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pha\Documents\"/>
    </mc:Choice>
  </mc:AlternateContent>
  <xr:revisionPtr revIDLastSave="0" documentId="8_{3405553E-9FAE-4C65-9F61-6745780ABECB}" xr6:coauthVersionLast="36" xr6:coauthVersionMax="36" xr10:uidLastSave="{00000000-0000-0000-0000-000000000000}"/>
  <bookViews>
    <workbookView xWindow="0" yWindow="0" windowWidth="20490" windowHeight="7545" firstSheet="1" activeTab="5" xr2:uid="{606A2E72-B41D-463D-AE13-6AC589AE084D}"/>
  </bookViews>
  <sheets>
    <sheet name="Customer Names" sheetId="1" r:id="rId1"/>
    <sheet name="Medical Examinations" sheetId="2" r:id="rId2"/>
    <sheet name="Hospitalisation Details" sheetId="3" r:id="rId3"/>
    <sheet name="Analysis" sheetId="9" r:id="rId4"/>
    <sheet name="Healthcare" sheetId="5" r:id="rId5"/>
    <sheet name="Dashboard" sheetId="14" r:id="rId6"/>
  </sheets>
  <definedNames>
    <definedName name="_xlnm._FilterDatabase" localSheetId="0" hidden="1">'Customer Names'!$A$1:$D$2361</definedName>
    <definedName name="_xlnm._FilterDatabase" localSheetId="4" hidden="1">Healthcare!$L$1:$V$2337</definedName>
  </definedNames>
  <calcPr calcId="191029"/>
  <pivotCaches>
    <pivotCache cacheId="20" r:id="rId7"/>
    <pivotCache cacheId="43" r:id="rId8"/>
    <pivotCache cacheId="52" r:id="rId9"/>
    <pivotCache cacheId="5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789" i="5" l="1"/>
  <c r="T49" i="5"/>
  <c r="D2337" i="1"/>
  <c r="C2337" i="1"/>
  <c r="B2337" i="1"/>
  <c r="A2337" i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U2242" i="5"/>
  <c r="U2243" i="5"/>
  <c r="U2244" i="5"/>
  <c r="U2245" i="5"/>
  <c r="U2246" i="5"/>
  <c r="U2247" i="5"/>
  <c r="U2248" i="5"/>
  <c r="U2249" i="5"/>
  <c r="U2250" i="5"/>
  <c r="U2251" i="5"/>
  <c r="U2252" i="5"/>
  <c r="U2253" i="5"/>
  <c r="U2254" i="5"/>
  <c r="U2255" i="5"/>
  <c r="U2256" i="5"/>
  <c r="U2257" i="5"/>
  <c r="U2258" i="5"/>
  <c r="U2259" i="5"/>
  <c r="U2260" i="5"/>
  <c r="U2261" i="5"/>
  <c r="U2262" i="5"/>
  <c r="U2263" i="5"/>
  <c r="U2264" i="5"/>
  <c r="U2265" i="5"/>
  <c r="U2266" i="5"/>
  <c r="U2267" i="5"/>
  <c r="U2268" i="5"/>
  <c r="U2269" i="5"/>
  <c r="U2270" i="5"/>
  <c r="U2271" i="5"/>
  <c r="U2272" i="5"/>
  <c r="U2273" i="5"/>
  <c r="U2274" i="5"/>
  <c r="U2275" i="5"/>
  <c r="U2276" i="5"/>
  <c r="U2277" i="5"/>
  <c r="U2278" i="5"/>
  <c r="U2279" i="5"/>
  <c r="U2280" i="5"/>
  <c r="U2281" i="5"/>
  <c r="U2282" i="5"/>
  <c r="U2283" i="5"/>
  <c r="U2284" i="5"/>
  <c r="U2285" i="5"/>
  <c r="U2286" i="5"/>
  <c r="U2287" i="5"/>
  <c r="U2288" i="5"/>
  <c r="U2289" i="5"/>
  <c r="U2290" i="5"/>
  <c r="U2291" i="5"/>
  <c r="U2292" i="5"/>
  <c r="U2293" i="5"/>
  <c r="U2294" i="5"/>
  <c r="U2295" i="5"/>
  <c r="U2296" i="5"/>
  <c r="U2297" i="5"/>
  <c r="U2298" i="5"/>
  <c r="U2299" i="5"/>
  <c r="U2300" i="5"/>
  <c r="U2301" i="5"/>
  <c r="U2302" i="5"/>
  <c r="U2303" i="5"/>
  <c r="U2304" i="5"/>
  <c r="U2305" i="5"/>
  <c r="U2306" i="5"/>
  <c r="U2307" i="5"/>
  <c r="U2308" i="5"/>
  <c r="U2309" i="5"/>
  <c r="U2310" i="5"/>
  <c r="U2311" i="5"/>
  <c r="U2312" i="5"/>
  <c r="U2313" i="5"/>
  <c r="U2314" i="5"/>
  <c r="U2315" i="5"/>
  <c r="U2316" i="5"/>
  <c r="U2317" i="5"/>
  <c r="U2318" i="5"/>
  <c r="U2319" i="5"/>
  <c r="U2320" i="5"/>
  <c r="U2321" i="5"/>
  <c r="U2322" i="5"/>
  <c r="U2323" i="5"/>
  <c r="U2324" i="5"/>
  <c r="U2325" i="5"/>
  <c r="U2326" i="5"/>
  <c r="U2327" i="5"/>
  <c r="U2328" i="5"/>
  <c r="U2329" i="5"/>
  <c r="U2330" i="5"/>
  <c r="U2331" i="5"/>
  <c r="U2332" i="5"/>
  <c r="U2333" i="5"/>
  <c r="U2334" i="5"/>
  <c r="U2335" i="5"/>
  <c r="U2336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T1601" i="5"/>
  <c r="T1602" i="5"/>
  <c r="T1603" i="5"/>
  <c r="T1604" i="5"/>
  <c r="T1605" i="5"/>
  <c r="T1606" i="5"/>
  <c r="T1607" i="5"/>
  <c r="T1608" i="5"/>
  <c r="T1609" i="5"/>
  <c r="T1610" i="5"/>
  <c r="T1611" i="5"/>
  <c r="T1612" i="5"/>
  <c r="T1613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T1666" i="5"/>
  <c r="T1667" i="5"/>
  <c r="T1668" i="5"/>
  <c r="T1669" i="5"/>
  <c r="T1670" i="5"/>
  <c r="T1671" i="5"/>
  <c r="T1672" i="5"/>
  <c r="T1673" i="5"/>
  <c r="T1674" i="5"/>
  <c r="T1675" i="5"/>
  <c r="T1676" i="5"/>
  <c r="T1677" i="5"/>
  <c r="T1678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T1692" i="5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T1705" i="5"/>
  <c r="T1706" i="5"/>
  <c r="T1707" i="5"/>
  <c r="T1708" i="5"/>
  <c r="T1709" i="5"/>
  <c r="T1710" i="5"/>
  <c r="T1711" i="5"/>
  <c r="T1712" i="5"/>
  <c r="T1713" i="5"/>
  <c r="T1714" i="5"/>
  <c r="T1715" i="5"/>
  <c r="T1716" i="5"/>
  <c r="T1717" i="5"/>
  <c r="T1718" i="5"/>
  <c r="T1719" i="5"/>
  <c r="T1720" i="5"/>
  <c r="T1721" i="5"/>
  <c r="T1722" i="5"/>
  <c r="T1723" i="5"/>
  <c r="T1724" i="5"/>
  <c r="T1725" i="5"/>
  <c r="T1726" i="5"/>
  <c r="T1727" i="5"/>
  <c r="T1728" i="5"/>
  <c r="T1729" i="5"/>
  <c r="T1730" i="5"/>
  <c r="T1731" i="5"/>
  <c r="T1732" i="5"/>
  <c r="T1733" i="5"/>
  <c r="T1734" i="5"/>
  <c r="T1735" i="5"/>
  <c r="T1736" i="5"/>
  <c r="T1737" i="5"/>
  <c r="T1738" i="5"/>
  <c r="T1739" i="5"/>
  <c r="T1740" i="5"/>
  <c r="T1741" i="5"/>
  <c r="T1742" i="5"/>
  <c r="T1743" i="5"/>
  <c r="T1744" i="5"/>
  <c r="T1745" i="5"/>
  <c r="T1746" i="5"/>
  <c r="T1747" i="5"/>
  <c r="T1748" i="5"/>
  <c r="T1749" i="5"/>
  <c r="T1750" i="5"/>
  <c r="T1751" i="5"/>
  <c r="T1752" i="5"/>
  <c r="T1753" i="5"/>
  <c r="T1754" i="5"/>
  <c r="T1755" i="5"/>
  <c r="T1756" i="5"/>
  <c r="T1757" i="5"/>
  <c r="T1758" i="5"/>
  <c r="T1759" i="5"/>
  <c r="T1760" i="5"/>
  <c r="T1761" i="5"/>
  <c r="T1762" i="5"/>
  <c r="T1763" i="5"/>
  <c r="T1764" i="5"/>
  <c r="T1765" i="5"/>
  <c r="T1766" i="5"/>
  <c r="T1767" i="5"/>
  <c r="T1768" i="5"/>
  <c r="T1769" i="5"/>
  <c r="T1770" i="5"/>
  <c r="T1771" i="5"/>
  <c r="T1772" i="5"/>
  <c r="T1773" i="5"/>
  <c r="T1774" i="5"/>
  <c r="T1775" i="5"/>
  <c r="T1776" i="5"/>
  <c r="T1777" i="5"/>
  <c r="T1778" i="5"/>
  <c r="T1779" i="5"/>
  <c r="T1780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T1803" i="5"/>
  <c r="T1804" i="5"/>
  <c r="T1805" i="5"/>
  <c r="T1806" i="5"/>
  <c r="T1807" i="5"/>
  <c r="T1808" i="5"/>
  <c r="T1809" i="5"/>
  <c r="T1810" i="5"/>
  <c r="T1811" i="5"/>
  <c r="T1812" i="5"/>
  <c r="T1813" i="5"/>
  <c r="T1814" i="5"/>
  <c r="T1815" i="5"/>
  <c r="T1816" i="5"/>
  <c r="T1817" i="5"/>
  <c r="T1818" i="5"/>
  <c r="T1819" i="5"/>
  <c r="T1820" i="5"/>
  <c r="T1821" i="5"/>
  <c r="T1822" i="5"/>
  <c r="T1823" i="5"/>
  <c r="T1824" i="5"/>
  <c r="T1825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T1846" i="5"/>
  <c r="T1847" i="5"/>
  <c r="T1848" i="5"/>
  <c r="T1849" i="5"/>
  <c r="T1850" i="5"/>
  <c r="T1851" i="5"/>
  <c r="T1852" i="5"/>
  <c r="T1853" i="5"/>
  <c r="T1854" i="5"/>
  <c r="T1855" i="5"/>
  <c r="T1856" i="5"/>
  <c r="T1857" i="5"/>
  <c r="T1858" i="5"/>
  <c r="T1859" i="5"/>
  <c r="T1860" i="5"/>
  <c r="T1861" i="5"/>
  <c r="T1862" i="5"/>
  <c r="T1863" i="5"/>
  <c r="T1864" i="5"/>
  <c r="T1865" i="5"/>
  <c r="T1866" i="5"/>
  <c r="T1867" i="5"/>
  <c r="T1868" i="5"/>
  <c r="T1869" i="5"/>
  <c r="T1870" i="5"/>
  <c r="T1871" i="5"/>
  <c r="T1872" i="5"/>
  <c r="T1873" i="5"/>
  <c r="T1874" i="5"/>
  <c r="T1875" i="5"/>
  <c r="T1876" i="5"/>
  <c r="T1877" i="5"/>
  <c r="T1878" i="5"/>
  <c r="T1879" i="5"/>
  <c r="T1880" i="5"/>
  <c r="T1881" i="5"/>
  <c r="T1882" i="5"/>
  <c r="T1883" i="5"/>
  <c r="T1884" i="5"/>
  <c r="T1885" i="5"/>
  <c r="T1886" i="5"/>
  <c r="T1887" i="5"/>
  <c r="T1888" i="5"/>
  <c r="T1889" i="5"/>
  <c r="T1890" i="5"/>
  <c r="T1891" i="5"/>
  <c r="T1892" i="5"/>
  <c r="T1893" i="5"/>
  <c r="T1894" i="5"/>
  <c r="T1895" i="5"/>
  <c r="T1896" i="5"/>
  <c r="T1897" i="5"/>
  <c r="T1898" i="5"/>
  <c r="T1899" i="5"/>
  <c r="T1900" i="5"/>
  <c r="T1901" i="5"/>
  <c r="T1902" i="5"/>
  <c r="T1903" i="5"/>
  <c r="T1904" i="5"/>
  <c r="T1905" i="5"/>
  <c r="T1906" i="5"/>
  <c r="T1907" i="5"/>
  <c r="T1908" i="5"/>
  <c r="T1909" i="5"/>
  <c r="T1910" i="5"/>
  <c r="T1911" i="5"/>
  <c r="T1912" i="5"/>
  <c r="T1913" i="5"/>
  <c r="T1914" i="5"/>
  <c r="T1915" i="5"/>
  <c r="T1916" i="5"/>
  <c r="T1917" i="5"/>
  <c r="T1918" i="5"/>
  <c r="T1919" i="5"/>
  <c r="T1920" i="5"/>
  <c r="T1921" i="5"/>
  <c r="T1922" i="5"/>
  <c r="T1923" i="5"/>
  <c r="T1924" i="5"/>
  <c r="T1925" i="5"/>
  <c r="T1926" i="5"/>
  <c r="T1927" i="5"/>
  <c r="T1928" i="5"/>
  <c r="T1929" i="5"/>
  <c r="T1930" i="5"/>
  <c r="T1931" i="5"/>
  <c r="T1932" i="5"/>
  <c r="T1933" i="5"/>
  <c r="T1934" i="5"/>
  <c r="T1935" i="5"/>
  <c r="T1936" i="5"/>
  <c r="T1937" i="5"/>
  <c r="T1938" i="5"/>
  <c r="T1939" i="5"/>
  <c r="T1940" i="5"/>
  <c r="T1941" i="5"/>
  <c r="T1942" i="5"/>
  <c r="T1943" i="5"/>
  <c r="T1944" i="5"/>
  <c r="T1945" i="5"/>
  <c r="T1946" i="5"/>
  <c r="T1947" i="5"/>
  <c r="T1948" i="5"/>
  <c r="T1949" i="5"/>
  <c r="T1950" i="5"/>
  <c r="T1951" i="5"/>
  <c r="T1952" i="5"/>
  <c r="T1953" i="5"/>
  <c r="T1954" i="5"/>
  <c r="T1955" i="5"/>
  <c r="T1956" i="5"/>
  <c r="T1957" i="5"/>
  <c r="T1958" i="5"/>
  <c r="T1959" i="5"/>
  <c r="T1960" i="5"/>
  <c r="T1961" i="5"/>
  <c r="T1962" i="5"/>
  <c r="T1963" i="5"/>
  <c r="T1964" i="5"/>
  <c r="T1965" i="5"/>
  <c r="T1966" i="5"/>
  <c r="T1967" i="5"/>
  <c r="T1968" i="5"/>
  <c r="T1969" i="5"/>
  <c r="T1970" i="5"/>
  <c r="T1971" i="5"/>
  <c r="T1972" i="5"/>
  <c r="T1973" i="5"/>
  <c r="T1974" i="5"/>
  <c r="T1975" i="5"/>
  <c r="T1976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1990" i="5"/>
  <c r="T1991" i="5"/>
  <c r="T1992" i="5"/>
  <c r="T1993" i="5"/>
  <c r="T1994" i="5"/>
  <c r="T1995" i="5"/>
  <c r="T1996" i="5"/>
  <c r="T1997" i="5"/>
  <c r="T1998" i="5"/>
  <c r="T1999" i="5"/>
  <c r="T2000" i="5"/>
  <c r="T2001" i="5"/>
  <c r="T2002" i="5"/>
  <c r="T2003" i="5"/>
  <c r="T2004" i="5"/>
  <c r="T2005" i="5"/>
  <c r="T2006" i="5"/>
  <c r="T2007" i="5"/>
  <c r="T2008" i="5"/>
  <c r="T2009" i="5"/>
  <c r="T2010" i="5"/>
  <c r="T2011" i="5"/>
  <c r="T2012" i="5"/>
  <c r="T2013" i="5"/>
  <c r="T2014" i="5"/>
  <c r="T2015" i="5"/>
  <c r="T2016" i="5"/>
  <c r="T2017" i="5"/>
  <c r="T2018" i="5"/>
  <c r="T2019" i="5"/>
  <c r="T2020" i="5"/>
  <c r="T2021" i="5"/>
  <c r="T2022" i="5"/>
  <c r="T2023" i="5"/>
  <c r="T2024" i="5"/>
  <c r="T2025" i="5"/>
  <c r="T2026" i="5"/>
  <c r="T2027" i="5"/>
  <c r="T2028" i="5"/>
  <c r="T2029" i="5"/>
  <c r="T2030" i="5"/>
  <c r="T2031" i="5"/>
  <c r="T2032" i="5"/>
  <c r="T2033" i="5"/>
  <c r="T2034" i="5"/>
  <c r="T2035" i="5"/>
  <c r="T2036" i="5"/>
  <c r="T2037" i="5"/>
  <c r="T2038" i="5"/>
  <c r="T2039" i="5"/>
  <c r="T2040" i="5"/>
  <c r="T2041" i="5"/>
  <c r="T2042" i="5"/>
  <c r="T2043" i="5"/>
  <c r="T2044" i="5"/>
  <c r="T2045" i="5"/>
  <c r="T2046" i="5"/>
  <c r="T2047" i="5"/>
  <c r="T2048" i="5"/>
  <c r="T2049" i="5"/>
  <c r="T2050" i="5"/>
  <c r="T2051" i="5"/>
  <c r="T2052" i="5"/>
  <c r="T2053" i="5"/>
  <c r="T2054" i="5"/>
  <c r="T2055" i="5"/>
  <c r="T2056" i="5"/>
  <c r="T2057" i="5"/>
  <c r="T2058" i="5"/>
  <c r="T2059" i="5"/>
  <c r="T2060" i="5"/>
  <c r="T2061" i="5"/>
  <c r="T2062" i="5"/>
  <c r="T2063" i="5"/>
  <c r="T2064" i="5"/>
  <c r="T2065" i="5"/>
  <c r="T2066" i="5"/>
  <c r="T2067" i="5"/>
  <c r="T2068" i="5"/>
  <c r="T2069" i="5"/>
  <c r="T2070" i="5"/>
  <c r="T2071" i="5"/>
  <c r="T2072" i="5"/>
  <c r="T2073" i="5"/>
  <c r="T2074" i="5"/>
  <c r="T2075" i="5"/>
  <c r="T2076" i="5"/>
  <c r="T2077" i="5"/>
  <c r="T2078" i="5"/>
  <c r="T2079" i="5"/>
  <c r="T2080" i="5"/>
  <c r="T2081" i="5"/>
  <c r="T2082" i="5"/>
  <c r="T2083" i="5"/>
  <c r="T2084" i="5"/>
  <c r="T2085" i="5"/>
  <c r="T2086" i="5"/>
  <c r="T2087" i="5"/>
  <c r="T2088" i="5"/>
  <c r="T2089" i="5"/>
  <c r="T2090" i="5"/>
  <c r="T2091" i="5"/>
  <c r="T2092" i="5"/>
  <c r="T2093" i="5"/>
  <c r="T2094" i="5"/>
  <c r="T2095" i="5"/>
  <c r="T2096" i="5"/>
  <c r="T2097" i="5"/>
  <c r="T2098" i="5"/>
  <c r="T2099" i="5"/>
  <c r="T2100" i="5"/>
  <c r="T2101" i="5"/>
  <c r="T2102" i="5"/>
  <c r="T2103" i="5"/>
  <c r="T2104" i="5"/>
  <c r="T2105" i="5"/>
  <c r="T2106" i="5"/>
  <c r="T2107" i="5"/>
  <c r="T2108" i="5"/>
  <c r="T2109" i="5"/>
  <c r="T2110" i="5"/>
  <c r="T2111" i="5"/>
  <c r="T2112" i="5"/>
  <c r="T2113" i="5"/>
  <c r="T2114" i="5"/>
  <c r="T2115" i="5"/>
  <c r="T2116" i="5"/>
  <c r="T2117" i="5"/>
  <c r="T2118" i="5"/>
  <c r="T2119" i="5"/>
  <c r="T2120" i="5"/>
  <c r="T2121" i="5"/>
  <c r="T2122" i="5"/>
  <c r="T2123" i="5"/>
  <c r="T2124" i="5"/>
  <c r="T2125" i="5"/>
  <c r="T2126" i="5"/>
  <c r="T2127" i="5"/>
  <c r="T2128" i="5"/>
  <c r="T2129" i="5"/>
  <c r="T2130" i="5"/>
  <c r="T2131" i="5"/>
  <c r="T2132" i="5"/>
  <c r="T2133" i="5"/>
  <c r="T2134" i="5"/>
  <c r="T2135" i="5"/>
  <c r="T2136" i="5"/>
  <c r="T2137" i="5"/>
  <c r="T2138" i="5"/>
  <c r="T2139" i="5"/>
  <c r="T2140" i="5"/>
  <c r="T2141" i="5"/>
  <c r="T2142" i="5"/>
  <c r="T2143" i="5"/>
  <c r="T2144" i="5"/>
  <c r="T2145" i="5"/>
  <c r="T2146" i="5"/>
  <c r="T2147" i="5"/>
  <c r="T2148" i="5"/>
  <c r="T2149" i="5"/>
  <c r="T2150" i="5"/>
  <c r="T2151" i="5"/>
  <c r="T2152" i="5"/>
  <c r="T2153" i="5"/>
  <c r="T2154" i="5"/>
  <c r="T2155" i="5"/>
  <c r="T2156" i="5"/>
  <c r="T2157" i="5"/>
  <c r="T2158" i="5"/>
  <c r="T2159" i="5"/>
  <c r="T2160" i="5"/>
  <c r="T2161" i="5"/>
  <c r="T2162" i="5"/>
  <c r="T2163" i="5"/>
  <c r="T2164" i="5"/>
  <c r="T2165" i="5"/>
  <c r="T2166" i="5"/>
  <c r="T2167" i="5"/>
  <c r="T2168" i="5"/>
  <c r="T2169" i="5"/>
  <c r="T2170" i="5"/>
  <c r="T2171" i="5"/>
  <c r="T2172" i="5"/>
  <c r="T2173" i="5"/>
  <c r="T2174" i="5"/>
  <c r="T2175" i="5"/>
  <c r="T2176" i="5"/>
  <c r="T2177" i="5"/>
  <c r="T2178" i="5"/>
  <c r="T2179" i="5"/>
  <c r="T2180" i="5"/>
  <c r="T2181" i="5"/>
  <c r="T2182" i="5"/>
  <c r="T2183" i="5"/>
  <c r="T2184" i="5"/>
  <c r="T2185" i="5"/>
  <c r="T2186" i="5"/>
  <c r="T2187" i="5"/>
  <c r="T2188" i="5"/>
  <c r="T2189" i="5"/>
  <c r="T2190" i="5"/>
  <c r="T2191" i="5"/>
  <c r="T2192" i="5"/>
  <c r="T2193" i="5"/>
  <c r="T2194" i="5"/>
  <c r="T2195" i="5"/>
  <c r="T2196" i="5"/>
  <c r="T2197" i="5"/>
  <c r="T2198" i="5"/>
  <c r="T2199" i="5"/>
  <c r="T2200" i="5"/>
  <c r="T2201" i="5"/>
  <c r="T2202" i="5"/>
  <c r="T2203" i="5"/>
  <c r="T2204" i="5"/>
  <c r="T2205" i="5"/>
  <c r="T2206" i="5"/>
  <c r="T2207" i="5"/>
  <c r="T2208" i="5"/>
  <c r="T2209" i="5"/>
  <c r="T2210" i="5"/>
  <c r="T2211" i="5"/>
  <c r="T2212" i="5"/>
  <c r="T2213" i="5"/>
  <c r="T2214" i="5"/>
  <c r="T2215" i="5"/>
  <c r="T2216" i="5"/>
  <c r="T2217" i="5"/>
  <c r="T2218" i="5"/>
  <c r="T2219" i="5"/>
  <c r="T2220" i="5"/>
  <c r="T2221" i="5"/>
  <c r="T2222" i="5"/>
  <c r="T2223" i="5"/>
  <c r="T2224" i="5"/>
  <c r="T2225" i="5"/>
  <c r="T2226" i="5"/>
  <c r="T2227" i="5"/>
  <c r="T2228" i="5"/>
  <c r="T2229" i="5"/>
  <c r="T2230" i="5"/>
  <c r="T2231" i="5"/>
  <c r="T2232" i="5"/>
  <c r="T2233" i="5"/>
  <c r="T2234" i="5"/>
  <c r="T2235" i="5"/>
  <c r="T2236" i="5"/>
  <c r="T2237" i="5"/>
  <c r="T2238" i="5"/>
  <c r="T2239" i="5"/>
  <c r="T2240" i="5"/>
  <c r="T2241" i="5"/>
  <c r="T2242" i="5"/>
  <c r="T2243" i="5"/>
  <c r="T2244" i="5"/>
  <c r="T2245" i="5"/>
  <c r="T2246" i="5"/>
  <c r="T2247" i="5"/>
  <c r="T2248" i="5"/>
  <c r="T2249" i="5"/>
  <c r="T2250" i="5"/>
  <c r="T2251" i="5"/>
  <c r="T2252" i="5"/>
  <c r="T2253" i="5"/>
  <c r="T2254" i="5"/>
  <c r="T2255" i="5"/>
  <c r="T2256" i="5"/>
  <c r="T2257" i="5"/>
  <c r="T2258" i="5"/>
  <c r="T2259" i="5"/>
  <c r="T2260" i="5"/>
  <c r="T2261" i="5"/>
  <c r="T2262" i="5"/>
  <c r="T2263" i="5"/>
  <c r="T2264" i="5"/>
  <c r="T2265" i="5"/>
  <c r="T2266" i="5"/>
  <c r="T2267" i="5"/>
  <c r="T2268" i="5"/>
  <c r="T2269" i="5"/>
  <c r="T2270" i="5"/>
  <c r="T2271" i="5"/>
  <c r="T2272" i="5"/>
  <c r="T2273" i="5"/>
  <c r="T2274" i="5"/>
  <c r="T2275" i="5"/>
  <c r="T2276" i="5"/>
  <c r="T2277" i="5"/>
  <c r="T2278" i="5"/>
  <c r="T2279" i="5"/>
  <c r="T2280" i="5"/>
  <c r="T2281" i="5"/>
  <c r="T2282" i="5"/>
  <c r="T2283" i="5"/>
  <c r="T2284" i="5"/>
  <c r="T2285" i="5"/>
  <c r="T2286" i="5"/>
  <c r="T2287" i="5"/>
  <c r="T2288" i="5"/>
  <c r="T2289" i="5"/>
  <c r="T2290" i="5"/>
  <c r="T2291" i="5"/>
  <c r="T2292" i="5"/>
  <c r="T2293" i="5"/>
  <c r="T2294" i="5"/>
  <c r="T2295" i="5"/>
  <c r="T2296" i="5"/>
  <c r="T2297" i="5"/>
  <c r="T2298" i="5"/>
  <c r="T2299" i="5"/>
  <c r="T2300" i="5"/>
  <c r="T2301" i="5"/>
  <c r="T2302" i="5"/>
  <c r="T2303" i="5"/>
  <c r="T2304" i="5"/>
  <c r="T2305" i="5"/>
  <c r="T2306" i="5"/>
  <c r="T2307" i="5"/>
  <c r="T2308" i="5"/>
  <c r="T2309" i="5"/>
  <c r="T2310" i="5"/>
  <c r="T2311" i="5"/>
  <c r="T2312" i="5"/>
  <c r="T2313" i="5"/>
  <c r="T2314" i="5"/>
  <c r="T2315" i="5"/>
  <c r="T2316" i="5"/>
  <c r="T2317" i="5"/>
  <c r="T2318" i="5"/>
  <c r="T2319" i="5"/>
  <c r="T2320" i="5"/>
  <c r="T2321" i="5"/>
  <c r="T2322" i="5"/>
  <c r="T2323" i="5"/>
  <c r="T2324" i="5"/>
  <c r="T2325" i="5"/>
  <c r="T2326" i="5"/>
  <c r="T2327" i="5"/>
  <c r="T2328" i="5"/>
  <c r="T2329" i="5"/>
  <c r="T2330" i="5"/>
  <c r="T2331" i="5"/>
  <c r="T2332" i="5"/>
  <c r="T2333" i="5"/>
  <c r="T2334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V2" i="5"/>
  <c r="U2" i="5"/>
  <c r="T2" i="5"/>
  <c r="R2" i="5"/>
  <c r="S2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" i="5"/>
  <c r="A2337" i="5"/>
  <c r="J2341" i="5"/>
  <c r="E2336" i="5"/>
  <c r="M2336" i="5" s="1"/>
  <c r="F2336" i="5" s="1"/>
  <c r="E2335" i="5"/>
  <c r="M2335" i="5" s="1"/>
  <c r="F2335" i="5" s="1"/>
  <c r="E2334" i="5"/>
  <c r="M2334" i="5" s="1"/>
  <c r="F2334" i="5" s="1"/>
  <c r="E2333" i="5"/>
  <c r="M2333" i="5" s="1"/>
  <c r="F2333" i="5" s="1"/>
  <c r="E2332" i="5"/>
  <c r="M2332" i="5" s="1"/>
  <c r="F2332" i="5" s="1"/>
  <c r="E2331" i="5"/>
  <c r="M2331" i="5" s="1"/>
  <c r="F2331" i="5" s="1"/>
  <c r="E2330" i="5"/>
  <c r="M2330" i="5" s="1"/>
  <c r="F2330" i="5" s="1"/>
  <c r="E2329" i="5"/>
  <c r="M2329" i="5" s="1"/>
  <c r="F2329" i="5" s="1"/>
  <c r="E2328" i="5"/>
  <c r="M2328" i="5" s="1"/>
  <c r="F2328" i="5" s="1"/>
  <c r="E2327" i="5"/>
  <c r="M2327" i="5" s="1"/>
  <c r="F2327" i="5" s="1"/>
  <c r="E2326" i="5"/>
  <c r="M2326" i="5" s="1"/>
  <c r="F2326" i="5" s="1"/>
  <c r="E2325" i="5"/>
  <c r="M2325" i="5" s="1"/>
  <c r="F2325" i="5" s="1"/>
  <c r="E2324" i="5"/>
  <c r="M2324" i="5" s="1"/>
  <c r="F2324" i="5" s="1"/>
  <c r="E2323" i="5"/>
  <c r="M2323" i="5" s="1"/>
  <c r="F2323" i="5" s="1"/>
  <c r="E2322" i="5"/>
  <c r="M2322" i="5" s="1"/>
  <c r="F2322" i="5" s="1"/>
  <c r="E2321" i="5"/>
  <c r="M2321" i="5" s="1"/>
  <c r="F2321" i="5" s="1"/>
  <c r="E2320" i="5"/>
  <c r="M2320" i="5" s="1"/>
  <c r="F2320" i="5" s="1"/>
  <c r="E2319" i="5"/>
  <c r="M2319" i="5" s="1"/>
  <c r="F2319" i="5" s="1"/>
  <c r="E2318" i="5"/>
  <c r="M2318" i="5" s="1"/>
  <c r="F2318" i="5" s="1"/>
  <c r="E2317" i="5"/>
  <c r="M2317" i="5" s="1"/>
  <c r="F2317" i="5" s="1"/>
  <c r="E2316" i="5"/>
  <c r="M2316" i="5" s="1"/>
  <c r="F2316" i="5" s="1"/>
  <c r="E2315" i="5"/>
  <c r="M2315" i="5" s="1"/>
  <c r="F2315" i="5" s="1"/>
  <c r="E2314" i="5"/>
  <c r="M2314" i="5" s="1"/>
  <c r="F2314" i="5" s="1"/>
  <c r="E2313" i="5"/>
  <c r="M2313" i="5" s="1"/>
  <c r="F2313" i="5" s="1"/>
  <c r="E2312" i="5"/>
  <c r="M2312" i="5" s="1"/>
  <c r="F2312" i="5" s="1"/>
  <c r="E2311" i="5"/>
  <c r="M2311" i="5" s="1"/>
  <c r="F2311" i="5" s="1"/>
  <c r="E2310" i="5"/>
  <c r="M2310" i="5" s="1"/>
  <c r="F2310" i="5" s="1"/>
  <c r="E2309" i="5"/>
  <c r="M2309" i="5" s="1"/>
  <c r="F2309" i="5" s="1"/>
  <c r="E2308" i="5"/>
  <c r="M2308" i="5" s="1"/>
  <c r="F2308" i="5" s="1"/>
  <c r="E2307" i="5"/>
  <c r="M2307" i="5" s="1"/>
  <c r="F2307" i="5" s="1"/>
  <c r="E2306" i="5"/>
  <c r="M2306" i="5" s="1"/>
  <c r="F2306" i="5" s="1"/>
  <c r="E2305" i="5"/>
  <c r="M2305" i="5" s="1"/>
  <c r="F2305" i="5" s="1"/>
  <c r="E2304" i="5"/>
  <c r="M2304" i="5" s="1"/>
  <c r="F2304" i="5" s="1"/>
  <c r="E2303" i="5"/>
  <c r="M2303" i="5" s="1"/>
  <c r="F2303" i="5" s="1"/>
  <c r="E2302" i="5"/>
  <c r="M2302" i="5" s="1"/>
  <c r="F2302" i="5" s="1"/>
  <c r="E2301" i="5"/>
  <c r="M2301" i="5" s="1"/>
  <c r="F2301" i="5" s="1"/>
  <c r="E2300" i="5"/>
  <c r="M2300" i="5" s="1"/>
  <c r="F2300" i="5" s="1"/>
  <c r="E2299" i="5"/>
  <c r="M2299" i="5" s="1"/>
  <c r="F2299" i="5" s="1"/>
  <c r="E2298" i="5"/>
  <c r="M2298" i="5" s="1"/>
  <c r="F2298" i="5" s="1"/>
  <c r="E2297" i="5"/>
  <c r="M2297" i="5" s="1"/>
  <c r="F2297" i="5" s="1"/>
  <c r="E2296" i="5"/>
  <c r="M2296" i="5" s="1"/>
  <c r="F2296" i="5" s="1"/>
  <c r="E2295" i="5"/>
  <c r="M2295" i="5" s="1"/>
  <c r="F2295" i="5" s="1"/>
  <c r="E2294" i="5"/>
  <c r="M2294" i="5" s="1"/>
  <c r="F2294" i="5" s="1"/>
  <c r="E2293" i="5"/>
  <c r="M2293" i="5" s="1"/>
  <c r="F2293" i="5" s="1"/>
  <c r="E2292" i="5"/>
  <c r="M2292" i="5" s="1"/>
  <c r="F2292" i="5" s="1"/>
  <c r="E2291" i="5"/>
  <c r="M2291" i="5" s="1"/>
  <c r="F2291" i="5" s="1"/>
  <c r="E2290" i="5"/>
  <c r="M2290" i="5" s="1"/>
  <c r="F2290" i="5" s="1"/>
  <c r="E2289" i="5"/>
  <c r="M2289" i="5" s="1"/>
  <c r="F2289" i="5" s="1"/>
  <c r="E2288" i="5"/>
  <c r="M2288" i="5" s="1"/>
  <c r="F2288" i="5" s="1"/>
  <c r="E2287" i="5"/>
  <c r="M2287" i="5" s="1"/>
  <c r="F2287" i="5" s="1"/>
  <c r="E2286" i="5"/>
  <c r="M2286" i="5" s="1"/>
  <c r="F2286" i="5" s="1"/>
  <c r="E2285" i="5"/>
  <c r="M2285" i="5" s="1"/>
  <c r="F2285" i="5" s="1"/>
  <c r="E2284" i="5"/>
  <c r="M2284" i="5" s="1"/>
  <c r="F2284" i="5" s="1"/>
  <c r="E2283" i="5"/>
  <c r="M2283" i="5" s="1"/>
  <c r="F2283" i="5" s="1"/>
  <c r="E2282" i="5"/>
  <c r="M2282" i="5" s="1"/>
  <c r="F2282" i="5" s="1"/>
  <c r="E2281" i="5"/>
  <c r="M2281" i="5" s="1"/>
  <c r="F2281" i="5" s="1"/>
  <c r="E2280" i="5"/>
  <c r="M2280" i="5" s="1"/>
  <c r="F2280" i="5" s="1"/>
  <c r="E2279" i="5"/>
  <c r="M2279" i="5" s="1"/>
  <c r="F2279" i="5" s="1"/>
  <c r="E2278" i="5"/>
  <c r="M2278" i="5" s="1"/>
  <c r="F2278" i="5" s="1"/>
  <c r="E2277" i="5"/>
  <c r="M2277" i="5" s="1"/>
  <c r="F2277" i="5" s="1"/>
  <c r="E2276" i="5"/>
  <c r="M2276" i="5" s="1"/>
  <c r="F2276" i="5" s="1"/>
  <c r="E2275" i="5"/>
  <c r="M2275" i="5" s="1"/>
  <c r="F2275" i="5" s="1"/>
  <c r="E2274" i="5"/>
  <c r="M2274" i="5" s="1"/>
  <c r="F2274" i="5" s="1"/>
  <c r="E2273" i="5"/>
  <c r="M2273" i="5" s="1"/>
  <c r="F2273" i="5" s="1"/>
  <c r="E2272" i="5"/>
  <c r="M2272" i="5" s="1"/>
  <c r="F2272" i="5" s="1"/>
  <c r="E2271" i="5"/>
  <c r="M2271" i="5" s="1"/>
  <c r="F2271" i="5" s="1"/>
  <c r="E2270" i="5"/>
  <c r="M2270" i="5" s="1"/>
  <c r="F2270" i="5" s="1"/>
  <c r="E2269" i="5"/>
  <c r="M2269" i="5" s="1"/>
  <c r="F2269" i="5" s="1"/>
  <c r="E2268" i="5"/>
  <c r="M2268" i="5" s="1"/>
  <c r="F2268" i="5" s="1"/>
  <c r="E2267" i="5"/>
  <c r="M2267" i="5" s="1"/>
  <c r="F2267" i="5" s="1"/>
  <c r="E2266" i="5"/>
  <c r="M2266" i="5" s="1"/>
  <c r="F2266" i="5" s="1"/>
  <c r="E2265" i="5"/>
  <c r="M2265" i="5" s="1"/>
  <c r="F2265" i="5" s="1"/>
  <c r="E2264" i="5"/>
  <c r="M2264" i="5" s="1"/>
  <c r="F2264" i="5" s="1"/>
  <c r="E2263" i="5"/>
  <c r="M2263" i="5" s="1"/>
  <c r="F2263" i="5" s="1"/>
  <c r="E2262" i="5"/>
  <c r="M2262" i="5" s="1"/>
  <c r="F2262" i="5" s="1"/>
  <c r="E2261" i="5"/>
  <c r="M2261" i="5" s="1"/>
  <c r="F2261" i="5" s="1"/>
  <c r="E2260" i="5"/>
  <c r="M2260" i="5" s="1"/>
  <c r="F2260" i="5" s="1"/>
  <c r="E2259" i="5"/>
  <c r="M2259" i="5" s="1"/>
  <c r="F2259" i="5" s="1"/>
  <c r="E2258" i="5"/>
  <c r="M2258" i="5" s="1"/>
  <c r="F2258" i="5" s="1"/>
  <c r="E2257" i="5"/>
  <c r="M2257" i="5" s="1"/>
  <c r="F2257" i="5" s="1"/>
  <c r="E2256" i="5"/>
  <c r="M2256" i="5" s="1"/>
  <c r="F2256" i="5" s="1"/>
  <c r="E2255" i="5"/>
  <c r="M2255" i="5" s="1"/>
  <c r="F2255" i="5" s="1"/>
  <c r="E2254" i="5"/>
  <c r="M2254" i="5" s="1"/>
  <c r="F2254" i="5" s="1"/>
  <c r="E2253" i="5"/>
  <c r="M2253" i="5" s="1"/>
  <c r="F2253" i="5" s="1"/>
  <c r="E2252" i="5"/>
  <c r="M2252" i="5" s="1"/>
  <c r="F2252" i="5" s="1"/>
  <c r="E2251" i="5"/>
  <c r="M2251" i="5" s="1"/>
  <c r="F2251" i="5" s="1"/>
  <c r="E2250" i="5"/>
  <c r="M2250" i="5" s="1"/>
  <c r="F2250" i="5" s="1"/>
  <c r="E2249" i="5"/>
  <c r="M2249" i="5" s="1"/>
  <c r="F2249" i="5" s="1"/>
  <c r="E2248" i="5"/>
  <c r="M2248" i="5" s="1"/>
  <c r="F2248" i="5" s="1"/>
  <c r="E2247" i="5"/>
  <c r="M2247" i="5" s="1"/>
  <c r="F2247" i="5" s="1"/>
  <c r="E2246" i="5"/>
  <c r="M2246" i="5" s="1"/>
  <c r="F2246" i="5" s="1"/>
  <c r="E2245" i="5"/>
  <c r="M2245" i="5" s="1"/>
  <c r="F2245" i="5" s="1"/>
  <c r="E2244" i="5"/>
  <c r="M2244" i="5" s="1"/>
  <c r="F2244" i="5" s="1"/>
  <c r="E2243" i="5"/>
  <c r="M2243" i="5" s="1"/>
  <c r="F2243" i="5" s="1"/>
  <c r="E2242" i="5"/>
  <c r="M2242" i="5" s="1"/>
  <c r="F2242" i="5" s="1"/>
  <c r="E2241" i="5"/>
  <c r="M2241" i="5" s="1"/>
  <c r="F2241" i="5" s="1"/>
  <c r="E2240" i="5"/>
  <c r="M2240" i="5" s="1"/>
  <c r="F2240" i="5" s="1"/>
  <c r="E2239" i="5"/>
  <c r="M2239" i="5" s="1"/>
  <c r="F2239" i="5" s="1"/>
  <c r="E2238" i="5"/>
  <c r="M2238" i="5" s="1"/>
  <c r="F2238" i="5" s="1"/>
  <c r="E2237" i="5"/>
  <c r="M2237" i="5" s="1"/>
  <c r="F2237" i="5" s="1"/>
  <c r="E2236" i="5"/>
  <c r="M2236" i="5" s="1"/>
  <c r="F2236" i="5" s="1"/>
  <c r="E2235" i="5"/>
  <c r="M2235" i="5" s="1"/>
  <c r="F2235" i="5" s="1"/>
  <c r="E2234" i="5"/>
  <c r="M2234" i="5" s="1"/>
  <c r="F2234" i="5" s="1"/>
  <c r="E2233" i="5"/>
  <c r="M2233" i="5" s="1"/>
  <c r="F2233" i="5" s="1"/>
  <c r="E2232" i="5"/>
  <c r="M2232" i="5" s="1"/>
  <c r="F2232" i="5" s="1"/>
  <c r="E2231" i="5"/>
  <c r="M2231" i="5" s="1"/>
  <c r="F2231" i="5" s="1"/>
  <c r="E2230" i="5"/>
  <c r="M2230" i="5" s="1"/>
  <c r="F2230" i="5" s="1"/>
  <c r="E2229" i="5"/>
  <c r="M2229" i="5" s="1"/>
  <c r="F2229" i="5" s="1"/>
  <c r="E2228" i="5"/>
  <c r="M2228" i="5" s="1"/>
  <c r="F2228" i="5" s="1"/>
  <c r="E2227" i="5"/>
  <c r="M2227" i="5" s="1"/>
  <c r="F2227" i="5" s="1"/>
  <c r="E2226" i="5"/>
  <c r="M2226" i="5" s="1"/>
  <c r="F2226" i="5" s="1"/>
  <c r="E2225" i="5"/>
  <c r="M2225" i="5" s="1"/>
  <c r="F2225" i="5" s="1"/>
  <c r="E2224" i="5"/>
  <c r="M2224" i="5" s="1"/>
  <c r="F2224" i="5" s="1"/>
  <c r="E2223" i="5"/>
  <c r="M2223" i="5" s="1"/>
  <c r="F2223" i="5" s="1"/>
  <c r="E2222" i="5"/>
  <c r="M2222" i="5" s="1"/>
  <c r="F2222" i="5" s="1"/>
  <c r="E2221" i="5"/>
  <c r="M2221" i="5" s="1"/>
  <c r="F2221" i="5" s="1"/>
  <c r="E2220" i="5"/>
  <c r="M2220" i="5" s="1"/>
  <c r="F2220" i="5" s="1"/>
  <c r="E2219" i="5"/>
  <c r="M2219" i="5" s="1"/>
  <c r="F2219" i="5" s="1"/>
  <c r="E2218" i="5"/>
  <c r="M2218" i="5" s="1"/>
  <c r="F2218" i="5" s="1"/>
  <c r="E2217" i="5"/>
  <c r="M2217" i="5" s="1"/>
  <c r="F2217" i="5" s="1"/>
  <c r="E2216" i="5"/>
  <c r="M2216" i="5" s="1"/>
  <c r="F2216" i="5" s="1"/>
  <c r="E2215" i="5"/>
  <c r="M2215" i="5" s="1"/>
  <c r="F2215" i="5" s="1"/>
  <c r="E2214" i="5"/>
  <c r="M2214" i="5" s="1"/>
  <c r="F2214" i="5" s="1"/>
  <c r="E2213" i="5"/>
  <c r="M2213" i="5" s="1"/>
  <c r="F2213" i="5" s="1"/>
  <c r="E2212" i="5"/>
  <c r="M2212" i="5" s="1"/>
  <c r="F2212" i="5" s="1"/>
  <c r="E2211" i="5"/>
  <c r="M2211" i="5" s="1"/>
  <c r="F2211" i="5" s="1"/>
  <c r="E2210" i="5"/>
  <c r="M2210" i="5" s="1"/>
  <c r="F2210" i="5" s="1"/>
  <c r="E2209" i="5"/>
  <c r="M2209" i="5" s="1"/>
  <c r="F2209" i="5" s="1"/>
  <c r="E2208" i="5"/>
  <c r="M2208" i="5" s="1"/>
  <c r="F2208" i="5" s="1"/>
  <c r="E2207" i="5"/>
  <c r="M2207" i="5" s="1"/>
  <c r="F2207" i="5" s="1"/>
  <c r="E2206" i="5"/>
  <c r="M2206" i="5" s="1"/>
  <c r="F2206" i="5" s="1"/>
  <c r="E2205" i="5"/>
  <c r="M2205" i="5" s="1"/>
  <c r="F2205" i="5" s="1"/>
  <c r="E2204" i="5"/>
  <c r="M2204" i="5" s="1"/>
  <c r="F2204" i="5" s="1"/>
  <c r="E2203" i="5"/>
  <c r="M2203" i="5" s="1"/>
  <c r="F2203" i="5" s="1"/>
  <c r="E2202" i="5"/>
  <c r="M2202" i="5" s="1"/>
  <c r="F2202" i="5" s="1"/>
  <c r="E2201" i="5"/>
  <c r="M2201" i="5" s="1"/>
  <c r="F2201" i="5" s="1"/>
  <c r="E2200" i="5"/>
  <c r="M2200" i="5" s="1"/>
  <c r="F2200" i="5" s="1"/>
  <c r="E2199" i="5"/>
  <c r="M2199" i="5" s="1"/>
  <c r="F2199" i="5" s="1"/>
  <c r="E2198" i="5"/>
  <c r="M2198" i="5" s="1"/>
  <c r="F2198" i="5" s="1"/>
  <c r="E2197" i="5"/>
  <c r="M2197" i="5" s="1"/>
  <c r="F2197" i="5" s="1"/>
  <c r="E2196" i="5"/>
  <c r="M2196" i="5" s="1"/>
  <c r="F2196" i="5" s="1"/>
  <c r="E2195" i="5"/>
  <c r="M2195" i="5" s="1"/>
  <c r="F2195" i="5" s="1"/>
  <c r="E2194" i="5"/>
  <c r="M2194" i="5" s="1"/>
  <c r="F2194" i="5" s="1"/>
  <c r="E2193" i="5"/>
  <c r="M2193" i="5" s="1"/>
  <c r="F2193" i="5" s="1"/>
  <c r="E2192" i="5"/>
  <c r="M2192" i="5" s="1"/>
  <c r="F2192" i="5" s="1"/>
  <c r="E2191" i="5"/>
  <c r="M2191" i="5" s="1"/>
  <c r="F2191" i="5" s="1"/>
  <c r="E2190" i="5"/>
  <c r="M2190" i="5" s="1"/>
  <c r="F2190" i="5" s="1"/>
  <c r="E2189" i="5"/>
  <c r="M2189" i="5" s="1"/>
  <c r="F2189" i="5" s="1"/>
  <c r="E2188" i="5"/>
  <c r="M2188" i="5" s="1"/>
  <c r="F2188" i="5" s="1"/>
  <c r="E2187" i="5"/>
  <c r="M2187" i="5" s="1"/>
  <c r="F2187" i="5" s="1"/>
  <c r="E2186" i="5"/>
  <c r="M2186" i="5" s="1"/>
  <c r="F2186" i="5" s="1"/>
  <c r="E2185" i="5"/>
  <c r="M2185" i="5" s="1"/>
  <c r="F2185" i="5" s="1"/>
  <c r="E2184" i="5"/>
  <c r="M2184" i="5" s="1"/>
  <c r="F2184" i="5" s="1"/>
  <c r="E2183" i="5"/>
  <c r="M2183" i="5" s="1"/>
  <c r="F2183" i="5" s="1"/>
  <c r="E2182" i="5"/>
  <c r="M2182" i="5" s="1"/>
  <c r="F2182" i="5" s="1"/>
  <c r="E2181" i="5"/>
  <c r="M2181" i="5" s="1"/>
  <c r="F2181" i="5" s="1"/>
  <c r="E2180" i="5"/>
  <c r="M2180" i="5" s="1"/>
  <c r="F2180" i="5" s="1"/>
  <c r="E2179" i="5"/>
  <c r="M2179" i="5" s="1"/>
  <c r="F2179" i="5" s="1"/>
  <c r="E2178" i="5"/>
  <c r="M2178" i="5" s="1"/>
  <c r="F2178" i="5" s="1"/>
  <c r="E2177" i="5"/>
  <c r="M2177" i="5" s="1"/>
  <c r="F2177" i="5" s="1"/>
  <c r="E2176" i="5"/>
  <c r="M2176" i="5" s="1"/>
  <c r="F2176" i="5" s="1"/>
  <c r="E2175" i="5"/>
  <c r="M2175" i="5" s="1"/>
  <c r="F2175" i="5" s="1"/>
  <c r="E2174" i="5"/>
  <c r="M2174" i="5" s="1"/>
  <c r="F2174" i="5" s="1"/>
  <c r="E2173" i="5"/>
  <c r="M2173" i="5" s="1"/>
  <c r="F2173" i="5" s="1"/>
  <c r="E2172" i="5"/>
  <c r="M2172" i="5" s="1"/>
  <c r="F2172" i="5" s="1"/>
  <c r="E2171" i="5"/>
  <c r="M2171" i="5" s="1"/>
  <c r="F2171" i="5" s="1"/>
  <c r="E2170" i="5"/>
  <c r="M2170" i="5" s="1"/>
  <c r="F2170" i="5" s="1"/>
  <c r="E2169" i="5"/>
  <c r="M2169" i="5" s="1"/>
  <c r="F2169" i="5" s="1"/>
  <c r="E2168" i="5"/>
  <c r="M2168" i="5" s="1"/>
  <c r="F2168" i="5" s="1"/>
  <c r="E2167" i="5"/>
  <c r="M2167" i="5" s="1"/>
  <c r="F2167" i="5" s="1"/>
  <c r="E2166" i="5"/>
  <c r="M2166" i="5" s="1"/>
  <c r="F2166" i="5" s="1"/>
  <c r="E2165" i="5"/>
  <c r="M2165" i="5" s="1"/>
  <c r="F2165" i="5" s="1"/>
  <c r="E2164" i="5"/>
  <c r="M2164" i="5" s="1"/>
  <c r="F2164" i="5" s="1"/>
  <c r="E2163" i="5"/>
  <c r="M2163" i="5" s="1"/>
  <c r="F2163" i="5" s="1"/>
  <c r="E2162" i="5"/>
  <c r="M2162" i="5" s="1"/>
  <c r="F2162" i="5" s="1"/>
  <c r="E2161" i="5"/>
  <c r="M2161" i="5" s="1"/>
  <c r="F2161" i="5" s="1"/>
  <c r="E2160" i="5"/>
  <c r="M2160" i="5" s="1"/>
  <c r="F2160" i="5" s="1"/>
  <c r="E2159" i="5"/>
  <c r="M2159" i="5" s="1"/>
  <c r="F2159" i="5" s="1"/>
  <c r="E2158" i="5"/>
  <c r="M2158" i="5" s="1"/>
  <c r="F2158" i="5" s="1"/>
  <c r="E2157" i="5"/>
  <c r="M2157" i="5" s="1"/>
  <c r="F2157" i="5" s="1"/>
  <c r="E2156" i="5"/>
  <c r="M2156" i="5" s="1"/>
  <c r="F2156" i="5" s="1"/>
  <c r="E2155" i="5"/>
  <c r="M2155" i="5" s="1"/>
  <c r="F2155" i="5" s="1"/>
  <c r="E2154" i="5"/>
  <c r="M2154" i="5" s="1"/>
  <c r="F2154" i="5" s="1"/>
  <c r="E2153" i="5"/>
  <c r="M2153" i="5" s="1"/>
  <c r="F2153" i="5" s="1"/>
  <c r="E2152" i="5"/>
  <c r="M2152" i="5" s="1"/>
  <c r="F2152" i="5" s="1"/>
  <c r="E2151" i="5"/>
  <c r="M2151" i="5" s="1"/>
  <c r="F2151" i="5" s="1"/>
  <c r="E2150" i="5"/>
  <c r="M2150" i="5" s="1"/>
  <c r="F2150" i="5" s="1"/>
  <c r="E2149" i="5"/>
  <c r="M2149" i="5" s="1"/>
  <c r="F2149" i="5" s="1"/>
  <c r="E2148" i="5"/>
  <c r="M2148" i="5" s="1"/>
  <c r="F2148" i="5" s="1"/>
  <c r="E2147" i="5"/>
  <c r="M2147" i="5" s="1"/>
  <c r="F2147" i="5" s="1"/>
  <c r="E2146" i="5"/>
  <c r="M2146" i="5" s="1"/>
  <c r="F2146" i="5" s="1"/>
  <c r="E2145" i="5"/>
  <c r="M2145" i="5" s="1"/>
  <c r="F2145" i="5" s="1"/>
  <c r="E2144" i="5"/>
  <c r="M2144" i="5" s="1"/>
  <c r="F2144" i="5" s="1"/>
  <c r="E2143" i="5"/>
  <c r="M2143" i="5" s="1"/>
  <c r="F2143" i="5" s="1"/>
  <c r="E2142" i="5"/>
  <c r="M2142" i="5" s="1"/>
  <c r="F2142" i="5" s="1"/>
  <c r="E2141" i="5"/>
  <c r="M2141" i="5" s="1"/>
  <c r="F2141" i="5" s="1"/>
  <c r="E2140" i="5"/>
  <c r="M2140" i="5" s="1"/>
  <c r="F2140" i="5" s="1"/>
  <c r="E2139" i="5"/>
  <c r="M2139" i="5" s="1"/>
  <c r="F2139" i="5" s="1"/>
  <c r="E2138" i="5"/>
  <c r="M2138" i="5" s="1"/>
  <c r="F2138" i="5" s="1"/>
  <c r="E2137" i="5"/>
  <c r="M2137" i="5" s="1"/>
  <c r="F2137" i="5" s="1"/>
  <c r="E2136" i="5"/>
  <c r="M2136" i="5" s="1"/>
  <c r="F2136" i="5" s="1"/>
  <c r="E2135" i="5"/>
  <c r="M2135" i="5" s="1"/>
  <c r="F2135" i="5" s="1"/>
  <c r="E2134" i="5"/>
  <c r="M2134" i="5" s="1"/>
  <c r="F2134" i="5" s="1"/>
  <c r="E2133" i="5"/>
  <c r="M2133" i="5" s="1"/>
  <c r="F2133" i="5" s="1"/>
  <c r="E2132" i="5"/>
  <c r="M2132" i="5" s="1"/>
  <c r="F2132" i="5" s="1"/>
  <c r="E2131" i="5"/>
  <c r="M2131" i="5" s="1"/>
  <c r="F2131" i="5" s="1"/>
  <c r="E2130" i="5"/>
  <c r="M2130" i="5" s="1"/>
  <c r="F2130" i="5" s="1"/>
  <c r="E2129" i="5"/>
  <c r="M2129" i="5" s="1"/>
  <c r="F2129" i="5" s="1"/>
  <c r="E2128" i="5"/>
  <c r="M2128" i="5" s="1"/>
  <c r="F2128" i="5" s="1"/>
  <c r="E2127" i="5"/>
  <c r="M2127" i="5" s="1"/>
  <c r="F2127" i="5" s="1"/>
  <c r="E2126" i="5"/>
  <c r="M2126" i="5" s="1"/>
  <c r="F2126" i="5" s="1"/>
  <c r="E2125" i="5"/>
  <c r="M2125" i="5" s="1"/>
  <c r="F2125" i="5" s="1"/>
  <c r="E2124" i="5"/>
  <c r="M2124" i="5" s="1"/>
  <c r="F2124" i="5" s="1"/>
  <c r="E2123" i="5"/>
  <c r="M2123" i="5" s="1"/>
  <c r="F2123" i="5" s="1"/>
  <c r="E2122" i="5"/>
  <c r="M2122" i="5" s="1"/>
  <c r="F2122" i="5" s="1"/>
  <c r="E2121" i="5"/>
  <c r="M2121" i="5" s="1"/>
  <c r="F2121" i="5" s="1"/>
  <c r="E2120" i="5"/>
  <c r="M2120" i="5" s="1"/>
  <c r="F2120" i="5" s="1"/>
  <c r="E2119" i="5"/>
  <c r="M2119" i="5" s="1"/>
  <c r="F2119" i="5" s="1"/>
  <c r="E2118" i="5"/>
  <c r="M2118" i="5" s="1"/>
  <c r="F2118" i="5" s="1"/>
  <c r="E2117" i="5"/>
  <c r="M2117" i="5" s="1"/>
  <c r="F2117" i="5" s="1"/>
  <c r="E2116" i="5"/>
  <c r="M2116" i="5" s="1"/>
  <c r="F2116" i="5" s="1"/>
  <c r="E2115" i="5"/>
  <c r="M2115" i="5" s="1"/>
  <c r="F2115" i="5" s="1"/>
  <c r="E2114" i="5"/>
  <c r="M2114" i="5" s="1"/>
  <c r="F2114" i="5" s="1"/>
  <c r="E2113" i="5"/>
  <c r="M2113" i="5" s="1"/>
  <c r="F2113" i="5" s="1"/>
  <c r="E2112" i="5"/>
  <c r="M2112" i="5" s="1"/>
  <c r="F2112" i="5" s="1"/>
  <c r="E2111" i="5"/>
  <c r="M2111" i="5" s="1"/>
  <c r="F2111" i="5" s="1"/>
  <c r="E2110" i="5"/>
  <c r="M2110" i="5" s="1"/>
  <c r="F2110" i="5" s="1"/>
  <c r="E2109" i="5"/>
  <c r="M2109" i="5" s="1"/>
  <c r="F2109" i="5" s="1"/>
  <c r="E2108" i="5"/>
  <c r="M2108" i="5" s="1"/>
  <c r="F2108" i="5" s="1"/>
  <c r="E2107" i="5"/>
  <c r="M2107" i="5" s="1"/>
  <c r="F2107" i="5" s="1"/>
  <c r="E2106" i="5"/>
  <c r="M2106" i="5" s="1"/>
  <c r="F2106" i="5" s="1"/>
  <c r="E2105" i="5"/>
  <c r="M2105" i="5" s="1"/>
  <c r="F2105" i="5" s="1"/>
  <c r="E2104" i="5"/>
  <c r="M2104" i="5" s="1"/>
  <c r="F2104" i="5" s="1"/>
  <c r="E2103" i="5"/>
  <c r="M2103" i="5" s="1"/>
  <c r="F2103" i="5" s="1"/>
  <c r="E2102" i="5"/>
  <c r="M2102" i="5" s="1"/>
  <c r="F2102" i="5" s="1"/>
  <c r="E2101" i="5"/>
  <c r="M2101" i="5" s="1"/>
  <c r="F2101" i="5" s="1"/>
  <c r="E2100" i="5"/>
  <c r="M2100" i="5" s="1"/>
  <c r="F2100" i="5" s="1"/>
  <c r="E2099" i="5"/>
  <c r="M2099" i="5" s="1"/>
  <c r="F2099" i="5" s="1"/>
  <c r="E2098" i="5"/>
  <c r="M2098" i="5" s="1"/>
  <c r="F2098" i="5" s="1"/>
  <c r="E2097" i="5"/>
  <c r="M2097" i="5" s="1"/>
  <c r="F2097" i="5" s="1"/>
  <c r="E2096" i="5"/>
  <c r="M2096" i="5" s="1"/>
  <c r="F2096" i="5" s="1"/>
  <c r="E2095" i="5"/>
  <c r="M2095" i="5" s="1"/>
  <c r="F2095" i="5" s="1"/>
  <c r="E2094" i="5"/>
  <c r="M2094" i="5" s="1"/>
  <c r="F2094" i="5" s="1"/>
  <c r="E2093" i="5"/>
  <c r="M2093" i="5" s="1"/>
  <c r="F2093" i="5" s="1"/>
  <c r="E2092" i="5"/>
  <c r="M2092" i="5" s="1"/>
  <c r="F2092" i="5" s="1"/>
  <c r="E2091" i="5"/>
  <c r="M2091" i="5" s="1"/>
  <c r="F2091" i="5" s="1"/>
  <c r="E2090" i="5"/>
  <c r="M2090" i="5" s="1"/>
  <c r="F2090" i="5" s="1"/>
  <c r="E2089" i="5"/>
  <c r="M2089" i="5" s="1"/>
  <c r="F2089" i="5" s="1"/>
  <c r="E2088" i="5"/>
  <c r="M2088" i="5" s="1"/>
  <c r="F2088" i="5" s="1"/>
  <c r="E2087" i="5"/>
  <c r="M2087" i="5" s="1"/>
  <c r="F2087" i="5" s="1"/>
  <c r="E2086" i="5"/>
  <c r="M2086" i="5" s="1"/>
  <c r="F2086" i="5" s="1"/>
  <c r="E2085" i="5"/>
  <c r="M2085" i="5" s="1"/>
  <c r="F2085" i="5" s="1"/>
  <c r="E2084" i="5"/>
  <c r="M2084" i="5" s="1"/>
  <c r="F2084" i="5" s="1"/>
  <c r="E2083" i="5"/>
  <c r="M2083" i="5" s="1"/>
  <c r="F2083" i="5" s="1"/>
  <c r="E2082" i="5"/>
  <c r="M2082" i="5" s="1"/>
  <c r="F2082" i="5" s="1"/>
  <c r="E2081" i="5"/>
  <c r="M2081" i="5" s="1"/>
  <c r="F2081" i="5" s="1"/>
  <c r="E2080" i="5"/>
  <c r="M2080" i="5" s="1"/>
  <c r="F2080" i="5" s="1"/>
  <c r="E2079" i="5"/>
  <c r="M2079" i="5" s="1"/>
  <c r="F2079" i="5" s="1"/>
  <c r="E2078" i="5"/>
  <c r="M2078" i="5" s="1"/>
  <c r="F2078" i="5" s="1"/>
  <c r="E2077" i="5"/>
  <c r="M2077" i="5" s="1"/>
  <c r="F2077" i="5" s="1"/>
  <c r="E2076" i="5"/>
  <c r="M2076" i="5" s="1"/>
  <c r="F2076" i="5" s="1"/>
  <c r="E2075" i="5"/>
  <c r="M2075" i="5" s="1"/>
  <c r="F2075" i="5" s="1"/>
  <c r="E2074" i="5"/>
  <c r="M2074" i="5" s="1"/>
  <c r="F2074" i="5" s="1"/>
  <c r="E2073" i="5"/>
  <c r="M2073" i="5" s="1"/>
  <c r="F2073" i="5" s="1"/>
  <c r="E2072" i="5"/>
  <c r="M2072" i="5" s="1"/>
  <c r="F2072" i="5" s="1"/>
  <c r="E2071" i="5"/>
  <c r="M2071" i="5" s="1"/>
  <c r="F2071" i="5" s="1"/>
  <c r="E2070" i="5"/>
  <c r="M2070" i="5" s="1"/>
  <c r="F2070" i="5" s="1"/>
  <c r="E2069" i="5"/>
  <c r="M2069" i="5" s="1"/>
  <c r="F2069" i="5" s="1"/>
  <c r="E2068" i="5"/>
  <c r="M2068" i="5" s="1"/>
  <c r="F2068" i="5" s="1"/>
  <c r="E2067" i="5"/>
  <c r="M2067" i="5" s="1"/>
  <c r="F2067" i="5" s="1"/>
  <c r="E2066" i="5"/>
  <c r="M2066" i="5" s="1"/>
  <c r="F2066" i="5" s="1"/>
  <c r="E2065" i="5"/>
  <c r="M2065" i="5" s="1"/>
  <c r="F2065" i="5" s="1"/>
  <c r="E2064" i="5"/>
  <c r="M2064" i="5" s="1"/>
  <c r="F2064" i="5" s="1"/>
  <c r="E2063" i="5"/>
  <c r="M2063" i="5" s="1"/>
  <c r="F2063" i="5" s="1"/>
  <c r="E2062" i="5"/>
  <c r="M2062" i="5" s="1"/>
  <c r="F2062" i="5" s="1"/>
  <c r="E2061" i="5"/>
  <c r="M2061" i="5" s="1"/>
  <c r="F2061" i="5" s="1"/>
  <c r="E2060" i="5"/>
  <c r="M2060" i="5" s="1"/>
  <c r="F2060" i="5" s="1"/>
  <c r="E2059" i="5"/>
  <c r="M2059" i="5" s="1"/>
  <c r="F2059" i="5" s="1"/>
  <c r="E2058" i="5"/>
  <c r="M2058" i="5" s="1"/>
  <c r="F2058" i="5" s="1"/>
  <c r="E2057" i="5"/>
  <c r="M2057" i="5" s="1"/>
  <c r="F2057" i="5" s="1"/>
  <c r="E2056" i="5"/>
  <c r="M2056" i="5" s="1"/>
  <c r="F2056" i="5" s="1"/>
  <c r="E2055" i="5"/>
  <c r="M2055" i="5" s="1"/>
  <c r="F2055" i="5" s="1"/>
  <c r="E2054" i="5"/>
  <c r="M2054" i="5" s="1"/>
  <c r="F2054" i="5" s="1"/>
  <c r="E2053" i="5"/>
  <c r="M2053" i="5" s="1"/>
  <c r="F2053" i="5" s="1"/>
  <c r="E2052" i="5"/>
  <c r="M2052" i="5" s="1"/>
  <c r="F2052" i="5" s="1"/>
  <c r="E2051" i="5"/>
  <c r="M2051" i="5" s="1"/>
  <c r="F2051" i="5" s="1"/>
  <c r="E2050" i="5"/>
  <c r="M2050" i="5" s="1"/>
  <c r="F2050" i="5" s="1"/>
  <c r="E2049" i="5"/>
  <c r="M2049" i="5" s="1"/>
  <c r="F2049" i="5" s="1"/>
  <c r="E2048" i="5"/>
  <c r="M2048" i="5" s="1"/>
  <c r="F2048" i="5" s="1"/>
  <c r="E2047" i="5"/>
  <c r="M2047" i="5" s="1"/>
  <c r="F2047" i="5" s="1"/>
  <c r="E2046" i="5"/>
  <c r="M2046" i="5" s="1"/>
  <c r="F2046" i="5" s="1"/>
  <c r="E2045" i="5"/>
  <c r="M2045" i="5" s="1"/>
  <c r="F2045" i="5" s="1"/>
  <c r="E2044" i="5"/>
  <c r="M2044" i="5" s="1"/>
  <c r="F2044" i="5" s="1"/>
  <c r="E2043" i="5"/>
  <c r="M2043" i="5" s="1"/>
  <c r="F2043" i="5" s="1"/>
  <c r="E2042" i="5"/>
  <c r="M2042" i="5" s="1"/>
  <c r="F2042" i="5" s="1"/>
  <c r="E2041" i="5"/>
  <c r="M2041" i="5" s="1"/>
  <c r="F2041" i="5" s="1"/>
  <c r="E2040" i="5"/>
  <c r="M2040" i="5" s="1"/>
  <c r="F2040" i="5" s="1"/>
  <c r="E2039" i="5"/>
  <c r="M2039" i="5" s="1"/>
  <c r="F2039" i="5" s="1"/>
  <c r="E2038" i="5"/>
  <c r="M2038" i="5" s="1"/>
  <c r="F2038" i="5" s="1"/>
  <c r="E2037" i="5"/>
  <c r="M2037" i="5" s="1"/>
  <c r="F2037" i="5" s="1"/>
  <c r="E2036" i="5"/>
  <c r="M2036" i="5" s="1"/>
  <c r="F2036" i="5" s="1"/>
  <c r="E2035" i="5"/>
  <c r="M2035" i="5" s="1"/>
  <c r="F2035" i="5" s="1"/>
  <c r="E2034" i="5"/>
  <c r="M2034" i="5" s="1"/>
  <c r="F2034" i="5" s="1"/>
  <c r="E2033" i="5"/>
  <c r="M2033" i="5" s="1"/>
  <c r="F2033" i="5" s="1"/>
  <c r="E2032" i="5"/>
  <c r="M2032" i="5" s="1"/>
  <c r="F2032" i="5" s="1"/>
  <c r="E2031" i="5"/>
  <c r="M2031" i="5" s="1"/>
  <c r="F2031" i="5" s="1"/>
  <c r="E2030" i="5"/>
  <c r="M2030" i="5" s="1"/>
  <c r="F2030" i="5" s="1"/>
  <c r="E2029" i="5"/>
  <c r="M2029" i="5" s="1"/>
  <c r="F2029" i="5" s="1"/>
  <c r="E2028" i="5"/>
  <c r="M2028" i="5" s="1"/>
  <c r="F2028" i="5" s="1"/>
  <c r="E2027" i="5"/>
  <c r="M2027" i="5" s="1"/>
  <c r="F2027" i="5" s="1"/>
  <c r="E2026" i="5"/>
  <c r="M2026" i="5" s="1"/>
  <c r="F2026" i="5" s="1"/>
  <c r="E2025" i="5"/>
  <c r="M2025" i="5" s="1"/>
  <c r="F2025" i="5" s="1"/>
  <c r="E2024" i="5"/>
  <c r="M2024" i="5" s="1"/>
  <c r="F2024" i="5" s="1"/>
  <c r="E2023" i="5"/>
  <c r="M2023" i="5" s="1"/>
  <c r="F2023" i="5" s="1"/>
  <c r="E2022" i="5"/>
  <c r="M2022" i="5" s="1"/>
  <c r="F2022" i="5" s="1"/>
  <c r="E2021" i="5"/>
  <c r="M2021" i="5" s="1"/>
  <c r="F2021" i="5" s="1"/>
  <c r="E2020" i="5"/>
  <c r="M2020" i="5" s="1"/>
  <c r="F2020" i="5" s="1"/>
  <c r="E2019" i="5"/>
  <c r="M2019" i="5" s="1"/>
  <c r="F2019" i="5" s="1"/>
  <c r="E2018" i="5"/>
  <c r="M2018" i="5" s="1"/>
  <c r="F2018" i="5" s="1"/>
  <c r="E2017" i="5"/>
  <c r="M2017" i="5" s="1"/>
  <c r="F2017" i="5" s="1"/>
  <c r="E2016" i="5"/>
  <c r="M2016" i="5" s="1"/>
  <c r="F2016" i="5" s="1"/>
  <c r="E2015" i="5"/>
  <c r="M2015" i="5" s="1"/>
  <c r="F2015" i="5" s="1"/>
  <c r="E2014" i="5"/>
  <c r="M2014" i="5" s="1"/>
  <c r="F2014" i="5" s="1"/>
  <c r="E2013" i="5"/>
  <c r="M2013" i="5" s="1"/>
  <c r="F2013" i="5" s="1"/>
  <c r="E2012" i="5"/>
  <c r="M2012" i="5" s="1"/>
  <c r="F2012" i="5" s="1"/>
  <c r="E2011" i="5"/>
  <c r="M2011" i="5" s="1"/>
  <c r="F2011" i="5" s="1"/>
  <c r="E2010" i="5"/>
  <c r="M2010" i="5" s="1"/>
  <c r="F2010" i="5" s="1"/>
  <c r="E2009" i="5"/>
  <c r="M2009" i="5" s="1"/>
  <c r="F2009" i="5" s="1"/>
  <c r="E2008" i="5"/>
  <c r="M2008" i="5" s="1"/>
  <c r="F2008" i="5" s="1"/>
  <c r="E2007" i="5"/>
  <c r="M2007" i="5" s="1"/>
  <c r="F2007" i="5" s="1"/>
  <c r="E2006" i="5"/>
  <c r="M2006" i="5" s="1"/>
  <c r="F2006" i="5" s="1"/>
  <c r="E2005" i="5"/>
  <c r="M2005" i="5" s="1"/>
  <c r="F2005" i="5" s="1"/>
  <c r="E2004" i="5"/>
  <c r="M2004" i="5" s="1"/>
  <c r="F2004" i="5" s="1"/>
  <c r="E2003" i="5"/>
  <c r="M2003" i="5" s="1"/>
  <c r="F2003" i="5" s="1"/>
  <c r="E2002" i="5"/>
  <c r="M2002" i="5" s="1"/>
  <c r="F2002" i="5" s="1"/>
  <c r="E2001" i="5"/>
  <c r="M2001" i="5" s="1"/>
  <c r="F2001" i="5" s="1"/>
  <c r="E2000" i="5"/>
  <c r="M2000" i="5" s="1"/>
  <c r="F2000" i="5" s="1"/>
  <c r="E1999" i="5"/>
  <c r="M1999" i="5" s="1"/>
  <c r="F1999" i="5" s="1"/>
  <c r="E1998" i="5"/>
  <c r="M1998" i="5" s="1"/>
  <c r="F1998" i="5" s="1"/>
  <c r="E1997" i="5"/>
  <c r="M1997" i="5" s="1"/>
  <c r="F1997" i="5" s="1"/>
  <c r="E1996" i="5"/>
  <c r="M1996" i="5" s="1"/>
  <c r="F1996" i="5" s="1"/>
  <c r="E1995" i="5"/>
  <c r="M1995" i="5" s="1"/>
  <c r="F1995" i="5" s="1"/>
  <c r="E1994" i="5"/>
  <c r="M1994" i="5" s="1"/>
  <c r="F1994" i="5" s="1"/>
  <c r="E1993" i="5"/>
  <c r="M1993" i="5" s="1"/>
  <c r="F1993" i="5" s="1"/>
  <c r="E1992" i="5"/>
  <c r="M1992" i="5" s="1"/>
  <c r="F1992" i="5" s="1"/>
  <c r="E1991" i="5"/>
  <c r="M1991" i="5" s="1"/>
  <c r="F1991" i="5" s="1"/>
  <c r="E1990" i="5"/>
  <c r="M1990" i="5" s="1"/>
  <c r="F1990" i="5" s="1"/>
  <c r="E1989" i="5"/>
  <c r="M1989" i="5" s="1"/>
  <c r="F1989" i="5" s="1"/>
  <c r="E1988" i="5"/>
  <c r="M1988" i="5" s="1"/>
  <c r="F1988" i="5" s="1"/>
  <c r="E1987" i="5"/>
  <c r="M1987" i="5" s="1"/>
  <c r="F1987" i="5" s="1"/>
  <c r="E1986" i="5"/>
  <c r="M1986" i="5" s="1"/>
  <c r="F1986" i="5" s="1"/>
  <c r="E1985" i="5"/>
  <c r="M1985" i="5" s="1"/>
  <c r="F1985" i="5" s="1"/>
  <c r="E1984" i="5"/>
  <c r="M1984" i="5" s="1"/>
  <c r="F1984" i="5" s="1"/>
  <c r="E1983" i="5"/>
  <c r="M1983" i="5" s="1"/>
  <c r="F1983" i="5" s="1"/>
  <c r="E1982" i="5"/>
  <c r="M1982" i="5" s="1"/>
  <c r="F1982" i="5" s="1"/>
  <c r="E1981" i="5"/>
  <c r="M1981" i="5" s="1"/>
  <c r="F1981" i="5" s="1"/>
  <c r="E1980" i="5"/>
  <c r="M1980" i="5" s="1"/>
  <c r="F1980" i="5" s="1"/>
  <c r="E1979" i="5"/>
  <c r="M1979" i="5" s="1"/>
  <c r="F1979" i="5" s="1"/>
  <c r="E1978" i="5"/>
  <c r="M1978" i="5" s="1"/>
  <c r="F1978" i="5" s="1"/>
  <c r="E1977" i="5"/>
  <c r="M1977" i="5" s="1"/>
  <c r="F1977" i="5" s="1"/>
  <c r="E1976" i="5"/>
  <c r="M1976" i="5" s="1"/>
  <c r="F1976" i="5" s="1"/>
  <c r="E1975" i="5"/>
  <c r="M1975" i="5" s="1"/>
  <c r="F1975" i="5" s="1"/>
  <c r="E1974" i="5"/>
  <c r="M1974" i="5" s="1"/>
  <c r="F1974" i="5" s="1"/>
  <c r="E1973" i="5"/>
  <c r="M1973" i="5" s="1"/>
  <c r="F1973" i="5" s="1"/>
  <c r="E1972" i="5"/>
  <c r="M1972" i="5" s="1"/>
  <c r="F1972" i="5" s="1"/>
  <c r="E1971" i="5"/>
  <c r="M1971" i="5" s="1"/>
  <c r="F1971" i="5" s="1"/>
  <c r="E1970" i="5"/>
  <c r="M1970" i="5" s="1"/>
  <c r="F1970" i="5" s="1"/>
  <c r="E1969" i="5"/>
  <c r="M1969" i="5" s="1"/>
  <c r="F1969" i="5" s="1"/>
  <c r="E1968" i="5"/>
  <c r="M1968" i="5" s="1"/>
  <c r="F1968" i="5" s="1"/>
  <c r="E1967" i="5"/>
  <c r="M1967" i="5" s="1"/>
  <c r="F1967" i="5" s="1"/>
  <c r="E1966" i="5"/>
  <c r="M1966" i="5" s="1"/>
  <c r="F1966" i="5" s="1"/>
  <c r="E1965" i="5"/>
  <c r="M1965" i="5" s="1"/>
  <c r="F1965" i="5" s="1"/>
  <c r="E1964" i="5"/>
  <c r="M1964" i="5" s="1"/>
  <c r="F1964" i="5" s="1"/>
  <c r="E1963" i="5"/>
  <c r="M1963" i="5" s="1"/>
  <c r="F1963" i="5" s="1"/>
  <c r="E1962" i="5"/>
  <c r="M1962" i="5" s="1"/>
  <c r="F1962" i="5" s="1"/>
  <c r="E1961" i="5"/>
  <c r="M1961" i="5" s="1"/>
  <c r="F1961" i="5" s="1"/>
  <c r="E1960" i="5"/>
  <c r="M1960" i="5" s="1"/>
  <c r="F1960" i="5" s="1"/>
  <c r="E1959" i="5"/>
  <c r="M1959" i="5" s="1"/>
  <c r="F1959" i="5" s="1"/>
  <c r="E1958" i="5"/>
  <c r="M1958" i="5" s="1"/>
  <c r="F1958" i="5" s="1"/>
  <c r="E1957" i="5"/>
  <c r="M1957" i="5" s="1"/>
  <c r="F1957" i="5" s="1"/>
  <c r="E1956" i="5"/>
  <c r="M1956" i="5" s="1"/>
  <c r="F1956" i="5" s="1"/>
  <c r="E1955" i="5"/>
  <c r="M1955" i="5" s="1"/>
  <c r="F1955" i="5" s="1"/>
  <c r="E1954" i="5"/>
  <c r="M1954" i="5" s="1"/>
  <c r="F1954" i="5" s="1"/>
  <c r="E1953" i="5"/>
  <c r="M1953" i="5" s="1"/>
  <c r="F1953" i="5" s="1"/>
  <c r="E1952" i="5"/>
  <c r="M1952" i="5" s="1"/>
  <c r="F1952" i="5" s="1"/>
  <c r="E1951" i="5"/>
  <c r="M1951" i="5" s="1"/>
  <c r="F1951" i="5" s="1"/>
  <c r="E1950" i="5"/>
  <c r="M1950" i="5" s="1"/>
  <c r="F1950" i="5" s="1"/>
  <c r="E1949" i="5"/>
  <c r="M1949" i="5" s="1"/>
  <c r="F1949" i="5" s="1"/>
  <c r="E1948" i="5"/>
  <c r="M1948" i="5" s="1"/>
  <c r="F1948" i="5" s="1"/>
  <c r="E1947" i="5"/>
  <c r="M1947" i="5" s="1"/>
  <c r="F1947" i="5" s="1"/>
  <c r="E1946" i="5"/>
  <c r="M1946" i="5" s="1"/>
  <c r="F1946" i="5" s="1"/>
  <c r="E1945" i="5"/>
  <c r="M1945" i="5" s="1"/>
  <c r="F1945" i="5" s="1"/>
  <c r="E1944" i="5"/>
  <c r="M1944" i="5" s="1"/>
  <c r="F1944" i="5" s="1"/>
  <c r="E1943" i="5"/>
  <c r="M1943" i="5" s="1"/>
  <c r="F1943" i="5" s="1"/>
  <c r="E1942" i="5"/>
  <c r="M1942" i="5" s="1"/>
  <c r="F1942" i="5" s="1"/>
  <c r="E1941" i="5"/>
  <c r="M1941" i="5" s="1"/>
  <c r="F1941" i="5" s="1"/>
  <c r="E1940" i="5"/>
  <c r="M1940" i="5" s="1"/>
  <c r="F1940" i="5" s="1"/>
  <c r="E1939" i="5"/>
  <c r="M1939" i="5" s="1"/>
  <c r="F1939" i="5" s="1"/>
  <c r="E1938" i="5"/>
  <c r="M1938" i="5" s="1"/>
  <c r="F1938" i="5" s="1"/>
  <c r="E1937" i="5"/>
  <c r="M1937" i="5" s="1"/>
  <c r="F1937" i="5" s="1"/>
  <c r="E1936" i="5"/>
  <c r="M1936" i="5" s="1"/>
  <c r="F1936" i="5" s="1"/>
  <c r="E1935" i="5"/>
  <c r="M1935" i="5" s="1"/>
  <c r="F1935" i="5" s="1"/>
  <c r="E1934" i="5"/>
  <c r="M1934" i="5" s="1"/>
  <c r="F1934" i="5" s="1"/>
  <c r="E1933" i="5"/>
  <c r="M1933" i="5" s="1"/>
  <c r="F1933" i="5" s="1"/>
  <c r="E1932" i="5"/>
  <c r="M1932" i="5" s="1"/>
  <c r="F1932" i="5" s="1"/>
  <c r="E1931" i="5"/>
  <c r="M1931" i="5" s="1"/>
  <c r="F1931" i="5" s="1"/>
  <c r="E1930" i="5"/>
  <c r="M1930" i="5" s="1"/>
  <c r="F1930" i="5" s="1"/>
  <c r="E1929" i="5"/>
  <c r="M1929" i="5" s="1"/>
  <c r="F1929" i="5" s="1"/>
  <c r="E1928" i="5"/>
  <c r="M1928" i="5" s="1"/>
  <c r="F1928" i="5" s="1"/>
  <c r="E1927" i="5"/>
  <c r="M1927" i="5" s="1"/>
  <c r="F1927" i="5" s="1"/>
  <c r="E1926" i="5"/>
  <c r="M1926" i="5" s="1"/>
  <c r="F1926" i="5" s="1"/>
  <c r="E1925" i="5"/>
  <c r="M1925" i="5" s="1"/>
  <c r="F1925" i="5" s="1"/>
  <c r="E1924" i="5"/>
  <c r="M1924" i="5" s="1"/>
  <c r="F1924" i="5" s="1"/>
  <c r="E1923" i="5"/>
  <c r="M1923" i="5" s="1"/>
  <c r="F1923" i="5" s="1"/>
  <c r="E1922" i="5"/>
  <c r="M1922" i="5" s="1"/>
  <c r="F1922" i="5" s="1"/>
  <c r="E1921" i="5"/>
  <c r="M1921" i="5" s="1"/>
  <c r="F1921" i="5" s="1"/>
  <c r="E1920" i="5"/>
  <c r="M1920" i="5" s="1"/>
  <c r="F1920" i="5" s="1"/>
  <c r="E1919" i="5"/>
  <c r="M1919" i="5" s="1"/>
  <c r="F1919" i="5" s="1"/>
  <c r="E1918" i="5"/>
  <c r="M1918" i="5" s="1"/>
  <c r="F1918" i="5" s="1"/>
  <c r="E1917" i="5"/>
  <c r="M1917" i="5" s="1"/>
  <c r="F1917" i="5" s="1"/>
  <c r="E1916" i="5"/>
  <c r="M1916" i="5" s="1"/>
  <c r="F1916" i="5" s="1"/>
  <c r="E1915" i="5"/>
  <c r="M1915" i="5" s="1"/>
  <c r="F1915" i="5" s="1"/>
  <c r="E1914" i="5"/>
  <c r="M1914" i="5" s="1"/>
  <c r="F1914" i="5" s="1"/>
  <c r="E1913" i="5"/>
  <c r="M1913" i="5" s="1"/>
  <c r="F1913" i="5" s="1"/>
  <c r="E1912" i="5"/>
  <c r="M1912" i="5" s="1"/>
  <c r="F1912" i="5" s="1"/>
  <c r="E1911" i="5"/>
  <c r="M1911" i="5" s="1"/>
  <c r="F1911" i="5" s="1"/>
  <c r="E1910" i="5"/>
  <c r="M1910" i="5" s="1"/>
  <c r="F1910" i="5" s="1"/>
  <c r="E1909" i="5"/>
  <c r="M1909" i="5" s="1"/>
  <c r="F1909" i="5" s="1"/>
  <c r="E1908" i="5"/>
  <c r="M1908" i="5" s="1"/>
  <c r="F1908" i="5" s="1"/>
  <c r="E1907" i="5"/>
  <c r="M1907" i="5" s="1"/>
  <c r="F1907" i="5" s="1"/>
  <c r="E1906" i="5"/>
  <c r="M1906" i="5" s="1"/>
  <c r="F1906" i="5" s="1"/>
  <c r="E1905" i="5"/>
  <c r="M1905" i="5" s="1"/>
  <c r="F1905" i="5" s="1"/>
  <c r="E1904" i="5"/>
  <c r="M1904" i="5" s="1"/>
  <c r="F1904" i="5" s="1"/>
  <c r="E1903" i="5"/>
  <c r="M1903" i="5" s="1"/>
  <c r="F1903" i="5" s="1"/>
  <c r="E1902" i="5"/>
  <c r="M1902" i="5" s="1"/>
  <c r="F1902" i="5" s="1"/>
  <c r="E1901" i="5"/>
  <c r="M1901" i="5" s="1"/>
  <c r="F1901" i="5" s="1"/>
  <c r="E1900" i="5"/>
  <c r="M1900" i="5" s="1"/>
  <c r="F1900" i="5" s="1"/>
  <c r="E1899" i="5"/>
  <c r="M1899" i="5" s="1"/>
  <c r="F1899" i="5" s="1"/>
  <c r="E1898" i="5"/>
  <c r="M1898" i="5" s="1"/>
  <c r="F1898" i="5" s="1"/>
  <c r="E1897" i="5"/>
  <c r="M1897" i="5" s="1"/>
  <c r="F1897" i="5" s="1"/>
  <c r="E1896" i="5"/>
  <c r="M1896" i="5" s="1"/>
  <c r="F1896" i="5" s="1"/>
  <c r="E1895" i="5"/>
  <c r="M1895" i="5" s="1"/>
  <c r="F1895" i="5" s="1"/>
  <c r="E1894" i="5"/>
  <c r="M1894" i="5" s="1"/>
  <c r="F1894" i="5" s="1"/>
  <c r="E1893" i="5"/>
  <c r="M1893" i="5" s="1"/>
  <c r="F1893" i="5" s="1"/>
  <c r="E1892" i="5"/>
  <c r="M1892" i="5" s="1"/>
  <c r="F1892" i="5" s="1"/>
  <c r="E1891" i="5"/>
  <c r="M1891" i="5" s="1"/>
  <c r="F1891" i="5" s="1"/>
  <c r="E1890" i="5"/>
  <c r="M1890" i="5" s="1"/>
  <c r="F1890" i="5" s="1"/>
  <c r="E1889" i="5"/>
  <c r="M1889" i="5" s="1"/>
  <c r="F1889" i="5" s="1"/>
  <c r="E1888" i="5"/>
  <c r="M1888" i="5" s="1"/>
  <c r="F1888" i="5" s="1"/>
  <c r="E1887" i="5"/>
  <c r="M1887" i="5" s="1"/>
  <c r="F1887" i="5" s="1"/>
  <c r="E1886" i="5"/>
  <c r="M1886" i="5" s="1"/>
  <c r="F1886" i="5" s="1"/>
  <c r="E1885" i="5"/>
  <c r="M1885" i="5" s="1"/>
  <c r="F1885" i="5" s="1"/>
  <c r="E1884" i="5"/>
  <c r="M1884" i="5" s="1"/>
  <c r="F1884" i="5" s="1"/>
  <c r="E1883" i="5"/>
  <c r="M1883" i="5" s="1"/>
  <c r="F1883" i="5" s="1"/>
  <c r="E1882" i="5"/>
  <c r="M1882" i="5" s="1"/>
  <c r="F1882" i="5" s="1"/>
  <c r="E1881" i="5"/>
  <c r="M1881" i="5" s="1"/>
  <c r="F1881" i="5" s="1"/>
  <c r="E1880" i="5"/>
  <c r="M1880" i="5" s="1"/>
  <c r="F1880" i="5" s="1"/>
  <c r="E1879" i="5"/>
  <c r="M1879" i="5" s="1"/>
  <c r="F1879" i="5" s="1"/>
  <c r="E1878" i="5"/>
  <c r="M1878" i="5" s="1"/>
  <c r="F1878" i="5" s="1"/>
  <c r="E1877" i="5"/>
  <c r="M1877" i="5" s="1"/>
  <c r="F1877" i="5" s="1"/>
  <c r="E1876" i="5"/>
  <c r="M1876" i="5" s="1"/>
  <c r="F1876" i="5" s="1"/>
  <c r="E1875" i="5"/>
  <c r="M1875" i="5" s="1"/>
  <c r="F1875" i="5" s="1"/>
  <c r="E1874" i="5"/>
  <c r="M1874" i="5" s="1"/>
  <c r="F1874" i="5" s="1"/>
  <c r="E1873" i="5"/>
  <c r="M1873" i="5" s="1"/>
  <c r="F1873" i="5" s="1"/>
  <c r="E1872" i="5"/>
  <c r="M1872" i="5" s="1"/>
  <c r="F1872" i="5" s="1"/>
  <c r="E1871" i="5"/>
  <c r="M1871" i="5" s="1"/>
  <c r="F1871" i="5" s="1"/>
  <c r="E1870" i="5"/>
  <c r="M1870" i="5" s="1"/>
  <c r="F1870" i="5" s="1"/>
  <c r="E1869" i="5"/>
  <c r="M1869" i="5" s="1"/>
  <c r="F1869" i="5" s="1"/>
  <c r="E1868" i="5"/>
  <c r="M1868" i="5" s="1"/>
  <c r="F1868" i="5" s="1"/>
  <c r="E1867" i="5"/>
  <c r="M1867" i="5" s="1"/>
  <c r="F1867" i="5" s="1"/>
  <c r="E1866" i="5"/>
  <c r="M1866" i="5" s="1"/>
  <c r="F1866" i="5" s="1"/>
  <c r="E1865" i="5"/>
  <c r="M1865" i="5" s="1"/>
  <c r="F1865" i="5" s="1"/>
  <c r="E1864" i="5"/>
  <c r="M1864" i="5" s="1"/>
  <c r="F1864" i="5" s="1"/>
  <c r="E1863" i="5"/>
  <c r="M1863" i="5" s="1"/>
  <c r="F1863" i="5" s="1"/>
  <c r="E1862" i="5"/>
  <c r="M1862" i="5" s="1"/>
  <c r="F1862" i="5" s="1"/>
  <c r="E1861" i="5"/>
  <c r="M1861" i="5" s="1"/>
  <c r="F1861" i="5" s="1"/>
  <c r="E1860" i="5"/>
  <c r="M1860" i="5" s="1"/>
  <c r="F1860" i="5" s="1"/>
  <c r="E1859" i="5"/>
  <c r="M1859" i="5" s="1"/>
  <c r="F1859" i="5" s="1"/>
  <c r="E1858" i="5"/>
  <c r="M1858" i="5" s="1"/>
  <c r="F1858" i="5" s="1"/>
  <c r="E1857" i="5"/>
  <c r="M1857" i="5" s="1"/>
  <c r="F1857" i="5" s="1"/>
  <c r="E1856" i="5"/>
  <c r="M1856" i="5" s="1"/>
  <c r="F1856" i="5" s="1"/>
  <c r="E1855" i="5"/>
  <c r="M1855" i="5" s="1"/>
  <c r="F1855" i="5" s="1"/>
  <c r="E1854" i="5"/>
  <c r="M1854" i="5" s="1"/>
  <c r="F1854" i="5" s="1"/>
  <c r="E1853" i="5"/>
  <c r="M1853" i="5" s="1"/>
  <c r="F1853" i="5" s="1"/>
  <c r="E1852" i="5"/>
  <c r="M1852" i="5" s="1"/>
  <c r="F1852" i="5" s="1"/>
  <c r="E1851" i="5"/>
  <c r="M1851" i="5" s="1"/>
  <c r="F1851" i="5" s="1"/>
  <c r="E1850" i="5"/>
  <c r="M1850" i="5" s="1"/>
  <c r="F1850" i="5" s="1"/>
  <c r="E1849" i="5"/>
  <c r="M1849" i="5" s="1"/>
  <c r="F1849" i="5" s="1"/>
  <c r="E1848" i="5"/>
  <c r="M1848" i="5" s="1"/>
  <c r="F1848" i="5" s="1"/>
  <c r="E1847" i="5"/>
  <c r="M1847" i="5" s="1"/>
  <c r="F1847" i="5" s="1"/>
  <c r="E1846" i="5"/>
  <c r="M1846" i="5" s="1"/>
  <c r="F1846" i="5" s="1"/>
  <c r="E1845" i="5"/>
  <c r="M1845" i="5" s="1"/>
  <c r="F1845" i="5" s="1"/>
  <c r="E1844" i="5"/>
  <c r="M1844" i="5" s="1"/>
  <c r="F1844" i="5" s="1"/>
  <c r="E1843" i="5"/>
  <c r="M1843" i="5" s="1"/>
  <c r="F1843" i="5" s="1"/>
  <c r="E1842" i="5"/>
  <c r="M1842" i="5" s="1"/>
  <c r="F1842" i="5" s="1"/>
  <c r="E1841" i="5"/>
  <c r="M1841" i="5" s="1"/>
  <c r="F1841" i="5" s="1"/>
  <c r="E1840" i="5"/>
  <c r="M1840" i="5" s="1"/>
  <c r="F1840" i="5" s="1"/>
  <c r="E1839" i="5"/>
  <c r="M1839" i="5" s="1"/>
  <c r="F1839" i="5" s="1"/>
  <c r="E1838" i="5"/>
  <c r="M1838" i="5" s="1"/>
  <c r="F1838" i="5" s="1"/>
  <c r="E1837" i="5"/>
  <c r="M1837" i="5" s="1"/>
  <c r="F1837" i="5" s="1"/>
  <c r="E1836" i="5"/>
  <c r="M1836" i="5" s="1"/>
  <c r="F1836" i="5" s="1"/>
  <c r="E1835" i="5"/>
  <c r="M1835" i="5" s="1"/>
  <c r="F1835" i="5" s="1"/>
  <c r="E1834" i="5"/>
  <c r="M1834" i="5" s="1"/>
  <c r="F1834" i="5" s="1"/>
  <c r="E1833" i="5"/>
  <c r="M1833" i="5" s="1"/>
  <c r="F1833" i="5" s="1"/>
  <c r="E1832" i="5"/>
  <c r="M1832" i="5" s="1"/>
  <c r="F1832" i="5" s="1"/>
  <c r="E1831" i="5"/>
  <c r="M1831" i="5" s="1"/>
  <c r="F1831" i="5" s="1"/>
  <c r="E1830" i="5"/>
  <c r="M1830" i="5" s="1"/>
  <c r="F1830" i="5" s="1"/>
  <c r="E1829" i="5"/>
  <c r="M1829" i="5" s="1"/>
  <c r="F1829" i="5" s="1"/>
  <c r="E1828" i="5"/>
  <c r="M1828" i="5" s="1"/>
  <c r="F1828" i="5" s="1"/>
  <c r="E1827" i="5"/>
  <c r="M1827" i="5" s="1"/>
  <c r="F1827" i="5" s="1"/>
  <c r="E1826" i="5"/>
  <c r="M1826" i="5" s="1"/>
  <c r="F1826" i="5" s="1"/>
  <c r="E1825" i="5"/>
  <c r="M1825" i="5" s="1"/>
  <c r="F1825" i="5" s="1"/>
  <c r="E1824" i="5"/>
  <c r="M1824" i="5" s="1"/>
  <c r="F1824" i="5" s="1"/>
  <c r="E1823" i="5"/>
  <c r="M1823" i="5" s="1"/>
  <c r="F1823" i="5" s="1"/>
  <c r="E1822" i="5"/>
  <c r="M1822" i="5" s="1"/>
  <c r="F1822" i="5" s="1"/>
  <c r="E1821" i="5"/>
  <c r="M1821" i="5" s="1"/>
  <c r="F1821" i="5" s="1"/>
  <c r="E1820" i="5"/>
  <c r="M1820" i="5" s="1"/>
  <c r="F1820" i="5" s="1"/>
  <c r="E1819" i="5"/>
  <c r="M1819" i="5" s="1"/>
  <c r="F1819" i="5" s="1"/>
  <c r="E1818" i="5"/>
  <c r="M1818" i="5" s="1"/>
  <c r="F1818" i="5" s="1"/>
  <c r="E1817" i="5"/>
  <c r="M1817" i="5" s="1"/>
  <c r="F1817" i="5" s="1"/>
  <c r="E1816" i="5"/>
  <c r="M1816" i="5" s="1"/>
  <c r="F1816" i="5" s="1"/>
  <c r="E1815" i="5"/>
  <c r="M1815" i="5" s="1"/>
  <c r="F1815" i="5" s="1"/>
  <c r="E1814" i="5"/>
  <c r="M1814" i="5" s="1"/>
  <c r="F1814" i="5" s="1"/>
  <c r="E1813" i="5"/>
  <c r="M1813" i="5" s="1"/>
  <c r="F1813" i="5" s="1"/>
  <c r="E1812" i="5"/>
  <c r="M1812" i="5" s="1"/>
  <c r="F1812" i="5" s="1"/>
  <c r="E1811" i="5"/>
  <c r="M1811" i="5" s="1"/>
  <c r="F1811" i="5" s="1"/>
  <c r="E1810" i="5"/>
  <c r="M1810" i="5" s="1"/>
  <c r="F1810" i="5" s="1"/>
  <c r="E1809" i="5"/>
  <c r="M1809" i="5" s="1"/>
  <c r="F1809" i="5" s="1"/>
  <c r="E1808" i="5"/>
  <c r="M1808" i="5" s="1"/>
  <c r="F1808" i="5" s="1"/>
  <c r="E1807" i="5"/>
  <c r="M1807" i="5" s="1"/>
  <c r="F1807" i="5" s="1"/>
  <c r="E1806" i="5"/>
  <c r="M1806" i="5" s="1"/>
  <c r="F1806" i="5" s="1"/>
  <c r="E1805" i="5"/>
  <c r="M1805" i="5" s="1"/>
  <c r="F1805" i="5" s="1"/>
  <c r="E1804" i="5"/>
  <c r="M1804" i="5" s="1"/>
  <c r="F1804" i="5" s="1"/>
  <c r="E1803" i="5"/>
  <c r="M1803" i="5" s="1"/>
  <c r="F1803" i="5" s="1"/>
  <c r="E1802" i="5"/>
  <c r="M1802" i="5" s="1"/>
  <c r="F1802" i="5" s="1"/>
  <c r="E1801" i="5"/>
  <c r="M1801" i="5" s="1"/>
  <c r="F1801" i="5" s="1"/>
  <c r="E1800" i="5"/>
  <c r="M1800" i="5" s="1"/>
  <c r="F1800" i="5" s="1"/>
  <c r="E1799" i="5"/>
  <c r="M1799" i="5" s="1"/>
  <c r="F1799" i="5" s="1"/>
  <c r="E1798" i="5"/>
  <c r="M1798" i="5" s="1"/>
  <c r="F1798" i="5" s="1"/>
  <c r="E1797" i="5"/>
  <c r="M1797" i="5" s="1"/>
  <c r="F1797" i="5" s="1"/>
  <c r="E1796" i="5"/>
  <c r="M1796" i="5" s="1"/>
  <c r="F1796" i="5" s="1"/>
  <c r="E1795" i="5"/>
  <c r="M1795" i="5" s="1"/>
  <c r="F1795" i="5" s="1"/>
  <c r="E1794" i="5"/>
  <c r="M1794" i="5" s="1"/>
  <c r="F1794" i="5" s="1"/>
  <c r="E1793" i="5"/>
  <c r="M1793" i="5" s="1"/>
  <c r="F1793" i="5" s="1"/>
  <c r="E1792" i="5"/>
  <c r="M1792" i="5" s="1"/>
  <c r="F1792" i="5" s="1"/>
  <c r="E1791" i="5"/>
  <c r="M1791" i="5" s="1"/>
  <c r="F1791" i="5" s="1"/>
  <c r="E1790" i="5"/>
  <c r="M1790" i="5" s="1"/>
  <c r="F1790" i="5" s="1"/>
  <c r="E1789" i="5"/>
  <c r="M1789" i="5" s="1"/>
  <c r="F1789" i="5" s="1"/>
  <c r="E1788" i="5"/>
  <c r="M1788" i="5" s="1"/>
  <c r="F1788" i="5" s="1"/>
  <c r="E1787" i="5"/>
  <c r="M1787" i="5" s="1"/>
  <c r="F1787" i="5" s="1"/>
  <c r="E1786" i="5"/>
  <c r="M1786" i="5" s="1"/>
  <c r="F1786" i="5" s="1"/>
  <c r="E1785" i="5"/>
  <c r="M1785" i="5" s="1"/>
  <c r="F1785" i="5" s="1"/>
  <c r="E1784" i="5"/>
  <c r="M1784" i="5" s="1"/>
  <c r="F1784" i="5" s="1"/>
  <c r="E1783" i="5"/>
  <c r="M1783" i="5" s="1"/>
  <c r="F1783" i="5" s="1"/>
  <c r="E1782" i="5"/>
  <c r="M1782" i="5" s="1"/>
  <c r="F1782" i="5" s="1"/>
  <c r="E1781" i="5"/>
  <c r="M1781" i="5" s="1"/>
  <c r="F1781" i="5" s="1"/>
  <c r="E1780" i="5"/>
  <c r="M1780" i="5" s="1"/>
  <c r="F1780" i="5" s="1"/>
  <c r="E1779" i="5"/>
  <c r="M1779" i="5" s="1"/>
  <c r="F1779" i="5" s="1"/>
  <c r="E1778" i="5"/>
  <c r="M1778" i="5" s="1"/>
  <c r="F1778" i="5" s="1"/>
  <c r="E1777" i="5"/>
  <c r="M1777" i="5" s="1"/>
  <c r="F1777" i="5" s="1"/>
  <c r="E1776" i="5"/>
  <c r="M1776" i="5" s="1"/>
  <c r="F1776" i="5" s="1"/>
  <c r="E1775" i="5"/>
  <c r="M1775" i="5" s="1"/>
  <c r="F1775" i="5" s="1"/>
  <c r="E1774" i="5"/>
  <c r="M1774" i="5" s="1"/>
  <c r="F1774" i="5" s="1"/>
  <c r="E1773" i="5"/>
  <c r="M1773" i="5" s="1"/>
  <c r="F1773" i="5" s="1"/>
  <c r="E1772" i="5"/>
  <c r="M1772" i="5" s="1"/>
  <c r="F1772" i="5" s="1"/>
  <c r="E1771" i="5"/>
  <c r="M1771" i="5" s="1"/>
  <c r="F1771" i="5" s="1"/>
  <c r="E1770" i="5"/>
  <c r="M1770" i="5" s="1"/>
  <c r="F1770" i="5" s="1"/>
  <c r="E1769" i="5"/>
  <c r="M1769" i="5" s="1"/>
  <c r="F1769" i="5" s="1"/>
  <c r="E1768" i="5"/>
  <c r="M1768" i="5" s="1"/>
  <c r="F1768" i="5" s="1"/>
  <c r="E1767" i="5"/>
  <c r="M1767" i="5" s="1"/>
  <c r="F1767" i="5" s="1"/>
  <c r="E1766" i="5"/>
  <c r="M1766" i="5" s="1"/>
  <c r="F1766" i="5" s="1"/>
  <c r="E1765" i="5"/>
  <c r="M1765" i="5" s="1"/>
  <c r="F1765" i="5" s="1"/>
  <c r="E1764" i="5"/>
  <c r="M1764" i="5" s="1"/>
  <c r="F1764" i="5" s="1"/>
  <c r="E1763" i="5"/>
  <c r="M1763" i="5" s="1"/>
  <c r="F1763" i="5" s="1"/>
  <c r="E1762" i="5"/>
  <c r="M1762" i="5" s="1"/>
  <c r="F1762" i="5" s="1"/>
  <c r="E1761" i="5"/>
  <c r="M1761" i="5" s="1"/>
  <c r="F1761" i="5" s="1"/>
  <c r="E1760" i="5"/>
  <c r="M1760" i="5" s="1"/>
  <c r="F1760" i="5" s="1"/>
  <c r="E1759" i="5"/>
  <c r="M1759" i="5" s="1"/>
  <c r="F1759" i="5" s="1"/>
  <c r="E1758" i="5"/>
  <c r="M1758" i="5" s="1"/>
  <c r="F1758" i="5" s="1"/>
  <c r="E1757" i="5"/>
  <c r="M1757" i="5" s="1"/>
  <c r="F1757" i="5" s="1"/>
  <c r="E1756" i="5"/>
  <c r="M1756" i="5" s="1"/>
  <c r="F1756" i="5" s="1"/>
  <c r="E1755" i="5"/>
  <c r="M1755" i="5" s="1"/>
  <c r="F1755" i="5" s="1"/>
  <c r="E1754" i="5"/>
  <c r="M1754" i="5" s="1"/>
  <c r="F1754" i="5" s="1"/>
  <c r="E1753" i="5"/>
  <c r="M1753" i="5" s="1"/>
  <c r="F1753" i="5" s="1"/>
  <c r="E1752" i="5"/>
  <c r="M1752" i="5" s="1"/>
  <c r="F1752" i="5" s="1"/>
  <c r="E1751" i="5"/>
  <c r="M1751" i="5" s="1"/>
  <c r="F1751" i="5" s="1"/>
  <c r="E1750" i="5"/>
  <c r="M1750" i="5" s="1"/>
  <c r="F1750" i="5" s="1"/>
  <c r="E1749" i="5"/>
  <c r="M1749" i="5" s="1"/>
  <c r="F1749" i="5" s="1"/>
  <c r="E1748" i="5"/>
  <c r="M1748" i="5" s="1"/>
  <c r="F1748" i="5" s="1"/>
  <c r="E1747" i="5"/>
  <c r="M1747" i="5" s="1"/>
  <c r="F1747" i="5" s="1"/>
  <c r="E1746" i="5"/>
  <c r="M1746" i="5" s="1"/>
  <c r="F1746" i="5" s="1"/>
  <c r="E1745" i="5"/>
  <c r="M1745" i="5" s="1"/>
  <c r="F1745" i="5" s="1"/>
  <c r="E1744" i="5"/>
  <c r="M1744" i="5" s="1"/>
  <c r="F1744" i="5" s="1"/>
  <c r="E1743" i="5"/>
  <c r="M1743" i="5" s="1"/>
  <c r="F1743" i="5" s="1"/>
  <c r="E1742" i="5"/>
  <c r="M1742" i="5" s="1"/>
  <c r="F1742" i="5" s="1"/>
  <c r="E1741" i="5"/>
  <c r="M1741" i="5" s="1"/>
  <c r="F1741" i="5" s="1"/>
  <c r="E1740" i="5"/>
  <c r="M1740" i="5" s="1"/>
  <c r="F1740" i="5" s="1"/>
  <c r="E1739" i="5"/>
  <c r="M1739" i="5" s="1"/>
  <c r="F1739" i="5" s="1"/>
  <c r="E1738" i="5"/>
  <c r="M1738" i="5" s="1"/>
  <c r="F1738" i="5" s="1"/>
  <c r="E1737" i="5"/>
  <c r="M1737" i="5" s="1"/>
  <c r="F1737" i="5" s="1"/>
  <c r="E1736" i="5"/>
  <c r="M1736" i="5" s="1"/>
  <c r="F1736" i="5" s="1"/>
  <c r="E1735" i="5"/>
  <c r="M1735" i="5" s="1"/>
  <c r="F1735" i="5" s="1"/>
  <c r="E1734" i="5"/>
  <c r="M1734" i="5" s="1"/>
  <c r="F1734" i="5" s="1"/>
  <c r="E1733" i="5"/>
  <c r="M1733" i="5" s="1"/>
  <c r="F1733" i="5" s="1"/>
  <c r="E1732" i="5"/>
  <c r="M1732" i="5" s="1"/>
  <c r="F1732" i="5" s="1"/>
  <c r="E1731" i="5"/>
  <c r="M1731" i="5" s="1"/>
  <c r="F1731" i="5" s="1"/>
  <c r="E1730" i="5"/>
  <c r="M1730" i="5" s="1"/>
  <c r="F1730" i="5" s="1"/>
  <c r="E1729" i="5"/>
  <c r="M1729" i="5" s="1"/>
  <c r="F1729" i="5" s="1"/>
  <c r="E1728" i="5"/>
  <c r="M1728" i="5" s="1"/>
  <c r="F1728" i="5" s="1"/>
  <c r="E1727" i="5"/>
  <c r="M1727" i="5" s="1"/>
  <c r="F1727" i="5" s="1"/>
  <c r="E1726" i="5"/>
  <c r="M1726" i="5" s="1"/>
  <c r="F1726" i="5" s="1"/>
  <c r="E1725" i="5"/>
  <c r="M1725" i="5" s="1"/>
  <c r="F1725" i="5" s="1"/>
  <c r="E1724" i="5"/>
  <c r="M1724" i="5" s="1"/>
  <c r="F1724" i="5" s="1"/>
  <c r="E1723" i="5"/>
  <c r="M1723" i="5" s="1"/>
  <c r="F1723" i="5" s="1"/>
  <c r="E1722" i="5"/>
  <c r="M1722" i="5" s="1"/>
  <c r="F1722" i="5" s="1"/>
  <c r="E1721" i="5"/>
  <c r="M1721" i="5" s="1"/>
  <c r="F1721" i="5" s="1"/>
  <c r="E1720" i="5"/>
  <c r="M1720" i="5" s="1"/>
  <c r="F1720" i="5" s="1"/>
  <c r="E1719" i="5"/>
  <c r="M1719" i="5" s="1"/>
  <c r="F1719" i="5" s="1"/>
  <c r="E1718" i="5"/>
  <c r="M1718" i="5" s="1"/>
  <c r="F1718" i="5" s="1"/>
  <c r="E1717" i="5"/>
  <c r="M1717" i="5" s="1"/>
  <c r="F1717" i="5" s="1"/>
  <c r="E1716" i="5"/>
  <c r="M1716" i="5" s="1"/>
  <c r="F1716" i="5" s="1"/>
  <c r="E1715" i="5"/>
  <c r="M1715" i="5" s="1"/>
  <c r="F1715" i="5" s="1"/>
  <c r="E1714" i="5"/>
  <c r="M1714" i="5" s="1"/>
  <c r="F1714" i="5" s="1"/>
  <c r="E1713" i="5"/>
  <c r="M1713" i="5" s="1"/>
  <c r="F1713" i="5" s="1"/>
  <c r="E1712" i="5"/>
  <c r="M1712" i="5" s="1"/>
  <c r="F1712" i="5" s="1"/>
  <c r="E1711" i="5"/>
  <c r="M1711" i="5" s="1"/>
  <c r="F1711" i="5" s="1"/>
  <c r="E1710" i="5"/>
  <c r="M1710" i="5" s="1"/>
  <c r="F1710" i="5" s="1"/>
  <c r="E1709" i="5"/>
  <c r="M1709" i="5" s="1"/>
  <c r="F1709" i="5" s="1"/>
  <c r="E1708" i="5"/>
  <c r="M1708" i="5" s="1"/>
  <c r="F1708" i="5" s="1"/>
  <c r="E1707" i="5"/>
  <c r="M1707" i="5" s="1"/>
  <c r="F1707" i="5" s="1"/>
  <c r="E1706" i="5"/>
  <c r="M1706" i="5" s="1"/>
  <c r="F1706" i="5" s="1"/>
  <c r="E1705" i="5"/>
  <c r="M1705" i="5" s="1"/>
  <c r="F1705" i="5" s="1"/>
  <c r="E1704" i="5"/>
  <c r="M1704" i="5" s="1"/>
  <c r="F1704" i="5" s="1"/>
  <c r="E1703" i="5"/>
  <c r="M1703" i="5" s="1"/>
  <c r="F1703" i="5" s="1"/>
  <c r="E1702" i="5"/>
  <c r="M1702" i="5" s="1"/>
  <c r="F1702" i="5" s="1"/>
  <c r="E1701" i="5"/>
  <c r="M1701" i="5" s="1"/>
  <c r="F1701" i="5" s="1"/>
  <c r="E1700" i="5"/>
  <c r="M1700" i="5" s="1"/>
  <c r="F1700" i="5" s="1"/>
  <c r="E1699" i="5"/>
  <c r="M1699" i="5" s="1"/>
  <c r="F1699" i="5" s="1"/>
  <c r="E1698" i="5"/>
  <c r="M1698" i="5" s="1"/>
  <c r="F1698" i="5" s="1"/>
  <c r="E1697" i="5"/>
  <c r="M1697" i="5" s="1"/>
  <c r="F1697" i="5" s="1"/>
  <c r="E1696" i="5"/>
  <c r="M1696" i="5" s="1"/>
  <c r="F1696" i="5" s="1"/>
  <c r="E1695" i="5"/>
  <c r="M1695" i="5" s="1"/>
  <c r="F1695" i="5" s="1"/>
  <c r="E1694" i="5"/>
  <c r="M1694" i="5" s="1"/>
  <c r="F1694" i="5" s="1"/>
  <c r="E1693" i="5"/>
  <c r="M1693" i="5" s="1"/>
  <c r="F1693" i="5" s="1"/>
  <c r="E1692" i="5"/>
  <c r="M1692" i="5" s="1"/>
  <c r="F1692" i="5" s="1"/>
  <c r="E1691" i="5"/>
  <c r="M1691" i="5" s="1"/>
  <c r="F1691" i="5" s="1"/>
  <c r="E1690" i="5"/>
  <c r="M1690" i="5" s="1"/>
  <c r="F1690" i="5" s="1"/>
  <c r="E1689" i="5"/>
  <c r="M1689" i="5" s="1"/>
  <c r="F1689" i="5" s="1"/>
  <c r="E1688" i="5"/>
  <c r="M1688" i="5" s="1"/>
  <c r="F1688" i="5" s="1"/>
  <c r="E1687" i="5"/>
  <c r="M1687" i="5" s="1"/>
  <c r="F1687" i="5" s="1"/>
  <c r="E1686" i="5"/>
  <c r="M1686" i="5" s="1"/>
  <c r="F1686" i="5" s="1"/>
  <c r="E1685" i="5"/>
  <c r="M1685" i="5" s="1"/>
  <c r="F1685" i="5" s="1"/>
  <c r="E1684" i="5"/>
  <c r="M1684" i="5" s="1"/>
  <c r="F1684" i="5" s="1"/>
  <c r="E1683" i="5"/>
  <c r="M1683" i="5" s="1"/>
  <c r="F1683" i="5" s="1"/>
  <c r="E1682" i="5"/>
  <c r="M1682" i="5" s="1"/>
  <c r="F1682" i="5" s="1"/>
  <c r="E1681" i="5"/>
  <c r="M1681" i="5" s="1"/>
  <c r="F1681" i="5" s="1"/>
  <c r="E1680" i="5"/>
  <c r="M1680" i="5" s="1"/>
  <c r="F1680" i="5" s="1"/>
  <c r="E1679" i="5"/>
  <c r="M1679" i="5" s="1"/>
  <c r="F1679" i="5" s="1"/>
  <c r="E1678" i="5"/>
  <c r="M1678" i="5" s="1"/>
  <c r="F1678" i="5" s="1"/>
  <c r="E1677" i="5"/>
  <c r="M1677" i="5" s="1"/>
  <c r="F1677" i="5" s="1"/>
  <c r="E1676" i="5"/>
  <c r="M1676" i="5" s="1"/>
  <c r="F1676" i="5" s="1"/>
  <c r="E1675" i="5"/>
  <c r="M1675" i="5" s="1"/>
  <c r="F1675" i="5" s="1"/>
  <c r="E1674" i="5"/>
  <c r="M1674" i="5" s="1"/>
  <c r="F1674" i="5" s="1"/>
  <c r="E1673" i="5"/>
  <c r="M1673" i="5" s="1"/>
  <c r="F1673" i="5" s="1"/>
  <c r="E1672" i="5"/>
  <c r="M1672" i="5" s="1"/>
  <c r="F1672" i="5" s="1"/>
  <c r="E1671" i="5"/>
  <c r="M1671" i="5" s="1"/>
  <c r="F1671" i="5" s="1"/>
  <c r="E1670" i="5"/>
  <c r="M1670" i="5" s="1"/>
  <c r="F1670" i="5" s="1"/>
  <c r="E1669" i="5"/>
  <c r="M1669" i="5" s="1"/>
  <c r="F1669" i="5" s="1"/>
  <c r="E1668" i="5"/>
  <c r="M1668" i="5" s="1"/>
  <c r="F1668" i="5" s="1"/>
  <c r="E1667" i="5"/>
  <c r="M1667" i="5" s="1"/>
  <c r="F1667" i="5" s="1"/>
  <c r="E1666" i="5"/>
  <c r="M1666" i="5" s="1"/>
  <c r="F1666" i="5" s="1"/>
  <c r="E1665" i="5"/>
  <c r="M1665" i="5" s="1"/>
  <c r="F1665" i="5" s="1"/>
  <c r="E1664" i="5"/>
  <c r="M1664" i="5" s="1"/>
  <c r="F1664" i="5" s="1"/>
  <c r="E1663" i="5"/>
  <c r="M1663" i="5" s="1"/>
  <c r="F1663" i="5" s="1"/>
  <c r="E1662" i="5"/>
  <c r="M1662" i="5" s="1"/>
  <c r="F1662" i="5" s="1"/>
  <c r="E1661" i="5"/>
  <c r="M1661" i="5" s="1"/>
  <c r="F1661" i="5" s="1"/>
  <c r="E1660" i="5"/>
  <c r="M1660" i="5" s="1"/>
  <c r="F1660" i="5" s="1"/>
  <c r="E1659" i="5"/>
  <c r="M1659" i="5" s="1"/>
  <c r="F1659" i="5" s="1"/>
  <c r="E1658" i="5"/>
  <c r="M1658" i="5" s="1"/>
  <c r="F1658" i="5" s="1"/>
  <c r="E1657" i="5"/>
  <c r="M1657" i="5" s="1"/>
  <c r="F1657" i="5" s="1"/>
  <c r="E1656" i="5"/>
  <c r="M1656" i="5" s="1"/>
  <c r="F1656" i="5" s="1"/>
  <c r="E1655" i="5"/>
  <c r="M1655" i="5" s="1"/>
  <c r="F1655" i="5" s="1"/>
  <c r="E1654" i="5"/>
  <c r="M1654" i="5" s="1"/>
  <c r="F1654" i="5" s="1"/>
  <c r="E1653" i="5"/>
  <c r="M1653" i="5" s="1"/>
  <c r="F1653" i="5" s="1"/>
  <c r="E1652" i="5"/>
  <c r="M1652" i="5" s="1"/>
  <c r="F1652" i="5" s="1"/>
  <c r="E1651" i="5"/>
  <c r="M1651" i="5" s="1"/>
  <c r="F1651" i="5" s="1"/>
  <c r="E1650" i="5"/>
  <c r="M1650" i="5" s="1"/>
  <c r="F1650" i="5" s="1"/>
  <c r="E1649" i="5"/>
  <c r="M1649" i="5" s="1"/>
  <c r="F1649" i="5" s="1"/>
  <c r="E1648" i="5"/>
  <c r="M1648" i="5" s="1"/>
  <c r="F1648" i="5" s="1"/>
  <c r="E1647" i="5"/>
  <c r="M1647" i="5" s="1"/>
  <c r="F1647" i="5" s="1"/>
  <c r="E1646" i="5"/>
  <c r="M1646" i="5" s="1"/>
  <c r="F1646" i="5" s="1"/>
  <c r="E1645" i="5"/>
  <c r="M1645" i="5" s="1"/>
  <c r="F1645" i="5" s="1"/>
  <c r="E1644" i="5"/>
  <c r="M1644" i="5" s="1"/>
  <c r="F1644" i="5" s="1"/>
  <c r="E1643" i="5"/>
  <c r="M1643" i="5" s="1"/>
  <c r="F1643" i="5" s="1"/>
  <c r="E1642" i="5"/>
  <c r="M1642" i="5" s="1"/>
  <c r="F1642" i="5" s="1"/>
  <c r="E1641" i="5"/>
  <c r="M1641" i="5" s="1"/>
  <c r="F1641" i="5" s="1"/>
  <c r="E1640" i="5"/>
  <c r="M1640" i="5" s="1"/>
  <c r="F1640" i="5" s="1"/>
  <c r="E1639" i="5"/>
  <c r="M1639" i="5" s="1"/>
  <c r="F1639" i="5" s="1"/>
  <c r="E1638" i="5"/>
  <c r="M1638" i="5" s="1"/>
  <c r="F1638" i="5" s="1"/>
  <c r="E1637" i="5"/>
  <c r="M1637" i="5" s="1"/>
  <c r="F1637" i="5" s="1"/>
  <c r="E1636" i="5"/>
  <c r="M1636" i="5" s="1"/>
  <c r="F1636" i="5" s="1"/>
  <c r="E1635" i="5"/>
  <c r="M1635" i="5" s="1"/>
  <c r="F1635" i="5" s="1"/>
  <c r="E1634" i="5"/>
  <c r="M1634" i="5" s="1"/>
  <c r="F1634" i="5" s="1"/>
  <c r="E1633" i="5"/>
  <c r="M1633" i="5" s="1"/>
  <c r="F1633" i="5" s="1"/>
  <c r="E1632" i="5"/>
  <c r="M1632" i="5" s="1"/>
  <c r="F1632" i="5" s="1"/>
  <c r="E1631" i="5"/>
  <c r="M1631" i="5" s="1"/>
  <c r="F1631" i="5" s="1"/>
  <c r="E1630" i="5"/>
  <c r="M1630" i="5" s="1"/>
  <c r="F1630" i="5" s="1"/>
  <c r="E1629" i="5"/>
  <c r="M1629" i="5" s="1"/>
  <c r="F1629" i="5" s="1"/>
  <c r="E1628" i="5"/>
  <c r="M1628" i="5" s="1"/>
  <c r="F1628" i="5" s="1"/>
  <c r="E1627" i="5"/>
  <c r="M1627" i="5" s="1"/>
  <c r="F1627" i="5" s="1"/>
  <c r="E1626" i="5"/>
  <c r="M1626" i="5" s="1"/>
  <c r="F1626" i="5" s="1"/>
  <c r="E1625" i="5"/>
  <c r="M1625" i="5" s="1"/>
  <c r="F1625" i="5" s="1"/>
  <c r="E1624" i="5"/>
  <c r="M1624" i="5" s="1"/>
  <c r="F1624" i="5" s="1"/>
  <c r="E1623" i="5"/>
  <c r="M1623" i="5" s="1"/>
  <c r="F1623" i="5" s="1"/>
  <c r="E1622" i="5"/>
  <c r="M1622" i="5" s="1"/>
  <c r="F1622" i="5" s="1"/>
  <c r="E1621" i="5"/>
  <c r="M1621" i="5" s="1"/>
  <c r="F1621" i="5" s="1"/>
  <c r="E1620" i="5"/>
  <c r="M1620" i="5" s="1"/>
  <c r="F1620" i="5" s="1"/>
  <c r="E1619" i="5"/>
  <c r="M1619" i="5" s="1"/>
  <c r="F1619" i="5" s="1"/>
  <c r="E1618" i="5"/>
  <c r="M1618" i="5" s="1"/>
  <c r="F1618" i="5" s="1"/>
  <c r="E1617" i="5"/>
  <c r="M1617" i="5" s="1"/>
  <c r="F1617" i="5" s="1"/>
  <c r="E1616" i="5"/>
  <c r="M1616" i="5" s="1"/>
  <c r="F1616" i="5" s="1"/>
  <c r="E1615" i="5"/>
  <c r="M1615" i="5" s="1"/>
  <c r="F1615" i="5" s="1"/>
  <c r="E1614" i="5"/>
  <c r="M1614" i="5" s="1"/>
  <c r="F1614" i="5" s="1"/>
  <c r="E1613" i="5"/>
  <c r="M1613" i="5" s="1"/>
  <c r="F1613" i="5" s="1"/>
  <c r="E1612" i="5"/>
  <c r="M1612" i="5" s="1"/>
  <c r="F1612" i="5" s="1"/>
  <c r="E1611" i="5"/>
  <c r="M1611" i="5" s="1"/>
  <c r="F1611" i="5" s="1"/>
  <c r="E1610" i="5"/>
  <c r="M1610" i="5" s="1"/>
  <c r="F1610" i="5" s="1"/>
  <c r="E1609" i="5"/>
  <c r="M1609" i="5" s="1"/>
  <c r="F1609" i="5" s="1"/>
  <c r="E1608" i="5"/>
  <c r="M1608" i="5" s="1"/>
  <c r="F1608" i="5" s="1"/>
  <c r="E1607" i="5"/>
  <c r="M1607" i="5" s="1"/>
  <c r="F1607" i="5" s="1"/>
  <c r="E1606" i="5"/>
  <c r="M1606" i="5" s="1"/>
  <c r="F1606" i="5" s="1"/>
  <c r="E1605" i="5"/>
  <c r="M1605" i="5" s="1"/>
  <c r="F1605" i="5" s="1"/>
  <c r="E1604" i="5"/>
  <c r="M1604" i="5" s="1"/>
  <c r="F1604" i="5" s="1"/>
  <c r="E1603" i="5"/>
  <c r="M1603" i="5" s="1"/>
  <c r="F1603" i="5" s="1"/>
  <c r="E1602" i="5"/>
  <c r="M1602" i="5" s="1"/>
  <c r="F1602" i="5" s="1"/>
  <c r="E1601" i="5"/>
  <c r="M1601" i="5" s="1"/>
  <c r="F1601" i="5" s="1"/>
  <c r="E1600" i="5"/>
  <c r="M1600" i="5" s="1"/>
  <c r="F1600" i="5" s="1"/>
  <c r="E1599" i="5"/>
  <c r="M1599" i="5" s="1"/>
  <c r="F1599" i="5" s="1"/>
  <c r="E1598" i="5"/>
  <c r="M1598" i="5" s="1"/>
  <c r="F1598" i="5" s="1"/>
  <c r="E1597" i="5"/>
  <c r="M1597" i="5" s="1"/>
  <c r="F1597" i="5" s="1"/>
  <c r="E1596" i="5"/>
  <c r="M1596" i="5" s="1"/>
  <c r="F1596" i="5" s="1"/>
  <c r="E1595" i="5"/>
  <c r="M1595" i="5" s="1"/>
  <c r="F1595" i="5" s="1"/>
  <c r="E1594" i="5"/>
  <c r="M1594" i="5" s="1"/>
  <c r="F1594" i="5" s="1"/>
  <c r="E1593" i="5"/>
  <c r="M1593" i="5" s="1"/>
  <c r="F1593" i="5" s="1"/>
  <c r="E1592" i="5"/>
  <c r="M1592" i="5" s="1"/>
  <c r="F1592" i="5" s="1"/>
  <c r="E1591" i="5"/>
  <c r="M1591" i="5" s="1"/>
  <c r="F1591" i="5" s="1"/>
  <c r="E1590" i="5"/>
  <c r="M1590" i="5" s="1"/>
  <c r="F1590" i="5" s="1"/>
  <c r="E1589" i="5"/>
  <c r="M1589" i="5" s="1"/>
  <c r="F1589" i="5" s="1"/>
  <c r="E1588" i="5"/>
  <c r="M1588" i="5" s="1"/>
  <c r="F1588" i="5" s="1"/>
  <c r="E1587" i="5"/>
  <c r="M1587" i="5" s="1"/>
  <c r="F1587" i="5" s="1"/>
  <c r="E1586" i="5"/>
  <c r="M1586" i="5" s="1"/>
  <c r="F1586" i="5" s="1"/>
  <c r="E1585" i="5"/>
  <c r="M1585" i="5" s="1"/>
  <c r="F1585" i="5" s="1"/>
  <c r="E1584" i="5"/>
  <c r="M1584" i="5" s="1"/>
  <c r="F1584" i="5" s="1"/>
  <c r="E1583" i="5"/>
  <c r="M1583" i="5" s="1"/>
  <c r="F1583" i="5" s="1"/>
  <c r="E1582" i="5"/>
  <c r="M1582" i="5" s="1"/>
  <c r="F1582" i="5" s="1"/>
  <c r="E1581" i="5"/>
  <c r="M1581" i="5" s="1"/>
  <c r="F1581" i="5" s="1"/>
  <c r="E1580" i="5"/>
  <c r="M1580" i="5" s="1"/>
  <c r="F1580" i="5" s="1"/>
  <c r="E1579" i="5"/>
  <c r="M1579" i="5" s="1"/>
  <c r="F1579" i="5" s="1"/>
  <c r="E1578" i="5"/>
  <c r="M1578" i="5" s="1"/>
  <c r="F1578" i="5" s="1"/>
  <c r="E1577" i="5"/>
  <c r="M1577" i="5" s="1"/>
  <c r="F1577" i="5" s="1"/>
  <c r="E1576" i="5"/>
  <c r="M1576" i="5" s="1"/>
  <c r="F1576" i="5" s="1"/>
  <c r="E1575" i="5"/>
  <c r="M1575" i="5" s="1"/>
  <c r="F1575" i="5" s="1"/>
  <c r="E1574" i="5"/>
  <c r="M1574" i="5" s="1"/>
  <c r="F1574" i="5" s="1"/>
  <c r="E1573" i="5"/>
  <c r="M1573" i="5" s="1"/>
  <c r="F1573" i="5" s="1"/>
  <c r="E1572" i="5"/>
  <c r="M1572" i="5" s="1"/>
  <c r="F1572" i="5" s="1"/>
  <c r="E1571" i="5"/>
  <c r="M1571" i="5" s="1"/>
  <c r="F1571" i="5" s="1"/>
  <c r="E1570" i="5"/>
  <c r="M1570" i="5" s="1"/>
  <c r="F1570" i="5" s="1"/>
  <c r="E1569" i="5"/>
  <c r="M1569" i="5" s="1"/>
  <c r="F1569" i="5" s="1"/>
  <c r="E1568" i="5"/>
  <c r="M1568" i="5" s="1"/>
  <c r="F1568" i="5" s="1"/>
  <c r="E1567" i="5"/>
  <c r="M1567" i="5" s="1"/>
  <c r="F1567" i="5" s="1"/>
  <c r="E1566" i="5"/>
  <c r="M1566" i="5" s="1"/>
  <c r="F1566" i="5" s="1"/>
  <c r="E1565" i="5"/>
  <c r="M1565" i="5" s="1"/>
  <c r="F1565" i="5" s="1"/>
  <c r="E1564" i="5"/>
  <c r="M1564" i="5" s="1"/>
  <c r="F1564" i="5" s="1"/>
  <c r="E1563" i="5"/>
  <c r="M1563" i="5" s="1"/>
  <c r="F1563" i="5" s="1"/>
  <c r="E1562" i="5"/>
  <c r="M1562" i="5" s="1"/>
  <c r="F1562" i="5" s="1"/>
  <c r="E1561" i="5"/>
  <c r="M1561" i="5" s="1"/>
  <c r="F1561" i="5" s="1"/>
  <c r="E1560" i="5"/>
  <c r="M1560" i="5" s="1"/>
  <c r="F1560" i="5" s="1"/>
  <c r="E1559" i="5"/>
  <c r="M1559" i="5" s="1"/>
  <c r="F1559" i="5" s="1"/>
  <c r="E1558" i="5"/>
  <c r="M1558" i="5" s="1"/>
  <c r="F1558" i="5" s="1"/>
  <c r="E1557" i="5"/>
  <c r="M1557" i="5" s="1"/>
  <c r="F1557" i="5" s="1"/>
  <c r="E1556" i="5"/>
  <c r="M1556" i="5" s="1"/>
  <c r="F1556" i="5" s="1"/>
  <c r="E1555" i="5"/>
  <c r="M1555" i="5" s="1"/>
  <c r="F1555" i="5" s="1"/>
  <c r="E1554" i="5"/>
  <c r="M1554" i="5" s="1"/>
  <c r="F1554" i="5" s="1"/>
  <c r="E1553" i="5"/>
  <c r="M1553" i="5" s="1"/>
  <c r="F1553" i="5" s="1"/>
  <c r="E1552" i="5"/>
  <c r="M1552" i="5" s="1"/>
  <c r="F1552" i="5" s="1"/>
  <c r="E1551" i="5"/>
  <c r="M1551" i="5" s="1"/>
  <c r="F1551" i="5" s="1"/>
  <c r="E1550" i="5"/>
  <c r="M1550" i="5" s="1"/>
  <c r="F1550" i="5" s="1"/>
  <c r="E1549" i="5"/>
  <c r="M1549" i="5" s="1"/>
  <c r="F1549" i="5" s="1"/>
  <c r="E1548" i="5"/>
  <c r="M1548" i="5" s="1"/>
  <c r="F1548" i="5" s="1"/>
  <c r="E1547" i="5"/>
  <c r="M1547" i="5" s="1"/>
  <c r="F1547" i="5" s="1"/>
  <c r="E1546" i="5"/>
  <c r="M1546" i="5" s="1"/>
  <c r="F1546" i="5" s="1"/>
  <c r="E1545" i="5"/>
  <c r="M1545" i="5" s="1"/>
  <c r="F1545" i="5" s="1"/>
  <c r="E1544" i="5"/>
  <c r="M1544" i="5" s="1"/>
  <c r="F1544" i="5" s="1"/>
  <c r="E1543" i="5"/>
  <c r="M1543" i="5" s="1"/>
  <c r="F1543" i="5" s="1"/>
  <c r="E1542" i="5"/>
  <c r="M1542" i="5" s="1"/>
  <c r="F1542" i="5" s="1"/>
  <c r="E1541" i="5"/>
  <c r="M1541" i="5" s="1"/>
  <c r="F1541" i="5" s="1"/>
  <c r="E1540" i="5"/>
  <c r="M1540" i="5" s="1"/>
  <c r="F1540" i="5" s="1"/>
  <c r="E1539" i="5"/>
  <c r="M1539" i="5" s="1"/>
  <c r="F1539" i="5" s="1"/>
  <c r="E1538" i="5"/>
  <c r="M1538" i="5" s="1"/>
  <c r="F1538" i="5" s="1"/>
  <c r="E1537" i="5"/>
  <c r="M1537" i="5" s="1"/>
  <c r="F1537" i="5" s="1"/>
  <c r="E1536" i="5"/>
  <c r="M1536" i="5" s="1"/>
  <c r="F1536" i="5" s="1"/>
  <c r="E1535" i="5"/>
  <c r="M1535" i="5" s="1"/>
  <c r="F1535" i="5" s="1"/>
  <c r="E1534" i="5"/>
  <c r="M1534" i="5" s="1"/>
  <c r="F1534" i="5" s="1"/>
  <c r="E1533" i="5"/>
  <c r="M1533" i="5" s="1"/>
  <c r="F1533" i="5" s="1"/>
  <c r="E1532" i="5"/>
  <c r="M1532" i="5" s="1"/>
  <c r="F1532" i="5" s="1"/>
  <c r="E1531" i="5"/>
  <c r="M1531" i="5" s="1"/>
  <c r="F1531" i="5" s="1"/>
  <c r="E1530" i="5"/>
  <c r="M1530" i="5" s="1"/>
  <c r="F1530" i="5" s="1"/>
  <c r="E1529" i="5"/>
  <c r="M1529" i="5" s="1"/>
  <c r="F1529" i="5" s="1"/>
  <c r="E1528" i="5"/>
  <c r="M1528" i="5" s="1"/>
  <c r="F1528" i="5" s="1"/>
  <c r="E1527" i="5"/>
  <c r="M1527" i="5" s="1"/>
  <c r="F1527" i="5" s="1"/>
  <c r="E1526" i="5"/>
  <c r="M1526" i="5" s="1"/>
  <c r="F1526" i="5" s="1"/>
  <c r="E1525" i="5"/>
  <c r="M1525" i="5" s="1"/>
  <c r="F1525" i="5" s="1"/>
  <c r="E1524" i="5"/>
  <c r="M1524" i="5" s="1"/>
  <c r="F1524" i="5" s="1"/>
  <c r="E1523" i="5"/>
  <c r="M1523" i="5" s="1"/>
  <c r="F1523" i="5" s="1"/>
  <c r="E1522" i="5"/>
  <c r="M1522" i="5" s="1"/>
  <c r="F1522" i="5" s="1"/>
  <c r="E1521" i="5"/>
  <c r="M1521" i="5" s="1"/>
  <c r="F1521" i="5" s="1"/>
  <c r="E1520" i="5"/>
  <c r="M1520" i="5" s="1"/>
  <c r="F1520" i="5" s="1"/>
  <c r="E1519" i="5"/>
  <c r="M1519" i="5" s="1"/>
  <c r="F1519" i="5" s="1"/>
  <c r="E1518" i="5"/>
  <c r="M1518" i="5" s="1"/>
  <c r="F1518" i="5" s="1"/>
  <c r="E1517" i="5"/>
  <c r="M1517" i="5" s="1"/>
  <c r="F1517" i="5" s="1"/>
  <c r="E1516" i="5"/>
  <c r="M1516" i="5" s="1"/>
  <c r="F1516" i="5" s="1"/>
  <c r="E1515" i="5"/>
  <c r="M1515" i="5" s="1"/>
  <c r="F1515" i="5" s="1"/>
  <c r="E1514" i="5"/>
  <c r="M1514" i="5" s="1"/>
  <c r="F1514" i="5" s="1"/>
  <c r="E1513" i="5"/>
  <c r="M1513" i="5" s="1"/>
  <c r="F1513" i="5" s="1"/>
  <c r="E1512" i="5"/>
  <c r="M1512" i="5" s="1"/>
  <c r="F1512" i="5" s="1"/>
  <c r="E1511" i="5"/>
  <c r="M1511" i="5" s="1"/>
  <c r="F1511" i="5" s="1"/>
  <c r="E1510" i="5"/>
  <c r="M1510" i="5" s="1"/>
  <c r="F1510" i="5" s="1"/>
  <c r="E1509" i="5"/>
  <c r="M1509" i="5" s="1"/>
  <c r="F1509" i="5" s="1"/>
  <c r="E1508" i="5"/>
  <c r="M1508" i="5" s="1"/>
  <c r="F1508" i="5" s="1"/>
  <c r="E1507" i="5"/>
  <c r="M1507" i="5" s="1"/>
  <c r="F1507" i="5" s="1"/>
  <c r="E1506" i="5"/>
  <c r="M1506" i="5" s="1"/>
  <c r="F1506" i="5" s="1"/>
  <c r="E1505" i="5"/>
  <c r="M1505" i="5" s="1"/>
  <c r="F1505" i="5" s="1"/>
  <c r="E1504" i="5"/>
  <c r="M1504" i="5" s="1"/>
  <c r="F1504" i="5" s="1"/>
  <c r="E1503" i="5"/>
  <c r="M1503" i="5" s="1"/>
  <c r="F1503" i="5" s="1"/>
  <c r="E1502" i="5"/>
  <c r="M1502" i="5" s="1"/>
  <c r="F1502" i="5" s="1"/>
  <c r="E1501" i="5"/>
  <c r="M1501" i="5" s="1"/>
  <c r="F1501" i="5" s="1"/>
  <c r="E1500" i="5"/>
  <c r="M1500" i="5" s="1"/>
  <c r="F1500" i="5" s="1"/>
  <c r="E1499" i="5"/>
  <c r="M1499" i="5" s="1"/>
  <c r="F1499" i="5" s="1"/>
  <c r="E1498" i="5"/>
  <c r="M1498" i="5" s="1"/>
  <c r="F1498" i="5" s="1"/>
  <c r="E1497" i="5"/>
  <c r="M1497" i="5" s="1"/>
  <c r="F1497" i="5" s="1"/>
  <c r="E1496" i="5"/>
  <c r="M1496" i="5" s="1"/>
  <c r="F1496" i="5" s="1"/>
  <c r="E1495" i="5"/>
  <c r="M1495" i="5" s="1"/>
  <c r="F1495" i="5" s="1"/>
  <c r="E1494" i="5"/>
  <c r="M1494" i="5" s="1"/>
  <c r="F1494" i="5" s="1"/>
  <c r="E1493" i="5"/>
  <c r="M1493" i="5" s="1"/>
  <c r="F1493" i="5" s="1"/>
  <c r="E1492" i="5"/>
  <c r="M1492" i="5" s="1"/>
  <c r="F1492" i="5" s="1"/>
  <c r="E1491" i="5"/>
  <c r="M1491" i="5" s="1"/>
  <c r="F1491" i="5" s="1"/>
  <c r="E1490" i="5"/>
  <c r="M1490" i="5" s="1"/>
  <c r="F1490" i="5" s="1"/>
  <c r="E1489" i="5"/>
  <c r="M1489" i="5" s="1"/>
  <c r="F1489" i="5" s="1"/>
  <c r="E1488" i="5"/>
  <c r="M1488" i="5" s="1"/>
  <c r="F1488" i="5" s="1"/>
  <c r="E1487" i="5"/>
  <c r="M1487" i="5" s="1"/>
  <c r="F1487" i="5" s="1"/>
  <c r="E1486" i="5"/>
  <c r="M1486" i="5" s="1"/>
  <c r="F1486" i="5" s="1"/>
  <c r="E1485" i="5"/>
  <c r="M1485" i="5" s="1"/>
  <c r="F1485" i="5" s="1"/>
  <c r="E1484" i="5"/>
  <c r="M1484" i="5" s="1"/>
  <c r="F1484" i="5" s="1"/>
  <c r="E1483" i="5"/>
  <c r="M1483" i="5" s="1"/>
  <c r="F1483" i="5" s="1"/>
  <c r="E1482" i="5"/>
  <c r="M1482" i="5" s="1"/>
  <c r="F1482" i="5" s="1"/>
  <c r="E1481" i="5"/>
  <c r="M1481" i="5" s="1"/>
  <c r="F1481" i="5" s="1"/>
  <c r="E1480" i="5"/>
  <c r="M1480" i="5" s="1"/>
  <c r="F1480" i="5" s="1"/>
  <c r="E1479" i="5"/>
  <c r="M1479" i="5" s="1"/>
  <c r="F1479" i="5" s="1"/>
  <c r="E1478" i="5"/>
  <c r="M1478" i="5" s="1"/>
  <c r="F1478" i="5" s="1"/>
  <c r="E1477" i="5"/>
  <c r="M1477" i="5" s="1"/>
  <c r="F1477" i="5" s="1"/>
  <c r="E1476" i="5"/>
  <c r="M1476" i="5" s="1"/>
  <c r="F1476" i="5" s="1"/>
  <c r="E1475" i="5"/>
  <c r="M1475" i="5" s="1"/>
  <c r="F1475" i="5" s="1"/>
  <c r="E1474" i="5"/>
  <c r="M1474" i="5" s="1"/>
  <c r="F1474" i="5" s="1"/>
  <c r="E1473" i="5"/>
  <c r="M1473" i="5" s="1"/>
  <c r="F1473" i="5" s="1"/>
  <c r="E1472" i="5"/>
  <c r="M1472" i="5" s="1"/>
  <c r="F1472" i="5" s="1"/>
  <c r="E1471" i="5"/>
  <c r="M1471" i="5" s="1"/>
  <c r="F1471" i="5" s="1"/>
  <c r="E1470" i="5"/>
  <c r="M1470" i="5" s="1"/>
  <c r="F1470" i="5" s="1"/>
  <c r="E1469" i="5"/>
  <c r="M1469" i="5" s="1"/>
  <c r="F1469" i="5" s="1"/>
  <c r="E1468" i="5"/>
  <c r="M1468" i="5" s="1"/>
  <c r="F1468" i="5" s="1"/>
  <c r="E1467" i="5"/>
  <c r="M1467" i="5" s="1"/>
  <c r="F1467" i="5" s="1"/>
  <c r="E1466" i="5"/>
  <c r="M1466" i="5" s="1"/>
  <c r="F1466" i="5" s="1"/>
  <c r="E1465" i="5"/>
  <c r="M1465" i="5" s="1"/>
  <c r="F1465" i="5" s="1"/>
  <c r="E1464" i="5"/>
  <c r="M1464" i="5" s="1"/>
  <c r="F1464" i="5" s="1"/>
  <c r="E1463" i="5"/>
  <c r="M1463" i="5" s="1"/>
  <c r="F1463" i="5" s="1"/>
  <c r="E1462" i="5"/>
  <c r="M1462" i="5" s="1"/>
  <c r="F1462" i="5" s="1"/>
  <c r="E1461" i="5"/>
  <c r="M1461" i="5" s="1"/>
  <c r="F1461" i="5" s="1"/>
  <c r="E1460" i="5"/>
  <c r="M1460" i="5" s="1"/>
  <c r="F1460" i="5" s="1"/>
  <c r="E1459" i="5"/>
  <c r="M1459" i="5" s="1"/>
  <c r="F1459" i="5" s="1"/>
  <c r="E1458" i="5"/>
  <c r="M1458" i="5" s="1"/>
  <c r="F1458" i="5" s="1"/>
  <c r="E1457" i="5"/>
  <c r="M1457" i="5" s="1"/>
  <c r="F1457" i="5" s="1"/>
  <c r="E1456" i="5"/>
  <c r="M1456" i="5" s="1"/>
  <c r="F1456" i="5" s="1"/>
  <c r="E1455" i="5"/>
  <c r="M1455" i="5" s="1"/>
  <c r="F1455" i="5" s="1"/>
  <c r="E1454" i="5"/>
  <c r="M1454" i="5" s="1"/>
  <c r="F1454" i="5" s="1"/>
  <c r="E1453" i="5"/>
  <c r="M1453" i="5" s="1"/>
  <c r="F1453" i="5" s="1"/>
  <c r="E1452" i="5"/>
  <c r="M1452" i="5" s="1"/>
  <c r="F1452" i="5" s="1"/>
  <c r="E1451" i="5"/>
  <c r="M1451" i="5" s="1"/>
  <c r="F1451" i="5" s="1"/>
  <c r="E1450" i="5"/>
  <c r="M1450" i="5" s="1"/>
  <c r="F1450" i="5" s="1"/>
  <c r="E1449" i="5"/>
  <c r="M1449" i="5" s="1"/>
  <c r="F1449" i="5" s="1"/>
  <c r="E1448" i="5"/>
  <c r="M1448" i="5" s="1"/>
  <c r="F1448" i="5" s="1"/>
  <c r="E1447" i="5"/>
  <c r="M1447" i="5" s="1"/>
  <c r="F1447" i="5" s="1"/>
  <c r="E1446" i="5"/>
  <c r="M1446" i="5" s="1"/>
  <c r="F1446" i="5" s="1"/>
  <c r="E1445" i="5"/>
  <c r="M1445" i="5" s="1"/>
  <c r="F1445" i="5" s="1"/>
  <c r="E1444" i="5"/>
  <c r="M1444" i="5" s="1"/>
  <c r="F1444" i="5" s="1"/>
  <c r="E1443" i="5"/>
  <c r="M1443" i="5" s="1"/>
  <c r="F1443" i="5" s="1"/>
  <c r="E1442" i="5"/>
  <c r="M1442" i="5" s="1"/>
  <c r="F1442" i="5" s="1"/>
  <c r="E1441" i="5"/>
  <c r="M1441" i="5" s="1"/>
  <c r="F1441" i="5" s="1"/>
  <c r="E1440" i="5"/>
  <c r="M1440" i="5" s="1"/>
  <c r="F1440" i="5" s="1"/>
  <c r="E1439" i="5"/>
  <c r="M1439" i="5" s="1"/>
  <c r="F1439" i="5" s="1"/>
  <c r="E1438" i="5"/>
  <c r="M1438" i="5" s="1"/>
  <c r="F1438" i="5" s="1"/>
  <c r="E1437" i="5"/>
  <c r="M1437" i="5" s="1"/>
  <c r="F1437" i="5" s="1"/>
  <c r="E1436" i="5"/>
  <c r="M1436" i="5" s="1"/>
  <c r="F1436" i="5" s="1"/>
  <c r="E1435" i="5"/>
  <c r="M1435" i="5" s="1"/>
  <c r="F1435" i="5" s="1"/>
  <c r="E1434" i="5"/>
  <c r="M1434" i="5" s="1"/>
  <c r="F1434" i="5" s="1"/>
  <c r="E1433" i="5"/>
  <c r="M1433" i="5" s="1"/>
  <c r="F1433" i="5" s="1"/>
  <c r="E1432" i="5"/>
  <c r="M1432" i="5" s="1"/>
  <c r="F1432" i="5" s="1"/>
  <c r="E1431" i="5"/>
  <c r="M1431" i="5" s="1"/>
  <c r="F1431" i="5" s="1"/>
  <c r="E1430" i="5"/>
  <c r="M1430" i="5" s="1"/>
  <c r="F1430" i="5" s="1"/>
  <c r="E1429" i="5"/>
  <c r="M1429" i="5" s="1"/>
  <c r="F1429" i="5" s="1"/>
  <c r="E1428" i="5"/>
  <c r="M1428" i="5" s="1"/>
  <c r="F1428" i="5" s="1"/>
  <c r="E1427" i="5"/>
  <c r="M1427" i="5" s="1"/>
  <c r="F1427" i="5" s="1"/>
  <c r="E1426" i="5"/>
  <c r="M1426" i="5" s="1"/>
  <c r="F1426" i="5" s="1"/>
  <c r="E1425" i="5"/>
  <c r="M1425" i="5" s="1"/>
  <c r="F1425" i="5" s="1"/>
  <c r="E1424" i="5"/>
  <c r="M1424" i="5" s="1"/>
  <c r="F1424" i="5" s="1"/>
  <c r="E1423" i="5"/>
  <c r="M1423" i="5" s="1"/>
  <c r="F1423" i="5" s="1"/>
  <c r="E1422" i="5"/>
  <c r="M1422" i="5" s="1"/>
  <c r="F1422" i="5" s="1"/>
  <c r="E1421" i="5"/>
  <c r="M1421" i="5" s="1"/>
  <c r="F1421" i="5" s="1"/>
  <c r="E1420" i="5"/>
  <c r="M1420" i="5" s="1"/>
  <c r="F1420" i="5" s="1"/>
  <c r="E1419" i="5"/>
  <c r="M1419" i="5" s="1"/>
  <c r="F1419" i="5" s="1"/>
  <c r="E1418" i="5"/>
  <c r="M1418" i="5" s="1"/>
  <c r="F1418" i="5" s="1"/>
  <c r="E1417" i="5"/>
  <c r="M1417" i="5" s="1"/>
  <c r="F1417" i="5" s="1"/>
  <c r="E1416" i="5"/>
  <c r="M1416" i="5" s="1"/>
  <c r="F1416" i="5" s="1"/>
  <c r="E1415" i="5"/>
  <c r="M1415" i="5" s="1"/>
  <c r="F1415" i="5" s="1"/>
  <c r="E1414" i="5"/>
  <c r="M1414" i="5" s="1"/>
  <c r="F1414" i="5" s="1"/>
  <c r="E1413" i="5"/>
  <c r="M1413" i="5" s="1"/>
  <c r="F1413" i="5" s="1"/>
  <c r="E1412" i="5"/>
  <c r="M1412" i="5" s="1"/>
  <c r="F1412" i="5" s="1"/>
  <c r="E1411" i="5"/>
  <c r="M1411" i="5" s="1"/>
  <c r="F1411" i="5" s="1"/>
  <c r="E1410" i="5"/>
  <c r="M1410" i="5" s="1"/>
  <c r="F1410" i="5" s="1"/>
  <c r="E1409" i="5"/>
  <c r="M1409" i="5" s="1"/>
  <c r="F1409" i="5" s="1"/>
  <c r="E1408" i="5"/>
  <c r="M1408" i="5" s="1"/>
  <c r="F1408" i="5" s="1"/>
  <c r="E1407" i="5"/>
  <c r="M1407" i="5" s="1"/>
  <c r="F1407" i="5" s="1"/>
  <c r="E1406" i="5"/>
  <c r="M1406" i="5" s="1"/>
  <c r="F1406" i="5" s="1"/>
  <c r="E1405" i="5"/>
  <c r="M1405" i="5" s="1"/>
  <c r="F1405" i="5" s="1"/>
  <c r="E1404" i="5"/>
  <c r="M1404" i="5" s="1"/>
  <c r="F1404" i="5" s="1"/>
  <c r="E1403" i="5"/>
  <c r="M1403" i="5" s="1"/>
  <c r="F1403" i="5" s="1"/>
  <c r="E1402" i="5"/>
  <c r="M1402" i="5" s="1"/>
  <c r="F1402" i="5" s="1"/>
  <c r="E1401" i="5"/>
  <c r="M1401" i="5" s="1"/>
  <c r="F1401" i="5" s="1"/>
  <c r="E1400" i="5"/>
  <c r="M1400" i="5" s="1"/>
  <c r="F1400" i="5" s="1"/>
  <c r="E1399" i="5"/>
  <c r="M1399" i="5" s="1"/>
  <c r="F1399" i="5" s="1"/>
  <c r="E1398" i="5"/>
  <c r="M1398" i="5" s="1"/>
  <c r="F1398" i="5" s="1"/>
  <c r="E1397" i="5"/>
  <c r="M1397" i="5" s="1"/>
  <c r="F1397" i="5" s="1"/>
  <c r="E1396" i="5"/>
  <c r="M1396" i="5" s="1"/>
  <c r="F1396" i="5" s="1"/>
  <c r="E1395" i="5"/>
  <c r="M1395" i="5" s="1"/>
  <c r="F1395" i="5" s="1"/>
  <c r="E1394" i="5"/>
  <c r="M1394" i="5" s="1"/>
  <c r="F1394" i="5" s="1"/>
  <c r="E1393" i="5"/>
  <c r="M1393" i="5" s="1"/>
  <c r="F1393" i="5" s="1"/>
  <c r="E1392" i="5"/>
  <c r="M1392" i="5" s="1"/>
  <c r="F1392" i="5" s="1"/>
  <c r="E1391" i="5"/>
  <c r="M1391" i="5" s="1"/>
  <c r="F1391" i="5" s="1"/>
  <c r="E1390" i="5"/>
  <c r="M1390" i="5" s="1"/>
  <c r="F1390" i="5" s="1"/>
  <c r="E1389" i="5"/>
  <c r="M1389" i="5" s="1"/>
  <c r="F1389" i="5" s="1"/>
  <c r="E1388" i="5"/>
  <c r="M1388" i="5" s="1"/>
  <c r="F1388" i="5" s="1"/>
  <c r="E1387" i="5"/>
  <c r="M1387" i="5" s="1"/>
  <c r="F1387" i="5" s="1"/>
  <c r="E1386" i="5"/>
  <c r="M1386" i="5" s="1"/>
  <c r="F1386" i="5" s="1"/>
  <c r="E1385" i="5"/>
  <c r="M1385" i="5" s="1"/>
  <c r="F1385" i="5" s="1"/>
  <c r="E1384" i="5"/>
  <c r="M1384" i="5" s="1"/>
  <c r="F1384" i="5" s="1"/>
  <c r="E1383" i="5"/>
  <c r="M1383" i="5" s="1"/>
  <c r="F1383" i="5" s="1"/>
  <c r="E1382" i="5"/>
  <c r="M1382" i="5" s="1"/>
  <c r="F1382" i="5" s="1"/>
  <c r="E1381" i="5"/>
  <c r="M1381" i="5" s="1"/>
  <c r="F1381" i="5" s="1"/>
  <c r="E1380" i="5"/>
  <c r="M1380" i="5" s="1"/>
  <c r="F1380" i="5" s="1"/>
  <c r="E1379" i="5"/>
  <c r="M1379" i="5" s="1"/>
  <c r="F1379" i="5" s="1"/>
  <c r="E1378" i="5"/>
  <c r="M1378" i="5" s="1"/>
  <c r="F1378" i="5" s="1"/>
  <c r="E1377" i="5"/>
  <c r="M1377" i="5" s="1"/>
  <c r="F1377" i="5" s="1"/>
  <c r="E1376" i="5"/>
  <c r="M1376" i="5" s="1"/>
  <c r="F1376" i="5" s="1"/>
  <c r="E1375" i="5"/>
  <c r="M1375" i="5" s="1"/>
  <c r="F1375" i="5" s="1"/>
  <c r="E1374" i="5"/>
  <c r="M1374" i="5" s="1"/>
  <c r="F1374" i="5" s="1"/>
  <c r="E1373" i="5"/>
  <c r="M1373" i="5" s="1"/>
  <c r="F1373" i="5" s="1"/>
  <c r="E1372" i="5"/>
  <c r="M1372" i="5" s="1"/>
  <c r="F1372" i="5" s="1"/>
  <c r="E1371" i="5"/>
  <c r="M1371" i="5" s="1"/>
  <c r="F1371" i="5" s="1"/>
  <c r="E1370" i="5"/>
  <c r="M1370" i="5" s="1"/>
  <c r="F1370" i="5" s="1"/>
  <c r="E1369" i="5"/>
  <c r="M1369" i="5" s="1"/>
  <c r="F1369" i="5" s="1"/>
  <c r="E1368" i="5"/>
  <c r="M1368" i="5" s="1"/>
  <c r="F1368" i="5" s="1"/>
  <c r="E1367" i="5"/>
  <c r="M1367" i="5" s="1"/>
  <c r="F1367" i="5" s="1"/>
  <c r="E1366" i="5"/>
  <c r="M1366" i="5" s="1"/>
  <c r="F1366" i="5" s="1"/>
  <c r="E1365" i="5"/>
  <c r="M1365" i="5" s="1"/>
  <c r="F1365" i="5" s="1"/>
  <c r="E1364" i="5"/>
  <c r="M1364" i="5" s="1"/>
  <c r="F1364" i="5" s="1"/>
  <c r="E1363" i="5"/>
  <c r="M1363" i="5" s="1"/>
  <c r="F1363" i="5" s="1"/>
  <c r="E1362" i="5"/>
  <c r="M1362" i="5" s="1"/>
  <c r="F1362" i="5" s="1"/>
  <c r="E1361" i="5"/>
  <c r="M1361" i="5" s="1"/>
  <c r="F1361" i="5" s="1"/>
  <c r="E1360" i="5"/>
  <c r="M1360" i="5" s="1"/>
  <c r="F1360" i="5" s="1"/>
  <c r="E1359" i="5"/>
  <c r="M1359" i="5" s="1"/>
  <c r="F1359" i="5" s="1"/>
  <c r="E1358" i="5"/>
  <c r="M1358" i="5" s="1"/>
  <c r="F1358" i="5" s="1"/>
  <c r="E1357" i="5"/>
  <c r="M1357" i="5" s="1"/>
  <c r="F1357" i="5" s="1"/>
  <c r="E1356" i="5"/>
  <c r="M1356" i="5" s="1"/>
  <c r="F1356" i="5" s="1"/>
  <c r="E1355" i="5"/>
  <c r="M1355" i="5" s="1"/>
  <c r="F1355" i="5" s="1"/>
  <c r="E1354" i="5"/>
  <c r="M1354" i="5" s="1"/>
  <c r="F1354" i="5" s="1"/>
  <c r="E1353" i="5"/>
  <c r="M1353" i="5" s="1"/>
  <c r="F1353" i="5" s="1"/>
  <c r="E1352" i="5"/>
  <c r="M1352" i="5" s="1"/>
  <c r="F1352" i="5" s="1"/>
  <c r="E1351" i="5"/>
  <c r="M1351" i="5" s="1"/>
  <c r="F1351" i="5" s="1"/>
  <c r="E1350" i="5"/>
  <c r="M1350" i="5" s="1"/>
  <c r="F1350" i="5" s="1"/>
  <c r="E1349" i="5"/>
  <c r="M1349" i="5" s="1"/>
  <c r="F1349" i="5" s="1"/>
  <c r="E1348" i="5"/>
  <c r="M1348" i="5" s="1"/>
  <c r="F1348" i="5" s="1"/>
  <c r="E1347" i="5"/>
  <c r="M1347" i="5" s="1"/>
  <c r="F1347" i="5" s="1"/>
  <c r="E1346" i="5"/>
  <c r="M1346" i="5" s="1"/>
  <c r="F1346" i="5" s="1"/>
  <c r="E1345" i="5"/>
  <c r="M1345" i="5" s="1"/>
  <c r="F1345" i="5" s="1"/>
  <c r="E1344" i="5"/>
  <c r="M1344" i="5" s="1"/>
  <c r="F1344" i="5" s="1"/>
  <c r="E1343" i="5"/>
  <c r="M1343" i="5" s="1"/>
  <c r="F1343" i="5" s="1"/>
  <c r="E1342" i="5"/>
  <c r="M1342" i="5" s="1"/>
  <c r="F1342" i="5" s="1"/>
  <c r="E1341" i="5"/>
  <c r="M1341" i="5" s="1"/>
  <c r="F1341" i="5" s="1"/>
  <c r="E1340" i="5"/>
  <c r="M1340" i="5" s="1"/>
  <c r="F1340" i="5" s="1"/>
  <c r="E1339" i="5"/>
  <c r="M1339" i="5" s="1"/>
  <c r="F1339" i="5" s="1"/>
  <c r="E1338" i="5"/>
  <c r="M1338" i="5" s="1"/>
  <c r="F1338" i="5" s="1"/>
  <c r="E1337" i="5"/>
  <c r="M1337" i="5" s="1"/>
  <c r="F1337" i="5" s="1"/>
  <c r="E1336" i="5"/>
  <c r="M1336" i="5" s="1"/>
  <c r="F1336" i="5" s="1"/>
  <c r="E1335" i="5"/>
  <c r="M1335" i="5" s="1"/>
  <c r="F1335" i="5" s="1"/>
  <c r="E1334" i="5"/>
  <c r="M1334" i="5" s="1"/>
  <c r="F1334" i="5" s="1"/>
  <c r="E1333" i="5"/>
  <c r="M1333" i="5" s="1"/>
  <c r="F1333" i="5" s="1"/>
  <c r="E1332" i="5"/>
  <c r="M1332" i="5" s="1"/>
  <c r="F1332" i="5" s="1"/>
  <c r="E1331" i="5"/>
  <c r="M1331" i="5" s="1"/>
  <c r="F1331" i="5" s="1"/>
  <c r="E1330" i="5"/>
  <c r="M1330" i="5" s="1"/>
  <c r="F1330" i="5" s="1"/>
  <c r="E1329" i="5"/>
  <c r="M1329" i="5" s="1"/>
  <c r="F1329" i="5" s="1"/>
  <c r="E1328" i="5"/>
  <c r="M1328" i="5" s="1"/>
  <c r="F1328" i="5" s="1"/>
  <c r="E1327" i="5"/>
  <c r="M1327" i="5" s="1"/>
  <c r="F1327" i="5" s="1"/>
  <c r="E1326" i="5"/>
  <c r="M1326" i="5" s="1"/>
  <c r="F1326" i="5" s="1"/>
  <c r="E1325" i="5"/>
  <c r="M1325" i="5" s="1"/>
  <c r="F1325" i="5" s="1"/>
  <c r="E1324" i="5"/>
  <c r="M1324" i="5" s="1"/>
  <c r="F1324" i="5" s="1"/>
  <c r="E1323" i="5"/>
  <c r="M1323" i="5" s="1"/>
  <c r="F1323" i="5" s="1"/>
  <c r="E1322" i="5"/>
  <c r="M1322" i="5" s="1"/>
  <c r="F1322" i="5" s="1"/>
  <c r="E1321" i="5"/>
  <c r="M1321" i="5" s="1"/>
  <c r="F1321" i="5" s="1"/>
  <c r="E1320" i="5"/>
  <c r="M1320" i="5" s="1"/>
  <c r="F1320" i="5" s="1"/>
  <c r="E1319" i="5"/>
  <c r="M1319" i="5" s="1"/>
  <c r="F1319" i="5" s="1"/>
  <c r="E1318" i="5"/>
  <c r="M1318" i="5" s="1"/>
  <c r="F1318" i="5" s="1"/>
  <c r="E1317" i="5"/>
  <c r="M1317" i="5" s="1"/>
  <c r="F1317" i="5" s="1"/>
  <c r="E1316" i="5"/>
  <c r="M1316" i="5" s="1"/>
  <c r="F1316" i="5" s="1"/>
  <c r="E1315" i="5"/>
  <c r="M1315" i="5" s="1"/>
  <c r="F1315" i="5" s="1"/>
  <c r="E1314" i="5"/>
  <c r="M1314" i="5" s="1"/>
  <c r="F1314" i="5" s="1"/>
  <c r="E1313" i="5"/>
  <c r="M1313" i="5" s="1"/>
  <c r="F1313" i="5" s="1"/>
  <c r="E1312" i="5"/>
  <c r="M1312" i="5" s="1"/>
  <c r="F1312" i="5" s="1"/>
  <c r="E1311" i="5"/>
  <c r="M1311" i="5" s="1"/>
  <c r="F1311" i="5" s="1"/>
  <c r="E1310" i="5"/>
  <c r="M1310" i="5" s="1"/>
  <c r="F1310" i="5" s="1"/>
  <c r="E1309" i="5"/>
  <c r="M1309" i="5" s="1"/>
  <c r="F1309" i="5" s="1"/>
  <c r="E1308" i="5"/>
  <c r="M1308" i="5" s="1"/>
  <c r="F1308" i="5" s="1"/>
  <c r="E1307" i="5"/>
  <c r="M1307" i="5" s="1"/>
  <c r="F1307" i="5" s="1"/>
  <c r="E1306" i="5"/>
  <c r="M1306" i="5" s="1"/>
  <c r="F1306" i="5" s="1"/>
  <c r="E1305" i="5"/>
  <c r="M1305" i="5" s="1"/>
  <c r="F1305" i="5" s="1"/>
  <c r="E1304" i="5"/>
  <c r="M1304" i="5" s="1"/>
  <c r="F1304" i="5" s="1"/>
  <c r="E1303" i="5"/>
  <c r="M1303" i="5" s="1"/>
  <c r="F1303" i="5" s="1"/>
  <c r="E1302" i="5"/>
  <c r="M1302" i="5" s="1"/>
  <c r="F1302" i="5" s="1"/>
  <c r="E1301" i="5"/>
  <c r="M1301" i="5" s="1"/>
  <c r="F1301" i="5" s="1"/>
  <c r="E1300" i="5"/>
  <c r="M1300" i="5" s="1"/>
  <c r="F1300" i="5" s="1"/>
  <c r="E1299" i="5"/>
  <c r="M1299" i="5" s="1"/>
  <c r="F1299" i="5" s="1"/>
  <c r="E1298" i="5"/>
  <c r="M1298" i="5" s="1"/>
  <c r="F1298" i="5" s="1"/>
  <c r="E1297" i="5"/>
  <c r="M1297" i="5" s="1"/>
  <c r="F1297" i="5" s="1"/>
  <c r="E1296" i="5"/>
  <c r="M1296" i="5" s="1"/>
  <c r="F1296" i="5" s="1"/>
  <c r="E1295" i="5"/>
  <c r="M1295" i="5" s="1"/>
  <c r="F1295" i="5" s="1"/>
  <c r="E1294" i="5"/>
  <c r="M1294" i="5" s="1"/>
  <c r="F1294" i="5" s="1"/>
  <c r="E1293" i="5"/>
  <c r="M1293" i="5" s="1"/>
  <c r="F1293" i="5" s="1"/>
  <c r="E1292" i="5"/>
  <c r="M1292" i="5" s="1"/>
  <c r="F1292" i="5" s="1"/>
  <c r="E1291" i="5"/>
  <c r="M1291" i="5" s="1"/>
  <c r="F1291" i="5" s="1"/>
  <c r="E1290" i="5"/>
  <c r="M1290" i="5" s="1"/>
  <c r="F1290" i="5" s="1"/>
  <c r="E1289" i="5"/>
  <c r="M1289" i="5" s="1"/>
  <c r="F1289" i="5" s="1"/>
  <c r="E1288" i="5"/>
  <c r="M1288" i="5" s="1"/>
  <c r="F1288" i="5" s="1"/>
  <c r="E1287" i="5"/>
  <c r="M1287" i="5" s="1"/>
  <c r="F1287" i="5" s="1"/>
  <c r="E1286" i="5"/>
  <c r="M1286" i="5" s="1"/>
  <c r="F1286" i="5" s="1"/>
  <c r="E1285" i="5"/>
  <c r="M1285" i="5" s="1"/>
  <c r="F1285" i="5" s="1"/>
  <c r="E1284" i="5"/>
  <c r="M1284" i="5" s="1"/>
  <c r="F1284" i="5" s="1"/>
  <c r="E1283" i="5"/>
  <c r="M1283" i="5" s="1"/>
  <c r="F1283" i="5" s="1"/>
  <c r="E1282" i="5"/>
  <c r="M1282" i="5" s="1"/>
  <c r="F1282" i="5" s="1"/>
  <c r="E1281" i="5"/>
  <c r="M1281" i="5" s="1"/>
  <c r="F1281" i="5" s="1"/>
  <c r="E1280" i="5"/>
  <c r="M1280" i="5" s="1"/>
  <c r="F1280" i="5" s="1"/>
  <c r="E1279" i="5"/>
  <c r="M1279" i="5" s="1"/>
  <c r="F1279" i="5" s="1"/>
  <c r="E1278" i="5"/>
  <c r="M1278" i="5" s="1"/>
  <c r="F1278" i="5" s="1"/>
  <c r="E1277" i="5"/>
  <c r="M1277" i="5" s="1"/>
  <c r="F1277" i="5" s="1"/>
  <c r="E1276" i="5"/>
  <c r="M1276" i="5" s="1"/>
  <c r="F1276" i="5" s="1"/>
  <c r="E1275" i="5"/>
  <c r="M1275" i="5" s="1"/>
  <c r="F1275" i="5" s="1"/>
  <c r="E1274" i="5"/>
  <c r="M1274" i="5" s="1"/>
  <c r="F1274" i="5" s="1"/>
  <c r="E1273" i="5"/>
  <c r="M1273" i="5" s="1"/>
  <c r="F1273" i="5" s="1"/>
  <c r="E1272" i="5"/>
  <c r="M1272" i="5" s="1"/>
  <c r="F1272" i="5" s="1"/>
  <c r="E1271" i="5"/>
  <c r="M1271" i="5" s="1"/>
  <c r="F1271" i="5" s="1"/>
  <c r="E1270" i="5"/>
  <c r="M1270" i="5" s="1"/>
  <c r="F1270" i="5" s="1"/>
  <c r="E1269" i="5"/>
  <c r="M1269" i="5" s="1"/>
  <c r="F1269" i="5" s="1"/>
  <c r="E1268" i="5"/>
  <c r="M1268" i="5" s="1"/>
  <c r="F1268" i="5" s="1"/>
  <c r="E1267" i="5"/>
  <c r="M1267" i="5" s="1"/>
  <c r="F1267" i="5" s="1"/>
  <c r="E1266" i="5"/>
  <c r="M1266" i="5" s="1"/>
  <c r="F1266" i="5" s="1"/>
  <c r="E1265" i="5"/>
  <c r="M1265" i="5" s="1"/>
  <c r="F1265" i="5" s="1"/>
  <c r="E1264" i="5"/>
  <c r="M1264" i="5" s="1"/>
  <c r="F1264" i="5" s="1"/>
  <c r="E1263" i="5"/>
  <c r="M1263" i="5" s="1"/>
  <c r="F1263" i="5" s="1"/>
  <c r="E1262" i="5"/>
  <c r="M1262" i="5" s="1"/>
  <c r="F1262" i="5" s="1"/>
  <c r="E1261" i="5"/>
  <c r="M1261" i="5" s="1"/>
  <c r="F1261" i="5" s="1"/>
  <c r="E1260" i="5"/>
  <c r="M1260" i="5" s="1"/>
  <c r="F1260" i="5" s="1"/>
  <c r="E1259" i="5"/>
  <c r="M1259" i="5" s="1"/>
  <c r="F1259" i="5" s="1"/>
  <c r="E1258" i="5"/>
  <c r="M1258" i="5" s="1"/>
  <c r="F1258" i="5" s="1"/>
  <c r="E1257" i="5"/>
  <c r="M1257" i="5" s="1"/>
  <c r="F1257" i="5" s="1"/>
  <c r="E1256" i="5"/>
  <c r="M1256" i="5" s="1"/>
  <c r="F1256" i="5" s="1"/>
  <c r="E1255" i="5"/>
  <c r="M1255" i="5" s="1"/>
  <c r="F1255" i="5" s="1"/>
  <c r="E1254" i="5"/>
  <c r="M1254" i="5" s="1"/>
  <c r="F1254" i="5" s="1"/>
  <c r="E1253" i="5"/>
  <c r="M1253" i="5" s="1"/>
  <c r="F1253" i="5" s="1"/>
  <c r="E1252" i="5"/>
  <c r="M1252" i="5" s="1"/>
  <c r="F1252" i="5" s="1"/>
  <c r="E1251" i="5"/>
  <c r="M1251" i="5" s="1"/>
  <c r="F1251" i="5" s="1"/>
  <c r="E1250" i="5"/>
  <c r="M1250" i="5" s="1"/>
  <c r="F1250" i="5" s="1"/>
  <c r="E1249" i="5"/>
  <c r="M1249" i="5" s="1"/>
  <c r="F1249" i="5" s="1"/>
  <c r="E1248" i="5"/>
  <c r="M1248" i="5" s="1"/>
  <c r="F1248" i="5" s="1"/>
  <c r="E1247" i="5"/>
  <c r="M1247" i="5" s="1"/>
  <c r="F1247" i="5" s="1"/>
  <c r="E1246" i="5"/>
  <c r="M1246" i="5" s="1"/>
  <c r="F1246" i="5" s="1"/>
  <c r="E1245" i="5"/>
  <c r="M1245" i="5" s="1"/>
  <c r="F1245" i="5" s="1"/>
  <c r="E1244" i="5"/>
  <c r="M1244" i="5" s="1"/>
  <c r="F1244" i="5" s="1"/>
  <c r="E1243" i="5"/>
  <c r="M1243" i="5" s="1"/>
  <c r="F1243" i="5" s="1"/>
  <c r="E1242" i="5"/>
  <c r="M1242" i="5" s="1"/>
  <c r="F1242" i="5" s="1"/>
  <c r="E1241" i="5"/>
  <c r="M1241" i="5" s="1"/>
  <c r="F1241" i="5" s="1"/>
  <c r="E1240" i="5"/>
  <c r="M1240" i="5" s="1"/>
  <c r="F1240" i="5" s="1"/>
  <c r="E1239" i="5"/>
  <c r="M1239" i="5" s="1"/>
  <c r="F1239" i="5" s="1"/>
  <c r="E1238" i="5"/>
  <c r="M1238" i="5" s="1"/>
  <c r="F1238" i="5" s="1"/>
  <c r="E1237" i="5"/>
  <c r="M1237" i="5" s="1"/>
  <c r="F1237" i="5" s="1"/>
  <c r="E1236" i="5"/>
  <c r="M1236" i="5" s="1"/>
  <c r="F1236" i="5" s="1"/>
  <c r="E1235" i="5"/>
  <c r="M1235" i="5" s="1"/>
  <c r="F1235" i="5" s="1"/>
  <c r="E1234" i="5"/>
  <c r="M1234" i="5" s="1"/>
  <c r="F1234" i="5" s="1"/>
  <c r="E1233" i="5"/>
  <c r="M1233" i="5" s="1"/>
  <c r="F1233" i="5" s="1"/>
  <c r="E1232" i="5"/>
  <c r="M1232" i="5" s="1"/>
  <c r="F1232" i="5" s="1"/>
  <c r="E1231" i="5"/>
  <c r="M1231" i="5" s="1"/>
  <c r="F1231" i="5" s="1"/>
  <c r="E1230" i="5"/>
  <c r="M1230" i="5" s="1"/>
  <c r="F1230" i="5" s="1"/>
  <c r="E1229" i="5"/>
  <c r="M1229" i="5" s="1"/>
  <c r="F1229" i="5" s="1"/>
  <c r="E1228" i="5"/>
  <c r="M1228" i="5" s="1"/>
  <c r="F1228" i="5" s="1"/>
  <c r="E1227" i="5"/>
  <c r="M1227" i="5" s="1"/>
  <c r="F1227" i="5" s="1"/>
  <c r="E1226" i="5"/>
  <c r="M1226" i="5" s="1"/>
  <c r="F1226" i="5" s="1"/>
  <c r="E1225" i="5"/>
  <c r="M1225" i="5" s="1"/>
  <c r="F1225" i="5" s="1"/>
  <c r="E1224" i="5"/>
  <c r="M1224" i="5" s="1"/>
  <c r="F1224" i="5" s="1"/>
  <c r="E1223" i="5"/>
  <c r="M1223" i="5" s="1"/>
  <c r="F1223" i="5" s="1"/>
  <c r="E1222" i="5"/>
  <c r="M1222" i="5" s="1"/>
  <c r="F1222" i="5" s="1"/>
  <c r="E1221" i="5"/>
  <c r="M1221" i="5" s="1"/>
  <c r="F1221" i="5" s="1"/>
  <c r="E1220" i="5"/>
  <c r="M1220" i="5" s="1"/>
  <c r="F1220" i="5" s="1"/>
  <c r="E1219" i="5"/>
  <c r="M1219" i="5" s="1"/>
  <c r="F1219" i="5" s="1"/>
  <c r="E1218" i="5"/>
  <c r="M1218" i="5" s="1"/>
  <c r="F1218" i="5" s="1"/>
  <c r="E1217" i="5"/>
  <c r="M1217" i="5" s="1"/>
  <c r="F1217" i="5" s="1"/>
  <c r="E1216" i="5"/>
  <c r="M1216" i="5" s="1"/>
  <c r="F1216" i="5" s="1"/>
  <c r="E1215" i="5"/>
  <c r="M1215" i="5" s="1"/>
  <c r="F1215" i="5" s="1"/>
  <c r="E1214" i="5"/>
  <c r="M1214" i="5" s="1"/>
  <c r="F1214" i="5" s="1"/>
  <c r="E1213" i="5"/>
  <c r="M1213" i="5" s="1"/>
  <c r="F1213" i="5" s="1"/>
  <c r="E1212" i="5"/>
  <c r="M1212" i="5" s="1"/>
  <c r="F1212" i="5" s="1"/>
  <c r="E1211" i="5"/>
  <c r="M1211" i="5" s="1"/>
  <c r="F1211" i="5" s="1"/>
  <c r="E1210" i="5"/>
  <c r="M1210" i="5" s="1"/>
  <c r="F1210" i="5" s="1"/>
  <c r="E1209" i="5"/>
  <c r="M1209" i="5" s="1"/>
  <c r="F1209" i="5" s="1"/>
  <c r="E1208" i="5"/>
  <c r="M1208" i="5" s="1"/>
  <c r="F1208" i="5" s="1"/>
  <c r="E1207" i="5"/>
  <c r="M1207" i="5" s="1"/>
  <c r="F1207" i="5" s="1"/>
  <c r="E1206" i="5"/>
  <c r="M1206" i="5" s="1"/>
  <c r="F1206" i="5" s="1"/>
  <c r="E1205" i="5"/>
  <c r="M1205" i="5" s="1"/>
  <c r="F1205" i="5" s="1"/>
  <c r="E1204" i="5"/>
  <c r="M1204" i="5" s="1"/>
  <c r="F1204" i="5" s="1"/>
  <c r="E1203" i="5"/>
  <c r="M1203" i="5" s="1"/>
  <c r="F1203" i="5" s="1"/>
  <c r="E1202" i="5"/>
  <c r="M1202" i="5" s="1"/>
  <c r="F1202" i="5" s="1"/>
  <c r="E1201" i="5"/>
  <c r="M1201" i="5" s="1"/>
  <c r="F1201" i="5" s="1"/>
  <c r="E1200" i="5"/>
  <c r="M1200" i="5" s="1"/>
  <c r="F1200" i="5" s="1"/>
  <c r="E1199" i="5"/>
  <c r="M1199" i="5" s="1"/>
  <c r="F1199" i="5" s="1"/>
  <c r="E1198" i="5"/>
  <c r="M1198" i="5" s="1"/>
  <c r="F1198" i="5" s="1"/>
  <c r="E1197" i="5"/>
  <c r="M1197" i="5" s="1"/>
  <c r="F1197" i="5" s="1"/>
  <c r="E1196" i="5"/>
  <c r="M1196" i="5" s="1"/>
  <c r="F1196" i="5" s="1"/>
  <c r="E1195" i="5"/>
  <c r="M1195" i="5" s="1"/>
  <c r="F1195" i="5" s="1"/>
  <c r="E1194" i="5"/>
  <c r="M1194" i="5" s="1"/>
  <c r="F1194" i="5" s="1"/>
  <c r="E1193" i="5"/>
  <c r="M1193" i="5" s="1"/>
  <c r="F1193" i="5" s="1"/>
  <c r="E1192" i="5"/>
  <c r="M1192" i="5" s="1"/>
  <c r="F1192" i="5" s="1"/>
  <c r="E1191" i="5"/>
  <c r="M1191" i="5" s="1"/>
  <c r="F1191" i="5" s="1"/>
  <c r="E1190" i="5"/>
  <c r="M1190" i="5" s="1"/>
  <c r="F1190" i="5" s="1"/>
  <c r="E1189" i="5"/>
  <c r="M1189" i="5" s="1"/>
  <c r="F1189" i="5" s="1"/>
  <c r="E1188" i="5"/>
  <c r="M1188" i="5" s="1"/>
  <c r="F1188" i="5" s="1"/>
  <c r="E1187" i="5"/>
  <c r="M1187" i="5" s="1"/>
  <c r="F1187" i="5" s="1"/>
  <c r="E1186" i="5"/>
  <c r="M1186" i="5" s="1"/>
  <c r="F1186" i="5" s="1"/>
  <c r="E1185" i="5"/>
  <c r="M1185" i="5" s="1"/>
  <c r="F1185" i="5" s="1"/>
  <c r="E1184" i="5"/>
  <c r="M1184" i="5" s="1"/>
  <c r="F1184" i="5" s="1"/>
  <c r="E1183" i="5"/>
  <c r="M1183" i="5" s="1"/>
  <c r="F1183" i="5" s="1"/>
  <c r="E1182" i="5"/>
  <c r="M1182" i="5" s="1"/>
  <c r="F1182" i="5" s="1"/>
  <c r="E1181" i="5"/>
  <c r="M1181" i="5" s="1"/>
  <c r="F1181" i="5" s="1"/>
  <c r="E1180" i="5"/>
  <c r="M1180" i="5" s="1"/>
  <c r="F1180" i="5" s="1"/>
  <c r="E1179" i="5"/>
  <c r="M1179" i="5" s="1"/>
  <c r="F1179" i="5" s="1"/>
  <c r="E1178" i="5"/>
  <c r="M1178" i="5" s="1"/>
  <c r="F1178" i="5" s="1"/>
  <c r="E1177" i="5"/>
  <c r="M1177" i="5" s="1"/>
  <c r="F1177" i="5" s="1"/>
  <c r="E1176" i="5"/>
  <c r="M1176" i="5" s="1"/>
  <c r="F1176" i="5" s="1"/>
  <c r="E1175" i="5"/>
  <c r="M1175" i="5" s="1"/>
  <c r="F1175" i="5" s="1"/>
  <c r="E1174" i="5"/>
  <c r="M1174" i="5" s="1"/>
  <c r="F1174" i="5" s="1"/>
  <c r="E1173" i="5"/>
  <c r="M1173" i="5" s="1"/>
  <c r="F1173" i="5" s="1"/>
  <c r="E1172" i="5"/>
  <c r="M1172" i="5" s="1"/>
  <c r="F1172" i="5" s="1"/>
  <c r="E1171" i="5"/>
  <c r="M1171" i="5" s="1"/>
  <c r="F1171" i="5" s="1"/>
  <c r="E1170" i="5"/>
  <c r="M1170" i="5" s="1"/>
  <c r="F1170" i="5" s="1"/>
  <c r="E1169" i="5"/>
  <c r="M1169" i="5" s="1"/>
  <c r="F1169" i="5" s="1"/>
  <c r="E1168" i="5"/>
  <c r="M1168" i="5" s="1"/>
  <c r="F1168" i="5" s="1"/>
  <c r="E1167" i="5"/>
  <c r="M1167" i="5" s="1"/>
  <c r="F1167" i="5" s="1"/>
  <c r="E1166" i="5"/>
  <c r="M1166" i="5" s="1"/>
  <c r="F1166" i="5" s="1"/>
  <c r="E1165" i="5"/>
  <c r="M1165" i="5" s="1"/>
  <c r="F1165" i="5" s="1"/>
  <c r="E1164" i="5"/>
  <c r="M1164" i="5" s="1"/>
  <c r="F1164" i="5" s="1"/>
  <c r="E1163" i="5"/>
  <c r="M1163" i="5" s="1"/>
  <c r="F1163" i="5" s="1"/>
  <c r="E1162" i="5"/>
  <c r="M1162" i="5" s="1"/>
  <c r="F1162" i="5" s="1"/>
  <c r="E1161" i="5"/>
  <c r="M1161" i="5" s="1"/>
  <c r="F1161" i="5" s="1"/>
  <c r="E1160" i="5"/>
  <c r="M1160" i="5" s="1"/>
  <c r="F1160" i="5" s="1"/>
  <c r="E1159" i="5"/>
  <c r="M1159" i="5" s="1"/>
  <c r="F1159" i="5" s="1"/>
  <c r="E1158" i="5"/>
  <c r="M1158" i="5" s="1"/>
  <c r="F1158" i="5" s="1"/>
  <c r="E1157" i="5"/>
  <c r="M1157" i="5" s="1"/>
  <c r="F1157" i="5" s="1"/>
  <c r="E1156" i="5"/>
  <c r="M1156" i="5" s="1"/>
  <c r="F1156" i="5" s="1"/>
  <c r="E1155" i="5"/>
  <c r="M1155" i="5" s="1"/>
  <c r="F1155" i="5" s="1"/>
  <c r="E1154" i="5"/>
  <c r="M1154" i="5" s="1"/>
  <c r="F1154" i="5" s="1"/>
  <c r="E1153" i="5"/>
  <c r="M1153" i="5" s="1"/>
  <c r="F1153" i="5" s="1"/>
  <c r="E1152" i="5"/>
  <c r="M1152" i="5" s="1"/>
  <c r="F1152" i="5" s="1"/>
  <c r="E1151" i="5"/>
  <c r="M1151" i="5" s="1"/>
  <c r="F1151" i="5" s="1"/>
  <c r="E1150" i="5"/>
  <c r="M1150" i="5" s="1"/>
  <c r="F1150" i="5" s="1"/>
  <c r="E1149" i="5"/>
  <c r="M1149" i="5" s="1"/>
  <c r="F1149" i="5" s="1"/>
  <c r="E1148" i="5"/>
  <c r="M1148" i="5" s="1"/>
  <c r="F1148" i="5" s="1"/>
  <c r="E1147" i="5"/>
  <c r="M1147" i="5" s="1"/>
  <c r="F1147" i="5" s="1"/>
  <c r="E1146" i="5"/>
  <c r="M1146" i="5" s="1"/>
  <c r="F1146" i="5" s="1"/>
  <c r="E1145" i="5"/>
  <c r="M1145" i="5" s="1"/>
  <c r="F1145" i="5" s="1"/>
  <c r="E1144" i="5"/>
  <c r="M1144" i="5" s="1"/>
  <c r="F1144" i="5" s="1"/>
  <c r="E1143" i="5"/>
  <c r="M1143" i="5" s="1"/>
  <c r="F1143" i="5" s="1"/>
  <c r="E1142" i="5"/>
  <c r="M1142" i="5" s="1"/>
  <c r="F1142" i="5" s="1"/>
  <c r="E1141" i="5"/>
  <c r="M1141" i="5" s="1"/>
  <c r="F1141" i="5" s="1"/>
  <c r="E1140" i="5"/>
  <c r="M1140" i="5" s="1"/>
  <c r="F1140" i="5" s="1"/>
  <c r="E1139" i="5"/>
  <c r="M1139" i="5" s="1"/>
  <c r="F1139" i="5" s="1"/>
  <c r="E1138" i="5"/>
  <c r="M1138" i="5" s="1"/>
  <c r="F1138" i="5" s="1"/>
  <c r="E1137" i="5"/>
  <c r="M1137" i="5" s="1"/>
  <c r="F1137" i="5" s="1"/>
  <c r="E1136" i="5"/>
  <c r="M1136" i="5" s="1"/>
  <c r="F1136" i="5" s="1"/>
  <c r="E1135" i="5"/>
  <c r="M1135" i="5" s="1"/>
  <c r="F1135" i="5" s="1"/>
  <c r="E1134" i="5"/>
  <c r="M1134" i="5" s="1"/>
  <c r="F1134" i="5" s="1"/>
  <c r="E1133" i="5"/>
  <c r="M1133" i="5" s="1"/>
  <c r="F1133" i="5" s="1"/>
  <c r="E1132" i="5"/>
  <c r="M1132" i="5" s="1"/>
  <c r="F1132" i="5" s="1"/>
  <c r="E1131" i="5"/>
  <c r="M1131" i="5" s="1"/>
  <c r="F1131" i="5" s="1"/>
  <c r="E1130" i="5"/>
  <c r="M1130" i="5" s="1"/>
  <c r="F1130" i="5" s="1"/>
  <c r="E1129" i="5"/>
  <c r="M1129" i="5" s="1"/>
  <c r="F1129" i="5" s="1"/>
  <c r="E1128" i="5"/>
  <c r="M1128" i="5" s="1"/>
  <c r="F1128" i="5" s="1"/>
  <c r="E1127" i="5"/>
  <c r="M1127" i="5" s="1"/>
  <c r="F1127" i="5" s="1"/>
  <c r="E1126" i="5"/>
  <c r="M1126" i="5" s="1"/>
  <c r="F1126" i="5" s="1"/>
  <c r="E1125" i="5"/>
  <c r="M1125" i="5" s="1"/>
  <c r="F1125" i="5" s="1"/>
  <c r="E1124" i="5"/>
  <c r="M1124" i="5" s="1"/>
  <c r="F1124" i="5" s="1"/>
  <c r="E1123" i="5"/>
  <c r="M1123" i="5" s="1"/>
  <c r="F1123" i="5" s="1"/>
  <c r="E1122" i="5"/>
  <c r="M1122" i="5" s="1"/>
  <c r="F1122" i="5" s="1"/>
  <c r="E1121" i="5"/>
  <c r="M1121" i="5" s="1"/>
  <c r="F1121" i="5" s="1"/>
  <c r="E1120" i="5"/>
  <c r="M1120" i="5" s="1"/>
  <c r="F1120" i="5" s="1"/>
  <c r="E1119" i="5"/>
  <c r="M1119" i="5" s="1"/>
  <c r="F1119" i="5" s="1"/>
  <c r="E1118" i="5"/>
  <c r="M1118" i="5" s="1"/>
  <c r="F1118" i="5" s="1"/>
  <c r="E1117" i="5"/>
  <c r="M1117" i="5" s="1"/>
  <c r="F1117" i="5" s="1"/>
  <c r="E1116" i="5"/>
  <c r="M1116" i="5" s="1"/>
  <c r="F1116" i="5" s="1"/>
  <c r="E1115" i="5"/>
  <c r="M1115" i="5" s="1"/>
  <c r="F1115" i="5" s="1"/>
  <c r="E1114" i="5"/>
  <c r="M1114" i="5" s="1"/>
  <c r="F1114" i="5" s="1"/>
  <c r="E1113" i="5"/>
  <c r="M1113" i="5" s="1"/>
  <c r="F1113" i="5" s="1"/>
  <c r="E1112" i="5"/>
  <c r="M1112" i="5" s="1"/>
  <c r="F1112" i="5" s="1"/>
  <c r="E1111" i="5"/>
  <c r="M1111" i="5" s="1"/>
  <c r="F1111" i="5" s="1"/>
  <c r="E1110" i="5"/>
  <c r="M1110" i="5" s="1"/>
  <c r="F1110" i="5" s="1"/>
  <c r="E1109" i="5"/>
  <c r="M1109" i="5" s="1"/>
  <c r="F1109" i="5" s="1"/>
  <c r="E1108" i="5"/>
  <c r="M1108" i="5" s="1"/>
  <c r="F1108" i="5" s="1"/>
  <c r="E1107" i="5"/>
  <c r="M1107" i="5" s="1"/>
  <c r="F1107" i="5" s="1"/>
  <c r="E1106" i="5"/>
  <c r="M1106" i="5" s="1"/>
  <c r="F1106" i="5" s="1"/>
  <c r="E1105" i="5"/>
  <c r="M1105" i="5" s="1"/>
  <c r="F1105" i="5" s="1"/>
  <c r="E1104" i="5"/>
  <c r="M1104" i="5" s="1"/>
  <c r="F1104" i="5" s="1"/>
  <c r="E1103" i="5"/>
  <c r="M1103" i="5" s="1"/>
  <c r="F1103" i="5" s="1"/>
  <c r="E1102" i="5"/>
  <c r="M1102" i="5" s="1"/>
  <c r="F1102" i="5" s="1"/>
  <c r="E1101" i="5"/>
  <c r="M1101" i="5" s="1"/>
  <c r="F1101" i="5" s="1"/>
  <c r="E1100" i="5"/>
  <c r="M1100" i="5" s="1"/>
  <c r="F1100" i="5" s="1"/>
  <c r="E1099" i="5"/>
  <c r="M1099" i="5" s="1"/>
  <c r="F1099" i="5" s="1"/>
  <c r="E1098" i="5"/>
  <c r="M1098" i="5" s="1"/>
  <c r="F1098" i="5" s="1"/>
  <c r="E1097" i="5"/>
  <c r="M1097" i="5" s="1"/>
  <c r="F1097" i="5" s="1"/>
  <c r="E1096" i="5"/>
  <c r="M1096" i="5" s="1"/>
  <c r="F1096" i="5" s="1"/>
  <c r="E1095" i="5"/>
  <c r="M1095" i="5" s="1"/>
  <c r="F1095" i="5" s="1"/>
  <c r="E1094" i="5"/>
  <c r="M1094" i="5" s="1"/>
  <c r="F1094" i="5" s="1"/>
  <c r="E1093" i="5"/>
  <c r="M1093" i="5" s="1"/>
  <c r="F1093" i="5" s="1"/>
  <c r="E1092" i="5"/>
  <c r="M1092" i="5" s="1"/>
  <c r="F1092" i="5" s="1"/>
  <c r="E1091" i="5"/>
  <c r="M1091" i="5" s="1"/>
  <c r="F1091" i="5" s="1"/>
  <c r="E1090" i="5"/>
  <c r="M1090" i="5" s="1"/>
  <c r="F1090" i="5" s="1"/>
  <c r="E1089" i="5"/>
  <c r="M1089" i="5" s="1"/>
  <c r="F1089" i="5" s="1"/>
  <c r="E1088" i="5"/>
  <c r="M1088" i="5" s="1"/>
  <c r="F1088" i="5" s="1"/>
  <c r="E1087" i="5"/>
  <c r="M1087" i="5" s="1"/>
  <c r="F1087" i="5" s="1"/>
  <c r="E1086" i="5"/>
  <c r="M1086" i="5" s="1"/>
  <c r="F1086" i="5" s="1"/>
  <c r="E1085" i="5"/>
  <c r="M1085" i="5" s="1"/>
  <c r="F1085" i="5" s="1"/>
  <c r="E1084" i="5"/>
  <c r="M1084" i="5" s="1"/>
  <c r="F1084" i="5" s="1"/>
  <c r="E1083" i="5"/>
  <c r="M1083" i="5" s="1"/>
  <c r="F1083" i="5" s="1"/>
  <c r="E1082" i="5"/>
  <c r="M1082" i="5" s="1"/>
  <c r="F1082" i="5" s="1"/>
  <c r="E1081" i="5"/>
  <c r="M1081" i="5" s="1"/>
  <c r="F1081" i="5" s="1"/>
  <c r="E1080" i="5"/>
  <c r="M1080" i="5" s="1"/>
  <c r="F1080" i="5" s="1"/>
  <c r="E1079" i="5"/>
  <c r="M1079" i="5" s="1"/>
  <c r="F1079" i="5" s="1"/>
  <c r="E1078" i="5"/>
  <c r="M1078" i="5" s="1"/>
  <c r="F1078" i="5" s="1"/>
  <c r="E1077" i="5"/>
  <c r="M1077" i="5" s="1"/>
  <c r="F1077" i="5" s="1"/>
  <c r="E1076" i="5"/>
  <c r="M1076" i="5" s="1"/>
  <c r="F1076" i="5" s="1"/>
  <c r="E1075" i="5"/>
  <c r="M1075" i="5" s="1"/>
  <c r="F1075" i="5" s="1"/>
  <c r="E1074" i="5"/>
  <c r="M1074" i="5" s="1"/>
  <c r="F1074" i="5" s="1"/>
  <c r="E1073" i="5"/>
  <c r="M1073" i="5" s="1"/>
  <c r="F1073" i="5" s="1"/>
  <c r="E1072" i="5"/>
  <c r="M1072" i="5" s="1"/>
  <c r="F1072" i="5" s="1"/>
  <c r="E1071" i="5"/>
  <c r="M1071" i="5" s="1"/>
  <c r="F1071" i="5" s="1"/>
  <c r="E1070" i="5"/>
  <c r="M1070" i="5" s="1"/>
  <c r="F1070" i="5" s="1"/>
  <c r="E1069" i="5"/>
  <c r="M1069" i="5" s="1"/>
  <c r="F1069" i="5" s="1"/>
  <c r="E1068" i="5"/>
  <c r="M1068" i="5" s="1"/>
  <c r="F1068" i="5" s="1"/>
  <c r="E1067" i="5"/>
  <c r="M1067" i="5" s="1"/>
  <c r="F1067" i="5" s="1"/>
  <c r="E1066" i="5"/>
  <c r="M1066" i="5" s="1"/>
  <c r="F1066" i="5" s="1"/>
  <c r="E1065" i="5"/>
  <c r="M1065" i="5" s="1"/>
  <c r="F1065" i="5" s="1"/>
  <c r="E1064" i="5"/>
  <c r="M1064" i="5" s="1"/>
  <c r="F1064" i="5" s="1"/>
  <c r="E1063" i="5"/>
  <c r="M1063" i="5" s="1"/>
  <c r="F1063" i="5" s="1"/>
  <c r="E1062" i="5"/>
  <c r="M1062" i="5" s="1"/>
  <c r="F1062" i="5" s="1"/>
  <c r="E1061" i="5"/>
  <c r="M1061" i="5" s="1"/>
  <c r="F1061" i="5" s="1"/>
  <c r="E1060" i="5"/>
  <c r="M1060" i="5" s="1"/>
  <c r="F1060" i="5" s="1"/>
  <c r="E1059" i="5"/>
  <c r="M1059" i="5" s="1"/>
  <c r="F1059" i="5" s="1"/>
  <c r="E1058" i="5"/>
  <c r="M1058" i="5" s="1"/>
  <c r="F1058" i="5" s="1"/>
  <c r="E1057" i="5"/>
  <c r="M1057" i="5" s="1"/>
  <c r="F1057" i="5" s="1"/>
  <c r="E1056" i="5"/>
  <c r="M1056" i="5" s="1"/>
  <c r="F1056" i="5" s="1"/>
  <c r="E1055" i="5"/>
  <c r="M1055" i="5" s="1"/>
  <c r="F1055" i="5" s="1"/>
  <c r="E1054" i="5"/>
  <c r="M1054" i="5" s="1"/>
  <c r="F1054" i="5" s="1"/>
  <c r="E1053" i="5"/>
  <c r="M1053" i="5" s="1"/>
  <c r="F1053" i="5" s="1"/>
  <c r="E1052" i="5"/>
  <c r="M1052" i="5" s="1"/>
  <c r="F1052" i="5" s="1"/>
  <c r="E1051" i="5"/>
  <c r="M1051" i="5" s="1"/>
  <c r="F1051" i="5" s="1"/>
  <c r="E1050" i="5"/>
  <c r="M1050" i="5" s="1"/>
  <c r="F1050" i="5" s="1"/>
  <c r="E1049" i="5"/>
  <c r="M1049" i="5" s="1"/>
  <c r="F1049" i="5" s="1"/>
  <c r="E1048" i="5"/>
  <c r="M1048" i="5" s="1"/>
  <c r="F1048" i="5" s="1"/>
  <c r="E1047" i="5"/>
  <c r="M1047" i="5" s="1"/>
  <c r="F1047" i="5" s="1"/>
  <c r="E1046" i="5"/>
  <c r="M1046" i="5" s="1"/>
  <c r="F1046" i="5" s="1"/>
  <c r="E1045" i="5"/>
  <c r="M1045" i="5" s="1"/>
  <c r="F1045" i="5" s="1"/>
  <c r="E1044" i="5"/>
  <c r="M1044" i="5" s="1"/>
  <c r="F1044" i="5" s="1"/>
  <c r="E1043" i="5"/>
  <c r="M1043" i="5" s="1"/>
  <c r="F1043" i="5" s="1"/>
  <c r="E1042" i="5"/>
  <c r="M1042" i="5" s="1"/>
  <c r="F1042" i="5" s="1"/>
  <c r="E1041" i="5"/>
  <c r="M1041" i="5" s="1"/>
  <c r="F1041" i="5" s="1"/>
  <c r="E1040" i="5"/>
  <c r="M1040" i="5" s="1"/>
  <c r="F1040" i="5" s="1"/>
  <c r="E1039" i="5"/>
  <c r="M1039" i="5" s="1"/>
  <c r="F1039" i="5" s="1"/>
  <c r="E1038" i="5"/>
  <c r="M1038" i="5" s="1"/>
  <c r="F1038" i="5" s="1"/>
  <c r="E1037" i="5"/>
  <c r="M1037" i="5" s="1"/>
  <c r="F1037" i="5" s="1"/>
  <c r="E1036" i="5"/>
  <c r="M1036" i="5" s="1"/>
  <c r="F1036" i="5" s="1"/>
  <c r="E1035" i="5"/>
  <c r="M1035" i="5" s="1"/>
  <c r="F1035" i="5" s="1"/>
  <c r="E1034" i="5"/>
  <c r="M1034" i="5" s="1"/>
  <c r="F1034" i="5" s="1"/>
  <c r="E1033" i="5"/>
  <c r="M1033" i="5" s="1"/>
  <c r="F1033" i="5" s="1"/>
  <c r="E1032" i="5"/>
  <c r="M1032" i="5" s="1"/>
  <c r="F1032" i="5" s="1"/>
  <c r="E1031" i="5"/>
  <c r="M1031" i="5" s="1"/>
  <c r="F1031" i="5" s="1"/>
  <c r="E1030" i="5"/>
  <c r="M1030" i="5" s="1"/>
  <c r="F1030" i="5" s="1"/>
  <c r="E1029" i="5"/>
  <c r="M1029" i="5" s="1"/>
  <c r="F1029" i="5" s="1"/>
  <c r="E1028" i="5"/>
  <c r="M1028" i="5" s="1"/>
  <c r="F1028" i="5" s="1"/>
  <c r="E1027" i="5"/>
  <c r="M1027" i="5" s="1"/>
  <c r="F1027" i="5" s="1"/>
  <c r="E1026" i="5"/>
  <c r="M1026" i="5" s="1"/>
  <c r="F1026" i="5" s="1"/>
  <c r="E1025" i="5"/>
  <c r="M1025" i="5" s="1"/>
  <c r="F1025" i="5" s="1"/>
  <c r="E1024" i="5"/>
  <c r="M1024" i="5" s="1"/>
  <c r="F1024" i="5" s="1"/>
  <c r="E1023" i="5"/>
  <c r="M1023" i="5" s="1"/>
  <c r="F1023" i="5" s="1"/>
  <c r="E1022" i="5"/>
  <c r="M1022" i="5" s="1"/>
  <c r="F1022" i="5" s="1"/>
  <c r="E1021" i="5"/>
  <c r="M1021" i="5" s="1"/>
  <c r="F1021" i="5" s="1"/>
  <c r="E1020" i="5"/>
  <c r="M1020" i="5" s="1"/>
  <c r="F1020" i="5" s="1"/>
  <c r="E1019" i="5"/>
  <c r="M1019" i="5" s="1"/>
  <c r="F1019" i="5" s="1"/>
  <c r="E1018" i="5"/>
  <c r="M1018" i="5" s="1"/>
  <c r="F1018" i="5" s="1"/>
  <c r="E1017" i="5"/>
  <c r="M1017" i="5" s="1"/>
  <c r="F1017" i="5" s="1"/>
  <c r="E1016" i="5"/>
  <c r="M1016" i="5" s="1"/>
  <c r="F1016" i="5" s="1"/>
  <c r="E1015" i="5"/>
  <c r="M1015" i="5" s="1"/>
  <c r="F1015" i="5" s="1"/>
  <c r="E1014" i="5"/>
  <c r="M1014" i="5" s="1"/>
  <c r="F1014" i="5" s="1"/>
  <c r="E1013" i="5"/>
  <c r="M1013" i="5" s="1"/>
  <c r="F1013" i="5" s="1"/>
  <c r="E1012" i="5"/>
  <c r="M1012" i="5" s="1"/>
  <c r="F1012" i="5" s="1"/>
  <c r="E1011" i="5"/>
  <c r="M1011" i="5" s="1"/>
  <c r="F1011" i="5" s="1"/>
  <c r="E1010" i="5"/>
  <c r="M1010" i="5" s="1"/>
  <c r="F1010" i="5" s="1"/>
  <c r="E1009" i="5"/>
  <c r="M1009" i="5" s="1"/>
  <c r="F1009" i="5" s="1"/>
  <c r="E1008" i="5"/>
  <c r="M1008" i="5" s="1"/>
  <c r="F1008" i="5" s="1"/>
  <c r="E1007" i="5"/>
  <c r="M1007" i="5" s="1"/>
  <c r="F1007" i="5" s="1"/>
  <c r="E1006" i="5"/>
  <c r="M1006" i="5" s="1"/>
  <c r="F1006" i="5" s="1"/>
  <c r="E1005" i="5"/>
  <c r="M1005" i="5" s="1"/>
  <c r="F1005" i="5" s="1"/>
  <c r="E1004" i="5"/>
  <c r="M1004" i="5" s="1"/>
  <c r="F1004" i="5" s="1"/>
  <c r="E1003" i="5"/>
  <c r="M1003" i="5" s="1"/>
  <c r="F1003" i="5" s="1"/>
  <c r="E1002" i="5"/>
  <c r="M1002" i="5" s="1"/>
  <c r="F1002" i="5" s="1"/>
  <c r="E1001" i="5"/>
  <c r="M1001" i="5" s="1"/>
  <c r="F1001" i="5" s="1"/>
  <c r="E1000" i="5"/>
  <c r="M1000" i="5" s="1"/>
  <c r="F1000" i="5" s="1"/>
  <c r="E999" i="5"/>
  <c r="M999" i="5" s="1"/>
  <c r="F999" i="5" s="1"/>
  <c r="E998" i="5"/>
  <c r="M998" i="5" s="1"/>
  <c r="F998" i="5" s="1"/>
  <c r="E997" i="5"/>
  <c r="M997" i="5" s="1"/>
  <c r="F997" i="5" s="1"/>
  <c r="E996" i="5"/>
  <c r="M996" i="5" s="1"/>
  <c r="F996" i="5" s="1"/>
  <c r="E995" i="5"/>
  <c r="M995" i="5" s="1"/>
  <c r="F995" i="5" s="1"/>
  <c r="E994" i="5"/>
  <c r="M994" i="5" s="1"/>
  <c r="F994" i="5" s="1"/>
  <c r="E993" i="5"/>
  <c r="M993" i="5" s="1"/>
  <c r="F993" i="5" s="1"/>
  <c r="E992" i="5"/>
  <c r="M992" i="5" s="1"/>
  <c r="F992" i="5" s="1"/>
  <c r="E991" i="5"/>
  <c r="M991" i="5" s="1"/>
  <c r="F991" i="5" s="1"/>
  <c r="E990" i="5"/>
  <c r="M990" i="5" s="1"/>
  <c r="F990" i="5" s="1"/>
  <c r="E989" i="5"/>
  <c r="M989" i="5" s="1"/>
  <c r="F989" i="5" s="1"/>
  <c r="E988" i="5"/>
  <c r="M988" i="5" s="1"/>
  <c r="F988" i="5" s="1"/>
  <c r="E987" i="5"/>
  <c r="M987" i="5" s="1"/>
  <c r="F987" i="5" s="1"/>
  <c r="E986" i="5"/>
  <c r="M986" i="5" s="1"/>
  <c r="F986" i="5" s="1"/>
  <c r="E985" i="5"/>
  <c r="M985" i="5" s="1"/>
  <c r="F985" i="5" s="1"/>
  <c r="E984" i="5"/>
  <c r="M984" i="5" s="1"/>
  <c r="F984" i="5" s="1"/>
  <c r="E983" i="5"/>
  <c r="M983" i="5" s="1"/>
  <c r="F983" i="5" s="1"/>
  <c r="E982" i="5"/>
  <c r="M982" i="5" s="1"/>
  <c r="F982" i="5" s="1"/>
  <c r="E981" i="5"/>
  <c r="M981" i="5" s="1"/>
  <c r="F981" i="5" s="1"/>
  <c r="E980" i="5"/>
  <c r="M980" i="5" s="1"/>
  <c r="F980" i="5" s="1"/>
  <c r="E979" i="5"/>
  <c r="M979" i="5" s="1"/>
  <c r="F979" i="5" s="1"/>
  <c r="E978" i="5"/>
  <c r="M978" i="5" s="1"/>
  <c r="F978" i="5" s="1"/>
  <c r="E977" i="5"/>
  <c r="M977" i="5" s="1"/>
  <c r="F977" i="5" s="1"/>
  <c r="E976" i="5"/>
  <c r="M976" i="5" s="1"/>
  <c r="F976" i="5" s="1"/>
  <c r="E975" i="5"/>
  <c r="M975" i="5" s="1"/>
  <c r="F975" i="5" s="1"/>
  <c r="E974" i="5"/>
  <c r="M974" i="5" s="1"/>
  <c r="F974" i="5" s="1"/>
  <c r="E973" i="5"/>
  <c r="M973" i="5" s="1"/>
  <c r="F973" i="5" s="1"/>
  <c r="E972" i="5"/>
  <c r="M972" i="5" s="1"/>
  <c r="F972" i="5" s="1"/>
  <c r="E971" i="5"/>
  <c r="M971" i="5" s="1"/>
  <c r="F971" i="5" s="1"/>
  <c r="E970" i="5"/>
  <c r="M970" i="5" s="1"/>
  <c r="F970" i="5" s="1"/>
  <c r="E969" i="5"/>
  <c r="M969" i="5" s="1"/>
  <c r="F969" i="5" s="1"/>
  <c r="E968" i="5"/>
  <c r="M968" i="5" s="1"/>
  <c r="F968" i="5" s="1"/>
  <c r="E967" i="5"/>
  <c r="M967" i="5" s="1"/>
  <c r="F967" i="5" s="1"/>
  <c r="E966" i="5"/>
  <c r="M966" i="5" s="1"/>
  <c r="F966" i="5" s="1"/>
  <c r="E965" i="5"/>
  <c r="M965" i="5" s="1"/>
  <c r="F965" i="5" s="1"/>
  <c r="E964" i="5"/>
  <c r="M964" i="5" s="1"/>
  <c r="F964" i="5" s="1"/>
  <c r="E963" i="5"/>
  <c r="M963" i="5" s="1"/>
  <c r="F963" i="5" s="1"/>
  <c r="E962" i="5"/>
  <c r="M962" i="5" s="1"/>
  <c r="F962" i="5" s="1"/>
  <c r="E961" i="5"/>
  <c r="M961" i="5" s="1"/>
  <c r="F961" i="5" s="1"/>
  <c r="E960" i="5"/>
  <c r="M960" i="5" s="1"/>
  <c r="F960" i="5" s="1"/>
  <c r="E959" i="5"/>
  <c r="M959" i="5" s="1"/>
  <c r="F959" i="5" s="1"/>
  <c r="E958" i="5"/>
  <c r="M958" i="5" s="1"/>
  <c r="F958" i="5" s="1"/>
  <c r="E957" i="5"/>
  <c r="M957" i="5" s="1"/>
  <c r="F957" i="5" s="1"/>
  <c r="E956" i="5"/>
  <c r="M956" i="5" s="1"/>
  <c r="F956" i="5" s="1"/>
  <c r="E955" i="5"/>
  <c r="M955" i="5" s="1"/>
  <c r="F955" i="5" s="1"/>
  <c r="E954" i="5"/>
  <c r="M954" i="5" s="1"/>
  <c r="F954" i="5" s="1"/>
  <c r="E953" i="5"/>
  <c r="M953" i="5" s="1"/>
  <c r="F953" i="5" s="1"/>
  <c r="E952" i="5"/>
  <c r="M952" i="5" s="1"/>
  <c r="F952" i="5" s="1"/>
  <c r="E951" i="5"/>
  <c r="M951" i="5" s="1"/>
  <c r="F951" i="5" s="1"/>
  <c r="E950" i="5"/>
  <c r="M950" i="5" s="1"/>
  <c r="F950" i="5" s="1"/>
  <c r="E949" i="5"/>
  <c r="M949" i="5" s="1"/>
  <c r="F949" i="5" s="1"/>
  <c r="E948" i="5"/>
  <c r="M948" i="5" s="1"/>
  <c r="F948" i="5" s="1"/>
  <c r="E947" i="5"/>
  <c r="M947" i="5" s="1"/>
  <c r="F947" i="5" s="1"/>
  <c r="E946" i="5"/>
  <c r="M946" i="5" s="1"/>
  <c r="F946" i="5" s="1"/>
  <c r="E945" i="5"/>
  <c r="M945" i="5" s="1"/>
  <c r="F945" i="5" s="1"/>
  <c r="E944" i="5"/>
  <c r="M944" i="5" s="1"/>
  <c r="F944" i="5" s="1"/>
  <c r="E943" i="5"/>
  <c r="M943" i="5" s="1"/>
  <c r="F943" i="5" s="1"/>
  <c r="E942" i="5"/>
  <c r="M942" i="5" s="1"/>
  <c r="F942" i="5" s="1"/>
  <c r="E941" i="5"/>
  <c r="M941" i="5" s="1"/>
  <c r="F941" i="5" s="1"/>
  <c r="E940" i="5"/>
  <c r="M940" i="5" s="1"/>
  <c r="F940" i="5" s="1"/>
  <c r="E939" i="5"/>
  <c r="M939" i="5" s="1"/>
  <c r="F939" i="5" s="1"/>
  <c r="E938" i="5"/>
  <c r="M938" i="5" s="1"/>
  <c r="F938" i="5" s="1"/>
  <c r="E937" i="5"/>
  <c r="M937" i="5" s="1"/>
  <c r="F937" i="5" s="1"/>
  <c r="E936" i="5"/>
  <c r="M936" i="5" s="1"/>
  <c r="F936" i="5" s="1"/>
  <c r="E935" i="5"/>
  <c r="M935" i="5" s="1"/>
  <c r="F935" i="5" s="1"/>
  <c r="E934" i="5"/>
  <c r="M934" i="5" s="1"/>
  <c r="F934" i="5" s="1"/>
  <c r="E933" i="5"/>
  <c r="M933" i="5" s="1"/>
  <c r="F933" i="5" s="1"/>
  <c r="E932" i="5"/>
  <c r="M932" i="5" s="1"/>
  <c r="F932" i="5" s="1"/>
  <c r="E931" i="5"/>
  <c r="M931" i="5" s="1"/>
  <c r="F931" i="5" s="1"/>
  <c r="E930" i="5"/>
  <c r="M930" i="5" s="1"/>
  <c r="F930" i="5" s="1"/>
  <c r="E929" i="5"/>
  <c r="M929" i="5" s="1"/>
  <c r="F929" i="5" s="1"/>
  <c r="E928" i="5"/>
  <c r="M928" i="5" s="1"/>
  <c r="F928" i="5" s="1"/>
  <c r="E927" i="5"/>
  <c r="M927" i="5" s="1"/>
  <c r="F927" i="5" s="1"/>
  <c r="E926" i="5"/>
  <c r="M926" i="5" s="1"/>
  <c r="F926" i="5" s="1"/>
  <c r="E925" i="5"/>
  <c r="M925" i="5" s="1"/>
  <c r="F925" i="5" s="1"/>
  <c r="E924" i="5"/>
  <c r="M924" i="5" s="1"/>
  <c r="F924" i="5" s="1"/>
  <c r="E923" i="5"/>
  <c r="M923" i="5" s="1"/>
  <c r="F923" i="5" s="1"/>
  <c r="E922" i="5"/>
  <c r="M922" i="5" s="1"/>
  <c r="F922" i="5" s="1"/>
  <c r="E921" i="5"/>
  <c r="M921" i="5" s="1"/>
  <c r="F921" i="5" s="1"/>
  <c r="E920" i="5"/>
  <c r="M920" i="5" s="1"/>
  <c r="F920" i="5" s="1"/>
  <c r="E919" i="5"/>
  <c r="M919" i="5" s="1"/>
  <c r="F919" i="5" s="1"/>
  <c r="E918" i="5"/>
  <c r="M918" i="5" s="1"/>
  <c r="F918" i="5" s="1"/>
  <c r="E917" i="5"/>
  <c r="M917" i="5" s="1"/>
  <c r="F917" i="5" s="1"/>
  <c r="E916" i="5"/>
  <c r="M916" i="5" s="1"/>
  <c r="F916" i="5" s="1"/>
  <c r="E915" i="5"/>
  <c r="M915" i="5" s="1"/>
  <c r="F915" i="5" s="1"/>
  <c r="E914" i="5"/>
  <c r="M914" i="5" s="1"/>
  <c r="F914" i="5" s="1"/>
  <c r="E913" i="5"/>
  <c r="M913" i="5" s="1"/>
  <c r="F913" i="5" s="1"/>
  <c r="E912" i="5"/>
  <c r="M912" i="5" s="1"/>
  <c r="F912" i="5" s="1"/>
  <c r="E911" i="5"/>
  <c r="M911" i="5" s="1"/>
  <c r="F911" i="5" s="1"/>
  <c r="E910" i="5"/>
  <c r="M910" i="5" s="1"/>
  <c r="F910" i="5" s="1"/>
  <c r="E909" i="5"/>
  <c r="M909" i="5" s="1"/>
  <c r="F909" i="5" s="1"/>
  <c r="E908" i="5"/>
  <c r="M908" i="5" s="1"/>
  <c r="F908" i="5" s="1"/>
  <c r="E907" i="5"/>
  <c r="M907" i="5" s="1"/>
  <c r="F907" i="5" s="1"/>
  <c r="E906" i="5"/>
  <c r="M906" i="5" s="1"/>
  <c r="F906" i="5" s="1"/>
  <c r="E905" i="5"/>
  <c r="M905" i="5" s="1"/>
  <c r="F905" i="5" s="1"/>
  <c r="E904" i="5"/>
  <c r="M904" i="5" s="1"/>
  <c r="F904" i="5" s="1"/>
  <c r="E903" i="5"/>
  <c r="M903" i="5" s="1"/>
  <c r="F903" i="5" s="1"/>
  <c r="E902" i="5"/>
  <c r="M902" i="5" s="1"/>
  <c r="F902" i="5" s="1"/>
  <c r="E901" i="5"/>
  <c r="M901" i="5" s="1"/>
  <c r="F901" i="5" s="1"/>
  <c r="E900" i="5"/>
  <c r="M900" i="5" s="1"/>
  <c r="F900" i="5" s="1"/>
  <c r="E899" i="5"/>
  <c r="M899" i="5" s="1"/>
  <c r="F899" i="5" s="1"/>
  <c r="E898" i="5"/>
  <c r="M898" i="5" s="1"/>
  <c r="F898" i="5" s="1"/>
  <c r="E897" i="5"/>
  <c r="M897" i="5" s="1"/>
  <c r="F897" i="5" s="1"/>
  <c r="E896" i="5"/>
  <c r="M896" i="5" s="1"/>
  <c r="F896" i="5" s="1"/>
  <c r="E895" i="5"/>
  <c r="M895" i="5" s="1"/>
  <c r="F895" i="5" s="1"/>
  <c r="E894" i="5"/>
  <c r="M894" i="5" s="1"/>
  <c r="F894" i="5" s="1"/>
  <c r="E893" i="5"/>
  <c r="M893" i="5" s="1"/>
  <c r="F893" i="5" s="1"/>
  <c r="E892" i="5"/>
  <c r="M892" i="5" s="1"/>
  <c r="F892" i="5" s="1"/>
  <c r="E891" i="5"/>
  <c r="M891" i="5" s="1"/>
  <c r="F891" i="5" s="1"/>
  <c r="E890" i="5"/>
  <c r="M890" i="5" s="1"/>
  <c r="F890" i="5" s="1"/>
  <c r="E889" i="5"/>
  <c r="M889" i="5" s="1"/>
  <c r="F889" i="5" s="1"/>
  <c r="E888" i="5"/>
  <c r="M888" i="5" s="1"/>
  <c r="F888" i="5" s="1"/>
  <c r="E887" i="5"/>
  <c r="M887" i="5" s="1"/>
  <c r="F887" i="5" s="1"/>
  <c r="E886" i="5"/>
  <c r="M886" i="5" s="1"/>
  <c r="F886" i="5" s="1"/>
  <c r="E885" i="5"/>
  <c r="M885" i="5" s="1"/>
  <c r="F885" i="5" s="1"/>
  <c r="E884" i="5"/>
  <c r="M884" i="5" s="1"/>
  <c r="F884" i="5" s="1"/>
  <c r="E883" i="5"/>
  <c r="M883" i="5" s="1"/>
  <c r="F883" i="5" s="1"/>
  <c r="E882" i="5"/>
  <c r="M882" i="5" s="1"/>
  <c r="F882" i="5" s="1"/>
  <c r="E881" i="5"/>
  <c r="M881" i="5" s="1"/>
  <c r="F881" i="5" s="1"/>
  <c r="E880" i="5"/>
  <c r="M880" i="5" s="1"/>
  <c r="F880" i="5" s="1"/>
  <c r="E879" i="5"/>
  <c r="M879" i="5" s="1"/>
  <c r="F879" i="5" s="1"/>
  <c r="E878" i="5"/>
  <c r="M878" i="5" s="1"/>
  <c r="F878" i="5" s="1"/>
  <c r="E877" i="5"/>
  <c r="M877" i="5" s="1"/>
  <c r="F877" i="5" s="1"/>
  <c r="E876" i="5"/>
  <c r="M876" i="5" s="1"/>
  <c r="F876" i="5" s="1"/>
  <c r="E875" i="5"/>
  <c r="M875" i="5" s="1"/>
  <c r="F875" i="5" s="1"/>
  <c r="E874" i="5"/>
  <c r="M874" i="5" s="1"/>
  <c r="F874" i="5" s="1"/>
  <c r="E873" i="5"/>
  <c r="M873" i="5" s="1"/>
  <c r="F873" i="5" s="1"/>
  <c r="E872" i="5"/>
  <c r="M872" i="5" s="1"/>
  <c r="F872" i="5" s="1"/>
  <c r="E871" i="5"/>
  <c r="M871" i="5" s="1"/>
  <c r="F871" i="5" s="1"/>
  <c r="E870" i="5"/>
  <c r="M870" i="5" s="1"/>
  <c r="F870" i="5" s="1"/>
  <c r="E869" i="5"/>
  <c r="M869" i="5" s="1"/>
  <c r="F869" i="5" s="1"/>
  <c r="E868" i="5"/>
  <c r="M868" i="5" s="1"/>
  <c r="F868" i="5" s="1"/>
  <c r="E867" i="5"/>
  <c r="M867" i="5" s="1"/>
  <c r="F867" i="5" s="1"/>
  <c r="E866" i="5"/>
  <c r="M866" i="5" s="1"/>
  <c r="F866" i="5" s="1"/>
  <c r="E865" i="5"/>
  <c r="M865" i="5" s="1"/>
  <c r="F865" i="5" s="1"/>
  <c r="E864" i="5"/>
  <c r="M864" i="5" s="1"/>
  <c r="F864" i="5" s="1"/>
  <c r="E863" i="5"/>
  <c r="M863" i="5" s="1"/>
  <c r="F863" i="5" s="1"/>
  <c r="E862" i="5"/>
  <c r="M862" i="5" s="1"/>
  <c r="F862" i="5" s="1"/>
  <c r="E861" i="5"/>
  <c r="M861" i="5" s="1"/>
  <c r="F861" i="5" s="1"/>
  <c r="E860" i="5"/>
  <c r="M860" i="5" s="1"/>
  <c r="F860" i="5" s="1"/>
  <c r="E859" i="5"/>
  <c r="M859" i="5" s="1"/>
  <c r="F859" i="5" s="1"/>
  <c r="E858" i="5"/>
  <c r="M858" i="5" s="1"/>
  <c r="F858" i="5" s="1"/>
  <c r="E857" i="5"/>
  <c r="M857" i="5" s="1"/>
  <c r="F857" i="5" s="1"/>
  <c r="E856" i="5"/>
  <c r="M856" i="5" s="1"/>
  <c r="F856" i="5" s="1"/>
  <c r="E855" i="5"/>
  <c r="M855" i="5" s="1"/>
  <c r="F855" i="5" s="1"/>
  <c r="E854" i="5"/>
  <c r="M854" i="5" s="1"/>
  <c r="F854" i="5" s="1"/>
  <c r="E853" i="5"/>
  <c r="M853" i="5" s="1"/>
  <c r="F853" i="5" s="1"/>
  <c r="E852" i="5"/>
  <c r="M852" i="5" s="1"/>
  <c r="F852" i="5" s="1"/>
  <c r="E851" i="5"/>
  <c r="M851" i="5" s="1"/>
  <c r="F851" i="5" s="1"/>
  <c r="E850" i="5"/>
  <c r="M850" i="5" s="1"/>
  <c r="F850" i="5" s="1"/>
  <c r="E849" i="5"/>
  <c r="M849" i="5" s="1"/>
  <c r="F849" i="5" s="1"/>
  <c r="E848" i="5"/>
  <c r="M848" i="5" s="1"/>
  <c r="F848" i="5" s="1"/>
  <c r="E847" i="5"/>
  <c r="M847" i="5" s="1"/>
  <c r="F847" i="5" s="1"/>
  <c r="E846" i="5"/>
  <c r="M846" i="5" s="1"/>
  <c r="F846" i="5" s="1"/>
  <c r="E845" i="5"/>
  <c r="M845" i="5" s="1"/>
  <c r="F845" i="5" s="1"/>
  <c r="E844" i="5"/>
  <c r="M844" i="5" s="1"/>
  <c r="F844" i="5" s="1"/>
  <c r="E843" i="5"/>
  <c r="M843" i="5" s="1"/>
  <c r="F843" i="5" s="1"/>
  <c r="E842" i="5"/>
  <c r="M842" i="5" s="1"/>
  <c r="F842" i="5" s="1"/>
  <c r="E841" i="5"/>
  <c r="M841" i="5" s="1"/>
  <c r="F841" i="5" s="1"/>
  <c r="E840" i="5"/>
  <c r="M840" i="5" s="1"/>
  <c r="F840" i="5" s="1"/>
  <c r="E839" i="5"/>
  <c r="M839" i="5" s="1"/>
  <c r="F839" i="5" s="1"/>
  <c r="E838" i="5"/>
  <c r="M838" i="5" s="1"/>
  <c r="F838" i="5" s="1"/>
  <c r="E837" i="5"/>
  <c r="M837" i="5" s="1"/>
  <c r="F837" i="5" s="1"/>
  <c r="E836" i="5"/>
  <c r="M836" i="5" s="1"/>
  <c r="F836" i="5" s="1"/>
  <c r="E835" i="5"/>
  <c r="M835" i="5" s="1"/>
  <c r="F835" i="5" s="1"/>
  <c r="E834" i="5"/>
  <c r="M834" i="5" s="1"/>
  <c r="F834" i="5" s="1"/>
  <c r="E833" i="5"/>
  <c r="M833" i="5" s="1"/>
  <c r="F833" i="5" s="1"/>
  <c r="E832" i="5"/>
  <c r="M832" i="5" s="1"/>
  <c r="F832" i="5" s="1"/>
  <c r="E831" i="5"/>
  <c r="M831" i="5" s="1"/>
  <c r="F831" i="5" s="1"/>
  <c r="E830" i="5"/>
  <c r="M830" i="5" s="1"/>
  <c r="F830" i="5" s="1"/>
  <c r="E829" i="5"/>
  <c r="M829" i="5" s="1"/>
  <c r="F829" i="5" s="1"/>
  <c r="E828" i="5"/>
  <c r="M828" i="5" s="1"/>
  <c r="F828" i="5" s="1"/>
  <c r="E827" i="5"/>
  <c r="M827" i="5" s="1"/>
  <c r="F827" i="5" s="1"/>
  <c r="E826" i="5"/>
  <c r="M826" i="5" s="1"/>
  <c r="F826" i="5" s="1"/>
  <c r="E825" i="5"/>
  <c r="M825" i="5" s="1"/>
  <c r="F825" i="5" s="1"/>
  <c r="E824" i="5"/>
  <c r="M824" i="5" s="1"/>
  <c r="F824" i="5" s="1"/>
  <c r="E823" i="5"/>
  <c r="M823" i="5" s="1"/>
  <c r="F823" i="5" s="1"/>
  <c r="E822" i="5"/>
  <c r="M822" i="5" s="1"/>
  <c r="F822" i="5" s="1"/>
  <c r="E821" i="5"/>
  <c r="M821" i="5" s="1"/>
  <c r="F821" i="5" s="1"/>
  <c r="E820" i="5"/>
  <c r="M820" i="5" s="1"/>
  <c r="F820" i="5" s="1"/>
  <c r="E819" i="5"/>
  <c r="M819" i="5" s="1"/>
  <c r="F819" i="5" s="1"/>
  <c r="E818" i="5"/>
  <c r="M818" i="5" s="1"/>
  <c r="F818" i="5" s="1"/>
  <c r="E817" i="5"/>
  <c r="M817" i="5" s="1"/>
  <c r="F817" i="5" s="1"/>
  <c r="E816" i="5"/>
  <c r="M816" i="5" s="1"/>
  <c r="F816" i="5" s="1"/>
  <c r="E815" i="5"/>
  <c r="M815" i="5" s="1"/>
  <c r="F815" i="5" s="1"/>
  <c r="E814" i="5"/>
  <c r="M814" i="5" s="1"/>
  <c r="F814" i="5" s="1"/>
  <c r="E813" i="5"/>
  <c r="M813" i="5" s="1"/>
  <c r="F813" i="5" s="1"/>
  <c r="E812" i="5"/>
  <c r="M812" i="5" s="1"/>
  <c r="F812" i="5" s="1"/>
  <c r="E811" i="5"/>
  <c r="M811" i="5" s="1"/>
  <c r="F811" i="5" s="1"/>
  <c r="E810" i="5"/>
  <c r="M810" i="5" s="1"/>
  <c r="F810" i="5" s="1"/>
  <c r="E809" i="5"/>
  <c r="M809" i="5" s="1"/>
  <c r="F809" i="5" s="1"/>
  <c r="E808" i="5"/>
  <c r="M808" i="5" s="1"/>
  <c r="F808" i="5" s="1"/>
  <c r="E807" i="5"/>
  <c r="M807" i="5" s="1"/>
  <c r="F807" i="5" s="1"/>
  <c r="E806" i="5"/>
  <c r="M806" i="5" s="1"/>
  <c r="F806" i="5" s="1"/>
  <c r="E805" i="5"/>
  <c r="M805" i="5" s="1"/>
  <c r="F805" i="5" s="1"/>
  <c r="E804" i="5"/>
  <c r="M804" i="5" s="1"/>
  <c r="F804" i="5" s="1"/>
  <c r="E803" i="5"/>
  <c r="M803" i="5" s="1"/>
  <c r="F803" i="5" s="1"/>
  <c r="E802" i="5"/>
  <c r="M802" i="5" s="1"/>
  <c r="F802" i="5" s="1"/>
  <c r="E801" i="5"/>
  <c r="M801" i="5" s="1"/>
  <c r="F801" i="5" s="1"/>
  <c r="E800" i="5"/>
  <c r="M800" i="5" s="1"/>
  <c r="F800" i="5" s="1"/>
  <c r="E799" i="5"/>
  <c r="M799" i="5" s="1"/>
  <c r="F799" i="5" s="1"/>
  <c r="E798" i="5"/>
  <c r="M798" i="5" s="1"/>
  <c r="F798" i="5" s="1"/>
  <c r="E797" i="5"/>
  <c r="M797" i="5" s="1"/>
  <c r="F797" i="5" s="1"/>
  <c r="E796" i="5"/>
  <c r="M796" i="5" s="1"/>
  <c r="F796" i="5" s="1"/>
  <c r="E795" i="5"/>
  <c r="M795" i="5" s="1"/>
  <c r="F795" i="5" s="1"/>
  <c r="E794" i="5"/>
  <c r="M794" i="5" s="1"/>
  <c r="F794" i="5" s="1"/>
  <c r="E793" i="5"/>
  <c r="M793" i="5" s="1"/>
  <c r="F793" i="5" s="1"/>
  <c r="E792" i="5"/>
  <c r="M792" i="5" s="1"/>
  <c r="F792" i="5" s="1"/>
  <c r="E791" i="5"/>
  <c r="M791" i="5" s="1"/>
  <c r="F791" i="5" s="1"/>
  <c r="E790" i="5"/>
  <c r="M790" i="5" s="1"/>
  <c r="F790" i="5" s="1"/>
  <c r="E789" i="5"/>
  <c r="M789" i="5" s="1"/>
  <c r="F789" i="5" s="1"/>
  <c r="E788" i="5"/>
  <c r="M788" i="5" s="1"/>
  <c r="F788" i="5" s="1"/>
  <c r="E787" i="5"/>
  <c r="M787" i="5" s="1"/>
  <c r="F787" i="5" s="1"/>
  <c r="E786" i="5"/>
  <c r="M786" i="5" s="1"/>
  <c r="F786" i="5" s="1"/>
  <c r="E785" i="5"/>
  <c r="M785" i="5" s="1"/>
  <c r="F785" i="5" s="1"/>
  <c r="E784" i="5"/>
  <c r="M784" i="5" s="1"/>
  <c r="F784" i="5" s="1"/>
  <c r="E783" i="5"/>
  <c r="M783" i="5" s="1"/>
  <c r="F783" i="5" s="1"/>
  <c r="E782" i="5"/>
  <c r="M782" i="5" s="1"/>
  <c r="F782" i="5" s="1"/>
  <c r="E781" i="5"/>
  <c r="M781" i="5" s="1"/>
  <c r="F781" i="5" s="1"/>
  <c r="E780" i="5"/>
  <c r="M780" i="5" s="1"/>
  <c r="F780" i="5" s="1"/>
  <c r="E779" i="5"/>
  <c r="M779" i="5" s="1"/>
  <c r="F779" i="5" s="1"/>
  <c r="E778" i="5"/>
  <c r="M778" i="5" s="1"/>
  <c r="F778" i="5" s="1"/>
  <c r="E777" i="5"/>
  <c r="M777" i="5" s="1"/>
  <c r="F777" i="5" s="1"/>
  <c r="E776" i="5"/>
  <c r="M776" i="5" s="1"/>
  <c r="F776" i="5" s="1"/>
  <c r="E775" i="5"/>
  <c r="M775" i="5" s="1"/>
  <c r="F775" i="5" s="1"/>
  <c r="E774" i="5"/>
  <c r="M774" i="5" s="1"/>
  <c r="F774" i="5" s="1"/>
  <c r="E773" i="5"/>
  <c r="M773" i="5" s="1"/>
  <c r="F773" i="5" s="1"/>
  <c r="E772" i="5"/>
  <c r="M772" i="5" s="1"/>
  <c r="F772" i="5" s="1"/>
  <c r="E771" i="5"/>
  <c r="M771" i="5" s="1"/>
  <c r="F771" i="5" s="1"/>
  <c r="E770" i="5"/>
  <c r="M770" i="5" s="1"/>
  <c r="F770" i="5" s="1"/>
  <c r="E769" i="5"/>
  <c r="M769" i="5" s="1"/>
  <c r="F769" i="5" s="1"/>
  <c r="E768" i="5"/>
  <c r="M768" i="5" s="1"/>
  <c r="F768" i="5" s="1"/>
  <c r="E767" i="5"/>
  <c r="M767" i="5" s="1"/>
  <c r="F767" i="5" s="1"/>
  <c r="E766" i="5"/>
  <c r="M766" i="5" s="1"/>
  <c r="F766" i="5" s="1"/>
  <c r="E765" i="5"/>
  <c r="M765" i="5" s="1"/>
  <c r="F765" i="5" s="1"/>
  <c r="E764" i="5"/>
  <c r="M764" i="5" s="1"/>
  <c r="F764" i="5" s="1"/>
  <c r="E763" i="5"/>
  <c r="M763" i="5" s="1"/>
  <c r="F763" i="5" s="1"/>
  <c r="E762" i="5"/>
  <c r="M762" i="5" s="1"/>
  <c r="F762" i="5" s="1"/>
  <c r="E761" i="5"/>
  <c r="M761" i="5" s="1"/>
  <c r="F761" i="5" s="1"/>
  <c r="E760" i="5"/>
  <c r="M760" i="5" s="1"/>
  <c r="F760" i="5" s="1"/>
  <c r="E759" i="5"/>
  <c r="M759" i="5" s="1"/>
  <c r="F759" i="5" s="1"/>
  <c r="E758" i="5"/>
  <c r="M758" i="5" s="1"/>
  <c r="F758" i="5" s="1"/>
  <c r="E757" i="5"/>
  <c r="M757" i="5" s="1"/>
  <c r="F757" i="5" s="1"/>
  <c r="E756" i="5"/>
  <c r="M756" i="5" s="1"/>
  <c r="F756" i="5" s="1"/>
  <c r="E755" i="5"/>
  <c r="M755" i="5" s="1"/>
  <c r="F755" i="5" s="1"/>
  <c r="E754" i="5"/>
  <c r="M754" i="5" s="1"/>
  <c r="F754" i="5" s="1"/>
  <c r="E753" i="5"/>
  <c r="M753" i="5" s="1"/>
  <c r="F753" i="5" s="1"/>
  <c r="E752" i="5"/>
  <c r="M752" i="5" s="1"/>
  <c r="F752" i="5" s="1"/>
  <c r="E751" i="5"/>
  <c r="M751" i="5" s="1"/>
  <c r="F751" i="5" s="1"/>
  <c r="E750" i="5"/>
  <c r="M750" i="5" s="1"/>
  <c r="F750" i="5" s="1"/>
  <c r="E749" i="5"/>
  <c r="M749" i="5" s="1"/>
  <c r="F749" i="5" s="1"/>
  <c r="E748" i="5"/>
  <c r="M748" i="5" s="1"/>
  <c r="F748" i="5" s="1"/>
  <c r="E747" i="5"/>
  <c r="M747" i="5" s="1"/>
  <c r="F747" i="5" s="1"/>
  <c r="E746" i="5"/>
  <c r="M746" i="5" s="1"/>
  <c r="F746" i="5" s="1"/>
  <c r="E745" i="5"/>
  <c r="M745" i="5" s="1"/>
  <c r="F745" i="5" s="1"/>
  <c r="E744" i="5"/>
  <c r="M744" i="5" s="1"/>
  <c r="F744" i="5" s="1"/>
  <c r="E743" i="5"/>
  <c r="M743" i="5" s="1"/>
  <c r="F743" i="5" s="1"/>
  <c r="E742" i="5"/>
  <c r="M742" i="5" s="1"/>
  <c r="F742" i="5" s="1"/>
  <c r="E741" i="5"/>
  <c r="M741" i="5" s="1"/>
  <c r="F741" i="5" s="1"/>
  <c r="E740" i="5"/>
  <c r="M740" i="5" s="1"/>
  <c r="F740" i="5" s="1"/>
  <c r="E739" i="5"/>
  <c r="M739" i="5" s="1"/>
  <c r="F739" i="5" s="1"/>
  <c r="E738" i="5"/>
  <c r="M738" i="5" s="1"/>
  <c r="F738" i="5" s="1"/>
  <c r="E737" i="5"/>
  <c r="M737" i="5" s="1"/>
  <c r="F737" i="5" s="1"/>
  <c r="E736" i="5"/>
  <c r="M736" i="5" s="1"/>
  <c r="F736" i="5" s="1"/>
  <c r="E735" i="5"/>
  <c r="M735" i="5" s="1"/>
  <c r="F735" i="5" s="1"/>
  <c r="E734" i="5"/>
  <c r="M734" i="5" s="1"/>
  <c r="F734" i="5" s="1"/>
  <c r="E733" i="5"/>
  <c r="M733" i="5" s="1"/>
  <c r="F733" i="5" s="1"/>
  <c r="E732" i="5"/>
  <c r="M732" i="5" s="1"/>
  <c r="F732" i="5" s="1"/>
  <c r="E731" i="5"/>
  <c r="M731" i="5" s="1"/>
  <c r="F731" i="5" s="1"/>
  <c r="E730" i="5"/>
  <c r="M730" i="5" s="1"/>
  <c r="F730" i="5" s="1"/>
  <c r="E729" i="5"/>
  <c r="M729" i="5" s="1"/>
  <c r="F729" i="5" s="1"/>
  <c r="E728" i="5"/>
  <c r="M728" i="5" s="1"/>
  <c r="F728" i="5" s="1"/>
  <c r="E727" i="5"/>
  <c r="M727" i="5" s="1"/>
  <c r="F727" i="5" s="1"/>
  <c r="E726" i="5"/>
  <c r="M726" i="5" s="1"/>
  <c r="F726" i="5" s="1"/>
  <c r="E725" i="5"/>
  <c r="M725" i="5" s="1"/>
  <c r="F725" i="5" s="1"/>
  <c r="E724" i="5"/>
  <c r="M724" i="5" s="1"/>
  <c r="F724" i="5" s="1"/>
  <c r="E723" i="5"/>
  <c r="M723" i="5" s="1"/>
  <c r="F723" i="5" s="1"/>
  <c r="E722" i="5"/>
  <c r="M722" i="5" s="1"/>
  <c r="F722" i="5" s="1"/>
  <c r="E721" i="5"/>
  <c r="M721" i="5" s="1"/>
  <c r="F721" i="5" s="1"/>
  <c r="E720" i="5"/>
  <c r="M720" i="5" s="1"/>
  <c r="F720" i="5" s="1"/>
  <c r="E719" i="5"/>
  <c r="M719" i="5" s="1"/>
  <c r="F719" i="5" s="1"/>
  <c r="E718" i="5"/>
  <c r="M718" i="5" s="1"/>
  <c r="F718" i="5" s="1"/>
  <c r="E717" i="5"/>
  <c r="M717" i="5" s="1"/>
  <c r="F717" i="5" s="1"/>
  <c r="E716" i="5"/>
  <c r="M716" i="5" s="1"/>
  <c r="F716" i="5" s="1"/>
  <c r="E715" i="5"/>
  <c r="M715" i="5" s="1"/>
  <c r="F715" i="5" s="1"/>
  <c r="E714" i="5"/>
  <c r="M714" i="5" s="1"/>
  <c r="F714" i="5" s="1"/>
  <c r="E713" i="5"/>
  <c r="M713" i="5" s="1"/>
  <c r="F713" i="5" s="1"/>
  <c r="E712" i="5"/>
  <c r="M712" i="5" s="1"/>
  <c r="F712" i="5" s="1"/>
  <c r="E711" i="5"/>
  <c r="M711" i="5" s="1"/>
  <c r="F711" i="5" s="1"/>
  <c r="E710" i="5"/>
  <c r="M710" i="5" s="1"/>
  <c r="F710" i="5" s="1"/>
  <c r="E709" i="5"/>
  <c r="M709" i="5" s="1"/>
  <c r="F709" i="5" s="1"/>
  <c r="E708" i="5"/>
  <c r="M708" i="5" s="1"/>
  <c r="F708" i="5" s="1"/>
  <c r="E707" i="5"/>
  <c r="M707" i="5" s="1"/>
  <c r="F707" i="5" s="1"/>
  <c r="E706" i="5"/>
  <c r="M706" i="5" s="1"/>
  <c r="F706" i="5" s="1"/>
  <c r="E705" i="5"/>
  <c r="M705" i="5" s="1"/>
  <c r="F705" i="5" s="1"/>
  <c r="E704" i="5"/>
  <c r="M704" i="5" s="1"/>
  <c r="F704" i="5" s="1"/>
  <c r="E703" i="5"/>
  <c r="M703" i="5" s="1"/>
  <c r="F703" i="5" s="1"/>
  <c r="E702" i="5"/>
  <c r="M702" i="5" s="1"/>
  <c r="F702" i="5" s="1"/>
  <c r="E701" i="5"/>
  <c r="M701" i="5" s="1"/>
  <c r="F701" i="5" s="1"/>
  <c r="E700" i="5"/>
  <c r="M700" i="5" s="1"/>
  <c r="F700" i="5" s="1"/>
  <c r="E699" i="5"/>
  <c r="M699" i="5" s="1"/>
  <c r="F699" i="5" s="1"/>
  <c r="E698" i="5"/>
  <c r="M698" i="5" s="1"/>
  <c r="F698" i="5" s="1"/>
  <c r="E697" i="5"/>
  <c r="M697" i="5" s="1"/>
  <c r="F697" i="5" s="1"/>
  <c r="E696" i="5"/>
  <c r="M696" i="5" s="1"/>
  <c r="F696" i="5" s="1"/>
  <c r="E695" i="5"/>
  <c r="M695" i="5" s="1"/>
  <c r="F695" i="5" s="1"/>
  <c r="E694" i="5"/>
  <c r="M694" i="5" s="1"/>
  <c r="F694" i="5" s="1"/>
  <c r="E693" i="5"/>
  <c r="M693" i="5" s="1"/>
  <c r="F693" i="5" s="1"/>
  <c r="E692" i="5"/>
  <c r="M692" i="5" s="1"/>
  <c r="F692" i="5" s="1"/>
  <c r="E691" i="5"/>
  <c r="M691" i="5" s="1"/>
  <c r="F691" i="5" s="1"/>
  <c r="E690" i="5"/>
  <c r="M690" i="5" s="1"/>
  <c r="F690" i="5" s="1"/>
  <c r="E689" i="5"/>
  <c r="M689" i="5" s="1"/>
  <c r="F689" i="5" s="1"/>
  <c r="E688" i="5"/>
  <c r="M688" i="5" s="1"/>
  <c r="F688" i="5" s="1"/>
  <c r="E687" i="5"/>
  <c r="M687" i="5" s="1"/>
  <c r="F687" i="5" s="1"/>
  <c r="E686" i="5"/>
  <c r="M686" i="5" s="1"/>
  <c r="F686" i="5" s="1"/>
  <c r="E685" i="5"/>
  <c r="M685" i="5" s="1"/>
  <c r="F685" i="5" s="1"/>
  <c r="E684" i="5"/>
  <c r="M684" i="5" s="1"/>
  <c r="F684" i="5" s="1"/>
  <c r="E683" i="5"/>
  <c r="M683" i="5" s="1"/>
  <c r="F683" i="5" s="1"/>
  <c r="E682" i="5"/>
  <c r="M682" i="5" s="1"/>
  <c r="F682" i="5" s="1"/>
  <c r="E681" i="5"/>
  <c r="M681" i="5" s="1"/>
  <c r="F681" i="5" s="1"/>
  <c r="E680" i="5"/>
  <c r="M680" i="5" s="1"/>
  <c r="F680" i="5" s="1"/>
  <c r="E679" i="5"/>
  <c r="M679" i="5" s="1"/>
  <c r="F679" i="5" s="1"/>
  <c r="E678" i="5"/>
  <c r="M678" i="5" s="1"/>
  <c r="F678" i="5" s="1"/>
  <c r="E677" i="5"/>
  <c r="M677" i="5" s="1"/>
  <c r="F677" i="5" s="1"/>
  <c r="E676" i="5"/>
  <c r="M676" i="5" s="1"/>
  <c r="F676" i="5" s="1"/>
  <c r="E675" i="5"/>
  <c r="M675" i="5" s="1"/>
  <c r="F675" i="5" s="1"/>
  <c r="E674" i="5"/>
  <c r="M674" i="5" s="1"/>
  <c r="F674" i="5" s="1"/>
  <c r="E673" i="5"/>
  <c r="M673" i="5" s="1"/>
  <c r="F673" i="5" s="1"/>
  <c r="E672" i="5"/>
  <c r="M672" i="5" s="1"/>
  <c r="F672" i="5" s="1"/>
  <c r="E671" i="5"/>
  <c r="M671" i="5" s="1"/>
  <c r="F671" i="5" s="1"/>
  <c r="E670" i="5"/>
  <c r="M670" i="5" s="1"/>
  <c r="F670" i="5" s="1"/>
  <c r="E669" i="5"/>
  <c r="M669" i="5" s="1"/>
  <c r="F669" i="5" s="1"/>
  <c r="E668" i="5"/>
  <c r="M668" i="5" s="1"/>
  <c r="F668" i="5" s="1"/>
  <c r="E667" i="5"/>
  <c r="M667" i="5" s="1"/>
  <c r="F667" i="5" s="1"/>
  <c r="E666" i="5"/>
  <c r="M666" i="5" s="1"/>
  <c r="F666" i="5" s="1"/>
  <c r="E665" i="5"/>
  <c r="M665" i="5" s="1"/>
  <c r="F665" i="5" s="1"/>
  <c r="E664" i="5"/>
  <c r="M664" i="5" s="1"/>
  <c r="F664" i="5" s="1"/>
  <c r="E663" i="5"/>
  <c r="M663" i="5" s="1"/>
  <c r="F663" i="5" s="1"/>
  <c r="E662" i="5"/>
  <c r="M662" i="5" s="1"/>
  <c r="F662" i="5" s="1"/>
  <c r="E661" i="5"/>
  <c r="M661" i="5" s="1"/>
  <c r="F661" i="5" s="1"/>
  <c r="E660" i="5"/>
  <c r="M660" i="5" s="1"/>
  <c r="F660" i="5" s="1"/>
  <c r="E659" i="5"/>
  <c r="M659" i="5" s="1"/>
  <c r="F659" i="5" s="1"/>
  <c r="E658" i="5"/>
  <c r="M658" i="5" s="1"/>
  <c r="F658" i="5" s="1"/>
  <c r="E657" i="5"/>
  <c r="M657" i="5" s="1"/>
  <c r="F657" i="5" s="1"/>
  <c r="E656" i="5"/>
  <c r="M656" i="5" s="1"/>
  <c r="F656" i="5" s="1"/>
  <c r="E655" i="5"/>
  <c r="M655" i="5" s="1"/>
  <c r="F655" i="5" s="1"/>
  <c r="E654" i="5"/>
  <c r="M654" i="5" s="1"/>
  <c r="F654" i="5" s="1"/>
  <c r="E653" i="5"/>
  <c r="M653" i="5" s="1"/>
  <c r="F653" i="5" s="1"/>
  <c r="E652" i="5"/>
  <c r="M652" i="5" s="1"/>
  <c r="F652" i="5" s="1"/>
  <c r="E651" i="5"/>
  <c r="M651" i="5" s="1"/>
  <c r="F651" i="5" s="1"/>
  <c r="E650" i="5"/>
  <c r="M650" i="5" s="1"/>
  <c r="F650" i="5" s="1"/>
  <c r="E649" i="5"/>
  <c r="M649" i="5" s="1"/>
  <c r="F649" i="5" s="1"/>
  <c r="E648" i="5"/>
  <c r="M648" i="5" s="1"/>
  <c r="F648" i="5" s="1"/>
  <c r="E647" i="5"/>
  <c r="M647" i="5" s="1"/>
  <c r="F647" i="5" s="1"/>
  <c r="E646" i="5"/>
  <c r="M646" i="5" s="1"/>
  <c r="F646" i="5" s="1"/>
  <c r="E645" i="5"/>
  <c r="M645" i="5" s="1"/>
  <c r="F645" i="5" s="1"/>
  <c r="E644" i="5"/>
  <c r="M644" i="5" s="1"/>
  <c r="F644" i="5" s="1"/>
  <c r="E643" i="5"/>
  <c r="M643" i="5" s="1"/>
  <c r="F643" i="5" s="1"/>
  <c r="E642" i="5"/>
  <c r="M642" i="5" s="1"/>
  <c r="F642" i="5" s="1"/>
  <c r="E641" i="5"/>
  <c r="M641" i="5" s="1"/>
  <c r="F641" i="5" s="1"/>
  <c r="E640" i="5"/>
  <c r="M640" i="5" s="1"/>
  <c r="F640" i="5" s="1"/>
  <c r="E639" i="5"/>
  <c r="M639" i="5" s="1"/>
  <c r="F639" i="5" s="1"/>
  <c r="E638" i="5"/>
  <c r="M638" i="5" s="1"/>
  <c r="F638" i="5" s="1"/>
  <c r="E637" i="5"/>
  <c r="M637" i="5" s="1"/>
  <c r="F637" i="5" s="1"/>
  <c r="E636" i="5"/>
  <c r="M636" i="5" s="1"/>
  <c r="F636" i="5" s="1"/>
  <c r="E635" i="5"/>
  <c r="M635" i="5" s="1"/>
  <c r="F635" i="5" s="1"/>
  <c r="E634" i="5"/>
  <c r="M634" i="5" s="1"/>
  <c r="F634" i="5" s="1"/>
  <c r="E633" i="5"/>
  <c r="M633" i="5" s="1"/>
  <c r="F633" i="5" s="1"/>
  <c r="E632" i="5"/>
  <c r="M632" i="5" s="1"/>
  <c r="F632" i="5" s="1"/>
  <c r="E631" i="5"/>
  <c r="M631" i="5" s="1"/>
  <c r="F631" i="5" s="1"/>
  <c r="E630" i="5"/>
  <c r="M630" i="5" s="1"/>
  <c r="F630" i="5" s="1"/>
  <c r="E629" i="5"/>
  <c r="M629" i="5" s="1"/>
  <c r="F629" i="5" s="1"/>
  <c r="E628" i="5"/>
  <c r="M628" i="5" s="1"/>
  <c r="F628" i="5" s="1"/>
  <c r="E627" i="5"/>
  <c r="M627" i="5" s="1"/>
  <c r="F627" i="5" s="1"/>
  <c r="E626" i="5"/>
  <c r="M626" i="5" s="1"/>
  <c r="F626" i="5" s="1"/>
  <c r="E625" i="5"/>
  <c r="M625" i="5" s="1"/>
  <c r="F625" i="5" s="1"/>
  <c r="E624" i="5"/>
  <c r="M624" i="5" s="1"/>
  <c r="F624" i="5" s="1"/>
  <c r="E623" i="5"/>
  <c r="M623" i="5" s="1"/>
  <c r="F623" i="5" s="1"/>
  <c r="E622" i="5"/>
  <c r="M622" i="5" s="1"/>
  <c r="F622" i="5" s="1"/>
  <c r="E621" i="5"/>
  <c r="M621" i="5" s="1"/>
  <c r="F621" i="5" s="1"/>
  <c r="E620" i="5"/>
  <c r="M620" i="5" s="1"/>
  <c r="F620" i="5" s="1"/>
  <c r="E619" i="5"/>
  <c r="M619" i="5" s="1"/>
  <c r="F619" i="5" s="1"/>
  <c r="E618" i="5"/>
  <c r="M618" i="5" s="1"/>
  <c r="F618" i="5" s="1"/>
  <c r="E617" i="5"/>
  <c r="M617" i="5" s="1"/>
  <c r="F617" i="5" s="1"/>
  <c r="E616" i="5"/>
  <c r="M616" i="5" s="1"/>
  <c r="F616" i="5" s="1"/>
  <c r="E615" i="5"/>
  <c r="M615" i="5" s="1"/>
  <c r="F615" i="5" s="1"/>
  <c r="E614" i="5"/>
  <c r="M614" i="5" s="1"/>
  <c r="F614" i="5" s="1"/>
  <c r="E613" i="5"/>
  <c r="M613" i="5" s="1"/>
  <c r="F613" i="5" s="1"/>
  <c r="E612" i="5"/>
  <c r="M612" i="5" s="1"/>
  <c r="F612" i="5" s="1"/>
  <c r="E611" i="5"/>
  <c r="M611" i="5" s="1"/>
  <c r="F611" i="5" s="1"/>
  <c r="E610" i="5"/>
  <c r="M610" i="5" s="1"/>
  <c r="F610" i="5" s="1"/>
  <c r="E609" i="5"/>
  <c r="M609" i="5" s="1"/>
  <c r="F609" i="5" s="1"/>
  <c r="E608" i="5"/>
  <c r="M608" i="5" s="1"/>
  <c r="F608" i="5" s="1"/>
  <c r="E607" i="5"/>
  <c r="M607" i="5" s="1"/>
  <c r="F607" i="5" s="1"/>
  <c r="E606" i="5"/>
  <c r="M606" i="5" s="1"/>
  <c r="F606" i="5" s="1"/>
  <c r="E605" i="5"/>
  <c r="M605" i="5" s="1"/>
  <c r="F605" i="5" s="1"/>
  <c r="E604" i="5"/>
  <c r="M604" i="5" s="1"/>
  <c r="F604" i="5" s="1"/>
  <c r="E603" i="5"/>
  <c r="M603" i="5" s="1"/>
  <c r="F603" i="5" s="1"/>
  <c r="E602" i="5"/>
  <c r="M602" i="5" s="1"/>
  <c r="F602" i="5" s="1"/>
  <c r="E601" i="5"/>
  <c r="M601" i="5" s="1"/>
  <c r="F601" i="5" s="1"/>
  <c r="E600" i="5"/>
  <c r="M600" i="5" s="1"/>
  <c r="F600" i="5" s="1"/>
  <c r="E599" i="5"/>
  <c r="M599" i="5" s="1"/>
  <c r="F599" i="5" s="1"/>
  <c r="E598" i="5"/>
  <c r="M598" i="5" s="1"/>
  <c r="F598" i="5" s="1"/>
  <c r="E597" i="5"/>
  <c r="M597" i="5" s="1"/>
  <c r="F597" i="5" s="1"/>
  <c r="E596" i="5"/>
  <c r="M596" i="5" s="1"/>
  <c r="F596" i="5" s="1"/>
  <c r="E595" i="5"/>
  <c r="M595" i="5" s="1"/>
  <c r="F595" i="5" s="1"/>
  <c r="E594" i="5"/>
  <c r="M594" i="5" s="1"/>
  <c r="F594" i="5" s="1"/>
  <c r="E593" i="5"/>
  <c r="M593" i="5" s="1"/>
  <c r="F593" i="5" s="1"/>
  <c r="E592" i="5"/>
  <c r="M592" i="5" s="1"/>
  <c r="F592" i="5" s="1"/>
  <c r="E591" i="5"/>
  <c r="M591" i="5" s="1"/>
  <c r="F591" i="5" s="1"/>
  <c r="E590" i="5"/>
  <c r="M590" i="5" s="1"/>
  <c r="F590" i="5" s="1"/>
  <c r="E589" i="5"/>
  <c r="M589" i="5" s="1"/>
  <c r="F589" i="5" s="1"/>
  <c r="E588" i="5"/>
  <c r="M588" i="5" s="1"/>
  <c r="F588" i="5" s="1"/>
  <c r="E587" i="5"/>
  <c r="M587" i="5" s="1"/>
  <c r="F587" i="5" s="1"/>
  <c r="E586" i="5"/>
  <c r="M586" i="5" s="1"/>
  <c r="F586" i="5" s="1"/>
  <c r="E585" i="5"/>
  <c r="M585" i="5" s="1"/>
  <c r="F585" i="5" s="1"/>
  <c r="E584" i="5"/>
  <c r="M584" i="5" s="1"/>
  <c r="F584" i="5" s="1"/>
  <c r="E583" i="5"/>
  <c r="M583" i="5" s="1"/>
  <c r="F583" i="5" s="1"/>
  <c r="E582" i="5"/>
  <c r="M582" i="5" s="1"/>
  <c r="F582" i="5" s="1"/>
  <c r="E581" i="5"/>
  <c r="M581" i="5" s="1"/>
  <c r="F581" i="5" s="1"/>
  <c r="E580" i="5"/>
  <c r="M580" i="5" s="1"/>
  <c r="F580" i="5" s="1"/>
  <c r="E579" i="5"/>
  <c r="M579" i="5" s="1"/>
  <c r="F579" i="5" s="1"/>
  <c r="E578" i="5"/>
  <c r="M578" i="5" s="1"/>
  <c r="F578" i="5" s="1"/>
  <c r="E577" i="5"/>
  <c r="M577" i="5" s="1"/>
  <c r="F577" i="5" s="1"/>
  <c r="E576" i="5"/>
  <c r="M576" i="5" s="1"/>
  <c r="F576" i="5" s="1"/>
  <c r="E575" i="5"/>
  <c r="M575" i="5" s="1"/>
  <c r="F575" i="5" s="1"/>
  <c r="E574" i="5"/>
  <c r="M574" i="5" s="1"/>
  <c r="F574" i="5" s="1"/>
  <c r="E573" i="5"/>
  <c r="M573" i="5" s="1"/>
  <c r="F573" i="5" s="1"/>
  <c r="E572" i="5"/>
  <c r="M572" i="5" s="1"/>
  <c r="F572" i="5" s="1"/>
  <c r="E571" i="5"/>
  <c r="M571" i="5" s="1"/>
  <c r="F571" i="5" s="1"/>
  <c r="E570" i="5"/>
  <c r="M570" i="5" s="1"/>
  <c r="F570" i="5" s="1"/>
  <c r="E569" i="5"/>
  <c r="M569" i="5" s="1"/>
  <c r="F569" i="5" s="1"/>
  <c r="E568" i="5"/>
  <c r="M568" i="5" s="1"/>
  <c r="F568" i="5" s="1"/>
  <c r="E567" i="5"/>
  <c r="M567" i="5" s="1"/>
  <c r="F567" i="5" s="1"/>
  <c r="E566" i="5"/>
  <c r="M566" i="5" s="1"/>
  <c r="F566" i="5" s="1"/>
  <c r="E565" i="5"/>
  <c r="M565" i="5" s="1"/>
  <c r="F565" i="5" s="1"/>
  <c r="E564" i="5"/>
  <c r="M564" i="5" s="1"/>
  <c r="F564" i="5" s="1"/>
  <c r="E563" i="5"/>
  <c r="M563" i="5" s="1"/>
  <c r="F563" i="5" s="1"/>
  <c r="E562" i="5"/>
  <c r="M562" i="5" s="1"/>
  <c r="F562" i="5" s="1"/>
  <c r="E561" i="5"/>
  <c r="M561" i="5" s="1"/>
  <c r="F561" i="5" s="1"/>
  <c r="E560" i="5"/>
  <c r="M560" i="5" s="1"/>
  <c r="F560" i="5" s="1"/>
  <c r="E559" i="5"/>
  <c r="M559" i="5" s="1"/>
  <c r="F559" i="5" s="1"/>
  <c r="E558" i="5"/>
  <c r="M558" i="5" s="1"/>
  <c r="F558" i="5" s="1"/>
  <c r="E557" i="5"/>
  <c r="M557" i="5" s="1"/>
  <c r="F557" i="5" s="1"/>
  <c r="E556" i="5"/>
  <c r="M556" i="5" s="1"/>
  <c r="F556" i="5" s="1"/>
  <c r="E555" i="5"/>
  <c r="M555" i="5" s="1"/>
  <c r="F555" i="5" s="1"/>
  <c r="E554" i="5"/>
  <c r="M554" i="5" s="1"/>
  <c r="F554" i="5" s="1"/>
  <c r="E553" i="5"/>
  <c r="M553" i="5" s="1"/>
  <c r="F553" i="5" s="1"/>
  <c r="E552" i="5"/>
  <c r="M552" i="5" s="1"/>
  <c r="F552" i="5" s="1"/>
  <c r="E551" i="5"/>
  <c r="M551" i="5" s="1"/>
  <c r="F551" i="5" s="1"/>
  <c r="E550" i="5"/>
  <c r="M550" i="5" s="1"/>
  <c r="F550" i="5" s="1"/>
  <c r="E549" i="5"/>
  <c r="M549" i="5" s="1"/>
  <c r="F549" i="5" s="1"/>
  <c r="E548" i="5"/>
  <c r="M548" i="5" s="1"/>
  <c r="F548" i="5" s="1"/>
  <c r="E547" i="5"/>
  <c r="M547" i="5" s="1"/>
  <c r="F547" i="5" s="1"/>
  <c r="E546" i="5"/>
  <c r="M546" i="5" s="1"/>
  <c r="F546" i="5" s="1"/>
  <c r="E545" i="5"/>
  <c r="M545" i="5" s="1"/>
  <c r="F545" i="5" s="1"/>
  <c r="E544" i="5"/>
  <c r="M544" i="5" s="1"/>
  <c r="F544" i="5" s="1"/>
  <c r="E543" i="5"/>
  <c r="M543" i="5" s="1"/>
  <c r="F543" i="5" s="1"/>
  <c r="E542" i="5"/>
  <c r="M542" i="5" s="1"/>
  <c r="F542" i="5" s="1"/>
  <c r="E541" i="5"/>
  <c r="M541" i="5" s="1"/>
  <c r="F541" i="5" s="1"/>
  <c r="E540" i="5"/>
  <c r="M540" i="5" s="1"/>
  <c r="F540" i="5" s="1"/>
  <c r="E539" i="5"/>
  <c r="M539" i="5" s="1"/>
  <c r="F539" i="5" s="1"/>
  <c r="E538" i="5"/>
  <c r="M538" i="5" s="1"/>
  <c r="F538" i="5" s="1"/>
  <c r="E537" i="5"/>
  <c r="M537" i="5" s="1"/>
  <c r="F537" i="5" s="1"/>
  <c r="E536" i="5"/>
  <c r="M536" i="5" s="1"/>
  <c r="F536" i="5" s="1"/>
  <c r="E535" i="5"/>
  <c r="M535" i="5" s="1"/>
  <c r="F535" i="5" s="1"/>
  <c r="E534" i="5"/>
  <c r="M534" i="5" s="1"/>
  <c r="F534" i="5" s="1"/>
  <c r="E533" i="5"/>
  <c r="M533" i="5" s="1"/>
  <c r="F533" i="5" s="1"/>
  <c r="E532" i="5"/>
  <c r="M532" i="5" s="1"/>
  <c r="F532" i="5" s="1"/>
  <c r="E531" i="5"/>
  <c r="M531" i="5" s="1"/>
  <c r="F531" i="5" s="1"/>
  <c r="E530" i="5"/>
  <c r="M530" i="5" s="1"/>
  <c r="F530" i="5" s="1"/>
  <c r="E529" i="5"/>
  <c r="M529" i="5" s="1"/>
  <c r="F529" i="5" s="1"/>
  <c r="E528" i="5"/>
  <c r="M528" i="5" s="1"/>
  <c r="F528" i="5" s="1"/>
  <c r="E527" i="5"/>
  <c r="M527" i="5" s="1"/>
  <c r="F527" i="5" s="1"/>
  <c r="E526" i="5"/>
  <c r="M526" i="5" s="1"/>
  <c r="F526" i="5" s="1"/>
  <c r="E525" i="5"/>
  <c r="M525" i="5" s="1"/>
  <c r="F525" i="5" s="1"/>
  <c r="E524" i="5"/>
  <c r="M524" i="5" s="1"/>
  <c r="F524" i="5" s="1"/>
  <c r="E523" i="5"/>
  <c r="M523" i="5" s="1"/>
  <c r="F523" i="5" s="1"/>
  <c r="E522" i="5"/>
  <c r="M522" i="5" s="1"/>
  <c r="F522" i="5" s="1"/>
  <c r="E521" i="5"/>
  <c r="M521" i="5" s="1"/>
  <c r="F521" i="5" s="1"/>
  <c r="E520" i="5"/>
  <c r="M520" i="5" s="1"/>
  <c r="F520" i="5" s="1"/>
  <c r="E519" i="5"/>
  <c r="M519" i="5" s="1"/>
  <c r="F519" i="5" s="1"/>
  <c r="E518" i="5"/>
  <c r="M518" i="5" s="1"/>
  <c r="F518" i="5" s="1"/>
  <c r="E517" i="5"/>
  <c r="M517" i="5" s="1"/>
  <c r="F517" i="5" s="1"/>
  <c r="E516" i="5"/>
  <c r="M516" i="5" s="1"/>
  <c r="F516" i="5" s="1"/>
  <c r="E515" i="5"/>
  <c r="M515" i="5" s="1"/>
  <c r="F515" i="5" s="1"/>
  <c r="E514" i="5"/>
  <c r="M514" i="5" s="1"/>
  <c r="F514" i="5" s="1"/>
  <c r="E513" i="5"/>
  <c r="M513" i="5" s="1"/>
  <c r="F513" i="5" s="1"/>
  <c r="E512" i="5"/>
  <c r="M512" i="5" s="1"/>
  <c r="F512" i="5" s="1"/>
  <c r="E511" i="5"/>
  <c r="M511" i="5" s="1"/>
  <c r="F511" i="5" s="1"/>
  <c r="E510" i="5"/>
  <c r="M510" i="5" s="1"/>
  <c r="F510" i="5" s="1"/>
  <c r="E509" i="5"/>
  <c r="M509" i="5" s="1"/>
  <c r="F509" i="5" s="1"/>
  <c r="E508" i="5"/>
  <c r="M508" i="5" s="1"/>
  <c r="F508" i="5" s="1"/>
  <c r="E507" i="5"/>
  <c r="M507" i="5" s="1"/>
  <c r="F507" i="5" s="1"/>
  <c r="E506" i="5"/>
  <c r="M506" i="5" s="1"/>
  <c r="F506" i="5" s="1"/>
  <c r="E505" i="5"/>
  <c r="M505" i="5" s="1"/>
  <c r="F505" i="5" s="1"/>
  <c r="E504" i="5"/>
  <c r="M504" i="5" s="1"/>
  <c r="F504" i="5" s="1"/>
  <c r="E503" i="5"/>
  <c r="M503" i="5" s="1"/>
  <c r="F503" i="5" s="1"/>
  <c r="E502" i="5"/>
  <c r="M502" i="5" s="1"/>
  <c r="F502" i="5" s="1"/>
  <c r="E501" i="5"/>
  <c r="M501" i="5" s="1"/>
  <c r="F501" i="5" s="1"/>
  <c r="E500" i="5"/>
  <c r="M500" i="5" s="1"/>
  <c r="F500" i="5" s="1"/>
  <c r="E499" i="5"/>
  <c r="M499" i="5" s="1"/>
  <c r="F499" i="5" s="1"/>
  <c r="E498" i="5"/>
  <c r="M498" i="5" s="1"/>
  <c r="F498" i="5" s="1"/>
  <c r="E497" i="5"/>
  <c r="M497" i="5" s="1"/>
  <c r="F497" i="5" s="1"/>
  <c r="E496" i="5"/>
  <c r="M496" i="5" s="1"/>
  <c r="F496" i="5" s="1"/>
  <c r="E495" i="5"/>
  <c r="M495" i="5" s="1"/>
  <c r="F495" i="5" s="1"/>
  <c r="E494" i="5"/>
  <c r="M494" i="5" s="1"/>
  <c r="F494" i="5" s="1"/>
  <c r="E493" i="5"/>
  <c r="M493" i="5" s="1"/>
  <c r="F493" i="5" s="1"/>
  <c r="E492" i="5"/>
  <c r="M492" i="5" s="1"/>
  <c r="F492" i="5" s="1"/>
  <c r="E491" i="5"/>
  <c r="M491" i="5" s="1"/>
  <c r="F491" i="5" s="1"/>
  <c r="E490" i="5"/>
  <c r="M490" i="5" s="1"/>
  <c r="F490" i="5" s="1"/>
  <c r="E489" i="5"/>
  <c r="M489" i="5" s="1"/>
  <c r="F489" i="5" s="1"/>
  <c r="E488" i="5"/>
  <c r="M488" i="5" s="1"/>
  <c r="F488" i="5" s="1"/>
  <c r="E487" i="5"/>
  <c r="M487" i="5" s="1"/>
  <c r="F487" i="5" s="1"/>
  <c r="E486" i="5"/>
  <c r="M486" i="5" s="1"/>
  <c r="F486" i="5" s="1"/>
  <c r="E485" i="5"/>
  <c r="M485" i="5" s="1"/>
  <c r="F485" i="5" s="1"/>
  <c r="E484" i="5"/>
  <c r="M484" i="5" s="1"/>
  <c r="F484" i="5" s="1"/>
  <c r="E483" i="5"/>
  <c r="M483" i="5" s="1"/>
  <c r="F483" i="5" s="1"/>
  <c r="E482" i="5"/>
  <c r="M482" i="5" s="1"/>
  <c r="F482" i="5" s="1"/>
  <c r="E481" i="5"/>
  <c r="M481" i="5" s="1"/>
  <c r="F481" i="5" s="1"/>
  <c r="E480" i="5"/>
  <c r="M480" i="5" s="1"/>
  <c r="F480" i="5" s="1"/>
  <c r="E479" i="5"/>
  <c r="M479" i="5" s="1"/>
  <c r="F479" i="5" s="1"/>
  <c r="E478" i="5"/>
  <c r="M478" i="5" s="1"/>
  <c r="F478" i="5" s="1"/>
  <c r="E477" i="5"/>
  <c r="M477" i="5" s="1"/>
  <c r="F477" i="5" s="1"/>
  <c r="E476" i="5"/>
  <c r="M476" i="5" s="1"/>
  <c r="F476" i="5" s="1"/>
  <c r="E475" i="5"/>
  <c r="M475" i="5" s="1"/>
  <c r="F475" i="5" s="1"/>
  <c r="E474" i="5"/>
  <c r="M474" i="5" s="1"/>
  <c r="F474" i="5" s="1"/>
  <c r="E473" i="5"/>
  <c r="M473" i="5" s="1"/>
  <c r="F473" i="5" s="1"/>
  <c r="E472" i="5"/>
  <c r="M472" i="5" s="1"/>
  <c r="F472" i="5" s="1"/>
  <c r="E471" i="5"/>
  <c r="M471" i="5" s="1"/>
  <c r="F471" i="5" s="1"/>
  <c r="E470" i="5"/>
  <c r="M470" i="5" s="1"/>
  <c r="F470" i="5" s="1"/>
  <c r="E469" i="5"/>
  <c r="M469" i="5" s="1"/>
  <c r="F469" i="5" s="1"/>
  <c r="E468" i="5"/>
  <c r="M468" i="5" s="1"/>
  <c r="F468" i="5" s="1"/>
  <c r="E467" i="5"/>
  <c r="M467" i="5" s="1"/>
  <c r="F467" i="5" s="1"/>
  <c r="E466" i="5"/>
  <c r="M466" i="5" s="1"/>
  <c r="F466" i="5" s="1"/>
  <c r="E465" i="5"/>
  <c r="M465" i="5" s="1"/>
  <c r="F465" i="5" s="1"/>
  <c r="E464" i="5"/>
  <c r="M464" i="5" s="1"/>
  <c r="F464" i="5" s="1"/>
  <c r="E463" i="5"/>
  <c r="M463" i="5" s="1"/>
  <c r="F463" i="5" s="1"/>
  <c r="E462" i="5"/>
  <c r="M462" i="5" s="1"/>
  <c r="F462" i="5" s="1"/>
  <c r="E461" i="5"/>
  <c r="M461" i="5" s="1"/>
  <c r="F461" i="5" s="1"/>
  <c r="E460" i="5"/>
  <c r="M460" i="5" s="1"/>
  <c r="F460" i="5" s="1"/>
  <c r="E459" i="5"/>
  <c r="M459" i="5" s="1"/>
  <c r="F459" i="5" s="1"/>
  <c r="E458" i="5"/>
  <c r="M458" i="5" s="1"/>
  <c r="F458" i="5" s="1"/>
  <c r="E457" i="5"/>
  <c r="M457" i="5" s="1"/>
  <c r="F457" i="5" s="1"/>
  <c r="E456" i="5"/>
  <c r="M456" i="5" s="1"/>
  <c r="F456" i="5" s="1"/>
  <c r="E455" i="5"/>
  <c r="M455" i="5" s="1"/>
  <c r="F455" i="5" s="1"/>
  <c r="E454" i="5"/>
  <c r="M454" i="5" s="1"/>
  <c r="F454" i="5" s="1"/>
  <c r="E453" i="5"/>
  <c r="M453" i="5" s="1"/>
  <c r="F453" i="5" s="1"/>
  <c r="E452" i="5"/>
  <c r="M452" i="5" s="1"/>
  <c r="F452" i="5" s="1"/>
  <c r="E451" i="5"/>
  <c r="M451" i="5" s="1"/>
  <c r="F451" i="5" s="1"/>
  <c r="E450" i="5"/>
  <c r="M450" i="5" s="1"/>
  <c r="F450" i="5" s="1"/>
  <c r="E449" i="5"/>
  <c r="M449" i="5" s="1"/>
  <c r="F449" i="5" s="1"/>
  <c r="E448" i="5"/>
  <c r="M448" i="5" s="1"/>
  <c r="F448" i="5" s="1"/>
  <c r="E447" i="5"/>
  <c r="M447" i="5" s="1"/>
  <c r="F447" i="5" s="1"/>
  <c r="E446" i="5"/>
  <c r="M446" i="5" s="1"/>
  <c r="F446" i="5" s="1"/>
  <c r="E445" i="5"/>
  <c r="M445" i="5" s="1"/>
  <c r="F445" i="5" s="1"/>
  <c r="E444" i="5"/>
  <c r="M444" i="5" s="1"/>
  <c r="F444" i="5" s="1"/>
  <c r="E443" i="5"/>
  <c r="M443" i="5" s="1"/>
  <c r="F443" i="5" s="1"/>
  <c r="E442" i="5"/>
  <c r="M442" i="5" s="1"/>
  <c r="F442" i="5" s="1"/>
  <c r="E441" i="5"/>
  <c r="M441" i="5" s="1"/>
  <c r="F441" i="5" s="1"/>
  <c r="E440" i="5"/>
  <c r="M440" i="5" s="1"/>
  <c r="F440" i="5" s="1"/>
  <c r="E439" i="5"/>
  <c r="M439" i="5" s="1"/>
  <c r="F439" i="5" s="1"/>
  <c r="E438" i="5"/>
  <c r="M438" i="5" s="1"/>
  <c r="F438" i="5" s="1"/>
  <c r="E437" i="5"/>
  <c r="M437" i="5" s="1"/>
  <c r="F437" i="5" s="1"/>
  <c r="E436" i="5"/>
  <c r="M436" i="5" s="1"/>
  <c r="F436" i="5" s="1"/>
  <c r="E435" i="5"/>
  <c r="M435" i="5" s="1"/>
  <c r="F435" i="5" s="1"/>
  <c r="E434" i="5"/>
  <c r="M434" i="5" s="1"/>
  <c r="F434" i="5" s="1"/>
  <c r="E433" i="5"/>
  <c r="M433" i="5" s="1"/>
  <c r="F433" i="5" s="1"/>
  <c r="E432" i="5"/>
  <c r="M432" i="5" s="1"/>
  <c r="F432" i="5" s="1"/>
  <c r="E431" i="5"/>
  <c r="M431" i="5" s="1"/>
  <c r="F431" i="5" s="1"/>
  <c r="E430" i="5"/>
  <c r="M430" i="5" s="1"/>
  <c r="F430" i="5" s="1"/>
  <c r="E429" i="5"/>
  <c r="M429" i="5" s="1"/>
  <c r="F429" i="5" s="1"/>
  <c r="E428" i="5"/>
  <c r="M428" i="5" s="1"/>
  <c r="F428" i="5" s="1"/>
  <c r="E427" i="5"/>
  <c r="M427" i="5" s="1"/>
  <c r="F427" i="5" s="1"/>
  <c r="E426" i="5"/>
  <c r="M426" i="5" s="1"/>
  <c r="F426" i="5" s="1"/>
  <c r="E425" i="5"/>
  <c r="M425" i="5" s="1"/>
  <c r="F425" i="5" s="1"/>
  <c r="E424" i="5"/>
  <c r="M424" i="5" s="1"/>
  <c r="F424" i="5" s="1"/>
  <c r="E423" i="5"/>
  <c r="M423" i="5" s="1"/>
  <c r="F423" i="5" s="1"/>
  <c r="E422" i="5"/>
  <c r="M422" i="5" s="1"/>
  <c r="F422" i="5" s="1"/>
  <c r="E421" i="5"/>
  <c r="M421" i="5" s="1"/>
  <c r="F421" i="5" s="1"/>
  <c r="E420" i="5"/>
  <c r="M420" i="5" s="1"/>
  <c r="F420" i="5" s="1"/>
  <c r="E419" i="5"/>
  <c r="M419" i="5" s="1"/>
  <c r="F419" i="5" s="1"/>
  <c r="E418" i="5"/>
  <c r="M418" i="5" s="1"/>
  <c r="F418" i="5" s="1"/>
  <c r="E417" i="5"/>
  <c r="M417" i="5" s="1"/>
  <c r="F417" i="5" s="1"/>
  <c r="E416" i="5"/>
  <c r="M416" i="5" s="1"/>
  <c r="F416" i="5" s="1"/>
  <c r="E415" i="5"/>
  <c r="M415" i="5" s="1"/>
  <c r="F415" i="5" s="1"/>
  <c r="E414" i="5"/>
  <c r="M414" i="5" s="1"/>
  <c r="F414" i="5" s="1"/>
  <c r="E413" i="5"/>
  <c r="M413" i="5" s="1"/>
  <c r="F413" i="5" s="1"/>
  <c r="E412" i="5"/>
  <c r="M412" i="5" s="1"/>
  <c r="F412" i="5" s="1"/>
  <c r="E411" i="5"/>
  <c r="M411" i="5" s="1"/>
  <c r="F411" i="5" s="1"/>
  <c r="E410" i="5"/>
  <c r="M410" i="5" s="1"/>
  <c r="F410" i="5" s="1"/>
  <c r="E409" i="5"/>
  <c r="M409" i="5" s="1"/>
  <c r="F409" i="5" s="1"/>
  <c r="E408" i="5"/>
  <c r="M408" i="5" s="1"/>
  <c r="F408" i="5" s="1"/>
  <c r="E407" i="5"/>
  <c r="M407" i="5" s="1"/>
  <c r="F407" i="5" s="1"/>
  <c r="E406" i="5"/>
  <c r="M406" i="5" s="1"/>
  <c r="F406" i="5" s="1"/>
  <c r="E405" i="5"/>
  <c r="M405" i="5" s="1"/>
  <c r="F405" i="5" s="1"/>
  <c r="E404" i="5"/>
  <c r="M404" i="5" s="1"/>
  <c r="F404" i="5" s="1"/>
  <c r="E403" i="5"/>
  <c r="M403" i="5" s="1"/>
  <c r="F403" i="5" s="1"/>
  <c r="E402" i="5"/>
  <c r="M402" i="5" s="1"/>
  <c r="F402" i="5" s="1"/>
  <c r="E401" i="5"/>
  <c r="M401" i="5" s="1"/>
  <c r="F401" i="5" s="1"/>
  <c r="E400" i="5"/>
  <c r="M400" i="5" s="1"/>
  <c r="F400" i="5" s="1"/>
  <c r="E399" i="5"/>
  <c r="M399" i="5" s="1"/>
  <c r="F399" i="5" s="1"/>
  <c r="E398" i="5"/>
  <c r="M398" i="5" s="1"/>
  <c r="F398" i="5" s="1"/>
  <c r="E397" i="5"/>
  <c r="M397" i="5" s="1"/>
  <c r="F397" i="5" s="1"/>
  <c r="E396" i="5"/>
  <c r="M396" i="5" s="1"/>
  <c r="F396" i="5" s="1"/>
  <c r="E395" i="5"/>
  <c r="M395" i="5" s="1"/>
  <c r="F395" i="5" s="1"/>
  <c r="E394" i="5"/>
  <c r="M394" i="5" s="1"/>
  <c r="F394" i="5" s="1"/>
  <c r="E393" i="5"/>
  <c r="M393" i="5" s="1"/>
  <c r="F393" i="5" s="1"/>
  <c r="E392" i="5"/>
  <c r="M392" i="5" s="1"/>
  <c r="F392" i="5" s="1"/>
  <c r="E391" i="5"/>
  <c r="M391" i="5" s="1"/>
  <c r="F391" i="5" s="1"/>
  <c r="E390" i="5"/>
  <c r="M390" i="5" s="1"/>
  <c r="F390" i="5" s="1"/>
  <c r="E389" i="5"/>
  <c r="M389" i="5" s="1"/>
  <c r="F389" i="5" s="1"/>
  <c r="E388" i="5"/>
  <c r="M388" i="5" s="1"/>
  <c r="F388" i="5" s="1"/>
  <c r="E387" i="5"/>
  <c r="M387" i="5" s="1"/>
  <c r="F387" i="5" s="1"/>
  <c r="E386" i="5"/>
  <c r="M386" i="5" s="1"/>
  <c r="F386" i="5" s="1"/>
  <c r="E385" i="5"/>
  <c r="M385" i="5" s="1"/>
  <c r="F385" i="5" s="1"/>
  <c r="E384" i="5"/>
  <c r="M384" i="5" s="1"/>
  <c r="F384" i="5" s="1"/>
  <c r="E383" i="5"/>
  <c r="M383" i="5" s="1"/>
  <c r="F383" i="5" s="1"/>
  <c r="E382" i="5"/>
  <c r="M382" i="5" s="1"/>
  <c r="F382" i="5" s="1"/>
  <c r="E381" i="5"/>
  <c r="M381" i="5" s="1"/>
  <c r="F381" i="5" s="1"/>
  <c r="E380" i="5"/>
  <c r="M380" i="5" s="1"/>
  <c r="F380" i="5" s="1"/>
  <c r="E379" i="5"/>
  <c r="M379" i="5" s="1"/>
  <c r="F379" i="5" s="1"/>
  <c r="E378" i="5"/>
  <c r="M378" i="5" s="1"/>
  <c r="F378" i="5" s="1"/>
  <c r="E377" i="5"/>
  <c r="M377" i="5" s="1"/>
  <c r="F377" i="5" s="1"/>
  <c r="E376" i="5"/>
  <c r="M376" i="5" s="1"/>
  <c r="F376" i="5" s="1"/>
  <c r="E375" i="5"/>
  <c r="M375" i="5" s="1"/>
  <c r="F375" i="5" s="1"/>
  <c r="E374" i="5"/>
  <c r="M374" i="5" s="1"/>
  <c r="F374" i="5" s="1"/>
  <c r="E373" i="5"/>
  <c r="M373" i="5" s="1"/>
  <c r="F373" i="5" s="1"/>
  <c r="E372" i="5"/>
  <c r="M372" i="5" s="1"/>
  <c r="F372" i="5" s="1"/>
  <c r="E371" i="5"/>
  <c r="M371" i="5" s="1"/>
  <c r="F371" i="5" s="1"/>
  <c r="E370" i="5"/>
  <c r="M370" i="5" s="1"/>
  <c r="F370" i="5" s="1"/>
  <c r="E369" i="5"/>
  <c r="M369" i="5" s="1"/>
  <c r="F369" i="5" s="1"/>
  <c r="E368" i="5"/>
  <c r="M368" i="5" s="1"/>
  <c r="F368" i="5" s="1"/>
  <c r="E367" i="5"/>
  <c r="M367" i="5" s="1"/>
  <c r="F367" i="5" s="1"/>
  <c r="E366" i="5"/>
  <c r="M366" i="5" s="1"/>
  <c r="F366" i="5" s="1"/>
  <c r="E365" i="5"/>
  <c r="M365" i="5" s="1"/>
  <c r="F365" i="5" s="1"/>
  <c r="E364" i="5"/>
  <c r="M364" i="5" s="1"/>
  <c r="F364" i="5" s="1"/>
  <c r="E363" i="5"/>
  <c r="M363" i="5" s="1"/>
  <c r="F363" i="5" s="1"/>
  <c r="E362" i="5"/>
  <c r="M362" i="5" s="1"/>
  <c r="F362" i="5" s="1"/>
  <c r="E361" i="5"/>
  <c r="M361" i="5" s="1"/>
  <c r="F361" i="5" s="1"/>
  <c r="E360" i="5"/>
  <c r="M360" i="5" s="1"/>
  <c r="F360" i="5" s="1"/>
  <c r="E359" i="5"/>
  <c r="M359" i="5" s="1"/>
  <c r="F359" i="5" s="1"/>
  <c r="E358" i="5"/>
  <c r="M358" i="5" s="1"/>
  <c r="F358" i="5" s="1"/>
  <c r="E357" i="5"/>
  <c r="M357" i="5" s="1"/>
  <c r="F357" i="5" s="1"/>
  <c r="E356" i="5"/>
  <c r="M356" i="5" s="1"/>
  <c r="F356" i="5" s="1"/>
  <c r="E355" i="5"/>
  <c r="M355" i="5" s="1"/>
  <c r="F355" i="5" s="1"/>
  <c r="E354" i="5"/>
  <c r="M354" i="5" s="1"/>
  <c r="F354" i="5" s="1"/>
  <c r="E353" i="5"/>
  <c r="M353" i="5" s="1"/>
  <c r="F353" i="5" s="1"/>
  <c r="E352" i="5"/>
  <c r="M352" i="5" s="1"/>
  <c r="F352" i="5" s="1"/>
  <c r="E351" i="5"/>
  <c r="M351" i="5" s="1"/>
  <c r="F351" i="5" s="1"/>
  <c r="E350" i="5"/>
  <c r="M350" i="5" s="1"/>
  <c r="F350" i="5" s="1"/>
  <c r="E349" i="5"/>
  <c r="M349" i="5" s="1"/>
  <c r="F349" i="5" s="1"/>
  <c r="E348" i="5"/>
  <c r="M348" i="5" s="1"/>
  <c r="F348" i="5" s="1"/>
  <c r="E347" i="5"/>
  <c r="M347" i="5" s="1"/>
  <c r="F347" i="5" s="1"/>
  <c r="E346" i="5"/>
  <c r="M346" i="5" s="1"/>
  <c r="F346" i="5" s="1"/>
  <c r="E345" i="5"/>
  <c r="M345" i="5" s="1"/>
  <c r="F345" i="5" s="1"/>
  <c r="E344" i="5"/>
  <c r="M344" i="5" s="1"/>
  <c r="F344" i="5" s="1"/>
  <c r="E343" i="5"/>
  <c r="M343" i="5" s="1"/>
  <c r="F343" i="5" s="1"/>
  <c r="E342" i="5"/>
  <c r="M342" i="5" s="1"/>
  <c r="F342" i="5" s="1"/>
  <c r="E341" i="5"/>
  <c r="M341" i="5" s="1"/>
  <c r="F341" i="5" s="1"/>
  <c r="E340" i="5"/>
  <c r="M340" i="5" s="1"/>
  <c r="F340" i="5" s="1"/>
  <c r="E339" i="5"/>
  <c r="M339" i="5" s="1"/>
  <c r="F339" i="5" s="1"/>
  <c r="E338" i="5"/>
  <c r="M338" i="5" s="1"/>
  <c r="F338" i="5" s="1"/>
  <c r="E337" i="5"/>
  <c r="M337" i="5" s="1"/>
  <c r="F337" i="5" s="1"/>
  <c r="E336" i="5"/>
  <c r="M336" i="5" s="1"/>
  <c r="F336" i="5" s="1"/>
  <c r="E335" i="5"/>
  <c r="M335" i="5" s="1"/>
  <c r="F335" i="5" s="1"/>
  <c r="E334" i="5"/>
  <c r="M334" i="5" s="1"/>
  <c r="F334" i="5" s="1"/>
  <c r="E333" i="5"/>
  <c r="M333" i="5" s="1"/>
  <c r="F333" i="5" s="1"/>
  <c r="E332" i="5"/>
  <c r="M332" i="5" s="1"/>
  <c r="F332" i="5" s="1"/>
  <c r="E331" i="5"/>
  <c r="M331" i="5" s="1"/>
  <c r="F331" i="5" s="1"/>
  <c r="E330" i="5"/>
  <c r="M330" i="5" s="1"/>
  <c r="F330" i="5" s="1"/>
  <c r="E329" i="5"/>
  <c r="M329" i="5" s="1"/>
  <c r="F329" i="5" s="1"/>
  <c r="E328" i="5"/>
  <c r="M328" i="5" s="1"/>
  <c r="F328" i="5" s="1"/>
  <c r="E327" i="5"/>
  <c r="M327" i="5" s="1"/>
  <c r="F327" i="5" s="1"/>
  <c r="E326" i="5"/>
  <c r="M326" i="5" s="1"/>
  <c r="F326" i="5" s="1"/>
  <c r="E325" i="5"/>
  <c r="M325" i="5" s="1"/>
  <c r="F325" i="5" s="1"/>
  <c r="E324" i="5"/>
  <c r="M324" i="5" s="1"/>
  <c r="F324" i="5" s="1"/>
  <c r="E323" i="5"/>
  <c r="M323" i="5" s="1"/>
  <c r="F323" i="5" s="1"/>
  <c r="E322" i="5"/>
  <c r="M322" i="5" s="1"/>
  <c r="F322" i="5" s="1"/>
  <c r="E321" i="5"/>
  <c r="M321" i="5" s="1"/>
  <c r="F321" i="5" s="1"/>
  <c r="E320" i="5"/>
  <c r="M320" i="5" s="1"/>
  <c r="F320" i="5" s="1"/>
  <c r="E319" i="5"/>
  <c r="M319" i="5" s="1"/>
  <c r="F319" i="5" s="1"/>
  <c r="E318" i="5"/>
  <c r="M318" i="5" s="1"/>
  <c r="F318" i="5" s="1"/>
  <c r="E317" i="5"/>
  <c r="M317" i="5" s="1"/>
  <c r="F317" i="5" s="1"/>
  <c r="E316" i="5"/>
  <c r="M316" i="5" s="1"/>
  <c r="F316" i="5" s="1"/>
  <c r="E315" i="5"/>
  <c r="M315" i="5" s="1"/>
  <c r="F315" i="5" s="1"/>
  <c r="E314" i="5"/>
  <c r="M314" i="5" s="1"/>
  <c r="F314" i="5" s="1"/>
  <c r="E313" i="5"/>
  <c r="M313" i="5" s="1"/>
  <c r="F313" i="5" s="1"/>
  <c r="E312" i="5"/>
  <c r="M312" i="5" s="1"/>
  <c r="F312" i="5" s="1"/>
  <c r="E311" i="5"/>
  <c r="M311" i="5" s="1"/>
  <c r="F311" i="5" s="1"/>
  <c r="E310" i="5"/>
  <c r="M310" i="5" s="1"/>
  <c r="F310" i="5" s="1"/>
  <c r="E309" i="5"/>
  <c r="M309" i="5" s="1"/>
  <c r="F309" i="5" s="1"/>
  <c r="E308" i="5"/>
  <c r="M308" i="5" s="1"/>
  <c r="F308" i="5" s="1"/>
  <c r="E307" i="5"/>
  <c r="M307" i="5" s="1"/>
  <c r="F307" i="5" s="1"/>
  <c r="E306" i="5"/>
  <c r="M306" i="5" s="1"/>
  <c r="F306" i="5" s="1"/>
  <c r="E305" i="5"/>
  <c r="M305" i="5" s="1"/>
  <c r="F305" i="5" s="1"/>
  <c r="E304" i="5"/>
  <c r="M304" i="5" s="1"/>
  <c r="F304" i="5" s="1"/>
  <c r="E303" i="5"/>
  <c r="M303" i="5" s="1"/>
  <c r="F303" i="5" s="1"/>
  <c r="E302" i="5"/>
  <c r="M302" i="5" s="1"/>
  <c r="F302" i="5" s="1"/>
  <c r="E301" i="5"/>
  <c r="M301" i="5" s="1"/>
  <c r="F301" i="5" s="1"/>
  <c r="E300" i="5"/>
  <c r="M300" i="5" s="1"/>
  <c r="F300" i="5" s="1"/>
  <c r="E299" i="5"/>
  <c r="M299" i="5" s="1"/>
  <c r="F299" i="5" s="1"/>
  <c r="E298" i="5"/>
  <c r="M298" i="5" s="1"/>
  <c r="F298" i="5" s="1"/>
  <c r="E297" i="5"/>
  <c r="M297" i="5" s="1"/>
  <c r="F297" i="5" s="1"/>
  <c r="E296" i="5"/>
  <c r="M296" i="5" s="1"/>
  <c r="F296" i="5" s="1"/>
  <c r="E295" i="5"/>
  <c r="M295" i="5" s="1"/>
  <c r="F295" i="5" s="1"/>
  <c r="E294" i="5"/>
  <c r="M294" i="5" s="1"/>
  <c r="F294" i="5" s="1"/>
  <c r="E293" i="5"/>
  <c r="M293" i="5" s="1"/>
  <c r="F293" i="5" s="1"/>
  <c r="E292" i="5"/>
  <c r="M292" i="5" s="1"/>
  <c r="F292" i="5" s="1"/>
  <c r="E291" i="5"/>
  <c r="M291" i="5" s="1"/>
  <c r="F291" i="5" s="1"/>
  <c r="E290" i="5"/>
  <c r="M290" i="5" s="1"/>
  <c r="F290" i="5" s="1"/>
  <c r="E289" i="5"/>
  <c r="M289" i="5" s="1"/>
  <c r="F289" i="5" s="1"/>
  <c r="E288" i="5"/>
  <c r="M288" i="5" s="1"/>
  <c r="F288" i="5" s="1"/>
  <c r="E287" i="5"/>
  <c r="M287" i="5" s="1"/>
  <c r="F287" i="5" s="1"/>
  <c r="E286" i="5"/>
  <c r="M286" i="5" s="1"/>
  <c r="F286" i="5" s="1"/>
  <c r="E285" i="5"/>
  <c r="M285" i="5" s="1"/>
  <c r="F285" i="5" s="1"/>
  <c r="E284" i="5"/>
  <c r="M284" i="5" s="1"/>
  <c r="F284" i="5" s="1"/>
  <c r="E283" i="5"/>
  <c r="M283" i="5" s="1"/>
  <c r="F283" i="5" s="1"/>
  <c r="E282" i="5"/>
  <c r="M282" i="5" s="1"/>
  <c r="F282" i="5" s="1"/>
  <c r="E281" i="5"/>
  <c r="M281" i="5" s="1"/>
  <c r="F281" i="5" s="1"/>
  <c r="E280" i="5"/>
  <c r="M280" i="5" s="1"/>
  <c r="F280" i="5" s="1"/>
  <c r="E279" i="5"/>
  <c r="M279" i="5" s="1"/>
  <c r="F279" i="5" s="1"/>
  <c r="E278" i="5"/>
  <c r="M278" i="5" s="1"/>
  <c r="F278" i="5" s="1"/>
  <c r="E277" i="5"/>
  <c r="M277" i="5" s="1"/>
  <c r="F277" i="5" s="1"/>
  <c r="E276" i="5"/>
  <c r="M276" i="5" s="1"/>
  <c r="F276" i="5" s="1"/>
  <c r="E275" i="5"/>
  <c r="M275" i="5" s="1"/>
  <c r="F275" i="5" s="1"/>
  <c r="E274" i="5"/>
  <c r="M274" i="5" s="1"/>
  <c r="F274" i="5" s="1"/>
  <c r="E273" i="5"/>
  <c r="M273" i="5" s="1"/>
  <c r="F273" i="5" s="1"/>
  <c r="E272" i="5"/>
  <c r="M272" i="5" s="1"/>
  <c r="F272" i="5" s="1"/>
  <c r="E271" i="5"/>
  <c r="M271" i="5" s="1"/>
  <c r="F271" i="5" s="1"/>
  <c r="E270" i="5"/>
  <c r="M270" i="5" s="1"/>
  <c r="F270" i="5" s="1"/>
  <c r="E269" i="5"/>
  <c r="M269" i="5" s="1"/>
  <c r="F269" i="5" s="1"/>
  <c r="E268" i="5"/>
  <c r="M268" i="5" s="1"/>
  <c r="F268" i="5" s="1"/>
  <c r="E267" i="5"/>
  <c r="M267" i="5" s="1"/>
  <c r="F267" i="5" s="1"/>
  <c r="E266" i="5"/>
  <c r="M266" i="5" s="1"/>
  <c r="F266" i="5" s="1"/>
  <c r="E265" i="5"/>
  <c r="M265" i="5" s="1"/>
  <c r="F265" i="5" s="1"/>
  <c r="E264" i="5"/>
  <c r="M264" i="5" s="1"/>
  <c r="F264" i="5" s="1"/>
  <c r="E263" i="5"/>
  <c r="M263" i="5" s="1"/>
  <c r="F263" i="5" s="1"/>
  <c r="E262" i="5"/>
  <c r="M262" i="5" s="1"/>
  <c r="F262" i="5" s="1"/>
  <c r="E261" i="5"/>
  <c r="M261" i="5" s="1"/>
  <c r="F261" i="5" s="1"/>
  <c r="E260" i="5"/>
  <c r="M260" i="5" s="1"/>
  <c r="F260" i="5" s="1"/>
  <c r="E259" i="5"/>
  <c r="M259" i="5" s="1"/>
  <c r="F259" i="5" s="1"/>
  <c r="E258" i="5"/>
  <c r="M258" i="5" s="1"/>
  <c r="F258" i="5" s="1"/>
  <c r="E257" i="5"/>
  <c r="M257" i="5" s="1"/>
  <c r="F257" i="5" s="1"/>
  <c r="E256" i="5"/>
  <c r="M256" i="5" s="1"/>
  <c r="F256" i="5" s="1"/>
  <c r="E255" i="5"/>
  <c r="M255" i="5" s="1"/>
  <c r="F255" i="5" s="1"/>
  <c r="E254" i="5"/>
  <c r="M254" i="5" s="1"/>
  <c r="F254" i="5" s="1"/>
  <c r="E253" i="5"/>
  <c r="M253" i="5" s="1"/>
  <c r="F253" i="5" s="1"/>
  <c r="E252" i="5"/>
  <c r="M252" i="5" s="1"/>
  <c r="F252" i="5" s="1"/>
  <c r="E251" i="5"/>
  <c r="M251" i="5" s="1"/>
  <c r="F251" i="5" s="1"/>
  <c r="E250" i="5"/>
  <c r="M250" i="5" s="1"/>
  <c r="F250" i="5" s="1"/>
  <c r="E249" i="5"/>
  <c r="M249" i="5" s="1"/>
  <c r="F249" i="5" s="1"/>
  <c r="E248" i="5"/>
  <c r="M248" i="5" s="1"/>
  <c r="F248" i="5" s="1"/>
  <c r="E247" i="5"/>
  <c r="M247" i="5" s="1"/>
  <c r="F247" i="5" s="1"/>
  <c r="E246" i="5"/>
  <c r="M246" i="5" s="1"/>
  <c r="F246" i="5" s="1"/>
  <c r="E245" i="5"/>
  <c r="M245" i="5" s="1"/>
  <c r="F245" i="5" s="1"/>
  <c r="E244" i="5"/>
  <c r="M244" i="5" s="1"/>
  <c r="F244" i="5" s="1"/>
  <c r="E243" i="5"/>
  <c r="M243" i="5" s="1"/>
  <c r="F243" i="5" s="1"/>
  <c r="E242" i="5"/>
  <c r="M242" i="5" s="1"/>
  <c r="F242" i="5" s="1"/>
  <c r="E241" i="5"/>
  <c r="M241" i="5" s="1"/>
  <c r="F241" i="5" s="1"/>
  <c r="E240" i="5"/>
  <c r="M240" i="5" s="1"/>
  <c r="F240" i="5" s="1"/>
  <c r="E239" i="5"/>
  <c r="M239" i="5" s="1"/>
  <c r="F239" i="5" s="1"/>
  <c r="E238" i="5"/>
  <c r="M238" i="5" s="1"/>
  <c r="F238" i="5" s="1"/>
  <c r="E237" i="5"/>
  <c r="M237" i="5" s="1"/>
  <c r="F237" i="5" s="1"/>
  <c r="E236" i="5"/>
  <c r="M236" i="5" s="1"/>
  <c r="F236" i="5" s="1"/>
  <c r="E235" i="5"/>
  <c r="M235" i="5" s="1"/>
  <c r="F235" i="5" s="1"/>
  <c r="E234" i="5"/>
  <c r="M234" i="5" s="1"/>
  <c r="F234" i="5" s="1"/>
  <c r="E233" i="5"/>
  <c r="M233" i="5" s="1"/>
  <c r="F233" i="5" s="1"/>
  <c r="E232" i="5"/>
  <c r="M232" i="5" s="1"/>
  <c r="F232" i="5" s="1"/>
  <c r="E231" i="5"/>
  <c r="M231" i="5" s="1"/>
  <c r="F231" i="5" s="1"/>
  <c r="E230" i="5"/>
  <c r="M230" i="5" s="1"/>
  <c r="F230" i="5" s="1"/>
  <c r="E229" i="5"/>
  <c r="M229" i="5" s="1"/>
  <c r="F229" i="5" s="1"/>
  <c r="E228" i="5"/>
  <c r="M228" i="5" s="1"/>
  <c r="F228" i="5" s="1"/>
  <c r="E227" i="5"/>
  <c r="M227" i="5" s="1"/>
  <c r="F227" i="5" s="1"/>
  <c r="E226" i="5"/>
  <c r="M226" i="5" s="1"/>
  <c r="F226" i="5" s="1"/>
  <c r="E225" i="5"/>
  <c r="M225" i="5" s="1"/>
  <c r="F225" i="5" s="1"/>
  <c r="E224" i="5"/>
  <c r="M224" i="5" s="1"/>
  <c r="F224" i="5" s="1"/>
  <c r="E223" i="5"/>
  <c r="M223" i="5" s="1"/>
  <c r="F223" i="5" s="1"/>
  <c r="E222" i="5"/>
  <c r="M222" i="5" s="1"/>
  <c r="F222" i="5" s="1"/>
  <c r="E221" i="5"/>
  <c r="M221" i="5" s="1"/>
  <c r="F221" i="5" s="1"/>
  <c r="E220" i="5"/>
  <c r="M220" i="5" s="1"/>
  <c r="F220" i="5" s="1"/>
  <c r="E219" i="5"/>
  <c r="M219" i="5" s="1"/>
  <c r="F219" i="5" s="1"/>
  <c r="E218" i="5"/>
  <c r="M218" i="5" s="1"/>
  <c r="F218" i="5" s="1"/>
  <c r="E217" i="5"/>
  <c r="M217" i="5" s="1"/>
  <c r="F217" i="5" s="1"/>
  <c r="E216" i="5"/>
  <c r="M216" i="5" s="1"/>
  <c r="F216" i="5" s="1"/>
  <c r="E215" i="5"/>
  <c r="M215" i="5" s="1"/>
  <c r="F215" i="5" s="1"/>
  <c r="E214" i="5"/>
  <c r="M214" i="5" s="1"/>
  <c r="F214" i="5" s="1"/>
  <c r="E213" i="5"/>
  <c r="M213" i="5" s="1"/>
  <c r="F213" i="5" s="1"/>
  <c r="E212" i="5"/>
  <c r="M212" i="5" s="1"/>
  <c r="F212" i="5" s="1"/>
  <c r="E211" i="5"/>
  <c r="M211" i="5" s="1"/>
  <c r="F211" i="5" s="1"/>
  <c r="E210" i="5"/>
  <c r="M210" i="5" s="1"/>
  <c r="F210" i="5" s="1"/>
  <c r="E209" i="5"/>
  <c r="M209" i="5" s="1"/>
  <c r="F209" i="5" s="1"/>
  <c r="E208" i="5"/>
  <c r="M208" i="5" s="1"/>
  <c r="F208" i="5" s="1"/>
  <c r="E207" i="5"/>
  <c r="M207" i="5" s="1"/>
  <c r="F207" i="5" s="1"/>
  <c r="E206" i="5"/>
  <c r="M206" i="5" s="1"/>
  <c r="F206" i="5" s="1"/>
  <c r="E205" i="5"/>
  <c r="M205" i="5" s="1"/>
  <c r="F205" i="5" s="1"/>
  <c r="E204" i="5"/>
  <c r="M204" i="5" s="1"/>
  <c r="F204" i="5" s="1"/>
  <c r="E203" i="5"/>
  <c r="M203" i="5" s="1"/>
  <c r="F203" i="5" s="1"/>
  <c r="E202" i="5"/>
  <c r="M202" i="5" s="1"/>
  <c r="F202" i="5" s="1"/>
  <c r="E201" i="5"/>
  <c r="M201" i="5" s="1"/>
  <c r="F201" i="5" s="1"/>
  <c r="E200" i="5"/>
  <c r="M200" i="5" s="1"/>
  <c r="F200" i="5" s="1"/>
  <c r="E199" i="5"/>
  <c r="M199" i="5" s="1"/>
  <c r="F199" i="5" s="1"/>
  <c r="E198" i="5"/>
  <c r="M198" i="5" s="1"/>
  <c r="F198" i="5" s="1"/>
  <c r="E197" i="5"/>
  <c r="M197" i="5" s="1"/>
  <c r="F197" i="5" s="1"/>
  <c r="E196" i="5"/>
  <c r="M196" i="5" s="1"/>
  <c r="F196" i="5" s="1"/>
  <c r="E195" i="5"/>
  <c r="M195" i="5" s="1"/>
  <c r="F195" i="5" s="1"/>
  <c r="E194" i="5"/>
  <c r="M194" i="5" s="1"/>
  <c r="F194" i="5" s="1"/>
  <c r="E193" i="5"/>
  <c r="M193" i="5" s="1"/>
  <c r="F193" i="5" s="1"/>
  <c r="E192" i="5"/>
  <c r="M192" i="5" s="1"/>
  <c r="F192" i="5" s="1"/>
  <c r="E191" i="5"/>
  <c r="M191" i="5" s="1"/>
  <c r="F191" i="5" s="1"/>
  <c r="E190" i="5"/>
  <c r="M190" i="5" s="1"/>
  <c r="F190" i="5" s="1"/>
  <c r="E189" i="5"/>
  <c r="M189" i="5" s="1"/>
  <c r="F189" i="5" s="1"/>
  <c r="E188" i="5"/>
  <c r="M188" i="5" s="1"/>
  <c r="F188" i="5" s="1"/>
  <c r="E187" i="5"/>
  <c r="M187" i="5" s="1"/>
  <c r="F187" i="5" s="1"/>
  <c r="E186" i="5"/>
  <c r="M186" i="5" s="1"/>
  <c r="F186" i="5" s="1"/>
  <c r="E185" i="5"/>
  <c r="M185" i="5" s="1"/>
  <c r="F185" i="5" s="1"/>
  <c r="E184" i="5"/>
  <c r="M184" i="5" s="1"/>
  <c r="F184" i="5" s="1"/>
  <c r="E183" i="5"/>
  <c r="M183" i="5" s="1"/>
  <c r="F183" i="5" s="1"/>
  <c r="E182" i="5"/>
  <c r="M182" i="5" s="1"/>
  <c r="F182" i="5" s="1"/>
  <c r="E181" i="5"/>
  <c r="M181" i="5" s="1"/>
  <c r="F181" i="5" s="1"/>
  <c r="E180" i="5"/>
  <c r="M180" i="5" s="1"/>
  <c r="F180" i="5" s="1"/>
  <c r="E179" i="5"/>
  <c r="M179" i="5" s="1"/>
  <c r="F179" i="5" s="1"/>
  <c r="E178" i="5"/>
  <c r="M178" i="5" s="1"/>
  <c r="F178" i="5" s="1"/>
  <c r="E177" i="5"/>
  <c r="M177" i="5" s="1"/>
  <c r="F177" i="5" s="1"/>
  <c r="E176" i="5"/>
  <c r="M176" i="5" s="1"/>
  <c r="F176" i="5" s="1"/>
  <c r="E175" i="5"/>
  <c r="M175" i="5" s="1"/>
  <c r="F175" i="5" s="1"/>
  <c r="E174" i="5"/>
  <c r="M174" i="5" s="1"/>
  <c r="F174" i="5" s="1"/>
  <c r="E173" i="5"/>
  <c r="M173" i="5" s="1"/>
  <c r="F173" i="5" s="1"/>
  <c r="E172" i="5"/>
  <c r="M172" i="5" s="1"/>
  <c r="F172" i="5" s="1"/>
  <c r="E171" i="5"/>
  <c r="M171" i="5" s="1"/>
  <c r="F171" i="5" s="1"/>
  <c r="E170" i="5"/>
  <c r="M170" i="5" s="1"/>
  <c r="F170" i="5" s="1"/>
  <c r="E169" i="5"/>
  <c r="M169" i="5" s="1"/>
  <c r="F169" i="5" s="1"/>
  <c r="E168" i="5"/>
  <c r="M168" i="5" s="1"/>
  <c r="F168" i="5" s="1"/>
  <c r="E167" i="5"/>
  <c r="M167" i="5" s="1"/>
  <c r="F167" i="5" s="1"/>
  <c r="E166" i="5"/>
  <c r="M166" i="5" s="1"/>
  <c r="F166" i="5" s="1"/>
  <c r="E165" i="5"/>
  <c r="M165" i="5" s="1"/>
  <c r="F165" i="5" s="1"/>
  <c r="E164" i="5"/>
  <c r="M164" i="5" s="1"/>
  <c r="F164" i="5" s="1"/>
  <c r="E163" i="5"/>
  <c r="M163" i="5" s="1"/>
  <c r="F163" i="5" s="1"/>
  <c r="E162" i="5"/>
  <c r="M162" i="5" s="1"/>
  <c r="F162" i="5" s="1"/>
  <c r="E161" i="5"/>
  <c r="M161" i="5" s="1"/>
  <c r="F161" i="5" s="1"/>
  <c r="E160" i="5"/>
  <c r="M160" i="5" s="1"/>
  <c r="F160" i="5" s="1"/>
  <c r="E159" i="5"/>
  <c r="M159" i="5" s="1"/>
  <c r="F159" i="5" s="1"/>
  <c r="E158" i="5"/>
  <c r="M158" i="5" s="1"/>
  <c r="F158" i="5" s="1"/>
  <c r="E157" i="5"/>
  <c r="M157" i="5" s="1"/>
  <c r="F157" i="5" s="1"/>
  <c r="E156" i="5"/>
  <c r="M156" i="5" s="1"/>
  <c r="F156" i="5" s="1"/>
  <c r="E155" i="5"/>
  <c r="M155" i="5" s="1"/>
  <c r="F155" i="5" s="1"/>
  <c r="E154" i="5"/>
  <c r="M154" i="5" s="1"/>
  <c r="F154" i="5" s="1"/>
  <c r="E153" i="5"/>
  <c r="M153" i="5" s="1"/>
  <c r="F153" i="5" s="1"/>
  <c r="E152" i="5"/>
  <c r="M152" i="5" s="1"/>
  <c r="F152" i="5" s="1"/>
  <c r="E151" i="5"/>
  <c r="M151" i="5" s="1"/>
  <c r="F151" i="5" s="1"/>
  <c r="E150" i="5"/>
  <c r="M150" i="5" s="1"/>
  <c r="F150" i="5" s="1"/>
  <c r="E149" i="5"/>
  <c r="M149" i="5" s="1"/>
  <c r="F149" i="5" s="1"/>
  <c r="E148" i="5"/>
  <c r="M148" i="5" s="1"/>
  <c r="F148" i="5" s="1"/>
  <c r="E147" i="5"/>
  <c r="M147" i="5" s="1"/>
  <c r="F147" i="5" s="1"/>
  <c r="E146" i="5"/>
  <c r="M146" i="5" s="1"/>
  <c r="F146" i="5" s="1"/>
  <c r="E145" i="5"/>
  <c r="M145" i="5" s="1"/>
  <c r="F145" i="5" s="1"/>
  <c r="E144" i="5"/>
  <c r="M144" i="5" s="1"/>
  <c r="F144" i="5" s="1"/>
  <c r="E143" i="5"/>
  <c r="M143" i="5" s="1"/>
  <c r="F143" i="5" s="1"/>
  <c r="E142" i="5"/>
  <c r="M142" i="5" s="1"/>
  <c r="F142" i="5" s="1"/>
  <c r="E141" i="5"/>
  <c r="M141" i="5" s="1"/>
  <c r="F141" i="5" s="1"/>
  <c r="E140" i="5"/>
  <c r="M140" i="5" s="1"/>
  <c r="F140" i="5" s="1"/>
  <c r="E139" i="5"/>
  <c r="M139" i="5" s="1"/>
  <c r="F139" i="5" s="1"/>
  <c r="E138" i="5"/>
  <c r="M138" i="5" s="1"/>
  <c r="F138" i="5" s="1"/>
  <c r="E137" i="5"/>
  <c r="M137" i="5" s="1"/>
  <c r="F137" i="5" s="1"/>
  <c r="E136" i="5"/>
  <c r="M136" i="5" s="1"/>
  <c r="F136" i="5" s="1"/>
  <c r="E135" i="5"/>
  <c r="M135" i="5" s="1"/>
  <c r="F135" i="5" s="1"/>
  <c r="E134" i="5"/>
  <c r="M134" i="5" s="1"/>
  <c r="F134" i="5" s="1"/>
  <c r="E133" i="5"/>
  <c r="M133" i="5" s="1"/>
  <c r="F133" i="5" s="1"/>
  <c r="E132" i="5"/>
  <c r="M132" i="5" s="1"/>
  <c r="F132" i="5" s="1"/>
  <c r="E131" i="5"/>
  <c r="M131" i="5" s="1"/>
  <c r="F131" i="5" s="1"/>
  <c r="E130" i="5"/>
  <c r="M130" i="5" s="1"/>
  <c r="F130" i="5" s="1"/>
  <c r="E129" i="5"/>
  <c r="M129" i="5" s="1"/>
  <c r="F129" i="5" s="1"/>
  <c r="E128" i="5"/>
  <c r="M128" i="5" s="1"/>
  <c r="F128" i="5" s="1"/>
  <c r="E127" i="5"/>
  <c r="M127" i="5" s="1"/>
  <c r="F127" i="5" s="1"/>
  <c r="E126" i="5"/>
  <c r="M126" i="5" s="1"/>
  <c r="F126" i="5" s="1"/>
  <c r="E125" i="5"/>
  <c r="M125" i="5" s="1"/>
  <c r="F125" i="5" s="1"/>
  <c r="E124" i="5"/>
  <c r="M124" i="5" s="1"/>
  <c r="F124" i="5" s="1"/>
  <c r="E123" i="5"/>
  <c r="M123" i="5" s="1"/>
  <c r="F123" i="5" s="1"/>
  <c r="E122" i="5"/>
  <c r="M122" i="5" s="1"/>
  <c r="F122" i="5" s="1"/>
  <c r="E121" i="5"/>
  <c r="M121" i="5" s="1"/>
  <c r="F121" i="5" s="1"/>
  <c r="E120" i="5"/>
  <c r="M120" i="5" s="1"/>
  <c r="F120" i="5" s="1"/>
  <c r="E119" i="5"/>
  <c r="M119" i="5" s="1"/>
  <c r="F119" i="5" s="1"/>
  <c r="E118" i="5"/>
  <c r="M118" i="5" s="1"/>
  <c r="F118" i="5" s="1"/>
  <c r="E117" i="5"/>
  <c r="M117" i="5" s="1"/>
  <c r="F117" i="5" s="1"/>
  <c r="E116" i="5"/>
  <c r="M116" i="5" s="1"/>
  <c r="F116" i="5" s="1"/>
  <c r="E115" i="5"/>
  <c r="M115" i="5" s="1"/>
  <c r="F115" i="5" s="1"/>
  <c r="E114" i="5"/>
  <c r="M114" i="5" s="1"/>
  <c r="F114" i="5" s="1"/>
  <c r="E113" i="5"/>
  <c r="M113" i="5" s="1"/>
  <c r="F113" i="5" s="1"/>
  <c r="E112" i="5"/>
  <c r="M112" i="5" s="1"/>
  <c r="F112" i="5" s="1"/>
  <c r="E111" i="5"/>
  <c r="M111" i="5" s="1"/>
  <c r="F111" i="5" s="1"/>
  <c r="E110" i="5"/>
  <c r="M110" i="5" s="1"/>
  <c r="F110" i="5" s="1"/>
  <c r="E109" i="5"/>
  <c r="M109" i="5" s="1"/>
  <c r="F109" i="5" s="1"/>
  <c r="E108" i="5"/>
  <c r="M108" i="5" s="1"/>
  <c r="F108" i="5" s="1"/>
  <c r="E107" i="5"/>
  <c r="M107" i="5" s="1"/>
  <c r="F107" i="5" s="1"/>
  <c r="E106" i="5"/>
  <c r="M106" i="5" s="1"/>
  <c r="F106" i="5" s="1"/>
  <c r="E105" i="5"/>
  <c r="M105" i="5" s="1"/>
  <c r="F105" i="5" s="1"/>
  <c r="E104" i="5"/>
  <c r="M104" i="5" s="1"/>
  <c r="F104" i="5" s="1"/>
  <c r="E103" i="5"/>
  <c r="M103" i="5" s="1"/>
  <c r="F103" i="5" s="1"/>
  <c r="E102" i="5"/>
  <c r="M102" i="5" s="1"/>
  <c r="F102" i="5" s="1"/>
  <c r="E101" i="5"/>
  <c r="M101" i="5" s="1"/>
  <c r="F101" i="5" s="1"/>
  <c r="E100" i="5"/>
  <c r="M100" i="5" s="1"/>
  <c r="F100" i="5" s="1"/>
  <c r="E99" i="5"/>
  <c r="M99" i="5" s="1"/>
  <c r="F99" i="5" s="1"/>
  <c r="E98" i="5"/>
  <c r="M98" i="5" s="1"/>
  <c r="F98" i="5" s="1"/>
  <c r="E97" i="5"/>
  <c r="M97" i="5" s="1"/>
  <c r="F97" i="5" s="1"/>
  <c r="E96" i="5"/>
  <c r="M96" i="5" s="1"/>
  <c r="F96" i="5" s="1"/>
  <c r="E95" i="5"/>
  <c r="M95" i="5" s="1"/>
  <c r="F95" i="5" s="1"/>
  <c r="E94" i="5"/>
  <c r="M94" i="5" s="1"/>
  <c r="F94" i="5" s="1"/>
  <c r="E93" i="5"/>
  <c r="M93" i="5" s="1"/>
  <c r="F93" i="5" s="1"/>
  <c r="E92" i="5"/>
  <c r="M92" i="5" s="1"/>
  <c r="F92" i="5" s="1"/>
  <c r="E91" i="5"/>
  <c r="M91" i="5" s="1"/>
  <c r="F91" i="5" s="1"/>
  <c r="E90" i="5"/>
  <c r="M90" i="5" s="1"/>
  <c r="F90" i="5" s="1"/>
  <c r="E89" i="5"/>
  <c r="M89" i="5" s="1"/>
  <c r="F89" i="5" s="1"/>
  <c r="E88" i="5"/>
  <c r="M88" i="5" s="1"/>
  <c r="F88" i="5" s="1"/>
  <c r="E87" i="5"/>
  <c r="M87" i="5" s="1"/>
  <c r="F87" i="5" s="1"/>
  <c r="E86" i="5"/>
  <c r="M86" i="5" s="1"/>
  <c r="F86" i="5" s="1"/>
  <c r="E85" i="5"/>
  <c r="M85" i="5" s="1"/>
  <c r="F85" i="5" s="1"/>
  <c r="E84" i="5"/>
  <c r="M84" i="5" s="1"/>
  <c r="F84" i="5" s="1"/>
  <c r="E83" i="5"/>
  <c r="M83" i="5" s="1"/>
  <c r="F83" i="5" s="1"/>
  <c r="E82" i="5"/>
  <c r="M82" i="5" s="1"/>
  <c r="F82" i="5" s="1"/>
  <c r="E81" i="5"/>
  <c r="M81" i="5" s="1"/>
  <c r="F81" i="5" s="1"/>
  <c r="E80" i="5"/>
  <c r="M80" i="5" s="1"/>
  <c r="F80" i="5" s="1"/>
  <c r="E79" i="5"/>
  <c r="M79" i="5" s="1"/>
  <c r="F79" i="5" s="1"/>
  <c r="E78" i="5"/>
  <c r="M78" i="5" s="1"/>
  <c r="F78" i="5" s="1"/>
  <c r="E77" i="5"/>
  <c r="M77" i="5" s="1"/>
  <c r="F77" i="5" s="1"/>
  <c r="E76" i="5"/>
  <c r="M76" i="5" s="1"/>
  <c r="F76" i="5" s="1"/>
  <c r="E75" i="5"/>
  <c r="M75" i="5" s="1"/>
  <c r="F75" i="5" s="1"/>
  <c r="E74" i="5"/>
  <c r="M74" i="5" s="1"/>
  <c r="F74" i="5" s="1"/>
  <c r="E73" i="5"/>
  <c r="M73" i="5" s="1"/>
  <c r="F73" i="5" s="1"/>
  <c r="E72" i="5"/>
  <c r="M72" i="5" s="1"/>
  <c r="F72" i="5" s="1"/>
  <c r="E71" i="5"/>
  <c r="M71" i="5" s="1"/>
  <c r="F71" i="5" s="1"/>
  <c r="E70" i="5"/>
  <c r="M70" i="5" s="1"/>
  <c r="F70" i="5" s="1"/>
  <c r="E69" i="5"/>
  <c r="M69" i="5" s="1"/>
  <c r="F69" i="5" s="1"/>
  <c r="E68" i="5"/>
  <c r="M68" i="5" s="1"/>
  <c r="F68" i="5" s="1"/>
  <c r="E67" i="5"/>
  <c r="M67" i="5" s="1"/>
  <c r="F67" i="5" s="1"/>
  <c r="E66" i="5"/>
  <c r="M66" i="5" s="1"/>
  <c r="F66" i="5" s="1"/>
  <c r="E65" i="5"/>
  <c r="M65" i="5" s="1"/>
  <c r="F65" i="5" s="1"/>
  <c r="E64" i="5"/>
  <c r="M64" i="5" s="1"/>
  <c r="F64" i="5" s="1"/>
  <c r="E63" i="5"/>
  <c r="M63" i="5" s="1"/>
  <c r="F63" i="5" s="1"/>
  <c r="E62" i="5"/>
  <c r="M62" i="5" s="1"/>
  <c r="F62" i="5" s="1"/>
  <c r="E61" i="5"/>
  <c r="M61" i="5" s="1"/>
  <c r="F61" i="5" s="1"/>
  <c r="E60" i="5"/>
  <c r="M60" i="5" s="1"/>
  <c r="F60" i="5" s="1"/>
  <c r="E59" i="5"/>
  <c r="M59" i="5" s="1"/>
  <c r="F59" i="5" s="1"/>
  <c r="E58" i="5"/>
  <c r="M58" i="5" s="1"/>
  <c r="F58" i="5" s="1"/>
  <c r="E57" i="5"/>
  <c r="M57" i="5" s="1"/>
  <c r="F57" i="5" s="1"/>
  <c r="E56" i="5"/>
  <c r="M56" i="5" s="1"/>
  <c r="F56" i="5" s="1"/>
  <c r="E55" i="5"/>
  <c r="M55" i="5" s="1"/>
  <c r="F55" i="5" s="1"/>
  <c r="E54" i="5"/>
  <c r="M54" i="5" s="1"/>
  <c r="F54" i="5" s="1"/>
  <c r="E53" i="5"/>
  <c r="M53" i="5" s="1"/>
  <c r="F53" i="5" s="1"/>
  <c r="E52" i="5"/>
  <c r="M52" i="5" s="1"/>
  <c r="F52" i="5" s="1"/>
  <c r="E51" i="5"/>
  <c r="M51" i="5" s="1"/>
  <c r="F51" i="5" s="1"/>
  <c r="E50" i="5"/>
  <c r="M50" i="5" s="1"/>
  <c r="F50" i="5" s="1"/>
  <c r="E49" i="5"/>
  <c r="M49" i="5" s="1"/>
  <c r="F49" i="5" s="1"/>
  <c r="E48" i="5"/>
  <c r="M48" i="5" s="1"/>
  <c r="F48" i="5" s="1"/>
  <c r="E47" i="5"/>
  <c r="M47" i="5" s="1"/>
  <c r="F47" i="5" s="1"/>
  <c r="E46" i="5"/>
  <c r="M46" i="5" s="1"/>
  <c r="F46" i="5" s="1"/>
  <c r="E45" i="5"/>
  <c r="M45" i="5" s="1"/>
  <c r="F45" i="5" s="1"/>
  <c r="E44" i="5"/>
  <c r="M44" i="5" s="1"/>
  <c r="F44" i="5" s="1"/>
  <c r="E43" i="5"/>
  <c r="M43" i="5" s="1"/>
  <c r="F43" i="5" s="1"/>
  <c r="E42" i="5"/>
  <c r="M42" i="5" s="1"/>
  <c r="F42" i="5" s="1"/>
  <c r="E41" i="5"/>
  <c r="M41" i="5" s="1"/>
  <c r="F41" i="5" s="1"/>
  <c r="E40" i="5"/>
  <c r="M40" i="5" s="1"/>
  <c r="F40" i="5" s="1"/>
  <c r="E39" i="5"/>
  <c r="M39" i="5" s="1"/>
  <c r="F39" i="5" s="1"/>
  <c r="E38" i="5"/>
  <c r="M38" i="5" s="1"/>
  <c r="F38" i="5" s="1"/>
  <c r="E37" i="5"/>
  <c r="M37" i="5" s="1"/>
  <c r="F37" i="5" s="1"/>
  <c r="E36" i="5"/>
  <c r="M36" i="5" s="1"/>
  <c r="F36" i="5" s="1"/>
  <c r="E35" i="5"/>
  <c r="M35" i="5" s="1"/>
  <c r="F35" i="5" s="1"/>
  <c r="E34" i="5"/>
  <c r="M34" i="5" s="1"/>
  <c r="F34" i="5" s="1"/>
  <c r="E33" i="5"/>
  <c r="M33" i="5" s="1"/>
  <c r="F33" i="5" s="1"/>
  <c r="E32" i="5"/>
  <c r="M32" i="5" s="1"/>
  <c r="F32" i="5" s="1"/>
  <c r="E31" i="5"/>
  <c r="M31" i="5" s="1"/>
  <c r="F31" i="5" s="1"/>
  <c r="E30" i="5"/>
  <c r="M30" i="5" s="1"/>
  <c r="F30" i="5" s="1"/>
  <c r="E29" i="5"/>
  <c r="M29" i="5" s="1"/>
  <c r="F29" i="5" s="1"/>
  <c r="E28" i="5"/>
  <c r="M28" i="5" s="1"/>
  <c r="F28" i="5" s="1"/>
  <c r="E27" i="5"/>
  <c r="M27" i="5" s="1"/>
  <c r="F27" i="5" s="1"/>
  <c r="E26" i="5"/>
  <c r="M26" i="5" s="1"/>
  <c r="F26" i="5" s="1"/>
  <c r="E25" i="5"/>
  <c r="M25" i="5" s="1"/>
  <c r="F25" i="5" s="1"/>
  <c r="E24" i="5"/>
  <c r="M24" i="5" s="1"/>
  <c r="F24" i="5" s="1"/>
  <c r="E23" i="5"/>
  <c r="M23" i="5" s="1"/>
  <c r="F23" i="5" s="1"/>
  <c r="E22" i="5"/>
  <c r="M22" i="5" s="1"/>
  <c r="F22" i="5" s="1"/>
  <c r="E21" i="5"/>
  <c r="M21" i="5" s="1"/>
  <c r="F21" i="5" s="1"/>
  <c r="E20" i="5"/>
  <c r="M20" i="5" s="1"/>
  <c r="F20" i="5" s="1"/>
  <c r="E19" i="5"/>
  <c r="M19" i="5" s="1"/>
  <c r="F19" i="5" s="1"/>
  <c r="E18" i="5"/>
  <c r="M18" i="5" s="1"/>
  <c r="F18" i="5" s="1"/>
  <c r="E17" i="5"/>
  <c r="M17" i="5" s="1"/>
  <c r="F17" i="5" s="1"/>
  <c r="E16" i="5"/>
  <c r="M16" i="5" s="1"/>
  <c r="F16" i="5" s="1"/>
  <c r="E15" i="5"/>
  <c r="M15" i="5" s="1"/>
  <c r="F15" i="5" s="1"/>
  <c r="E14" i="5"/>
  <c r="M14" i="5" s="1"/>
  <c r="F14" i="5" s="1"/>
  <c r="E13" i="5"/>
  <c r="M13" i="5" s="1"/>
  <c r="F13" i="5" s="1"/>
  <c r="E12" i="5"/>
  <c r="M12" i="5" s="1"/>
  <c r="F12" i="5" s="1"/>
  <c r="E11" i="5"/>
  <c r="M11" i="5" s="1"/>
  <c r="F11" i="5" s="1"/>
  <c r="E10" i="5"/>
  <c r="M10" i="5" s="1"/>
  <c r="F10" i="5" s="1"/>
  <c r="E9" i="5"/>
  <c r="M9" i="5" s="1"/>
  <c r="F9" i="5" s="1"/>
  <c r="E8" i="5"/>
  <c r="M8" i="5" s="1"/>
  <c r="F8" i="5" s="1"/>
  <c r="E7" i="5"/>
  <c r="M7" i="5" s="1"/>
  <c r="F7" i="5" s="1"/>
  <c r="E6" i="5"/>
  <c r="M6" i="5" s="1"/>
  <c r="F6" i="5" s="1"/>
  <c r="E5" i="5"/>
  <c r="M5" i="5" s="1"/>
  <c r="F5" i="5" s="1"/>
  <c r="E4" i="5"/>
  <c r="M4" i="5" s="1"/>
  <c r="F4" i="5" s="1"/>
  <c r="E3" i="5"/>
  <c r="M3" i="5" s="1"/>
  <c r="F3" i="5" s="1"/>
  <c r="E2" i="5"/>
  <c r="M2" i="5" s="1"/>
  <c r="F2" i="5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" i="3"/>
  <c r="J234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2C834-DF07-4FA5-8F05-86CFB1AD7A7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<sst xmlns="http://schemas.openxmlformats.org/spreadsheetml/2006/main" count="44534" uniqueCount="6017">
  <si>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</si>
  <si>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</si>
  <si>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</si>
  <si>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</si>
  <si>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</si>
  <si>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</si>
  <si>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</si>
  <si>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</si>
  <si>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</si>
  <si>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</si>
  <si>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</si>
  <si>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</si>
  <si>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</si>
  <si>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</si>
  <si>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</si>
  <si>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</si>
  <si>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</si>
  <si>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</si>
  <si>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</si>
  <si>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</si>
  <si>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</si>
  <si>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</si>
  <si>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</si>
  <si>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</si>
  <si>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</si>
  <si>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</si>
  <si>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</si>
  <si>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</si>
  <si>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</si>
  <si>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</si>
  <si>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</si>
  <si>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</si>
  <si>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</si>
  <si>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</si>
  <si>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</si>
  <si>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</si>
  <si>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</si>
  <si>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</si>
  <si>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</si>
  <si>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UNKNOWN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</si>
  <si>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</si>
  <si>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</si>
  <si>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</si>
  <si>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</si>
  <si>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</si>
  <si>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</si>
  <si>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</si>
  <si>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</si>
  <si>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</si>
  <si>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</si>
  <si>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</si>
  <si>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</si>
  <si>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</si>
  <si>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</si>
  <si>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</si>
  <si>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</si>
  <si>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</si>
  <si>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</si>
  <si>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</si>
  <si>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</si>
  <si>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</si>
  <si>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</si>
  <si>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</si>
  <si>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</si>
  <si>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</si>
  <si>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</si>
  <si>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</si>
  <si>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</si>
  <si>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</si>
  <si>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</si>
  <si>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</si>
  <si>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</si>
  <si>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</si>
  <si>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</si>
  <si>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</si>
  <si>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</si>
  <si>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</si>
  <si>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</si>
  <si>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</si>
  <si>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</si>
  <si>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</si>
  <si>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</si>
  <si>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</si>
  <si>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</si>
  <si>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</si>
  <si>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</si>
  <si>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</si>
  <si>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</si>
  <si>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</si>
  <si>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</si>
  <si>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</si>
  <si>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</si>
  <si>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</si>
  <si>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</si>
  <si>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</si>
  <si>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</si>
  <si>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</si>
  <si>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</si>
  <si>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</si>
  <si>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</si>
  <si>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</si>
  <si>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</si>
  <si>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</si>
  <si>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</si>
  <si>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</si>
  <si>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</si>
  <si>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</si>
  <si>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</si>
  <si>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</si>
  <si>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</si>
  <si>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</si>
  <si>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</si>
  <si>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</si>
  <si>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</si>
  <si>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</si>
  <si>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</si>
  <si>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</si>
  <si>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</si>
  <si>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</si>
  <si>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</si>
  <si>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</si>
  <si>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</si>
  <si>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</si>
  <si>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</si>
  <si>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</si>
  <si>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</si>
  <si>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</si>
  <si>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</si>
  <si>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</si>
  <si>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</si>
  <si>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</si>
  <si>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</si>
  <si>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</si>
  <si>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</si>
  <si>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</si>
  <si>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</si>
  <si>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</si>
  <si>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</si>
  <si>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</si>
  <si>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</si>
  <si>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</si>
  <si>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</si>
  <si>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</si>
  <si>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</si>
  <si>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</si>
  <si>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</si>
  <si>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</si>
  <si>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</si>
  <si>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</si>
  <si>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</si>
  <si>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</si>
  <si>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</si>
  <si>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</si>
  <si>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</si>
  <si>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</si>
  <si>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</si>
  <si>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</si>
  <si>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</si>
  <si>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</si>
  <si>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</si>
  <si>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</si>
  <si>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</si>
  <si>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</si>
  <si>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</si>
  <si>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</si>
  <si>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</si>
  <si>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</si>
  <si>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</si>
  <si>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</si>
  <si>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</si>
  <si>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</si>
  <si>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</si>
  <si>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</si>
  <si>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</si>
  <si>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</si>
  <si>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</si>
  <si>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</si>
  <si>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</si>
  <si>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</si>
  <si>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</si>
  <si>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</si>
  <si>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</si>
  <si>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</si>
  <si>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</si>
  <si>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</si>
  <si>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</si>
  <si>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</si>
  <si>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</si>
  <si>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</si>
  <si>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</si>
  <si>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</si>
  <si>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</si>
  <si>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</si>
  <si>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</si>
  <si>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</si>
  <si>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</si>
  <si>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</si>
  <si>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</si>
  <si>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</si>
  <si>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</si>
  <si>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</si>
  <si>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</si>
  <si>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</si>
  <si>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</si>
  <si>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</si>
  <si>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</si>
  <si>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</si>
  <si>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</si>
  <si>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</si>
  <si>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</si>
  <si>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</si>
  <si>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</si>
  <si>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</si>
  <si>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</si>
  <si>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</si>
  <si>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</si>
  <si>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</si>
  <si>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</si>
  <si>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</si>
  <si>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</si>
  <si>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</si>
  <si>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</si>
  <si>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</si>
  <si>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</si>
  <si>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</si>
  <si>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</si>
  <si>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</si>
  <si>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</si>
  <si>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</si>
  <si>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</si>
  <si>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</si>
  <si>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</si>
  <si>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</si>
  <si>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</si>
  <si>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</si>
  <si>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</si>
  <si>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</si>
  <si>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</si>
  <si>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</si>
  <si>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</si>
  <si>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</si>
  <si>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</si>
  <si>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</si>
  <si>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</si>
  <si>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</si>
  <si>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</si>
  <si>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</si>
  <si>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</si>
  <si>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</si>
  <si>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</si>
  <si>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</si>
  <si>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</si>
  <si>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</si>
  <si>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</si>
  <si>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</si>
  <si>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</si>
  <si>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</si>
  <si>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</si>
  <si>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</si>
  <si>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</si>
  <si>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</si>
  <si>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</si>
  <si>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</si>
  <si>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</si>
  <si>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</si>
  <si>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</si>
  <si>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</si>
  <si>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</si>
  <si>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</si>
  <si>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</si>
  <si>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</si>
  <si>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</si>
  <si>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</si>
  <si>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</si>
  <si>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</si>
  <si>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</si>
  <si>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</si>
  <si>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</si>
  <si>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</si>
  <si>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</si>
  <si>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</si>
  <si>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</si>
  <si>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</si>
  <si>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</si>
  <si>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</si>
  <si>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</si>
  <si>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</si>
  <si>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</si>
  <si>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</si>
  <si>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</si>
  <si>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</si>
  <si>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</si>
  <si>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</si>
  <si>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</si>
  <si>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</si>
  <si>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</si>
  <si>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</si>
  <si>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</si>
  <si>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</si>
  <si>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</si>
  <si>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</si>
  <si>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</si>
  <si>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</si>
  <si>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</si>
  <si>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</si>
  <si>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</si>
  <si>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</si>
  <si>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</si>
  <si>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</si>
  <si>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</si>
  <si>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</si>
  <si>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</si>
  <si>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</si>
  <si>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</si>
  <si>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</si>
  <si>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</si>
  <si>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</si>
  <si>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</si>
  <si>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</si>
  <si>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</si>
  <si>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</si>
  <si>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</si>
  <si>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</si>
  <si>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</si>
  <si>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</si>
  <si>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</si>
  <si>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</si>
  <si>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</si>
  <si>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</si>
  <si>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</si>
  <si>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</si>
  <si>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</si>
  <si>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</si>
  <si>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</si>
  <si>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</si>
  <si>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</si>
  <si>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</si>
  <si>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</si>
  <si>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</si>
  <si>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</si>
  <si>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</si>
  <si>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</si>
  <si>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</si>
  <si>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</si>
  <si>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</si>
  <si>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</si>
  <si>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</si>
  <si>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</si>
  <si>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</si>
  <si>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</si>
  <si>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</si>
  <si>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</si>
  <si>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</si>
  <si>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</si>
  <si>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</si>
  <si>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</si>
  <si>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</si>
  <si>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</si>
  <si>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</si>
  <si>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</si>
  <si>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</si>
  <si>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</si>
  <si>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</si>
  <si>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</si>
  <si>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</si>
  <si>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</si>
  <si>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</si>
  <si>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</si>
  <si>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</si>
  <si>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</si>
  <si>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</si>
  <si>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</si>
  <si>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</si>
  <si>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</si>
  <si>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</si>
  <si>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</si>
  <si>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</si>
  <si>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</si>
  <si>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</si>
  <si>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</si>
  <si>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</si>
  <si>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</si>
  <si>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</si>
  <si>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</si>
  <si>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</si>
  <si>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</si>
  <si>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</si>
  <si>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</si>
  <si>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</si>
  <si>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</si>
  <si>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</si>
  <si>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</si>
  <si>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</si>
  <si>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</si>
  <si>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</si>
  <si>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</si>
  <si>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</si>
  <si>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</si>
  <si>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</si>
  <si>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</si>
  <si>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</si>
  <si>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</si>
  <si>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</si>
  <si>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</si>
  <si>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</si>
  <si>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</si>
  <si>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</si>
  <si>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</si>
  <si>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</si>
  <si>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</si>
  <si>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</si>
  <si>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</si>
  <si>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</si>
  <si>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</si>
  <si>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</si>
  <si>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</si>
  <si>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</si>
  <si>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</si>
  <si>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</si>
  <si>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</si>
  <si>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</si>
  <si>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</si>
  <si>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</si>
  <si>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</si>
  <si>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</si>
  <si>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</si>
  <si>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</si>
  <si>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</si>
  <si>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</si>
  <si>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</si>
  <si>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</si>
  <si>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</si>
  <si>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</si>
  <si>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</si>
  <si>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</si>
  <si>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</si>
  <si>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</si>
  <si>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</si>
  <si>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</si>
  <si>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</si>
  <si>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</si>
  <si>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</si>
  <si>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</si>
  <si>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</si>
  <si>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</si>
  <si>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</si>
  <si>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</si>
  <si>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</si>
  <si>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</si>
  <si>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</si>
  <si>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</si>
  <si>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</si>
  <si>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</si>
  <si>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</si>
  <si>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</si>
  <si>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</si>
  <si>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</si>
  <si>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</si>
  <si>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</si>
  <si>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</si>
  <si>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</si>
  <si>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</si>
  <si>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</si>
  <si>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</si>
  <si>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</si>
  <si>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</si>
  <si>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</si>
  <si>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</si>
  <si>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</si>
  <si>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</si>
  <si>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</si>
  <si>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</si>
  <si>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</si>
  <si>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</si>
  <si>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</si>
  <si>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</si>
  <si>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</si>
  <si>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</si>
  <si>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</si>
  <si>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</si>
  <si>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</si>
  <si>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</si>
  <si>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</si>
  <si>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</si>
  <si>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</si>
  <si>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</si>
  <si>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</si>
  <si>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</si>
  <si>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</si>
  <si>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</si>
  <si>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</si>
  <si>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</si>
  <si>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</si>
  <si>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</si>
  <si>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</si>
  <si>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</si>
  <si>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</si>
  <si>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</si>
  <si>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</si>
  <si>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</si>
  <si>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</si>
  <si>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</si>
  <si>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</si>
  <si>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</si>
  <si>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</si>
  <si>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</si>
  <si>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</si>
  <si>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</si>
  <si>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</si>
  <si>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</si>
  <si>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</si>
  <si>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</si>
  <si>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</si>
  <si>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</si>
  <si>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</si>
  <si>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</si>
  <si>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</si>
  <si>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</si>
  <si>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</si>
  <si>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</si>
  <si>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</si>
  <si>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</si>
  <si>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</si>
  <si>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</si>
  <si>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</si>
  <si>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</si>
  <si>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</si>
  <si>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</si>
  <si>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</si>
  <si>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</si>
  <si>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</si>
  <si>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</si>
  <si>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</si>
  <si>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</si>
  <si>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</si>
  <si>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</si>
  <si>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</si>
  <si>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</si>
  <si>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</si>
  <si>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</si>
  <si>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</si>
  <si>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</si>
  <si>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</si>
  <si>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</si>
  <si>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</si>
  <si>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</si>
  <si>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</si>
  <si>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</si>
  <si>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</si>
  <si>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</si>
  <si>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</si>
  <si>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</si>
  <si>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</si>
  <si>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</si>
  <si>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</si>
  <si>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</si>
  <si>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</si>
  <si>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</si>
  <si>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</si>
  <si>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</si>
  <si>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</si>
  <si>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</si>
  <si>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</si>
  <si>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</si>
  <si>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</si>
  <si>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</si>
  <si>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</si>
  <si>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</si>
  <si>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</si>
  <si>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</si>
  <si>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</si>
  <si>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</si>
  <si>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</si>
  <si>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</si>
  <si>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</si>
  <si>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</si>
  <si>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</si>
  <si>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</si>
  <si>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</si>
  <si>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</si>
  <si>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</si>
  <si>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</si>
  <si>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</si>
  <si>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</si>
  <si>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</si>
  <si>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</si>
  <si>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</si>
  <si>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</si>
  <si>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</si>
  <si>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</si>
  <si>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</si>
  <si>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</si>
  <si>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</si>
  <si>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</si>
  <si>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</si>
  <si>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</si>
  <si>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</si>
  <si>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</si>
  <si>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</si>
  <si>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</si>
  <si>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</si>
  <si>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</si>
  <si>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</si>
  <si>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</si>
  <si>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</si>
  <si>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</si>
  <si>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</si>
  <si>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</si>
  <si>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</si>
  <si>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</si>
  <si>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</si>
  <si>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</si>
  <si>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</si>
  <si>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</si>
  <si>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</si>
  <si>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</si>
  <si>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</si>
  <si>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</si>
  <si>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</si>
  <si>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</si>
  <si>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</si>
  <si>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</si>
  <si>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</si>
  <si>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</si>
  <si>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</si>
  <si>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</si>
  <si>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</si>
  <si>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</si>
  <si>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</si>
  <si>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</si>
  <si>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</si>
  <si>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</si>
  <si>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</si>
  <si>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</si>
  <si>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</si>
  <si>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</si>
  <si>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</si>
  <si>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</si>
  <si>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</si>
  <si>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</si>
  <si>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</si>
  <si>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</si>
  <si>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</si>
  <si>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</si>
  <si>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</si>
  <si>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</si>
  <si>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</si>
  <si>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</si>
  <si>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</si>
  <si>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</si>
  <si>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</si>
  <si>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</si>
  <si>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</si>
  <si>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</si>
  <si>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</si>
  <si>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</si>
  <si>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</si>
  <si>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</si>
  <si>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</si>
  <si>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</si>
  <si>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</si>
  <si>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</si>
  <si>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</si>
  <si>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</si>
  <si>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</si>
  <si>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</si>
  <si>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</si>
  <si>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</si>
  <si>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</si>
  <si>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</si>
  <si>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</si>
  <si>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</si>
  <si>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</si>
  <si>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</si>
  <si>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</si>
  <si>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</si>
  <si>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</si>
  <si>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</si>
  <si>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</si>
  <si>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</si>
  <si>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</si>
  <si>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</si>
  <si>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</si>
  <si>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</si>
  <si>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</si>
  <si>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</si>
  <si>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</si>
  <si>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</si>
  <si>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</si>
  <si>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</si>
  <si>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</si>
  <si>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</si>
  <si>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</si>
  <si>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</si>
  <si>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</si>
  <si>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</si>
  <si>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</si>
  <si>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</si>
  <si>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</si>
  <si>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</si>
  <si>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</si>
  <si>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</si>
  <si>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</si>
  <si>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</si>
  <si>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</si>
  <si>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</si>
  <si>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</si>
  <si>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</si>
  <si>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</si>
  <si>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</si>
  <si>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</si>
  <si>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</si>
  <si>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</si>
  <si>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</si>
  <si>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</si>
  <si>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</si>
  <si>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</si>
  <si>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</si>
  <si>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</si>
  <si>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</si>
  <si>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</si>
  <si>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</si>
  <si>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</si>
  <si>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</si>
  <si>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</si>
  <si>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</si>
  <si>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</si>
  <si>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</si>
  <si>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</si>
  <si>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</si>
  <si>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</si>
  <si>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</si>
  <si>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</si>
  <si>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</si>
  <si>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</si>
  <si>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</si>
  <si>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</si>
  <si>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</si>
  <si>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</si>
  <si>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</si>
  <si>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</si>
  <si>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</si>
  <si>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</si>
  <si>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</si>
  <si>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</si>
  <si>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</si>
  <si>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</si>
  <si>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</si>
  <si>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</si>
  <si>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</si>
  <si>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</si>
  <si>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</si>
  <si>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</si>
  <si>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</si>
  <si>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</si>
  <si>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</si>
  <si>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</si>
  <si>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</si>
  <si>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</si>
  <si>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</si>
  <si>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</si>
  <si>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</si>
  <si>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</si>
  <si>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</si>
  <si>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</si>
  <si>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</si>
  <si>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</si>
  <si>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</si>
  <si>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</si>
  <si>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</si>
  <si>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</si>
  <si>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</si>
  <si>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</si>
  <si>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</si>
  <si>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</si>
  <si>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</si>
  <si>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</si>
  <si>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</si>
  <si>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</si>
  <si>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</si>
  <si>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</si>
  <si>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</si>
  <si>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</si>
  <si>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</si>
  <si>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</si>
  <si>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</si>
  <si>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</si>
  <si>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</si>
  <si>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</si>
  <si>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</si>
  <si>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</si>
  <si>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</si>
  <si>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</si>
  <si>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</si>
  <si>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</si>
  <si>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</si>
  <si>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</si>
  <si>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</si>
  <si>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</si>
  <si>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</si>
  <si>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</si>
  <si>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</si>
  <si>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</si>
  <si>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</si>
  <si>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</si>
  <si>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</si>
  <si>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</si>
  <si>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</si>
  <si>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</si>
  <si>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</si>
  <si>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</si>
  <si>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</si>
  <si>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</si>
  <si>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</si>
  <si>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</si>
  <si>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</si>
  <si>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</si>
  <si>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</si>
  <si>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</si>
  <si>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</si>
  <si>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</si>
  <si>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</si>
  <si>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</si>
  <si>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</si>
  <si>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</si>
  <si>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</si>
  <si>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</si>
  <si>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</si>
  <si>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</si>
  <si>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</si>
  <si>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</si>
  <si>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</si>
  <si>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</si>
  <si>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</si>
  <si>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</si>
  <si>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</si>
  <si>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</si>
  <si>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</si>
  <si>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</si>
  <si>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</si>
  <si>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</si>
  <si>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</si>
  <si>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</si>
  <si>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</si>
  <si>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</si>
  <si>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</si>
  <si>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</si>
  <si>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</si>
  <si>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</si>
  <si>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</si>
  <si>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</si>
  <si>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</si>
  <si>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</si>
  <si>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</si>
  <si>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</si>
  <si>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</si>
  <si>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</si>
  <si>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</si>
  <si>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</si>
  <si>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</si>
  <si>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</si>
  <si>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</si>
  <si>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</si>
  <si>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</si>
  <si>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</si>
  <si>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</si>
  <si>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</si>
  <si>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</si>
  <si>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</si>
  <si>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</si>
  <si>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</si>
  <si>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</si>
  <si>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</si>
  <si>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</si>
  <si>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</si>
  <si>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</si>
  <si>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</si>
  <si>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</si>
  <si>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</si>
  <si>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</si>
  <si>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</si>
  <si>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</si>
  <si>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</si>
  <si>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</si>
  <si>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</si>
  <si>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</si>
  <si>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</si>
  <si>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</si>
  <si>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</si>
  <si>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</si>
  <si>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</si>
  <si>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</si>
  <si>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</si>
  <si>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</si>
  <si>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</si>
  <si>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</si>
  <si>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</si>
  <si>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</si>
  <si>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</si>
  <si>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</si>
  <si>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</si>
  <si>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</si>
  <si>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</si>
  <si>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</si>
  <si>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</si>
  <si>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</si>
  <si>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</si>
  <si>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</si>
  <si>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</si>
  <si>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</si>
  <si>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</si>
  <si>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</si>
  <si>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</si>
  <si>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</si>
  <si>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</si>
  <si>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</si>
  <si>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</si>
  <si>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</si>
  <si>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</si>
  <si>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</si>
  <si>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</si>
  <si>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</si>
  <si>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</si>
  <si>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</si>
  <si>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</si>
  <si>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</si>
  <si>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</si>
  <si>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</si>
  <si>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</si>
  <si>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</si>
  <si>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</si>
  <si>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</si>
  <si>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</si>
  <si>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</si>
  <si>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</si>
  <si>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</si>
  <si>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</si>
  <si>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</si>
  <si>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</si>
  <si>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</si>
  <si>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</si>
  <si>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</si>
  <si>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</si>
  <si>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</si>
  <si>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</si>
  <si>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</si>
  <si>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</si>
  <si>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</si>
  <si>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</si>
  <si>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</si>
  <si>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</si>
  <si>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</si>
  <si>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</si>
  <si>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</si>
  <si>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</si>
  <si>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</si>
  <si>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</si>
  <si>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</si>
  <si>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</si>
  <si>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</si>
  <si>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</si>
  <si>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</si>
  <si>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</si>
  <si>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</si>
  <si>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</si>
  <si>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</si>
  <si>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</si>
  <si>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</si>
  <si>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</si>
  <si>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</si>
  <si>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</si>
  <si>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</si>
  <si>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</si>
  <si>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</si>
  <si>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</si>
  <si>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</si>
  <si>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</si>
  <si>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</si>
  <si>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</si>
  <si>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</si>
  <si>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</si>
  <si>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</si>
  <si>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</si>
  <si>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</si>
  <si>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</si>
  <si>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</si>
  <si>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</si>
  <si>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</si>
  <si>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</si>
  <si>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</si>
  <si>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</si>
  <si>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</si>
  <si>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</si>
  <si>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</si>
  <si>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</si>
  <si>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</si>
  <si>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</si>
  <si>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</si>
  <si>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</si>
  <si>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</si>
  <si>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</si>
  <si>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</si>
  <si>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</si>
  <si>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</si>
  <si>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</si>
  <si>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</si>
  <si>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</si>
  <si>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</si>
  <si>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</si>
  <si>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</si>
  <si>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</si>
  <si>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</si>
  <si>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</si>
  <si>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</si>
  <si>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</si>
  <si>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</si>
  <si>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</si>
  <si>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</si>
  <si>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</si>
  <si>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</si>
  <si>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</si>
  <si>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</si>
  <si>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</si>
  <si>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</si>
  <si>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</si>
  <si>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</si>
  <si>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</si>
  <si>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</si>
  <si>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</si>
  <si>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</si>
  <si>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</si>
  <si>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</si>
  <si>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</si>
  <si>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</si>
  <si>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</si>
  <si>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</si>
  <si>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</si>
  <si>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</si>
  <si>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</si>
  <si>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</si>
  <si>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</si>
  <si>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</si>
  <si>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</si>
  <si>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</si>
  <si>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</si>
  <si>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</si>
  <si>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</si>
  <si>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</si>
  <si>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</si>
  <si>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</si>
  <si>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</si>
  <si>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</si>
  <si>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</si>
  <si>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</si>
  <si>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</si>
  <si>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</si>
  <si>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</si>
  <si>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</si>
  <si>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</si>
  <si>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</si>
  <si>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</si>
  <si>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</si>
  <si>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</si>
  <si>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</si>
  <si>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</si>
  <si>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</si>
  <si>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</si>
  <si>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</si>
  <si>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</si>
  <si>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</si>
  <si>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</si>
  <si>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</si>
  <si>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</si>
  <si>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</si>
  <si>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</si>
  <si>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</si>
  <si>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</si>
  <si>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</si>
  <si>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</si>
  <si>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</si>
  <si>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</si>
  <si>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</si>
  <si>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</si>
  <si>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</si>
  <si>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</si>
  <si>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</si>
  <si>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</si>
  <si>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</si>
  <si>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</si>
  <si>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</si>
  <si>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</si>
  <si>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</si>
  <si>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</si>
  <si>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</si>
  <si>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</si>
  <si>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</si>
  <si>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</si>
  <si>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</si>
  <si>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</si>
  <si>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</si>
  <si>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</si>
  <si>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</si>
  <si>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</si>
  <si>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</si>
  <si>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</si>
  <si>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</si>
  <si>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</si>
  <si>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</si>
  <si>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</si>
  <si>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</si>
  <si>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</si>
  <si>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</si>
  <si>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</si>
  <si>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</si>
  <si>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</si>
  <si>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</si>
  <si>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</si>
  <si>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</si>
  <si>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</si>
  <si>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</si>
  <si>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</si>
  <si>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</si>
  <si>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</si>
  <si>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</si>
  <si>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</si>
  <si>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</si>
  <si>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</si>
  <si>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</si>
  <si>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</si>
  <si>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</si>
  <si>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</si>
  <si>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</si>
  <si>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</si>
  <si>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</si>
  <si>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</si>
  <si>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</si>
  <si>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</si>
  <si>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</si>
  <si>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</si>
  <si>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</si>
  <si>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</si>
  <si>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</si>
  <si>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</si>
  <si>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</si>
  <si>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</si>
  <si>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</si>
  <si>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</si>
  <si>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</si>
  <si>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</si>
  <si>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</si>
  <si>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</si>
  <si>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</si>
  <si>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</si>
  <si>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</si>
  <si>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</si>
  <si>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</si>
  <si>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</si>
  <si>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</si>
  <si>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</si>
  <si>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</si>
  <si>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</si>
  <si>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</si>
  <si>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</si>
  <si>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</si>
  <si>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</si>
  <si>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</si>
  <si>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</si>
  <si>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</si>
  <si>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</si>
  <si>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</si>
  <si>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</si>
  <si>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</si>
  <si>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</si>
  <si>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</si>
  <si>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</si>
  <si>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</si>
  <si>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</si>
  <si>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</si>
  <si>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</si>
  <si>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</si>
  <si>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</si>
  <si>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</si>
  <si>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</si>
  <si>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</si>
  <si>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</si>
  <si>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</si>
  <si>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</si>
  <si>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</si>
  <si>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</si>
  <si>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</si>
  <si>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</si>
  <si>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</si>
  <si>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</si>
  <si>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</si>
  <si>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</si>
  <si>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</si>
  <si>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</si>
  <si>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</si>
  <si>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</si>
  <si>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</si>
  <si>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</si>
  <si>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</si>
  <si>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</si>
  <si>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</si>
  <si>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</si>
  <si>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</si>
  <si>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</si>
  <si>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</si>
  <si>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</si>
  <si>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</si>
  <si>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</si>
  <si>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</si>
  <si>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</si>
  <si>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</si>
  <si>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</si>
  <si>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</si>
  <si>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</si>
  <si>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</si>
  <si>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</si>
  <si>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</si>
  <si>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</si>
  <si>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</si>
  <si>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</si>
  <si>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</si>
  <si>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</si>
  <si>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</si>
  <si>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</si>
  <si>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</si>
  <si>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</si>
  <si>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</si>
  <si>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</si>
  <si>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</si>
  <si>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</si>
  <si>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</si>
  <si>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</si>
  <si>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</si>
  <si>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</si>
  <si>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</si>
  <si>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</si>
  <si>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</si>
  <si>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</si>
  <si>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</si>
  <si>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</si>
  <si>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</si>
  <si>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</si>
  <si>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</si>
  <si>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</si>
  <si>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</si>
  <si>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</si>
  <si>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</si>
  <si>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</si>
  <si>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</si>
  <si>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</si>
  <si>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</si>
  <si>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</si>
  <si>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</si>
  <si>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</si>
  <si>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</si>
  <si>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</si>
  <si>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</si>
  <si>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</si>
  <si>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</si>
  <si>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</si>
  <si>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</si>
  <si>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</si>
  <si>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</si>
  <si>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</si>
  <si>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</si>
  <si>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</si>
  <si>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</si>
  <si>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</si>
  <si>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</si>
  <si>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</si>
  <si>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</si>
  <si>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</si>
  <si>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</si>
  <si>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</si>
  <si>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</si>
  <si>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</si>
  <si>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</si>
  <si>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</si>
  <si>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</si>
  <si>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</si>
  <si>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</si>
  <si>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</si>
  <si>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</si>
  <si>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</si>
  <si>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</si>
  <si>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</si>
  <si>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</si>
  <si>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</si>
  <si>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</si>
  <si>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</si>
  <si>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</si>
  <si>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</si>
  <si>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</si>
  <si>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</si>
  <si>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</si>
  <si>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</si>
  <si>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</si>
  <si>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</si>
  <si>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</si>
  <si>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</si>
  <si>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</si>
  <si>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</si>
  <si>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</si>
  <si>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</si>
  <si>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</si>
  <si>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</si>
  <si>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</si>
  <si>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</si>
  <si>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</si>
  <si>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</si>
  <si>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</si>
  <si>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</si>
  <si>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</si>
  <si>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</si>
  <si>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</si>
  <si>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</si>
  <si>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</si>
  <si>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</si>
  <si>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</si>
  <si>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</si>
  <si>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</si>
  <si>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</si>
  <si>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</si>
  <si>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</si>
  <si>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</si>
  <si>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</si>
  <si>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</si>
  <si>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</si>
  <si>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</si>
  <si>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</si>
  <si>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</si>
  <si>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</si>
  <si>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</si>
  <si>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</si>
  <si>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</si>
  <si>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</si>
  <si>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</si>
  <si>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</si>
  <si>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</si>
  <si>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</si>
  <si>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</si>
  <si>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</si>
  <si>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</si>
  <si>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</si>
  <si>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</si>
  <si>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</si>
  <si>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</si>
  <si>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</si>
  <si>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</si>
  <si>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</si>
  <si>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</si>
  <si>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</si>
  <si>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</si>
  <si>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</si>
  <si>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</si>
  <si>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</si>
  <si>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</si>
  <si>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</si>
  <si>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</si>
  <si>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</si>
  <si>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</si>
  <si>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</si>
  <si>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</si>
  <si>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</si>
  <si>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</si>
  <si>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</si>
  <si>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</si>
  <si>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</si>
  <si>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</si>
  <si>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</si>
  <si>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</si>
  <si>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</si>
  <si>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</si>
  <si>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</si>
  <si>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</si>
  <si>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</si>
  <si>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</si>
  <si>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</si>
  <si>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</si>
  <si>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</si>
  <si>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</si>
  <si>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</si>
  <si>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</si>
  <si>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</si>
  <si>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</si>
  <si>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</si>
  <si>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</si>
  <si>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</si>
  <si>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</si>
  <si>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</si>
  <si>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</si>
  <si>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</si>
  <si>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</si>
  <si>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</si>
  <si>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</si>
  <si>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</si>
  <si>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</si>
  <si>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</si>
  <si>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</si>
  <si>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</si>
  <si>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</si>
  <si>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</si>
  <si>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</si>
  <si>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</si>
  <si>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</si>
  <si>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</si>
  <si>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</si>
  <si>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</si>
  <si>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</si>
  <si>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</si>
  <si>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</si>
  <si>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</si>
  <si>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</si>
  <si>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</si>
  <si>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</si>
  <si>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</si>
  <si>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</si>
  <si>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</si>
  <si>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</si>
  <si>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</si>
  <si>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</si>
  <si>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</si>
  <si>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</si>
  <si>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</si>
  <si>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</si>
  <si>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</si>
  <si>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</si>
  <si>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</si>
  <si>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</si>
  <si>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</si>
  <si>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</si>
  <si>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</si>
  <si>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</si>
  <si>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</si>
  <si>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</si>
  <si>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</si>
  <si>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</si>
  <si>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</si>
  <si>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</si>
  <si>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</si>
  <si>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</si>
  <si>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</si>
  <si>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</si>
  <si>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</si>
  <si>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</si>
  <si>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</si>
  <si>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</si>
  <si>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</si>
  <si>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</si>
  <si>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</si>
  <si>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</si>
  <si>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</si>
  <si>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</si>
  <si>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</si>
  <si>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</si>
  <si>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</si>
  <si>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</si>
  <si>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</si>
  <si>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</si>
  <si>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</si>
  <si>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</si>
  <si>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</si>
  <si>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</si>
  <si>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</si>
  <si>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</si>
  <si>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</si>
  <si>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</si>
  <si>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</si>
  <si>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</si>
  <si>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</si>
  <si>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</si>
  <si>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</si>
  <si>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</si>
  <si>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</si>
  <si>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</si>
  <si>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</si>
  <si>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</si>
  <si>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</si>
  <si>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</si>
  <si>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</si>
  <si>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</si>
  <si>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</si>
  <si>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</si>
  <si>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</si>
  <si>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</si>
  <si>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</si>
  <si>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</si>
  <si>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</si>
  <si>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</si>
  <si>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</si>
  <si>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</si>
  <si>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</si>
  <si>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</si>
  <si>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</si>
  <si>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</si>
  <si>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</si>
  <si>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</si>
  <si>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</si>
  <si>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</si>
  <si>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</si>
  <si>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</si>
  <si>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</si>
  <si>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</si>
  <si>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</si>
  <si>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</si>
  <si>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</si>
  <si>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</si>
  <si>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</si>
  <si>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</si>
  <si>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</si>
  <si>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</si>
  <si>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</si>
  <si>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</si>
  <si>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</si>
  <si>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</si>
  <si>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</si>
  <si>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</si>
  <si>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</si>
  <si>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</si>
  <si>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</si>
  <si>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</si>
  <si>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</si>
  <si>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</si>
  <si>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</si>
  <si>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</si>
  <si>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</si>
  <si>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</si>
  <si>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</si>
  <si>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</si>
  <si>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</si>
  <si>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</si>
  <si>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</si>
  <si>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</si>
  <si>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</si>
  <si>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</si>
  <si>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</si>
  <si>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</si>
  <si>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</si>
  <si>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</si>
  <si>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</si>
  <si>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</si>
  <si>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</si>
  <si>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</si>
  <si>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</si>
  <si>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</si>
  <si>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</si>
  <si>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</si>
  <si>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</si>
  <si>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</si>
  <si>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</si>
  <si>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</si>
  <si>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</si>
  <si>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</si>
  <si>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</si>
  <si>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</si>
  <si>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</si>
  <si>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</si>
  <si>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</si>
  <si>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</si>
  <si>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</si>
  <si>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</si>
  <si>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</si>
  <si>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</si>
  <si>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</si>
  <si>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</si>
  <si>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</si>
  <si>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</si>
  <si>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</si>
  <si>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</si>
  <si>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</si>
  <si>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</si>
  <si>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</si>
  <si>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</si>
  <si>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</si>
  <si>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</si>
  <si>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</si>
  <si>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</si>
  <si>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</si>
  <si>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</si>
  <si>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</si>
  <si>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</si>
  <si>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</si>
  <si>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</si>
  <si>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</si>
  <si>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</si>
  <si>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</si>
  <si>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</si>
  <si>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</si>
  <si>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</si>
  <si>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</si>
  <si>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</si>
  <si>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</si>
  <si>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</si>
  <si>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</si>
  <si>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</si>
  <si>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</si>
  <si>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</si>
  <si>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</si>
  <si>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</si>
  <si>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</si>
  <si>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</si>
  <si>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</si>
  <si>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</si>
  <si>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</si>
  <si>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</si>
  <si>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</si>
  <si>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</si>
  <si>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</si>
  <si>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</si>
  <si>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</si>
  <si>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</si>
  <si>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</si>
  <si>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</si>
  <si>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</si>
  <si>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</si>
  <si>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</si>
  <si>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</si>
  <si>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</si>
  <si>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</si>
  <si>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</si>
  <si>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</si>
  <si>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</si>
  <si>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</si>
  <si>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</si>
  <si>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</si>
  <si>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</si>
  <si>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</si>
  <si>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</si>
  <si>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</si>
  <si>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</si>
  <si>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</si>
  <si>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</si>
  <si>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</si>
  <si>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</si>
  <si>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</si>
  <si>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</si>
  <si>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</si>
  <si>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</si>
  <si>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</si>
  <si>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</si>
  <si>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</si>
  <si>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</si>
  <si>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</si>
  <si>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</si>
  <si>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</si>
  <si>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</si>
  <si>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</si>
  <si>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</si>
  <si>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</si>
  <si>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</si>
  <si>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</si>
  <si>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</si>
  <si>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</si>
  <si>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</si>
  <si>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</si>
  <si>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</si>
  <si>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</si>
  <si>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</si>
  <si>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</si>
  <si>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</si>
  <si>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</si>
  <si>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</si>
  <si>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</si>
  <si>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</si>
  <si>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</si>
  <si>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</si>
  <si>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</si>
  <si>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</si>
  <si>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</si>
  <si>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</si>
  <si>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</si>
  <si>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</si>
  <si>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</si>
  <si>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</si>
  <si>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</si>
  <si>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</si>
  <si>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</si>
  <si>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</si>
  <si>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</si>
  <si>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</si>
  <si>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</si>
  <si>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</si>
  <si>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</si>
  <si>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</si>
  <si>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</si>
  <si>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</si>
  <si>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</si>
  <si>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</si>
  <si>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</si>
  <si>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</si>
  <si>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</si>
  <si>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</si>
  <si>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</si>
  <si>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</si>
  <si>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</si>
  <si>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</si>
  <si>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</si>
  <si>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</si>
  <si>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</si>
  <si>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</si>
  <si>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</si>
  <si>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</si>
  <si>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</si>
  <si>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</si>
  <si>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</si>
  <si>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</si>
  <si>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</si>
  <si>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</si>
  <si>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</si>
  <si>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</si>
  <si>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</si>
  <si>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</si>
  <si>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</si>
  <si>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</si>
  <si>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</si>
  <si>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</si>
  <si>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</si>
  <si>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</si>
  <si>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</si>
  <si>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</si>
  <si>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</si>
  <si>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</si>
  <si>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</si>
  <si>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</si>
  <si>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</si>
  <si>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</si>
  <si>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</si>
  <si>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</si>
  <si>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</si>
  <si>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</si>
  <si>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</si>
  <si>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</si>
  <si>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</si>
  <si>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</si>
  <si>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</si>
  <si>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</si>
  <si>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</si>
  <si>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</si>
  <si>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</si>
  <si>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</si>
  <si>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</si>
  <si>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</si>
  <si>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</si>
  <si>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</si>
  <si>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</si>
  <si>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</si>
  <si>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</si>
  <si>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</si>
  <si>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</si>
  <si>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</si>
  <si>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</si>
  <si>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</si>
  <si>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</si>
  <si>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</si>
  <si>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</si>
  <si>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</si>
  <si>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</si>
  <si>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</si>
  <si>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</si>
  <si>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</si>
  <si>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</si>
  <si>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</si>
  <si>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</si>
  <si>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</si>
  <si>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</si>
  <si>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</si>
  <si>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</si>
  <si>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</si>
  <si>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</si>
  <si>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</si>
  <si>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</si>
  <si>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</si>
  <si>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</si>
  <si>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</si>
  <si>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</si>
  <si>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</si>
  <si>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</si>
  <si>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</si>
  <si>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</si>
  <si>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</si>
  <si>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</si>
  <si>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</si>
  <si>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</si>
  <si>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</si>
  <si>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</si>
  <si>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</si>
  <si>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</si>
  <si>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</si>
  <si>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</si>
  <si>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</si>
  <si>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</si>
  <si>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</si>
  <si>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</si>
  <si>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</si>
  <si>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</si>
  <si>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</si>
  <si>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</si>
  <si>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</si>
  <si>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</si>
  <si>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</si>
  <si>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</si>
  <si>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</si>
  <si>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</si>
  <si>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</si>
  <si>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</si>
  <si>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</si>
  <si>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</si>
  <si>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</si>
  <si>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</si>
  <si>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</si>
  <si>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</si>
  <si>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</si>
  <si>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</si>
  <si>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</si>
  <si>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</si>
  <si>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</si>
  <si>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</si>
  <si>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</si>
  <si>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</si>
  <si>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</si>
  <si>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</si>
  <si>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</si>
  <si>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</si>
  <si>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</si>
  <si>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</si>
  <si>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</si>
  <si>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</si>
  <si>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</si>
  <si>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</si>
  <si>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</si>
  <si>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</si>
  <si>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</si>
  <si>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</si>
  <si>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</si>
  <si>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</si>
  <si>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</si>
  <si>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</si>
  <si>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</si>
  <si>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</si>
  <si>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</si>
  <si>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</si>
  <si>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</si>
  <si>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</si>
  <si>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</si>
  <si>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</si>
  <si>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</si>
  <si>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</si>
  <si>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</si>
  <si>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</si>
  <si>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</si>
  <si>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</si>
  <si>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</si>
  <si>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</si>
  <si>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</si>
  <si>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</si>
  <si>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</si>
  <si>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</si>
  <si>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</si>
  <si>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</si>
  <si>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</si>
  <si>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</si>
  <si>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</si>
  <si>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</si>
  <si>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</si>
  <si>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</si>
  <si>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</si>
  <si>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</si>
  <si>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</si>
  <si>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</si>
  <si>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</si>
  <si>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</si>
  <si>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</si>
  <si>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</si>
  <si>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</si>
  <si>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</si>
  <si>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</si>
  <si>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</si>
  <si>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</si>
  <si>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</si>
  <si>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</si>
  <si>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</si>
  <si>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</si>
  <si>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</si>
  <si>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</si>
  <si>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</si>
  <si>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</si>
  <si>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</si>
  <si>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</si>
  <si>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</si>
  <si>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</si>
  <si>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</si>
  <si>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</si>
  <si>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</si>
  <si>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</si>
  <si>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</si>
  <si>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</si>
  <si>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</si>
  <si>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</si>
  <si>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</si>
  <si>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</si>
  <si>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</si>
  <si>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</si>
  <si>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</si>
  <si>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</si>
  <si>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</si>
  <si>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</si>
  <si>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</si>
  <si>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</si>
  <si>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</si>
  <si>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</si>
  <si>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</si>
  <si>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</si>
  <si>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</si>
  <si>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</si>
  <si>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</si>
  <si>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</si>
  <si>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</si>
  <si>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</si>
  <si>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</si>
  <si>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</si>
  <si>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</si>
  <si>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</si>
  <si>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</si>
  <si>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</si>
  <si>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</si>
  <si>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</si>
  <si>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</si>
  <si>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</si>
  <si>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</si>
  <si>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</si>
  <si>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</si>
  <si>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</si>
  <si>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</si>
  <si>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</si>
  <si>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</si>
  <si>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</si>
  <si>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</si>
  <si>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</si>
  <si>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</si>
  <si>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</si>
  <si>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</si>
  <si>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</si>
  <si>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</si>
  <si>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</si>
  <si>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</si>
  <si>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</si>
  <si>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</si>
  <si>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</si>
  <si>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</si>
  <si>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</si>
  <si>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</si>
  <si>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</si>
  <si>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</si>
  <si>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</si>
  <si>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</si>
  <si>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</si>
  <si>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</si>
  <si>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</si>
  <si>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</si>
  <si>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</si>
  <si>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</si>
  <si>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</si>
  <si>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</si>
  <si>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</si>
  <si>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</si>
  <si>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</si>
  <si>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</si>
  <si>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</si>
  <si>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</si>
  <si>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</si>
  <si>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</si>
  <si>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</si>
  <si>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</si>
  <si>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</si>
  <si>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</si>
  <si>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</si>
  <si>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</si>
  <si>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</si>
  <si>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</si>
  <si>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</si>
  <si>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</si>
  <si>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</si>
  <si>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</si>
  <si>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</si>
  <si>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</si>
  <si>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</si>
  <si>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</si>
  <si>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</si>
  <si>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</si>
  <si>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</si>
  <si>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</si>
  <si>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</si>
  <si>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</si>
  <si>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</si>
  <si>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</si>
  <si>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</si>
  <si>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</si>
  <si>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</si>
  <si>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</si>
  <si>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</si>
  <si>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</si>
  <si>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</si>
  <si>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</si>
  <si>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</si>
  <si>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</si>
  <si>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</si>
  <si>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</si>
  <si>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</si>
  <si>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</si>
  <si>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</si>
  <si>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</si>
  <si>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</si>
  <si>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</si>
  <si>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</si>
  <si>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</si>
  <si>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</si>
  <si>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</si>
  <si>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</si>
  <si>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</si>
  <si>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</si>
  <si>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</si>
  <si>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</si>
  <si>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</si>
  <si>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</si>
  <si>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</si>
  <si>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</si>
  <si>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</si>
  <si>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</si>
  <si>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</si>
  <si>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</si>
  <si>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</si>
  <si>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</si>
  <si>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</si>
  <si>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</si>
  <si>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</si>
  <si>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</si>
  <si>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</si>
  <si>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</si>
  <si>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</si>
  <si>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</si>
  <si>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</si>
  <si>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</si>
  <si>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</si>
  <si>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</si>
  <si>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</si>
  <si>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</si>
  <si>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</si>
  <si>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</si>
  <si>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</si>
  <si>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</si>
  <si>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</si>
  <si>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</si>
  <si>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</si>
  <si>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</si>
  <si>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</si>
  <si>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</si>
  <si>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</si>
  <si>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</si>
  <si>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</si>
  <si>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</si>
  <si>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</si>
  <si>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</si>
  <si>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</si>
  <si>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</si>
  <si>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</si>
  <si>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</si>
  <si>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</si>
  <si>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</si>
  <si>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</si>
  <si>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</si>
  <si>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</si>
  <si>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</si>
  <si>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</si>
  <si>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</si>
  <si>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</si>
  <si>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</si>
  <si>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</si>
  <si>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</si>
  <si>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</si>
  <si>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</si>
  <si>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</si>
  <si>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</si>
  <si>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</si>
  <si>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</si>
  <si>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</si>
  <si>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</si>
  <si>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</si>
  <si>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</si>
  <si>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</si>
  <si>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</si>
  <si>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</si>
  <si>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</si>
  <si>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</si>
  <si>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</si>
  <si>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</si>
  <si>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</si>
  <si>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</si>
  <si>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</si>
  <si>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</si>
  <si>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</si>
  <si>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</si>
  <si>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</si>
  <si>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</si>
  <si>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</si>
  <si>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</si>
  <si>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</si>
  <si>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</si>
  <si>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</si>
  <si>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</si>
  <si>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</si>
  <si>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</si>
  <si>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</si>
  <si>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</si>
  <si>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</si>
  <si>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</si>
  <si>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</si>
  <si>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</si>
  <si>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</si>
  <si>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</si>
  <si>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</si>
  <si>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</si>
  <si>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</si>
  <si>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</si>
  <si>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</si>
  <si>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</si>
  <si>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</si>
  <si>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</si>
  <si>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</si>
  <si>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</si>
  <si>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</si>
  <si>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</si>
  <si>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</si>
  <si>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</si>
  <si>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</si>
  <si>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</si>
  <si>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</si>
  <si>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</si>
  <si>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</si>
  <si>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</si>
  <si>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</si>
  <si>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</si>
  <si>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</si>
  <si>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</si>
  <si>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</si>
  <si>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</si>
  <si>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</si>
  <si>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</si>
  <si>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</si>
  <si>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</si>
  <si>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</si>
  <si>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</si>
  <si>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</si>
  <si>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</si>
  <si>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</si>
  <si>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</si>
  <si>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</si>
  <si>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</si>
  <si>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</si>
  <si>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</si>
  <si>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</si>
  <si>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</si>
  <si>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</si>
  <si>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</si>
  <si>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</si>
  <si>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</si>
  <si>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</si>
  <si>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</si>
  <si>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</si>
  <si>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</si>
  <si>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</si>
  <si>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</si>
  <si>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</si>
  <si>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</si>
  <si>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</si>
  <si>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</si>
  <si>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</si>
  <si>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</si>
  <si>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</si>
  <si>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</si>
  <si>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</si>
  <si>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</si>
  <si>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</si>
  <si>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</si>
  <si>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</si>
  <si>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</si>
  <si>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</si>
  <si>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</si>
  <si>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</si>
  <si>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</si>
  <si>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</si>
  <si>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</si>
  <si>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</si>
  <si>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</si>
  <si>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</si>
  <si>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</si>
  <si>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</si>
  <si>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</si>
  <si>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</si>
  <si>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</si>
  <si>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</si>
  <si>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</si>
  <si>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</si>
  <si>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</si>
  <si>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</si>
  <si>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</si>
  <si>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</si>
  <si>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</si>
  <si>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</si>
  <si>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</si>
  <si>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</si>
  <si>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</si>
  <si>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</si>
  <si>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</si>
  <si>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</si>
  <si>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</si>
  <si>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</si>
  <si>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</si>
  <si>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</si>
  <si>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</si>
  <si>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</si>
  <si>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</si>
  <si>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</si>
  <si>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</si>
  <si>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</si>
  <si>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</si>
  <si>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</si>
  <si>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</si>
  <si>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</si>
  <si>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</si>
  <si>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</si>
  <si>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</si>
  <si>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</si>
  <si>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</si>
  <si>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</si>
  <si>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</si>
  <si>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</si>
  <si>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</si>
  <si>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</si>
  <si>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</si>
  <si>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</si>
  <si>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</si>
  <si>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</si>
  <si>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</si>
  <si>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</si>
  <si>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</si>
  <si>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</si>
  <si>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</si>
  <si>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</si>
  <si>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</si>
  <si>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</si>
  <si>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</si>
  <si>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</si>
  <si>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</si>
  <si>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</si>
  <si>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</si>
  <si>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</si>
  <si>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</si>
  <si>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</si>
  <si>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</si>
  <si>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</si>
  <si>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</si>
  <si>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</si>
  <si>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</si>
  <si>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</si>
  <si>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</si>
  <si>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</si>
  <si>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</si>
  <si>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</si>
  <si>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</si>
  <si>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</si>
  <si>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</si>
  <si>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</si>
  <si>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</si>
  <si>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</si>
  <si>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</si>
  <si>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</si>
  <si>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</si>
  <si>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</si>
  <si>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</si>
  <si>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</si>
  <si>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</si>
  <si>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</si>
  <si>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</si>
  <si>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</si>
  <si>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</si>
  <si>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</si>
  <si>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</si>
  <si>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</si>
  <si>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</si>
  <si>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</si>
  <si>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</si>
  <si>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</si>
  <si>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</si>
  <si>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</si>
  <si>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</si>
  <si>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</si>
  <si>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</si>
  <si>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</si>
  <si>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</si>
  <si>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</si>
  <si>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</si>
  <si>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</si>
  <si>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</si>
  <si>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</si>
  <si>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</si>
  <si>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</si>
  <si>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</si>
  <si>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</si>
  <si>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</si>
  <si>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</si>
  <si>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</si>
  <si>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</si>
  <si>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</si>
  <si>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</si>
  <si>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</si>
  <si>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</si>
  <si>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</si>
  <si>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</si>
  <si>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</si>
  <si>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</si>
  <si>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</si>
  <si>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</si>
  <si>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</si>
  <si>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</si>
  <si>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</si>
  <si>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</si>
  <si>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</si>
  <si>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</si>
  <si>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</si>
  <si>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</si>
  <si>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</si>
  <si>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</si>
  <si>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</si>
  <si>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</si>
  <si>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</si>
  <si>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</si>
  <si>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</si>
  <si>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</si>
  <si>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</si>
  <si>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</si>
  <si>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</si>
  <si>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</si>
  <si>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</si>
  <si>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</si>
  <si>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</si>
  <si>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</si>
  <si>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</si>
  <si>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</si>
  <si>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</si>
  <si>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</si>
  <si>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</si>
  <si>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</si>
  <si>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</si>
  <si>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</si>
  <si>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</si>
  <si>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</si>
  <si>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</si>
  <si>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</si>
  <si>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</si>
  <si>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</si>
  <si>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</si>
  <si>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</si>
  <si>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</si>
  <si>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</si>
  <si>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</si>
  <si>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</si>
  <si>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</si>
  <si>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</si>
  <si>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</si>
  <si>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</si>
  <si>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</si>
  <si>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</si>
  <si>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</si>
  <si>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</si>
  <si>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</si>
  <si>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</si>
  <si>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No</t>
  </si>
  <si>
    <t>Yes</t>
  </si>
  <si>
    <t>Hawks</t>
  </si>
  <si>
    <t xml:space="preserve"> Ms</t>
  </si>
  <si>
    <t xml:space="preserve"> Kelly</t>
  </si>
  <si>
    <t>Lehner</t>
  </si>
  <si>
    <t xml:space="preserve"> Mr</t>
  </si>
  <si>
    <t xml:space="preserve"> Matthew D</t>
  </si>
  <si>
    <t>Lu</t>
  </si>
  <si>
    <t xml:space="preserve"> Phil</t>
  </si>
  <si>
    <t>Osborne</t>
  </si>
  <si>
    <t xml:space="preserve"> Kelsey</t>
  </si>
  <si>
    <t>Kadala</t>
  </si>
  <si>
    <t xml:space="preserve"> Kristyn</t>
  </si>
  <si>
    <t>Baker</t>
  </si>
  <si>
    <t xml:space="preserve"> Russell B</t>
  </si>
  <si>
    <t>Macpherson</t>
  </si>
  <si>
    <t xml:space="preserve"> Scott</t>
  </si>
  <si>
    <t>Hallman</t>
  </si>
  <si>
    <t xml:space="preserve"> Stephen</t>
  </si>
  <si>
    <t>Moran</t>
  </si>
  <si>
    <t xml:space="preserve"> Patrick R</t>
  </si>
  <si>
    <t>Benner</t>
  </si>
  <si>
    <t xml:space="preserve"> Brooke N</t>
  </si>
  <si>
    <t>Fierro Vargas</t>
  </si>
  <si>
    <t xml:space="preserve"> Paola Andrea</t>
  </si>
  <si>
    <t>Franz</t>
  </si>
  <si>
    <t xml:space="preserve"> David</t>
  </si>
  <si>
    <t>Foster</t>
  </si>
  <si>
    <t xml:space="preserve"> Wade</t>
  </si>
  <si>
    <t>Tenorio</t>
  </si>
  <si>
    <t xml:space="preserve"> Franklin</t>
  </si>
  <si>
    <t>Rios</t>
  </si>
  <si>
    <t xml:space="preserve"> Leilani M</t>
  </si>
  <si>
    <t>Viau-Dupuis</t>
  </si>
  <si>
    <t xml:space="preserve"> Philippe</t>
  </si>
  <si>
    <t>Cronin</t>
  </si>
  <si>
    <t xml:space="preserve"> Jennifer A</t>
  </si>
  <si>
    <t>Noordstar</t>
  </si>
  <si>
    <t xml:space="preserve"> Christina M</t>
  </si>
  <si>
    <t>Boudalia</t>
  </si>
  <si>
    <t xml:space="preserve"> Said Sr</t>
  </si>
  <si>
    <t>Flor</t>
  </si>
  <si>
    <t xml:space="preserve"> John</t>
  </si>
  <si>
    <t>Fennon</t>
  </si>
  <si>
    <t xml:space="preserve"> Myles</t>
  </si>
  <si>
    <t>Hribar</t>
  </si>
  <si>
    <t xml:space="preserve"> Madelyn C</t>
  </si>
  <si>
    <t>Tassello</t>
  </si>
  <si>
    <t xml:space="preserve"> Nicole</t>
  </si>
  <si>
    <t>Mauricette</t>
  </si>
  <si>
    <t xml:space="preserve"> Eric A</t>
  </si>
  <si>
    <t>Garcia</t>
  </si>
  <si>
    <t xml:space="preserve"> Emiliano I</t>
  </si>
  <si>
    <t>Airoldi</t>
  </si>
  <si>
    <t xml:space="preserve"> Adam</t>
  </si>
  <si>
    <t>Cater-Cyker</t>
  </si>
  <si>
    <t xml:space="preserve"> Zach</t>
  </si>
  <si>
    <t>Hamm</t>
  </si>
  <si>
    <t xml:space="preserve"> Stephanie W</t>
  </si>
  <si>
    <t>Cox</t>
  </si>
  <si>
    <t>Sachrajda</t>
  </si>
  <si>
    <t xml:space="preserve"> Natalie</t>
  </si>
  <si>
    <t>Gareri</t>
  </si>
  <si>
    <t xml:space="preserve"> Nicole J</t>
  </si>
  <si>
    <t>Welch</t>
  </si>
  <si>
    <t xml:space="preserve"> Jefferson D</t>
  </si>
  <si>
    <t>Prindiville</t>
  </si>
  <si>
    <t xml:space="preserve"> Brendan D</t>
  </si>
  <si>
    <t>Kincaid</t>
  </si>
  <si>
    <t xml:space="preserve"> Courtney</t>
  </si>
  <si>
    <t>Bruestle</t>
  </si>
  <si>
    <t xml:space="preserve"> Sydney L</t>
  </si>
  <si>
    <t>Lachance</t>
  </si>
  <si>
    <t xml:space="preserve"> Julien</t>
  </si>
  <si>
    <t>Eason</t>
  </si>
  <si>
    <t xml:space="preserve"> Ryan M</t>
  </si>
  <si>
    <t>Grummon</t>
  </si>
  <si>
    <t xml:space="preserve"> Anna H</t>
  </si>
  <si>
    <t>Vanwechel</t>
  </si>
  <si>
    <t xml:space="preserve"> Samantha</t>
  </si>
  <si>
    <t>Fisher</t>
  </si>
  <si>
    <t xml:space="preserve"> Robert</t>
  </si>
  <si>
    <t>Jenkins</t>
  </si>
  <si>
    <t xml:space="preserve"> James R</t>
  </si>
  <si>
    <t>Peters</t>
  </si>
  <si>
    <t xml:space="preserve"> Roseann</t>
  </si>
  <si>
    <t>Aha</t>
  </si>
  <si>
    <t>McElwain</t>
  </si>
  <si>
    <t xml:space="preserve"> Spencer</t>
  </si>
  <si>
    <t>Januszewski</t>
  </si>
  <si>
    <t xml:space="preserve"> Eric W</t>
  </si>
  <si>
    <t>Rohne</t>
  </si>
  <si>
    <t xml:space="preserve"> Brianna L</t>
  </si>
  <si>
    <t>O'Grady</t>
  </si>
  <si>
    <t xml:space="preserve"> Thomas J</t>
  </si>
  <si>
    <t xml:space="preserve"> Melissa L</t>
  </si>
  <si>
    <t>De Simone</t>
  </si>
  <si>
    <t xml:space="preserve"> Flavio</t>
  </si>
  <si>
    <t>Beckett</t>
  </si>
  <si>
    <t xml:space="preserve"> Ryan</t>
  </si>
  <si>
    <t>Sobrilsky</t>
  </si>
  <si>
    <t xml:space="preserve"> Anthony J</t>
  </si>
  <si>
    <t>Wang</t>
  </si>
  <si>
    <t xml:space="preserve"> Alex</t>
  </si>
  <si>
    <t>Campa</t>
  </si>
  <si>
    <t>Clifford</t>
  </si>
  <si>
    <t xml:space="preserve"> Andrew B</t>
  </si>
  <si>
    <t>Dalmata</t>
  </si>
  <si>
    <t xml:space="preserve"> Dara E</t>
  </si>
  <si>
    <t>Vishik</t>
  </si>
  <si>
    <t xml:space="preserve"> Inna</t>
  </si>
  <si>
    <t>Schorr</t>
  </si>
  <si>
    <t xml:space="preserve"> Ari</t>
  </si>
  <si>
    <t>Lusardi</t>
  </si>
  <si>
    <t xml:space="preserve"> Lindsey</t>
  </si>
  <si>
    <t>Rayner</t>
  </si>
  <si>
    <t xml:space="preserve"> Kenny</t>
  </si>
  <si>
    <t>Voghel</t>
  </si>
  <si>
    <t xml:space="preserve"> Louise</t>
  </si>
  <si>
    <t>Rieth</t>
  </si>
  <si>
    <t xml:space="preserve"> Cameron</t>
  </si>
  <si>
    <t>Gollotto</t>
  </si>
  <si>
    <t xml:space="preserve"> Katie T</t>
  </si>
  <si>
    <t>Dunn</t>
  </si>
  <si>
    <t xml:space="preserve"> Casey</t>
  </si>
  <si>
    <t>Blitzer</t>
  </si>
  <si>
    <t>Smith</t>
  </si>
  <si>
    <t xml:space="preserve"> Bryson C</t>
  </si>
  <si>
    <t>Hyland</t>
  </si>
  <si>
    <t xml:space="preserve"> Megan</t>
  </si>
  <si>
    <t>Ducharme</t>
  </si>
  <si>
    <t xml:space="preserve"> Daniel</t>
  </si>
  <si>
    <t>Johnson</t>
  </si>
  <si>
    <t xml:space="preserve"> Steven M</t>
  </si>
  <si>
    <t>Mutz</t>
  </si>
  <si>
    <t xml:space="preserve"> Jenna L</t>
  </si>
  <si>
    <t>Lee</t>
  </si>
  <si>
    <t xml:space="preserve"> Freeman</t>
  </si>
  <si>
    <t>Turner</t>
  </si>
  <si>
    <t xml:space="preserve"> Jeff</t>
  </si>
  <si>
    <t>Rangel</t>
  </si>
  <si>
    <t xml:space="preserve"> Elenilton V</t>
  </si>
  <si>
    <t>Lacey</t>
  </si>
  <si>
    <t xml:space="preserve"> Maurya</t>
  </si>
  <si>
    <t>Stiger</t>
  </si>
  <si>
    <t xml:space="preserve"> Samantha C</t>
  </si>
  <si>
    <t>Caldwell</t>
  </si>
  <si>
    <t xml:space="preserve"> Bethany A</t>
  </si>
  <si>
    <t>Marmillod</t>
  </si>
  <si>
    <t xml:space="preserve"> Yves</t>
  </si>
  <si>
    <t>Cloutier-Simons</t>
  </si>
  <si>
    <t xml:space="preserve"> Danielle</t>
  </si>
  <si>
    <t>Vegas</t>
  </si>
  <si>
    <t xml:space="preserve"> Julia</t>
  </si>
  <si>
    <t>Cochran</t>
  </si>
  <si>
    <t xml:space="preserve"> Joshua</t>
  </si>
  <si>
    <t>Holtzapple</t>
  </si>
  <si>
    <t xml:space="preserve"> Jennifer</t>
  </si>
  <si>
    <t>Meyer</t>
  </si>
  <si>
    <t xml:space="preserve"> Gwen M</t>
  </si>
  <si>
    <t>Brickley</t>
  </si>
  <si>
    <t xml:space="preserve"> Patrick</t>
  </si>
  <si>
    <t>Magee</t>
  </si>
  <si>
    <t xml:space="preserve"> Kate</t>
  </si>
  <si>
    <t>Thoma</t>
  </si>
  <si>
    <t xml:space="preserve"> Kevin</t>
  </si>
  <si>
    <t>Heagy</t>
  </si>
  <si>
    <t xml:space="preserve"> Stephen II</t>
  </si>
  <si>
    <t>Regnier</t>
  </si>
  <si>
    <t xml:space="preserve"> Philip</t>
  </si>
  <si>
    <t>Parendo</t>
  </si>
  <si>
    <t xml:space="preserve"> Brett A</t>
  </si>
  <si>
    <t>Schell</t>
  </si>
  <si>
    <t xml:space="preserve"> Rebecca</t>
  </si>
  <si>
    <t>Driscoll</t>
  </si>
  <si>
    <t xml:space="preserve"> Kelley</t>
  </si>
  <si>
    <t>Mitchell</t>
  </si>
  <si>
    <t xml:space="preserve"> Abigail K</t>
  </si>
  <si>
    <t>Cutler</t>
  </si>
  <si>
    <t xml:space="preserve"> Hope</t>
  </si>
  <si>
    <t>Derian</t>
  </si>
  <si>
    <t xml:space="preserve"> Elyse M</t>
  </si>
  <si>
    <t>Farina</t>
  </si>
  <si>
    <t xml:space="preserve"> Nicholas</t>
  </si>
  <si>
    <t>Saunders</t>
  </si>
  <si>
    <t>Kratz</t>
  </si>
  <si>
    <t>Boland</t>
  </si>
  <si>
    <t xml:space="preserve"> Thomas</t>
  </si>
  <si>
    <t>Van Hout</t>
  </si>
  <si>
    <t xml:space="preserve"> Pamela J</t>
  </si>
  <si>
    <t>Ramsey</t>
  </si>
  <si>
    <t xml:space="preserve"> Jessica</t>
  </si>
  <si>
    <t>Gage</t>
  </si>
  <si>
    <t xml:space="preserve"> Ron N</t>
  </si>
  <si>
    <t>Gollins</t>
  </si>
  <si>
    <t>Benestad</t>
  </si>
  <si>
    <t xml:space="preserve"> Brian</t>
  </si>
  <si>
    <t>Aviv</t>
  </si>
  <si>
    <t xml:space="preserve"> Sari</t>
  </si>
  <si>
    <t>Burns</t>
  </si>
  <si>
    <t xml:space="preserve"> Robert M</t>
  </si>
  <si>
    <t>Maldonado</t>
  </si>
  <si>
    <t xml:space="preserve"> Ricardo</t>
  </si>
  <si>
    <t>Yitref</t>
  </si>
  <si>
    <t xml:space="preserve"> Gedion</t>
  </si>
  <si>
    <t>Loudon-Brown</t>
  </si>
  <si>
    <t xml:space="preserve"> Mark</t>
  </si>
  <si>
    <t>Sugathadasa</t>
  </si>
  <si>
    <t xml:space="preserve"> Gamini P</t>
  </si>
  <si>
    <t>Ganley</t>
  </si>
  <si>
    <t xml:space="preserve"> Emily J</t>
  </si>
  <si>
    <t>Potter</t>
  </si>
  <si>
    <t xml:space="preserve"> Amanda</t>
  </si>
  <si>
    <t>Rasmussen</t>
  </si>
  <si>
    <t>Robinson</t>
  </si>
  <si>
    <t xml:space="preserve"> Knox</t>
  </si>
  <si>
    <t>Antonopoulos</t>
  </si>
  <si>
    <t xml:space="preserve"> Yianna</t>
  </si>
  <si>
    <t>Groner</t>
  </si>
  <si>
    <t xml:space="preserve"> Roberta</t>
  </si>
  <si>
    <t>Zywicki</t>
  </si>
  <si>
    <t xml:space="preserve"> Benjamin P</t>
  </si>
  <si>
    <t>Cardinal</t>
  </si>
  <si>
    <t xml:space="preserve"> Craig</t>
  </si>
  <si>
    <t>Alleman</t>
  </si>
  <si>
    <t xml:space="preserve"> Ann</t>
  </si>
  <si>
    <t>Stroffolino</t>
  </si>
  <si>
    <t xml:space="preserve"> Jamie P</t>
  </si>
  <si>
    <t>Clubb</t>
  </si>
  <si>
    <t>McGoogan</t>
  </si>
  <si>
    <t xml:space="preserve"> Charlie</t>
  </si>
  <si>
    <t>Keflezighi</t>
  </si>
  <si>
    <t xml:space="preserve"> Meb</t>
  </si>
  <si>
    <t>Syed</t>
  </si>
  <si>
    <t xml:space="preserve"> Aaqib L</t>
  </si>
  <si>
    <t>Segal</t>
  </si>
  <si>
    <t xml:space="preserve"> Craig A</t>
  </si>
  <si>
    <t>Defranco</t>
  </si>
  <si>
    <t xml:space="preserve"> Meredith</t>
  </si>
  <si>
    <t>Kells</t>
  </si>
  <si>
    <t xml:space="preserve"> Doug</t>
  </si>
  <si>
    <t>Lawton</t>
  </si>
  <si>
    <t xml:space="preserve"> Elizabeth J</t>
  </si>
  <si>
    <t>Bejar</t>
  </si>
  <si>
    <t xml:space="preserve"> Matthew P</t>
  </si>
  <si>
    <t>Navarro Castro</t>
  </si>
  <si>
    <t xml:space="preserve"> Guillermo Sr</t>
  </si>
  <si>
    <t>Tice</t>
  </si>
  <si>
    <t xml:space="preserve"> Ryan C</t>
  </si>
  <si>
    <t>Wolf</t>
  </si>
  <si>
    <t xml:space="preserve"> Dane</t>
  </si>
  <si>
    <t>Oppedal</t>
  </si>
  <si>
    <t xml:space="preserve"> Jonas</t>
  </si>
  <si>
    <t>Wright</t>
  </si>
  <si>
    <t xml:space="preserve"> George E</t>
  </si>
  <si>
    <t>Ellis</t>
  </si>
  <si>
    <t xml:space="preserve"> Sara S</t>
  </si>
  <si>
    <t>Taormina</t>
  </si>
  <si>
    <t xml:space="preserve"> Nick</t>
  </si>
  <si>
    <t>Lynch</t>
  </si>
  <si>
    <t xml:space="preserve"> Timothy</t>
  </si>
  <si>
    <t>Tavella</t>
  </si>
  <si>
    <t xml:space="preserve"> Becky L</t>
  </si>
  <si>
    <t>Neufeld</t>
  </si>
  <si>
    <t xml:space="preserve"> Steph K</t>
  </si>
  <si>
    <t>Walhovd</t>
  </si>
  <si>
    <t xml:space="preserve"> Kristine B</t>
  </si>
  <si>
    <t>Washburn</t>
  </si>
  <si>
    <t xml:space="preserve"> Taylor B</t>
  </si>
  <si>
    <t>Mroz</t>
  </si>
  <si>
    <t xml:space="preserve"> William</t>
  </si>
  <si>
    <t>Canaday</t>
  </si>
  <si>
    <t xml:space="preserve"> Sage</t>
  </si>
  <si>
    <t>Atkins</t>
  </si>
  <si>
    <t xml:space="preserve"> Cole</t>
  </si>
  <si>
    <t>Kropelnicki</t>
  </si>
  <si>
    <t xml:space="preserve"> Jesse</t>
  </si>
  <si>
    <t>Braund</t>
  </si>
  <si>
    <t xml:space="preserve"> Tammi J</t>
  </si>
  <si>
    <t>Anderson</t>
  </si>
  <si>
    <t xml:space="preserve"> Matthew S</t>
  </si>
  <si>
    <t>Bilbrey</t>
  </si>
  <si>
    <t xml:space="preserve"> Eric</t>
  </si>
  <si>
    <t>Curtis</t>
  </si>
  <si>
    <t xml:space="preserve"> Valeria R</t>
  </si>
  <si>
    <t xml:space="preserve"> Michael P</t>
  </si>
  <si>
    <t>Bardeesy</t>
  </si>
  <si>
    <t xml:space="preserve"> Rami</t>
  </si>
  <si>
    <t>Shanahan</t>
  </si>
  <si>
    <t xml:space="preserve"> Denis</t>
  </si>
  <si>
    <t>Sutter</t>
  </si>
  <si>
    <t xml:space="preserve"> Brian E</t>
  </si>
  <si>
    <t>Yesian</t>
  </si>
  <si>
    <t xml:space="preserve"> Bonnie</t>
  </si>
  <si>
    <t>Meers</t>
  </si>
  <si>
    <t>Conlon</t>
  </si>
  <si>
    <t xml:space="preserve"> Paul</t>
  </si>
  <si>
    <t>Arnstein</t>
  </si>
  <si>
    <t xml:space="preserve"> Michael</t>
  </si>
  <si>
    <t>Jurek</t>
  </si>
  <si>
    <t xml:space="preserve"> Samuel</t>
  </si>
  <si>
    <t>Thill</t>
  </si>
  <si>
    <t xml:space="preserve"> Matthew</t>
  </si>
  <si>
    <t>Glaz</t>
  </si>
  <si>
    <t>Sampson</t>
  </si>
  <si>
    <t xml:space="preserve"> Syndy</t>
  </si>
  <si>
    <t>Duliba</t>
  </si>
  <si>
    <t xml:space="preserve"> Aleksandra</t>
  </si>
  <si>
    <t>Tanguay</t>
  </si>
  <si>
    <t xml:space="preserve"> Steeve T Sr</t>
  </si>
  <si>
    <t>McClelland</t>
  </si>
  <si>
    <t xml:space="preserve"> Richard</t>
  </si>
  <si>
    <t>Gorman</t>
  </si>
  <si>
    <t xml:space="preserve"> Aaron T</t>
  </si>
  <si>
    <t>Nishimura</t>
  </si>
  <si>
    <t xml:space="preserve"> Akira</t>
  </si>
  <si>
    <t>Brimble</t>
  </si>
  <si>
    <t xml:space="preserve"> Ben</t>
  </si>
  <si>
    <t>Trenk</t>
  </si>
  <si>
    <t xml:space="preserve"> Jana</t>
  </si>
  <si>
    <t>Wittmann</t>
  </si>
  <si>
    <t xml:space="preserve"> Jay T</t>
  </si>
  <si>
    <t>Tremblay</t>
  </si>
  <si>
    <t xml:space="preserve"> Marie-Helene</t>
  </si>
  <si>
    <t>Scofield</t>
  </si>
  <si>
    <t xml:space="preserve"> Bret R</t>
  </si>
  <si>
    <t>Yost</t>
  </si>
  <si>
    <t xml:space="preserve"> Gardner L</t>
  </si>
  <si>
    <t>Torphy</t>
  </si>
  <si>
    <t xml:space="preserve"> Bobby</t>
  </si>
  <si>
    <t>Busby</t>
  </si>
  <si>
    <t>Nguyen</t>
  </si>
  <si>
    <t xml:space="preserve"> Lina</t>
  </si>
  <si>
    <t>Hanley</t>
  </si>
  <si>
    <t xml:space="preserve"> Zebulon</t>
  </si>
  <si>
    <t>Scheer</t>
  </si>
  <si>
    <t>Rankin</t>
  </si>
  <si>
    <t xml:space="preserve"> Greg</t>
  </si>
  <si>
    <t>Ricardi</t>
  </si>
  <si>
    <t>Karkos</t>
  </si>
  <si>
    <t xml:space="preserve"> Kelsey A</t>
  </si>
  <si>
    <t>Price-Dierksen</t>
  </si>
  <si>
    <t xml:space="preserve"> Bronwen L</t>
  </si>
  <si>
    <t>Knispel</t>
  </si>
  <si>
    <t xml:space="preserve"> Manuela</t>
  </si>
  <si>
    <t>King</t>
  </si>
  <si>
    <t xml:space="preserve"> Jennifer L</t>
  </si>
  <si>
    <t>Samuelson</t>
  </si>
  <si>
    <t xml:space="preserve"> Abby W</t>
  </si>
  <si>
    <t>Fredsall</t>
  </si>
  <si>
    <t xml:space="preserve"> Tyler</t>
  </si>
  <si>
    <t>Eggleston</t>
  </si>
  <si>
    <t xml:space="preserve"> Jeffrey</t>
  </si>
  <si>
    <t>Palombaro</t>
  </si>
  <si>
    <t xml:space="preserve"> Matthew F</t>
  </si>
  <si>
    <t>Silva</t>
  </si>
  <si>
    <t xml:space="preserve"> Ryan J</t>
  </si>
  <si>
    <t>Bugala</t>
  </si>
  <si>
    <t xml:space="preserve"> Amy</t>
  </si>
  <si>
    <t>Dublin</t>
  </si>
  <si>
    <t xml:space="preserve"> Andrew P</t>
  </si>
  <si>
    <t>Cleland</t>
  </si>
  <si>
    <t xml:space="preserve"> George M</t>
  </si>
  <si>
    <t>Evans</t>
  </si>
  <si>
    <t xml:space="preserve"> Sarah</t>
  </si>
  <si>
    <t>Boyd</t>
  </si>
  <si>
    <t xml:space="preserve"> Lara</t>
  </si>
  <si>
    <t>Roulier</t>
  </si>
  <si>
    <t xml:space="preserve"> Sebastien</t>
  </si>
  <si>
    <t>Mullins</t>
  </si>
  <si>
    <t xml:space="preserve"> Padraig</t>
  </si>
  <si>
    <t>Hofmann</t>
  </si>
  <si>
    <t xml:space="preserve"> Heather</t>
  </si>
  <si>
    <t>Garcia Garcia</t>
  </si>
  <si>
    <t xml:space="preserve"> Jorge</t>
  </si>
  <si>
    <t>Klecker</t>
  </si>
  <si>
    <t xml:space="preserve"> Jack R</t>
  </si>
  <si>
    <t>Cancre</t>
  </si>
  <si>
    <t xml:space="preserve"> Felix</t>
  </si>
  <si>
    <t>Denucci</t>
  </si>
  <si>
    <t xml:space="preserve"> Christopher C</t>
  </si>
  <si>
    <t>Saldana</t>
  </si>
  <si>
    <t>Weinberg</t>
  </si>
  <si>
    <t xml:space="preserve"> Jill</t>
  </si>
  <si>
    <t>Walsh</t>
  </si>
  <si>
    <t>Pasten</t>
  </si>
  <si>
    <t xml:space="preserve"> Alejandro</t>
  </si>
  <si>
    <t>LaBelle</t>
  </si>
  <si>
    <t xml:space="preserve"> Ian E</t>
  </si>
  <si>
    <t>Guzman</t>
  </si>
  <si>
    <t xml:space="preserve"> Hector Sr</t>
  </si>
  <si>
    <t>Turnbull</t>
  </si>
  <si>
    <t>Aguero</t>
  </si>
  <si>
    <t xml:space="preserve"> Matt</t>
  </si>
  <si>
    <t>Woodward</t>
  </si>
  <si>
    <t xml:space="preserve"> Elizabeth H</t>
  </si>
  <si>
    <t>McElroy</t>
  </si>
  <si>
    <t xml:space="preserve"> Grace</t>
  </si>
  <si>
    <t>Lopez</t>
  </si>
  <si>
    <t xml:space="preserve"> Jaime</t>
  </si>
  <si>
    <t>Cardosi</t>
  </si>
  <si>
    <t xml:space="preserve"> Calesse</t>
  </si>
  <si>
    <t>Looney</t>
  </si>
  <si>
    <t xml:space="preserve"> Kate L</t>
  </si>
  <si>
    <t>Zyryanov</t>
  </si>
  <si>
    <t xml:space="preserve"> Sergey</t>
  </si>
  <si>
    <t>Gavin</t>
  </si>
  <si>
    <t xml:space="preserve"> Timothy V</t>
  </si>
  <si>
    <t>Littlefield</t>
  </si>
  <si>
    <t xml:space="preserve"> Andrew S</t>
  </si>
  <si>
    <t>Shearer</t>
  </si>
  <si>
    <t>Armstrong</t>
  </si>
  <si>
    <t>Warriner</t>
  </si>
  <si>
    <t xml:space="preserve"> Lawrence</t>
  </si>
  <si>
    <t>White</t>
  </si>
  <si>
    <t>Cordaro</t>
  </si>
  <si>
    <t>Hamilton</t>
  </si>
  <si>
    <t xml:space="preserve"> Gavin M</t>
  </si>
  <si>
    <t xml:space="preserve"> Rick E</t>
  </si>
  <si>
    <t>Duke</t>
  </si>
  <si>
    <t xml:space="preserve"> Andrea H</t>
  </si>
  <si>
    <t>Malatesta</t>
  </si>
  <si>
    <t xml:space="preserve"> Anthony S</t>
  </si>
  <si>
    <t>Hinrichsen</t>
  </si>
  <si>
    <t xml:space="preserve"> Erik</t>
  </si>
  <si>
    <t>Lucan</t>
  </si>
  <si>
    <t xml:space="preserve"> Kiley D</t>
  </si>
  <si>
    <t>Koch</t>
  </si>
  <si>
    <t xml:space="preserve"> Chris</t>
  </si>
  <si>
    <t>O'Connor</t>
  </si>
  <si>
    <t xml:space="preserve"> Marian M</t>
  </si>
  <si>
    <t>Kampwerth</t>
  </si>
  <si>
    <t xml:space="preserve"> Jeremy</t>
  </si>
  <si>
    <t>Federoff</t>
  </si>
  <si>
    <t xml:space="preserve"> Allison H</t>
  </si>
  <si>
    <t>Goya</t>
  </si>
  <si>
    <t xml:space="preserve"> Elizabeth</t>
  </si>
  <si>
    <t>Hodges</t>
  </si>
  <si>
    <t xml:space="preserve"> Andrew</t>
  </si>
  <si>
    <t>Erickson</t>
  </si>
  <si>
    <t xml:space="preserve"> Anders J</t>
  </si>
  <si>
    <t>Welleck</t>
  </si>
  <si>
    <t xml:space="preserve"> Sean</t>
  </si>
  <si>
    <t>Polen</t>
  </si>
  <si>
    <t xml:space="preserve"> Brian M</t>
  </si>
  <si>
    <t>Hufstader</t>
  </si>
  <si>
    <t xml:space="preserve"> Susannah</t>
  </si>
  <si>
    <t>Doak</t>
  </si>
  <si>
    <t xml:space="preserve"> Randy</t>
  </si>
  <si>
    <t>Noya</t>
  </si>
  <si>
    <t xml:space="preserve"> Leslie</t>
  </si>
  <si>
    <t>Heninger</t>
  </si>
  <si>
    <t xml:space="preserve"> Brittany L</t>
  </si>
  <si>
    <t>Richardson</t>
  </si>
  <si>
    <t xml:space="preserve"> Cassie J</t>
  </si>
  <si>
    <t>Deucher</t>
  </si>
  <si>
    <t xml:space="preserve"> Peter W</t>
  </si>
  <si>
    <t>Wilson</t>
  </si>
  <si>
    <t xml:space="preserve"> Douglas</t>
  </si>
  <si>
    <t>Hall</t>
  </si>
  <si>
    <t xml:space="preserve"> Dan</t>
  </si>
  <si>
    <t>Reed</t>
  </si>
  <si>
    <t xml:space="preserve"> Dan M</t>
  </si>
  <si>
    <t>Frome</t>
  </si>
  <si>
    <t xml:space="preserve"> Eric L</t>
  </si>
  <si>
    <t>Creasy</t>
  </si>
  <si>
    <t xml:space="preserve"> Les J</t>
  </si>
  <si>
    <t>Latimer</t>
  </si>
  <si>
    <t xml:space="preserve"> Stephanie</t>
  </si>
  <si>
    <t>Wei</t>
  </si>
  <si>
    <t xml:space="preserve"> Melissa Y</t>
  </si>
  <si>
    <t>Hayes</t>
  </si>
  <si>
    <t xml:space="preserve"> Ashley</t>
  </si>
  <si>
    <t>Velardo</t>
  </si>
  <si>
    <t xml:space="preserve"> Stephanie M</t>
  </si>
  <si>
    <t>Kastes</t>
  </si>
  <si>
    <t xml:space="preserve"> Kylie</t>
  </si>
  <si>
    <t>Escorcia</t>
  </si>
  <si>
    <t>Larscheid</t>
  </si>
  <si>
    <t xml:space="preserve"> Carrie</t>
  </si>
  <si>
    <t>O'Bannon</t>
  </si>
  <si>
    <t>Ridgway</t>
  </si>
  <si>
    <t xml:space="preserve"> Zach S</t>
  </si>
  <si>
    <t>Black</t>
  </si>
  <si>
    <t xml:space="preserve"> Alan</t>
  </si>
  <si>
    <t>Canton</t>
  </si>
  <si>
    <t xml:space="preserve"> Nate</t>
  </si>
  <si>
    <t>Fine</t>
  </si>
  <si>
    <t xml:space="preserve"> Jesse G</t>
  </si>
  <si>
    <t>Bui</t>
  </si>
  <si>
    <t xml:space="preserve"> Jason</t>
  </si>
  <si>
    <t>Riepma</t>
  </si>
  <si>
    <t xml:space="preserve"> Megan A</t>
  </si>
  <si>
    <t>Inman</t>
  </si>
  <si>
    <t xml:space="preserve"> Luke M</t>
  </si>
  <si>
    <t>Kruzel</t>
  </si>
  <si>
    <t xml:space="preserve"> Jacy D</t>
  </si>
  <si>
    <t>Lindsay</t>
  </si>
  <si>
    <t xml:space="preserve"> Simon G</t>
  </si>
  <si>
    <t>Land</t>
  </si>
  <si>
    <t xml:space="preserve"> Ainsley E</t>
  </si>
  <si>
    <t>Brecher</t>
  </si>
  <si>
    <t xml:space="preserve"> Erica A</t>
  </si>
  <si>
    <t>Debolt</t>
  </si>
  <si>
    <t>Oswalt</t>
  </si>
  <si>
    <t xml:space="preserve"> Erin C</t>
  </si>
  <si>
    <t xml:space="preserve"> Adrienne</t>
  </si>
  <si>
    <t>Bulewich</t>
  </si>
  <si>
    <t>Fukuda</t>
  </si>
  <si>
    <t xml:space="preserve"> Yutaka</t>
  </si>
  <si>
    <t>Phillips</t>
  </si>
  <si>
    <t xml:space="preserve"> Tyler M</t>
  </si>
  <si>
    <t>Maddison</t>
  </si>
  <si>
    <t>Lockwood</t>
  </si>
  <si>
    <t>Defilippi</t>
  </si>
  <si>
    <t xml:space="preserve"> James</t>
  </si>
  <si>
    <t>Jackson</t>
  </si>
  <si>
    <t xml:space="preserve"> Shawn P</t>
  </si>
  <si>
    <t>Ozahowski</t>
  </si>
  <si>
    <t>Guthals</t>
  </si>
  <si>
    <t xml:space="preserve"> Nathaniel</t>
  </si>
  <si>
    <t>Yates</t>
  </si>
  <si>
    <t xml:space="preserve"> Kevin D</t>
  </si>
  <si>
    <t xml:space="preserve"> Joan</t>
  </si>
  <si>
    <t>Lemos</t>
  </si>
  <si>
    <t xml:space="preserve"> Christopher A</t>
  </si>
  <si>
    <t>Seynders</t>
  </si>
  <si>
    <t xml:space="preserve"> Kacy L</t>
  </si>
  <si>
    <t xml:space="preserve"> Benjamin H</t>
  </si>
  <si>
    <t>Walker</t>
  </si>
  <si>
    <t xml:space="preserve"> Xaviour J</t>
  </si>
  <si>
    <t>Lam</t>
  </si>
  <si>
    <t xml:space="preserve"> Michael T</t>
  </si>
  <si>
    <t>Sweigart</t>
  </si>
  <si>
    <t xml:space="preserve"> Bradley</t>
  </si>
  <si>
    <t>Sieczkowski</t>
  </si>
  <si>
    <t xml:space="preserve"> Andrea</t>
  </si>
  <si>
    <t>Jurgens</t>
  </si>
  <si>
    <t xml:space="preserve"> Nancy M</t>
  </si>
  <si>
    <t>Hackman</t>
  </si>
  <si>
    <t>Klarich</t>
  </si>
  <si>
    <t xml:space="preserve"> Lee</t>
  </si>
  <si>
    <t>Schulten</t>
  </si>
  <si>
    <t>Fagerstrom</t>
  </si>
  <si>
    <t xml:space="preserve"> Erik T</t>
  </si>
  <si>
    <t>Bien</t>
  </si>
  <si>
    <t xml:space="preserve"> Rod W</t>
  </si>
  <si>
    <t>Hess</t>
  </si>
  <si>
    <t xml:space="preserve"> Joey</t>
  </si>
  <si>
    <t>Shaw</t>
  </si>
  <si>
    <t xml:space="preserve"> Hillary L</t>
  </si>
  <si>
    <t>Williams</t>
  </si>
  <si>
    <t xml:space="preserve"> Eric J</t>
  </si>
  <si>
    <t>Menzies</t>
  </si>
  <si>
    <t xml:space="preserve"> Nicolas</t>
  </si>
  <si>
    <t>Buehler</t>
  </si>
  <si>
    <t xml:space="preserve"> Marcel</t>
  </si>
  <si>
    <t>Degen</t>
  </si>
  <si>
    <t xml:space="preserve"> Ashley N</t>
  </si>
  <si>
    <t>Arsenault</t>
  </si>
  <si>
    <t xml:space="preserve"> Evan D</t>
  </si>
  <si>
    <t>Hoff</t>
  </si>
  <si>
    <t xml:space="preserve"> Krisana</t>
  </si>
  <si>
    <t xml:space="preserve"> Kyle</t>
  </si>
  <si>
    <t>Ashley</t>
  </si>
  <si>
    <t>Rindahl</t>
  </si>
  <si>
    <t xml:space="preserve"> Martin A</t>
  </si>
  <si>
    <t>Clark</t>
  </si>
  <si>
    <t xml:space="preserve"> Stacey</t>
  </si>
  <si>
    <t>Irish</t>
  </si>
  <si>
    <t xml:space="preserve"> Christine</t>
  </si>
  <si>
    <t xml:space="preserve"> Sarah C</t>
  </si>
  <si>
    <t>Dewitt</t>
  </si>
  <si>
    <t>Hickman</t>
  </si>
  <si>
    <t xml:space="preserve"> Jason W</t>
  </si>
  <si>
    <t>Gonzalez</t>
  </si>
  <si>
    <t xml:space="preserve"> Michele</t>
  </si>
  <si>
    <t>Difani</t>
  </si>
  <si>
    <t xml:space="preserve"> Nikki</t>
  </si>
  <si>
    <t xml:space="preserve"> Philip J</t>
  </si>
  <si>
    <t>Widmann</t>
  </si>
  <si>
    <t xml:space="preserve"> Bryan L</t>
  </si>
  <si>
    <t>Tunney</t>
  </si>
  <si>
    <t xml:space="preserve"> Timothy F</t>
  </si>
  <si>
    <t>San Juan</t>
  </si>
  <si>
    <t xml:space="preserve"> Angielyn M</t>
  </si>
  <si>
    <t>Croll</t>
  </si>
  <si>
    <t xml:space="preserve"> Jeanie M</t>
  </si>
  <si>
    <t>Rolfes</t>
  </si>
  <si>
    <t>Hinkle</t>
  </si>
  <si>
    <t>Leuchanka</t>
  </si>
  <si>
    <t xml:space="preserve"> Aliaksandr</t>
  </si>
  <si>
    <t>Ayr</t>
  </si>
  <si>
    <t xml:space="preserve"> Jason M</t>
  </si>
  <si>
    <t>Siegel</t>
  </si>
  <si>
    <t xml:space="preserve"> Sheera K</t>
  </si>
  <si>
    <t>Penrose</t>
  </si>
  <si>
    <t xml:space="preserve"> Janice</t>
  </si>
  <si>
    <t>Schuler</t>
  </si>
  <si>
    <t xml:space="preserve"> Timothy G</t>
  </si>
  <si>
    <t xml:space="preserve"> Alan R</t>
  </si>
  <si>
    <t>Stange</t>
  </si>
  <si>
    <t>Roy</t>
  </si>
  <si>
    <t xml:space="preserve"> Marie-France</t>
  </si>
  <si>
    <t>Potere</t>
  </si>
  <si>
    <t xml:space="preserve"> Erik F</t>
  </si>
  <si>
    <t>Podgurski</t>
  </si>
  <si>
    <t>Diamond</t>
  </si>
  <si>
    <t xml:space="preserve"> Anthony</t>
  </si>
  <si>
    <t>Sallade</t>
  </si>
  <si>
    <t>Zhang</t>
  </si>
  <si>
    <t xml:space="preserve"> Yu</t>
  </si>
  <si>
    <t>Chatfield</t>
  </si>
  <si>
    <t xml:space="preserve"> Caleb N</t>
  </si>
  <si>
    <t>Bruns</t>
  </si>
  <si>
    <t>Yochum</t>
  </si>
  <si>
    <t xml:space="preserve"> Angela R</t>
  </si>
  <si>
    <t>Freeburn</t>
  </si>
  <si>
    <t xml:space="preserve"> Keith J</t>
  </si>
  <si>
    <t>Spencer</t>
  </si>
  <si>
    <t xml:space="preserve"> Emma</t>
  </si>
  <si>
    <t>Jarosik</t>
  </si>
  <si>
    <t xml:space="preserve"> Nathan A</t>
  </si>
  <si>
    <t>Heinzen</t>
  </si>
  <si>
    <t xml:space="preserve"> Kathryn</t>
  </si>
  <si>
    <t>Kelley</t>
  </si>
  <si>
    <t>Thacker</t>
  </si>
  <si>
    <t>Jeseritz</t>
  </si>
  <si>
    <t xml:space="preserve"> Cheryl A</t>
  </si>
  <si>
    <t>Hohman</t>
  </si>
  <si>
    <t xml:space="preserve"> Kimberly A</t>
  </si>
  <si>
    <t>Hill</t>
  </si>
  <si>
    <t xml:space="preserve"> Cynthia</t>
  </si>
  <si>
    <t>Kuepfer</t>
  </si>
  <si>
    <t>Kaczmarek</t>
  </si>
  <si>
    <t xml:space="preserve"> Bruce</t>
  </si>
  <si>
    <t>Pitt</t>
  </si>
  <si>
    <t xml:space="preserve"> Allison</t>
  </si>
  <si>
    <t>Lorton</t>
  </si>
  <si>
    <t>Castaneda</t>
  </si>
  <si>
    <t xml:space="preserve"> Gabriela</t>
  </si>
  <si>
    <t>Cherop</t>
  </si>
  <si>
    <t xml:space="preserve"> Sharon</t>
  </si>
  <si>
    <t>Howell</t>
  </si>
  <si>
    <t xml:space="preserve"> Jason A</t>
  </si>
  <si>
    <t>Palmer</t>
  </si>
  <si>
    <t xml:space="preserve"> Chelsey C</t>
  </si>
  <si>
    <t>Olson</t>
  </si>
  <si>
    <t xml:space="preserve"> Devon A</t>
  </si>
  <si>
    <t>Waldron</t>
  </si>
  <si>
    <t xml:space="preserve"> Joni L</t>
  </si>
  <si>
    <t xml:space="preserve"> Colin</t>
  </si>
  <si>
    <t>Stack</t>
  </si>
  <si>
    <t xml:space="preserve"> Rachael</t>
  </si>
  <si>
    <t>Sanchez Y Torres</t>
  </si>
  <si>
    <t xml:space="preserve"> Maricela</t>
  </si>
  <si>
    <t>Daniels</t>
  </si>
  <si>
    <t xml:space="preserve"> Marie</t>
  </si>
  <si>
    <t>Pepp</t>
  </si>
  <si>
    <t xml:space="preserve"> Frank</t>
  </si>
  <si>
    <t>Buechler</t>
  </si>
  <si>
    <t xml:space="preserve"> Jeffry</t>
  </si>
  <si>
    <t>Buenting</t>
  </si>
  <si>
    <t xml:space="preserve"> Mike</t>
  </si>
  <si>
    <t xml:space="preserve"> Rick</t>
  </si>
  <si>
    <t>Arcand</t>
  </si>
  <si>
    <t xml:space="preserve"> Pierre-Michel</t>
  </si>
  <si>
    <t>Kesack</t>
  </si>
  <si>
    <t>Post</t>
  </si>
  <si>
    <t xml:space="preserve"> Brian L</t>
  </si>
  <si>
    <t>Dunne</t>
  </si>
  <si>
    <t xml:space="preserve"> Morgan M</t>
  </si>
  <si>
    <t>Kilel</t>
  </si>
  <si>
    <t xml:space="preserve"> Caroline</t>
  </si>
  <si>
    <t>Nicholson</t>
  </si>
  <si>
    <t xml:space="preserve"> Drew T</t>
  </si>
  <si>
    <t>Susmann</t>
  </si>
  <si>
    <t xml:space="preserve"> Austin W</t>
  </si>
  <si>
    <t>Harsh</t>
  </si>
  <si>
    <t xml:space="preserve"> Berenice</t>
  </si>
  <si>
    <t>Pocasangre</t>
  </si>
  <si>
    <t xml:space="preserve"> Kenneth A</t>
  </si>
  <si>
    <t>Martinez Lopez</t>
  </si>
  <si>
    <t xml:space="preserve"> Miguel</t>
  </si>
  <si>
    <t>Riegel</t>
  </si>
  <si>
    <t xml:space="preserve"> Hadley T</t>
  </si>
  <si>
    <t>Monson</t>
  </si>
  <si>
    <t xml:space="preserve"> Taylor</t>
  </si>
  <si>
    <t>Klubben</t>
  </si>
  <si>
    <t xml:space="preserve"> Tenielle M</t>
  </si>
  <si>
    <t>Mascaro</t>
  </si>
  <si>
    <t>Norvell</t>
  </si>
  <si>
    <t xml:space="preserve"> Nora P</t>
  </si>
  <si>
    <t>Ornelas</t>
  </si>
  <si>
    <t xml:space="preserve"> Zachary</t>
  </si>
  <si>
    <t>Fitzpatrick</t>
  </si>
  <si>
    <t>Bloomquist</t>
  </si>
  <si>
    <t xml:space="preserve"> Alyssa K</t>
  </si>
  <si>
    <t>Wick</t>
  </si>
  <si>
    <t>Zappala</t>
  </si>
  <si>
    <t xml:space="preserve"> Dante</t>
  </si>
  <si>
    <t>Earle</t>
  </si>
  <si>
    <t xml:space="preserve"> Sara E</t>
  </si>
  <si>
    <t>Majewski</t>
  </si>
  <si>
    <t>Apfelbaum</t>
  </si>
  <si>
    <t>Graham</t>
  </si>
  <si>
    <t>Whitacre</t>
  </si>
  <si>
    <t xml:space="preserve"> Andrew D</t>
  </si>
  <si>
    <t>Wegener</t>
  </si>
  <si>
    <t xml:space="preserve"> Joel D</t>
  </si>
  <si>
    <t>Collie</t>
  </si>
  <si>
    <t xml:space="preserve"> Michelle</t>
  </si>
  <si>
    <t>Murphy</t>
  </si>
  <si>
    <t xml:space="preserve"> Michael J</t>
  </si>
  <si>
    <t>Butters</t>
  </si>
  <si>
    <t>Cook</t>
  </si>
  <si>
    <t xml:space="preserve"> Summer B</t>
  </si>
  <si>
    <t>Breen</t>
  </si>
  <si>
    <t xml:space="preserve"> Edward</t>
  </si>
  <si>
    <t>Fitzsimons</t>
  </si>
  <si>
    <t>Houle</t>
  </si>
  <si>
    <t xml:space="preserve"> Kacee</t>
  </si>
  <si>
    <t xml:space="preserve"> Dave</t>
  </si>
  <si>
    <t>Ray</t>
  </si>
  <si>
    <t xml:space="preserve"> Maryanna</t>
  </si>
  <si>
    <t>Jennings</t>
  </si>
  <si>
    <t xml:space="preserve"> Jessica H</t>
  </si>
  <si>
    <t>Fuller</t>
  </si>
  <si>
    <t xml:space="preserve"> Deanna</t>
  </si>
  <si>
    <t>Lovisek</t>
  </si>
  <si>
    <t xml:space="preserve"> Peter</t>
  </si>
  <si>
    <t>Painter</t>
  </si>
  <si>
    <t>Edwards</t>
  </si>
  <si>
    <t xml:space="preserve"> Elizabeth M</t>
  </si>
  <si>
    <t>Liebl</t>
  </si>
  <si>
    <t xml:space="preserve"> Gregory</t>
  </si>
  <si>
    <t>Kasabian-Larson</t>
  </si>
  <si>
    <t xml:space="preserve"> Sarah E</t>
  </si>
  <si>
    <t>Creamer</t>
  </si>
  <si>
    <t xml:space="preserve"> Anne Elise</t>
  </si>
  <si>
    <t>Kimbel</t>
  </si>
  <si>
    <t xml:space="preserve"> Christopher R</t>
  </si>
  <si>
    <t>Livensparger</t>
  </si>
  <si>
    <t xml:space="preserve"> Elliot</t>
  </si>
  <si>
    <t>Grange</t>
  </si>
  <si>
    <t xml:space="preserve"> Christopher D</t>
  </si>
  <si>
    <t>Nunlist</t>
  </si>
  <si>
    <t xml:space="preserve"> Corey</t>
  </si>
  <si>
    <t>Cutter</t>
  </si>
  <si>
    <t xml:space="preserve"> Patrick D</t>
  </si>
  <si>
    <t>Martin</t>
  </si>
  <si>
    <t xml:space="preserve"> Anthony D</t>
  </si>
  <si>
    <t>Cooney</t>
  </si>
  <si>
    <t xml:space="preserve"> Melissa</t>
  </si>
  <si>
    <t>Bier</t>
  </si>
  <si>
    <t xml:space="preserve"> Raven</t>
  </si>
  <si>
    <t>Muskopf</t>
  </si>
  <si>
    <t xml:space="preserve"> Christopher</t>
  </si>
  <si>
    <t>Sirak</t>
  </si>
  <si>
    <t xml:space="preserve"> Kendra A</t>
  </si>
  <si>
    <t>Nelsen</t>
  </si>
  <si>
    <t xml:space="preserve"> Jordan</t>
  </si>
  <si>
    <t>Schallner</t>
  </si>
  <si>
    <t xml:space="preserve"> Nils</t>
  </si>
  <si>
    <t>Dunlap</t>
  </si>
  <si>
    <t>Messing</t>
  </si>
  <si>
    <t xml:space="preserve"> Angela</t>
  </si>
  <si>
    <t>Bondell</t>
  </si>
  <si>
    <t>Gaughan</t>
  </si>
  <si>
    <t xml:space="preserve"> Caitlin O</t>
  </si>
  <si>
    <t>Gruman</t>
  </si>
  <si>
    <t xml:space="preserve"> Tracy M</t>
  </si>
  <si>
    <t>Whitlow</t>
  </si>
  <si>
    <t xml:space="preserve"> Dustin M</t>
  </si>
  <si>
    <t xml:space="preserve"> Jenny</t>
  </si>
  <si>
    <t>Sabo</t>
  </si>
  <si>
    <t xml:space="preserve"> Emily</t>
  </si>
  <si>
    <t>Nazarian</t>
  </si>
  <si>
    <t xml:space="preserve"> Fabienne</t>
  </si>
  <si>
    <t>Lerma</t>
  </si>
  <si>
    <t>Dahl</t>
  </si>
  <si>
    <t>Surtees</t>
  </si>
  <si>
    <t xml:space="preserve"> Taryn L</t>
  </si>
  <si>
    <t>Spetner</t>
  </si>
  <si>
    <t xml:space="preserve"> Temima</t>
  </si>
  <si>
    <t>Brandon</t>
  </si>
  <si>
    <t>Eley</t>
  </si>
  <si>
    <t xml:space="preserve"> Serena M</t>
  </si>
  <si>
    <t>Sedicum</t>
  </si>
  <si>
    <t xml:space="preserve"> Victoria M</t>
  </si>
  <si>
    <t>Markle</t>
  </si>
  <si>
    <t xml:space="preserve"> Phoebe</t>
  </si>
  <si>
    <t>Kunz</t>
  </si>
  <si>
    <t>Wimert</t>
  </si>
  <si>
    <t>Peterson</t>
  </si>
  <si>
    <t xml:space="preserve"> Nicholas D</t>
  </si>
  <si>
    <t>Mercier</t>
  </si>
  <si>
    <t xml:space="preserve"> Christian</t>
  </si>
  <si>
    <t>Laurie</t>
  </si>
  <si>
    <t xml:space="preserve"> Jonathon S</t>
  </si>
  <si>
    <t>Sekaquaptewa</t>
  </si>
  <si>
    <t>Frash</t>
  </si>
  <si>
    <t xml:space="preserve"> Joshua D</t>
  </si>
  <si>
    <t>Bukowski</t>
  </si>
  <si>
    <t xml:space="preserve"> Nichole</t>
  </si>
  <si>
    <t>Sandahl</t>
  </si>
  <si>
    <t xml:space="preserve"> Denise M</t>
  </si>
  <si>
    <t>Speight</t>
  </si>
  <si>
    <t xml:space="preserve"> Peter R</t>
  </si>
  <si>
    <t xml:space="preserve"> Johnson K</t>
  </si>
  <si>
    <t>Nielsen</t>
  </si>
  <si>
    <t xml:space="preserve"> Katherine</t>
  </si>
  <si>
    <t>Zirdok</t>
  </si>
  <si>
    <t xml:space="preserve"> Lynda</t>
  </si>
  <si>
    <t>Crudale</t>
  </si>
  <si>
    <t>Koopmans</t>
  </si>
  <si>
    <t xml:space="preserve"> Linnea C</t>
  </si>
  <si>
    <t>Milani</t>
  </si>
  <si>
    <t xml:space="preserve"> Massimiliano A</t>
  </si>
  <si>
    <t>Kelly</t>
  </si>
  <si>
    <t xml:space="preserve"> James M</t>
  </si>
  <si>
    <t>Finelli</t>
  </si>
  <si>
    <t xml:space="preserve"> Lauren</t>
  </si>
  <si>
    <t xml:space="preserve"> Michele V</t>
  </si>
  <si>
    <t xml:space="preserve"> Xiao</t>
  </si>
  <si>
    <t>Beasley</t>
  </si>
  <si>
    <t xml:space="preserve"> Harper L</t>
  </si>
  <si>
    <t>Bedbury</t>
  </si>
  <si>
    <t>Stemberger</t>
  </si>
  <si>
    <t>Chebet</t>
  </si>
  <si>
    <t xml:space="preserve"> Wilson</t>
  </si>
  <si>
    <t>Muir</t>
  </si>
  <si>
    <t>Yang</t>
  </si>
  <si>
    <t xml:space="preserve"> Shizhong</t>
  </si>
  <si>
    <t>Gravel</t>
  </si>
  <si>
    <t xml:space="preserve"> Marie-Claire</t>
  </si>
  <si>
    <t xml:space="preserve"> Todd J</t>
  </si>
  <si>
    <t xml:space="preserve"> Carolyn</t>
  </si>
  <si>
    <t>Jamieson</t>
  </si>
  <si>
    <t xml:space="preserve"> Marissa D</t>
  </si>
  <si>
    <t>Dufeal</t>
  </si>
  <si>
    <t xml:space="preserve"> Jean Luc</t>
  </si>
  <si>
    <t>Sansonetti</t>
  </si>
  <si>
    <t>Koneazny</t>
  </si>
  <si>
    <t xml:space="preserve"> Jim</t>
  </si>
  <si>
    <t xml:space="preserve"> Matthew T</t>
  </si>
  <si>
    <t>Glasson</t>
  </si>
  <si>
    <t xml:space="preserve"> Rachel L</t>
  </si>
  <si>
    <t>Canitz</t>
  </si>
  <si>
    <t xml:space="preserve"> Corina</t>
  </si>
  <si>
    <t>Li</t>
  </si>
  <si>
    <t xml:space="preserve"> Guannan</t>
  </si>
  <si>
    <t>Parsons</t>
  </si>
  <si>
    <t xml:space="preserve"> Don</t>
  </si>
  <si>
    <t>Raulli</t>
  </si>
  <si>
    <t xml:space="preserve"> Gavin V</t>
  </si>
  <si>
    <t>Sevcik</t>
  </si>
  <si>
    <t>Narang</t>
  </si>
  <si>
    <t xml:space="preserve"> Jatin</t>
  </si>
  <si>
    <t>Royston</t>
  </si>
  <si>
    <t xml:space="preserve"> J P</t>
  </si>
  <si>
    <t>Tieri</t>
  </si>
  <si>
    <t xml:space="preserve"> Angela M</t>
  </si>
  <si>
    <t>Whitney</t>
  </si>
  <si>
    <t xml:space="preserve"> Blake K</t>
  </si>
  <si>
    <t>Wandzilak</t>
  </si>
  <si>
    <t xml:space="preserve"> Brian T</t>
  </si>
  <si>
    <t>Valenzona</t>
  </si>
  <si>
    <t xml:space="preserve"> Damon</t>
  </si>
  <si>
    <t>Young</t>
  </si>
  <si>
    <t>Richards</t>
  </si>
  <si>
    <t xml:space="preserve"> Malcolm J</t>
  </si>
  <si>
    <t>Alexson</t>
  </si>
  <si>
    <t xml:space="preserve"> Margaret B</t>
  </si>
  <si>
    <t xml:space="preserve"> Helen</t>
  </si>
  <si>
    <t>McKenna</t>
  </si>
  <si>
    <t>Argall</t>
  </si>
  <si>
    <t xml:space="preserve"> Mrs</t>
  </si>
  <si>
    <t xml:space="preserve"> Tara R</t>
  </si>
  <si>
    <t>Patchell</t>
  </si>
  <si>
    <t xml:space="preserve"> Kristin</t>
  </si>
  <si>
    <t>Catoggio</t>
  </si>
  <si>
    <t>Adams</t>
  </si>
  <si>
    <t>Windt</t>
  </si>
  <si>
    <t xml:space="preserve"> Carly E</t>
  </si>
  <si>
    <t>Ryan</t>
  </si>
  <si>
    <t xml:space="preserve"> Lisa</t>
  </si>
  <si>
    <t>Marion</t>
  </si>
  <si>
    <t>Raffetto</t>
  </si>
  <si>
    <t xml:space="preserve"> Louis</t>
  </si>
  <si>
    <t xml:space="preserve"> Brian R</t>
  </si>
  <si>
    <t>Oehlke</t>
  </si>
  <si>
    <t>Sudol</t>
  </si>
  <si>
    <t xml:space="preserve"> Dawn M</t>
  </si>
  <si>
    <t>Van Es</t>
  </si>
  <si>
    <t>Dolge</t>
  </si>
  <si>
    <t xml:space="preserve"> Karen</t>
  </si>
  <si>
    <t>Marlier</t>
  </si>
  <si>
    <t>Girard</t>
  </si>
  <si>
    <t xml:space="preserve"> Mathieu</t>
  </si>
  <si>
    <t xml:space="preserve"> Kam S</t>
  </si>
  <si>
    <t>Hubbard</t>
  </si>
  <si>
    <t xml:space="preserve"> Valerie A</t>
  </si>
  <si>
    <t>Koester</t>
  </si>
  <si>
    <t xml:space="preserve"> Freya R</t>
  </si>
  <si>
    <t>Matthews</t>
  </si>
  <si>
    <t>Rubinich</t>
  </si>
  <si>
    <t xml:space="preserve"> Kara</t>
  </si>
  <si>
    <t>Alban</t>
  </si>
  <si>
    <t xml:space="preserve"> Bradley A</t>
  </si>
  <si>
    <t>Corcoran</t>
  </si>
  <si>
    <t xml:space="preserve"> Brendan</t>
  </si>
  <si>
    <t>Sargent</t>
  </si>
  <si>
    <t xml:space="preserve"> Amber R</t>
  </si>
  <si>
    <t>Watson</t>
  </si>
  <si>
    <t xml:space="preserve"> Sean K</t>
  </si>
  <si>
    <t>Esponda</t>
  </si>
  <si>
    <t>Krall</t>
  </si>
  <si>
    <t>Poskin</t>
  </si>
  <si>
    <t xml:space="preserve"> Brady</t>
  </si>
  <si>
    <t>Halfmann</t>
  </si>
  <si>
    <t xml:space="preserve"> Kameko</t>
  </si>
  <si>
    <t>Klapper</t>
  </si>
  <si>
    <t xml:space="preserve"> Jeremy A</t>
  </si>
  <si>
    <t>George</t>
  </si>
  <si>
    <t>Hicks</t>
  </si>
  <si>
    <t>Lockyer</t>
  </si>
  <si>
    <t>Byrnes</t>
  </si>
  <si>
    <t>Norris</t>
  </si>
  <si>
    <t xml:space="preserve"> Sabine</t>
  </si>
  <si>
    <t>Darda</t>
  </si>
  <si>
    <t xml:space="preserve"> Joseph</t>
  </si>
  <si>
    <t>Otstot</t>
  </si>
  <si>
    <t>Bowley</t>
  </si>
  <si>
    <t xml:space="preserve"> Karolyn A</t>
  </si>
  <si>
    <t>Rogers</t>
  </si>
  <si>
    <t xml:space="preserve"> Anita L</t>
  </si>
  <si>
    <t>Mclaughlin</t>
  </si>
  <si>
    <t xml:space="preserve"> Laura E</t>
  </si>
  <si>
    <t>Ziegler</t>
  </si>
  <si>
    <t>Hughey</t>
  </si>
  <si>
    <t xml:space="preserve"> Ashley E</t>
  </si>
  <si>
    <t>Knast</t>
  </si>
  <si>
    <t>Stob</t>
  </si>
  <si>
    <t>Jensen</t>
  </si>
  <si>
    <t xml:space="preserve"> Dan R</t>
  </si>
  <si>
    <t>Mutter</t>
  </si>
  <si>
    <t xml:space="preserve"> Katie</t>
  </si>
  <si>
    <t>Ahern</t>
  </si>
  <si>
    <t>Chviruk</t>
  </si>
  <si>
    <t xml:space="preserve"> Cathryn</t>
  </si>
  <si>
    <t>Meehan</t>
  </si>
  <si>
    <t>Gammon</t>
  </si>
  <si>
    <t xml:space="preserve"> Shauna</t>
  </si>
  <si>
    <t xml:space="preserve"> Terence</t>
  </si>
  <si>
    <t>Franco</t>
  </si>
  <si>
    <t xml:space="preserve"> Marisol</t>
  </si>
  <si>
    <t>Patterson</t>
  </si>
  <si>
    <t xml:space="preserve"> Lindsay</t>
  </si>
  <si>
    <t>Valdes</t>
  </si>
  <si>
    <t>Craig</t>
  </si>
  <si>
    <t>Whipple</t>
  </si>
  <si>
    <t xml:space="preserve"> Brett W</t>
  </si>
  <si>
    <t>Marton</t>
  </si>
  <si>
    <t xml:space="preserve"> Dylan J</t>
  </si>
  <si>
    <t>Hildebrandt</t>
  </si>
  <si>
    <t>Biggs</t>
  </si>
  <si>
    <t xml:space="preserve"> Brooke M</t>
  </si>
  <si>
    <t>Shigezumi</t>
  </si>
  <si>
    <t xml:space="preserve"> Teiko</t>
  </si>
  <si>
    <t>Meineke</t>
  </si>
  <si>
    <t>Ludington</t>
  </si>
  <si>
    <t xml:space="preserve"> Johannah</t>
  </si>
  <si>
    <t>Perrich</t>
  </si>
  <si>
    <t xml:space="preserve"> Ryan A</t>
  </si>
  <si>
    <t>Cervantes</t>
  </si>
  <si>
    <t xml:space="preserve"> Andres Sr</t>
  </si>
  <si>
    <t>Andrews</t>
  </si>
  <si>
    <t xml:space="preserve"> Bryan</t>
  </si>
  <si>
    <t>Ruvalcaba</t>
  </si>
  <si>
    <t xml:space="preserve"> Lizette</t>
  </si>
  <si>
    <t>Stone</t>
  </si>
  <si>
    <t xml:space="preserve"> Jeb</t>
  </si>
  <si>
    <t>Campbell</t>
  </si>
  <si>
    <t xml:space="preserve"> Amy R</t>
  </si>
  <si>
    <t>Asher</t>
  </si>
  <si>
    <t>Mazzotta</t>
  </si>
  <si>
    <t xml:space="preserve"> Mike G</t>
  </si>
  <si>
    <t>Huttl</t>
  </si>
  <si>
    <t xml:space="preserve"> Simonezitrone Sr</t>
  </si>
  <si>
    <t>Ferron</t>
  </si>
  <si>
    <t>Colarusso</t>
  </si>
  <si>
    <t>Pearlman</t>
  </si>
  <si>
    <t xml:space="preserve"> Oz</t>
  </si>
  <si>
    <t>O'Mara</t>
  </si>
  <si>
    <t xml:space="preserve"> Erin M</t>
  </si>
  <si>
    <t>Niska</t>
  </si>
  <si>
    <t xml:space="preserve"> Bobby E</t>
  </si>
  <si>
    <t>Schlich</t>
  </si>
  <si>
    <t xml:space="preserve"> Daniel P</t>
  </si>
  <si>
    <t>Zidek</t>
  </si>
  <si>
    <t xml:space="preserve"> Marie E</t>
  </si>
  <si>
    <t>Ellgass</t>
  </si>
  <si>
    <t>Lowe</t>
  </si>
  <si>
    <t xml:space="preserve"> Eric D</t>
  </si>
  <si>
    <t>Malone</t>
  </si>
  <si>
    <t xml:space="preserve"> Tara</t>
  </si>
  <si>
    <t>Dumke</t>
  </si>
  <si>
    <t xml:space="preserve"> Haley L</t>
  </si>
  <si>
    <t>Strong</t>
  </si>
  <si>
    <t xml:space="preserve"> Kayla B</t>
  </si>
  <si>
    <t>Ferguson</t>
  </si>
  <si>
    <t xml:space="preserve"> Mark D</t>
  </si>
  <si>
    <t>Klein</t>
  </si>
  <si>
    <t xml:space="preserve"> Patrick J</t>
  </si>
  <si>
    <t>Eusebio</t>
  </si>
  <si>
    <t>Szolosi</t>
  </si>
  <si>
    <t xml:space="preserve"> Beth A</t>
  </si>
  <si>
    <t>Butler</t>
  </si>
  <si>
    <t xml:space="preserve"> Jason R</t>
  </si>
  <si>
    <t>Fukuchi</t>
  </si>
  <si>
    <t xml:space="preserve"> Yoshinori</t>
  </si>
  <si>
    <t>Drucker</t>
  </si>
  <si>
    <t xml:space="preserve"> Adrienne G</t>
  </si>
  <si>
    <t>Aziz</t>
  </si>
  <si>
    <t>Pak</t>
  </si>
  <si>
    <t xml:space="preserve"> Junyong</t>
  </si>
  <si>
    <t>Kieta</t>
  </si>
  <si>
    <t xml:space="preserve"> Kristen A</t>
  </si>
  <si>
    <t>Velez</t>
  </si>
  <si>
    <t xml:space="preserve"> Maria I</t>
  </si>
  <si>
    <t>Bussiere</t>
  </si>
  <si>
    <t xml:space="preserve"> Jonathan</t>
  </si>
  <si>
    <t>McCartney</t>
  </si>
  <si>
    <t>Bambauer</t>
  </si>
  <si>
    <t xml:space="preserve"> Benjamina C</t>
  </si>
  <si>
    <t>Mertz</t>
  </si>
  <si>
    <t>Mason</t>
  </si>
  <si>
    <t xml:space="preserve"> Alison B</t>
  </si>
  <si>
    <t>Rotich</t>
  </si>
  <si>
    <t>Fetzer</t>
  </si>
  <si>
    <t xml:space="preserve"> Alexis N</t>
  </si>
  <si>
    <t>Mattis</t>
  </si>
  <si>
    <t xml:space="preserve"> Shanda L</t>
  </si>
  <si>
    <t xml:space="preserve"> Lacey</t>
  </si>
  <si>
    <t>Balinsky</t>
  </si>
  <si>
    <t xml:space="preserve"> Laurette</t>
  </si>
  <si>
    <t>Reilly</t>
  </si>
  <si>
    <t xml:space="preserve"> Mary</t>
  </si>
  <si>
    <t>Petry</t>
  </si>
  <si>
    <t xml:space="preserve"> Kati A</t>
  </si>
  <si>
    <t>Laleman</t>
  </si>
  <si>
    <t xml:space="preserve"> Kelly J</t>
  </si>
  <si>
    <t>Colby</t>
  </si>
  <si>
    <t xml:space="preserve"> Greer D</t>
  </si>
  <si>
    <t>Wathke</t>
  </si>
  <si>
    <t xml:space="preserve"> Brent</t>
  </si>
  <si>
    <t>Daly</t>
  </si>
  <si>
    <t xml:space="preserve"> Eugene M</t>
  </si>
  <si>
    <t>Dillon</t>
  </si>
  <si>
    <t xml:space="preserve"> Erin D</t>
  </si>
  <si>
    <t>Pontes</t>
  </si>
  <si>
    <t xml:space="preserve"> Kamilla</t>
  </si>
  <si>
    <t>Spies</t>
  </si>
  <si>
    <t xml:space="preserve"> Wayne I</t>
  </si>
  <si>
    <t>Greig</t>
  </si>
  <si>
    <t xml:space="preserve"> Tracy L</t>
  </si>
  <si>
    <t>Scott</t>
  </si>
  <si>
    <t>Erlandson</t>
  </si>
  <si>
    <t xml:space="preserve"> Megan C</t>
  </si>
  <si>
    <t>Autrey</t>
  </si>
  <si>
    <t xml:space="preserve"> Greg D</t>
  </si>
  <si>
    <t>Michalski</t>
  </si>
  <si>
    <t xml:space="preserve"> Steven L</t>
  </si>
  <si>
    <t>Grillo</t>
  </si>
  <si>
    <t xml:space="preserve"> Gianfilippo</t>
  </si>
  <si>
    <t>Coronado</t>
  </si>
  <si>
    <t xml:space="preserve"> Hector</t>
  </si>
  <si>
    <t>Dewine</t>
  </si>
  <si>
    <t xml:space="preserve"> Mark W</t>
  </si>
  <si>
    <t>Carman</t>
  </si>
  <si>
    <t xml:space="preserve"> Aubri</t>
  </si>
  <si>
    <t>Neems</t>
  </si>
  <si>
    <t xml:space="preserve"> Justin</t>
  </si>
  <si>
    <t>Pesyna</t>
  </si>
  <si>
    <t>Meling</t>
  </si>
  <si>
    <t xml:space="preserve"> Erika M</t>
  </si>
  <si>
    <t>Widlowski</t>
  </si>
  <si>
    <t xml:space="preserve"> Daniel G</t>
  </si>
  <si>
    <t>Nadar</t>
  </si>
  <si>
    <t xml:space="preserve"> Devin C</t>
  </si>
  <si>
    <t xml:space="preserve"> Louise A</t>
  </si>
  <si>
    <t>Leedham</t>
  </si>
  <si>
    <t>Haglund</t>
  </si>
  <si>
    <t>Mills</t>
  </si>
  <si>
    <t xml:space="preserve"> Jessica L</t>
  </si>
  <si>
    <t>Drnjevich</t>
  </si>
  <si>
    <t xml:space="preserve"> Kristina K</t>
  </si>
  <si>
    <t>Clay</t>
  </si>
  <si>
    <t xml:space="preserve"> Brad</t>
  </si>
  <si>
    <t>Marbury</t>
  </si>
  <si>
    <t xml:space="preserve"> Margaret O</t>
  </si>
  <si>
    <t>Coon</t>
  </si>
  <si>
    <t xml:space="preserve"> Craig R</t>
  </si>
  <si>
    <t>Vanttinen</t>
  </si>
  <si>
    <t xml:space="preserve"> Simo</t>
  </si>
  <si>
    <t>Garges</t>
  </si>
  <si>
    <t xml:space="preserve"> Christopher J</t>
  </si>
  <si>
    <t>Rivel</t>
  </si>
  <si>
    <t xml:space="preserve"> Mario Sr</t>
  </si>
  <si>
    <t>Lawson</t>
  </si>
  <si>
    <t xml:space="preserve"> Meghann R</t>
  </si>
  <si>
    <t>Cale</t>
  </si>
  <si>
    <t xml:space="preserve"> Scott M</t>
  </si>
  <si>
    <t xml:space="preserve"> Caitlin E</t>
  </si>
  <si>
    <t>Stewart</t>
  </si>
  <si>
    <t xml:space="preserve"> Samantha A</t>
  </si>
  <si>
    <t>Drotz</t>
  </si>
  <si>
    <t>Mutai</t>
  </si>
  <si>
    <t>Lovlien</t>
  </si>
  <si>
    <t xml:space="preserve"> Maya</t>
  </si>
  <si>
    <t xml:space="preserve"> Zachary T</t>
  </si>
  <si>
    <t>Stoney</t>
  </si>
  <si>
    <t xml:space="preserve"> Hilda</t>
  </si>
  <si>
    <t>Markert</t>
  </si>
  <si>
    <t>McLucas</t>
  </si>
  <si>
    <t>Erwin</t>
  </si>
  <si>
    <t xml:space="preserve"> Bethany N</t>
  </si>
  <si>
    <t xml:space="preserve"> Sandra H</t>
  </si>
  <si>
    <t>Otsuka</t>
  </si>
  <si>
    <t xml:space="preserve"> Takuo</t>
  </si>
  <si>
    <t xml:space="preserve"> Kelly A</t>
  </si>
  <si>
    <t>Myers</t>
  </si>
  <si>
    <t>Cote</t>
  </si>
  <si>
    <t xml:space="preserve"> Benoit</t>
  </si>
  <si>
    <t>Ehrhardt</t>
  </si>
  <si>
    <t>Petersen</t>
  </si>
  <si>
    <t xml:space="preserve"> Jessica A</t>
  </si>
  <si>
    <t>Ertel</t>
  </si>
  <si>
    <t xml:space="preserve"> Monica K</t>
  </si>
  <si>
    <t>Lanza</t>
  </si>
  <si>
    <t xml:space="preserve"> Kevin L</t>
  </si>
  <si>
    <t>Picklesimer</t>
  </si>
  <si>
    <t>Giles</t>
  </si>
  <si>
    <t xml:space="preserve"> Della</t>
  </si>
  <si>
    <t>Harmon</t>
  </si>
  <si>
    <t>Pennings</t>
  </si>
  <si>
    <t xml:space="preserve"> Victoria</t>
  </si>
  <si>
    <t>Tseronis</t>
  </si>
  <si>
    <t xml:space="preserve"> Tasos</t>
  </si>
  <si>
    <t>Aliff</t>
  </si>
  <si>
    <t>Willenberg</t>
  </si>
  <si>
    <t xml:space="preserve"> Lukasz</t>
  </si>
  <si>
    <t>Millett</t>
  </si>
  <si>
    <t xml:space="preserve"> Matthew A</t>
  </si>
  <si>
    <t>Haley</t>
  </si>
  <si>
    <t xml:space="preserve"> Meta</t>
  </si>
  <si>
    <t>Ackerman</t>
  </si>
  <si>
    <t xml:space="preserve"> Rachel E</t>
  </si>
  <si>
    <t>Valdez</t>
  </si>
  <si>
    <t xml:space="preserve"> Angelica</t>
  </si>
  <si>
    <t>Michaud</t>
  </si>
  <si>
    <t xml:space="preserve"> Kathleen</t>
  </si>
  <si>
    <t>Gunnink</t>
  </si>
  <si>
    <t xml:space="preserve"> Gabriel D</t>
  </si>
  <si>
    <t>Knight</t>
  </si>
  <si>
    <t xml:space="preserve"> Jeff T</t>
  </si>
  <si>
    <t>Grosscup</t>
  </si>
  <si>
    <t xml:space="preserve"> Neil D</t>
  </si>
  <si>
    <t>Koniuch</t>
  </si>
  <si>
    <t xml:space="preserve"> Katherine L</t>
  </si>
  <si>
    <t>Heitzman</t>
  </si>
  <si>
    <t xml:space="preserve"> Ariel E</t>
  </si>
  <si>
    <t>Tatton</t>
  </si>
  <si>
    <t xml:space="preserve"> Christopher P</t>
  </si>
  <si>
    <t>Flanagan</t>
  </si>
  <si>
    <t>Funk</t>
  </si>
  <si>
    <t xml:space="preserve"> Molly K</t>
  </si>
  <si>
    <t>Davenport</t>
  </si>
  <si>
    <t>Lindbloom</t>
  </si>
  <si>
    <t xml:space="preserve"> Daniel M</t>
  </si>
  <si>
    <t>Wijayaratne</t>
  </si>
  <si>
    <t xml:space="preserve"> Hiruni</t>
  </si>
  <si>
    <t>Ainsworth</t>
  </si>
  <si>
    <t xml:space="preserve"> Reina H</t>
  </si>
  <si>
    <t>Gayagoy</t>
  </si>
  <si>
    <t xml:space="preserve"> Kristi</t>
  </si>
  <si>
    <t>Fitzmaurice</t>
  </si>
  <si>
    <t xml:space="preserve"> Meredith L</t>
  </si>
  <si>
    <t>Rodriguez</t>
  </si>
  <si>
    <t xml:space="preserve"> Jocelyn</t>
  </si>
  <si>
    <t>Tsoucas</t>
  </si>
  <si>
    <t xml:space="preserve"> Daphne</t>
  </si>
  <si>
    <t>Muhly</t>
  </si>
  <si>
    <t xml:space="preserve"> Margaret E</t>
  </si>
  <si>
    <t>Lund</t>
  </si>
  <si>
    <t xml:space="preserve"> Mario J</t>
  </si>
  <si>
    <t>Battaglino</t>
  </si>
  <si>
    <t>Pena</t>
  </si>
  <si>
    <t xml:space="preserve"> Carolina</t>
  </si>
  <si>
    <t>Thomason</t>
  </si>
  <si>
    <t xml:space="preserve"> Jenny K</t>
  </si>
  <si>
    <t>Hancox</t>
  </si>
  <si>
    <t>Canarecci</t>
  </si>
  <si>
    <t xml:space="preserve"> Kimberly D</t>
  </si>
  <si>
    <t>Toupin</t>
  </si>
  <si>
    <t xml:space="preserve"> Marc-Olivier</t>
  </si>
  <si>
    <t>Mulley</t>
  </si>
  <si>
    <t xml:space="preserve"> Russell J</t>
  </si>
  <si>
    <t>Parry</t>
  </si>
  <si>
    <t xml:space="preserve"> Karine</t>
  </si>
  <si>
    <t>Mason Cox</t>
  </si>
  <si>
    <t xml:space="preserve"> Cheryl</t>
  </si>
  <si>
    <t>Thompson</t>
  </si>
  <si>
    <t xml:space="preserve"> Allison M</t>
  </si>
  <si>
    <t>Nelson</t>
  </si>
  <si>
    <t xml:space="preserve"> Adriana</t>
  </si>
  <si>
    <t>Forte</t>
  </si>
  <si>
    <t xml:space="preserve"> Miranda J</t>
  </si>
  <si>
    <t>Corona Iturriaga</t>
  </si>
  <si>
    <t xml:space="preserve"> Roberto</t>
  </si>
  <si>
    <t>McCollum</t>
  </si>
  <si>
    <t xml:space="preserve"> Rebecca B</t>
  </si>
  <si>
    <t>Hevner</t>
  </si>
  <si>
    <t xml:space="preserve"> Tiffany</t>
  </si>
  <si>
    <t>Looi</t>
  </si>
  <si>
    <t xml:space="preserve"> Alexander</t>
  </si>
  <si>
    <t>Power</t>
  </si>
  <si>
    <t xml:space="preserve"> Rich M</t>
  </si>
  <si>
    <t>Routon</t>
  </si>
  <si>
    <t xml:space="preserve"> Aaron C</t>
  </si>
  <si>
    <t>Dochelli</t>
  </si>
  <si>
    <t>Gillespie</t>
  </si>
  <si>
    <t xml:space="preserve"> Maria M</t>
  </si>
  <si>
    <t>Oskvig</t>
  </si>
  <si>
    <t xml:space="preserve"> Daven W</t>
  </si>
  <si>
    <t>Holland-Stergar</t>
  </si>
  <si>
    <t xml:space="preserve"> Brianne</t>
  </si>
  <si>
    <t>Arai</t>
  </si>
  <si>
    <t xml:space="preserve"> Hiroki</t>
  </si>
  <si>
    <t>Olausson</t>
  </si>
  <si>
    <t xml:space="preserve"> Anders</t>
  </si>
  <si>
    <t>Wagner</t>
  </si>
  <si>
    <t>Delong</t>
  </si>
  <si>
    <t xml:space="preserve"> Candace N</t>
  </si>
  <si>
    <t>Mehech</t>
  </si>
  <si>
    <t xml:space="preserve"> Bruno F</t>
  </si>
  <si>
    <t>Machiela</t>
  </si>
  <si>
    <t>Dupere</t>
  </si>
  <si>
    <t xml:space="preserve"> Sally</t>
  </si>
  <si>
    <t>Iandolo</t>
  </si>
  <si>
    <t xml:space="preserve"> Meaghan J</t>
  </si>
  <si>
    <t>Ito</t>
  </si>
  <si>
    <t xml:space="preserve"> Rina</t>
  </si>
  <si>
    <t>Barry</t>
  </si>
  <si>
    <t xml:space="preserve"> Kristin P</t>
  </si>
  <si>
    <t>Boyce</t>
  </si>
  <si>
    <t xml:space="preserve"> Albert</t>
  </si>
  <si>
    <t>Lin</t>
  </si>
  <si>
    <t xml:space="preserve"> Shannon L</t>
  </si>
  <si>
    <t>Nalven</t>
  </si>
  <si>
    <t xml:space="preserve"> Amy B</t>
  </si>
  <si>
    <t>Bourgeois</t>
  </si>
  <si>
    <t xml:space="preserve"> A Danielle</t>
  </si>
  <si>
    <t>Orloff</t>
  </si>
  <si>
    <t xml:space="preserve"> Conrad F</t>
  </si>
  <si>
    <t>Ramirez</t>
  </si>
  <si>
    <t xml:space="preserve"> Josh</t>
  </si>
  <si>
    <t>Fouquet</t>
  </si>
  <si>
    <t xml:space="preserve"> Maxime</t>
  </si>
  <si>
    <t>McPhillips</t>
  </si>
  <si>
    <t>Burgin</t>
  </si>
  <si>
    <t>Roberts</t>
  </si>
  <si>
    <t xml:space="preserve"> Laura P</t>
  </si>
  <si>
    <t>Nemec</t>
  </si>
  <si>
    <t>Appman</t>
  </si>
  <si>
    <t xml:space="preserve"> William D</t>
  </si>
  <si>
    <t>Glotzbach</t>
  </si>
  <si>
    <t>Tenforde</t>
  </si>
  <si>
    <t xml:space="preserve"> Adam S</t>
  </si>
  <si>
    <t xml:space="preserve"> Armando</t>
  </si>
  <si>
    <t>Stanley Torres</t>
  </si>
  <si>
    <t xml:space="preserve"> Dana</t>
  </si>
  <si>
    <t>Vandongen</t>
  </si>
  <si>
    <t>Liebald</t>
  </si>
  <si>
    <t xml:space="preserve"> Benjamin</t>
  </si>
  <si>
    <t>Holte</t>
  </si>
  <si>
    <t xml:space="preserve"> Tanya</t>
  </si>
  <si>
    <t xml:space="preserve"> Tracy</t>
  </si>
  <si>
    <t>Bartlett</t>
  </si>
  <si>
    <t xml:space="preserve"> Emily S</t>
  </si>
  <si>
    <t>Bergman</t>
  </si>
  <si>
    <t xml:space="preserve"> Kelly R</t>
  </si>
  <si>
    <t>Aitken</t>
  </si>
  <si>
    <t>Berger</t>
  </si>
  <si>
    <t xml:space="preserve"> Bruce A Jr</t>
  </si>
  <si>
    <t>Richey</t>
  </si>
  <si>
    <t xml:space="preserve"> Cary J</t>
  </si>
  <si>
    <t>Trotter</t>
  </si>
  <si>
    <t xml:space="preserve"> Jill M</t>
  </si>
  <si>
    <t>Chavez</t>
  </si>
  <si>
    <t>Orifice</t>
  </si>
  <si>
    <t xml:space="preserve"> Michael E</t>
  </si>
  <si>
    <t>Farkash</t>
  </si>
  <si>
    <t xml:space="preserve"> Kathryn E</t>
  </si>
  <si>
    <t>Crawford</t>
  </si>
  <si>
    <t xml:space="preserve"> Polly</t>
  </si>
  <si>
    <t>Sittlington</t>
  </si>
  <si>
    <t xml:space="preserve"> Mark H</t>
  </si>
  <si>
    <t>Silbert</t>
  </si>
  <si>
    <t xml:space="preserve"> Jessie M</t>
  </si>
  <si>
    <t>Carrique</t>
  </si>
  <si>
    <t>Kosla</t>
  </si>
  <si>
    <t>Parker</t>
  </si>
  <si>
    <t>Horton</t>
  </si>
  <si>
    <t>Boller</t>
  </si>
  <si>
    <t xml:space="preserve"> Caroline S</t>
  </si>
  <si>
    <t>Olaru</t>
  </si>
  <si>
    <t xml:space="preserve"> Nuta</t>
  </si>
  <si>
    <t>Prescott</t>
  </si>
  <si>
    <t xml:space="preserve"> Margie</t>
  </si>
  <si>
    <t>Hines</t>
  </si>
  <si>
    <t xml:space="preserve"> Heidi</t>
  </si>
  <si>
    <t>Blanton</t>
  </si>
  <si>
    <t xml:space="preserve"> Diego J</t>
  </si>
  <si>
    <t>Bustamante</t>
  </si>
  <si>
    <t xml:space="preserve"> Enrique M Sr</t>
  </si>
  <si>
    <t>McCann</t>
  </si>
  <si>
    <t>Schmole</t>
  </si>
  <si>
    <t xml:space="preserve"> Filip</t>
  </si>
  <si>
    <t>Barber</t>
  </si>
  <si>
    <t xml:space="preserve"> Rosemary E</t>
  </si>
  <si>
    <t>Reichmann</t>
  </si>
  <si>
    <t>Cavatorta</t>
  </si>
  <si>
    <t>Yaeger</t>
  </si>
  <si>
    <t>Hughes</t>
  </si>
  <si>
    <t xml:space="preserve"> Jennifer R</t>
  </si>
  <si>
    <t>Donahue</t>
  </si>
  <si>
    <t xml:space="preserve"> Lauren E</t>
  </si>
  <si>
    <t>Greenwell</t>
  </si>
  <si>
    <t xml:space="preserve"> Ashley M</t>
  </si>
  <si>
    <t>Steele</t>
  </si>
  <si>
    <t xml:space="preserve"> Alison R</t>
  </si>
  <si>
    <t>Gunter</t>
  </si>
  <si>
    <t xml:space="preserve"> Madeleine</t>
  </si>
  <si>
    <t>McDonough</t>
  </si>
  <si>
    <t>Sweetland</t>
  </si>
  <si>
    <t xml:space="preserve"> Kimberly</t>
  </si>
  <si>
    <t>Hammersmith</t>
  </si>
  <si>
    <t>French</t>
  </si>
  <si>
    <t>Garbe</t>
  </si>
  <si>
    <t>Duncan</t>
  </si>
  <si>
    <t>Wallace</t>
  </si>
  <si>
    <t xml:space="preserve"> Jeremy J</t>
  </si>
  <si>
    <t>Tillman</t>
  </si>
  <si>
    <t xml:space="preserve"> Amy L</t>
  </si>
  <si>
    <t xml:space="preserve"> Karen L</t>
  </si>
  <si>
    <t>Taylor</t>
  </si>
  <si>
    <t xml:space="preserve"> Tennille</t>
  </si>
  <si>
    <t>McSween</t>
  </si>
  <si>
    <t>Schubert</t>
  </si>
  <si>
    <t>Lalanne</t>
  </si>
  <si>
    <t xml:space="preserve"> Justin E</t>
  </si>
  <si>
    <t xml:space="preserve"> Shalane</t>
  </si>
  <si>
    <t>Arellano</t>
  </si>
  <si>
    <t xml:space="preserve"> Jessica N</t>
  </si>
  <si>
    <t>Charette</t>
  </si>
  <si>
    <t xml:space="preserve"> Melanie</t>
  </si>
  <si>
    <t>Pena Reyes</t>
  </si>
  <si>
    <t xml:space="preserve"> Ruth Angelica</t>
  </si>
  <si>
    <t>Broderick</t>
  </si>
  <si>
    <t xml:space="preserve"> Una M</t>
  </si>
  <si>
    <t>Summers</t>
  </si>
  <si>
    <t xml:space="preserve"> Taralyn</t>
  </si>
  <si>
    <t xml:space="preserve"> James A</t>
  </si>
  <si>
    <t>Zhou</t>
  </si>
  <si>
    <t xml:space="preserve"> Ning</t>
  </si>
  <si>
    <t>Clarke-Ames</t>
  </si>
  <si>
    <t xml:space="preserve"> Joel</t>
  </si>
  <si>
    <t>Staton</t>
  </si>
  <si>
    <t>Forster</t>
  </si>
  <si>
    <t xml:space="preserve"> Brittney</t>
  </si>
  <si>
    <t>Monaghan</t>
  </si>
  <si>
    <t xml:space="preserve"> Sheila</t>
  </si>
  <si>
    <t>Kawamoto</t>
  </si>
  <si>
    <t xml:space="preserve"> Koji</t>
  </si>
  <si>
    <t>Dicharry</t>
  </si>
  <si>
    <t>Berry</t>
  </si>
  <si>
    <t xml:space="preserve"> Colleen M</t>
  </si>
  <si>
    <t>Porfirio</t>
  </si>
  <si>
    <t xml:space="preserve"> Deedra G</t>
  </si>
  <si>
    <t>Thind</t>
  </si>
  <si>
    <t xml:space="preserve"> Kulwinder</t>
  </si>
  <si>
    <t xml:space="preserve"> Ann M</t>
  </si>
  <si>
    <t>Horn</t>
  </si>
  <si>
    <t>Sabadosa</t>
  </si>
  <si>
    <t xml:space="preserve"> Apryl J</t>
  </si>
  <si>
    <t>Casady</t>
  </si>
  <si>
    <t xml:space="preserve"> Ilana</t>
  </si>
  <si>
    <t>Ahokas</t>
  </si>
  <si>
    <t>Hebert</t>
  </si>
  <si>
    <t xml:space="preserve"> Karl</t>
  </si>
  <si>
    <t>Fair</t>
  </si>
  <si>
    <t>Swenson</t>
  </si>
  <si>
    <t xml:space="preserve"> Will</t>
  </si>
  <si>
    <t>Revenis</t>
  </si>
  <si>
    <t xml:space="preserve"> Bradley D</t>
  </si>
  <si>
    <t>Engnes</t>
  </si>
  <si>
    <t xml:space="preserve"> Amy M</t>
  </si>
  <si>
    <t>Wiltse</t>
  </si>
  <si>
    <t xml:space="preserve"> Matthew W</t>
  </si>
  <si>
    <t>Fernandez</t>
  </si>
  <si>
    <t xml:space="preserve"> Tom</t>
  </si>
  <si>
    <t>Pinney</t>
  </si>
  <si>
    <t>Levy</t>
  </si>
  <si>
    <t xml:space="preserve"> Wayne A</t>
  </si>
  <si>
    <t>Takeda</t>
  </si>
  <si>
    <t xml:space="preserve"> Nobuyori</t>
  </si>
  <si>
    <t>Burke</t>
  </si>
  <si>
    <t xml:space="preserve"> Rich</t>
  </si>
  <si>
    <t>Duarte</t>
  </si>
  <si>
    <t xml:space="preserve"> Marcos S</t>
  </si>
  <si>
    <t>Nice</t>
  </si>
  <si>
    <t xml:space="preserve"> Andy</t>
  </si>
  <si>
    <t>Windler</t>
  </si>
  <si>
    <t>Jones</t>
  </si>
  <si>
    <t xml:space="preserve"> Marcus B</t>
  </si>
  <si>
    <t>Stevenson</t>
  </si>
  <si>
    <t xml:space="preserve"> Thomas K</t>
  </si>
  <si>
    <t>Humphrey</t>
  </si>
  <si>
    <t xml:space="preserve"> Geoff</t>
  </si>
  <si>
    <t>Payne</t>
  </si>
  <si>
    <t xml:space="preserve"> Chris J</t>
  </si>
  <si>
    <t>Hails</t>
  </si>
  <si>
    <t xml:space="preserve"> Kate A</t>
  </si>
  <si>
    <t>Proctor</t>
  </si>
  <si>
    <t xml:space="preserve"> Kelli</t>
  </si>
  <si>
    <t xml:space="preserve"> Maggie M</t>
  </si>
  <si>
    <t xml:space="preserve"> Michelle L</t>
  </si>
  <si>
    <t>Gresh</t>
  </si>
  <si>
    <t xml:space="preserve"> Ashley K</t>
  </si>
  <si>
    <t>Anis</t>
  </si>
  <si>
    <t>Swartz</t>
  </si>
  <si>
    <t xml:space="preserve"> Ryan K</t>
  </si>
  <si>
    <t>Schluneker</t>
  </si>
  <si>
    <t xml:space="preserve"> Matthew J</t>
  </si>
  <si>
    <t>Bellemare</t>
  </si>
  <si>
    <t>Vitalo</t>
  </si>
  <si>
    <t xml:space="preserve"> Antonia G</t>
  </si>
  <si>
    <t xml:space="preserve"> Casondra L</t>
  </si>
  <si>
    <t>Marshall</t>
  </si>
  <si>
    <t xml:space="preserve"> Wendy</t>
  </si>
  <si>
    <t>Pittaway</t>
  </si>
  <si>
    <t>Bill</t>
  </si>
  <si>
    <t xml:space="preserve"> Laura F</t>
  </si>
  <si>
    <t>Antrim</t>
  </si>
  <si>
    <t xml:space="preserve"> Amelia F</t>
  </si>
  <si>
    <t>Doolittle-Crider</t>
  </si>
  <si>
    <t>Ruhlman</t>
  </si>
  <si>
    <t xml:space="preserve"> Katie J</t>
  </si>
  <si>
    <t>Uchiyama</t>
  </si>
  <si>
    <t xml:space="preserve"> Mayumi</t>
  </si>
  <si>
    <t>Desota</t>
  </si>
  <si>
    <t xml:space="preserve"> Vanessa</t>
  </si>
  <si>
    <t>Edmonds</t>
  </si>
  <si>
    <t xml:space="preserve"> Natali N</t>
  </si>
  <si>
    <t>Otto</t>
  </si>
  <si>
    <t xml:space="preserve"> Beth</t>
  </si>
  <si>
    <t>Kurt</t>
  </si>
  <si>
    <t>Duhaime</t>
  </si>
  <si>
    <t>Swann</t>
  </si>
  <si>
    <t xml:space="preserve"> Andee W</t>
  </si>
  <si>
    <t>Burton</t>
  </si>
  <si>
    <t>Joslyn</t>
  </si>
  <si>
    <t xml:space="preserve"> C Fred</t>
  </si>
  <si>
    <t>Bennie</t>
  </si>
  <si>
    <t>Kanyane</t>
  </si>
  <si>
    <t xml:space="preserve"> Patrick Sr</t>
  </si>
  <si>
    <t>McFadden</t>
  </si>
  <si>
    <t xml:space="preserve"> Kelly M</t>
  </si>
  <si>
    <t>Connolly</t>
  </si>
  <si>
    <t>Merino</t>
  </si>
  <si>
    <t xml:space="preserve"> Keila L</t>
  </si>
  <si>
    <t>Baird</t>
  </si>
  <si>
    <t xml:space="preserve"> Zanae E</t>
  </si>
  <si>
    <t>Locatelli</t>
  </si>
  <si>
    <t>Brake</t>
  </si>
  <si>
    <t>Jacobs</t>
  </si>
  <si>
    <t xml:space="preserve"> Jason L</t>
  </si>
  <si>
    <t>Vaught</t>
  </si>
  <si>
    <t xml:space="preserve"> Benjamin J</t>
  </si>
  <si>
    <t>Monteleone</t>
  </si>
  <si>
    <t>Verdugo</t>
  </si>
  <si>
    <t xml:space="preserve"> Erika</t>
  </si>
  <si>
    <t>Sellers</t>
  </si>
  <si>
    <t xml:space="preserve"> Chad</t>
  </si>
  <si>
    <t>Bowman</t>
  </si>
  <si>
    <t>Marley</t>
  </si>
  <si>
    <t>Grey</t>
  </si>
  <si>
    <t xml:space="preserve"> Matthew R</t>
  </si>
  <si>
    <t>O'Rourke</t>
  </si>
  <si>
    <t xml:space="preserve"> Orla</t>
  </si>
  <si>
    <t>Fatehali</t>
  </si>
  <si>
    <t xml:space="preserve"> Shaista S</t>
  </si>
  <si>
    <t>Piza-Taylor</t>
  </si>
  <si>
    <t>Cavanaugh</t>
  </si>
  <si>
    <t xml:space="preserve"> Julie A</t>
  </si>
  <si>
    <t>Amako</t>
  </si>
  <si>
    <t xml:space="preserve"> Megumi</t>
  </si>
  <si>
    <t>Musa</t>
  </si>
  <si>
    <t xml:space="preserve"> Skylar</t>
  </si>
  <si>
    <t>Phillippi</t>
  </si>
  <si>
    <t>Hoskins</t>
  </si>
  <si>
    <t xml:space="preserve"> Amanda L</t>
  </si>
  <si>
    <t>Imbalzano Zegar</t>
  </si>
  <si>
    <t xml:space="preserve"> Renee</t>
  </si>
  <si>
    <t>Triedman</t>
  </si>
  <si>
    <t xml:space="preserve"> Nellie A</t>
  </si>
  <si>
    <t>Lovuolo</t>
  </si>
  <si>
    <t xml:space="preserve"> Tamara</t>
  </si>
  <si>
    <t>Chung</t>
  </si>
  <si>
    <t>Newsom</t>
  </si>
  <si>
    <t xml:space="preserve"> Aimee J</t>
  </si>
  <si>
    <t>Harrington</t>
  </si>
  <si>
    <t xml:space="preserve"> Suzanne</t>
  </si>
  <si>
    <t>Hoffman</t>
  </si>
  <si>
    <t xml:space="preserve"> Kristin A</t>
  </si>
  <si>
    <t>Van Vugt</t>
  </si>
  <si>
    <t xml:space="preserve"> Bronwyn</t>
  </si>
  <si>
    <t>Feehley</t>
  </si>
  <si>
    <t xml:space="preserve"> Taylor J</t>
  </si>
  <si>
    <t>Ashworth</t>
  </si>
  <si>
    <t xml:space="preserve"> Kimberly M</t>
  </si>
  <si>
    <t>Hansen</t>
  </si>
  <si>
    <t xml:space="preserve"> Joshua E</t>
  </si>
  <si>
    <t>Czyz</t>
  </si>
  <si>
    <t>Bauder</t>
  </si>
  <si>
    <t xml:space="preserve"> Andrew R</t>
  </si>
  <si>
    <t>Mendoza</t>
  </si>
  <si>
    <t xml:space="preserve"> Francisco J</t>
  </si>
  <si>
    <t>Glass</t>
  </si>
  <si>
    <t xml:space="preserve"> Rhonda</t>
  </si>
  <si>
    <t>Butcher</t>
  </si>
  <si>
    <t>Traiser</t>
  </si>
  <si>
    <t xml:space="preserve"> Miles J</t>
  </si>
  <si>
    <t>Mudy-Mader</t>
  </si>
  <si>
    <t xml:space="preserve"> Justyna I</t>
  </si>
  <si>
    <t xml:space="preserve"> Lucille</t>
  </si>
  <si>
    <t>Woo</t>
  </si>
  <si>
    <t xml:space="preserve"> April</t>
  </si>
  <si>
    <t xml:space="preserve"> Alyssa</t>
  </si>
  <si>
    <t>Sheppard</t>
  </si>
  <si>
    <t xml:space="preserve"> Jessica E</t>
  </si>
  <si>
    <t>Doran</t>
  </si>
  <si>
    <t>Labrosse</t>
  </si>
  <si>
    <t xml:space="preserve"> Emilie</t>
  </si>
  <si>
    <t>Thomas</t>
  </si>
  <si>
    <t xml:space="preserve"> Caitlin B</t>
  </si>
  <si>
    <t>Lesniak</t>
  </si>
  <si>
    <t xml:space="preserve"> Joseph W</t>
  </si>
  <si>
    <t>Prowse</t>
  </si>
  <si>
    <t>Seigel</t>
  </si>
  <si>
    <t xml:space="preserve"> Leah L</t>
  </si>
  <si>
    <t>Blas</t>
  </si>
  <si>
    <t xml:space="preserve"> Wayne L</t>
  </si>
  <si>
    <t>Simpson</t>
  </si>
  <si>
    <t>Gierman</t>
  </si>
  <si>
    <t xml:space="preserve"> Floris</t>
  </si>
  <si>
    <t>Jeuland</t>
  </si>
  <si>
    <t xml:space="preserve"> Marc</t>
  </si>
  <si>
    <t>Chorney</t>
  </si>
  <si>
    <t>Rook</t>
  </si>
  <si>
    <t xml:space="preserve"> Aharon N</t>
  </si>
  <si>
    <t>Chin</t>
  </si>
  <si>
    <t xml:space="preserve"> Lawrence D</t>
  </si>
  <si>
    <t xml:space="preserve"> Malcolm</t>
  </si>
  <si>
    <t>Savage</t>
  </si>
  <si>
    <t xml:space="preserve"> Anna E</t>
  </si>
  <si>
    <t>Hitchings</t>
  </si>
  <si>
    <t>Truitt</t>
  </si>
  <si>
    <t>Chang</t>
  </si>
  <si>
    <t xml:space="preserve"> Chia J</t>
  </si>
  <si>
    <t>Frey</t>
  </si>
  <si>
    <t xml:space="preserve"> Laura A</t>
  </si>
  <si>
    <t>Krishna</t>
  </si>
  <si>
    <t xml:space="preserve"> Aditi</t>
  </si>
  <si>
    <t>Maher</t>
  </si>
  <si>
    <t xml:space="preserve"> Leah A</t>
  </si>
  <si>
    <t>Boivin</t>
  </si>
  <si>
    <t xml:space="preserve"> Marianne</t>
  </si>
  <si>
    <t>McAlister</t>
  </si>
  <si>
    <t xml:space="preserve"> Carla</t>
  </si>
  <si>
    <t>Akhmedova</t>
  </si>
  <si>
    <t xml:space="preserve"> Oksana</t>
  </si>
  <si>
    <t>Tucker</t>
  </si>
  <si>
    <t>Gramelspacher</t>
  </si>
  <si>
    <t xml:space="preserve"> Maria A</t>
  </si>
  <si>
    <t>Goldsmith</t>
  </si>
  <si>
    <t xml:space="preserve"> Lisa M</t>
  </si>
  <si>
    <t>Tranter</t>
  </si>
  <si>
    <t xml:space="preserve"> Steve Jr</t>
  </si>
  <si>
    <t>Tu</t>
  </si>
  <si>
    <t>Kaczka</t>
  </si>
  <si>
    <t>Hunter</t>
  </si>
  <si>
    <t xml:space="preserve"> Dale</t>
  </si>
  <si>
    <t xml:space="preserve"> Brittany A</t>
  </si>
  <si>
    <t>Ashby</t>
  </si>
  <si>
    <t xml:space="preserve"> Robert S</t>
  </si>
  <si>
    <t>Ausen</t>
  </si>
  <si>
    <t xml:space="preserve"> Ulrike</t>
  </si>
  <si>
    <t>O'Leary</t>
  </si>
  <si>
    <t xml:space="preserve"> Katlyn A</t>
  </si>
  <si>
    <t>Scoville</t>
  </si>
  <si>
    <t xml:space="preserve"> Morgan B</t>
  </si>
  <si>
    <t>Kaus</t>
  </si>
  <si>
    <t>Rainey</t>
  </si>
  <si>
    <t xml:space="preserve"> Chandler</t>
  </si>
  <si>
    <t>Rasch</t>
  </si>
  <si>
    <t xml:space="preserve"> Silvana M</t>
  </si>
  <si>
    <t>Plunkett</t>
  </si>
  <si>
    <t xml:space="preserve"> Natty</t>
  </si>
  <si>
    <t xml:space="preserve"> Nicholas T</t>
  </si>
  <si>
    <t>Gusmer</t>
  </si>
  <si>
    <t>Loftus</t>
  </si>
  <si>
    <t xml:space="preserve"> Antony G</t>
  </si>
  <si>
    <t>Alvarez</t>
  </si>
  <si>
    <t>Petersson</t>
  </si>
  <si>
    <t>Liaw</t>
  </si>
  <si>
    <t>Tripaldi</t>
  </si>
  <si>
    <t xml:space="preserve"> Cassandra</t>
  </si>
  <si>
    <t xml:space="preserve"> Rosemary C</t>
  </si>
  <si>
    <t>Endara</t>
  </si>
  <si>
    <t xml:space="preserve"> Carrie A</t>
  </si>
  <si>
    <t>Valle</t>
  </si>
  <si>
    <t xml:space="preserve"> Gerardo Sr</t>
  </si>
  <si>
    <t>Germain</t>
  </si>
  <si>
    <t>Finecey</t>
  </si>
  <si>
    <t xml:space="preserve"> Meghan E</t>
  </si>
  <si>
    <t>Roe</t>
  </si>
  <si>
    <t xml:space="preserve"> Lisa B</t>
  </si>
  <si>
    <t>Webb</t>
  </si>
  <si>
    <t xml:space="preserve"> Jane R</t>
  </si>
  <si>
    <t>Stocker</t>
  </si>
  <si>
    <t>Jacobson</t>
  </si>
  <si>
    <t>Goodwin</t>
  </si>
  <si>
    <t xml:space="preserve"> Jillian A</t>
  </si>
  <si>
    <t>Brock</t>
  </si>
  <si>
    <t xml:space="preserve"> Laura D</t>
  </si>
  <si>
    <t>Papp</t>
  </si>
  <si>
    <t xml:space="preserve"> Megan E</t>
  </si>
  <si>
    <t>Siragusa</t>
  </si>
  <si>
    <t xml:space="preserve"> Shannon J</t>
  </si>
  <si>
    <t>Pizarro</t>
  </si>
  <si>
    <t xml:space="preserve"> Rachelle M</t>
  </si>
  <si>
    <t>Strange</t>
  </si>
  <si>
    <t>Eidinger</t>
  </si>
  <si>
    <t>Ginsburg</t>
  </si>
  <si>
    <t xml:space="preserve"> Brandon F</t>
  </si>
  <si>
    <t>Truex</t>
  </si>
  <si>
    <t>Higgins</t>
  </si>
  <si>
    <t xml:space="preserve"> Danielle N</t>
  </si>
  <si>
    <t>McCurdy</t>
  </si>
  <si>
    <t xml:space="preserve"> Bettina</t>
  </si>
  <si>
    <t>Varner</t>
  </si>
  <si>
    <t>Dahmen</t>
  </si>
  <si>
    <t xml:space="preserve"> Holli</t>
  </si>
  <si>
    <t xml:space="preserve"> Heather C</t>
  </si>
  <si>
    <t>Fraser</t>
  </si>
  <si>
    <t>Deeg</t>
  </si>
  <si>
    <t>Robertson</t>
  </si>
  <si>
    <t>Peck</t>
  </si>
  <si>
    <t xml:space="preserve"> Graham</t>
  </si>
  <si>
    <t>Burger</t>
  </si>
  <si>
    <t xml:space="preserve"> Garrett</t>
  </si>
  <si>
    <t>Blain</t>
  </si>
  <si>
    <t>Winters</t>
  </si>
  <si>
    <t xml:space="preserve"> Annabelle M</t>
  </si>
  <si>
    <t>McCue</t>
  </si>
  <si>
    <t xml:space="preserve"> Daniel T</t>
  </si>
  <si>
    <t>Webster</t>
  </si>
  <si>
    <t xml:space="preserve"> Deanne</t>
  </si>
  <si>
    <t>Chiappone</t>
  </si>
  <si>
    <t>Opie</t>
  </si>
  <si>
    <t xml:space="preserve"> Jasmine P</t>
  </si>
  <si>
    <t>Donnelly</t>
  </si>
  <si>
    <t>Rall</t>
  </si>
  <si>
    <t xml:space="preserve"> Tracie</t>
  </si>
  <si>
    <t xml:space="preserve"> Tristan D</t>
  </si>
  <si>
    <t>Chen</t>
  </si>
  <si>
    <t xml:space="preserve"> Peiweng</t>
  </si>
  <si>
    <t>Tufaro</t>
  </si>
  <si>
    <t xml:space="preserve"> Theresa M</t>
  </si>
  <si>
    <t xml:space="preserve"> Daniel J</t>
  </si>
  <si>
    <t>Susedik</t>
  </si>
  <si>
    <t xml:space="preserve"> Courtney M</t>
  </si>
  <si>
    <t xml:space="preserve"> Jose A</t>
  </si>
  <si>
    <t>Deady</t>
  </si>
  <si>
    <t xml:space="preserve"> Jonathon M</t>
  </si>
  <si>
    <t>Schaefer</t>
  </si>
  <si>
    <t xml:space="preserve"> Stephanie A</t>
  </si>
  <si>
    <t>D'Alessandro</t>
  </si>
  <si>
    <t>Wyss</t>
  </si>
  <si>
    <t xml:space="preserve"> Krista</t>
  </si>
  <si>
    <t>Rose</t>
  </si>
  <si>
    <t xml:space="preserve"> Jenessa</t>
  </si>
  <si>
    <t>Hopper</t>
  </si>
  <si>
    <t>Finneran</t>
  </si>
  <si>
    <t>Basham</t>
  </si>
  <si>
    <t xml:space="preserve"> Amanda N</t>
  </si>
  <si>
    <t xml:space="preserve"> Teresa P</t>
  </si>
  <si>
    <t>Oscal</t>
  </si>
  <si>
    <t xml:space="preserve"> Dorian</t>
  </si>
  <si>
    <t>Craft</t>
  </si>
  <si>
    <t>Kebede</t>
  </si>
  <si>
    <t xml:space="preserve"> Aberu</t>
  </si>
  <si>
    <t>Strobel</t>
  </si>
  <si>
    <t>Dalton</t>
  </si>
  <si>
    <t>Morimoto</t>
  </si>
  <si>
    <t xml:space="preserve"> Tania K</t>
  </si>
  <si>
    <t>Manlove</t>
  </si>
  <si>
    <t>Madzik</t>
  </si>
  <si>
    <t>Hobson</t>
  </si>
  <si>
    <t xml:space="preserve"> Valery L</t>
  </si>
  <si>
    <t>Reyes</t>
  </si>
  <si>
    <t xml:space="preserve"> Joanna G</t>
  </si>
  <si>
    <t>Tierney</t>
  </si>
  <si>
    <t xml:space="preserve"> Stefanie F</t>
  </si>
  <si>
    <t>Gabris</t>
  </si>
  <si>
    <t>Howard</t>
  </si>
  <si>
    <t xml:space="preserve"> Liza J</t>
  </si>
  <si>
    <t>Kallay</t>
  </si>
  <si>
    <t xml:space="preserve"> Ian M</t>
  </si>
  <si>
    <t>Leguizamo</t>
  </si>
  <si>
    <t xml:space="preserve"> Claudia L</t>
  </si>
  <si>
    <t>Escartin</t>
  </si>
  <si>
    <t xml:space="preserve"> Jessica M</t>
  </si>
  <si>
    <t>Chorey</t>
  </si>
  <si>
    <t xml:space="preserve"> Billy Jr</t>
  </si>
  <si>
    <t>McVay</t>
  </si>
  <si>
    <t>Vinson</t>
  </si>
  <si>
    <t xml:space="preserve"> Tim</t>
  </si>
  <si>
    <t>Astrike-Davis</t>
  </si>
  <si>
    <t xml:space="preserve"> Emma M</t>
  </si>
  <si>
    <t>Harder</t>
  </si>
  <si>
    <t>Bell</t>
  </si>
  <si>
    <t>Dawes</t>
  </si>
  <si>
    <t xml:space="preserve"> Bridget K</t>
  </si>
  <si>
    <t>Larios</t>
  </si>
  <si>
    <t xml:space="preserve"> Gabriel</t>
  </si>
  <si>
    <t>Yaremczuk</t>
  </si>
  <si>
    <t xml:space="preserve"> Natasha</t>
  </si>
  <si>
    <t xml:space="preserve"> Abby A</t>
  </si>
  <si>
    <t>Eversman</t>
  </si>
  <si>
    <t>Hickory</t>
  </si>
  <si>
    <t xml:space="preserve"> Mckendree</t>
  </si>
  <si>
    <t>Mooney</t>
  </si>
  <si>
    <t>Craighead</t>
  </si>
  <si>
    <t>Gardner</t>
  </si>
  <si>
    <t xml:space="preserve"> Joshua P</t>
  </si>
  <si>
    <t>Lohrenz</t>
  </si>
  <si>
    <t>Demise</t>
  </si>
  <si>
    <t xml:space="preserve"> Shure</t>
  </si>
  <si>
    <t>Guitard</t>
  </si>
  <si>
    <t xml:space="preserve"> Brenda</t>
  </si>
  <si>
    <t>Navas</t>
  </si>
  <si>
    <t xml:space="preserve"> Joseph M</t>
  </si>
  <si>
    <t>Ptucha</t>
  </si>
  <si>
    <t xml:space="preserve"> Stephen J</t>
  </si>
  <si>
    <t>Kirouac</t>
  </si>
  <si>
    <t xml:space="preserve"> Kathya</t>
  </si>
  <si>
    <t>Toews</t>
  </si>
  <si>
    <t xml:space="preserve"> Wesley</t>
  </si>
  <si>
    <t>Perry</t>
  </si>
  <si>
    <t>Kretz</t>
  </si>
  <si>
    <t xml:space="preserve"> Jamie L</t>
  </si>
  <si>
    <t>Hempel</t>
  </si>
  <si>
    <t xml:space="preserve"> Alexandra</t>
  </si>
  <si>
    <t>McBroom</t>
  </si>
  <si>
    <t>Yoo</t>
  </si>
  <si>
    <t xml:space="preserve"> Rebecca J</t>
  </si>
  <si>
    <t>Rand</t>
  </si>
  <si>
    <t xml:space="preserve"> Austin T</t>
  </si>
  <si>
    <t>Wolfe</t>
  </si>
  <si>
    <t xml:space="preserve"> Jamie T</t>
  </si>
  <si>
    <t>Vance</t>
  </si>
  <si>
    <t>Burnett</t>
  </si>
  <si>
    <t>Clason</t>
  </si>
  <si>
    <t xml:space="preserve"> Gillian</t>
  </si>
  <si>
    <t xml:space="preserve"> Brenn E</t>
  </si>
  <si>
    <t>Pietz</t>
  </si>
  <si>
    <t>Tegenkamp</t>
  </si>
  <si>
    <t>Dover</t>
  </si>
  <si>
    <t xml:space="preserve"> Thomas A</t>
  </si>
  <si>
    <t>Dockemeyer</t>
  </si>
  <si>
    <t xml:space="preserve"> Kevin J</t>
  </si>
  <si>
    <t xml:space="preserve"> William H</t>
  </si>
  <si>
    <t>Harel</t>
  </si>
  <si>
    <t xml:space="preserve"> Gal</t>
  </si>
  <si>
    <t>Aguila</t>
  </si>
  <si>
    <t xml:space="preserve"> Anton</t>
  </si>
  <si>
    <t>Vallejo Sarmiento</t>
  </si>
  <si>
    <t xml:space="preserve"> Yazmin</t>
  </si>
  <si>
    <t>Beisheim</t>
  </si>
  <si>
    <t xml:space="preserve"> Florian</t>
  </si>
  <si>
    <t>Lenhoff</t>
  </si>
  <si>
    <t>Wehrwein</t>
  </si>
  <si>
    <t xml:space="preserve"> Claire</t>
  </si>
  <si>
    <t>Markowitz</t>
  </si>
  <si>
    <t xml:space="preserve"> Lynn M</t>
  </si>
  <si>
    <t>Vos</t>
  </si>
  <si>
    <t>McLeod</t>
  </si>
  <si>
    <t xml:space="preserve"> Candice</t>
  </si>
  <si>
    <t>Balcom</t>
  </si>
  <si>
    <t xml:space="preserve"> Jennifer D</t>
  </si>
  <si>
    <t>Dirth</t>
  </si>
  <si>
    <t>Inglish</t>
  </si>
  <si>
    <t xml:space="preserve"> Devon R</t>
  </si>
  <si>
    <t>Massa-Musiak</t>
  </si>
  <si>
    <t xml:space="preserve"> Elena</t>
  </si>
  <si>
    <t>Bailey</t>
  </si>
  <si>
    <t>Jacoby</t>
  </si>
  <si>
    <t xml:space="preserve"> Bert</t>
  </si>
  <si>
    <t>Crimmings</t>
  </si>
  <si>
    <t xml:space="preserve"> John P</t>
  </si>
  <si>
    <t>Crane</t>
  </si>
  <si>
    <t>Swartzfager</t>
  </si>
  <si>
    <t xml:space="preserve"> Lisa K</t>
  </si>
  <si>
    <t>Clevenger</t>
  </si>
  <si>
    <t xml:space="preserve"> Kristine</t>
  </si>
  <si>
    <t>Reichardt</t>
  </si>
  <si>
    <t xml:space="preserve"> Paul A</t>
  </si>
  <si>
    <t>Morton</t>
  </si>
  <si>
    <t>Sunstrum</t>
  </si>
  <si>
    <t>Frownfelter</t>
  </si>
  <si>
    <t xml:space="preserve"> Milah B</t>
  </si>
  <si>
    <t>Richter</t>
  </si>
  <si>
    <t xml:space="preserve"> Annette M</t>
  </si>
  <si>
    <t>England</t>
  </si>
  <si>
    <t xml:space="preserve"> Yoko</t>
  </si>
  <si>
    <t>McLean</t>
  </si>
  <si>
    <t xml:space="preserve"> Laura</t>
  </si>
  <si>
    <t xml:space="preserve"> Tess A</t>
  </si>
  <si>
    <t>Lane</t>
  </si>
  <si>
    <t xml:space="preserve"> William G</t>
  </si>
  <si>
    <t>Vonachen</t>
  </si>
  <si>
    <t xml:space="preserve"> Paige</t>
  </si>
  <si>
    <t>Kidwell</t>
  </si>
  <si>
    <t>Betancourth</t>
  </si>
  <si>
    <t xml:space="preserve"> Maria</t>
  </si>
  <si>
    <t>Henstrom</t>
  </si>
  <si>
    <t xml:space="preserve"> Stephanie D</t>
  </si>
  <si>
    <t>Pereira</t>
  </si>
  <si>
    <t xml:space="preserve"> Sara M</t>
  </si>
  <si>
    <t>Brown</t>
  </si>
  <si>
    <t xml:space="preserve"> Scott A</t>
  </si>
  <si>
    <t>Reasoner</t>
  </si>
  <si>
    <t>Carver</t>
  </si>
  <si>
    <t xml:space="preserve"> Brian A</t>
  </si>
  <si>
    <t>Borror</t>
  </si>
  <si>
    <t xml:space="preserve"> Kaitlin R</t>
  </si>
  <si>
    <t>Saad</t>
  </si>
  <si>
    <t xml:space="preserve"> Mohammad</t>
  </si>
  <si>
    <t>Paul</t>
  </si>
  <si>
    <t>Trail</t>
  </si>
  <si>
    <t>Benton</t>
  </si>
  <si>
    <t xml:space="preserve"> Kelli M</t>
  </si>
  <si>
    <t>Bauman</t>
  </si>
  <si>
    <t xml:space="preserve"> Sheridan H</t>
  </si>
  <si>
    <t>Bakula</t>
  </si>
  <si>
    <t xml:space="preserve"> Sarah M</t>
  </si>
  <si>
    <t>Davis</t>
  </si>
  <si>
    <t xml:space="preserve"> Laura J</t>
  </si>
  <si>
    <t>Weiler</t>
  </si>
  <si>
    <t>Schaaf</t>
  </si>
  <si>
    <t xml:space="preserve"> Gisele</t>
  </si>
  <si>
    <t>Sack</t>
  </si>
  <si>
    <t xml:space="preserve"> Myra L</t>
  </si>
  <si>
    <t>Chenard</t>
  </si>
  <si>
    <t xml:space="preserve"> Melissa M</t>
  </si>
  <si>
    <t>Williamson</t>
  </si>
  <si>
    <t xml:space="preserve"> Eleanor F</t>
  </si>
  <si>
    <t>Dollas</t>
  </si>
  <si>
    <t>Sprague</t>
  </si>
  <si>
    <t xml:space="preserve"> Kenneth</t>
  </si>
  <si>
    <t>Michell</t>
  </si>
  <si>
    <t xml:space="preserve"> Robert G</t>
  </si>
  <si>
    <t>Datwyler</t>
  </si>
  <si>
    <t xml:space="preserve"> Thomas C</t>
  </si>
  <si>
    <t>Mead</t>
  </si>
  <si>
    <t>Kennedy</t>
  </si>
  <si>
    <t xml:space="preserve"> Mallory D</t>
  </si>
  <si>
    <t>Czech</t>
  </si>
  <si>
    <t>O'Brien</t>
  </si>
  <si>
    <t xml:space="preserve"> Jamie</t>
  </si>
  <si>
    <t>Bachman</t>
  </si>
  <si>
    <t xml:space="preserve"> Ariell</t>
  </si>
  <si>
    <t>Bednar</t>
  </si>
  <si>
    <t>Daye</t>
  </si>
  <si>
    <t>Clarke</t>
  </si>
  <si>
    <t xml:space="preserve"> Thomas B</t>
  </si>
  <si>
    <t>Koren</t>
  </si>
  <si>
    <t>Kuramoto</t>
  </si>
  <si>
    <t xml:space="preserve"> Rachelle L</t>
  </si>
  <si>
    <t>Lynn</t>
  </si>
  <si>
    <t xml:space="preserve"> Colleen</t>
  </si>
  <si>
    <t>Dierksen</t>
  </si>
  <si>
    <t xml:space="preserve"> Gregory A</t>
  </si>
  <si>
    <t>Zoeller</t>
  </si>
  <si>
    <t>Flesch</t>
  </si>
  <si>
    <t>Maltby</t>
  </si>
  <si>
    <t xml:space="preserve"> Sara</t>
  </si>
  <si>
    <t>Custance</t>
  </si>
  <si>
    <t xml:space="preserve"> Lucie J</t>
  </si>
  <si>
    <t>Choi</t>
  </si>
  <si>
    <t xml:space="preserve"> Elizabeth S</t>
  </si>
  <si>
    <t>Barnett</t>
  </si>
  <si>
    <t xml:space="preserve"> Carma S</t>
  </si>
  <si>
    <t>Proulx</t>
  </si>
  <si>
    <t>Lundine</t>
  </si>
  <si>
    <t>Paullin</t>
  </si>
  <si>
    <t>Delucia</t>
  </si>
  <si>
    <t xml:space="preserve"> Francesca</t>
  </si>
  <si>
    <t>Valentine</t>
  </si>
  <si>
    <t>Mohara</t>
  </si>
  <si>
    <t xml:space="preserve"> Toshiyuki</t>
  </si>
  <si>
    <t>Fairbrother</t>
  </si>
  <si>
    <t xml:space="preserve"> Tom L</t>
  </si>
  <si>
    <t>Fagan</t>
  </si>
  <si>
    <t>Toth</t>
  </si>
  <si>
    <t>Guinn</t>
  </si>
  <si>
    <t xml:space="preserve"> Julee</t>
  </si>
  <si>
    <t xml:space="preserve"> Christopher M</t>
  </si>
  <si>
    <t>Diviney</t>
  </si>
  <si>
    <t xml:space="preserve"> Ciaran</t>
  </si>
  <si>
    <t>Marlatt</t>
  </si>
  <si>
    <t>Ohler</t>
  </si>
  <si>
    <t xml:space="preserve"> Makie</t>
  </si>
  <si>
    <t>Mossler</t>
  </si>
  <si>
    <t xml:space="preserve"> Emily E</t>
  </si>
  <si>
    <t>Segall</t>
  </si>
  <si>
    <t xml:space="preserve"> Cary</t>
  </si>
  <si>
    <t>Sprieser</t>
  </si>
  <si>
    <t xml:space="preserve"> Steven</t>
  </si>
  <si>
    <t>Blanco</t>
  </si>
  <si>
    <t xml:space="preserve"> Jose Antonio Sr</t>
  </si>
  <si>
    <t>Sheptock</t>
  </si>
  <si>
    <t xml:space="preserve"> Tatiana</t>
  </si>
  <si>
    <t>Chruniak</t>
  </si>
  <si>
    <t xml:space="preserve"> Dan T</t>
  </si>
  <si>
    <t>Miller</t>
  </si>
  <si>
    <t xml:space="preserve"> Liisa A</t>
  </si>
  <si>
    <t>Theis</t>
  </si>
  <si>
    <t>Sadler</t>
  </si>
  <si>
    <t xml:space="preserve"> Maxwell</t>
  </si>
  <si>
    <t>Auger</t>
  </si>
  <si>
    <t xml:space="preserve"> Pascale</t>
  </si>
  <si>
    <t>Steadman</t>
  </si>
  <si>
    <t xml:space="preserve"> Becca</t>
  </si>
  <si>
    <t>McCarron</t>
  </si>
  <si>
    <t>Roecker</t>
  </si>
  <si>
    <t>Giumarra</t>
  </si>
  <si>
    <t xml:space="preserve"> Nicole R</t>
  </si>
  <si>
    <t xml:space="preserve"> David W</t>
  </si>
  <si>
    <t>Bower</t>
  </si>
  <si>
    <t xml:space="preserve"> Grant</t>
  </si>
  <si>
    <t xml:space="preserve"> Sophia</t>
  </si>
  <si>
    <t>Capriccioso</t>
  </si>
  <si>
    <t xml:space="preserve"> Christina</t>
  </si>
  <si>
    <t>Starbuck</t>
  </si>
  <si>
    <t xml:space="preserve"> Sam L</t>
  </si>
  <si>
    <t>McMahon</t>
  </si>
  <si>
    <t xml:space="preserve"> Haley R</t>
  </si>
  <si>
    <t>Rissell</t>
  </si>
  <si>
    <t xml:space="preserve"> Ethan</t>
  </si>
  <si>
    <t>Kromroy</t>
  </si>
  <si>
    <t xml:space="preserve"> Andrew W</t>
  </si>
  <si>
    <t>Manfredi</t>
  </si>
  <si>
    <t xml:space="preserve"> Mark G</t>
  </si>
  <si>
    <t>Manwaring</t>
  </si>
  <si>
    <t xml:space="preserve"> Kasey E</t>
  </si>
  <si>
    <t>Tomaszewski</t>
  </si>
  <si>
    <t>Gannon</t>
  </si>
  <si>
    <t>Frye</t>
  </si>
  <si>
    <t xml:space="preserve"> Kristin M</t>
  </si>
  <si>
    <t>Currier</t>
  </si>
  <si>
    <t xml:space="preserve"> Mary-Lynn B</t>
  </si>
  <si>
    <t>Whittendale</t>
  </si>
  <si>
    <t xml:space="preserve"> Jamie A</t>
  </si>
  <si>
    <t>Rixe</t>
  </si>
  <si>
    <t xml:space="preserve"> Jeffrey A</t>
  </si>
  <si>
    <t>Ballon-Landa</t>
  </si>
  <si>
    <t>Zaferos</t>
  </si>
  <si>
    <t xml:space="preserve"> Audrey</t>
  </si>
  <si>
    <t xml:space="preserve"> Jacob</t>
  </si>
  <si>
    <t>Evans Marke</t>
  </si>
  <si>
    <t xml:space="preserve"> Daniel S</t>
  </si>
  <si>
    <t>Samland</t>
  </si>
  <si>
    <t xml:space="preserve"> Marc C</t>
  </si>
  <si>
    <t>Shapiro</t>
  </si>
  <si>
    <t xml:space="preserve"> Mark S</t>
  </si>
  <si>
    <t>Snitzer</t>
  </si>
  <si>
    <t>Herra Arroyo</t>
  </si>
  <si>
    <t>Watters</t>
  </si>
  <si>
    <t>Steele-Belkin</t>
  </si>
  <si>
    <t xml:space="preserve"> Dara</t>
  </si>
  <si>
    <t>Christensen</t>
  </si>
  <si>
    <t xml:space="preserve"> Rachelle R</t>
  </si>
  <si>
    <t>Hodge</t>
  </si>
  <si>
    <t xml:space="preserve"> Brenda J</t>
  </si>
  <si>
    <t>Rusterholz</t>
  </si>
  <si>
    <t>Lafrance</t>
  </si>
  <si>
    <t xml:space="preserve"> Sylvain</t>
  </si>
  <si>
    <t>Hallis</t>
  </si>
  <si>
    <t>Salowitz</t>
  </si>
  <si>
    <t xml:space="preserve"> Kaitlin M</t>
  </si>
  <si>
    <t>Blake</t>
  </si>
  <si>
    <t xml:space="preserve"> William R</t>
  </si>
  <si>
    <t>Langerak</t>
  </si>
  <si>
    <t>Bonilla</t>
  </si>
  <si>
    <t xml:space="preserve"> Veronica</t>
  </si>
  <si>
    <t>Ciabattoni</t>
  </si>
  <si>
    <t xml:space="preserve"> Warren</t>
  </si>
  <si>
    <t>Escanero Palmer</t>
  </si>
  <si>
    <t xml:space="preserve"> Daniela</t>
  </si>
  <si>
    <t xml:space="preserve"> Deirdre A</t>
  </si>
  <si>
    <t>Osmark</t>
  </si>
  <si>
    <t xml:space="preserve"> Mathias</t>
  </si>
  <si>
    <t>Warwick</t>
  </si>
  <si>
    <t xml:space="preserve"> Kurt</t>
  </si>
  <si>
    <t>Magnuson</t>
  </si>
  <si>
    <t>Marsh</t>
  </si>
  <si>
    <t>Kari</t>
  </si>
  <si>
    <t>Standiford</t>
  </si>
  <si>
    <t xml:space="preserve"> Alex F</t>
  </si>
  <si>
    <t>Sherwin</t>
  </si>
  <si>
    <t xml:space="preserve"> Alice</t>
  </si>
  <si>
    <t>Blekeli</t>
  </si>
  <si>
    <t xml:space="preserve"> Johannes Fiskerstand</t>
  </si>
  <si>
    <t>Vangampleare</t>
  </si>
  <si>
    <t>Hiatt</t>
  </si>
  <si>
    <t xml:space="preserve"> Jon M</t>
  </si>
  <si>
    <t>Tadesse</t>
  </si>
  <si>
    <t xml:space="preserve"> Fasil</t>
  </si>
  <si>
    <t>Jaswell</t>
  </si>
  <si>
    <t>Phillips-Cook</t>
  </si>
  <si>
    <t xml:space="preserve"> Lisa J</t>
  </si>
  <si>
    <t xml:space="preserve"> Doron P</t>
  </si>
  <si>
    <t xml:space="preserve"> Katharina</t>
  </si>
  <si>
    <t>Desruisseaux</t>
  </si>
  <si>
    <t xml:space="preserve"> Carl</t>
  </si>
  <si>
    <t>Ripp</t>
  </si>
  <si>
    <t xml:space="preserve"> Kelsey J</t>
  </si>
  <si>
    <t>Harris</t>
  </si>
  <si>
    <t xml:space="preserve"> Stephen A</t>
  </si>
  <si>
    <t>Shafer</t>
  </si>
  <si>
    <t>Hemesath</t>
  </si>
  <si>
    <t xml:space="preserve"> Katie C</t>
  </si>
  <si>
    <t>Vinci</t>
  </si>
  <si>
    <t xml:space="preserve"> Melissa K</t>
  </si>
  <si>
    <t>Diamond-Husmann</t>
  </si>
  <si>
    <t xml:space="preserve"> Kara H</t>
  </si>
  <si>
    <t>Soto</t>
  </si>
  <si>
    <t xml:space="preserve"> Juan Carlos</t>
  </si>
  <si>
    <t xml:space="preserve"> John III</t>
  </si>
  <si>
    <t>Patrick</t>
  </si>
  <si>
    <t>Dacko</t>
  </si>
  <si>
    <t xml:space="preserve"> Kristin C</t>
  </si>
  <si>
    <t>Glassey</t>
  </si>
  <si>
    <t xml:space="preserve"> Casey M</t>
  </si>
  <si>
    <t>Frechette</t>
  </si>
  <si>
    <t>Benitez</t>
  </si>
  <si>
    <t xml:space="preserve"> Braulio</t>
  </si>
  <si>
    <t>Gauthier</t>
  </si>
  <si>
    <t xml:space="preserve"> Anne-Marie</t>
  </si>
  <si>
    <t>Fazioli</t>
  </si>
  <si>
    <t xml:space="preserve"> Samuel K</t>
  </si>
  <si>
    <t xml:space="preserve"> Yuki</t>
  </si>
  <si>
    <t>Dannenhauer</t>
  </si>
  <si>
    <t xml:space="preserve"> Rafer</t>
  </si>
  <si>
    <t>McComb</t>
  </si>
  <si>
    <t xml:space="preserve"> Erynn J</t>
  </si>
  <si>
    <t>Sambasivam</t>
  </si>
  <si>
    <t xml:space="preserve"> Mahesh</t>
  </si>
  <si>
    <t>Maina</t>
  </si>
  <si>
    <t xml:space="preserve"> Stanley</t>
  </si>
  <si>
    <t>Keshian</t>
  </si>
  <si>
    <t>Maas</t>
  </si>
  <si>
    <t>Sinasac</t>
  </si>
  <si>
    <t xml:space="preserve"> Rachel M</t>
  </si>
  <si>
    <t>Van De Kamp</t>
  </si>
  <si>
    <t xml:space="preserve"> Fritz</t>
  </si>
  <si>
    <t>Ruffo</t>
  </si>
  <si>
    <t>Long</t>
  </si>
  <si>
    <t xml:space="preserve"> Claire M</t>
  </si>
  <si>
    <t>Rohde</t>
  </si>
  <si>
    <t>Bonzi</t>
  </si>
  <si>
    <t xml:space="preserve"> Maria S</t>
  </si>
  <si>
    <t>Moore</t>
  </si>
  <si>
    <t xml:space="preserve"> Katherine E</t>
  </si>
  <si>
    <t>McGrane</t>
  </si>
  <si>
    <t>Stepnowski</t>
  </si>
  <si>
    <t xml:space="preserve"> Roxanne</t>
  </si>
  <si>
    <t>Merkle</t>
  </si>
  <si>
    <t xml:space="preserve"> Israel</t>
  </si>
  <si>
    <t xml:space="preserve"> Samalya</t>
  </si>
  <si>
    <t>Vigneron</t>
  </si>
  <si>
    <t>Mucci</t>
  </si>
  <si>
    <t xml:space="preserve"> Alicia</t>
  </si>
  <si>
    <t>MacDonald</t>
  </si>
  <si>
    <t xml:space="preserve"> Sarah K</t>
  </si>
  <si>
    <t>Deng</t>
  </si>
  <si>
    <t xml:space="preserve"> Guomin</t>
  </si>
  <si>
    <t>De Mata</t>
  </si>
  <si>
    <t xml:space="preserve"> Javier</t>
  </si>
  <si>
    <t>Strickland</t>
  </si>
  <si>
    <t>Cheney</t>
  </si>
  <si>
    <t xml:space="preserve"> Thomas S</t>
  </si>
  <si>
    <t>Godoy</t>
  </si>
  <si>
    <t xml:space="preserve"> Martha Patricia</t>
  </si>
  <si>
    <t>Rider</t>
  </si>
  <si>
    <t xml:space="preserve"> Jennifer V</t>
  </si>
  <si>
    <t xml:space="preserve"> Michael W</t>
  </si>
  <si>
    <t>Walters</t>
  </si>
  <si>
    <t xml:space="preserve"> Eddie C</t>
  </si>
  <si>
    <t>Leboeuf</t>
  </si>
  <si>
    <t xml:space="preserve"> Maxime M</t>
  </si>
  <si>
    <t>Scheibel</t>
  </si>
  <si>
    <t>Ritter</t>
  </si>
  <si>
    <t xml:space="preserve"> Justin M</t>
  </si>
  <si>
    <t>Pretot</t>
  </si>
  <si>
    <t xml:space="preserve"> Svetlana V</t>
  </si>
  <si>
    <t>Willsey</t>
  </si>
  <si>
    <t xml:space="preserve"> Jana L</t>
  </si>
  <si>
    <t>Roach</t>
  </si>
  <si>
    <t>Jacobsen</t>
  </si>
  <si>
    <t xml:space="preserve"> Torrey C III</t>
  </si>
  <si>
    <t>O'Hora</t>
  </si>
  <si>
    <t>Amato</t>
  </si>
  <si>
    <t>Wegner</t>
  </si>
  <si>
    <t xml:space="preserve"> Lana J</t>
  </si>
  <si>
    <t>Bokun</t>
  </si>
  <si>
    <t xml:space="preserve"> Rebecca E</t>
  </si>
  <si>
    <t>Ainsley</t>
  </si>
  <si>
    <t xml:space="preserve"> Katie M</t>
  </si>
  <si>
    <t xml:space="preserve"> Elizabeth A</t>
  </si>
  <si>
    <t>Overpeck</t>
  </si>
  <si>
    <t>Levine</t>
  </si>
  <si>
    <t xml:space="preserve"> Annie J</t>
  </si>
  <si>
    <t>Jean</t>
  </si>
  <si>
    <t xml:space="preserve"> Annie</t>
  </si>
  <si>
    <t>Wild</t>
  </si>
  <si>
    <t>Tabor</t>
  </si>
  <si>
    <t>Steffen</t>
  </si>
  <si>
    <t xml:space="preserve"> Amy T</t>
  </si>
  <si>
    <t>Tadich</t>
  </si>
  <si>
    <t xml:space="preserve"> Katarina D</t>
  </si>
  <si>
    <t>Christenson</t>
  </si>
  <si>
    <t xml:space="preserve"> B</t>
  </si>
  <si>
    <t>Shell</t>
  </si>
  <si>
    <t xml:space="preserve"> Alison</t>
  </si>
  <si>
    <t>Rao</t>
  </si>
  <si>
    <t xml:space="preserve"> Neil K</t>
  </si>
  <si>
    <t xml:space="preserve"> Anne Hunter</t>
  </si>
  <si>
    <t xml:space="preserve"> Sandra</t>
  </si>
  <si>
    <t>Gomez</t>
  </si>
  <si>
    <t>Hemingway</t>
  </si>
  <si>
    <t xml:space="preserve"> Rodney</t>
  </si>
  <si>
    <t>Pett</t>
  </si>
  <si>
    <t xml:space="preserve"> Carl R</t>
  </si>
  <si>
    <t>Meingast</t>
  </si>
  <si>
    <t xml:space="preserve"> Maximilian</t>
  </si>
  <si>
    <t>McCarthy</t>
  </si>
  <si>
    <t>Boyle</t>
  </si>
  <si>
    <t>Gundersen</t>
  </si>
  <si>
    <t xml:space="preserve"> Eirik</t>
  </si>
  <si>
    <t>Wolswinkel</t>
  </si>
  <si>
    <t xml:space="preserve"> Rik</t>
  </si>
  <si>
    <t>Bomberger</t>
  </si>
  <si>
    <t>Lapierre</t>
  </si>
  <si>
    <t xml:space="preserve"> Yannick</t>
  </si>
  <si>
    <t>Beaty</t>
  </si>
  <si>
    <t xml:space="preserve"> Sean R</t>
  </si>
  <si>
    <t>Hammer</t>
  </si>
  <si>
    <t>Randolph</t>
  </si>
  <si>
    <t xml:space="preserve"> Sara A</t>
  </si>
  <si>
    <t>Masterson</t>
  </si>
  <si>
    <t>Friess</t>
  </si>
  <si>
    <t xml:space="preserve"> Thibaud</t>
  </si>
  <si>
    <t>Mantoni</t>
  </si>
  <si>
    <t>Bodeen</t>
  </si>
  <si>
    <t xml:space="preserve"> Gretchen K</t>
  </si>
  <si>
    <t>McPherson</t>
  </si>
  <si>
    <t xml:space="preserve"> Martina</t>
  </si>
  <si>
    <t>Palko</t>
  </si>
  <si>
    <t xml:space="preserve"> Dustin J</t>
  </si>
  <si>
    <t>Breathitt</t>
  </si>
  <si>
    <t>Evora</t>
  </si>
  <si>
    <t xml:space="preserve"> Daniel V</t>
  </si>
  <si>
    <t>Fischer</t>
  </si>
  <si>
    <t xml:space="preserve"> Saeger</t>
  </si>
  <si>
    <t>Deba</t>
  </si>
  <si>
    <t xml:space="preserve"> Buzunesh</t>
  </si>
  <si>
    <t>Leloup</t>
  </si>
  <si>
    <t xml:space="preserve"> Mirte</t>
  </si>
  <si>
    <t>Labare</t>
  </si>
  <si>
    <t>Arouca</t>
  </si>
  <si>
    <t xml:space="preserve"> Kerry A</t>
  </si>
  <si>
    <t>Reese</t>
  </si>
  <si>
    <t>McCloskey</t>
  </si>
  <si>
    <t>Tedsen</t>
  </si>
  <si>
    <t>Koehlinger</t>
  </si>
  <si>
    <t>Pielechaty</t>
  </si>
  <si>
    <t>Korhonen</t>
  </si>
  <si>
    <t xml:space="preserve"> Jonathan P</t>
  </si>
  <si>
    <t>Kehr</t>
  </si>
  <si>
    <t xml:space="preserve"> Gina</t>
  </si>
  <si>
    <t>Montagna</t>
  </si>
  <si>
    <t xml:space="preserve"> Dino</t>
  </si>
  <si>
    <t>M√ºller</t>
  </si>
  <si>
    <t xml:space="preserve"> Jan</t>
  </si>
  <si>
    <t xml:space="preserve"> Jonathan E</t>
  </si>
  <si>
    <t>Sidebottom</t>
  </si>
  <si>
    <t xml:space="preserve"> Mark A</t>
  </si>
  <si>
    <t>Morris</t>
  </si>
  <si>
    <t>Chaisson</t>
  </si>
  <si>
    <t xml:space="preserve"> Stan J</t>
  </si>
  <si>
    <t>Pigott</t>
  </si>
  <si>
    <t>Cochrane</t>
  </si>
  <si>
    <t xml:space="preserve"> Krysta</t>
  </si>
  <si>
    <t>Armitage</t>
  </si>
  <si>
    <t xml:space="preserve"> Natascia</t>
  </si>
  <si>
    <t>Shen</t>
  </si>
  <si>
    <t>O'Kelly</t>
  </si>
  <si>
    <t>Huff</t>
  </si>
  <si>
    <t xml:space="preserve"> Monica</t>
  </si>
  <si>
    <t>Dye</t>
  </si>
  <si>
    <t>Willard</t>
  </si>
  <si>
    <t xml:space="preserve"> Kelly C</t>
  </si>
  <si>
    <t>D'Addario</t>
  </si>
  <si>
    <t>Buchanan</t>
  </si>
  <si>
    <t xml:space="preserve"> James V</t>
  </si>
  <si>
    <t xml:space="preserve"> Angie</t>
  </si>
  <si>
    <t>Waterson</t>
  </si>
  <si>
    <t>Piras</t>
  </si>
  <si>
    <t xml:space="preserve"> Sabina</t>
  </si>
  <si>
    <t xml:space="preserve"> Amy C</t>
  </si>
  <si>
    <t xml:space="preserve"> Victoria U</t>
  </si>
  <si>
    <t>Landberg</t>
  </si>
  <si>
    <t xml:space="preserve"> Amelia B</t>
  </si>
  <si>
    <t>Flynn</t>
  </si>
  <si>
    <t xml:space="preserve"> Jackie J</t>
  </si>
  <si>
    <t>Bishop</t>
  </si>
  <si>
    <t>Devitt</t>
  </si>
  <si>
    <t xml:space="preserve"> Kerry</t>
  </si>
  <si>
    <t xml:space="preserve"> Cindy G</t>
  </si>
  <si>
    <t>Tramontano</t>
  </si>
  <si>
    <t xml:space="preserve"> Gennaro</t>
  </si>
  <si>
    <t>Davidson</t>
  </si>
  <si>
    <t xml:space="preserve"> Terry</t>
  </si>
  <si>
    <t>McGraw</t>
  </si>
  <si>
    <t xml:space="preserve"> Keara</t>
  </si>
  <si>
    <t>Fellure</t>
  </si>
  <si>
    <t>Sanford</t>
  </si>
  <si>
    <t xml:space="preserve"> Katena</t>
  </si>
  <si>
    <t>Wrenn</t>
  </si>
  <si>
    <t xml:space="preserve"> Bean K</t>
  </si>
  <si>
    <t>Lindsey</t>
  </si>
  <si>
    <t>Krueger</t>
  </si>
  <si>
    <t xml:space="preserve"> Jan-Patrick</t>
  </si>
  <si>
    <t>Babler</t>
  </si>
  <si>
    <t xml:space="preserve"> Jesse J</t>
  </si>
  <si>
    <t>Brezenski</t>
  </si>
  <si>
    <t xml:space="preserve"> Lindsey M</t>
  </si>
  <si>
    <t>Marschner</t>
  </si>
  <si>
    <t xml:space="preserve"> Marguerite K</t>
  </si>
  <si>
    <t xml:space="preserve"> Travis</t>
  </si>
  <si>
    <t>Montez</t>
  </si>
  <si>
    <t xml:space="preserve"> Ricky</t>
  </si>
  <si>
    <t xml:space="preserve"> Colleen L</t>
  </si>
  <si>
    <t>Hurt</t>
  </si>
  <si>
    <t xml:space="preserve"> Charlie A</t>
  </si>
  <si>
    <t>Garey</t>
  </si>
  <si>
    <t>Reddy</t>
  </si>
  <si>
    <t xml:space="preserve"> Lauren C</t>
  </si>
  <si>
    <t>Mueller</t>
  </si>
  <si>
    <t>Julia</t>
  </si>
  <si>
    <t>Uribe</t>
  </si>
  <si>
    <t xml:space="preserve"> Erik R</t>
  </si>
  <si>
    <t>Hand</t>
  </si>
  <si>
    <t>Mac-Thiong</t>
  </si>
  <si>
    <t xml:space="preserve"> Jean-Marc</t>
  </si>
  <si>
    <t xml:space="preserve"> Kerry L</t>
  </si>
  <si>
    <t>Steidl</t>
  </si>
  <si>
    <t xml:space="preserve"> Ulrich</t>
  </si>
  <si>
    <t xml:space="preserve"> Justin P</t>
  </si>
  <si>
    <t>Alderfer</t>
  </si>
  <si>
    <t xml:space="preserve"> Hannah E</t>
  </si>
  <si>
    <t>Ryland</t>
  </si>
  <si>
    <t>Bethea</t>
  </si>
  <si>
    <t xml:space="preserve"> Joseph P</t>
  </si>
  <si>
    <t>Blois</t>
  </si>
  <si>
    <t>Dayton</t>
  </si>
  <si>
    <t xml:space="preserve"> Gina M</t>
  </si>
  <si>
    <t>Cloud</t>
  </si>
  <si>
    <t xml:space="preserve"> Shantel C</t>
  </si>
  <si>
    <t>Betournay</t>
  </si>
  <si>
    <t>Temple</t>
  </si>
  <si>
    <t>Rollie</t>
  </si>
  <si>
    <t xml:space="preserve"> Jessica R</t>
  </si>
  <si>
    <t>Roybal</t>
  </si>
  <si>
    <t xml:space="preserve"> Robyn</t>
  </si>
  <si>
    <t>Turgeon</t>
  </si>
  <si>
    <t>Deingenis</t>
  </si>
  <si>
    <t xml:space="preserve"> Jessica F</t>
  </si>
  <si>
    <t>Gibbs</t>
  </si>
  <si>
    <t>Trom</t>
  </si>
  <si>
    <t>Sizer</t>
  </si>
  <si>
    <t xml:space="preserve"> Brooke E</t>
  </si>
  <si>
    <t>Ellison</t>
  </si>
  <si>
    <t xml:space="preserve"> Katelyn E</t>
  </si>
  <si>
    <t>Sulkowski</t>
  </si>
  <si>
    <t>Maringo</t>
  </si>
  <si>
    <t>Lattin</t>
  </si>
  <si>
    <t>Deblander</t>
  </si>
  <si>
    <t>O'Neill</t>
  </si>
  <si>
    <t xml:space="preserve"> Eoghan</t>
  </si>
  <si>
    <t xml:space="preserve"> Pamela W</t>
  </si>
  <si>
    <t>Stanek</t>
  </si>
  <si>
    <t xml:space="preserve"> Kassie</t>
  </si>
  <si>
    <t>Manning</t>
  </si>
  <si>
    <t>Barrera Munoz</t>
  </si>
  <si>
    <t xml:space="preserve"> Ruben Dario</t>
  </si>
  <si>
    <t>Schauwaers</t>
  </si>
  <si>
    <t>Hartman</t>
  </si>
  <si>
    <t xml:space="preserve"> Lindsay M</t>
  </si>
  <si>
    <t>Fire</t>
  </si>
  <si>
    <t>Waliaula</t>
  </si>
  <si>
    <t>Blackshear</t>
  </si>
  <si>
    <t xml:space="preserve"> Samuel H</t>
  </si>
  <si>
    <t>Nettik</t>
  </si>
  <si>
    <t xml:space="preserve"> Jenni</t>
  </si>
  <si>
    <t>Novales</t>
  </si>
  <si>
    <t xml:space="preserve"> Estuardo F</t>
  </si>
  <si>
    <t>Rosauer</t>
  </si>
  <si>
    <t xml:space="preserve"> Brett</t>
  </si>
  <si>
    <t>Ryder</t>
  </si>
  <si>
    <t xml:space="preserve"> Sharon E</t>
  </si>
  <si>
    <t>Larsen</t>
  </si>
  <si>
    <t xml:space="preserve"> Jacob W√¶ver</t>
  </si>
  <si>
    <t>Keate</t>
  </si>
  <si>
    <t xml:space="preserve"> Brooke S</t>
  </si>
  <si>
    <t>Starosciak</t>
  </si>
  <si>
    <t xml:space="preserve"> Kaye A</t>
  </si>
  <si>
    <t>Henderson</t>
  </si>
  <si>
    <t xml:space="preserve"> Daniel C</t>
  </si>
  <si>
    <t>Winkelman</t>
  </si>
  <si>
    <t xml:space="preserve"> Laurie A</t>
  </si>
  <si>
    <t>Monette</t>
  </si>
  <si>
    <t>Kramer</t>
  </si>
  <si>
    <t xml:space="preserve"> Shelby</t>
  </si>
  <si>
    <t>Goldstein</t>
  </si>
  <si>
    <t xml:space="preserve"> Leticia</t>
  </si>
  <si>
    <t>Barrett</t>
  </si>
  <si>
    <t xml:space="preserve"> John S</t>
  </si>
  <si>
    <t>Irwin</t>
  </si>
  <si>
    <t>Glenn</t>
  </si>
  <si>
    <t>O'Meara</t>
  </si>
  <si>
    <t>Budrow</t>
  </si>
  <si>
    <t xml:space="preserve"> Nelly S</t>
  </si>
  <si>
    <t xml:space="preserve"> Meredith S</t>
  </si>
  <si>
    <t>Douglas</t>
  </si>
  <si>
    <t>Tecklenburg</t>
  </si>
  <si>
    <t xml:space="preserve"> Katherine A</t>
  </si>
  <si>
    <t>Schenck</t>
  </si>
  <si>
    <t xml:space="preserve"> Steve</t>
  </si>
  <si>
    <t>Blendell</t>
  </si>
  <si>
    <t>Parodi</t>
  </si>
  <si>
    <t xml:space="preserve"> Katharine</t>
  </si>
  <si>
    <t>Morgan</t>
  </si>
  <si>
    <t xml:space="preserve"> Heather L</t>
  </si>
  <si>
    <t>Linden</t>
  </si>
  <si>
    <t xml:space="preserve"> Desiree</t>
  </si>
  <si>
    <t>Horning</t>
  </si>
  <si>
    <t xml:space="preserve"> Peter B</t>
  </si>
  <si>
    <t>Goode</t>
  </si>
  <si>
    <t>Doden</t>
  </si>
  <si>
    <t>Groff</t>
  </si>
  <si>
    <t xml:space="preserve"> Adam C</t>
  </si>
  <si>
    <t>Kuehler</t>
  </si>
  <si>
    <t xml:space="preserve"> Jon</t>
  </si>
  <si>
    <t xml:space="preserve"> Steven J</t>
  </si>
  <si>
    <t>Gibby</t>
  </si>
  <si>
    <t xml:space="preserve"> Jessica P</t>
  </si>
  <si>
    <t>Busa</t>
  </si>
  <si>
    <t>Moyo</t>
  </si>
  <si>
    <t xml:space="preserve"> Arturo H</t>
  </si>
  <si>
    <t xml:space="preserve"> Ketil</t>
  </si>
  <si>
    <t xml:space="preserve"> Christi</t>
  </si>
  <si>
    <t>Ash</t>
  </si>
  <si>
    <t>Do Prado</t>
  </si>
  <si>
    <t xml:space="preserve"> Edivaldo B</t>
  </si>
  <si>
    <t xml:space="preserve"> Eve</t>
  </si>
  <si>
    <t xml:space="preserve"> Devin</t>
  </si>
  <si>
    <t>Dever</t>
  </si>
  <si>
    <t xml:space="preserve"> Shaun R</t>
  </si>
  <si>
    <t>Horvath</t>
  </si>
  <si>
    <t xml:space="preserve"> Adrian</t>
  </si>
  <si>
    <t>Danner</t>
  </si>
  <si>
    <t>Weiss</t>
  </si>
  <si>
    <t xml:space="preserve"> Mallory</t>
  </si>
  <si>
    <t>D'Andrea</t>
  </si>
  <si>
    <t xml:space="preserve"> Shawn E</t>
  </si>
  <si>
    <t>Olesky</t>
  </si>
  <si>
    <t>Whitcraft</t>
  </si>
  <si>
    <t>Salazar</t>
  </si>
  <si>
    <t xml:space="preserve"> Johann A</t>
  </si>
  <si>
    <t>Todd</t>
  </si>
  <si>
    <t xml:space="preserve"> Robin M</t>
  </si>
  <si>
    <t>Pond</t>
  </si>
  <si>
    <t xml:space="preserve"> Kyle K</t>
  </si>
  <si>
    <t>Egan</t>
  </si>
  <si>
    <t>Bersani</t>
  </si>
  <si>
    <t xml:space="preserve"> Michael A</t>
  </si>
  <si>
    <t>Creech</t>
  </si>
  <si>
    <t xml:space="preserve"> Byron A</t>
  </si>
  <si>
    <t>Sudres</t>
  </si>
  <si>
    <t xml:space="preserve"> Carine A</t>
  </si>
  <si>
    <t>Couture</t>
  </si>
  <si>
    <t xml:space="preserve"> Lindsay A</t>
  </si>
  <si>
    <t>Patronick</t>
  </si>
  <si>
    <t xml:space="preserve"> Justin R</t>
  </si>
  <si>
    <t>Depasquale</t>
  </si>
  <si>
    <t>Lavergne</t>
  </si>
  <si>
    <t>Kawakami</t>
  </si>
  <si>
    <t xml:space="preserve"> Ayako N</t>
  </si>
  <si>
    <t>Gonsalves</t>
  </si>
  <si>
    <t xml:space="preserve"> Emilee</t>
  </si>
  <si>
    <t xml:space="preserve"> Stephen M</t>
  </si>
  <si>
    <t>Aure</t>
  </si>
  <si>
    <t xml:space="preserve"> Annemarie A</t>
  </si>
  <si>
    <t>Mattingly</t>
  </si>
  <si>
    <t xml:space="preserve"> Ashley R</t>
  </si>
  <si>
    <t>Stelpflug</t>
  </si>
  <si>
    <t xml:space="preserve"> Leslie A</t>
  </si>
  <si>
    <t>Sanchez Antognini</t>
  </si>
  <si>
    <t xml:space="preserve"> Mauricio J</t>
  </si>
  <si>
    <t>Condon</t>
  </si>
  <si>
    <t xml:space="preserve"> Kieran</t>
  </si>
  <si>
    <t>Magato</t>
  </si>
  <si>
    <t>Dombrowski</t>
  </si>
  <si>
    <t xml:space="preserve"> Zeke M</t>
  </si>
  <si>
    <t>Ohara</t>
  </si>
  <si>
    <t xml:space="preserve"> Chip</t>
  </si>
  <si>
    <t>Cifuentes Fetiva</t>
  </si>
  <si>
    <t xml:space="preserve"> Miguel Angel Sr</t>
  </si>
  <si>
    <t>Keno</t>
  </si>
  <si>
    <t>Bruce</t>
  </si>
  <si>
    <t xml:space="preserve"> Meghan</t>
  </si>
  <si>
    <t>Lorch</t>
  </si>
  <si>
    <t>Sullivan</t>
  </si>
  <si>
    <t xml:space="preserve"> Millicent M</t>
  </si>
  <si>
    <t>Cave</t>
  </si>
  <si>
    <t>Gudenkauf</t>
  </si>
  <si>
    <t xml:space="preserve"> Kimberly K</t>
  </si>
  <si>
    <t xml:space="preserve"> Justin C</t>
  </si>
  <si>
    <t>Holley</t>
  </si>
  <si>
    <t xml:space="preserve"> Tristan P</t>
  </si>
  <si>
    <t>Kemble</t>
  </si>
  <si>
    <t xml:space="preserve"> Traci A</t>
  </si>
  <si>
    <t>Bentley</t>
  </si>
  <si>
    <t xml:space="preserve"> Logan M</t>
  </si>
  <si>
    <t>Bellucci</t>
  </si>
  <si>
    <t xml:space="preserve"> Tiffany A</t>
  </si>
  <si>
    <t>Collins</t>
  </si>
  <si>
    <t>Gillman</t>
  </si>
  <si>
    <t xml:space="preserve"> Luke</t>
  </si>
  <si>
    <t>West</t>
  </si>
  <si>
    <t xml:space="preserve"> Leigh</t>
  </si>
  <si>
    <t>Chida</t>
  </si>
  <si>
    <t xml:space="preserve"> Yosuke</t>
  </si>
  <si>
    <t>Reisenauer</t>
  </si>
  <si>
    <t>Rosenberg-Wohl</t>
  </si>
  <si>
    <t>Theriault</t>
  </si>
  <si>
    <t xml:space="preserve"> Jodi</t>
  </si>
  <si>
    <t>Manuel</t>
  </si>
  <si>
    <t>Demko</t>
  </si>
  <si>
    <t xml:space="preserve"> Misti C</t>
  </si>
  <si>
    <t>Battaglia</t>
  </si>
  <si>
    <t xml:space="preserve"> Angela J</t>
  </si>
  <si>
    <t>Follo</t>
  </si>
  <si>
    <t xml:space="preserve"> Jonathan D</t>
  </si>
  <si>
    <t>Barana</t>
  </si>
  <si>
    <t>Lysaght</t>
  </si>
  <si>
    <t xml:space="preserve"> Adrian R</t>
  </si>
  <si>
    <t>Chalmers</t>
  </si>
  <si>
    <t>MacPherson</t>
  </si>
  <si>
    <t xml:space="preserve"> Rachel</t>
  </si>
  <si>
    <t>Delfidio</t>
  </si>
  <si>
    <t xml:space="preserve"> Susan</t>
  </si>
  <si>
    <t>Cummings</t>
  </si>
  <si>
    <t xml:space="preserve"> Cameron M</t>
  </si>
  <si>
    <t>Schroegel</t>
  </si>
  <si>
    <t xml:space="preserve"> Claudia A</t>
  </si>
  <si>
    <t>Casey</t>
  </si>
  <si>
    <t xml:space="preserve"> Nicole M</t>
  </si>
  <si>
    <t>Randall</t>
  </si>
  <si>
    <t xml:space="preserve"> Jack</t>
  </si>
  <si>
    <t>Doyon</t>
  </si>
  <si>
    <t>Sankey</t>
  </si>
  <si>
    <t>Stilgenbauer</t>
  </si>
  <si>
    <t>Jaskiewicz</t>
  </si>
  <si>
    <t>Deppen</t>
  </si>
  <si>
    <t xml:space="preserve"> Jackie K</t>
  </si>
  <si>
    <t>Hine</t>
  </si>
  <si>
    <t>Mathews</t>
  </si>
  <si>
    <t xml:space="preserve"> Tyler C</t>
  </si>
  <si>
    <t>Yabu</t>
  </si>
  <si>
    <t xml:space="preserve"> Yoshie</t>
  </si>
  <si>
    <t>Strang</t>
  </si>
  <si>
    <t xml:space="preserve"> Lauren A</t>
  </si>
  <si>
    <t>Frank</t>
  </si>
  <si>
    <t xml:space="preserve"> Mason D</t>
  </si>
  <si>
    <t>Shanley</t>
  </si>
  <si>
    <t>Mancebo Garcia</t>
  </si>
  <si>
    <t xml:space="preserve"> Arturo</t>
  </si>
  <si>
    <t>Keehan</t>
  </si>
  <si>
    <t xml:space="preserve"> Jake</t>
  </si>
  <si>
    <t>Mahaney</t>
  </si>
  <si>
    <t>Nolan</t>
  </si>
  <si>
    <t xml:space="preserve"> Alison L</t>
  </si>
  <si>
    <t>Sobrino</t>
  </si>
  <si>
    <t xml:space="preserve"> Karen A</t>
  </si>
  <si>
    <t>Gennaro</t>
  </si>
  <si>
    <t xml:space="preserve"> Thomas R</t>
  </si>
  <si>
    <t>Mayer</t>
  </si>
  <si>
    <t>Becker</t>
  </si>
  <si>
    <t xml:space="preserve"> Ezra</t>
  </si>
  <si>
    <t>Platt</t>
  </si>
  <si>
    <t xml:space="preserve"> Ari L</t>
  </si>
  <si>
    <t>Brodeur</t>
  </si>
  <si>
    <t xml:space="preserve"> Fanny</t>
  </si>
  <si>
    <t>Knight Pech</t>
  </si>
  <si>
    <t>Jubinski</t>
  </si>
  <si>
    <t xml:space="preserve"> Catherine A</t>
  </si>
  <si>
    <t>Wall</t>
  </si>
  <si>
    <t>McKay</t>
  </si>
  <si>
    <t xml:space="preserve"> Janel N</t>
  </si>
  <si>
    <t>Oh</t>
  </si>
  <si>
    <t xml:space="preserve"> Yann Kai</t>
  </si>
  <si>
    <t>Kessell</t>
  </si>
  <si>
    <t xml:space="preserve"> Zachary R</t>
  </si>
  <si>
    <t>Hidalgo Zambrano</t>
  </si>
  <si>
    <t xml:space="preserve"> Alejandro Sr</t>
  </si>
  <si>
    <t>Caprario</t>
  </si>
  <si>
    <t xml:space="preserve"> Nicholas R</t>
  </si>
  <si>
    <t xml:space="preserve"> Michael D</t>
  </si>
  <si>
    <t>Wong</t>
  </si>
  <si>
    <t xml:space="preserve"> Marina</t>
  </si>
  <si>
    <t>Lea</t>
  </si>
  <si>
    <t xml:space="preserve"> Ross P</t>
  </si>
  <si>
    <t>Quigley</t>
  </si>
  <si>
    <t xml:space="preserve"> Aoife</t>
  </si>
  <si>
    <t>Korir</t>
  </si>
  <si>
    <t>Downs</t>
  </si>
  <si>
    <t xml:space="preserve"> Barry P</t>
  </si>
  <si>
    <t>Zywek</t>
  </si>
  <si>
    <t xml:space="preserve"> Maciej</t>
  </si>
  <si>
    <t>Faulkner</t>
  </si>
  <si>
    <t xml:space="preserve"> Jerry D</t>
  </si>
  <si>
    <t>Erspamer</t>
  </si>
  <si>
    <t xml:space="preserve"> Cathi</t>
  </si>
  <si>
    <t>Addison</t>
  </si>
  <si>
    <t xml:space="preserve"> Alex M</t>
  </si>
  <si>
    <t>Wu</t>
  </si>
  <si>
    <t xml:space="preserve"> Liang</t>
  </si>
  <si>
    <t xml:space="preserve"> Lexy</t>
  </si>
  <si>
    <t>Bosl</t>
  </si>
  <si>
    <t>Goldberg</t>
  </si>
  <si>
    <t xml:space="preserve"> Samuel L</t>
  </si>
  <si>
    <t xml:space="preserve"> Spencer A</t>
  </si>
  <si>
    <t>Johnston</t>
  </si>
  <si>
    <t xml:space="preserve"> Rochelle</t>
  </si>
  <si>
    <t>Keating</t>
  </si>
  <si>
    <t xml:space="preserve"> Paula</t>
  </si>
  <si>
    <t>Duhon</t>
  </si>
  <si>
    <t xml:space="preserve"> Madeline E</t>
  </si>
  <si>
    <t>Briseno</t>
  </si>
  <si>
    <t xml:space="preserve"> Maria Isabel</t>
  </si>
  <si>
    <t>Besse</t>
  </si>
  <si>
    <t xml:space="preserve"> Arthur M</t>
  </si>
  <si>
    <t>Shillings</t>
  </si>
  <si>
    <t xml:space="preserve"> Joseph R</t>
  </si>
  <si>
    <t>Tate</t>
  </si>
  <si>
    <t xml:space="preserve"> Sachiko</t>
  </si>
  <si>
    <t>Hengoed</t>
  </si>
  <si>
    <t>Aller</t>
  </si>
  <si>
    <t>Pisano</t>
  </si>
  <si>
    <t>Sanca</t>
  </si>
  <si>
    <t xml:space="preserve"> Ruben</t>
  </si>
  <si>
    <t>Bond</t>
  </si>
  <si>
    <t>Carron</t>
  </si>
  <si>
    <t>Ellwanger</t>
  </si>
  <si>
    <t xml:space="preserve"> Chatham</t>
  </si>
  <si>
    <t>Hanson</t>
  </si>
  <si>
    <t xml:space="preserve"> Derek</t>
  </si>
  <si>
    <t xml:space="preserve"> Kalvin J</t>
  </si>
  <si>
    <t>Counts</t>
  </si>
  <si>
    <t>Carson</t>
  </si>
  <si>
    <t xml:space="preserve"> Barbara G</t>
  </si>
  <si>
    <t>Haines</t>
  </si>
  <si>
    <t>Schnabel</t>
  </si>
  <si>
    <t xml:space="preserve"> Sunny S</t>
  </si>
  <si>
    <t>Simon</t>
  </si>
  <si>
    <t>Arciniaga</t>
  </si>
  <si>
    <t>Lizak</t>
  </si>
  <si>
    <t xml:space="preserve"> Marisa A</t>
  </si>
  <si>
    <t>Howery</t>
  </si>
  <si>
    <t>Crain</t>
  </si>
  <si>
    <t>Hotze</t>
  </si>
  <si>
    <t xml:space="preserve"> Jenna M</t>
  </si>
  <si>
    <t>Chauhan</t>
  </si>
  <si>
    <t>Raab</t>
  </si>
  <si>
    <t xml:space="preserve"> Lyazid</t>
  </si>
  <si>
    <t>McKown</t>
  </si>
  <si>
    <t xml:space="preserve"> Lindsey A</t>
  </si>
  <si>
    <t>Schiemann</t>
  </si>
  <si>
    <t>Cress</t>
  </si>
  <si>
    <t>Mawson</t>
  </si>
  <si>
    <t xml:space="preserve"> Leif S</t>
  </si>
  <si>
    <t>Wigginton</t>
  </si>
  <si>
    <t xml:space="preserve"> Bo</t>
  </si>
  <si>
    <t>Schroeder</t>
  </si>
  <si>
    <t xml:space="preserve"> Leah</t>
  </si>
  <si>
    <t>Leonard</t>
  </si>
  <si>
    <t xml:space="preserve"> Kara Lynne</t>
  </si>
  <si>
    <t>Tissue</t>
  </si>
  <si>
    <t>Wood</t>
  </si>
  <si>
    <t>Denny</t>
  </si>
  <si>
    <t>Testa</t>
  </si>
  <si>
    <t xml:space="preserve"> Allie</t>
  </si>
  <si>
    <t>Buchholtz</t>
  </si>
  <si>
    <t xml:space="preserve"> Trasi</t>
  </si>
  <si>
    <t>Hoyt</t>
  </si>
  <si>
    <t>Cabada</t>
  </si>
  <si>
    <t xml:space="preserve"> Fernando</t>
  </si>
  <si>
    <t>Lobaciute</t>
  </si>
  <si>
    <t xml:space="preserve"> Ieva</t>
  </si>
  <si>
    <t xml:space="preserve"> Drew L</t>
  </si>
  <si>
    <t>Oberndorfer</t>
  </si>
  <si>
    <t>Hetherington</t>
  </si>
  <si>
    <t xml:space="preserve"> Alexander G</t>
  </si>
  <si>
    <t>Murray</t>
  </si>
  <si>
    <t xml:space="preserve"> Meaghan</t>
  </si>
  <si>
    <t>Higden</t>
  </si>
  <si>
    <t>Rediger</t>
  </si>
  <si>
    <t xml:space="preserve"> Andrea K</t>
  </si>
  <si>
    <t xml:space="preserve"> Kris</t>
  </si>
  <si>
    <t xml:space="preserve"> Alden W</t>
  </si>
  <si>
    <t>Grise</t>
  </si>
  <si>
    <t xml:space="preserve"> Suzanne M</t>
  </si>
  <si>
    <t>Skildum</t>
  </si>
  <si>
    <t xml:space="preserve"> Heidi Z</t>
  </si>
  <si>
    <t>Fischer-Daly</t>
  </si>
  <si>
    <t xml:space="preserve"> Fan</t>
  </si>
  <si>
    <t>Rudder</t>
  </si>
  <si>
    <t>Cartmell</t>
  </si>
  <si>
    <t>Troland</t>
  </si>
  <si>
    <t>Berg</t>
  </si>
  <si>
    <t>Engtrakul</t>
  </si>
  <si>
    <t xml:space="preserve"> Chaiwat</t>
  </si>
  <si>
    <t>Leonhardt</t>
  </si>
  <si>
    <t xml:space="preserve"> Kerri</t>
  </si>
  <si>
    <t>Goetz</t>
  </si>
  <si>
    <t>Cacharelis</t>
  </si>
  <si>
    <t xml:space="preserve"> Nicholas G</t>
  </si>
  <si>
    <t>Kariolis</t>
  </si>
  <si>
    <t xml:space="preserve"> Vasilis S</t>
  </si>
  <si>
    <t>Zelwin</t>
  </si>
  <si>
    <t xml:space="preserve"> Colleen C</t>
  </si>
  <si>
    <t>Bannon</t>
  </si>
  <si>
    <t xml:space="preserve"> Annika</t>
  </si>
  <si>
    <t>Vetter</t>
  </si>
  <si>
    <t xml:space="preserve"> Nicholas C</t>
  </si>
  <si>
    <t>Jablonski</t>
  </si>
  <si>
    <t xml:space="preserve"> Kelly K</t>
  </si>
  <si>
    <t>Jakubowitch</t>
  </si>
  <si>
    <t>Altshuler</t>
  </si>
  <si>
    <t xml:space="preserve"> Hannah</t>
  </si>
  <si>
    <t>Ugarte</t>
  </si>
  <si>
    <t xml:space="preserve"> Patricio Sr</t>
  </si>
  <si>
    <t>Tusso</t>
  </si>
  <si>
    <t xml:space="preserve"> Robert B</t>
  </si>
  <si>
    <t xml:space="preserve"> Benjamin M</t>
  </si>
  <si>
    <t>Landry</t>
  </si>
  <si>
    <t>McDonald</t>
  </si>
  <si>
    <t xml:space="preserve"> Eric R</t>
  </si>
  <si>
    <t>Larue</t>
  </si>
  <si>
    <t xml:space="preserve"> Bob R</t>
  </si>
  <si>
    <t xml:space="preserve"> Stephanie J</t>
  </si>
  <si>
    <t>Marcus</t>
  </si>
  <si>
    <t>Daubert</t>
  </si>
  <si>
    <t>Close</t>
  </si>
  <si>
    <t>Roels</t>
  </si>
  <si>
    <t xml:space="preserve"> Guillaume</t>
  </si>
  <si>
    <t>Venosky</t>
  </si>
  <si>
    <t xml:space="preserve"> Kaylee</t>
  </si>
  <si>
    <t>Gosnell</t>
  </si>
  <si>
    <t xml:space="preserve"> Theresa</t>
  </si>
  <si>
    <t>Chewning-Kulick</t>
  </si>
  <si>
    <t xml:space="preserve"> Travis G</t>
  </si>
  <si>
    <t xml:space="preserve"> Emma L</t>
  </si>
  <si>
    <t>Manion</t>
  </si>
  <si>
    <t xml:space="preserve"> Linda</t>
  </si>
  <si>
    <t xml:space="preserve"> Owen R</t>
  </si>
  <si>
    <t>Leblanc</t>
  </si>
  <si>
    <t xml:space="preserve"> Jacqueline</t>
  </si>
  <si>
    <t xml:space="preserve"> Yefeng</t>
  </si>
  <si>
    <t>Goldsby</t>
  </si>
  <si>
    <t xml:space="preserve"> Ken</t>
  </si>
  <si>
    <t>Mahoney</t>
  </si>
  <si>
    <t xml:space="preserve"> Annie E</t>
  </si>
  <si>
    <t>McCracken</t>
  </si>
  <si>
    <t xml:space="preserve"> Noel K</t>
  </si>
  <si>
    <t>Spewak</t>
  </si>
  <si>
    <t>Cottini</t>
  </si>
  <si>
    <t xml:space="preserve"> Federica</t>
  </si>
  <si>
    <t>Findlay</t>
  </si>
  <si>
    <t xml:space="preserve"> Pamela L</t>
  </si>
  <si>
    <t>Strasburg</t>
  </si>
  <si>
    <t xml:space="preserve"> Randall</t>
  </si>
  <si>
    <t>Deeter</t>
  </si>
  <si>
    <t>Arpin</t>
  </si>
  <si>
    <t xml:space="preserve"> Azelie</t>
  </si>
  <si>
    <t>Schoeneck</t>
  </si>
  <si>
    <t xml:space="preserve"> Monica M</t>
  </si>
  <si>
    <t xml:space="preserve"> Katarina K</t>
  </si>
  <si>
    <t>Willits</t>
  </si>
  <si>
    <t>Syring</t>
  </si>
  <si>
    <t>Strike</t>
  </si>
  <si>
    <t xml:space="preserve"> Stacey L</t>
  </si>
  <si>
    <t>Hennigar</t>
  </si>
  <si>
    <t>May</t>
  </si>
  <si>
    <t>Metcalf</t>
  </si>
  <si>
    <t>Tiska</t>
  </si>
  <si>
    <t xml:space="preserve"> James C</t>
  </si>
  <si>
    <t>Fairley</t>
  </si>
  <si>
    <t xml:space="preserve"> Kim</t>
  </si>
  <si>
    <t>Piasta</t>
  </si>
  <si>
    <t xml:space="preserve"> Dariusz</t>
  </si>
  <si>
    <t>Olsen</t>
  </si>
  <si>
    <t xml:space="preserve"> Kristen</t>
  </si>
  <si>
    <t>De Jesus</t>
  </si>
  <si>
    <t xml:space="preserve"> Jose Guadalupe P</t>
  </si>
  <si>
    <t>Bartus</t>
  </si>
  <si>
    <t>Stevens</t>
  </si>
  <si>
    <t>Rich</t>
  </si>
  <si>
    <t xml:space="preserve"> Holly J</t>
  </si>
  <si>
    <t>Fayter</t>
  </si>
  <si>
    <t>Parise</t>
  </si>
  <si>
    <t>Andrew</t>
  </si>
  <si>
    <t xml:space="preserve"> Tricity M</t>
  </si>
  <si>
    <t>Gryniewicz</t>
  </si>
  <si>
    <t xml:space="preserve"> Sarah A</t>
  </si>
  <si>
    <t>Panora</t>
  </si>
  <si>
    <t xml:space="preserve"> Tracy A</t>
  </si>
  <si>
    <t>Lambe</t>
  </si>
  <si>
    <t>Casto</t>
  </si>
  <si>
    <t xml:space="preserve"> Trent</t>
  </si>
  <si>
    <t>Martelli</t>
  </si>
  <si>
    <t xml:space="preserve"> Julie</t>
  </si>
  <si>
    <t>Naskret</t>
  </si>
  <si>
    <t xml:space="preserve"> Sawomir</t>
  </si>
  <si>
    <t xml:space="preserve"> Micah</t>
  </si>
  <si>
    <t>Maloney</t>
  </si>
  <si>
    <t xml:space="preserve"> Kelly H</t>
  </si>
  <si>
    <t>Amherst</t>
  </si>
  <si>
    <t xml:space="preserve"> Austen G</t>
  </si>
  <si>
    <t>Johansen</t>
  </si>
  <si>
    <t xml:space="preserve"> Tory J</t>
  </si>
  <si>
    <t xml:space="preserve"> Robert J</t>
  </si>
  <si>
    <t xml:space="preserve"> Steph</t>
  </si>
  <si>
    <t>Chandler</t>
  </si>
  <si>
    <t>Kaufmann</t>
  </si>
  <si>
    <t xml:space="preserve"> Kristina</t>
  </si>
  <si>
    <t>Barnes-Zurkinden</t>
  </si>
  <si>
    <t xml:space="preserve"> Flo</t>
  </si>
  <si>
    <t>Wolter</t>
  </si>
  <si>
    <t xml:space="preserve"> Sarah P</t>
  </si>
  <si>
    <t>Pearson</t>
  </si>
  <si>
    <t xml:space="preserve"> Anabel</t>
  </si>
  <si>
    <t xml:space="preserve"> Ian</t>
  </si>
  <si>
    <t>Leon</t>
  </si>
  <si>
    <t>Marriott</t>
  </si>
  <si>
    <t xml:space="preserve"> Richard J</t>
  </si>
  <si>
    <t>Wilkins</t>
  </si>
  <si>
    <t xml:space="preserve"> Jacqueline N</t>
  </si>
  <si>
    <t>Saiter</t>
  </si>
  <si>
    <t xml:space="preserve"> Cindy</t>
  </si>
  <si>
    <t>Winrow</t>
  </si>
  <si>
    <t xml:space="preserve"> Marcia</t>
  </si>
  <si>
    <t>Gries</t>
  </si>
  <si>
    <t xml:space="preserve"> Samantha R</t>
  </si>
  <si>
    <t>Strohschein</t>
  </si>
  <si>
    <t>Coogan</t>
  </si>
  <si>
    <t>Gagnon</t>
  </si>
  <si>
    <t xml:space="preserve"> Isabelle</t>
  </si>
  <si>
    <t xml:space="preserve"> Neil</t>
  </si>
  <si>
    <t>Brian</t>
  </si>
  <si>
    <t xml:space="preserve"> Nathan</t>
  </si>
  <si>
    <t>Fox</t>
  </si>
  <si>
    <t xml:space="preserve"> Kelli N</t>
  </si>
  <si>
    <t>Traver</t>
  </si>
  <si>
    <t>Quick</t>
  </si>
  <si>
    <t xml:space="preserve"> Grant A</t>
  </si>
  <si>
    <t xml:space="preserve"> Jonathan C</t>
  </si>
  <si>
    <t>Theriot</t>
  </si>
  <si>
    <t xml:space="preserve"> Rachael M</t>
  </si>
  <si>
    <t>Michalis</t>
  </si>
  <si>
    <t xml:space="preserve"> Pilar</t>
  </si>
  <si>
    <t xml:space="preserve"> Kyle M</t>
  </si>
  <si>
    <t>Tjong Clemons</t>
  </si>
  <si>
    <t xml:space="preserve"> Christie</t>
  </si>
  <si>
    <t>Palma</t>
  </si>
  <si>
    <t xml:space="preserve"> David A</t>
  </si>
  <si>
    <t>Takaoka</t>
  </si>
  <si>
    <t xml:space="preserve"> Masahiro</t>
  </si>
  <si>
    <t>Sherman</t>
  </si>
  <si>
    <t xml:space="preserve"> Logan B</t>
  </si>
  <si>
    <t>Andre</t>
  </si>
  <si>
    <t xml:space="preserve"> Stephanie L</t>
  </si>
  <si>
    <t>Switt</t>
  </si>
  <si>
    <t xml:space="preserve"> Angela H</t>
  </si>
  <si>
    <t xml:space="preserve"> Britt K</t>
  </si>
  <si>
    <t xml:space="preserve"> Joyce R</t>
  </si>
  <si>
    <t>Whitbeck</t>
  </si>
  <si>
    <t>Auer</t>
  </si>
  <si>
    <t>Attar</t>
  </si>
  <si>
    <t>Misuraca</t>
  </si>
  <si>
    <t>Spannaus</t>
  </si>
  <si>
    <t xml:space="preserve"> Michaela L</t>
  </si>
  <si>
    <t>Tarbiat</t>
  </si>
  <si>
    <t xml:space="preserve"> Shalaleh</t>
  </si>
  <si>
    <t>Pulkkinen</t>
  </si>
  <si>
    <t>Trnovcova</t>
  </si>
  <si>
    <t xml:space="preserve"> Zuzana</t>
  </si>
  <si>
    <t>Anthony</t>
  </si>
  <si>
    <t>Hetrick</t>
  </si>
  <si>
    <t>Stern</t>
  </si>
  <si>
    <t>Newman</t>
  </si>
  <si>
    <t xml:space="preserve"> Matthew M</t>
  </si>
  <si>
    <t xml:space="preserve"> Nadine A</t>
  </si>
  <si>
    <t>Mone</t>
  </si>
  <si>
    <t xml:space="preserve"> Peter J</t>
  </si>
  <si>
    <t>Powers</t>
  </si>
  <si>
    <t>Ulery</t>
  </si>
  <si>
    <t xml:space="preserve"> Douglas W</t>
  </si>
  <si>
    <t xml:space="preserve"> Catherine</t>
  </si>
  <si>
    <t>Cho</t>
  </si>
  <si>
    <t xml:space="preserve"> Youngseong</t>
  </si>
  <si>
    <t>Reumann</t>
  </si>
  <si>
    <t>Cooper</t>
  </si>
  <si>
    <t xml:space="preserve"> Brandon S</t>
  </si>
  <si>
    <t xml:space="preserve"> Sean P</t>
  </si>
  <si>
    <t>Cichon</t>
  </si>
  <si>
    <t>Maroevic</t>
  </si>
  <si>
    <t xml:space="preserve"> Janez</t>
  </si>
  <si>
    <t xml:space="preserve"> John I</t>
  </si>
  <si>
    <t>Schulz</t>
  </si>
  <si>
    <t>Capriolo</t>
  </si>
  <si>
    <t>Borleis</t>
  </si>
  <si>
    <t>Conrad</t>
  </si>
  <si>
    <t>Karakoyunlu</t>
  </si>
  <si>
    <t xml:space="preserve"> Deniz</t>
  </si>
  <si>
    <t>Desrosiers</t>
  </si>
  <si>
    <t>Shabot Marcos</t>
  </si>
  <si>
    <t xml:space="preserve"> Alfredo</t>
  </si>
  <si>
    <t>Comment</t>
  </si>
  <si>
    <t>Moss</t>
  </si>
  <si>
    <t xml:space="preserve"> Troy</t>
  </si>
  <si>
    <t>Clash</t>
  </si>
  <si>
    <t>Blankenship</t>
  </si>
  <si>
    <t>Lloyd</t>
  </si>
  <si>
    <t xml:space="preserve"> Jennefer</t>
  </si>
  <si>
    <t>Kong</t>
  </si>
  <si>
    <t xml:space="preserve"> Tracey L</t>
  </si>
  <si>
    <t>Benson</t>
  </si>
  <si>
    <t>Huntington</t>
  </si>
  <si>
    <t>Kendall</t>
  </si>
  <si>
    <t xml:space="preserve"> Esther</t>
  </si>
  <si>
    <t>Gast</t>
  </si>
  <si>
    <t xml:space="preserve"> Jackie</t>
  </si>
  <si>
    <t>Scanlin</t>
  </si>
  <si>
    <t xml:space="preserve"> Timothy P</t>
  </si>
  <si>
    <t>Philbrook</t>
  </si>
  <si>
    <t>Cowan</t>
  </si>
  <si>
    <t>Sousa</t>
  </si>
  <si>
    <t xml:space="preserve"> Hugo M</t>
  </si>
  <si>
    <t>Stanton</t>
  </si>
  <si>
    <t>Mollak</t>
  </si>
  <si>
    <t>Weston</t>
  </si>
  <si>
    <t xml:space="preserve"> Rob</t>
  </si>
  <si>
    <t>Rabuzzi</t>
  </si>
  <si>
    <t>Hendrix</t>
  </si>
  <si>
    <t xml:space="preserve"> Austin D</t>
  </si>
  <si>
    <t>Van Nielen</t>
  </si>
  <si>
    <t xml:space="preserve"> Brittany</t>
  </si>
  <si>
    <t>Schout</t>
  </si>
  <si>
    <t xml:space="preserve"> Becky G</t>
  </si>
  <si>
    <t>Schmaltz</t>
  </si>
  <si>
    <t xml:space="preserve"> Virginie</t>
  </si>
  <si>
    <t>Eagen</t>
  </si>
  <si>
    <t xml:space="preserve"> Allison A</t>
  </si>
  <si>
    <t>Rotramel</t>
  </si>
  <si>
    <t>Prevost</t>
  </si>
  <si>
    <t xml:space="preserve"> Caleb</t>
  </si>
  <si>
    <t>Nyambaso</t>
  </si>
  <si>
    <t xml:space="preserve"> Zachariah</t>
  </si>
  <si>
    <t>Shaffer</t>
  </si>
  <si>
    <t xml:space="preserve"> Patricia A</t>
  </si>
  <si>
    <t>Corkum</t>
  </si>
  <si>
    <t>Pedersen</t>
  </si>
  <si>
    <t>Melo</t>
  </si>
  <si>
    <t xml:space="preserve"> Breno</t>
  </si>
  <si>
    <t>Sakamoto</t>
  </si>
  <si>
    <t xml:space="preserve"> Takaya</t>
  </si>
  <si>
    <t xml:space="preserve"> Thomas IV</t>
  </si>
  <si>
    <t xml:space="preserve"> Bradley E</t>
  </si>
  <si>
    <t>Lombardo</t>
  </si>
  <si>
    <t>Bode</t>
  </si>
  <si>
    <t xml:space="preserve"> Ruby J</t>
  </si>
  <si>
    <t xml:space="preserve"> Bart</t>
  </si>
  <si>
    <t>Norcross</t>
  </si>
  <si>
    <t xml:space="preserve"> Robert A</t>
  </si>
  <si>
    <t>Lazrus</t>
  </si>
  <si>
    <t>Tsegay</t>
  </si>
  <si>
    <t xml:space="preserve"> Yemane Adhane</t>
  </si>
  <si>
    <t>Schneider</t>
  </si>
  <si>
    <t xml:space="preserve"> Jesse A</t>
  </si>
  <si>
    <t>Loreto</t>
  </si>
  <si>
    <t xml:space="preserve"> Bird</t>
  </si>
  <si>
    <t>Callahan</t>
  </si>
  <si>
    <t xml:space="preserve"> Patrick M</t>
  </si>
  <si>
    <t>Timko</t>
  </si>
  <si>
    <t>Achatz</t>
  </si>
  <si>
    <t>Horwitz</t>
  </si>
  <si>
    <t xml:space="preserve"> Yuri</t>
  </si>
  <si>
    <t>Gordyan</t>
  </si>
  <si>
    <t xml:space="preserve"> Debbie</t>
  </si>
  <si>
    <t>Battoo</t>
  </si>
  <si>
    <t>Barker</t>
  </si>
  <si>
    <t xml:space="preserve"> Daniell L</t>
  </si>
  <si>
    <t>Saarnilehto</t>
  </si>
  <si>
    <t xml:space="preserve"> Janne</t>
  </si>
  <si>
    <t xml:space="preserve"> Elizabeth L</t>
  </si>
  <si>
    <t>Hillman</t>
  </si>
  <si>
    <t xml:space="preserve"> Stephanie C</t>
  </si>
  <si>
    <t>Bartel</t>
  </si>
  <si>
    <t xml:space="preserve"> Callie</t>
  </si>
  <si>
    <t>Potekhina</t>
  </si>
  <si>
    <t xml:space="preserve"> Mary K</t>
  </si>
  <si>
    <t>Lapp</t>
  </si>
  <si>
    <t xml:space="preserve"> Samuel M</t>
  </si>
  <si>
    <t xml:space="preserve"> Tom J</t>
  </si>
  <si>
    <t>McCormick</t>
  </si>
  <si>
    <t>Coffed</t>
  </si>
  <si>
    <t xml:space="preserve"> Dougie J</t>
  </si>
  <si>
    <t>Estes</t>
  </si>
  <si>
    <t xml:space="preserve"> Jeremiah H</t>
  </si>
  <si>
    <t>Miles</t>
  </si>
  <si>
    <t xml:space="preserve"> Ashley J</t>
  </si>
  <si>
    <t>Zamore</t>
  </si>
  <si>
    <t xml:space="preserve"> Turner J</t>
  </si>
  <si>
    <t>Donaghy</t>
  </si>
  <si>
    <t xml:space="preserve"> Roger</t>
  </si>
  <si>
    <t xml:space="preserve"> Pamela</t>
  </si>
  <si>
    <t>Fiorini</t>
  </si>
  <si>
    <t>Alexander</t>
  </si>
  <si>
    <t xml:space="preserve"> Katherine H</t>
  </si>
  <si>
    <t>Watkins</t>
  </si>
  <si>
    <t xml:space="preserve"> Robin</t>
  </si>
  <si>
    <t>Cassel</t>
  </si>
  <si>
    <t xml:space="preserve"> Terri</t>
  </si>
  <si>
    <t xml:space="preserve"> Eddie</t>
  </si>
  <si>
    <t>O'Sullivan</t>
  </si>
  <si>
    <t>Chepkirui</t>
  </si>
  <si>
    <t xml:space="preserve"> Joyce</t>
  </si>
  <si>
    <t>Gurney</t>
  </si>
  <si>
    <t xml:space="preserve"> Alison W</t>
  </si>
  <si>
    <t>Francis</t>
  </si>
  <si>
    <t xml:space="preserve"> Tammara C</t>
  </si>
  <si>
    <t>Gruca</t>
  </si>
  <si>
    <t xml:space="preserve"> Dorota</t>
  </si>
  <si>
    <t>Rojas Alvarez</t>
  </si>
  <si>
    <t xml:space="preserve"> Jose Norberto Sr</t>
  </si>
  <si>
    <t>Denton</t>
  </si>
  <si>
    <t xml:space="preserve"> Bryant</t>
  </si>
  <si>
    <t>Trout</t>
  </si>
  <si>
    <t>Gilbert</t>
  </si>
  <si>
    <t>Chong</t>
  </si>
  <si>
    <t xml:space="preserve"> Eduardo</t>
  </si>
  <si>
    <t>Henry</t>
  </si>
  <si>
    <t xml:space="preserve"> Laura M</t>
  </si>
  <si>
    <t>Brenneman</t>
  </si>
  <si>
    <t>Kemp</t>
  </si>
  <si>
    <t xml:space="preserve"> Melissa D</t>
  </si>
  <si>
    <t xml:space="preserve"> Dan C</t>
  </si>
  <si>
    <t>Hillyard</t>
  </si>
  <si>
    <t xml:space="preserve"> Wesley C</t>
  </si>
  <si>
    <t>Gonzales</t>
  </si>
  <si>
    <t xml:space="preserve"> Christin</t>
  </si>
  <si>
    <t>Sayre</t>
  </si>
  <si>
    <t>Panke</t>
  </si>
  <si>
    <t>Brennan</t>
  </si>
  <si>
    <t xml:space="preserve"> Margaret P</t>
  </si>
  <si>
    <t>Ngo</t>
  </si>
  <si>
    <t xml:space="preserve"> Tiffany K</t>
  </si>
  <si>
    <t>Guerdan</t>
  </si>
  <si>
    <t xml:space="preserve"> David M</t>
  </si>
  <si>
    <t xml:space="preserve"> Christine E</t>
  </si>
  <si>
    <t>Mills-Honarvar</t>
  </si>
  <si>
    <t xml:space="preserve"> Donna</t>
  </si>
  <si>
    <t>Farvard</t>
  </si>
  <si>
    <t xml:space="preserve"> Rod</t>
  </si>
  <si>
    <t xml:space="preserve"> Joe</t>
  </si>
  <si>
    <t>Skinner</t>
  </si>
  <si>
    <t xml:space="preserve"> Kayleigh</t>
  </si>
  <si>
    <t xml:space="preserve"> Lorcan A</t>
  </si>
  <si>
    <t>Shue</t>
  </si>
  <si>
    <t xml:space="preserve"> Billy</t>
  </si>
  <si>
    <t xml:space="preserve"> Paul M</t>
  </si>
  <si>
    <t>Blinn</t>
  </si>
  <si>
    <t xml:space="preserve"> Brenda M</t>
  </si>
  <si>
    <t>Duyn</t>
  </si>
  <si>
    <t xml:space="preserve"> Jeff H</t>
  </si>
  <si>
    <t>Wardian</t>
  </si>
  <si>
    <t>Heuninck</t>
  </si>
  <si>
    <t>Kipyego</t>
  </si>
  <si>
    <t xml:space="preserve"> Bernard</t>
  </si>
  <si>
    <t>Kuehl</t>
  </si>
  <si>
    <t>Burkholder</t>
  </si>
  <si>
    <t xml:space="preserve"> Bryn</t>
  </si>
  <si>
    <t>Stadolnik</t>
  </si>
  <si>
    <t>Shields</t>
  </si>
  <si>
    <t>Margolis</t>
  </si>
  <si>
    <t xml:space="preserve"> Jay</t>
  </si>
  <si>
    <t>Uffenbeck</t>
  </si>
  <si>
    <t xml:space="preserve"> Shelley</t>
  </si>
  <si>
    <t>Stepanova</t>
  </si>
  <si>
    <t xml:space="preserve"> Jekaterina</t>
  </si>
  <si>
    <t>Verdi</t>
  </si>
  <si>
    <t xml:space="preserve"> Pauline</t>
  </si>
  <si>
    <t>Mickelson</t>
  </si>
  <si>
    <t xml:space="preserve"> Aleah K</t>
  </si>
  <si>
    <t>Dibaba</t>
  </si>
  <si>
    <t xml:space="preserve"> Mare</t>
  </si>
  <si>
    <t>Shilling</t>
  </si>
  <si>
    <t>Bashaw</t>
  </si>
  <si>
    <t>Jacob</t>
  </si>
  <si>
    <t xml:space="preserve"> Amanda R</t>
  </si>
  <si>
    <t>McCutcheon</t>
  </si>
  <si>
    <t xml:space="preserve"> Murray W</t>
  </si>
  <si>
    <t>Connor</t>
  </si>
  <si>
    <t xml:space="preserve"> Meghan P</t>
  </si>
  <si>
    <t>Geoghegan</t>
  </si>
  <si>
    <t xml:space="preserve"> Seth</t>
  </si>
  <si>
    <t>McGinn</t>
  </si>
  <si>
    <t xml:space="preserve"> Russell M</t>
  </si>
  <si>
    <t>Quinteros</t>
  </si>
  <si>
    <t xml:space="preserve"> Martin</t>
  </si>
  <si>
    <t>Loenser</t>
  </si>
  <si>
    <t xml:space="preserve"> Miles</t>
  </si>
  <si>
    <t>Furrer</t>
  </si>
  <si>
    <t>Konigs</t>
  </si>
  <si>
    <t>Tesdahl</t>
  </si>
  <si>
    <t xml:space="preserve"> Brock J</t>
  </si>
  <si>
    <t>Engel</t>
  </si>
  <si>
    <t xml:space="preserve"> Stephen F</t>
  </si>
  <si>
    <t>Kuck</t>
  </si>
  <si>
    <t xml:space="preserve"> Missy</t>
  </si>
  <si>
    <t>Neuschel</t>
  </si>
  <si>
    <t xml:space="preserve"> Lauren M</t>
  </si>
  <si>
    <t>Rosales Ramirez</t>
  </si>
  <si>
    <t xml:space="preserve"> Apolo U</t>
  </si>
  <si>
    <t>Marquez</t>
  </si>
  <si>
    <t xml:space="preserve"> Alfons</t>
  </si>
  <si>
    <t>Green</t>
  </si>
  <si>
    <t xml:space="preserve"> Amber</t>
  </si>
  <si>
    <t>Schubel</t>
  </si>
  <si>
    <t xml:space="preserve"> Leah C</t>
  </si>
  <si>
    <t>Jimenez</t>
  </si>
  <si>
    <t xml:space="preserve"> Lilia</t>
  </si>
  <si>
    <t>Zimny-Schmitt</t>
  </si>
  <si>
    <t xml:space="preserve"> Danny</t>
  </si>
  <si>
    <t>Brohart</t>
  </si>
  <si>
    <t>Oka</t>
  </si>
  <si>
    <t xml:space="preserve"> Satomi</t>
  </si>
  <si>
    <t>Metzger</t>
  </si>
  <si>
    <t xml:space="preserve"> Peter T II</t>
  </si>
  <si>
    <t xml:space="preserve"> Manuel</t>
  </si>
  <si>
    <t>Vaughn</t>
  </si>
  <si>
    <t xml:space="preserve"> Kindsey P</t>
  </si>
  <si>
    <t xml:space="preserve"> Thomas G</t>
  </si>
  <si>
    <t>Petty</t>
  </si>
  <si>
    <t xml:space="preserve"> Kyle S</t>
  </si>
  <si>
    <t xml:space="preserve"> Alexander J</t>
  </si>
  <si>
    <t xml:space="preserve"> Dustin L</t>
  </si>
  <si>
    <t>Lasseron</t>
  </si>
  <si>
    <t xml:space="preserve"> Chloe</t>
  </si>
  <si>
    <t>Bushong</t>
  </si>
  <si>
    <t xml:space="preserve"> Cailtlin</t>
  </si>
  <si>
    <t>Dennison</t>
  </si>
  <si>
    <t>Lira</t>
  </si>
  <si>
    <t xml:space="preserve"> Chuy</t>
  </si>
  <si>
    <t>Nahigian</t>
  </si>
  <si>
    <t xml:space="preserve"> Laurie B</t>
  </si>
  <si>
    <t>Cackett</t>
  </si>
  <si>
    <t xml:space="preserve"> Rachel B</t>
  </si>
  <si>
    <t>Hunter-Galvan</t>
  </si>
  <si>
    <t xml:space="preserve"> Liza</t>
  </si>
  <si>
    <t>Pierret</t>
  </si>
  <si>
    <t xml:space="preserve"> Lindsay E</t>
  </si>
  <si>
    <t>O'Neil</t>
  </si>
  <si>
    <t xml:space="preserve"> Kathleen M</t>
  </si>
  <si>
    <t>Leitz</t>
  </si>
  <si>
    <t xml:space="preserve"> Aya</t>
  </si>
  <si>
    <t>Durfee</t>
  </si>
  <si>
    <t xml:space="preserve"> Carolyn R</t>
  </si>
  <si>
    <t>Maylone</t>
  </si>
  <si>
    <t xml:space="preserve"> Bethany</t>
  </si>
  <si>
    <t>Reiland</t>
  </si>
  <si>
    <t xml:space="preserve"> Holly A</t>
  </si>
  <si>
    <t>Hu</t>
  </si>
  <si>
    <t xml:space="preserve"> Ping</t>
  </si>
  <si>
    <t>Lessek</t>
  </si>
  <si>
    <t>Colavincenzo</t>
  </si>
  <si>
    <t>Mendez-Karr</t>
  </si>
  <si>
    <t>Saulnier</t>
  </si>
  <si>
    <t xml:space="preserve"> Emmett</t>
  </si>
  <si>
    <t>Schoonover</t>
  </si>
  <si>
    <t>Hass</t>
  </si>
  <si>
    <t xml:space="preserve"> Christopher L</t>
  </si>
  <si>
    <t>Cadotte</t>
  </si>
  <si>
    <t>Cacciapaglia</t>
  </si>
  <si>
    <t xml:space="preserve"> Christopher W</t>
  </si>
  <si>
    <t>Mininger</t>
  </si>
  <si>
    <t xml:space="preserve"> Norman H</t>
  </si>
  <si>
    <t>Mayo</t>
  </si>
  <si>
    <t>Zicko</t>
  </si>
  <si>
    <t xml:space="preserve"> Tatyana K</t>
  </si>
  <si>
    <t xml:space="preserve"> Chrissy</t>
  </si>
  <si>
    <t>Cupp</t>
  </si>
  <si>
    <t xml:space="preserve"> Halle</t>
  </si>
  <si>
    <t>Klassen</t>
  </si>
  <si>
    <t xml:space="preserve"> Tara D</t>
  </si>
  <si>
    <t>Musal</t>
  </si>
  <si>
    <t xml:space="preserve"> Rasim M</t>
  </si>
  <si>
    <t>Kitayama</t>
  </si>
  <si>
    <t xml:space="preserve"> Dina</t>
  </si>
  <si>
    <t>Altman</t>
  </si>
  <si>
    <t>Demchko</t>
  </si>
  <si>
    <t xml:space="preserve"> Caitrin</t>
  </si>
  <si>
    <t xml:space="preserve"> Adriana S</t>
  </si>
  <si>
    <t>Betts</t>
  </si>
  <si>
    <t xml:space="preserve"> Kristen M</t>
  </si>
  <si>
    <t>Vandeventer</t>
  </si>
  <si>
    <t xml:space="preserve"> Alix</t>
  </si>
  <si>
    <t>Hirano</t>
  </si>
  <si>
    <t xml:space="preserve"> Kakushin</t>
  </si>
  <si>
    <t>Davi</t>
  </si>
  <si>
    <t>Sloan</t>
  </si>
  <si>
    <t>Homich</t>
  </si>
  <si>
    <t xml:space="preserve"> Amanda C</t>
  </si>
  <si>
    <t>Kristjansson</t>
  </si>
  <si>
    <t xml:space="preserve"> Valur</t>
  </si>
  <si>
    <t>Pitman</t>
  </si>
  <si>
    <t xml:space="preserve"> Erica J</t>
  </si>
  <si>
    <t>Curley</t>
  </si>
  <si>
    <t>Zimmer</t>
  </si>
  <si>
    <t xml:space="preserve"> Lissa</t>
  </si>
  <si>
    <t>Granski</t>
  </si>
  <si>
    <t xml:space="preserve"> Alyson</t>
  </si>
  <si>
    <t>Regina</t>
  </si>
  <si>
    <t xml:space="preserve"> Chance B</t>
  </si>
  <si>
    <t>Howe</t>
  </si>
  <si>
    <t xml:space="preserve"> Therese</t>
  </si>
  <si>
    <t>Atwater</t>
  </si>
  <si>
    <t xml:space="preserve"> Beau</t>
  </si>
  <si>
    <t>Gurganus</t>
  </si>
  <si>
    <t xml:space="preserve"> Kelsey M</t>
  </si>
  <si>
    <t>Holden</t>
  </si>
  <si>
    <t xml:space="preserve"> Gretchen</t>
  </si>
  <si>
    <t>Parton</t>
  </si>
  <si>
    <t xml:space="preserve"> Nicholas E</t>
  </si>
  <si>
    <t xml:space="preserve"> Deborah</t>
  </si>
  <si>
    <t>Dent</t>
  </si>
  <si>
    <t xml:space="preserve"> Chuck W</t>
  </si>
  <si>
    <t>Ranti</t>
  </si>
  <si>
    <t>Ishaq</t>
  </si>
  <si>
    <t xml:space="preserve"> Amany</t>
  </si>
  <si>
    <t>Wiles</t>
  </si>
  <si>
    <t xml:space="preserve"> Kipling</t>
  </si>
  <si>
    <t xml:space="preserve"> Duncan</t>
  </si>
  <si>
    <t>Serafini</t>
  </si>
  <si>
    <t xml:space="preserve"> Louis C</t>
  </si>
  <si>
    <t>Button</t>
  </si>
  <si>
    <t>Gaal</t>
  </si>
  <si>
    <t xml:space="preserve"> Ildiko M</t>
  </si>
  <si>
    <t>Liptak</t>
  </si>
  <si>
    <t xml:space="preserve"> Melinda E</t>
  </si>
  <si>
    <t>Kellam</t>
  </si>
  <si>
    <t>Gordon</t>
  </si>
  <si>
    <t>Wagoner</t>
  </si>
  <si>
    <t xml:space="preserve"> Emily G</t>
  </si>
  <si>
    <t>Goffi</t>
  </si>
  <si>
    <t xml:space="preserve"> Danilo</t>
  </si>
  <si>
    <t>Salovaara</t>
  </si>
  <si>
    <t xml:space="preserve"> Mikko</t>
  </si>
  <si>
    <t>Reid</t>
  </si>
  <si>
    <t xml:space="preserve"> Paula C</t>
  </si>
  <si>
    <t>Allan</t>
  </si>
  <si>
    <t xml:space="preserve"> Kirsten N</t>
  </si>
  <si>
    <t>McLaughlin</t>
  </si>
  <si>
    <t xml:space="preserve"> Christy</t>
  </si>
  <si>
    <t>Tang</t>
  </si>
  <si>
    <t xml:space="preserve"> Jingjing</t>
  </si>
  <si>
    <t xml:space="preserve"> Morgan</t>
  </si>
  <si>
    <t>Chepkwony</t>
  </si>
  <si>
    <t xml:space="preserve"> Frankline</t>
  </si>
  <si>
    <t xml:space="preserve"> Laura T</t>
  </si>
  <si>
    <t>Szynkarczuk</t>
  </si>
  <si>
    <t xml:space="preserve"> Natalia</t>
  </si>
  <si>
    <t>Brill</t>
  </si>
  <si>
    <t xml:space="preserve"> Brooke</t>
  </si>
  <si>
    <t>Nunn</t>
  </si>
  <si>
    <t xml:space="preserve"> Jeremy M</t>
  </si>
  <si>
    <t>Blair</t>
  </si>
  <si>
    <t xml:space="preserve"> Megan L</t>
  </si>
  <si>
    <t>Sharkey</t>
  </si>
  <si>
    <t>Scalard</t>
  </si>
  <si>
    <t xml:space="preserve"> Marny</t>
  </si>
  <si>
    <t>Burget</t>
  </si>
  <si>
    <t>English</t>
  </si>
  <si>
    <t xml:space="preserve"> Benjamin L</t>
  </si>
  <si>
    <t>Hampton</t>
  </si>
  <si>
    <t xml:space="preserve"> Rob G</t>
  </si>
  <si>
    <t xml:space="preserve"> Stefanie A</t>
  </si>
  <si>
    <t>Lucas</t>
  </si>
  <si>
    <t xml:space="preserve"> Caroline F</t>
  </si>
  <si>
    <t xml:space="preserve"> Julia J</t>
  </si>
  <si>
    <t>Cherewatti</t>
  </si>
  <si>
    <t>Olle</t>
  </si>
  <si>
    <t xml:space="preserve"> Bernat</t>
  </si>
  <si>
    <t>Hamsi</t>
  </si>
  <si>
    <t xml:space="preserve"> Hicham</t>
  </si>
  <si>
    <t>Finnegan</t>
  </si>
  <si>
    <t>Villa</t>
  </si>
  <si>
    <t xml:space="preserve"> Elisabetta</t>
  </si>
  <si>
    <t>Cable</t>
  </si>
  <si>
    <t xml:space="preserve"> Trevor N</t>
  </si>
  <si>
    <t>Eiring</t>
  </si>
  <si>
    <t xml:space="preserve"> Nancy</t>
  </si>
  <si>
    <t xml:space="preserve"> Allison R</t>
  </si>
  <si>
    <t>Friedman</t>
  </si>
  <si>
    <t>Croker</t>
  </si>
  <si>
    <t>Beganics</t>
  </si>
  <si>
    <t>Huberty</t>
  </si>
  <si>
    <t xml:space="preserve"> Janae N</t>
  </si>
  <si>
    <t>Hazlehurst</t>
  </si>
  <si>
    <t>Marin</t>
  </si>
  <si>
    <t>Dear</t>
  </si>
  <si>
    <t xml:space="preserve"> Nicole F</t>
  </si>
  <si>
    <t>Lederer</t>
  </si>
  <si>
    <t xml:space="preserve"> Krista L</t>
  </si>
  <si>
    <t>Robson</t>
  </si>
  <si>
    <t xml:space="preserve"> Denise</t>
  </si>
  <si>
    <t>Galvan</t>
  </si>
  <si>
    <t xml:space="preserve"> Ariel</t>
  </si>
  <si>
    <t>Teeuwen</t>
  </si>
  <si>
    <t xml:space="preserve"> Rosalie</t>
  </si>
  <si>
    <t>List</t>
  </si>
  <si>
    <t>Shafar</t>
  </si>
  <si>
    <t xml:space="preserve"> Vitaliy</t>
  </si>
  <si>
    <t>Copenhaver</t>
  </si>
  <si>
    <t xml:space="preserve"> Benjamin W</t>
  </si>
  <si>
    <t>Stump</t>
  </si>
  <si>
    <t>Wehrman</t>
  </si>
  <si>
    <t>Sischo</t>
  </si>
  <si>
    <t>Fonti</t>
  </si>
  <si>
    <t xml:space="preserve"> Massimiliano</t>
  </si>
  <si>
    <t>Merlis</t>
  </si>
  <si>
    <t>Hasegawa</t>
  </si>
  <si>
    <t xml:space="preserve"> Kiyokatsu</t>
  </si>
  <si>
    <t>Haselden</t>
  </si>
  <si>
    <t>Simonson</t>
  </si>
  <si>
    <t>Montag</t>
  </si>
  <si>
    <t xml:space="preserve"> Julia M</t>
  </si>
  <si>
    <t>Deroian</t>
  </si>
  <si>
    <t xml:space="preserve"> Rhea</t>
  </si>
  <si>
    <t>Brady</t>
  </si>
  <si>
    <t xml:space="preserve"> Shamus M</t>
  </si>
  <si>
    <t>Strickler</t>
  </si>
  <si>
    <t xml:space="preserve"> Mary Beth</t>
  </si>
  <si>
    <t>Simone</t>
  </si>
  <si>
    <t xml:space="preserve"> Erin</t>
  </si>
  <si>
    <t>Von Rock</t>
  </si>
  <si>
    <t xml:space="preserve"> Hallie</t>
  </si>
  <si>
    <t>Woodard</t>
  </si>
  <si>
    <t xml:space="preserve"> Paige P</t>
  </si>
  <si>
    <t xml:space="preserve"> Ji</t>
  </si>
  <si>
    <t>Sinda</t>
  </si>
  <si>
    <t xml:space="preserve"> Carissa A</t>
  </si>
  <si>
    <t>Rydland</t>
  </si>
  <si>
    <t xml:space="preserve"> Mona</t>
  </si>
  <si>
    <t>Vespa</t>
  </si>
  <si>
    <t xml:space="preserve"> Kristin R</t>
  </si>
  <si>
    <t>Meadows</t>
  </si>
  <si>
    <t>Toppen</t>
  </si>
  <si>
    <t>Ermer</t>
  </si>
  <si>
    <t>Dionne</t>
  </si>
  <si>
    <t xml:space="preserve"> Hilary K</t>
  </si>
  <si>
    <t>Stasulli</t>
  </si>
  <si>
    <t xml:space="preserve"> Dominique</t>
  </si>
  <si>
    <t>Duran</t>
  </si>
  <si>
    <t xml:space="preserve"> Carlos I</t>
  </si>
  <si>
    <t>Klundt</t>
  </si>
  <si>
    <t>Waters</t>
  </si>
  <si>
    <t>Rusk</t>
  </si>
  <si>
    <t xml:space="preserve"> Sarah S</t>
  </si>
  <si>
    <t>Gersbach</t>
  </si>
  <si>
    <t xml:space="preserve"> Shauna R</t>
  </si>
  <si>
    <t>Taylor-Watson</t>
  </si>
  <si>
    <t xml:space="preserve"> Lindsay J</t>
  </si>
  <si>
    <t xml:space="preserve"> Danya A</t>
  </si>
  <si>
    <t>Levitsky</t>
  </si>
  <si>
    <t xml:space="preserve"> Lorraine</t>
  </si>
  <si>
    <t>Carroll</t>
  </si>
  <si>
    <t>Campos</t>
  </si>
  <si>
    <t xml:space="preserve"> Jesus Sr</t>
  </si>
  <si>
    <t>Flajslik</t>
  </si>
  <si>
    <t>Chua</t>
  </si>
  <si>
    <t xml:space="preserve"> Catherine C</t>
  </si>
  <si>
    <t xml:space="preserve"> Evan</t>
  </si>
  <si>
    <t>Wilzbacher</t>
  </si>
  <si>
    <t xml:space="preserve"> Nathan J</t>
  </si>
  <si>
    <t>Thayer</t>
  </si>
  <si>
    <t>Brosseau</t>
  </si>
  <si>
    <t>Phares</t>
  </si>
  <si>
    <t xml:space="preserve"> Marshall</t>
  </si>
  <si>
    <t xml:space="preserve"> Lavar</t>
  </si>
  <si>
    <t xml:space="preserve"> Charlie T</t>
  </si>
  <si>
    <t>Padula</t>
  </si>
  <si>
    <t>Gamirov</t>
  </si>
  <si>
    <t xml:space="preserve"> Arthur</t>
  </si>
  <si>
    <t>Briot</t>
  </si>
  <si>
    <t>De Hueck</t>
  </si>
  <si>
    <t>Putt</t>
  </si>
  <si>
    <t xml:space="preserve"> Tammy</t>
  </si>
  <si>
    <t>Deiman</t>
  </si>
  <si>
    <t xml:space="preserve"> Lena</t>
  </si>
  <si>
    <t>Bonanni</t>
  </si>
  <si>
    <t xml:space="preserve"> Valentina</t>
  </si>
  <si>
    <t>Stein</t>
  </si>
  <si>
    <t xml:space="preserve"> Russell N</t>
  </si>
  <si>
    <t>Laumann</t>
  </si>
  <si>
    <t xml:space="preserve"> Scott R</t>
  </si>
  <si>
    <t>Galaviz</t>
  </si>
  <si>
    <t xml:space="preserve"> Jose Francisco Sr</t>
  </si>
  <si>
    <t>Piper</t>
  </si>
  <si>
    <t xml:space="preserve"> Paul J</t>
  </si>
  <si>
    <t>Cantini</t>
  </si>
  <si>
    <t xml:space="preserve"> Edward J</t>
  </si>
  <si>
    <t>Werhane</t>
  </si>
  <si>
    <t xml:space="preserve"> Patrick A</t>
  </si>
  <si>
    <t>Davies</t>
  </si>
  <si>
    <t xml:space="preserve"> Geraint H</t>
  </si>
  <si>
    <t>Hummel</t>
  </si>
  <si>
    <t xml:space="preserve"> Dj</t>
  </si>
  <si>
    <t>Lutz</t>
  </si>
  <si>
    <t xml:space="preserve"> Zachary A</t>
  </si>
  <si>
    <t xml:space="preserve"> Brian W</t>
  </si>
  <si>
    <t>Viglienzoni</t>
  </si>
  <si>
    <t>Rathbun</t>
  </si>
  <si>
    <t>crane</t>
  </si>
  <si>
    <t xml:space="preserve"> Ellen L</t>
  </si>
  <si>
    <t>Conant</t>
  </si>
  <si>
    <t>Huyser-Wierenga</t>
  </si>
  <si>
    <t xml:space="preserve"> Abigail R</t>
  </si>
  <si>
    <t>Natalini</t>
  </si>
  <si>
    <t>Robbins</t>
  </si>
  <si>
    <t>Stanislav</t>
  </si>
  <si>
    <t xml:space="preserve"> Grace H</t>
  </si>
  <si>
    <t xml:space="preserve"> Caitie J</t>
  </si>
  <si>
    <t>Mears</t>
  </si>
  <si>
    <t>Neill</t>
  </si>
  <si>
    <t xml:space="preserve"> Ian T</t>
  </si>
  <si>
    <t>Tola</t>
  </si>
  <si>
    <t xml:space="preserve"> Tadese</t>
  </si>
  <si>
    <t>Briskman</t>
  </si>
  <si>
    <t>Ritzenhein</t>
  </si>
  <si>
    <t xml:space="preserve"> Dathan</t>
  </si>
  <si>
    <t>Malkowski</t>
  </si>
  <si>
    <t>Andreyko</t>
  </si>
  <si>
    <t>Lozier</t>
  </si>
  <si>
    <t xml:space="preserve"> Aaron R</t>
  </si>
  <si>
    <t xml:space="preserve"> Caitlin H</t>
  </si>
  <si>
    <t>Rodas</t>
  </si>
  <si>
    <t xml:space="preserve"> Harald E</t>
  </si>
  <si>
    <t xml:space="preserve"> Siobhan A</t>
  </si>
  <si>
    <t xml:space="preserve"> Andrea J</t>
  </si>
  <si>
    <t>Karmen</t>
  </si>
  <si>
    <t xml:space="preserve"> Rachel A</t>
  </si>
  <si>
    <t>Lippmann</t>
  </si>
  <si>
    <t xml:space="preserve"> Kiersten</t>
  </si>
  <si>
    <t>Klehm</t>
  </si>
  <si>
    <t>Desisa</t>
  </si>
  <si>
    <t xml:space="preserve"> Lelisa</t>
  </si>
  <si>
    <t>Brooks</t>
  </si>
  <si>
    <t xml:space="preserve"> Chris C</t>
  </si>
  <si>
    <t>Weispfennig</t>
  </si>
  <si>
    <t>Sorrell</t>
  </si>
  <si>
    <t xml:space="preserve"> Erik C</t>
  </si>
  <si>
    <t>Marek</t>
  </si>
  <si>
    <t xml:space="preserve"> Shawn C</t>
  </si>
  <si>
    <t xml:space="preserve"> Vajin L</t>
  </si>
  <si>
    <t>Werner</t>
  </si>
  <si>
    <t xml:space="preserve"> John K</t>
  </si>
  <si>
    <t xml:space="preserve"> Kirby W</t>
  </si>
  <si>
    <t>Penny</t>
  </si>
  <si>
    <t xml:space="preserve"> J A</t>
  </si>
  <si>
    <t xml:space="preserve"> Dustin G</t>
  </si>
  <si>
    <t>Masayesva</t>
  </si>
  <si>
    <t xml:space="preserve"> Anthony G</t>
  </si>
  <si>
    <t>Paavola</t>
  </si>
  <si>
    <t>Gehlsen</t>
  </si>
  <si>
    <t xml:space="preserve"> Eric N</t>
  </si>
  <si>
    <t>Roche</t>
  </si>
  <si>
    <t xml:space="preserve"> Connor</t>
  </si>
  <si>
    <t>Hearn</t>
  </si>
  <si>
    <t xml:space="preserve"> Patrick H</t>
  </si>
  <si>
    <t>Dimson</t>
  </si>
  <si>
    <t>Slason</t>
  </si>
  <si>
    <t xml:space="preserve"> Deborah L</t>
  </si>
  <si>
    <t>Gibson</t>
  </si>
  <si>
    <t>Erdos</t>
  </si>
  <si>
    <t xml:space="preserve"> Elleree</t>
  </si>
  <si>
    <t>Cushman</t>
  </si>
  <si>
    <t xml:space="preserve"> Brandon J</t>
  </si>
  <si>
    <t>Hammel</t>
  </si>
  <si>
    <t>Ytterstad</t>
  </si>
  <si>
    <t xml:space="preserve"> Nina Wavik Sr</t>
  </si>
  <si>
    <t>Prince</t>
  </si>
  <si>
    <t xml:space="preserve"> Dani</t>
  </si>
  <si>
    <t>Freeman</t>
  </si>
  <si>
    <t>Petrulak</t>
  </si>
  <si>
    <t>Zablocki</t>
  </si>
  <si>
    <t>Van Meter</t>
  </si>
  <si>
    <t xml:space="preserve"> Kathryn M</t>
  </si>
  <si>
    <t>Babay</t>
  </si>
  <si>
    <t xml:space="preserve"> Trent A</t>
  </si>
  <si>
    <t xml:space="preserve"> Jennifer E</t>
  </si>
  <si>
    <t>Moody</t>
  </si>
  <si>
    <t>Swierzbinski</t>
  </si>
  <si>
    <t>Schwartz</t>
  </si>
  <si>
    <t>Sanseverino</t>
  </si>
  <si>
    <t>Lawder</t>
  </si>
  <si>
    <t>Hoerner</t>
  </si>
  <si>
    <t xml:space="preserve"> Pat</t>
  </si>
  <si>
    <t>Beaulne</t>
  </si>
  <si>
    <t xml:space="preserve"> Rebecca M</t>
  </si>
  <si>
    <t>Lunz</t>
  </si>
  <si>
    <t xml:space="preserve"> Ruth</t>
  </si>
  <si>
    <t>Kyle</t>
  </si>
  <si>
    <t xml:space="preserve"> Gregory S</t>
  </si>
  <si>
    <t>Brackenwagen</t>
  </si>
  <si>
    <t xml:space="preserve"> Alexandra S</t>
  </si>
  <si>
    <t>Schmitt</t>
  </si>
  <si>
    <t xml:space="preserve"> Hillary</t>
  </si>
  <si>
    <t>Borden</t>
  </si>
  <si>
    <t xml:space="preserve"> Amy K</t>
  </si>
  <si>
    <t>Regan</t>
  </si>
  <si>
    <t>Koenis</t>
  </si>
  <si>
    <t xml:space="preserve"> Maaikel</t>
  </si>
  <si>
    <t>Kittaka</t>
  </si>
  <si>
    <t>Concannon</t>
  </si>
  <si>
    <t xml:space="preserve"> Christopher S</t>
  </si>
  <si>
    <t>Schultz</t>
  </si>
  <si>
    <t xml:space="preserve"> Lyndsy</t>
  </si>
  <si>
    <t>Brannigan</t>
  </si>
  <si>
    <t>Cavallo</t>
  </si>
  <si>
    <t xml:space="preserve"> Anna</t>
  </si>
  <si>
    <t>Axelrod</t>
  </si>
  <si>
    <t>Roberge</t>
  </si>
  <si>
    <t>Schmidt</t>
  </si>
  <si>
    <t>Kosters</t>
  </si>
  <si>
    <t xml:space="preserve"> Eric S</t>
  </si>
  <si>
    <t>Dykes</t>
  </si>
  <si>
    <t>Velan</t>
  </si>
  <si>
    <t>Goolik</t>
  </si>
  <si>
    <t>Bain</t>
  </si>
  <si>
    <t>Wieck</t>
  </si>
  <si>
    <t xml:space="preserve"> Sonja</t>
  </si>
  <si>
    <t>Friel</t>
  </si>
  <si>
    <t>Santandreu</t>
  </si>
  <si>
    <t xml:space="preserve"> Martha L</t>
  </si>
  <si>
    <t>Gerber</t>
  </si>
  <si>
    <t xml:space="preserve"> Cliff</t>
  </si>
  <si>
    <t>Benadum</t>
  </si>
  <si>
    <t xml:space="preserve"> Blue</t>
  </si>
  <si>
    <t>Ragazzini</t>
  </si>
  <si>
    <t xml:space="preserve"> Jeffrey M</t>
  </si>
  <si>
    <t>Kessinger</t>
  </si>
  <si>
    <t>Bezgin</t>
  </si>
  <si>
    <t>Woldesilassie</t>
  </si>
  <si>
    <t>Ruiz Herrero</t>
  </si>
  <si>
    <t>Bin Alias</t>
  </si>
  <si>
    <t xml:space="preserve"> Mohd Syahidan</t>
  </si>
  <si>
    <t>Pulliam</t>
  </si>
  <si>
    <t>Guisinger</t>
  </si>
  <si>
    <t>Arnerich</t>
  </si>
  <si>
    <t xml:space="preserve"> Christi A</t>
  </si>
  <si>
    <t xml:space="preserve"> Sandra K</t>
  </si>
  <si>
    <t>Nolette</t>
  </si>
  <si>
    <t xml:space="preserve"> Jerome</t>
  </si>
  <si>
    <t>Chabrier</t>
  </si>
  <si>
    <t xml:space="preserve"> Julia R</t>
  </si>
  <si>
    <t xml:space="preserve"> Sean Henry</t>
  </si>
  <si>
    <t>Knotts</t>
  </si>
  <si>
    <t>Pultorak</t>
  </si>
  <si>
    <t>Maxon</t>
  </si>
  <si>
    <t>Kraai</t>
  </si>
  <si>
    <t xml:space="preserve"> Abby L</t>
  </si>
  <si>
    <t>Larosa</t>
  </si>
  <si>
    <t xml:space="preserve"> Ali</t>
  </si>
  <si>
    <t>Haney</t>
  </si>
  <si>
    <t>Boulay</t>
  </si>
  <si>
    <t xml:space="preserve"> Pierre</t>
  </si>
  <si>
    <t>Luy</t>
  </si>
  <si>
    <t>Fava</t>
  </si>
  <si>
    <t>Montoya</t>
  </si>
  <si>
    <t xml:space="preserve"> Alvaro Sr</t>
  </si>
  <si>
    <t>Albertson</t>
  </si>
  <si>
    <t xml:space="preserve"> Mark P</t>
  </si>
  <si>
    <t>Barger</t>
  </si>
  <si>
    <t>Fraioli</t>
  </si>
  <si>
    <t xml:space="preserve"> Mario Jr</t>
  </si>
  <si>
    <t>April</t>
  </si>
  <si>
    <t xml:space="preserve"> Lusapho</t>
  </si>
  <si>
    <t>Talhelm</t>
  </si>
  <si>
    <t xml:space="preserve"> Alan F</t>
  </si>
  <si>
    <t>Treece</t>
  </si>
  <si>
    <t>Beisel</t>
  </si>
  <si>
    <t>Enke</t>
  </si>
  <si>
    <t xml:space="preserve"> Jacob J</t>
  </si>
  <si>
    <t>Ruiz-Tagle Barros</t>
  </si>
  <si>
    <t xml:space="preserve"> Jose Tomas</t>
  </si>
  <si>
    <t>Ferrell</t>
  </si>
  <si>
    <t xml:space="preserve"> Mary Evan</t>
  </si>
  <si>
    <t>Gates</t>
  </si>
  <si>
    <t xml:space="preserve"> Justin K</t>
  </si>
  <si>
    <t>Jeffers</t>
  </si>
  <si>
    <t>Sulhanek</t>
  </si>
  <si>
    <t xml:space="preserve"> Roman</t>
  </si>
  <si>
    <t>Caron</t>
  </si>
  <si>
    <t xml:space="preserve">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</si>
  <si>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</si>
  <si>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</si>
  <si>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</si>
  <si>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</si>
  <si>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</si>
  <si>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</si>
  <si>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</si>
  <si>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</si>
  <si>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</si>
  <si>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Flannery</t>
  </si>
  <si>
    <t xml:space="preserve"> John T</t>
  </si>
  <si>
    <t>Murakami</t>
  </si>
  <si>
    <t xml:space="preserve"> Candice M</t>
  </si>
  <si>
    <t>Petermann</t>
  </si>
  <si>
    <t xml:space="preserve"> Theodore A</t>
  </si>
  <si>
    <t>Graves - Rostro</t>
  </si>
  <si>
    <t xml:space="preserve"> Lindy</t>
  </si>
  <si>
    <t>Danielson</t>
  </si>
  <si>
    <t>Street</t>
  </si>
  <si>
    <t xml:space="preserve"> Holly</t>
  </si>
  <si>
    <t>Buss</t>
  </si>
  <si>
    <t>Duffy</t>
  </si>
  <si>
    <t xml:space="preserve"> Meghan K</t>
  </si>
  <si>
    <t xml:space="preserve"> Fred</t>
  </si>
  <si>
    <t>Castro</t>
  </si>
  <si>
    <t xml:space="preserve"> Sebastian</t>
  </si>
  <si>
    <t>Avery</t>
  </si>
  <si>
    <t>Bohinski</t>
  </si>
  <si>
    <t xml:space="preserve"> Susan E</t>
  </si>
  <si>
    <t>Kohls</t>
  </si>
  <si>
    <t xml:space="preserve"> Katy</t>
  </si>
  <si>
    <t>Brietzke</t>
  </si>
  <si>
    <t>Riveros Gonzalez</t>
  </si>
  <si>
    <t xml:space="preserve"> Juan D</t>
  </si>
  <si>
    <t>Albano</t>
  </si>
  <si>
    <t>Rosendahl</t>
  </si>
  <si>
    <t xml:space="preserve"> Evan P</t>
  </si>
  <si>
    <t>German</t>
  </si>
  <si>
    <t xml:space="preserve"> Aaron K</t>
  </si>
  <si>
    <t>Title</t>
  </si>
  <si>
    <t>First name</t>
  </si>
  <si>
    <t>Last name</t>
  </si>
  <si>
    <t>Smoker</t>
  </si>
  <si>
    <t>Weight Status</t>
  </si>
  <si>
    <t>Underweight</t>
  </si>
  <si>
    <t>Normal Weight</t>
  </si>
  <si>
    <t>Overweight</t>
  </si>
  <si>
    <t>Obesity</t>
  </si>
  <si>
    <t>HbA1C</t>
  </si>
  <si>
    <t>Diabetes Status</t>
  </si>
  <si>
    <t>Normal</t>
  </si>
  <si>
    <t>Prediabetes</t>
  </si>
  <si>
    <t>Diabetes</t>
  </si>
  <si>
    <t>Date Of Birth</t>
  </si>
  <si>
    <t>Age</t>
  </si>
  <si>
    <t>Number Of Major Surgeries</t>
  </si>
  <si>
    <t>Age Date</t>
  </si>
  <si>
    <t>Row Labels</t>
  </si>
  <si>
    <t>(blank)</t>
  </si>
  <si>
    <t>Grand Total</t>
  </si>
  <si>
    <t>Column Labels</t>
  </si>
  <si>
    <t>Count of Cancer history</t>
  </si>
  <si>
    <t>Sum of Number Of Major Surgeries</t>
  </si>
  <si>
    <t>Average of HBA1C</t>
  </si>
  <si>
    <t>Sum of charges</t>
  </si>
  <si>
    <t>Average Charges by Hospital Tier and State</t>
  </si>
  <si>
    <t>Average of BMI</t>
  </si>
  <si>
    <t>20-30</t>
  </si>
  <si>
    <t>31-40</t>
  </si>
  <si>
    <t>41-50</t>
  </si>
  <si>
    <t>51+</t>
  </si>
  <si>
    <t>Average of charges</t>
  </si>
  <si>
    <r>
      <t xml:space="preserve">                                                      </t>
    </r>
    <r>
      <rPr>
        <sz val="24"/>
        <color theme="5"/>
        <rFont val="Aharoni"/>
        <charset val="177"/>
      </rPr>
      <t>HEALTHCARE ANALYSIS AND INSIGHTS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</si>
</sst>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7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632D09"/>
      <name val="Calibri"/>
      <family val="2"/>
      <scheme val="minor"/>
    </font>
    <font>
      <sz val="18"/>
      <color theme="1"/>
      <name val="Aharoni"/>
      <charset val="177"/>
    </font>
    <font>
      <sz val="24"/>
      <color theme="5"/>
      <name val="Aharoni"/>
      <charset val="177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/>
    <xf numFmtId="0" fontId="0" fillId="5" borderId="6" xfId="0" applyFill="1" applyBorder="1"/>
    <xf numFmtId="0" fontId="0" fillId="6" borderId="6" xfId="0" applyFill="1" applyBorder="1"/>
    <xf numFmtId="0" fontId="4" fillId="4" borderId="7" xfId="0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right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4" fontId="0" fillId="0" borderId="0" xfId="0" applyNumberFormat="1"/>
    <xf numFmtId="0" fontId="5" fillId="7" borderId="0" xfId="0" applyFont="1" applyFill="1"/>
    <xf numFmtId="0" fontId="0" fillId="8" borderId="0" xfId="0" applyFill="1"/>
  </cellXfs>
  <cellStyles count="1">
    <cellStyle name="Normal" xfId="0" builtinId="0"/>
  </cellStyles>
  <dxfs count="7">
    <dxf>
      <numFmt numFmtId="164" formatCode="&quot;£&quot;#,##0.00"/>
    </dxf>
    <dxf>
      <numFmt numFmtId="164" formatCode="&quot;£&quot;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CANCER HISTRY AMONG</a:t>
            </a:r>
            <a:r>
              <a:rPr lang="en-US" baseline="0"/>
              <a:t> SMOKER AND NON-SMOKER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90234563807123"/>
              <c:y val="8.321305012980398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HAS CANCER</a:t>
                </a:r>
              </a:p>
              <a:p>
                <a:pPr>
                  <a:defRPr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17%</a:t>
                </a:r>
                <a:endParaRPr lang="en-US"/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1893741858433"/>
                  <c:h val="0.15543815087630178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DOES NOT HAVE CANCER</a:t>
                </a:r>
                <a:r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
</a:t>
                </a:r>
                <a:fld id="{BA0B3064-85A5-4EA0-BF2B-538F24CC6C15}" type="PERCENTAGE"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pPr>
                    <a:defRPr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814617219794371"/>
                  <c:h val="0.19101553166069293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77-42C8-AC87-A5D8A0769AE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677-42C8-AC87-A5D8A0769AE1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SMOKER DOES NOT HAVE CANCER</a:t>
                    </a:r>
                    <a:r>
                      <a:rPr lang="en-US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
</a:t>
                    </a:r>
                    <a:fld id="{BA0B3064-85A5-4EA0-BF2B-538F24CC6C15}" type="PERCENTAGE">
                      <a:rPr lang="en-US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pPr>
                        <a:defRPr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endParaRPr>
                  </a:p>
                </c:rich>
              </c:tx>
              <c:spPr>
                <a:solidFill>
                  <a:schemeClr val="accent6"/>
                </a:solidFill>
                <a:ln w="12700" cap="flat" cmpd="sng" algn="ctr">
                  <a:solidFill>
                    <a:schemeClr val="accent6">
                      <a:shade val="50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14617219794371"/>
                      <c:h val="0.1910155316606929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677-42C8-AC87-A5D8A0769AE1}"/>
                </c:ext>
              </c:extLst>
            </c:dLbl>
            <c:dLbl>
              <c:idx val="1"/>
              <c:layout>
                <c:manualLayout>
                  <c:x val="-0.12590234563807123"/>
                  <c:y val="8.32130501298039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SMOKER HAS CANCER</a:t>
                    </a:r>
                  </a:p>
                  <a:p>
                    <a:pPr>
                      <a:defRPr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17%</a:t>
                    </a:r>
                    <a:endParaRPr lang="en-US"/>
                  </a:p>
                </c:rich>
              </c:tx>
              <c:spPr>
                <a:solidFill>
                  <a:schemeClr val="accent6"/>
                </a:solidFill>
                <a:ln w="12700" cap="flat" cmpd="sng" algn="ctr">
                  <a:solidFill>
                    <a:schemeClr val="accent6">
                      <a:shade val="50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1893741858433"/>
                      <c:h val="0.155438150876301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677-42C8-AC87-A5D8A0769A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Analysis!$B$5:$B$7</c:f>
              <c:numCache>
                <c:formatCode>General</c:formatCode>
                <c:ptCount val="2"/>
                <c:pt idx="0">
                  <c:v>1531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7-42C8-AC87-A5D8A0769AE1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Analysis!$C$5:$C$7</c:f>
              <c:numCache>
                <c:formatCode>General</c:formatCode>
                <c:ptCount val="2"/>
                <c:pt idx="0">
                  <c:v>411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7-42C8-AC87-A5D8A0769AE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-1.0287511230907469E-2"/>
              <c:y val="-1.620370370370370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D21DF3D-6FC2-452E-8231-B2237B5ECAA5}" type="CATEGORYNAME">
                  <a:rPr lang="en-US"/>
                  <a:pPr>
                    <a:defRPr/>
                  </a:pPr>
                  <a:t>[CATEGORY NAME]</a:t>
                </a:fld>
                <a:r>
                  <a:rPr lang="en-US" baseline="0"/>
                  <a:t>,  </a:t>
                </a:r>
                <a:fld id="{8B74E7F2-DC54-4407-A8A2-2392E555BBAB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2159022575008"/>
                  <c:h val="0.16652777777777777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1.4375561545372801E-2"/>
              <c:y val="-8.4875562720133283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80F46C-7381-41CF-B1F8-7A9B306DDE2A}" type="CATEGORYNAME">
                  <a:rPr lang="en-US"/>
                  <a:pPr>
                    <a:defRPr/>
                  </a:pPr>
                  <a:t>[CATEGORY NAME]</a:t>
                </a:fld>
                <a:r>
                  <a:rPr lang="en-US" baseline="0"/>
                  <a:t>, </a:t>
                </a:r>
                <a:fld id="{693D9D3F-D637-48E5-8C94-1E0473DC163C}" type="VALUE">
                  <a:rPr lang="en-US" baseline="0"/>
                  <a:pPr>
                    <a:defRPr/>
                  </a:pPr>
                  <a:t>[VALUE]</a:t>
                </a:fld>
                <a:r>
                  <a:rPr lang="en-US" baseline="0"/>
                  <a:t>, </a:t>
                </a:r>
                <a:br>
                  <a:rPr lang="en-US" baseline="0"/>
                </a:br>
                <a:fld id="{921002D8-DFF9-407D-BDE3-EAC4E7DBD66F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30"/>
      <c:rotY val="10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Analysis!$B$18</c:f>
              <c:strCache>
                <c:ptCount val="1"/>
                <c:pt idx="0">
                  <c:v>Sum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8B1-40E9-828E-37874C4362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B1-40E9-828E-37874C4362C8}"/>
              </c:ext>
            </c:extLst>
          </c:dPt>
          <c:dLbls>
            <c:dLbl>
              <c:idx val="0"/>
              <c:layout>
                <c:manualLayout>
                  <c:x val="-1.0287511230907469E-2"/>
                  <c:y val="-1.62037037037037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21DF3D-6FC2-452E-8231-B2237B5ECAA5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,  </a:t>
                    </a:r>
                    <a:fld id="{8B74E7F2-DC54-4407-A8A2-2392E555BBAB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rgbClr val="FFC000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2159022575008"/>
                      <c:h val="0.166527777777777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8B1-40E9-828E-37874C4362C8}"/>
                </c:ext>
              </c:extLst>
            </c:dLbl>
            <c:dLbl>
              <c:idx val="1"/>
              <c:layout>
                <c:manualLayout>
                  <c:x val="1.4375561545372801E-2"/>
                  <c:y val="-8.4875562720133283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80F46C-7381-41CF-B1F8-7A9B306DDE2A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693D9D3F-D637-48E5-8C94-1E0473DC163C}" type="VALUE">
                      <a:rPr lang="en-US" baseline="0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, </a:t>
                    </a:r>
                    <a:br>
                      <a:rPr lang="en-US" baseline="0"/>
                    </a:br>
                    <a:fld id="{921002D8-DFF9-407D-BDE3-EAC4E7DBD66F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chemeClr val="accent4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8B1-40E9-828E-37874C4362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Analysis!$A$19:$A$21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Analysis!$B$19:$B$21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1-40E9-828E-37874C4362C8}"/>
            </c:ext>
          </c:extLst>
        </c:ser>
        <c:ser>
          <c:idx val="1"/>
          <c:order val="1"/>
          <c:tx>
            <c:strRef>
              <c:f>Analysis!$C$18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19050" cap="rnd" cmpd="dbl">
              <a:solidFill>
                <a:schemeClr val="bg2">
                  <a:lumMod val="25000"/>
                  <a:alpha val="91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 cap="rnd" cmpd="dbl">
                <a:solidFill>
                  <a:schemeClr val="bg2">
                    <a:lumMod val="25000"/>
                    <a:alpha val="91000"/>
                  </a:schemeClr>
                </a:solidFill>
              </a:ln>
              <a:effectLst/>
              <a:sp3d contourW="19050">
                <a:contourClr>
                  <a:schemeClr val="bg2">
                    <a:lumMod val="25000"/>
                    <a:alpha val="91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8B1-40E9-828E-37874C4362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rnd" cmpd="dbl">
                <a:solidFill>
                  <a:schemeClr val="bg2">
                    <a:lumMod val="25000"/>
                    <a:alpha val="91000"/>
                  </a:schemeClr>
                </a:solidFill>
              </a:ln>
              <a:effectLst/>
              <a:sp3d contourW="19050">
                <a:contourClr>
                  <a:schemeClr val="bg2">
                    <a:lumMod val="25000"/>
                    <a:alpha val="91000"/>
                  </a:schemeClr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Analysis!$A$19:$A$21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Analysis!$C$19:$C$21</c:f>
              <c:numCache>
                <c:formatCode>General</c:formatCode>
                <c:ptCount val="2"/>
                <c:pt idx="0">
                  <c:v>6.6704427202190892</c:v>
                </c:pt>
                <c:pt idx="1">
                  <c:v>5.1876388888888849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1-40E9-828E-37874C4362C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CHARGES BASED ON WEIGHT AND DIABETES</a:t>
            </a:r>
          </a:p>
        </c:rich>
      </c:tx>
      <c:layout>
        <c:manualLayout>
          <c:xMode val="edge"/>
          <c:yMode val="edge"/>
          <c:x val="0.17697127861211714"/>
          <c:y val="6.5656565656565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Analysis!$B$29:$B$30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Analysis!$A$31:$A$35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Analysis!$B$31:$B$35</c:f>
              <c:numCache>
                <c:formatCode>"£"#,##0.00</c:formatCode>
                <c:ptCount val="4"/>
                <c:pt idx="0">
                  <c:v>1730218.19</c:v>
                </c:pt>
                <c:pt idx="1">
                  <c:v>8184059.0600000015</c:v>
                </c:pt>
                <c:pt idx="2">
                  <c:v>2240235.1999999993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7-468D-AE3E-FD8F399337BE}"/>
            </c:ext>
          </c:extLst>
        </c:ser>
        <c:ser>
          <c:idx val="1"/>
          <c:order val="1"/>
          <c:tx>
            <c:strRef>
              <c:f>Analysis!$C$29:$C$30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Analysis!$A$31:$A$35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Analysis!$C$31:$C$35</c:f>
              <c:numCache>
                <c:formatCode>General</c:formatCode>
                <c:ptCount val="4"/>
                <c:pt idx="0">
                  <c:v>1714717.2399999998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7-468D-AE3E-FD8F399337BE}"/>
            </c:ext>
          </c:extLst>
        </c:ser>
        <c:ser>
          <c:idx val="2"/>
          <c:order val="2"/>
          <c:tx>
            <c:strRef>
              <c:f>Analysis!$D$29:$D$30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Analysis!$A$31:$A$35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Analysis!$D$31:$D$35</c:f>
              <c:numCache>
                <c:formatCode>General</c:formatCode>
                <c:ptCount val="4"/>
                <c:pt idx="0">
                  <c:v>860354.70999999985</c:v>
                </c:pt>
                <c:pt idx="1">
                  <c:v>3638874.8300000019</c:v>
                </c:pt>
                <c:pt idx="2">
                  <c:v>1051697.5399999996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87-468D-AE3E-FD8F39933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9513071"/>
        <c:axId val="1259461519"/>
        <c:axId val="0"/>
      </c:bar3DChart>
      <c:catAx>
        <c:axId val="101951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61519"/>
        <c:crosses val="autoZero"/>
        <c:auto val="1"/>
        <c:lblAlgn val="ctr"/>
        <c:lblOffset val="100"/>
        <c:noMultiLvlLbl val="0"/>
      </c:catAx>
      <c:valAx>
        <c:axId val="12594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Analysis!$B$41:$B$42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Analysis!$B$43:$B$60</c:f>
              <c:numCache>
                <c:formatCode>General</c:formatCode>
                <c:ptCount val="17"/>
                <c:pt idx="0">
                  <c:v>93548.989999999991</c:v>
                </c:pt>
                <c:pt idx="2">
                  <c:v>458250.62</c:v>
                </c:pt>
                <c:pt idx="3">
                  <c:v>73047.03</c:v>
                </c:pt>
                <c:pt idx="7">
                  <c:v>138108.04999999999</c:v>
                </c:pt>
                <c:pt idx="8">
                  <c:v>33475.82</c:v>
                </c:pt>
                <c:pt idx="9">
                  <c:v>238494.17</c:v>
                </c:pt>
                <c:pt idx="10">
                  <c:v>318948.93</c:v>
                </c:pt>
                <c:pt idx="11">
                  <c:v>43047.040000000001</c:v>
                </c:pt>
                <c:pt idx="12">
                  <c:v>138918.59999999998</c:v>
                </c:pt>
                <c:pt idx="13">
                  <c:v>2098982.8499999996</c:v>
                </c:pt>
                <c:pt idx="14">
                  <c:v>1645021.8499999999</c:v>
                </c:pt>
                <c:pt idx="15">
                  <c:v>3837439.3600000008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6-4C87-AAA6-0782679C744A}"/>
            </c:ext>
          </c:extLst>
        </c:ser>
        <c:ser>
          <c:idx val="1"/>
          <c:order val="1"/>
          <c:tx>
            <c:strRef>
              <c:f>Analysis!$C$41:$C$42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Analysis!$C$43:$C$60</c:f>
              <c:numCache>
                <c:formatCode>General</c:formatCode>
                <c:ptCount val="17"/>
                <c:pt idx="0">
                  <c:v>500623.52999999997</c:v>
                </c:pt>
                <c:pt idx="1">
                  <c:v>130834.70000000001</c:v>
                </c:pt>
                <c:pt idx="2">
                  <c:v>1119178.06</c:v>
                </c:pt>
                <c:pt idx="3">
                  <c:v>322970.27</c:v>
                </c:pt>
                <c:pt idx="4">
                  <c:v>90918.24</c:v>
                </c:pt>
                <c:pt idx="5">
                  <c:v>360404.40000000014</c:v>
                </c:pt>
                <c:pt idx="6">
                  <c:v>20281.629999999997</c:v>
                </c:pt>
                <c:pt idx="7">
                  <c:v>89283.919999999984</c:v>
                </c:pt>
                <c:pt idx="8">
                  <c:v>60837.32</c:v>
                </c:pt>
                <c:pt idx="9">
                  <c:v>181849.95</c:v>
                </c:pt>
                <c:pt idx="10">
                  <c:v>192911.55999999997</c:v>
                </c:pt>
                <c:pt idx="11">
                  <c:v>94053.26</c:v>
                </c:pt>
                <c:pt idx="12">
                  <c:v>2395.17</c:v>
                </c:pt>
                <c:pt idx="13">
                  <c:v>3164031.6499999994</c:v>
                </c:pt>
                <c:pt idx="14">
                  <c:v>3503320.6900000023</c:v>
                </c:pt>
                <c:pt idx="15">
                  <c:v>6041135.2599999988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6-4C87-AAA6-0782679C744A}"/>
            </c:ext>
          </c:extLst>
        </c:ser>
        <c:ser>
          <c:idx val="2"/>
          <c:order val="2"/>
          <c:tx>
            <c:strRef>
              <c:f>Analysis!$D$41:$D$42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Analysis!$D$43:$D$60</c:f>
              <c:numCache>
                <c:formatCode>General</c:formatCode>
                <c:ptCount val="17"/>
                <c:pt idx="0">
                  <c:v>454980.84999999992</c:v>
                </c:pt>
                <c:pt idx="1">
                  <c:v>220716.59000000003</c:v>
                </c:pt>
                <c:pt idx="2">
                  <c:v>480995.24</c:v>
                </c:pt>
                <c:pt idx="3">
                  <c:v>127856.37000000001</c:v>
                </c:pt>
                <c:pt idx="4">
                  <c:v>58189.060000000005</c:v>
                </c:pt>
                <c:pt idx="5">
                  <c:v>264932.07</c:v>
                </c:pt>
                <c:pt idx="6">
                  <c:v>35149.360000000001</c:v>
                </c:pt>
                <c:pt idx="7">
                  <c:v>127069.76000000001</c:v>
                </c:pt>
                <c:pt idx="8">
                  <c:v>25141.940000000002</c:v>
                </c:pt>
                <c:pt idx="9">
                  <c:v>112675.76000000001</c:v>
                </c:pt>
                <c:pt idx="10">
                  <c:v>357852.37</c:v>
                </c:pt>
                <c:pt idx="11">
                  <c:v>30283.02</c:v>
                </c:pt>
                <c:pt idx="12">
                  <c:v>33900.97</c:v>
                </c:pt>
                <c:pt idx="13">
                  <c:v>1171428.6599999999</c:v>
                </c:pt>
                <c:pt idx="14">
                  <c:v>1761129.9600000002</c:v>
                </c:pt>
                <c:pt idx="15">
                  <c:v>1295050.6500000004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06-4C87-AAA6-0782679C744A}"/>
            </c:ext>
          </c:extLst>
        </c:ser>
        <c:ser>
          <c:idx val="3"/>
          <c:order val="3"/>
          <c:tx>
            <c:strRef>
              <c:f>Analysis!$E$41:$E$42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Analysis!$E$43:$E$60</c:f>
              <c:numCache>
                <c:formatCode>General</c:formatCode>
                <c:ptCount val="17"/>
                <c:pt idx="1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06-4C87-AAA6-0782679C744A}"/>
            </c:ext>
          </c:extLst>
        </c:ser>
        <c:ser>
          <c:idx val="4"/>
          <c:order val="4"/>
          <c:tx>
            <c:strRef>
              <c:f>Analysis!$F$41:$F$42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Analysis!$F$43:$F$60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4-A006-4C87-AAA6-0782679C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8258751"/>
        <c:axId val="1020138319"/>
      </c:barChart>
      <c:catAx>
        <c:axId val="100825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38319"/>
        <c:crosses val="autoZero"/>
        <c:auto val="1"/>
        <c:lblAlgn val="ctr"/>
        <c:lblOffset val="100"/>
        <c:noMultiLvlLbl val="0"/>
      </c:catAx>
      <c:valAx>
        <c:axId val="102013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5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IMPACT OF AGE ON HBA1C AND BMI </a:t>
            </a:r>
          </a:p>
        </c:rich>
      </c:tx>
      <c:layout>
        <c:manualLayout>
          <c:xMode val="edge"/>
          <c:yMode val="edge"/>
          <c:x val="0.22713290048387944"/>
          <c:y val="2.7434842249657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Analysis!$B$61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Analysis!$A$62:$A$66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Analysis!$B$62:$B$66</c:f>
              <c:numCache>
                <c:formatCode>General</c:formatCode>
                <c:ptCount val="4"/>
                <c:pt idx="0">
                  <c:v>30.287460815047041</c:v>
                </c:pt>
                <c:pt idx="1">
                  <c:v>31.064765306122418</c:v>
                </c:pt>
                <c:pt idx="2">
                  <c:v>31.073375984251957</c:v>
                </c:pt>
                <c:pt idx="3">
                  <c:v>31.47350789096124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E-4E24-A777-4976FEB5DC1D}"/>
            </c:ext>
          </c:extLst>
        </c:ser>
        <c:ser>
          <c:idx val="1"/>
          <c:order val="1"/>
          <c:tx>
            <c:strRef>
              <c:f>Analysis!$C$61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Analysis!$A$62:$A$66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Analysis!$C$62:$C$66</c:f>
              <c:numCache>
                <c:formatCode>General</c:formatCode>
                <c:ptCount val="4"/>
                <c:pt idx="0">
                  <c:v>5.5390125391849541</c:v>
                </c:pt>
                <c:pt idx="1">
                  <c:v>5.5534081632653063</c:v>
                </c:pt>
                <c:pt idx="2">
                  <c:v>7.0045866141732329</c:v>
                </c:pt>
                <c:pt idx="3">
                  <c:v>7.9325681492109092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E-4E24-A777-4976FEB5D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988319"/>
        <c:axId val="1259515695"/>
      </c:lineChart>
      <c:catAx>
        <c:axId val="106798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15695"/>
        <c:crosses val="autoZero"/>
        <c:auto val="1"/>
        <c:lblAlgn val="ctr"/>
        <c:lblOffset val="100"/>
        <c:noMultiLvlLbl val="0"/>
      </c:catAx>
      <c:valAx>
        <c:axId val="12595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8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CHARGES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delete val="1"/>
          </c:dLbls>
          <c:cat>
            <c:strRef>
              <c:f>Analysis!$A$75:$A$79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Analysis!$B$75:$B$79</c:f>
              <c:numCache>
                <c:formatCode>General</c:formatCode>
                <c:ptCount val="4"/>
                <c:pt idx="0">
                  <c:v>8693.2088087774355</c:v>
                </c:pt>
                <c:pt idx="1">
                  <c:v>12294.145346938769</c:v>
                </c:pt>
                <c:pt idx="2">
                  <c:v>15386.811948818899</c:v>
                </c:pt>
                <c:pt idx="3">
                  <c:v>17486.911535150626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A-43A3-ACD4-5EA81A7BDE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74058047"/>
        <c:axId val="1269543295"/>
      </c:areaChart>
      <c:catAx>
        <c:axId val="107405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43295"/>
        <c:crosses val="autoZero"/>
        <c:auto val="1"/>
        <c:lblAlgn val="ctr"/>
        <c:lblOffset val="100"/>
        <c:noMultiLvlLbl val="0"/>
      </c:catAx>
      <c:valAx>
        <c:axId val="12695432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05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CANCER HISTRY AMONG</a:t>
            </a:r>
            <a:r>
              <a:rPr lang="en-US" baseline="0"/>
              <a:t> SMOKER AND NON-SMOKER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90234563807123"/>
              <c:y val="8.321305012980398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HAS CANCER</a:t>
                </a:r>
              </a:p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17%</a:t>
                </a:r>
                <a:endParaRPr lang="en-US"/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1893741858433"/>
                  <c:h val="0.15543815087630178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DOES NOT HAVE CANCER</a:t>
                </a:r>
                <a:r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
</a:t>
                </a:r>
                <a:fld id="{BA0B3064-85A5-4EA0-BF2B-538F24CC6C15}" type="PERCENTAGE"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DOES NOT HAVE CANCER</a:t>
                </a:r>
                <a:r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
</a:t>
                </a:r>
                <a:fld id="{BA0B3064-85A5-4EA0-BF2B-538F24CC6C15}" type="PERCENTAGE"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90234563807123"/>
              <c:y val="8.321305012980398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HAS CANCER</a:t>
                </a:r>
              </a:p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17%</a:t>
                </a:r>
                <a:endParaRPr lang="en-US"/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1893741858433"/>
                  <c:h val="0.15543815087630178"/>
                </c:manualLayout>
              </c15:layout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32308694627108603"/>
              <c:y val="-0.1274190587887962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DOES NOT HAVE CANCER</a:t>
                </a:r>
                <a:r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
</a:t>
                </a:r>
                <a:fld id="{BA0B3064-85A5-4EA0-BF2B-538F24CC6C15}" type="PERCENTAGE">
                  <a:rPr lang="en-US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pPr>
                    <a:defRPr>
                      <a:solidFill>
                        <a:schemeClr val="lt1"/>
                      </a:solidFill>
                    </a:defRPr>
                  </a:pPr>
                  <a:t>[PERCENTAGE]</a:t>
                </a:fld>
                <a:endParaRPr lang="en-US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89944972275884"/>
                  <c:h val="0.21442978189849451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90234563807123"/>
              <c:y val="8.321305012980398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SMOKER HAS CANCER</a:t>
                </a:r>
              </a:p>
              <a:p>
                <a:pPr>
                  <a:defRPr>
                    <a:solidFill>
                      <a:schemeClr val="lt1"/>
                    </a:solidFill>
                  </a:defRPr>
                </a:pPr>
                <a:r>
                  <a:rPr lang="en-US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rPr>
                  <a:t>17%</a:t>
                </a:r>
                <a:endParaRPr lang="en-US"/>
              </a:p>
            </c:rich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50000"/>
                </a:schemeClr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1893741858433"/>
                  <c:h val="0.15543815087630178"/>
                </c:manualLayout>
              </c15:layout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F7-4BBA-B98E-11A8ED4D8CC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F7-4BBA-B98E-11A8ED4D8CC6}"/>
              </c:ext>
            </c:extLst>
          </c:dPt>
          <c:dLbls>
            <c:dLbl>
              <c:idx val="0"/>
              <c:layout>
                <c:manualLayout>
                  <c:x val="-0.32308694627108603"/>
                  <c:y val="-0.1274190587887962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SMOKER DOES NOT HAVE CANCER</a:t>
                    </a:r>
                    <a:r>
                      <a:rPr lang="en-US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
</a:t>
                    </a:r>
                    <a:fld id="{BA0B3064-85A5-4EA0-BF2B-538F24CC6C15}" type="PERCENTAGE">
                      <a:rPr lang="en-US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pPr>
                        <a:defRPr>
                          <a:solidFill>
                            <a:schemeClr val="l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endParaRPr>
                  </a:p>
                </c:rich>
              </c:tx>
              <c:spPr>
                <a:solidFill>
                  <a:schemeClr val="accent6"/>
                </a:solidFill>
                <a:ln w="12700" cap="flat" cmpd="sng" algn="ctr">
                  <a:solidFill>
                    <a:schemeClr val="accent6">
                      <a:shade val="50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389944972275884"/>
                      <c:h val="0.2144297818984945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2F7-4BBA-B98E-11A8ED4D8CC6}"/>
                </c:ext>
              </c:extLst>
            </c:dLbl>
            <c:dLbl>
              <c:idx val="1"/>
              <c:layout>
                <c:manualLayout>
                  <c:x val="-0.12590234563807123"/>
                  <c:y val="8.32130501298039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SMOKER HAS CANCER</a:t>
                    </a:r>
                  </a:p>
                  <a:p>
                    <a:pPr>
                      <a:defRPr>
                        <a:solidFill>
                          <a:schemeClr val="lt1"/>
                        </a:solidFill>
                      </a:defRPr>
                    </a:pPr>
                    <a:r>
                      <a:rPr lang="en-US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17%</a:t>
                    </a:r>
                    <a:endParaRPr lang="en-US"/>
                  </a:p>
                </c:rich>
              </c:tx>
              <c:spPr>
                <a:solidFill>
                  <a:schemeClr val="accent6"/>
                </a:solidFill>
                <a:ln w="12700" cap="flat" cmpd="sng" algn="ctr">
                  <a:solidFill>
                    <a:schemeClr val="accent6">
                      <a:shade val="50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1893741858433"/>
                      <c:h val="0.155438150876301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2F7-4BBA-B98E-11A8ED4D8C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Analysis!$B$5:$B$7</c:f>
              <c:numCache>
                <c:formatCode>General</c:formatCode>
                <c:ptCount val="2"/>
                <c:pt idx="0">
                  <c:v>1531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F7-4BBA-B98E-11A8ED4D8CC6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2F7-4BBA-B98E-11A8ED4D8CC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2F7-4BBA-B98E-11A8ED4D8C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Analysis!$C$5:$C$7</c:f>
              <c:numCache>
                <c:formatCode>General</c:formatCode>
                <c:ptCount val="2"/>
                <c:pt idx="0">
                  <c:v>411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F7-4BBA-B98E-11A8ED4D8CC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-1.0287511230907469E-2"/>
              <c:y val="-1.620370370370370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D21DF3D-6FC2-452E-8231-B2237B5ECAA5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 </a:t>
                </a:r>
                <a:fld id="{8B74E7F2-DC54-4407-A8A2-2392E555BBAB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2159022575008"/>
                  <c:h val="0.16652777777777777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1.4375561545372801E-2"/>
              <c:y val="-8.4875562720133283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80F46C-7381-41CF-B1F8-7A9B306DDE2A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693D9D3F-D637-48E5-8C94-1E0473DC163C}" type="VALUE">
                  <a:rPr lang="en-US" baseline="0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, </a:t>
                </a:r>
                <a:br>
                  <a:rPr lang="en-US" baseline="0"/>
                </a:br>
                <a:fld id="{921002D8-DFF9-407D-BDE3-EAC4E7DBD66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-1.0287511230907469E-2"/>
              <c:y val="-1.620370370370370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D21DF3D-6FC2-452E-8231-B2237B5ECAA5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 </a:t>
                </a:r>
                <a:fld id="{8B74E7F2-DC54-4407-A8A2-2392E555BBAB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2159022575008"/>
                  <c:h val="0.16652777777777777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1.4375561545372801E-2"/>
              <c:y val="-8.4875562720133283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80F46C-7381-41CF-B1F8-7A9B306DDE2A}" type="CATEGORYNAME">
                  <a:rPr lang="en-US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aseline="0"/>
                  <a:t>, </a:t>
                </a:r>
                <a:fld id="{693D9D3F-D637-48E5-8C94-1E0473DC163C}" type="VALUE">
                  <a:rPr lang="en-US" baseline="0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/>
                  <a:t>, </a:t>
                </a:r>
                <a:br>
                  <a:rPr lang="en-US" baseline="0"/>
                </a:br>
                <a:fld id="{921002D8-DFF9-407D-BDE3-EAC4E7DBD66F}" type="PERCENTAGE">
                  <a:rPr lang="en-US" baseline="0"/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</c:pivotFmt>
      <c:pivotFmt>
        <c:idx val="9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cene3d>
            <a:camera prst="orthographicFront"/>
            <a:lightRig rig="brightRoom" dir="t"/>
          </a:scene3d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-1.0287511230907469E-2"/>
              <c:y val="-1.620370370370370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5D21DF3D-6FC2-452E-8231-B2237B5ECAA5}" type="CATEGORYNAME">
                  <a:rPr lang="en-US"/>
                  <a:pPr>
                    <a:defRPr/>
                  </a:pPr>
                  <a:t>[CATEGORY NAME]</a:t>
                </a:fld>
                <a:r>
                  <a:rPr lang="en-US" baseline="0"/>
                  <a:t>,  </a:t>
                </a:r>
                <a:fld id="{8B74E7F2-DC54-4407-A8A2-2392E555BBAB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2159022575008"/>
                  <c:h val="0.16652777777777777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19050">
            <a:contourClr>
              <a:schemeClr val="lt1"/>
            </a:contourClr>
          </a:sp3d>
        </c:spPr>
        <c:dLbl>
          <c:idx val="0"/>
          <c:layout>
            <c:manualLayout>
              <c:x val="1.4375561545372801E-2"/>
              <c:y val="-8.4875562720133283E-1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980F46C-7381-41CF-B1F8-7A9B306DDE2A}" type="CATEGORYNAME">
                  <a:rPr lang="en-US"/>
                  <a:pPr>
                    <a:defRPr/>
                  </a:pPr>
                  <a:t>[CATEGORY NAME]</a:t>
                </a:fld>
                <a:r>
                  <a:rPr lang="en-US" baseline="0"/>
                  <a:t>, </a:t>
                </a:r>
                <a:fld id="{693D9D3F-D637-48E5-8C94-1E0473DC163C}" type="VALUE">
                  <a:rPr lang="en-US" baseline="0"/>
                  <a:pPr>
                    <a:defRPr/>
                  </a:pPr>
                  <a:t>[VALUE]</a:t>
                </a:fld>
                <a:r>
                  <a:rPr lang="en-US" baseline="0"/>
                  <a:t>, </a:t>
                </a:r>
                <a:br>
                  <a:rPr lang="en-US" baseline="0"/>
                </a:br>
                <a:fld id="{921002D8-DFF9-407D-BDE3-EAC4E7DBD66F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</c:pivotFmt>
      <c:pivotFmt>
        <c:idx val="15"/>
        <c:spPr>
          <a:solidFill>
            <a:schemeClr val="accent1"/>
          </a:solidFill>
          <a:ln w="19050" cap="rnd" cmpd="dbl">
            <a:solidFill>
              <a:schemeClr val="bg2">
                <a:lumMod val="25000"/>
                <a:alpha val="91000"/>
              </a:schemeClr>
            </a:solidFill>
          </a:ln>
          <a:effectLst/>
          <a:sp3d contourW="19050">
            <a:contourClr>
              <a:schemeClr val="bg2">
                <a:lumMod val="25000"/>
                <a:alpha val="91000"/>
              </a:schemeClr>
            </a:contourClr>
          </a:sp3d>
        </c:spPr>
      </c:pivotFmt>
    </c:pivotFmts>
    <c:view3D>
      <c:rotX val="30"/>
      <c:rotY val="10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Analysis!$B$18</c:f>
              <c:strCache>
                <c:ptCount val="1"/>
                <c:pt idx="0">
                  <c:v>Sum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F1-4D9B-A464-9B760B57B6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F1-4D9B-A464-9B760B57B631}"/>
              </c:ext>
            </c:extLst>
          </c:dPt>
          <c:dLbls>
            <c:dLbl>
              <c:idx val="0"/>
              <c:layout>
                <c:manualLayout>
                  <c:x val="-1.0287511230907469E-2"/>
                  <c:y val="-1.62037037037037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21DF3D-6FC2-452E-8231-B2237B5ECAA5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,  </a:t>
                    </a:r>
                    <a:fld id="{8B74E7F2-DC54-4407-A8A2-2392E555BBAB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rgbClr val="FFC000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2159022575008"/>
                      <c:h val="0.166527777777777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FF1-4D9B-A464-9B760B57B631}"/>
                </c:ext>
              </c:extLst>
            </c:dLbl>
            <c:dLbl>
              <c:idx val="1"/>
              <c:layout>
                <c:manualLayout>
                  <c:x val="1.4375561545372801E-2"/>
                  <c:y val="-8.4875562720133283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980F46C-7381-41CF-B1F8-7A9B306DDE2A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693D9D3F-D637-48E5-8C94-1E0473DC163C}" type="VALUE">
                      <a:rPr lang="en-US" baseline="0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, </a:t>
                    </a:r>
                    <a:br>
                      <a:rPr lang="en-US" baseline="0"/>
                    </a:br>
                    <a:fld id="{921002D8-DFF9-407D-BDE3-EAC4E7DBD66F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chemeClr val="accent4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FF1-4D9B-A464-9B760B57B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Analysis!$A$19:$A$21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Analysis!$B$19:$B$21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F1-4D9B-A464-9B760B57B631}"/>
            </c:ext>
          </c:extLst>
        </c:ser>
        <c:ser>
          <c:idx val="1"/>
          <c:order val="1"/>
          <c:tx>
            <c:strRef>
              <c:f>Analysis!$C$18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19050" cap="rnd" cmpd="dbl">
              <a:solidFill>
                <a:schemeClr val="bg2">
                  <a:lumMod val="25000"/>
                  <a:alpha val="91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 cap="rnd" cmpd="dbl">
                <a:solidFill>
                  <a:schemeClr val="bg2">
                    <a:lumMod val="25000"/>
                    <a:alpha val="91000"/>
                  </a:schemeClr>
                </a:solidFill>
              </a:ln>
              <a:effectLst/>
              <a:sp3d contourW="19050">
                <a:contourClr>
                  <a:schemeClr val="bg2">
                    <a:lumMod val="25000"/>
                    <a:alpha val="91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FF1-4D9B-A464-9B760B57B6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rnd" cmpd="dbl">
                <a:solidFill>
                  <a:schemeClr val="bg2">
                    <a:lumMod val="25000"/>
                    <a:alpha val="91000"/>
                  </a:schemeClr>
                </a:solidFill>
              </a:ln>
              <a:effectLst/>
              <a:sp3d contourW="19050">
                <a:contourClr>
                  <a:schemeClr val="bg2">
                    <a:lumMod val="25000"/>
                    <a:alpha val="91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CFF1-4D9B-A464-9B760B57B6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Analysis!$A$19:$A$21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Analysis!$C$19:$C$21</c:f>
              <c:numCache>
                <c:formatCode>General</c:formatCode>
                <c:ptCount val="2"/>
                <c:pt idx="0">
                  <c:v>6.6704427202190892</c:v>
                </c:pt>
                <c:pt idx="1">
                  <c:v>5.1876388888888849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F1-4D9B-A464-9B760B57B63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CHARGES BASED ON WEIGHT AND DIABETES</a:t>
            </a:r>
          </a:p>
        </c:rich>
      </c:tx>
      <c:layout>
        <c:manualLayout>
          <c:xMode val="edge"/>
          <c:yMode val="edge"/>
          <c:x val="8.6062257952021728E-2"/>
          <c:y val="5.295788026496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Analysis!$B$29:$B$30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Analysis!$A$31:$A$35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Analysis!$B$31:$B$35</c:f>
              <c:numCache>
                <c:formatCode>"£"#,##0.00</c:formatCode>
                <c:ptCount val="4"/>
                <c:pt idx="0">
                  <c:v>1730218.19</c:v>
                </c:pt>
                <c:pt idx="1">
                  <c:v>8184059.0600000015</c:v>
                </c:pt>
                <c:pt idx="2">
                  <c:v>2240235.1999999993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A-419B-9218-41BC3AC55D3E}"/>
            </c:ext>
          </c:extLst>
        </c:ser>
        <c:ser>
          <c:idx val="1"/>
          <c:order val="1"/>
          <c:tx>
            <c:strRef>
              <c:f>Analysis!$C$29:$C$30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Analysis!$A$31:$A$35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Analysis!$C$31:$C$35</c:f>
              <c:numCache>
                <c:formatCode>General</c:formatCode>
                <c:ptCount val="4"/>
                <c:pt idx="0">
                  <c:v>1714717.2399999998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1A-419B-9218-41BC3AC55D3E}"/>
            </c:ext>
          </c:extLst>
        </c:ser>
        <c:ser>
          <c:idx val="2"/>
          <c:order val="2"/>
          <c:tx>
            <c:strRef>
              <c:f>Analysis!$D$29:$D$30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Analysis!$A$31:$A$35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Analysis!$D$31:$D$35</c:f>
              <c:numCache>
                <c:formatCode>General</c:formatCode>
                <c:ptCount val="4"/>
                <c:pt idx="0">
                  <c:v>860354.70999999985</c:v>
                </c:pt>
                <c:pt idx="1">
                  <c:v>3638874.8300000019</c:v>
                </c:pt>
                <c:pt idx="2">
                  <c:v>1051697.5399999996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A-419B-9218-41BC3AC5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9513071"/>
        <c:axId val="1259461519"/>
        <c:axId val="0"/>
      </c:bar3DChart>
      <c:catAx>
        <c:axId val="101951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61519"/>
        <c:crosses val="autoZero"/>
        <c:auto val="1"/>
        <c:lblAlgn val="ctr"/>
        <c:lblOffset val="100"/>
        <c:noMultiLvlLbl val="0"/>
      </c:catAx>
      <c:valAx>
        <c:axId val="12594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PROJECT.xlsx]Analysis!PivotTable6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Analysis!$B$41:$B$42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Analysis!$B$43:$B$60</c:f>
              <c:numCache>
                <c:formatCode>General</c:formatCode>
                <c:ptCount val="17"/>
                <c:pt idx="0">
                  <c:v>93548.989999999991</c:v>
                </c:pt>
                <c:pt idx="2">
                  <c:v>458250.62</c:v>
                </c:pt>
                <c:pt idx="3">
                  <c:v>73047.03</c:v>
                </c:pt>
                <c:pt idx="7">
                  <c:v>138108.04999999999</c:v>
                </c:pt>
                <c:pt idx="8">
                  <c:v>33475.82</c:v>
                </c:pt>
                <c:pt idx="9">
                  <c:v>238494.17</c:v>
                </c:pt>
                <c:pt idx="10">
                  <c:v>318948.93</c:v>
                </c:pt>
                <c:pt idx="11">
                  <c:v>43047.040000000001</c:v>
                </c:pt>
                <c:pt idx="12">
                  <c:v>138918.59999999998</c:v>
                </c:pt>
                <c:pt idx="13">
                  <c:v>2098982.8499999996</c:v>
                </c:pt>
                <c:pt idx="14">
                  <c:v>1645021.8499999999</c:v>
                </c:pt>
                <c:pt idx="15">
                  <c:v>3837439.3600000008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A-4535-9728-89815ABFAAE3}"/>
            </c:ext>
          </c:extLst>
        </c:ser>
        <c:ser>
          <c:idx val="1"/>
          <c:order val="1"/>
          <c:tx>
            <c:strRef>
              <c:f>Analysis!$C$41:$C$42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Analysis!$C$43:$C$60</c:f>
              <c:numCache>
                <c:formatCode>General</c:formatCode>
                <c:ptCount val="17"/>
                <c:pt idx="0">
                  <c:v>500623.52999999997</c:v>
                </c:pt>
                <c:pt idx="1">
                  <c:v>130834.70000000001</c:v>
                </c:pt>
                <c:pt idx="2">
                  <c:v>1119178.06</c:v>
                </c:pt>
                <c:pt idx="3">
                  <c:v>322970.27</c:v>
                </c:pt>
                <c:pt idx="4">
                  <c:v>90918.24</c:v>
                </c:pt>
                <c:pt idx="5">
                  <c:v>360404.40000000014</c:v>
                </c:pt>
                <c:pt idx="6">
                  <c:v>20281.629999999997</c:v>
                </c:pt>
                <c:pt idx="7">
                  <c:v>89283.919999999984</c:v>
                </c:pt>
                <c:pt idx="8">
                  <c:v>60837.32</c:v>
                </c:pt>
                <c:pt idx="9">
                  <c:v>181849.95</c:v>
                </c:pt>
                <c:pt idx="10">
                  <c:v>192911.55999999997</c:v>
                </c:pt>
                <c:pt idx="11">
                  <c:v>94053.26</c:v>
                </c:pt>
                <c:pt idx="12">
                  <c:v>2395.17</c:v>
                </c:pt>
                <c:pt idx="13">
                  <c:v>3164031.6499999994</c:v>
                </c:pt>
                <c:pt idx="14">
                  <c:v>3503320.6900000023</c:v>
                </c:pt>
                <c:pt idx="15">
                  <c:v>6041135.2599999988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A-4535-9728-89815ABFAAE3}"/>
            </c:ext>
          </c:extLst>
        </c:ser>
        <c:ser>
          <c:idx val="2"/>
          <c:order val="2"/>
          <c:tx>
            <c:strRef>
              <c:f>Analysis!$D$41:$D$42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Analysis!$D$43:$D$60</c:f>
              <c:numCache>
                <c:formatCode>General</c:formatCode>
                <c:ptCount val="17"/>
                <c:pt idx="0">
                  <c:v>454980.84999999992</c:v>
                </c:pt>
                <c:pt idx="1">
                  <c:v>220716.59000000003</c:v>
                </c:pt>
                <c:pt idx="2">
                  <c:v>480995.24</c:v>
                </c:pt>
                <c:pt idx="3">
                  <c:v>127856.37000000001</c:v>
                </c:pt>
                <c:pt idx="4">
                  <c:v>58189.060000000005</c:v>
                </c:pt>
                <c:pt idx="5">
                  <c:v>264932.07</c:v>
                </c:pt>
                <c:pt idx="6">
                  <c:v>35149.360000000001</c:v>
                </c:pt>
                <c:pt idx="7">
                  <c:v>127069.76000000001</c:v>
                </c:pt>
                <c:pt idx="8">
                  <c:v>25141.940000000002</c:v>
                </c:pt>
                <c:pt idx="9">
                  <c:v>112675.76000000001</c:v>
                </c:pt>
                <c:pt idx="10">
                  <c:v>357852.37</c:v>
                </c:pt>
                <c:pt idx="11">
                  <c:v>30283.02</c:v>
                </c:pt>
                <c:pt idx="12">
                  <c:v>33900.97</c:v>
                </c:pt>
                <c:pt idx="13">
                  <c:v>1171428.6599999999</c:v>
                </c:pt>
                <c:pt idx="14">
                  <c:v>1761129.9600000002</c:v>
                </c:pt>
                <c:pt idx="15">
                  <c:v>1295050.6500000004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A-4535-9728-89815ABFAAE3}"/>
            </c:ext>
          </c:extLst>
        </c:ser>
        <c:ser>
          <c:idx val="3"/>
          <c:order val="3"/>
          <c:tx>
            <c:strRef>
              <c:f>Analysis!$E$41:$E$42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Analysis!$E$43:$E$60</c:f>
              <c:numCache>
                <c:formatCode>General</c:formatCode>
                <c:ptCount val="17"/>
                <c:pt idx="13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A-4535-9728-89815ABFAAE3}"/>
            </c:ext>
          </c:extLst>
        </c:ser>
        <c:ser>
          <c:idx val="4"/>
          <c:order val="4"/>
          <c:tx>
            <c:strRef>
              <c:f>Analysis!$F$41:$F$42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Analysis!$A$43:$A$60</c:f>
              <c:strCache>
                <c:ptCount val="17"/>
                <c:pt idx="0">
                  <c:v>R1026</c:v>
                </c:pt>
                <c:pt idx="1">
                  <c:v>R1025</c:v>
                </c:pt>
                <c:pt idx="2">
                  <c:v>R1024</c:v>
                </c:pt>
                <c:pt idx="3">
                  <c:v>R1023</c:v>
                </c:pt>
                <c:pt idx="4">
                  <c:v>R1022</c:v>
                </c:pt>
                <c:pt idx="5">
                  <c:v>R1021</c:v>
                </c:pt>
                <c:pt idx="6">
                  <c:v>R1020</c:v>
                </c:pt>
                <c:pt idx="7">
                  <c:v>R1019</c:v>
                </c:pt>
                <c:pt idx="8">
                  <c:v>R1018</c:v>
                </c:pt>
                <c:pt idx="9">
                  <c:v>R1017</c:v>
                </c:pt>
                <c:pt idx="10">
                  <c:v>R1016</c:v>
                </c:pt>
                <c:pt idx="11">
                  <c:v>R1015</c:v>
                </c:pt>
                <c:pt idx="12">
                  <c:v>R1014</c:v>
                </c:pt>
                <c:pt idx="13">
                  <c:v>R1013</c:v>
                </c:pt>
                <c:pt idx="14">
                  <c:v>R1012</c:v>
                </c:pt>
                <c:pt idx="15">
                  <c:v>R1011</c:v>
                </c:pt>
                <c:pt idx="16">
                  <c:v>0</c:v>
                </c:pt>
              </c:strCache>
            </c:strRef>
          </c:cat>
          <c:val>
            <c:numRef>
              <c:f>Analysis!$F$43:$F$60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4-4A5A-4535-9728-89815ABFA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8258751"/>
        <c:axId val="1020138319"/>
      </c:barChart>
      <c:catAx>
        <c:axId val="100825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38319"/>
        <c:crosses val="autoZero"/>
        <c:auto val="1"/>
        <c:lblAlgn val="ctr"/>
        <c:lblOffset val="100"/>
        <c:noMultiLvlLbl val="0"/>
      </c:catAx>
      <c:valAx>
        <c:axId val="102013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25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IMPACT OF AGE ON HBA1C AND BMI </a:t>
            </a:r>
          </a:p>
        </c:rich>
      </c:tx>
      <c:layout>
        <c:manualLayout>
          <c:xMode val="edge"/>
          <c:yMode val="edge"/>
          <c:x val="9.1805944728805697E-2"/>
          <c:y val="3.5515492255144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Analysis!$B$61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Analysis!$A$62:$A$66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Analysis!$B$62:$B$66</c:f>
              <c:numCache>
                <c:formatCode>General</c:formatCode>
                <c:ptCount val="4"/>
                <c:pt idx="0">
                  <c:v>30.287460815047041</c:v>
                </c:pt>
                <c:pt idx="1">
                  <c:v>31.064765306122418</c:v>
                </c:pt>
                <c:pt idx="2">
                  <c:v>31.073375984251957</c:v>
                </c:pt>
                <c:pt idx="3">
                  <c:v>31.47350789096124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1-4AD1-B727-B77AA9594108}"/>
            </c:ext>
          </c:extLst>
        </c:ser>
        <c:ser>
          <c:idx val="1"/>
          <c:order val="1"/>
          <c:tx>
            <c:strRef>
              <c:f>Analysis!$C$61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Analysis!$A$62:$A$66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Analysis!$C$62:$C$66</c:f>
              <c:numCache>
                <c:formatCode>General</c:formatCode>
                <c:ptCount val="4"/>
                <c:pt idx="0">
                  <c:v>5.5390125391849541</c:v>
                </c:pt>
                <c:pt idx="1">
                  <c:v>5.5534081632653063</c:v>
                </c:pt>
                <c:pt idx="2">
                  <c:v>7.0045866141732329</c:v>
                </c:pt>
                <c:pt idx="3">
                  <c:v>7.9325681492109092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1-4AD1-B727-B77AA959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988319"/>
        <c:axId val="1259515695"/>
      </c:lineChart>
      <c:catAx>
        <c:axId val="106798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15695"/>
        <c:crosses val="autoZero"/>
        <c:auto val="1"/>
        <c:lblAlgn val="ctr"/>
        <c:lblOffset val="100"/>
        <c:noMultiLvlLbl val="0"/>
      </c:catAx>
      <c:valAx>
        <c:axId val="12595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8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HEALTHCARE CHARGES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</c:pivotFmt>
      <c:pivotFmt>
        <c:idx val="2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delete val="1"/>
          </c:dLbls>
          <c:cat>
            <c:strRef>
              <c:f>Analysis!$A$75:$A$79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Analysis!$B$75:$B$79</c:f>
              <c:numCache>
                <c:formatCode>General</c:formatCode>
                <c:ptCount val="4"/>
                <c:pt idx="0">
                  <c:v>8693.2088087774355</c:v>
                </c:pt>
                <c:pt idx="1">
                  <c:v>12294.145346938769</c:v>
                </c:pt>
                <c:pt idx="2">
                  <c:v>15386.811948818899</c:v>
                </c:pt>
                <c:pt idx="3">
                  <c:v>17486.911535150626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B-42FD-9DF2-E90E734924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74058047"/>
        <c:axId val="1269543295"/>
      </c:areaChart>
      <c:catAx>
        <c:axId val="107405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43295"/>
        <c:crosses val="autoZero"/>
        <c:auto val="1"/>
        <c:lblAlgn val="ctr"/>
        <c:lblOffset val="100"/>
        <c:noMultiLvlLbl val="0"/>
      </c:catAx>
      <c:valAx>
        <c:axId val="12695432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05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114299</xdr:rowOff>
    </xdr:from>
    <xdr:to>
      <xdr:col>9</xdr:col>
      <xdr:colOff>385761</xdr:colOff>
      <xdr:row>15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17364-69A0-4854-A00F-2D59A8047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16</xdr:row>
      <xdr:rowOff>180975</xdr:rowOff>
    </xdr:from>
    <xdr:to>
      <xdr:col>11</xdr:col>
      <xdr:colOff>257175</xdr:colOff>
      <xdr:row>27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14128-1FF4-45FE-BA95-477B64A2D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176212</xdr:colOff>
      <xdr:row>27</xdr:row>
      <xdr:rowOff>190499</xdr:rowOff>
    </xdr:from>
    <xdr:to>
      <xdr:col>11</xdr:col>
      <xdr:colOff>238125</xdr:colOff>
      <xdr:row>39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9EAE5-96B3-4B82-8413-02F25EF50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166687</xdr:colOff>
      <xdr:row>40</xdr:row>
      <xdr:rowOff>66674</xdr:rowOff>
    </xdr:from>
    <xdr:to>
      <xdr:col>13</xdr:col>
      <xdr:colOff>280987</xdr:colOff>
      <xdr:row>58</xdr:row>
      <xdr:rowOff>104775</xdr:rowOff>
    </xdr:to>
    <xdr:graphicFrame macro="">
      <xdr:nvGraphicFramePr>
        <xdr:cNvPr id="5" name="Chart 4" descr="ghhfhf">
          <a:extLst>
            <a:ext uri="{FF2B5EF4-FFF2-40B4-BE49-F238E27FC236}">
              <a16:creationId xmlns:a16="http://schemas.microsoft.com/office/drawing/2014/main" id="{2CD5D24F-4F23-4190-81D0-7AF056153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257174</xdr:colOff>
      <xdr:row>59</xdr:row>
      <xdr:rowOff>0</xdr:rowOff>
    </xdr:from>
    <xdr:to>
      <xdr:col>13</xdr:col>
      <xdr:colOff>247650</xdr:colOff>
      <xdr:row>71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8B5C68-B448-4D89-8A85-66E411458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157162</xdr:colOff>
      <xdr:row>72</xdr:row>
      <xdr:rowOff>14287</xdr:rowOff>
    </xdr:from>
    <xdr:to>
      <xdr:col>13</xdr:col>
      <xdr:colOff>271462</xdr:colOff>
      <xdr:row>86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D2C3CD-2920-42B2-AE16-9DAF7BAEA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371476</xdr:rowOff>
    </xdr:from>
    <xdr:to>
      <xdr:col>5</xdr:col>
      <xdr:colOff>547686</xdr:colOff>
      <xdr:row>10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BE7DF-B499-425C-9EAA-B52A483CF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0</xdr:row>
      <xdr:rowOff>361950</xdr:rowOff>
    </xdr:from>
    <xdr:to>
      <xdr:col>12</xdr:col>
      <xdr:colOff>66675</xdr:colOff>
      <xdr:row>10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D3129E-D576-4BC3-9F6A-AA012F578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76201</xdr:colOff>
      <xdr:row>0</xdr:row>
      <xdr:rowOff>371476</xdr:rowOff>
    </xdr:from>
    <xdr:to>
      <xdr:col>20</xdr:col>
      <xdr:colOff>514350</xdr:colOff>
      <xdr:row>10</xdr:row>
      <xdr:rowOff>161926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C4005B-0DE7-4DD9-A351-FE62AA6E0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</xdr:row>
      <xdr:rowOff>171450</xdr:rowOff>
    </xdr:from>
    <xdr:to>
      <xdr:col>7</xdr:col>
      <xdr:colOff>304800</xdr:colOff>
      <xdr:row>19</xdr:row>
      <xdr:rowOff>9525</xdr:rowOff>
    </xdr:to>
    <xdr:graphicFrame macro="">
      <xdr:nvGraphicFramePr>
        <xdr:cNvPr id="5" name="Chart 4" descr="ghhfhf">
          <a:extLst>
            <a:ext uri="{FF2B5EF4-FFF2-40B4-BE49-F238E27FC236}">
              <a16:creationId xmlns:a16="http://schemas.microsoft.com/office/drawing/2014/main" id="{15C9C2BF-F97C-4625-A74D-71D7EEFA7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323850</xdr:colOff>
      <xdr:row>11</xdr:row>
      <xdr:rowOff>1</xdr:rowOff>
    </xdr:from>
    <xdr:to>
      <xdr:col>14</xdr:col>
      <xdr:colOff>504826</xdr:colOff>
      <xdr:row>19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550874-AE18-4BDB-B86F-60D7C5D07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504825</xdr:colOff>
      <xdr:row>10</xdr:row>
      <xdr:rowOff>180975</xdr:rowOff>
    </xdr:from>
    <xdr:to>
      <xdr:col>20</xdr:col>
      <xdr:colOff>495300</xdr:colOff>
      <xdr:row>19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959830-B901-4972-8D86-43FBA67AC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a" refreshedDate="45775.545604282408" createdVersion="6" refreshedVersion="6" minRefreshableVersion="3" recordCount="2336" xr:uid="{17E2D683-771F-41D1-89C5-92C18202F358}">
  <cacheSource type="worksheet">
    <worksheetSource ref="A1:V2337" sheet="Healthcare"/>
  </cacheSource>
  <cacheFields count="21">
    <cacheField name="Customer ID" numFmtId="0">
      <sharedItems containsMixedTypes="1" containsNumber="1" containsInteger="1" minValue="0" maxValue="0" count="2336">
        <s v="Id2335"/>
        <s v="Id2334"/>
        <s v="Id2333"/>
        <s v="Id2332"/>
        <s v="Id2331"/>
        <s v="Id2330"/>
        <s v="Id2329"/>
        <s v="Id2328"/>
        <s v="Id2327"/>
        <s v="Id2326"/>
        <s v="Id2325"/>
        <s v="Id2324"/>
        <s v="Id2323"/>
        <s v="Id2322"/>
        <s v="Id2321"/>
        <s v="Id2320"/>
        <s v="Id2319"/>
        <s v="Id2318"/>
        <s v="Id2317"/>
        <s v="Id2316"/>
        <s v="Id2315"/>
        <s v="Id2314"/>
        <s v="Id2313"/>
        <s v="Id2312"/>
        <s v="Id2311"/>
        <s v="Id2310"/>
        <s v="Id2309"/>
        <s v="Id2308"/>
        <s v="Id2307"/>
        <s v="Id2306"/>
        <s v="Id2305"/>
        <s v="Id2304"/>
        <s v="Id2303"/>
        <s v="Id2302"/>
        <s v="Id2301"/>
        <s v="Id2300"/>
        <s v="Id2299"/>
        <s v="Id2298"/>
        <s v="Id2297"/>
        <s v="Id2296"/>
        <s v="Id2295"/>
        <s v="Id2294"/>
        <s v="Id2293"/>
        <s v="Id2292"/>
        <s v="Id2291"/>
        <s v="Id2290"/>
        <s v="Id2289"/>
        <s v="Id2288"/>
        <s v="Id2287"/>
        <s v="Id2286"/>
        <s v="Id2285"/>
        <s v="Id2284"/>
        <s v="Id2283"/>
        <s v="Id2282"/>
        <s v="Id2281"/>
        <s v="Id2280"/>
        <s v="Id2279"/>
        <s v="Id2278"/>
        <s v="Id2277"/>
        <s v="Id2276"/>
        <s v="Id2275"/>
        <s v="Id2274"/>
        <s v="Id2273"/>
        <s v="Id2272"/>
        <s v="Id2271"/>
        <s v="Id2270"/>
        <s v="Id2269"/>
        <s v="Id2268"/>
        <s v="Id2267"/>
        <s v="Id2266"/>
        <s v="Id2265"/>
        <s v="Id2264"/>
        <s v="Id2263"/>
        <s v="Id2262"/>
        <s v="Id2261"/>
        <s v="Id2260"/>
        <s v="Id2259"/>
        <s v="Id2258"/>
        <s v="Id2257"/>
        <s v="Id2256"/>
        <s v="Id2255"/>
        <s v="Id2254"/>
        <s v="Id2253"/>
        <s v="Id2252"/>
        <s v="Id2251"/>
        <s v="Id2250"/>
        <s v="Id2249"/>
        <s v="Id2248"/>
        <s v="Id2247"/>
        <s v="Id2246"/>
        <s v="Id2245"/>
        <s v="Id2244"/>
        <s v="Id2243"/>
        <s v="Id2242"/>
        <s v="Id2241"/>
        <s v="Id2240"/>
        <s v="Id2239"/>
        <s v="Id2238"/>
        <s v="Id2237"/>
        <s v="Id2236"/>
        <s v="Id2235"/>
        <s v="Id2234"/>
        <s v="Id2233"/>
        <s v="Id2232"/>
        <s v="Id2231"/>
        <s v="Id2230"/>
        <s v="Id2229"/>
        <s v="Id2228"/>
        <s v="Id2227"/>
        <s v="Id2226"/>
        <s v="Id2225"/>
        <s v="Id2224"/>
        <s v="Id2223"/>
        <s v="Id2222"/>
        <s v="Id2221"/>
        <s v="Id2220"/>
        <s v="Id2219"/>
        <s v="Id2218"/>
        <s v="Id2217"/>
        <s v="Id2216"/>
        <s v="Id2215"/>
        <s v="Id2214"/>
        <s v="Id2213"/>
        <s v="Id2212"/>
        <s v="Id2211"/>
        <s v="Id2210"/>
        <s v="Id2209"/>
        <s v="Id2208"/>
        <s v="Id2207"/>
        <s v="Id2206"/>
        <s v="Id2205"/>
        <s v="Id2204"/>
        <s v="Id2203"/>
        <s v="Id2202"/>
        <s v="Id2201"/>
        <s v="Id2200"/>
        <s v="Id2199"/>
        <s v="Id2198"/>
        <s v="Id2197"/>
        <s v="Id2196"/>
        <s v="Id2195"/>
        <s v="Id2194"/>
        <s v="Id2193"/>
        <s v="Id2192"/>
        <s v="Id2191"/>
        <s v="Id2190"/>
        <s v="Id2189"/>
        <s v="Id2188"/>
        <s v="Id2187"/>
        <s v="Id2186"/>
        <s v="Id2185"/>
        <s v="Id2184"/>
        <s v="Id2183"/>
        <s v="Id2182"/>
        <s v="Id2181"/>
        <s v="Id2180"/>
        <s v="Id2179"/>
        <s v="Id2178"/>
        <s v="Id2177"/>
        <s v="Id2176"/>
        <s v="Id2175"/>
        <s v="Id2174"/>
        <s v="Id2173"/>
        <s v="Id2172"/>
        <s v="Id2171"/>
        <s v="Id2170"/>
        <s v="Id2169"/>
        <s v="Id2168"/>
        <s v="Id2167"/>
        <s v="Id2166"/>
        <s v="Id2165"/>
        <s v="Id2164"/>
        <s v="Id2163"/>
        <s v="Id2162"/>
        <s v="Id2161"/>
        <s v="Id2160"/>
        <s v="Id2159"/>
        <s v="Id2158"/>
        <s v="Id2157"/>
        <s v="Id2156"/>
        <s v="Id2155"/>
        <s v="Id2154"/>
        <s v="Id2153"/>
        <s v="Id2152"/>
        <s v="Id2151"/>
        <s v="Id2150"/>
        <s v="Id2149"/>
        <s v="Id2148"/>
        <s v="Id2147"/>
        <s v="Id2146"/>
        <s v="Id2145"/>
        <s v="Id2144"/>
        <s v="Id2143"/>
        <s v="Id2142"/>
        <s v="Id2141"/>
        <s v="Id2140"/>
        <s v="Id2139"/>
        <s v="Id2138"/>
        <s v="Id2137"/>
        <s v="Id2136"/>
        <s v="Id2135"/>
        <s v="Id2134"/>
        <s v="Id2133"/>
        <s v="Id2132"/>
        <s v="Id2131"/>
        <s v="Id2130"/>
        <s v="Id2129"/>
        <s v="Id2128"/>
        <s v="Id2127"/>
        <s v="Id2126"/>
        <s v="Id2125"/>
        <s v="Id2124"/>
        <s v="Id2123"/>
        <s v="Id2122"/>
        <s v="Id2121"/>
        <s v="Id2120"/>
        <s v="Id2119"/>
        <s v="Id2118"/>
        <s v="Id2117"/>
        <s v="Id2116"/>
        <s v="Id2115"/>
        <s v="Id2114"/>
        <s v="Id2113"/>
        <s v="Id2112"/>
        <s v="Id2111"/>
        <s v="Id2110"/>
        <s v="Id2109"/>
        <s v="Id2108"/>
        <s v="Id2107"/>
        <s v="Id2106"/>
        <s v="Id2105"/>
        <s v="Id2104"/>
        <s v="Id2103"/>
        <s v="Id2102"/>
        <s v="Id2101"/>
        <s v="Id2100"/>
        <s v="Id2099"/>
        <s v="Id2098"/>
        <s v="Id2097"/>
        <s v="Id2096"/>
        <s v="Id2095"/>
        <s v="Id2094"/>
        <s v="Id2093"/>
        <s v="Id2092"/>
        <s v="Id2091"/>
        <s v="Id2090"/>
        <s v="Id2089"/>
        <s v="Id2088"/>
        <s v="Id2087"/>
        <s v="Id2086"/>
        <s v="Id2085"/>
        <s v="Id2084"/>
        <s v="Id2083"/>
        <s v="Id2082"/>
        <s v="Id2081"/>
        <s v="Id2080"/>
        <s v="Id2079"/>
        <s v="Id2078"/>
        <s v="Id2077"/>
        <s v="Id2076"/>
        <s v="Id2075"/>
        <s v="Id2074"/>
        <s v="Id2073"/>
        <s v="Id2072"/>
        <s v="Id2071"/>
        <s v="Id2070"/>
        <s v="Id2069"/>
        <s v="Id2068"/>
        <s v="Id2067"/>
        <s v="Id2066"/>
        <s v="Id2065"/>
        <s v="Id2064"/>
        <s v="Id2063"/>
        <s v="Id2062"/>
        <s v="Id2061"/>
        <s v="Id2060"/>
        <s v="Id2059"/>
        <s v="Id2058"/>
        <s v="Id2057"/>
        <s v="Id2056"/>
        <s v="Id2055"/>
        <s v="Id2054"/>
        <s v="Id2053"/>
        <s v="Id2052"/>
        <s v="Id2051"/>
        <s v="Id2050"/>
        <s v="Id2049"/>
        <s v="Id2048"/>
        <s v="Id2047"/>
        <s v="Id2046"/>
        <s v="Id2045"/>
        <s v="Id2044"/>
        <s v="Id2043"/>
        <s v="Id2042"/>
        <s v="Id2041"/>
        <s v="Id2040"/>
        <s v="Id2039"/>
        <s v="Id2038"/>
        <s v="Id2037"/>
        <s v="Id2036"/>
        <s v="Id2035"/>
        <s v="Id2034"/>
        <s v="Id2033"/>
        <s v="Id2032"/>
        <s v="Id2031"/>
        <s v="Id2030"/>
        <s v="Id2029"/>
        <s v="Id2028"/>
        <s v="Id2027"/>
        <s v="Id2026"/>
        <s v="Id2025"/>
        <s v="Id2024"/>
        <s v="Id2023"/>
        <s v="Id2022"/>
        <s v="Id2021"/>
        <s v="Id2020"/>
        <s v="Id2019"/>
        <s v="Id2018"/>
        <s v="Id2017"/>
        <s v="Id2016"/>
        <s v="Id2015"/>
        <s v="Id2014"/>
        <s v="Id2013"/>
        <s v="Id2012"/>
        <s v="Id2011"/>
        <s v="Id2010"/>
        <s v="Id2009"/>
        <s v="Id2008"/>
        <s v="Id2007"/>
        <s v="Id2006"/>
        <s v="Id2005"/>
        <s v="Id2004"/>
        <s v="Id2003"/>
        <s v="Id2002"/>
        <s v="Id2001"/>
        <s v="Id2000"/>
        <s v="Id1999"/>
        <s v="Id1998"/>
        <s v="Id1997"/>
        <s v="Id1996"/>
        <s v="Id1995"/>
        <s v="Id1994"/>
        <s v="Id1993"/>
        <s v="Id1992"/>
        <s v="Id1991"/>
        <s v="Id1990"/>
        <s v="Id1989"/>
        <s v="Id1988"/>
        <s v="Id1987"/>
        <s v="Id1986"/>
        <s v="Id1985"/>
        <s v="Id1984"/>
        <s v="Id1983"/>
        <s v="Id1982"/>
        <s v="Id1981"/>
        <s v="Id1980"/>
        <s v="Id1979"/>
        <s v="Id1978"/>
        <s v="Id1977"/>
        <s v="Id1976"/>
        <s v="Id1975"/>
        <s v="Id1974"/>
        <s v="Id1973"/>
        <s v="Id1972"/>
        <s v="Id1971"/>
        <s v="Id1970"/>
        <s v="Id1969"/>
        <s v="Id1968"/>
        <s v="Id1967"/>
        <s v="Id1966"/>
        <s v="Id1965"/>
        <s v="Id1964"/>
        <s v="Id1963"/>
        <s v="Id1962"/>
        <s v="Id1961"/>
        <s v="Id1960"/>
        <s v="Id1959"/>
        <s v="Id1958"/>
        <s v="Id1957"/>
        <s v="Id1956"/>
        <s v="Id1955"/>
        <s v="Id1954"/>
        <s v="Id1953"/>
        <s v="Id1952"/>
        <s v="Id1951"/>
        <s v="Id1950"/>
        <s v="Id1949"/>
        <s v="Id1948"/>
        <s v="Id1947"/>
        <s v="Id1946"/>
        <s v="Id1945"/>
        <s v="Id1944"/>
        <s v="Id1943"/>
        <s v="Id1942"/>
        <s v="Id1941"/>
        <s v="Id1940"/>
        <s v="Id1939"/>
        <s v="Id1938"/>
        <s v="Id1937"/>
        <s v="Id1936"/>
        <s v="Id1935"/>
        <s v="Id1934"/>
        <s v="Id1933"/>
        <s v="Id1932"/>
        <s v="Id1931"/>
        <s v="Id1930"/>
        <s v="Id1929"/>
        <s v="Id1928"/>
        <s v="Id1927"/>
        <s v="Id1926"/>
        <s v="Id1925"/>
        <s v="Id1924"/>
        <s v="Id1923"/>
        <s v="Id1922"/>
        <s v="Id1921"/>
        <s v="Id1920"/>
        <s v="Id1919"/>
        <s v="Id1918"/>
        <s v="Id1917"/>
        <s v="Id1916"/>
        <s v="Id1915"/>
        <s v="Id1914"/>
        <s v="Id1913"/>
        <s v="Id1912"/>
        <s v="Id1911"/>
        <s v="Id1910"/>
        <s v="Id1909"/>
        <s v="Id1908"/>
        <s v="Id1907"/>
        <s v="Id1906"/>
        <s v="Id1905"/>
        <s v="Id1904"/>
        <s v="Id1903"/>
        <s v="Id1902"/>
        <s v="Id1901"/>
        <s v="Id1900"/>
        <s v="Id1899"/>
        <s v="Id1898"/>
        <s v="Id1897"/>
        <s v="Id1896"/>
        <s v="Id1895"/>
        <s v="Id1894"/>
        <s v="Id1893"/>
        <s v="Id1892"/>
        <s v="Id1891"/>
        <s v="Id1890"/>
        <s v="Id1889"/>
        <s v="Id1888"/>
        <s v="Id1887"/>
        <s v="Id1886"/>
        <s v="Id1885"/>
        <s v="Id1884"/>
        <s v="Id1883"/>
        <s v="Id1882"/>
        <s v="Id1881"/>
        <s v="Id1880"/>
        <s v="Id1879"/>
        <s v="Id1878"/>
        <s v="Id1877"/>
        <s v="Id1876"/>
        <s v="Id1875"/>
        <s v="Id1874"/>
        <s v="Id1873"/>
        <s v="Id1872"/>
        <s v="Id1871"/>
        <s v="Id1870"/>
        <s v="Id1869"/>
        <s v="Id1868"/>
        <s v="Id1867"/>
        <s v="Id1866"/>
        <s v="Id1865"/>
        <s v="Id1864"/>
        <s v="Id1863"/>
        <s v="Id1862"/>
        <s v="Id1861"/>
        <s v="Id1860"/>
        <s v="Id1859"/>
        <s v="Id1858"/>
        <s v="Id1857"/>
        <s v="Id1856"/>
        <s v="Id1855"/>
        <s v="Id1854"/>
        <s v="Id1853"/>
        <s v="Id1852"/>
        <s v="Id1851"/>
        <s v="Id1850"/>
        <s v="Id1849"/>
        <s v="Id1848"/>
        <s v="Id1847"/>
        <s v="Id1846"/>
        <s v="Id1845"/>
        <s v="Id1844"/>
        <s v="Id1843"/>
        <s v="Id1842"/>
        <s v="Id1841"/>
        <s v="Id1840"/>
        <s v="Id1839"/>
        <s v="Id1838"/>
        <s v="Id1837"/>
        <s v="Id1836"/>
        <s v="Id1835"/>
        <s v="Id1834"/>
        <s v="Id1833"/>
        <s v="Id1832"/>
        <s v="Id1831"/>
        <s v="Id1830"/>
        <s v="Id1829"/>
        <s v="Id1828"/>
        <s v="Id1827"/>
        <s v="Id1826"/>
        <s v="Id1825"/>
        <s v="Id1824"/>
        <s v="Id1823"/>
        <s v="Id1822"/>
        <s v="Id1821"/>
        <s v="Id1820"/>
        <s v="Id1819"/>
        <s v="Id1818"/>
        <s v="Id1817"/>
        <s v="Id1816"/>
        <s v="Id1815"/>
        <s v="Id1814"/>
        <s v="Id1813"/>
        <s v="Id1812"/>
        <s v="Id1811"/>
        <s v="Id1810"/>
        <s v="Id1809"/>
        <s v="Id1808"/>
        <s v="Id1807"/>
        <s v="Id1806"/>
        <s v="Id1805"/>
        <s v="Id1804"/>
        <s v="Id1803"/>
        <s v="Id1802"/>
        <s v="Id1801"/>
        <s v="Id1800"/>
        <s v="Id1799"/>
        <s v="Id1798"/>
        <s v="Id1797"/>
        <s v="Id1796"/>
        <s v="Id1795"/>
        <s v="Id1794"/>
        <s v="Id1793"/>
        <s v="Id1792"/>
        <s v="Id1791"/>
        <s v="Id1790"/>
        <s v="Id1789"/>
        <s v="Id1788"/>
        <s v="Id1787"/>
        <s v="Id1786"/>
        <s v="Id1785"/>
        <s v="Id1784"/>
        <s v="Id1783"/>
        <s v="Id1782"/>
        <s v="Id1781"/>
        <s v="Id1780"/>
        <s v="Id1779"/>
        <s v="Id1778"/>
        <s v="Id1777"/>
        <s v="Id1776"/>
        <s v="Id1775"/>
        <s v="Id1774"/>
        <s v="Id1773"/>
        <s v="Id1772"/>
        <s v="Id1771"/>
        <s v="Id1770"/>
        <s v="Id1769"/>
        <s v="Id1768"/>
        <s v="Id1767"/>
        <s v="Id1766"/>
        <s v="Id1765"/>
        <s v="Id1764"/>
        <s v="Id1763"/>
        <s v="Id1762"/>
        <s v="Id1761"/>
        <s v="Id1760"/>
        <s v="Id1759"/>
        <s v="Id1758"/>
        <s v="Id1757"/>
        <s v="Id1756"/>
        <s v="Id1755"/>
        <s v="Id1754"/>
        <s v="Id1753"/>
        <s v="Id1752"/>
        <s v="Id1751"/>
        <s v="Id1750"/>
        <s v="Id1749"/>
        <s v="Id1748"/>
        <s v="Id1747"/>
        <s v="Id1746"/>
        <s v="Id1745"/>
        <s v="Id1744"/>
        <s v="Id1743"/>
        <s v="Id1742"/>
        <s v="Id1741"/>
        <s v="Id1740"/>
        <s v="Id1739"/>
        <s v="Id1738"/>
        <s v="Id1737"/>
        <s v="Id1736"/>
        <s v="Id1735"/>
        <s v="Id1734"/>
        <s v="Id1733"/>
        <s v="Id1732"/>
        <s v="Id1731"/>
        <s v="Id1730"/>
        <s v="Id1729"/>
        <s v="Id1728"/>
        <s v="Id1727"/>
        <s v="Id1726"/>
        <s v="Id1725"/>
        <s v="Id1724"/>
        <s v="Id1723"/>
        <s v="Id1722"/>
        <s v="Id1721"/>
        <s v="Id1720"/>
        <s v="Id1719"/>
        <s v="Id1718"/>
        <s v="Id1717"/>
        <s v="Id1716"/>
        <s v="Id1715"/>
        <s v="Id1714"/>
        <s v="Id1713"/>
        <s v="Id1712"/>
        <s v="Id1711"/>
        <s v="Id1710"/>
        <s v="Id1709"/>
        <s v="Id1708"/>
        <s v="Id1707"/>
        <s v="Id1706"/>
        <s v="Id1705"/>
        <s v="Id1704"/>
        <s v="Id1703"/>
        <s v="Id1702"/>
        <s v="Id1701"/>
        <s v="Id1700"/>
        <s v="Id1699"/>
        <s v="Id1698"/>
        <s v="Id1697"/>
        <s v="Id1696"/>
        <s v="Id1695"/>
        <s v="Id1694"/>
        <s v="Id1693"/>
        <s v="Id1692"/>
        <s v="Id1691"/>
        <s v="Id1690"/>
        <s v="Id1689"/>
        <s v="Id1688"/>
        <s v="Id1687"/>
        <s v="Id1686"/>
        <s v="Id1685"/>
        <s v="Id1684"/>
        <s v="Id1683"/>
        <s v="Id1682"/>
        <s v="Id1681"/>
        <s v="Id1680"/>
        <s v="Id1679"/>
        <s v="Id1678"/>
        <s v="Id1677"/>
        <s v="Id1676"/>
        <s v="Id1675"/>
        <s v="Id1674"/>
        <s v="Id1673"/>
        <s v="Id1672"/>
        <s v="Id1671"/>
        <s v="Id1670"/>
        <s v="Id1669"/>
        <s v="Id1668"/>
        <s v="Id1667"/>
        <s v="Id1666"/>
        <s v="Id1665"/>
        <s v="Id1664"/>
        <s v="Id1663"/>
        <s v="Id1662"/>
        <s v="Id1661"/>
        <s v="Id1660"/>
        <s v="Id1659"/>
        <s v="Id1658"/>
        <s v="Id1657"/>
        <s v="Id1656"/>
        <s v="Id1655"/>
        <s v="Id1654"/>
        <s v="Id1653"/>
        <s v="Id1652"/>
        <s v="Id1651"/>
        <s v="Id1650"/>
        <s v="Id1649"/>
        <s v="Id1648"/>
        <s v="Id1647"/>
        <s v="Id1646"/>
        <s v="Id1645"/>
        <s v="Id1644"/>
        <s v="Id1643"/>
        <s v="Id1642"/>
        <s v="Id1641"/>
        <s v="Id1640"/>
        <s v="Id1639"/>
        <s v="Id1638"/>
        <s v="Id1637"/>
        <s v="Id1636"/>
        <s v="Id1635"/>
        <s v="Id1634"/>
        <s v="Id1633"/>
        <s v="Id1632"/>
        <s v="Id1631"/>
        <s v="Id1630"/>
        <s v="Id1629"/>
        <s v="Id1628"/>
        <s v="Id1627"/>
        <s v="Id1626"/>
        <s v="Id1625"/>
        <s v="Id1624"/>
        <s v="Id1623"/>
        <s v="Id1622"/>
        <s v="Id1621"/>
        <s v="Id1620"/>
        <s v="Id1619"/>
        <s v="Id1618"/>
        <s v="Id1617"/>
        <s v="Id1616"/>
        <s v="Id1615"/>
        <s v="Id1614"/>
        <s v="Id1613"/>
        <s v="Id1612"/>
        <s v="Id1611"/>
        <s v="Id1610"/>
        <s v="Id1609"/>
        <s v="Id1608"/>
        <s v="Id1607"/>
        <s v="Id1606"/>
        <s v="Id1605"/>
        <s v="Id1604"/>
        <s v="Id1603"/>
        <s v="Id1602"/>
        <s v="Id1601"/>
        <s v="Id1600"/>
        <s v="Id1599"/>
        <s v="Id1598"/>
        <s v="Id1597"/>
        <s v="Id1596"/>
        <s v="Id1595"/>
        <s v="Id1594"/>
        <s v="Id1593"/>
        <s v="Id1592"/>
        <s v="Id1591"/>
        <s v="Id1590"/>
        <s v="Id1589"/>
        <s v="Id1588"/>
        <s v="Id1587"/>
        <s v="Id1586"/>
        <s v="Id1585"/>
        <s v="Id1584"/>
        <s v="Id1583"/>
        <s v="Id1582"/>
        <s v="Id1581"/>
        <s v="Id1580"/>
        <s v="Id1579"/>
        <s v="Id1578"/>
        <s v="Id1577"/>
        <s v="Id1576"/>
        <s v="Id1575"/>
        <s v="Id1574"/>
        <s v="Id1573"/>
        <s v="Id1572"/>
        <s v="Id1571"/>
        <s v="Id1570"/>
        <s v="Id1569"/>
        <s v="Id1568"/>
        <s v="Id1567"/>
        <s v="Id1566"/>
        <s v="Id1565"/>
        <s v="Id1564"/>
        <s v="Id1563"/>
        <s v="Id1562"/>
        <s v="Id1561"/>
        <s v="Id1560"/>
        <s v="Id1559"/>
        <s v="Id1558"/>
        <s v="Id1557"/>
        <s v="Id1556"/>
        <s v="Id1555"/>
        <s v="Id1554"/>
        <s v="Id1553"/>
        <s v="Id1552"/>
        <s v="Id1551"/>
        <s v="Id1550"/>
        <s v="Id1549"/>
        <s v="Id1548"/>
        <s v="Id1547"/>
        <s v="Id1546"/>
        <s v="Id1545"/>
        <s v="Id1544"/>
        <s v="Id1543"/>
        <s v="Id1542"/>
        <s v="Id1541"/>
        <s v="Id1540"/>
        <s v="Id1539"/>
        <s v="Id1538"/>
        <s v="Id1537"/>
        <s v="Id1536"/>
        <s v="Id1535"/>
        <s v="Id1534"/>
        <s v="Id1533"/>
        <s v="Id1532"/>
        <s v="Id1531"/>
        <s v="Id1530"/>
        <s v="Id1529"/>
        <s v="Id1528"/>
        <s v="Id1527"/>
        <s v="Id1526"/>
        <s v="Id1525"/>
        <s v="Id1524"/>
        <s v="Id1523"/>
        <s v="Id1522"/>
        <s v="Id1521"/>
        <s v="Id1520"/>
        <s v="Id1519"/>
        <s v="Id1518"/>
        <s v="Id1517"/>
        <s v="Id1516"/>
        <s v="Id1515"/>
        <s v="Id1514"/>
        <s v="Id1513"/>
        <s v="Id1512"/>
        <s v="Id1511"/>
        <s v="Id1510"/>
        <s v="Id1509"/>
        <s v="Id1508"/>
        <s v="Id1507"/>
        <s v="Id1506"/>
        <s v="Id1505"/>
        <s v="Id1504"/>
        <s v="Id1503"/>
        <s v="Id1502"/>
        <s v="Id1501"/>
        <s v="Id1500"/>
        <s v="Id1499"/>
        <s v="Id1498"/>
        <s v="Id1497"/>
        <s v="Id1496"/>
        <s v="Id1495"/>
        <s v="Id1494"/>
        <s v="Id1493"/>
        <s v="Id1492"/>
        <s v="Id1491"/>
        <s v="Id1490"/>
        <s v="Id1489"/>
        <s v="Id1488"/>
        <s v="Id1487"/>
        <s v="Id1486"/>
        <s v="Id1485"/>
        <s v="Id1484"/>
        <s v="Id1483"/>
        <s v="Id1482"/>
        <s v="Id1481"/>
        <s v="Id1480"/>
        <s v="Id1479"/>
        <s v="Id1478"/>
        <s v="Id1477"/>
        <s v="Id1476"/>
        <s v="Id1475"/>
        <s v="Id1474"/>
        <s v="Id1473"/>
        <s v="Id1472"/>
        <s v="Id1471"/>
        <s v="Id1470"/>
        <s v="Id1469"/>
        <s v="Id1468"/>
        <s v="Id1467"/>
        <s v="Id1466"/>
        <s v="Id1465"/>
        <s v="Id1464"/>
        <s v="Id1463"/>
        <s v="Id1462"/>
        <s v="Id1461"/>
        <s v="Id1460"/>
        <s v="Id1459"/>
        <s v="Id1458"/>
        <s v="Id1457"/>
        <s v="Id1456"/>
        <s v="Id1455"/>
        <s v="Id1454"/>
        <s v="Id1453"/>
        <s v="Id1452"/>
        <s v="Id1451"/>
        <s v="Id1450"/>
        <s v="Id1449"/>
        <s v="Id1448"/>
        <s v="Id1447"/>
        <s v="Id1446"/>
        <s v="Id1445"/>
        <s v="Id1444"/>
        <s v="Id1443"/>
        <s v="Id1442"/>
        <s v="Id1441"/>
        <s v="Id1440"/>
        <s v="Id1439"/>
        <s v="Id1438"/>
        <s v="Id1437"/>
        <s v="Id1436"/>
        <s v="Id1435"/>
        <s v="Id1434"/>
        <s v="Id1433"/>
        <s v="Id1432"/>
        <s v="Id1431"/>
        <s v="Id1430"/>
        <s v="Id1429"/>
        <s v="Id1428"/>
        <s v="Id1427"/>
        <s v="Id1426"/>
        <s v="Id1425"/>
        <s v="Id1424"/>
        <s v="Id1423"/>
        <s v="Id1422"/>
        <s v="Id1421"/>
        <s v="Id1420"/>
        <s v="Id1419"/>
        <s v="Id1418"/>
        <s v="Id1417"/>
        <s v="Id1416"/>
        <s v="Id1415"/>
        <s v="Id1414"/>
        <s v="Id1413"/>
        <s v="Id1412"/>
        <s v="Id1411"/>
        <s v="Id1410"/>
        <s v="Id1409"/>
        <s v="Id1408"/>
        <s v="Id1407"/>
        <s v="Id1406"/>
        <s v="Id1405"/>
        <s v="Id1404"/>
        <s v="Id1403"/>
        <s v="Id1402"/>
        <s v="Id1401"/>
        <s v="Id1400"/>
        <s v="Id1399"/>
        <s v="Id1398"/>
        <s v="Id1397"/>
        <s v="Id1396"/>
        <s v="Id1395"/>
        <s v="Id1394"/>
        <s v="Id1393"/>
        <s v="Id1392"/>
        <s v="Id1391"/>
        <s v="Id1390"/>
        <s v="Id1389"/>
        <s v="Id1388"/>
        <s v="Id1387"/>
        <s v="Id1386"/>
        <s v="Id1385"/>
        <s v="Id1384"/>
        <s v="Id1383"/>
        <s v="Id1382"/>
        <s v="Id1381"/>
        <s v="Id1380"/>
        <s v="Id1379"/>
        <s v="Id1378"/>
        <s v="Id1377"/>
        <s v="Id1376"/>
        <s v="Id1375"/>
        <s v="Id1374"/>
        <s v="Id1373"/>
        <s v="Id1372"/>
        <s v="Id1371"/>
        <s v="Id1370"/>
        <s v="Id1369"/>
        <s v="Id1368"/>
        <s v="Id1367"/>
        <s v="Id1366"/>
        <s v="Id1365"/>
        <s v="Id1364"/>
        <s v="Id1363"/>
        <s v="Id1362"/>
        <s v="Id1361"/>
        <s v="Id1360"/>
        <s v="Id1359"/>
        <s v="Id1358"/>
        <s v="Id1357"/>
        <s v="Id1356"/>
        <s v="Id1355"/>
        <s v="Id1354"/>
        <s v="Id1353"/>
        <s v="Id1352"/>
        <s v="Id1351"/>
        <s v="Id1350"/>
        <s v="Id1349"/>
        <s v="Id1348"/>
        <s v="Id1347"/>
        <s v="Id1346"/>
        <s v="Id1345"/>
        <s v="Id1344"/>
        <s v="Id1343"/>
        <s v="Id1342"/>
        <s v="Id1341"/>
        <s v="Id1340"/>
        <s v="Id1339"/>
        <s v="Id1338"/>
        <s v="Id1337"/>
        <s v="Id1336"/>
        <s v="Id1335"/>
        <s v="Id1334"/>
        <s v="Id1333"/>
        <s v="Id1332"/>
        <s v="Id1331"/>
        <s v="Id1330"/>
        <s v="Id1329"/>
        <s v="Id1328"/>
        <s v="Id1327"/>
        <s v="Id1326"/>
        <s v="Id1325"/>
        <s v="Id1324"/>
        <s v="Id1323"/>
        <s v="Id1322"/>
        <s v="Id1321"/>
        <s v="Id1320"/>
        <s v="Id1319"/>
        <s v="Id1318"/>
        <s v="Id1317"/>
        <s v="Id1316"/>
        <s v="Id1315"/>
        <s v="Id1314"/>
        <s v="Id1313"/>
        <s v="Id1312"/>
        <s v="Id1311"/>
        <s v="Id1310"/>
        <s v="Id1309"/>
        <s v="Id1308"/>
        <s v="Id1307"/>
        <s v="Id1306"/>
        <s v="Id1305"/>
        <s v="Id1304"/>
        <s v="Id1303"/>
        <s v="Id1302"/>
        <s v="Id1301"/>
        <s v="Id1300"/>
        <s v="Id1299"/>
        <s v="Id1298"/>
        <s v="Id1297"/>
        <s v="Id1296"/>
        <s v="Id1295"/>
        <s v="Id1294"/>
        <s v="Id1293"/>
        <s v="Id1292"/>
        <s v="Id1291"/>
        <s v="Id1290"/>
        <s v="Id1289"/>
        <s v="Id1288"/>
        <s v="Id1287"/>
        <s v="Id1286"/>
        <s v="Id1285"/>
        <s v="Id1284"/>
        <s v="Id1283"/>
        <s v="Id1282"/>
        <s v="Id1281"/>
        <s v="Id1280"/>
        <s v="Id1279"/>
        <s v="Id1278"/>
        <s v="Id1277"/>
        <s v="Id1276"/>
        <s v="Id1275"/>
        <s v="Id1274"/>
        <s v="Id1273"/>
        <s v="Id1272"/>
        <s v="Id1271"/>
        <s v="Id1270"/>
        <s v="Id1269"/>
        <s v="Id1268"/>
        <s v="Id1267"/>
        <s v="Id1266"/>
        <s v="Id1265"/>
        <s v="Id1264"/>
        <s v="Id1263"/>
        <s v="Id1262"/>
        <s v="Id1261"/>
        <s v="Id1260"/>
        <s v="Id1259"/>
        <s v="Id1258"/>
        <s v="Id1257"/>
        <s v="Id1256"/>
        <s v="Id1255"/>
        <s v="Id1254"/>
        <s v="Id1253"/>
        <s v="Id1252"/>
        <s v="Id1251"/>
        <s v="Id1250"/>
        <s v="Id1249"/>
        <s v="Id1248"/>
        <s v="Id1247"/>
        <s v="Id1246"/>
        <s v="Id1245"/>
        <s v="Id1244"/>
        <s v="Id1243"/>
        <s v="Id1242"/>
        <s v="Id1241"/>
        <s v="Id1240"/>
        <s v="Id1239"/>
        <s v="Id1238"/>
        <s v="Id1237"/>
        <s v="Id1236"/>
        <s v="Id1235"/>
        <s v="Id1234"/>
        <s v="Id1233"/>
        <s v="Id1232"/>
        <s v="Id1231"/>
        <s v="Id1230"/>
        <s v="Id1229"/>
        <s v="Id1228"/>
        <s v="Id1227"/>
        <s v="Id1226"/>
        <s v="Id1225"/>
        <s v="Id1224"/>
        <s v="Id1223"/>
        <s v="Id1222"/>
        <s v="Id1221"/>
        <s v="Id1220"/>
        <s v="Id1219"/>
        <s v="Id1218"/>
        <s v="Id1217"/>
        <s v="Id1216"/>
        <s v="Id1215"/>
        <s v="Id1214"/>
        <s v="Id1213"/>
        <s v="Id1212"/>
        <s v="Id1211"/>
        <s v="Id1210"/>
        <s v="Id1209"/>
        <s v="Id1208"/>
        <s v="Id1207"/>
        <s v="Id1206"/>
        <s v="Id1205"/>
        <s v="Id1204"/>
        <s v="Id1203"/>
        <s v="Id1202"/>
        <s v="Id1201"/>
        <s v="Id1200"/>
        <s v="Id1199"/>
        <s v="Id1198"/>
        <s v="Id1197"/>
        <s v="Id1196"/>
        <s v="Id1195"/>
        <s v="Id1194"/>
        <s v="Id1193"/>
        <s v="Id1192"/>
        <s v="Id1191"/>
        <s v="Id1190"/>
        <s v="Id1189"/>
        <s v="Id1188"/>
        <s v="Id1187"/>
        <s v="Id1186"/>
        <s v="Id1185"/>
        <s v="Id1184"/>
        <s v="Id1183"/>
        <s v="Id1182"/>
        <s v="Id1181"/>
        <s v="Id1180"/>
        <s v="Id1179"/>
        <s v="Id1178"/>
        <s v="Id1177"/>
        <s v="Id1176"/>
        <s v="Id1175"/>
        <s v="Id1174"/>
        <s v="Id1173"/>
        <s v="Id1172"/>
        <s v="Id1171"/>
        <s v="Id1170"/>
        <s v="Id1169"/>
        <s v="Id1168"/>
        <s v="Id1167"/>
        <s v="Id1166"/>
        <s v="Id1165"/>
        <s v="Id1164"/>
        <s v="Id1163"/>
        <s v="Id1162"/>
        <s v="Id1161"/>
        <s v="Id1160"/>
        <s v="Id1159"/>
        <s v="Id1158"/>
        <s v="Id1157"/>
        <s v="Id1156"/>
        <s v="Id1155"/>
        <s v="Id1154"/>
        <s v="Id1153"/>
        <s v="Id1152"/>
        <s v="Id1151"/>
        <s v="Id1150"/>
        <s v="Id1149"/>
        <s v="Id1148"/>
        <s v="Id1147"/>
        <s v="Id1146"/>
        <s v="Id1145"/>
        <s v="Id1144"/>
        <s v="Id1143"/>
        <s v="Id1142"/>
        <s v="Id1141"/>
        <s v="Id1140"/>
        <s v="Id1139"/>
        <s v="Id1138"/>
        <s v="Id1137"/>
        <s v="Id1136"/>
        <s v="Id1135"/>
        <s v="Id1134"/>
        <s v="Id1133"/>
        <s v="Id1132"/>
        <s v="Id1131"/>
        <s v="Id1130"/>
        <s v="Id1129"/>
        <s v="Id1128"/>
        <s v="Id1127"/>
        <s v="Id1126"/>
        <s v="Id1125"/>
        <s v="Id1124"/>
        <s v="Id1123"/>
        <s v="Id1122"/>
        <s v="Id1121"/>
        <s v="Id1120"/>
        <s v="Id1119"/>
        <s v="Id1118"/>
        <s v="Id1117"/>
        <s v="Id1116"/>
        <s v="Id1115"/>
        <s v="Id1114"/>
        <s v="Id1113"/>
        <s v="Id1112"/>
        <s v="Id1111"/>
        <s v="Id1110"/>
        <s v="Id1109"/>
        <s v="Id1108"/>
        <s v="Id1107"/>
        <s v="Id1106"/>
        <s v="Id1105"/>
        <s v="Id1104"/>
        <s v="Id1103"/>
        <s v="Id1102"/>
        <s v="Id1101"/>
        <s v="Id1100"/>
        <s v="Id1099"/>
        <s v="Id1098"/>
        <s v="Id1097"/>
        <s v="Id1096"/>
        <s v="Id1095"/>
        <s v="Id1094"/>
        <s v="Id1093"/>
        <s v="Id1092"/>
        <s v="Id1091"/>
        <s v="Id1090"/>
        <s v="Id1089"/>
        <s v="Id1088"/>
        <s v="Id1087"/>
        <s v="Id1086"/>
        <s v="Id1085"/>
        <s v="Id1084"/>
        <s v="Id1083"/>
        <s v="Id1082"/>
        <s v="Id1081"/>
        <s v="Id1080"/>
        <s v="Id1079"/>
        <s v="Id1078"/>
        <s v="Id1077"/>
        <s v="Id1076"/>
        <s v="Id1075"/>
        <s v="Id1074"/>
        <s v="Id1073"/>
        <s v="Id1072"/>
        <s v="Id1071"/>
        <s v="Id1070"/>
        <s v="Id1069"/>
        <s v="Id1068"/>
        <s v="Id1067"/>
        <s v="Id1066"/>
        <s v="Id1065"/>
        <s v="Id1064"/>
        <s v="Id1063"/>
        <s v="Id1062"/>
        <s v="Id1061"/>
        <s v="Id1060"/>
        <s v="Id1059"/>
        <s v="Id1058"/>
        <s v="Id1057"/>
        <s v="Id1056"/>
        <s v="Id1055"/>
        <s v="Id1054"/>
        <s v="Id1053"/>
        <s v="Id1052"/>
        <s v="Id1051"/>
        <s v="Id1050"/>
        <s v="Id1049"/>
        <s v="Id1048"/>
        <s v="Id1047"/>
        <s v="Id1046"/>
        <s v="Id1045"/>
        <s v="Id1044"/>
        <s v="Id1043"/>
        <s v="Id1042"/>
        <s v="Id1041"/>
        <s v="Id1040"/>
        <s v="Id1039"/>
        <s v="Id1038"/>
        <s v="Id1037"/>
        <s v="Id1036"/>
        <s v="Id1035"/>
        <s v="Id1034"/>
        <s v="Id1033"/>
        <s v="Id1032"/>
        <s v="Id1031"/>
        <s v="Id1030"/>
        <s v="Id1029"/>
        <s v="Id1028"/>
        <s v="Id1027"/>
        <s v="Id1026"/>
        <s v="Id1025"/>
        <s v="Id1024"/>
        <s v="Id1023"/>
        <s v="Id1022"/>
        <s v="Id1021"/>
        <s v="Id1020"/>
        <s v="Id1019"/>
        <s v="Id1018"/>
        <s v="Id1017"/>
        <s v="Id1016"/>
        <s v="Id1015"/>
        <s v="Id1014"/>
        <s v="Id1013"/>
        <s v="Id1012"/>
        <s v="Id1011"/>
        <s v="Id1010"/>
        <s v="Id1009"/>
        <s v="Id1008"/>
        <s v="Id1007"/>
        <s v="Id1006"/>
        <s v="Id1005"/>
        <s v="Id1004"/>
        <s v="Id1003"/>
        <s v="Id1002"/>
        <s v="Id1001"/>
        <s v="Id1000"/>
        <s v="Id999"/>
        <s v="Id998"/>
        <s v="Id997"/>
        <s v="Id996"/>
        <s v="Id995"/>
        <s v="Id994"/>
        <s v="Id993"/>
        <s v="Id992"/>
        <s v="Id991"/>
        <s v="Id990"/>
        <s v="Id989"/>
        <s v="Id988"/>
        <s v="Id987"/>
        <s v="Id986"/>
        <s v="Id985"/>
        <s v="Id984"/>
        <s v="Id983"/>
        <s v="Id982"/>
        <s v="Id981"/>
        <s v="Id980"/>
        <s v="Id979"/>
        <s v="Id978"/>
        <s v="Id977"/>
        <s v="Id976"/>
        <s v="Id975"/>
        <s v="Id974"/>
        <s v="Id973"/>
        <s v="Id972"/>
        <s v="Id971"/>
        <s v="Id970"/>
        <s v="Id969"/>
        <s v="Id968"/>
        <s v="Id967"/>
        <s v="Id966"/>
        <s v="Id965"/>
        <s v="Id964"/>
        <s v="Id963"/>
        <s v="Id962"/>
        <s v="Id961"/>
        <s v="Id960"/>
        <s v="Id959"/>
        <s v="Id958"/>
        <s v="Id957"/>
        <s v="Id956"/>
        <s v="Id955"/>
        <s v="Id954"/>
        <s v="Id953"/>
        <s v="Id952"/>
        <s v="Id951"/>
        <s v="Id950"/>
        <s v="Id949"/>
        <s v="Id948"/>
        <s v="Id947"/>
        <s v="Id946"/>
        <s v="Id945"/>
        <s v="Id944"/>
        <s v="Id943"/>
        <s v="Id942"/>
        <s v="Id941"/>
        <s v="Id940"/>
        <s v="Id939"/>
        <s v="Id938"/>
        <s v="Id937"/>
        <s v="Id936"/>
        <s v="Id935"/>
        <s v="Id934"/>
        <s v="Id933"/>
        <s v="Id932"/>
        <s v="Id931"/>
        <s v="Id930"/>
        <s v="Id929"/>
        <s v="Id928"/>
        <s v="Id927"/>
        <s v="Id926"/>
        <s v="Id925"/>
        <s v="Id924"/>
        <s v="Id923"/>
        <s v="Id922"/>
        <s v="Id921"/>
        <s v="Id920"/>
        <s v="Id919"/>
        <s v="Id918"/>
        <s v="Id917"/>
        <s v="Id916"/>
        <s v="Id915"/>
        <s v="Id914"/>
        <s v="Id913"/>
        <s v="Id912"/>
        <s v="Id911"/>
        <s v="Id910"/>
        <s v="Id909"/>
        <s v="Id908"/>
        <s v="Id907"/>
        <s v="Id906"/>
        <s v="Id905"/>
        <s v="Id904"/>
        <s v="Id903"/>
        <s v="Id902"/>
        <s v="Id901"/>
        <s v="Id900"/>
        <s v="Id899"/>
        <s v="Id898"/>
        <s v="Id897"/>
        <s v="Id896"/>
        <s v="Id895"/>
        <s v="Id894"/>
        <s v="Id893"/>
        <s v="Id892"/>
        <s v="Id891"/>
        <s v="Id890"/>
        <s v="Id889"/>
        <s v="Id888"/>
        <s v="Id887"/>
        <s v="Id886"/>
        <s v="Id885"/>
        <s v="Id884"/>
        <s v="Id883"/>
        <s v="Id882"/>
        <s v="Id881"/>
        <s v="Id880"/>
        <s v="Id879"/>
        <s v="Id878"/>
        <s v="Id877"/>
        <s v="Id876"/>
        <s v="Id875"/>
        <s v="Id874"/>
        <s v="Id873"/>
        <s v="Id872"/>
        <s v="Id871"/>
        <s v="Id870"/>
        <s v="Id869"/>
        <s v="Id868"/>
        <s v="Id867"/>
        <s v="Id866"/>
        <s v="Id865"/>
        <s v="Id864"/>
        <s v="Id863"/>
        <s v="Id862"/>
        <s v="Id861"/>
        <s v="Id860"/>
        <s v="Id859"/>
        <s v="Id858"/>
        <s v="Id857"/>
        <s v="Id856"/>
        <s v="Id855"/>
        <s v="Id854"/>
        <s v="Id853"/>
        <s v="Id852"/>
        <s v="Id851"/>
        <s v="Id850"/>
        <s v="Id849"/>
        <s v="Id848"/>
        <s v="Id847"/>
        <s v="Id846"/>
        <s v="Id845"/>
        <s v="Id844"/>
        <s v="Id843"/>
        <s v="Id842"/>
        <s v="Id841"/>
        <s v="Id840"/>
        <s v="Id839"/>
        <s v="Id838"/>
        <s v="Id837"/>
        <s v="Id836"/>
        <s v="Id835"/>
        <s v="Id834"/>
        <s v="Id833"/>
        <s v="Id832"/>
        <s v="Id831"/>
        <s v="Id830"/>
        <s v="Id829"/>
        <s v="Id828"/>
        <s v="Id827"/>
        <s v="Id826"/>
        <s v="Id825"/>
        <s v="Id824"/>
        <s v="Id823"/>
        <s v="Id822"/>
        <s v="Id821"/>
        <s v="Id820"/>
        <s v="Id819"/>
        <s v="Id818"/>
        <s v="Id817"/>
        <s v="Id816"/>
        <s v="Id815"/>
        <s v="Id814"/>
        <s v="Id813"/>
        <s v="Id812"/>
        <s v="Id811"/>
        <s v="Id810"/>
        <s v="Id809"/>
        <s v="Id808"/>
        <s v="Id807"/>
        <s v="Id806"/>
        <s v="Id805"/>
        <s v="Id804"/>
        <s v="Id803"/>
        <s v="Id802"/>
        <s v="Id801"/>
        <s v="Id800"/>
        <s v="Id799"/>
        <s v="Id798"/>
        <s v="Id797"/>
        <s v="Id796"/>
        <s v="Id795"/>
        <s v="Id794"/>
        <s v="Id793"/>
        <s v="Id792"/>
        <s v="Id791"/>
        <s v="Id790"/>
        <s v="Id789"/>
        <s v="Id788"/>
        <s v="Id787"/>
        <s v="Id786"/>
        <s v="Id785"/>
        <s v="Id784"/>
        <s v="Id783"/>
        <s v="Id782"/>
        <s v="Id781"/>
        <s v="Id780"/>
        <s v="Id779"/>
        <s v="Id778"/>
        <s v="Id777"/>
        <s v="Id776"/>
        <s v="Id775"/>
        <s v="Id774"/>
        <s v="Id773"/>
        <s v="Id772"/>
        <s v="Id771"/>
        <s v="Id770"/>
        <s v="Id769"/>
        <s v="Id768"/>
        <s v="Id767"/>
        <s v="Id766"/>
        <s v="Id765"/>
        <s v="Id764"/>
        <s v="Id763"/>
        <s v="Id762"/>
        <s v="Id761"/>
        <s v="Id760"/>
        <s v="Id759"/>
        <s v="Id758"/>
        <s v="Id757"/>
        <s v="Id756"/>
        <s v="Id755"/>
        <s v="Id754"/>
        <s v="Id753"/>
        <s v="Id752"/>
        <s v="Id751"/>
        <s v="Id750"/>
        <s v="Id749"/>
        <s v="Id748"/>
        <s v="Id747"/>
        <s v="Id746"/>
        <s v="Id745"/>
        <s v="Id744"/>
        <s v="Id743"/>
        <s v="Id742"/>
        <s v="Id741"/>
        <s v="Id740"/>
        <s v="Id739"/>
        <s v="Id738"/>
        <s v="Id737"/>
        <s v="Id736"/>
        <s v="Id735"/>
        <s v="Id734"/>
        <s v="Id733"/>
        <s v="Id732"/>
        <s v="Id731"/>
        <s v="Id730"/>
        <s v="Id729"/>
        <s v="Id728"/>
        <s v="Id727"/>
        <s v="Id726"/>
        <s v="Id725"/>
        <s v="Id724"/>
        <s v="Id723"/>
        <s v="Id722"/>
        <s v="Id721"/>
        <s v="Id720"/>
        <s v="Id719"/>
        <s v="Id718"/>
        <s v="Id717"/>
        <s v="Id716"/>
        <s v="Id715"/>
        <s v="Id714"/>
        <s v="Id713"/>
        <s v="Id712"/>
        <s v="Id711"/>
        <s v="Id710"/>
        <s v="Id709"/>
        <s v="Id708"/>
        <s v="Id707"/>
        <s v="Id706"/>
        <s v="Id705"/>
        <s v="Id704"/>
        <s v="Id703"/>
        <s v="Id702"/>
        <s v="Id701"/>
        <s v="Id700"/>
        <s v="Id699"/>
        <s v="Id698"/>
        <s v="Id697"/>
        <s v="Id696"/>
        <s v="Id695"/>
        <s v="Id694"/>
        <s v="Id693"/>
        <s v="Id692"/>
        <s v="Id691"/>
        <s v="Id690"/>
        <s v="Id689"/>
        <s v="Id688"/>
        <s v="Id687"/>
        <s v="Id686"/>
        <s v="Id685"/>
        <s v="Id684"/>
        <s v="Id683"/>
        <s v="Id682"/>
        <s v="Id681"/>
        <s v="Id680"/>
        <s v="Id679"/>
        <s v="Id678"/>
        <s v="Id677"/>
        <s v="Id676"/>
        <s v="Id675"/>
        <s v="Id674"/>
        <s v="Id673"/>
        <s v="Id672"/>
        <s v="Id671"/>
        <s v="Id670"/>
        <s v="Id669"/>
        <s v="Id668"/>
        <s v="Id667"/>
        <s v="Id666"/>
        <s v="Id665"/>
        <s v="Id664"/>
        <s v="Id663"/>
        <s v="Id662"/>
        <s v="Id661"/>
        <s v="Id660"/>
        <s v="Id659"/>
        <s v="Id658"/>
        <s v="Id657"/>
        <s v="Id656"/>
        <s v="Id655"/>
        <s v="Id654"/>
        <s v="Id653"/>
        <s v="Id652"/>
        <s v="Id651"/>
        <s v="Id650"/>
        <s v="Id649"/>
        <s v="Id648"/>
        <s v="Id647"/>
        <s v="Id646"/>
        <s v="Id645"/>
        <s v="Id644"/>
        <s v="Id643"/>
        <s v="Id642"/>
        <s v="Id641"/>
        <s v="Id640"/>
        <s v="Id639"/>
        <s v="Id638"/>
        <s v="Id637"/>
        <s v="Id636"/>
        <s v="Id635"/>
        <s v="Id634"/>
        <s v="Id633"/>
        <s v="Id632"/>
        <s v="Id631"/>
        <s v="Id630"/>
        <s v="Id629"/>
        <s v="Id628"/>
        <s v="Id627"/>
        <s v="Id626"/>
        <s v="Id625"/>
        <s v="Id624"/>
        <s v="Id623"/>
        <s v="Id622"/>
        <s v="Id621"/>
        <s v="Id620"/>
        <s v="Id619"/>
        <s v="Id618"/>
        <s v="Id617"/>
        <s v="Id616"/>
        <s v="Id615"/>
        <s v="Id614"/>
        <s v="Id613"/>
        <s v="Id612"/>
        <s v="Id611"/>
        <s v="Id610"/>
        <s v="Id609"/>
        <s v="Id608"/>
        <s v="Id607"/>
        <s v="Id606"/>
        <s v="Id605"/>
        <s v="Id604"/>
        <s v="Id603"/>
        <s v="Id602"/>
        <s v="Id601"/>
        <s v="Id600"/>
        <s v="Id599"/>
        <s v="Id598"/>
        <s v="Id597"/>
        <s v="Id596"/>
        <s v="Id595"/>
        <s v="Id594"/>
        <s v="Id593"/>
        <s v="Id592"/>
        <s v="Id591"/>
        <s v="Id590"/>
        <s v="Id589"/>
        <s v="Id588"/>
        <s v="Id587"/>
        <s v="Id586"/>
        <s v="Id585"/>
        <s v="Id584"/>
        <s v="Id583"/>
        <s v="Id582"/>
        <s v="Id581"/>
        <s v="Id580"/>
        <s v="Id579"/>
        <s v="Id578"/>
        <s v="Id577"/>
        <s v="Id576"/>
        <s v="Id575"/>
        <s v="Id574"/>
        <s v="Id573"/>
        <s v="Id572"/>
        <s v="Id571"/>
        <s v="Id570"/>
        <s v="Id569"/>
        <s v="Id568"/>
        <s v="Id567"/>
        <s v="Id566"/>
        <s v="Id565"/>
        <s v="Id564"/>
        <s v="Id563"/>
        <s v="Id562"/>
        <s v="Id561"/>
        <s v="Id560"/>
        <s v="Id559"/>
        <s v="Id558"/>
        <s v="Id557"/>
        <s v="Id556"/>
        <s v="Id555"/>
        <s v="Id554"/>
        <s v="Id553"/>
        <s v="Id552"/>
        <s v="Id551"/>
        <s v="Id550"/>
        <s v="Id549"/>
        <s v="Id548"/>
        <s v="Id547"/>
        <s v="Id546"/>
        <s v="Id545"/>
        <s v="Id544"/>
        <s v="Id543"/>
        <s v="Id542"/>
        <s v="Id541"/>
        <s v="Id540"/>
        <s v="Id539"/>
        <s v="Id538"/>
        <s v="Id537"/>
        <s v="Id536"/>
        <s v="Id535"/>
        <s v="Id534"/>
        <s v="Id533"/>
        <s v="Id532"/>
        <s v="Id531"/>
        <s v="Id530"/>
        <s v="Id529"/>
        <s v="Id528"/>
        <s v="Id527"/>
        <s v="Id526"/>
        <s v="Id525"/>
        <s v="Id524"/>
        <s v="Id523"/>
        <s v="Id522"/>
        <s v="Id521"/>
        <s v="Id520"/>
        <s v="Id519"/>
        <s v="Id518"/>
        <s v="Id517"/>
        <s v="Id516"/>
        <s v="Id515"/>
        <s v="Id514"/>
        <s v="Id513"/>
        <s v="Id512"/>
        <s v="Id511"/>
        <s v="Id510"/>
        <s v="Id509"/>
        <s v="Id508"/>
        <s v="Id507"/>
        <s v="Id506"/>
        <s v="Id505"/>
        <s v="Id504"/>
        <s v="Id503"/>
        <s v="Id502"/>
        <s v="Id501"/>
        <s v="Id500"/>
        <s v="Id499"/>
        <s v="Id498"/>
        <s v="Id497"/>
        <s v="Id496"/>
        <s v="Id495"/>
        <s v="Id494"/>
        <s v="Id493"/>
        <s v="Id492"/>
        <s v="Id491"/>
        <s v="Id490"/>
        <s v="Id489"/>
        <s v="Id488"/>
        <s v="Id487"/>
        <s v="Id486"/>
        <s v="Id485"/>
        <s v="Id484"/>
        <s v="Id483"/>
        <s v="Id482"/>
        <s v="Id481"/>
        <s v="Id480"/>
        <s v="Id479"/>
        <s v="Id478"/>
        <s v="Id477"/>
        <s v="Id476"/>
        <s v="Id475"/>
        <s v="Id474"/>
        <s v="Id473"/>
        <s v="Id472"/>
        <s v="Id471"/>
        <s v="Id470"/>
        <s v="Id469"/>
        <s v="Id468"/>
        <s v="Id467"/>
        <s v="Id466"/>
        <s v="Id465"/>
        <s v="Id464"/>
        <s v="Id463"/>
        <s v="Id462"/>
        <s v="Id461"/>
        <s v="Id460"/>
        <s v="Id459"/>
        <s v="Id458"/>
        <s v="Id457"/>
        <s v="Id456"/>
        <s v="Id455"/>
        <s v="Id454"/>
        <s v="Id453"/>
        <s v="Id452"/>
        <s v="Id451"/>
        <s v="Id450"/>
        <s v="Id449"/>
        <s v="Id448"/>
        <s v="Id447"/>
        <s v="Id446"/>
        <s v="Id445"/>
        <s v="Id444"/>
        <s v="Id443"/>
        <s v="Id442"/>
        <s v="Id441"/>
        <s v="Id440"/>
        <s v="Id439"/>
        <s v="Id438"/>
        <s v="Id437"/>
        <s v="Id436"/>
        <s v="Id435"/>
        <s v="Id434"/>
        <s v="Id433"/>
        <s v="Id432"/>
        <s v="Id431"/>
        <s v="Id430"/>
        <s v="Id429"/>
        <s v="Id428"/>
        <s v="Id427"/>
        <s v="Id426"/>
        <s v="Id425"/>
        <s v="Id424"/>
        <s v="Id423"/>
        <s v="Id422"/>
        <s v="Id421"/>
        <s v="Id420"/>
        <s v="Id419"/>
        <s v="Id418"/>
        <s v="Id417"/>
        <s v="Id416"/>
        <s v="Id415"/>
        <s v="Id414"/>
        <s v="Id413"/>
        <s v="Id412"/>
        <s v="Id411"/>
        <s v="Id410"/>
        <s v="Id409"/>
        <s v="Id408"/>
        <s v="Id407"/>
        <s v="Id406"/>
        <s v="Id405"/>
        <s v="Id404"/>
        <s v="Id403"/>
        <s v="Id402"/>
        <s v="Id401"/>
        <s v="Id400"/>
        <s v="Id399"/>
        <s v="Id398"/>
        <s v="Id397"/>
        <s v="Id396"/>
        <s v="Id395"/>
        <s v="Id394"/>
        <s v="Id393"/>
        <s v="Id392"/>
        <s v="Id391"/>
        <s v="Id390"/>
        <s v="Id389"/>
        <s v="Id388"/>
        <s v="Id387"/>
        <s v="Id386"/>
        <s v="Id385"/>
        <s v="Id384"/>
        <s v="Id383"/>
        <s v="Id382"/>
        <s v="Id381"/>
        <s v="Id380"/>
        <s v="Id379"/>
        <s v="Id378"/>
        <s v="Id377"/>
        <s v="Id376"/>
        <s v="Id375"/>
        <s v="Id374"/>
        <s v="Id373"/>
        <s v="Id372"/>
        <s v="Id371"/>
        <s v="Id370"/>
        <s v="Id369"/>
        <s v="Id368"/>
        <s v="Id367"/>
        <s v="Id366"/>
        <s v="Id365"/>
        <s v="Id364"/>
        <s v="Id363"/>
        <s v="Id362"/>
        <s v="Id361"/>
        <s v="Id360"/>
        <s v="Id359"/>
        <s v="Id358"/>
        <s v="Id357"/>
        <s v="Id356"/>
        <s v="Id355"/>
        <s v="Id354"/>
        <s v="Id353"/>
        <s v="Id352"/>
        <s v="Id351"/>
        <s v="Id350"/>
        <s v="Id349"/>
        <s v="Id348"/>
        <s v="Id347"/>
        <s v="Id346"/>
        <s v="Id345"/>
        <s v="Id344"/>
        <s v="Id343"/>
        <s v="Id342"/>
        <s v="Id341"/>
        <s v="Id340"/>
        <s v="Id339"/>
        <s v="Id338"/>
        <s v="Id337"/>
        <s v="Id336"/>
        <s v="Id335"/>
        <s v="Id334"/>
        <s v="Id333"/>
        <s v="Id332"/>
        <s v="Id331"/>
        <s v="Id330"/>
        <s v="Id329"/>
        <s v="Id328"/>
        <s v="Id327"/>
        <s v="Id326"/>
        <s v="Id325"/>
        <s v="Id324"/>
        <s v="Id323"/>
        <s v="Id322"/>
        <s v="Id321"/>
        <s v="Id320"/>
        <s v="Id319"/>
        <s v="Id318"/>
        <s v="Id317"/>
        <s v="Id316"/>
        <s v="Id315"/>
        <s v="Id314"/>
        <s v="Id313"/>
        <s v="Id312"/>
        <s v="Id311"/>
        <s v="Id310"/>
        <s v="Id309"/>
        <s v="Id308"/>
        <s v="Id307"/>
        <s v="Id306"/>
        <s v="Id305"/>
        <s v="Id304"/>
        <s v="Id303"/>
        <s v="Id302"/>
        <s v="Id301"/>
        <s v="Id300"/>
        <s v="Id299"/>
        <s v="Id298"/>
        <s v="Id297"/>
        <s v="Id296"/>
        <s v="Id295"/>
        <s v="Id294"/>
        <s v="Id293"/>
        <s v="Id292"/>
        <s v="Id291"/>
        <s v="Id290"/>
        <s v="Id289"/>
        <s v="Id288"/>
        <s v="Id287"/>
        <s v="Id286"/>
        <s v="Id285"/>
        <s v="Id284"/>
        <s v="Id283"/>
        <s v="Id282"/>
        <s v="Id281"/>
        <s v="Id280"/>
        <s v="Id279"/>
        <s v="Id278"/>
        <s v="Id277"/>
        <s v="Id276"/>
        <s v="Id275"/>
        <s v="Id274"/>
        <s v="Id273"/>
        <s v="Id272"/>
        <s v="Id271"/>
        <s v="Id270"/>
        <s v="Id269"/>
        <s v="Id268"/>
        <s v="Id267"/>
        <s v="Id266"/>
        <s v="Id265"/>
        <s v="Id264"/>
        <s v="Id263"/>
        <s v="Id262"/>
        <s v="Id261"/>
        <s v="Id260"/>
        <s v="Id259"/>
        <s v="Id258"/>
        <s v="Id257"/>
        <s v="Id256"/>
        <s v="Id255"/>
        <s v="Id254"/>
        <s v="Id253"/>
        <s v="Id252"/>
        <s v="Id251"/>
        <s v="Id250"/>
        <s v="Id249"/>
        <s v="Id248"/>
        <s v="Id247"/>
        <s v="Id246"/>
        <s v="Id245"/>
        <s v="Id244"/>
        <s v="Id243"/>
        <s v="Id242"/>
        <s v="Id241"/>
        <s v="Id240"/>
        <s v="Id239"/>
        <s v="Id238"/>
        <s v="Id237"/>
        <s v="Id236"/>
        <s v="Id235"/>
        <s v="Id234"/>
        <s v="Id233"/>
        <s v="Id232"/>
        <s v="Id231"/>
        <s v="Id230"/>
        <s v="Id229"/>
        <s v="Id228"/>
        <s v="Id227"/>
        <s v="Id226"/>
        <s v="Id225"/>
        <s v="Id224"/>
        <s v="Id223"/>
        <s v="Id222"/>
        <s v="Id221"/>
        <s v="Id220"/>
        <s v="Id219"/>
        <s v="Id218"/>
        <s v="Id217"/>
        <s v="Id216"/>
        <s v="Id215"/>
        <s v="Id214"/>
        <s v="Id213"/>
        <s v="Id212"/>
        <s v="Id211"/>
        <s v="Id210"/>
        <s v="Id209"/>
        <s v="Id208"/>
        <s v="Id207"/>
        <s v="Id206"/>
        <s v="Id205"/>
        <s v="Id204"/>
        <s v="Id203"/>
        <s v="Id202"/>
        <s v="Id201"/>
        <s v="Id200"/>
        <s v="Id199"/>
        <s v="Id198"/>
        <s v="Id197"/>
        <s v="Id196"/>
        <s v="Id195"/>
        <s v="Id194"/>
        <s v="Id193"/>
        <s v="Id192"/>
        <s v="Id191"/>
        <s v="Id190"/>
        <s v="Id189"/>
        <s v="Id188"/>
        <s v="Id187"/>
        <s v="Id186"/>
        <s v="Id185"/>
        <s v="Id184"/>
        <s v="Id183"/>
        <s v="Id182"/>
        <s v="Id181"/>
        <s v="Id180"/>
        <s v="Id179"/>
        <s v="Id178"/>
        <s v="Id177"/>
        <s v="Id176"/>
        <s v="Id175"/>
        <s v="Id174"/>
        <s v="Id173"/>
        <s v="Id172"/>
        <s v="Id171"/>
        <s v="Id170"/>
        <s v="Id169"/>
        <s v="Id168"/>
        <s v="Id167"/>
        <s v="Id166"/>
        <s v="Id165"/>
        <s v="Id164"/>
        <s v="Id163"/>
        <s v="Id162"/>
        <s v="Id161"/>
        <s v="Id160"/>
        <s v="Id159"/>
        <s v="Id158"/>
        <s v="Id157"/>
        <s v="Id156"/>
        <s v="Id155"/>
        <s v="Id154"/>
        <s v="Id153"/>
        <s v="Id152"/>
        <s v="Id151"/>
        <s v="Id150"/>
        <s v="Id149"/>
        <s v="Id148"/>
        <s v="Id147"/>
        <s v="Id146"/>
        <s v="Id145"/>
        <s v="Id144"/>
        <s v="Id143"/>
        <s v="Id142"/>
        <s v="Id141"/>
        <s v="Id140"/>
        <s v="Id139"/>
        <s v="Id138"/>
        <s v="Id137"/>
        <s v="Id136"/>
        <s v="Id135"/>
        <s v="Id134"/>
        <s v="Id133"/>
        <s v="Id132"/>
        <s v="Id131"/>
        <s v="Id130"/>
        <s v="Id129"/>
        <s v="Id128"/>
        <s v="Id127"/>
        <s v="Id126"/>
        <s v="Id125"/>
        <s v="Id124"/>
        <s v="Id123"/>
        <s v="Id122"/>
        <s v="Id121"/>
        <s v="Id120"/>
        <s v="Id119"/>
        <s v="Id118"/>
        <s v="Id117"/>
        <s v="Id116"/>
        <s v="Id115"/>
        <s v="Id114"/>
        <s v="Id113"/>
        <s v="Id112"/>
        <s v="Id111"/>
        <s v="Id110"/>
        <s v="Id109"/>
        <s v="Id108"/>
        <s v="Id107"/>
        <s v="Id106"/>
        <s v="Id105"/>
        <s v="Id104"/>
        <s v="Id103"/>
        <s v="Id102"/>
        <s v="Id101"/>
        <s v="Id100"/>
        <s v="Id99"/>
        <s v="Id98"/>
        <s v="Id97"/>
        <s v="Id96"/>
        <s v="Id95"/>
        <s v="Id94"/>
        <s v="Id93"/>
        <s v="Id92"/>
        <s v="Id91"/>
        <s v="Id90"/>
        <s v="Id89"/>
        <s v="Id88"/>
        <s v="Id87"/>
        <s v="Id86"/>
        <s v="Id85"/>
        <s v="Id84"/>
        <s v="Id83"/>
        <s v="Id82"/>
        <s v="Id81"/>
        <s v="Id80"/>
        <s v="Id79"/>
        <s v="Id78"/>
        <s v="Id77"/>
        <s v="Id76"/>
        <s v="Id75"/>
        <s v="Id74"/>
        <s v="Id73"/>
        <s v="Id72"/>
        <s v="Id71"/>
        <s v="Id70"/>
        <s v="Id69"/>
        <s v="Id68"/>
        <s v="Id67"/>
        <s v="Id66"/>
        <s v="Id65"/>
        <s v="Id64"/>
        <s v="Id63"/>
        <s v="Id62"/>
        <s v="Id61"/>
        <s v="Id60"/>
        <s v="Id59"/>
        <s v="Id58"/>
        <s v="Id57"/>
        <s v="Id56"/>
        <s v="Id55"/>
        <s v="Id54"/>
        <s v="Id53"/>
        <s v="Id52"/>
        <s v="Id51"/>
        <s v="Id50"/>
        <s v="Id49"/>
        <s v="Id48"/>
        <s v="Id47"/>
        <s v="Id46"/>
        <s v="Id45"/>
        <s v="Id44"/>
        <s v="Id43"/>
        <s v="Id42"/>
        <s v="Id41"/>
        <s v="Id40"/>
        <s v="Id39"/>
        <s v="Id38"/>
        <s v="Id37"/>
        <s v="Id36"/>
        <s v="Id35"/>
        <s v="Id34"/>
        <s v="Id33"/>
        <s v="Id32"/>
        <s v="Id31"/>
        <s v="Id30"/>
        <s v="Id29"/>
        <s v="Id28"/>
        <s v="Id27"/>
        <s v="Id26"/>
        <s v="Id25"/>
        <s v="Id24"/>
        <s v="Id23"/>
        <s v="Id22"/>
        <s v="Id21"/>
        <s v="Id20"/>
        <s v="Id19"/>
        <s v="Id18"/>
        <s v="Id17"/>
        <s v="Id16"/>
        <s v="Id15"/>
        <s v="Id14"/>
        <s v="Id13"/>
        <s v="Id12"/>
        <s v="Id11"/>
        <s v="Id10"/>
        <s v="Id9"/>
        <s v="Id8"/>
        <s v="Id7"/>
        <s v="Id6"/>
        <s v="Id5"/>
        <s v="Id4"/>
        <s v="Id3"/>
        <s v="Id2"/>
        <s v="Id1"/>
        <n v="0"/>
      </sharedItems>
    </cacheField>
    <cacheField name="year" numFmtId="0">
      <sharedItems containsBlank="1" containsMixedTypes="1" containsNumber="1" containsInteger="1" minValue="1958" maxValue="2004"/>
    </cacheField>
    <cacheField name="month" numFmtId="0">
      <sharedItems containsBlank="1"/>
    </cacheField>
    <cacheField name="date" numFmtId="0">
      <sharedItems containsString="0" containsBlank="1" containsNumber="1" containsInteger="1" minValue="1" maxValue="30"/>
    </cacheField>
    <cacheField name="Date Of Birth" numFmtId="0">
      <sharedItems containsBlank="1"/>
    </cacheField>
    <cacheField name="charges" numFmtId="164">
      <sharedItems containsString="0" containsBlank="1" containsNumber="1" minValue="563.84" maxValue="63770.43"/>
    </cacheField>
    <cacheField name="Hospital tier" numFmtId="0">
      <sharedItems containsBlank="1"/>
    </cacheField>
    <cacheField name="City tier" numFmtId="0">
      <sharedItems containsBlank="1"/>
    </cacheField>
    <cacheField name="State ID" numFmtId="0">
      <sharedItems containsBlank="1"/>
    </cacheField>
    <cacheField name="Age" numFmtId="0">
      <sharedItems containsBlank="1" containsMixedTypes="1" containsNumber="1" containsInteger="1" minValue="20" maxValue="66"/>
    </cacheField>
    <cacheField name="Age Date" numFmtId="0">
      <sharedItems containsNonDate="0" containsDate="1" containsString="0" containsBlank="1" minDate="2025-04-28T00:00:00" maxDate="2025-04-29T00:00:00"/>
    </cacheField>
    <cacheField name="First name" numFmtId="0">
      <sharedItems containsBlank="1"/>
    </cacheField>
    <cacheField name="BMI" numFmtId="0">
      <sharedItems containsString="0" containsBlank="1" containsNumber="1" minValue="15.01" maxValue="55.05"/>
    </cacheField>
    <cacheField name="HBA1C" numFmtId="0">
      <sharedItems containsString="0" containsBlank="1" containsNumber="1" minValue="4" maxValue="12"/>
    </cacheField>
    <cacheField name="Heart Issues" numFmtId="0">
      <sharedItems containsBlank="1"/>
    </cacheField>
    <cacheField name="Any Transplants" numFmtId="0">
      <sharedItems containsBlank="1" count="3">
        <s v="No"/>
        <s v="Yes"/>
        <m/>
      </sharedItems>
    </cacheField>
    <cacheField name="Number Of Major Surgeries" numFmtId="0">
      <sharedItems containsString="0" containsBlank="1" containsNumber="1" containsInteger="1" minValue="0" maxValue="3" count="5">
        <n v="1"/>
        <n v="0"/>
        <n v="2"/>
        <n v="3"/>
        <m/>
      </sharedItems>
    </cacheField>
    <cacheField name="Cancer history" numFmtId="0">
      <sharedItems containsBlank="1" count="3">
        <s v="No"/>
        <s v="Yes"/>
        <m/>
      </sharedItems>
    </cacheField>
    <cacheField name="Smoker" numFmtId="0">
      <sharedItems containsBlank="1" count="3">
        <s v="No"/>
        <s v="Yes"/>
        <m/>
      </sharedItems>
    </cacheField>
    <cacheField name="Weight Status" numFmtId="0">
      <sharedItems containsBlank="1" count="5">
        <s v="Underweight"/>
        <s v="Normal Weight"/>
        <s v="Overweight"/>
        <s v="Obesity"/>
        <m/>
      </sharedItems>
    </cacheField>
    <cacheField name="Diabetes Status" numFmtId="0">
      <sharedItems containsBlank="1" count="4">
        <s v="Normal"/>
        <s v="Prediabetes"/>
        <s v="Diabet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a" refreshedDate="45775.64134548611" createdVersion="6" refreshedVersion="6" minRefreshableVersion="3" recordCount="2341" xr:uid="{FD40A72F-2BF4-4F02-8C65-989E3F312F65}">
  <cacheSource type="worksheet">
    <worksheetSource ref="G1:J1048576" sheet="Healthcare"/>
  </cacheSource>
  <cacheFields count="4">
    <cacheField name="charges" numFmtId="164">
      <sharedItems containsString="0" containsBlank="1" containsNumber="1" minValue="563.84" maxValue="63770.43"/>
    </cacheField>
    <cacheField name="Hospital tier" numFmtId="0">
      <sharedItems containsBlank="1" count="5">
        <s v="tier - 2"/>
        <s v="tier - 3"/>
        <s v="UNKNOWN"/>
        <s v="tier - 1"/>
        <m/>
      </sharedItems>
    </cacheField>
    <cacheField name="City tier" numFmtId="0">
      <sharedItems containsBlank="1"/>
    </cacheField>
    <cacheField name="State ID" numFmtId="0">
      <sharedItems containsBlank="1" containsMixedTypes="1" containsNumber="1" containsInteger="1" minValue="0" maxValue="0" count="20">
        <s v="R1013"/>
        <s v="R1012"/>
        <s v="R1011"/>
        <s v="R1015"/>
        <s v="R1019"/>
        <s v="R1016"/>
        <s v="R1018"/>
        <s v="R1025"/>
        <s v="R1024"/>
        <s v="R1023"/>
        <s v="R1014"/>
        <s v="R1021"/>
        <s v="R1017"/>
        <s v="R1020"/>
        <s v="R1026"/>
        <s v="Sep"/>
        <s v="R1022"/>
        <s v="UNKNOWN"/>
        <m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a" refreshedDate="45775.681651388892" createdVersion="6" refreshedVersion="6" minRefreshableVersion="3" recordCount="2341" xr:uid="{E43EF544-01D6-4BBE-84BE-CFABA2E313FE}">
  <cacheSource type="worksheet">
    <worksheetSource ref="M1:O1048576" sheet="Healthcare"/>
  </cacheSource>
  <cacheFields count="4">
    <cacheField name="Age" numFmtId="0">
      <sharedItems containsBlank="1" containsMixedTypes="1" containsNumber="1" containsInteger="1" minValue="20" maxValue="66" count="49">
        <n v="32"/>
        <n v="31"/>
        <n v="26"/>
        <n v="23"/>
        <n v="29"/>
        <n v="22"/>
        <n v="27"/>
        <n v="25"/>
        <n v="28"/>
        <n v="20"/>
        <n v="24"/>
        <n v="30"/>
        <n v="21"/>
        <n v="35"/>
        <n v="33"/>
        <n v="36"/>
        <n v="34"/>
        <n v="37"/>
        <n v="38"/>
        <n v="43"/>
        <n v="39"/>
        <n v="40"/>
        <n v="41"/>
        <n v="42"/>
        <n v="44"/>
        <n v="45"/>
        <n v="47"/>
        <n v="46"/>
        <n v="50"/>
        <n v="51"/>
        <n v="52"/>
        <n v="49"/>
        <n v="53"/>
        <n v="54"/>
        <n v="55"/>
        <n v="48"/>
        <n v="56"/>
        <n v="58"/>
        <n v="59"/>
        <n v="57"/>
        <n v="62"/>
        <n v="61"/>
        <n v="60"/>
        <e v="#VALUE!"/>
        <n v="63"/>
        <n v="64"/>
        <n v="65"/>
        <n v="66"/>
        <m/>
      </sharedItems>
    </cacheField>
    <cacheField name="Age Group" numFmtId="0">
      <sharedItems containsBlank="1" count="6">
        <s v="31-40"/>
        <s v="20-30"/>
        <s v="41-50"/>
        <s v="51+"/>
        <e v="#VALUE!"/>
        <m/>
      </sharedItems>
    </cacheField>
    <cacheField name="BMI" numFmtId="0">
      <sharedItems containsString="0" containsBlank="1" containsNumber="1" minValue="15.01" maxValue="55.05"/>
    </cacheField>
    <cacheField name="HBA1C" numFmtId="0">
      <sharedItems containsString="0" containsBlank="1" containsNumber="1" minValue="4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pha" refreshedDate="45775.700716782405" createdVersion="6" refreshedVersion="6" minRefreshableVersion="3" recordCount="2341" xr:uid="{4E03F543-FB4D-48B5-936E-F58C31FA81B2}">
  <cacheSource type="worksheet">
    <worksheetSource ref="F1:G1048576" sheet="Healthcare"/>
  </cacheSource>
  <cacheFields count="2">
    <cacheField name="Age Group" numFmtId="0">
      <sharedItems containsBlank="1" count="6">
        <s v="31-40"/>
        <s v="20-30"/>
        <s v="41-50"/>
        <s v="51+"/>
        <e v="#VALUE!"/>
        <m/>
      </sharedItems>
    </cacheField>
    <cacheField name="charges" numFmtId="164">
      <sharedItems containsString="0" containsBlank="1" containsNumber="1" minValue="563.84" maxValue="63770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x v="0"/>
    <n v="1992"/>
    <s v="Jul"/>
    <n v="9"/>
    <s v="9 Jul 1992"/>
    <n v="563.84"/>
    <s v="tier - 2"/>
    <s v="tier - 3"/>
    <s v="R1013"/>
    <n v="32"/>
    <d v="2025-04-28T00:00:00"/>
    <s v="German"/>
    <n v="17.579999999999998"/>
    <n v="4.51"/>
    <s v="No"/>
    <x v="0"/>
    <x v="0"/>
    <x v="0"/>
    <x v="0"/>
    <x v="0"/>
    <x v="0"/>
  </r>
  <r>
    <x v="1"/>
    <n v="1992"/>
    <s v="Nov"/>
    <n v="30"/>
    <s v="30 Nov 1992"/>
    <n v="570.62"/>
    <s v="tier - 2"/>
    <s v="tier - 1"/>
    <s v="R1013"/>
    <n v="32"/>
    <m/>
    <s v="Rosendahl"/>
    <n v="17.600000000000001"/>
    <n v="4.3899999999999997"/>
    <s v="No"/>
    <x v="0"/>
    <x v="0"/>
    <x v="0"/>
    <x v="0"/>
    <x v="0"/>
    <x v="0"/>
  </r>
  <r>
    <x v="2"/>
    <n v="1993"/>
    <s v="Jun"/>
    <n v="30"/>
    <s v="30 Jun 1993"/>
    <n v="600"/>
    <s v="tier - 2"/>
    <s v="tier - 1"/>
    <s v="R1013"/>
    <n v="31"/>
    <m/>
    <s v="Albano"/>
    <n v="16.47"/>
    <n v="6.35"/>
    <s v="No"/>
    <x v="0"/>
    <x v="0"/>
    <x v="1"/>
    <x v="0"/>
    <x v="0"/>
    <x v="1"/>
  </r>
  <r>
    <x v="3"/>
    <n v="1992"/>
    <s v="Sep"/>
    <n v="13"/>
    <s v="13 Sep 1992"/>
    <n v="604.54"/>
    <s v="tier - 3"/>
    <s v="tier - 3"/>
    <s v="R1013"/>
    <n v="32"/>
    <m/>
    <s v="Riveros Gonzalez"/>
    <n v="17.7"/>
    <n v="6.28"/>
    <s v="No"/>
    <x v="0"/>
    <x v="0"/>
    <x v="0"/>
    <x v="0"/>
    <x v="0"/>
    <x v="1"/>
  </r>
  <r>
    <x v="4"/>
    <n v="1998"/>
    <s v="Jul"/>
    <n v="27"/>
    <s v="27 Jul 1998"/>
    <n v="637.26"/>
    <s v="tier - 3"/>
    <s v="tier - 3"/>
    <s v="R1013"/>
    <n v="26"/>
    <m/>
    <s v="Brietzke"/>
    <n v="22.34"/>
    <n v="5.57"/>
    <s v="No"/>
    <x v="0"/>
    <x v="0"/>
    <x v="0"/>
    <x v="0"/>
    <x v="1"/>
    <x v="0"/>
  </r>
  <r>
    <x v="5"/>
    <n v="2001"/>
    <s v="Nov"/>
    <n v="20"/>
    <s v="20 Nov 2001"/>
    <n v="646.14"/>
    <s v="tier - 3"/>
    <s v="tier - 3"/>
    <s v="R1012"/>
    <n v="23"/>
    <m/>
    <s v="Kohls"/>
    <n v="22.24"/>
    <n v="4.29"/>
    <s v="Yes"/>
    <x v="0"/>
    <x v="1"/>
    <x v="0"/>
    <x v="0"/>
    <x v="1"/>
    <x v="0"/>
  </r>
  <r>
    <x v="6"/>
    <n v="1993"/>
    <s v="Jun"/>
    <n v="1"/>
    <s v="1 Jun 1993"/>
    <n v="650"/>
    <s v="tier - 3"/>
    <s v="tier - 3"/>
    <s v="R1013"/>
    <n v="31"/>
    <m/>
    <s v="Bohinski"/>
    <n v="17.07"/>
    <n v="5.22"/>
    <s v="No"/>
    <x v="0"/>
    <x v="0"/>
    <x v="1"/>
    <x v="0"/>
    <x v="0"/>
    <x v="0"/>
  </r>
  <r>
    <x v="7"/>
    <n v="1995"/>
    <s v="Jul"/>
    <n v="4"/>
    <s v="4 Jul 1995"/>
    <n v="650"/>
    <s v="tier - 3"/>
    <s v="tier - 3"/>
    <s v="R1013"/>
    <n v="29"/>
    <m/>
    <s v="Avery"/>
    <n v="17.82"/>
    <n v="5.26"/>
    <s v="Yes"/>
    <x v="0"/>
    <x v="0"/>
    <x v="0"/>
    <x v="0"/>
    <x v="0"/>
    <x v="0"/>
  </r>
  <r>
    <x v="8"/>
    <n v="2002"/>
    <s v="Nov"/>
    <n v="29"/>
    <s v="29 Nov 2002"/>
    <n v="668"/>
    <s v="tier - 3"/>
    <s v="tier - 2"/>
    <s v="R1012"/>
    <n v="22"/>
    <m/>
    <s v="Howell"/>
    <n v="21.77"/>
    <n v="10.67"/>
    <s v="No"/>
    <x v="0"/>
    <x v="1"/>
    <x v="0"/>
    <x v="0"/>
    <x v="1"/>
    <x v="2"/>
  </r>
  <r>
    <x v="9"/>
    <n v="1997"/>
    <s v="Nov"/>
    <n v="9"/>
    <s v="9 Nov 1997"/>
    <n v="670"/>
    <s v="tier - 3"/>
    <s v="tier - 3"/>
    <s v="R1013"/>
    <n v="27"/>
    <m/>
    <s v="Castro"/>
    <n v="20.100000000000001"/>
    <n v="5.6"/>
    <s v="Yes"/>
    <x v="0"/>
    <x v="0"/>
    <x v="1"/>
    <x v="0"/>
    <x v="1"/>
    <x v="0"/>
  </r>
  <r>
    <x v="10"/>
    <n v="2001"/>
    <s v="Sep"/>
    <n v="12"/>
    <s v="12 Sep 2001"/>
    <n v="687.54"/>
    <s v="tier - 3"/>
    <s v="tier - 2"/>
    <s v="R1013"/>
    <n v="23"/>
    <m/>
    <s v="Hines"/>
    <n v="24.76"/>
    <n v="4.54"/>
    <s v="Yes"/>
    <x v="0"/>
    <x v="1"/>
    <x v="0"/>
    <x v="0"/>
    <x v="1"/>
    <x v="0"/>
  </r>
  <r>
    <x v="11"/>
    <n v="1999"/>
    <s v="Dec"/>
    <n v="26"/>
    <s v="26 Dec 1999"/>
    <n v="700"/>
    <s v="UNKNOWN"/>
    <s v="tier - 3"/>
    <s v="R1013"/>
    <n v="25"/>
    <m/>
    <s v="Duffy"/>
    <n v="22.24"/>
    <n v="5.04"/>
    <s v="No"/>
    <x v="0"/>
    <x v="1"/>
    <x v="0"/>
    <x v="0"/>
    <x v="1"/>
    <x v="0"/>
  </r>
  <r>
    <x v="12"/>
    <n v="1999"/>
    <s v="Dec"/>
    <n v="14"/>
    <s v="14 Dec 1999"/>
    <n v="722.99"/>
    <s v="tier - 3"/>
    <s v="tier - 1"/>
    <s v="R1013"/>
    <n v="25"/>
    <m/>
    <s v="Buss"/>
    <n v="23.35"/>
    <n v="5.94"/>
    <s v="No"/>
    <x v="0"/>
    <x v="1"/>
    <x v="0"/>
    <x v="0"/>
    <x v="1"/>
    <x v="1"/>
  </r>
  <r>
    <x v="13"/>
    <n v="2002"/>
    <s v="Sep"/>
    <n v="19"/>
    <s v="19 Sep 2002"/>
    <n v="750"/>
    <s v="tier - 3"/>
    <s v="tier - 1"/>
    <s v="R1012"/>
    <n v="22"/>
    <m/>
    <s v="Street"/>
    <n v="21.38"/>
    <n v="8.01"/>
    <s v="No"/>
    <x v="0"/>
    <x v="1"/>
    <x v="0"/>
    <x v="0"/>
    <x v="1"/>
    <x v="2"/>
  </r>
  <r>
    <x v="14"/>
    <n v="1993"/>
    <s v="Aug"/>
    <n v="9"/>
    <s v="9 Aug 1993"/>
    <n v="760"/>
    <s v="tier - 3"/>
    <s v="tier - 1"/>
    <s v="R1013"/>
    <n v="31"/>
    <m/>
    <s v="Danielson"/>
    <n v="17.86"/>
    <n v="5.43"/>
    <s v="No"/>
    <x v="0"/>
    <x v="0"/>
    <x v="1"/>
    <x v="0"/>
    <x v="0"/>
    <x v="0"/>
  </r>
  <r>
    <x v="15"/>
    <n v="1996"/>
    <s v="Oct"/>
    <n v="22"/>
    <s v="22 Oct 1996"/>
    <n v="760"/>
    <s v="tier - 3"/>
    <s v="tier - 3"/>
    <s v="R1013"/>
    <n v="28"/>
    <m/>
    <s v="Graves - Rostro"/>
    <n v="19.21"/>
    <n v="5.53"/>
    <s v="Yes"/>
    <x v="0"/>
    <x v="1"/>
    <x v="0"/>
    <x v="0"/>
    <x v="1"/>
    <x v="0"/>
  </r>
  <r>
    <x v="16"/>
    <n v="1993"/>
    <s v="Jun"/>
    <n v="28"/>
    <s v="28 Jun 1993"/>
    <n v="770"/>
    <s v="tier - 3"/>
    <s v="tier - 3"/>
    <s v="R1013"/>
    <n v="31"/>
    <m/>
    <s v="Petermann"/>
    <n v="17.079999999999998"/>
    <n v="5.73"/>
    <s v="No"/>
    <x v="0"/>
    <x v="0"/>
    <x v="1"/>
    <x v="0"/>
    <x v="0"/>
    <x v="1"/>
  </r>
  <r>
    <x v="17"/>
    <n v="1996"/>
    <s v="Sep"/>
    <n v="18"/>
    <s v="18 Sep 1996"/>
    <n v="770.38"/>
    <s v="tier - 3"/>
    <s v="UNKNOWN"/>
    <s v="R1012"/>
    <n v="28"/>
    <m/>
    <s v="Gagnon"/>
    <n v="18.82"/>
    <n v="5.51"/>
    <s v="Yes"/>
    <x v="0"/>
    <x v="1"/>
    <x v="0"/>
    <x v="0"/>
    <x v="1"/>
    <x v="0"/>
  </r>
  <r>
    <x v="18"/>
    <n v="1995"/>
    <s v="Dec"/>
    <n v="7"/>
    <s v="7 Dec 1995"/>
    <n v="773.54"/>
    <s v="tier - 3"/>
    <s v="tier - 2"/>
    <s v="R1013"/>
    <n v="29"/>
    <m/>
    <s v="Murakami"/>
    <n v="20.47"/>
    <n v="5.81"/>
    <s v="Yes"/>
    <x v="0"/>
    <x v="0"/>
    <x v="0"/>
    <x v="0"/>
    <x v="1"/>
    <x v="1"/>
  </r>
  <r>
    <x v="19"/>
    <n v="2004"/>
    <s v="Oct"/>
    <n v="7"/>
    <s v="7 Oct 2004"/>
    <n v="830.52"/>
    <s v="tier - 3"/>
    <s v="tier - 2"/>
    <s v="R1011"/>
    <n v="20"/>
    <m/>
    <s v="Williams"/>
    <n v="25.03"/>
    <n v="5.91"/>
    <s v="No"/>
    <x v="1"/>
    <x v="0"/>
    <x v="0"/>
    <x v="0"/>
    <x v="2"/>
    <x v="1"/>
  </r>
  <r>
    <x v="20"/>
    <n v="2000"/>
    <s v="Nov"/>
    <n v="18"/>
    <s v="18 Nov 2000"/>
    <n v="865.41"/>
    <s v="tier - 3"/>
    <s v="tier - 1"/>
    <s v="R1013"/>
    <n v="24"/>
    <m/>
    <s v="O'Rourke"/>
    <n v="24.14"/>
    <n v="5.29"/>
    <s v="No"/>
    <x v="1"/>
    <x v="0"/>
    <x v="0"/>
    <x v="0"/>
    <x v="1"/>
    <x v="0"/>
  </r>
  <r>
    <x v="21"/>
    <n v="1993"/>
    <s v="Nov"/>
    <n v="27"/>
    <s v="27 Nov 1993"/>
    <n v="896.21"/>
    <s v="tier - 3"/>
    <s v="tier - 1"/>
    <s v="R1013"/>
    <n v="31"/>
    <m/>
    <s v="Horbol"/>
    <n v="18.93"/>
    <n v="6.11"/>
    <s v="No"/>
    <x v="0"/>
    <x v="0"/>
    <x v="1"/>
    <x v="0"/>
    <x v="1"/>
    <x v="1"/>
  </r>
  <r>
    <x v="22"/>
    <n v="1994"/>
    <s v="Oct"/>
    <n v="30"/>
    <s v="30 Oct 1994"/>
    <n v="915.07"/>
    <s v="tier - 3"/>
    <s v="tier - 1"/>
    <s v="R1013"/>
    <n v="30"/>
    <m/>
    <s v="Ditota"/>
    <n v="20.13"/>
    <n v="5.42"/>
    <s v="No"/>
    <x v="0"/>
    <x v="1"/>
    <x v="0"/>
    <x v="0"/>
    <x v="1"/>
    <x v="0"/>
  </r>
  <r>
    <x v="23"/>
    <n v="1995"/>
    <s v="Oct"/>
    <n v="28"/>
    <s v="28 Oct 1995"/>
    <n v="928.59"/>
    <s v="tier - 3"/>
    <s v="tier - 1"/>
    <s v="R1013"/>
    <n v="29"/>
    <m/>
    <s v="Wilbur"/>
    <n v="20.54"/>
    <n v="4.2"/>
    <s v="Yes"/>
    <x v="0"/>
    <x v="0"/>
    <x v="0"/>
    <x v="0"/>
    <x v="1"/>
    <x v="0"/>
  </r>
  <r>
    <x v="24"/>
    <n v="2001"/>
    <s v="Aug"/>
    <n v="19"/>
    <s v="19 Aug 2001"/>
    <n v="964.71"/>
    <s v="tier - 3"/>
    <s v="tier - 2"/>
    <s v="R1013"/>
    <n v="23"/>
    <m/>
    <s v="Keys"/>
    <n v="25.19"/>
    <n v="5.64"/>
    <s v="Yes"/>
    <x v="0"/>
    <x v="1"/>
    <x v="0"/>
    <x v="0"/>
    <x v="2"/>
    <x v="0"/>
  </r>
  <r>
    <x v="25"/>
    <n v="1994"/>
    <s v="Nov"/>
    <n v="22"/>
    <s v="22 Nov 1994"/>
    <n v="1006.65"/>
    <s v="tier - 3"/>
    <s v="tier - 2"/>
    <s v="R1013"/>
    <n v="30"/>
    <m/>
    <s v="Lynch"/>
    <n v="20.399999999999999"/>
    <n v="5.27"/>
    <s v="No"/>
    <x v="0"/>
    <x v="1"/>
    <x v="0"/>
    <x v="0"/>
    <x v="1"/>
    <x v="0"/>
  </r>
  <r>
    <x v="26"/>
    <n v="2000"/>
    <s v="Oct"/>
    <n v="9"/>
    <s v="9 Oct 2000"/>
    <n v="1012"/>
    <s v="tier - 3"/>
    <s v="tier - 2"/>
    <s v="R1013"/>
    <n v="24"/>
    <m/>
    <s v="Pedersen"/>
    <n v="20.66"/>
    <n v="5.8"/>
    <s v="No"/>
    <x v="1"/>
    <x v="0"/>
    <x v="0"/>
    <x v="0"/>
    <x v="1"/>
    <x v="1"/>
  </r>
  <r>
    <x v="27"/>
    <n v="1999"/>
    <s v="Aug"/>
    <n v="5"/>
    <s v="5 Aug 1999"/>
    <n v="1019"/>
    <s v="tier - 3"/>
    <s v="tier - 2"/>
    <s v="R1013"/>
    <n v="25"/>
    <m/>
    <s v="Tobin"/>
    <n v="15.88"/>
    <n v="4.3600000000000003"/>
    <s v="No"/>
    <x v="0"/>
    <x v="1"/>
    <x v="0"/>
    <x v="0"/>
    <x v="0"/>
    <x v="0"/>
  </r>
  <r>
    <x v="28"/>
    <n v="1995"/>
    <s v="Oct"/>
    <n v="5"/>
    <s v="5 Oct 1995"/>
    <n v="1033.74"/>
    <s v="tier - 3"/>
    <s v="tier - 1"/>
    <s v="R1013"/>
    <n v="29"/>
    <m/>
    <s v="Sweny"/>
    <n v="20.85"/>
    <n v="4.45"/>
    <s v="Yes"/>
    <x v="0"/>
    <x v="0"/>
    <x v="0"/>
    <x v="0"/>
    <x v="1"/>
    <x v="0"/>
  </r>
  <r>
    <x v="29"/>
    <n v="1994"/>
    <s v="Nov"/>
    <n v="17"/>
    <s v="17 Nov 1994"/>
    <n v="1044"/>
    <s v="tier - 3"/>
    <s v="tier - 2"/>
    <s v="R1013"/>
    <n v="30"/>
    <m/>
    <s v="Akiha"/>
    <n v="16.14"/>
    <n v="4.8600000000000003"/>
    <s v="No"/>
    <x v="0"/>
    <x v="1"/>
    <x v="0"/>
    <x v="0"/>
    <x v="0"/>
    <x v="0"/>
  </r>
  <r>
    <x v="30"/>
    <n v="2002"/>
    <s v="Jul"/>
    <n v="20"/>
    <s v="20 Jul 2002"/>
    <n v="1047"/>
    <s v="tier - 3"/>
    <s v="tier - 1"/>
    <s v="R1013"/>
    <n v="22"/>
    <m/>
    <s v="Lindgren"/>
    <n v="16.489999999999998"/>
    <n v="8.48"/>
    <s v="No"/>
    <x v="0"/>
    <x v="1"/>
    <x v="0"/>
    <x v="0"/>
    <x v="0"/>
    <x v="2"/>
  </r>
  <r>
    <x v="31"/>
    <n v="2002"/>
    <s v="Jul"/>
    <n v="1"/>
    <s v="1 Jul 2002"/>
    <n v="1049"/>
    <s v="tier - 3"/>
    <s v="tier - 2"/>
    <s v="R1012"/>
    <n v="22"/>
    <m/>
    <s v="Fullarton"/>
    <n v="18.27"/>
    <n v="11.46"/>
    <s v="No"/>
    <x v="0"/>
    <x v="1"/>
    <x v="0"/>
    <x v="0"/>
    <x v="0"/>
    <x v="2"/>
  </r>
  <r>
    <x v="32"/>
    <n v="1995"/>
    <s v="Jun"/>
    <n v="1"/>
    <s v="1 Jun 1995"/>
    <n v="1056"/>
    <s v="tier - 3"/>
    <s v="tier - 2"/>
    <s v="R1013"/>
    <n v="29"/>
    <m/>
    <s v="Caron"/>
    <n v="15.77"/>
    <n v="6.05"/>
    <s v="Yes"/>
    <x v="0"/>
    <x v="0"/>
    <x v="0"/>
    <x v="0"/>
    <x v="0"/>
    <x v="1"/>
  </r>
  <r>
    <x v="33"/>
    <n v="1993"/>
    <s v="Sep"/>
    <n v="28"/>
    <s v="28 Sep 1993"/>
    <n v="1068"/>
    <s v="tier - 3"/>
    <s v="tier - 1"/>
    <s v="R1013"/>
    <n v="31"/>
    <m/>
    <s v="Ozahowski"/>
    <n v="16.399999999999999"/>
    <n v="5.4"/>
    <s v="No"/>
    <x v="0"/>
    <x v="0"/>
    <x v="1"/>
    <x v="0"/>
    <x v="0"/>
    <x v="0"/>
  </r>
  <r>
    <x v="34"/>
    <n v="2004"/>
    <s v="Aug"/>
    <n v="24"/>
    <s v="24 Aug 2004"/>
    <n v="1070"/>
    <s v="tier - 3"/>
    <s v="tier - 3"/>
    <s v="R1013"/>
    <n v="20"/>
    <m/>
    <s v="Sulhanek"/>
    <n v="21.64"/>
    <n v="5.5"/>
    <s v="No"/>
    <x v="1"/>
    <x v="0"/>
    <x v="0"/>
    <x v="0"/>
    <x v="1"/>
    <x v="0"/>
  </r>
  <r>
    <x v="35"/>
    <n v="1997"/>
    <s v="Aug"/>
    <n v="13"/>
    <s v="13 Aug 1997"/>
    <n v="1071"/>
    <s v="tier - 3"/>
    <s v="tier - 3"/>
    <s v="R1013"/>
    <n v="27"/>
    <m/>
    <s v="Jeffers"/>
    <n v="17.98"/>
    <n v="5.33"/>
    <s v="Yes"/>
    <x v="0"/>
    <x v="0"/>
    <x v="1"/>
    <x v="0"/>
    <x v="0"/>
    <x v="0"/>
  </r>
  <r>
    <x v="36"/>
    <n v="1998"/>
    <s v="Dec"/>
    <n v="26"/>
    <s v="26 Dec 1998"/>
    <n v="1082"/>
    <s v="tier - 3"/>
    <s v="tier - 2"/>
    <s v="R1013"/>
    <n v="26"/>
    <m/>
    <s v="Gates"/>
    <n v="15.61"/>
    <n v="5.28"/>
    <s v="No"/>
    <x v="0"/>
    <x v="0"/>
    <x v="0"/>
    <x v="0"/>
    <x v="0"/>
    <x v="0"/>
  </r>
  <r>
    <x v="37"/>
    <n v="2002"/>
    <s v="Aug"/>
    <n v="13"/>
    <s v="13 Aug 2002"/>
    <n v="1086"/>
    <s v="tier - 3"/>
    <s v="tier - 3"/>
    <s v="R1013"/>
    <n v="22"/>
    <m/>
    <s v="Ferrell"/>
    <n v="17.170000000000002"/>
    <n v="8.4600000000000009"/>
    <s v="No"/>
    <x v="0"/>
    <x v="1"/>
    <x v="0"/>
    <x v="0"/>
    <x v="0"/>
    <x v="2"/>
  </r>
  <r>
    <x v="38"/>
    <n v="2004"/>
    <s v="Nov"/>
    <n v="12"/>
    <s v="12 Nov 2004"/>
    <n v="1121.8699999999999"/>
    <s v="tier - 3"/>
    <s v="tier - 1"/>
    <s v="R1013"/>
    <n v="20"/>
    <m/>
    <s v="Ruiz-Tagle Barros"/>
    <n v="23.21"/>
    <n v="4.37"/>
    <s v="No"/>
    <x v="1"/>
    <x v="0"/>
    <x v="0"/>
    <x v="0"/>
    <x v="1"/>
    <x v="0"/>
  </r>
  <r>
    <x v="39"/>
    <n v="2004"/>
    <s v="Jun"/>
    <n v="14"/>
    <s v="14 Jun 2004"/>
    <n v="1131.51"/>
    <s v="tier - 3"/>
    <s v="tier - 1"/>
    <s v="R1013"/>
    <n v="20"/>
    <m/>
    <s v="Enke"/>
    <n v="30.14"/>
    <n v="5.49"/>
    <s v="No"/>
    <x v="1"/>
    <x v="0"/>
    <x v="0"/>
    <x v="0"/>
    <x v="3"/>
    <x v="0"/>
  </r>
  <r>
    <x v="40"/>
    <n v="2002"/>
    <s v="Jul"/>
    <n v="19"/>
    <s v="19 Jul 2002"/>
    <n v="1132"/>
    <s v="tier - 3"/>
    <s v="tier - 1"/>
    <s v="R1013"/>
    <n v="22"/>
    <m/>
    <s v="Beisel"/>
    <n v="16.87"/>
    <n v="9.1300000000000008"/>
    <s v="No"/>
    <x v="0"/>
    <x v="1"/>
    <x v="0"/>
    <x v="0"/>
    <x v="0"/>
    <x v="2"/>
  </r>
  <r>
    <x v="41"/>
    <n v="2004"/>
    <s v="Oct"/>
    <n v="6"/>
    <s v="6 Oct 2004"/>
    <n v="1135"/>
    <s v="tier - 3"/>
    <s v="tier - 3"/>
    <s v="R1013"/>
    <n v="20"/>
    <m/>
    <s v="Treece"/>
    <n v="21.84"/>
    <n v="5.71"/>
    <s v="No"/>
    <x v="1"/>
    <x v="0"/>
    <x v="0"/>
    <x v="0"/>
    <x v="1"/>
    <x v="1"/>
  </r>
  <r>
    <x v="42"/>
    <n v="2004"/>
    <s v="Jun"/>
    <n v="11"/>
    <s v="11 Jun 2004"/>
    <n v="1135.94"/>
    <s v="tier - 3"/>
    <s v="tier - 3"/>
    <s v="R1013"/>
    <n v="20"/>
    <m/>
    <s v="Regnier"/>
    <n v="33.33"/>
    <n v="6.08"/>
    <s v="No"/>
    <x v="1"/>
    <x v="0"/>
    <x v="0"/>
    <x v="0"/>
    <x v="3"/>
    <x v="1"/>
  </r>
  <r>
    <x v="43"/>
    <n v="2004"/>
    <s v="Nov"/>
    <n v="28"/>
    <s v="28 Nov 2004"/>
    <n v="1136.4000000000001"/>
    <s v="tier - 3"/>
    <s v="tier - 3"/>
    <s v="R1013"/>
    <n v="20"/>
    <m/>
    <s v="Talhelm"/>
    <n v="33.659999999999997"/>
    <n v="5.71"/>
    <s v="No"/>
    <x v="1"/>
    <x v="0"/>
    <x v="0"/>
    <x v="0"/>
    <x v="3"/>
    <x v="1"/>
  </r>
  <r>
    <x v="44"/>
    <n v="2002"/>
    <s v="Aug"/>
    <n v="11"/>
    <s v="11 Aug 2002"/>
    <n v="1137"/>
    <s v="tier - 3"/>
    <s v="tier - 1"/>
    <s v="R1013"/>
    <n v="22"/>
    <m/>
    <s v="King"/>
    <n v="19.3"/>
    <n v="10.36"/>
    <s v="No"/>
    <x v="0"/>
    <x v="1"/>
    <x v="0"/>
    <x v="0"/>
    <x v="1"/>
    <x v="2"/>
  </r>
  <r>
    <x v="45"/>
    <n v="2004"/>
    <s v="Oct"/>
    <n v="15"/>
    <s v="15 Oct 2004"/>
    <n v="1137.01"/>
    <s v="tier - 3"/>
    <s v="tier - 1"/>
    <s v="R1013"/>
    <n v="20"/>
    <m/>
    <s v="April"/>
    <n v="34.1"/>
    <n v="4.07"/>
    <s v="No"/>
    <x v="1"/>
    <x v="0"/>
    <x v="0"/>
    <x v="0"/>
    <x v="3"/>
    <x v="0"/>
  </r>
  <r>
    <x v="46"/>
    <n v="2004"/>
    <s v="Nov"/>
    <n v="27"/>
    <s v="27 Nov 2004"/>
    <n v="1137.47"/>
    <s v="tier - 3"/>
    <s v="tier - 2"/>
    <s v="R1013"/>
    <n v="20"/>
    <m/>
    <s v="Fraioli"/>
    <n v="34.43"/>
    <n v="4.2699999999999996"/>
    <s v="No"/>
    <x v="1"/>
    <x v="0"/>
    <x v="0"/>
    <x v="0"/>
    <x v="3"/>
    <x v="0"/>
  </r>
  <r>
    <x v="47"/>
    <n v="2001"/>
    <s v="Oct"/>
    <n v="25"/>
    <s v="25 Oct 2001"/>
    <n v="1141"/>
    <s v="tier - 3"/>
    <s v="tier - 1"/>
    <s v="R1013"/>
    <n v="23"/>
    <m/>
    <s v="Barger"/>
    <n v="16.739999999999998"/>
    <n v="4.08"/>
    <s v="Yes"/>
    <x v="0"/>
    <x v="1"/>
    <x v="0"/>
    <x v="0"/>
    <x v="0"/>
    <x v="0"/>
  </r>
  <r>
    <x v="48"/>
    <n v="2004"/>
    <s v="Sep"/>
    <n v="12"/>
    <s v="12 Sep 2004"/>
    <n v="1141.45"/>
    <s v="tier - 3"/>
    <s v="tier - 3"/>
    <s v="R1013"/>
    <n v="20"/>
    <m/>
    <s v="Albertson"/>
    <n v="37.29"/>
    <n v="5.03"/>
    <s v="No"/>
    <x v="1"/>
    <x v="0"/>
    <x v="0"/>
    <x v="0"/>
    <x v="3"/>
    <x v="0"/>
  </r>
  <r>
    <x v="49"/>
    <n v="2002"/>
    <s v="Oct"/>
    <n v="1"/>
    <s v="1 Oct 2002"/>
    <n v="1142"/>
    <s v="tier - 3"/>
    <s v="tier - 2"/>
    <s v="R1011"/>
    <n v="22"/>
    <m/>
    <s v="Bain"/>
    <n v="16.55"/>
    <n v="7.73"/>
    <s v="No"/>
    <x v="0"/>
    <x v="1"/>
    <x v="0"/>
    <x v="0"/>
    <x v="0"/>
    <x v="2"/>
  </r>
  <r>
    <x v="50"/>
    <n v="2004"/>
    <s v="Jun"/>
    <n v="10"/>
    <s v="10 Jun 2004"/>
    <n v="1146.8"/>
    <s v="tier - 2"/>
    <s v="tier - 2"/>
    <s v="R1013"/>
    <n v="20"/>
    <m/>
    <s v="Montoya"/>
    <n v="41.14"/>
    <n v="6.02"/>
    <s v="No"/>
    <x v="1"/>
    <x v="0"/>
    <x v="0"/>
    <x v="0"/>
    <x v="3"/>
    <x v="1"/>
  </r>
  <r>
    <x v="51"/>
    <n v="2003"/>
    <s v="Jun"/>
    <n v="12"/>
    <s v="12 Jun 2003"/>
    <n v="1149"/>
    <s v="tier - 2"/>
    <s v="tier - 1"/>
    <s v="R1012"/>
    <n v="21"/>
    <m/>
    <s v="Fava"/>
    <n v="15.01"/>
    <n v="4.1500000000000004"/>
    <s v="No"/>
    <x v="0"/>
    <x v="0"/>
    <x v="1"/>
    <x v="0"/>
    <x v="0"/>
    <x v="0"/>
  </r>
  <r>
    <x v="52"/>
    <n v="2004"/>
    <s v="Jul"/>
    <n v="18"/>
    <s v="18 Jul 2004"/>
    <n v="1149.4000000000001"/>
    <s v="tier - 2"/>
    <s v="tier - 2"/>
    <s v="R1013"/>
    <n v="20"/>
    <m/>
    <s v="Luy"/>
    <n v="43.01"/>
    <n v="5.44"/>
    <s v="No"/>
    <x v="1"/>
    <x v="0"/>
    <x v="0"/>
    <x v="0"/>
    <x v="3"/>
    <x v="0"/>
  </r>
  <r>
    <x v="53"/>
    <n v="1994"/>
    <s v="Jul"/>
    <n v="26"/>
    <s v="26 Jul 1994"/>
    <n v="1158.32"/>
    <s v="tier - 2"/>
    <s v="tier - 1"/>
    <s v="R1013"/>
    <n v="30"/>
    <m/>
    <s v="Peters"/>
    <n v="20.46"/>
    <n v="4.0199999999999996"/>
    <s v="No"/>
    <x v="0"/>
    <x v="1"/>
    <x v="0"/>
    <x v="0"/>
    <x v="1"/>
    <x v="0"/>
  </r>
  <r>
    <x v="54"/>
    <n v="2004"/>
    <s v="Nov"/>
    <n v="11"/>
    <s v="11 Nov 2004"/>
    <n v="1163.46"/>
    <s v="tier - 2"/>
    <s v="tier - 3"/>
    <s v="R1013"/>
    <n v="20"/>
    <m/>
    <s v="Boulay"/>
    <n v="53.13"/>
    <n v="4.4400000000000004"/>
    <s v="No"/>
    <x v="1"/>
    <x v="0"/>
    <x v="0"/>
    <x v="0"/>
    <x v="3"/>
    <x v="0"/>
  </r>
  <r>
    <x v="55"/>
    <n v="2002"/>
    <s v="Jun"/>
    <n v="11"/>
    <s v="11 Jun 2002"/>
    <n v="1165"/>
    <s v="tier - 2"/>
    <s v="tier - 3"/>
    <s v="R1012"/>
    <n v="22"/>
    <m/>
    <s v="Haney"/>
    <n v="18.25"/>
    <n v="10.95"/>
    <s v="No"/>
    <x v="0"/>
    <x v="1"/>
    <x v="0"/>
    <x v="0"/>
    <x v="0"/>
    <x v="2"/>
  </r>
  <r>
    <x v="56"/>
    <n v="2001"/>
    <s v="Nov"/>
    <n v="12"/>
    <s v="12 Nov 2001"/>
    <n v="1167"/>
    <s v="tier - 2"/>
    <s v="tier - 1"/>
    <s v="R1013"/>
    <n v="23"/>
    <m/>
    <s v="King"/>
    <n v="19.32"/>
    <n v="4.96"/>
    <s v="Yes"/>
    <x v="0"/>
    <x v="1"/>
    <x v="0"/>
    <x v="0"/>
    <x v="1"/>
    <x v="0"/>
  </r>
  <r>
    <x v="57"/>
    <n v="1996"/>
    <s v="Aug"/>
    <n v="11"/>
    <s v="11 Aug 1996"/>
    <n v="1178"/>
    <s v="tier - 2"/>
    <s v="tier - 3"/>
    <s v="R1013"/>
    <n v="28"/>
    <m/>
    <s v="Larosa"/>
    <n v="17.41"/>
    <n v="5.13"/>
    <s v="Yes"/>
    <x v="0"/>
    <x v="1"/>
    <x v="0"/>
    <x v="0"/>
    <x v="0"/>
    <x v="0"/>
  </r>
  <r>
    <x v="58"/>
    <n v="1997"/>
    <s v="Jun"/>
    <n v="28"/>
    <s v="28 Jun 1997"/>
    <n v="1178.07"/>
    <s v="tier - 2"/>
    <s v="tier - 2"/>
    <s v="R1013"/>
    <n v="27"/>
    <m/>
    <s v="Kraai"/>
    <n v="22.79"/>
    <n v="6.15"/>
    <s v="Yes"/>
    <x v="0"/>
    <x v="0"/>
    <x v="1"/>
    <x v="0"/>
    <x v="1"/>
    <x v="1"/>
  </r>
  <r>
    <x v="59"/>
    <n v="2002"/>
    <s v="Aug"/>
    <n v="26"/>
    <s v="26 Aug 2002"/>
    <n v="1191"/>
    <s v="tier - 2"/>
    <s v="tier - 1"/>
    <s v="R1013"/>
    <n v="22"/>
    <m/>
    <s v="Maxon"/>
    <n v="22.76"/>
    <n v="9.44"/>
    <s v="No"/>
    <x v="0"/>
    <x v="1"/>
    <x v="0"/>
    <x v="0"/>
    <x v="1"/>
    <x v="2"/>
  </r>
  <r>
    <x v="60"/>
    <n v="1999"/>
    <s v="Jun"/>
    <n v="28"/>
    <s v="28 Jun 1999"/>
    <n v="1200"/>
    <s v="tier - 2"/>
    <s v="tier - 3"/>
    <s v="R1012"/>
    <n v="25"/>
    <m/>
    <s v="Pultorak"/>
    <n v="15.56"/>
    <n v="4.42"/>
    <s v="No"/>
    <x v="0"/>
    <x v="1"/>
    <x v="0"/>
    <x v="0"/>
    <x v="0"/>
    <x v="0"/>
  </r>
  <r>
    <x v="61"/>
    <n v="1992"/>
    <s v="Oct"/>
    <n v="6"/>
    <s v="6 Oct 1992"/>
    <n v="1200.55"/>
    <s v="tier - 2"/>
    <s v="tier - 3"/>
    <s v="R1013"/>
    <n v="32"/>
    <m/>
    <s v="Knotts"/>
    <n v="19.07"/>
    <n v="5.45"/>
    <s v="No"/>
    <x v="0"/>
    <x v="0"/>
    <x v="0"/>
    <x v="0"/>
    <x v="1"/>
    <x v="0"/>
  </r>
  <r>
    <x v="62"/>
    <n v="2004"/>
    <s v="Jun"/>
    <n v="2"/>
    <s v="2 Jun 2004"/>
    <n v="1210"/>
    <s v="tier - 2"/>
    <s v="tier - 1"/>
    <s v="R1013"/>
    <n v="20"/>
    <m/>
    <s v="Lee"/>
    <n v="17.12"/>
    <n v="4.5199999999999996"/>
    <s v="No"/>
    <x v="1"/>
    <x v="0"/>
    <x v="0"/>
    <x v="0"/>
    <x v="0"/>
    <x v="0"/>
  </r>
  <r>
    <x v="63"/>
    <n v="1996"/>
    <s v="Nov"/>
    <n v="4"/>
    <s v="4 Nov 1996"/>
    <n v="1220"/>
    <s v="tier - 2"/>
    <s v="tier - 3"/>
    <s v="R1012"/>
    <n v="28"/>
    <m/>
    <s v="Chabrier"/>
    <n v="16.22"/>
    <n v="6.21"/>
    <s v="Yes"/>
    <x v="0"/>
    <x v="1"/>
    <x v="0"/>
    <x v="0"/>
    <x v="0"/>
    <x v="1"/>
  </r>
  <r>
    <x v="64"/>
    <n v="2004"/>
    <s v="Jul"/>
    <n v="9"/>
    <s v="9 Jul 2004"/>
    <n v="1224"/>
    <s v="tier - 2"/>
    <s v="tier - 1"/>
    <s v="R1013"/>
    <n v="20"/>
    <m/>
    <s v="Nolette"/>
    <n v="19.3"/>
    <n v="4.7"/>
    <s v="No"/>
    <x v="1"/>
    <x v="0"/>
    <x v="0"/>
    <x v="0"/>
    <x v="1"/>
    <x v="0"/>
  </r>
  <r>
    <x v="65"/>
    <n v="2004"/>
    <s v="Oct"/>
    <n v="16"/>
    <s v="16 Oct 2004"/>
    <n v="1228"/>
    <s v="tier - 2"/>
    <s v="tier - 1"/>
    <s v="R1012"/>
    <n v="20"/>
    <m/>
    <s v="Reilly"/>
    <n v="19.21"/>
    <n v="4.76"/>
    <s v="No"/>
    <x v="1"/>
    <x v="0"/>
    <x v="0"/>
    <x v="0"/>
    <x v="1"/>
    <x v="0"/>
  </r>
  <r>
    <x v="66"/>
    <n v="1998"/>
    <s v="Jul"/>
    <n v="13"/>
    <s v="13 Jul 1998"/>
    <n v="1234"/>
    <s v="tier - 2"/>
    <s v="tier - 1"/>
    <s v="R1013"/>
    <n v="26"/>
    <m/>
    <s v="Lynch"/>
    <n v="19.7"/>
    <n v="5.51"/>
    <s v="No"/>
    <x v="0"/>
    <x v="0"/>
    <x v="0"/>
    <x v="0"/>
    <x v="1"/>
    <x v="0"/>
  </r>
  <r>
    <x v="67"/>
    <n v="2002"/>
    <s v="Dec"/>
    <n v="12"/>
    <s v="12 Dec 2002"/>
    <n v="1237"/>
    <s v="tier - 2"/>
    <s v="tier - 2"/>
    <s v="R1013"/>
    <n v="22"/>
    <m/>
    <s v="Arnerich"/>
    <n v="21.98"/>
    <n v="7.03"/>
    <s v="No"/>
    <x v="0"/>
    <x v="1"/>
    <x v="0"/>
    <x v="0"/>
    <x v="1"/>
    <x v="2"/>
  </r>
  <r>
    <x v="68"/>
    <n v="1998"/>
    <s v="Oct"/>
    <n v="11"/>
    <s v="11 Oct 1998"/>
    <n v="1240"/>
    <s v="tier - 2"/>
    <s v="tier - 1"/>
    <s v="R1012"/>
    <n v="26"/>
    <m/>
    <s v="Guisinger"/>
    <n v="16.600000000000001"/>
    <n v="5.87"/>
    <s v="No"/>
    <x v="0"/>
    <x v="0"/>
    <x v="0"/>
    <x v="0"/>
    <x v="0"/>
    <x v="1"/>
  </r>
  <r>
    <x v="69"/>
    <n v="2002"/>
    <s v="Jul"/>
    <n v="1"/>
    <s v="1 Jul 2002"/>
    <n v="1241"/>
    <s v="tier - 2"/>
    <s v="tier - 2"/>
    <s v="R1013"/>
    <n v="22"/>
    <m/>
    <s v="Pulliam"/>
    <n v="21.87"/>
    <n v="8.59"/>
    <s v="No"/>
    <x v="0"/>
    <x v="1"/>
    <x v="0"/>
    <x v="0"/>
    <x v="1"/>
    <x v="2"/>
  </r>
  <r>
    <x v="70"/>
    <n v="2003"/>
    <s v="Aug"/>
    <n v="2"/>
    <s v="2 Aug 2003"/>
    <n v="1241.57"/>
    <s v="tier - 2"/>
    <s v="tier - 2"/>
    <s v="R1011"/>
    <n v="21"/>
    <m/>
    <s v="Fischer-Daly"/>
    <n v="19.8"/>
    <n v="5.12"/>
    <s v="No"/>
    <x v="0"/>
    <x v="0"/>
    <x v="1"/>
    <x v="0"/>
    <x v="1"/>
    <x v="0"/>
  </r>
  <r>
    <x v="71"/>
    <n v="2003"/>
    <s v="Sep"/>
    <n v="15"/>
    <s v="15 Sep 2003"/>
    <n v="1242.26"/>
    <s v="tier - 2"/>
    <s v="tier - 1"/>
    <s v="R1011"/>
    <n v="21"/>
    <m/>
    <s v="Bin Alias"/>
    <n v="20.3"/>
    <n v="6.37"/>
    <s v="No"/>
    <x v="0"/>
    <x v="0"/>
    <x v="1"/>
    <x v="0"/>
    <x v="1"/>
    <x v="1"/>
  </r>
  <r>
    <x v="72"/>
    <n v="2003"/>
    <s v="Sep"/>
    <n v="8"/>
    <s v="8 Sep 2003"/>
    <n v="1242.82"/>
    <s v="tier - 2"/>
    <s v="tier - 1"/>
    <s v="R1011"/>
    <n v="21"/>
    <m/>
    <s v="Ruiz Herrero"/>
    <n v="20.7"/>
    <n v="4.49"/>
    <s v="No"/>
    <x v="0"/>
    <x v="0"/>
    <x v="1"/>
    <x v="0"/>
    <x v="1"/>
    <x v="0"/>
  </r>
  <r>
    <x v="73"/>
    <n v="2003"/>
    <s v="Sep"/>
    <n v="15"/>
    <s v="15 Sep 2003"/>
    <n v="1252.4100000000001"/>
    <s v="tier - 2"/>
    <s v="tier - 3"/>
    <s v="R1011"/>
    <n v="21"/>
    <m/>
    <s v="Woldesilassie"/>
    <n v="27.6"/>
    <n v="4.01"/>
    <s v="No"/>
    <x v="0"/>
    <x v="0"/>
    <x v="1"/>
    <x v="0"/>
    <x v="2"/>
    <x v="0"/>
  </r>
  <r>
    <x v="74"/>
    <n v="1997"/>
    <s v="Nov"/>
    <n v="4"/>
    <s v="4 Nov 1997"/>
    <n v="1253"/>
    <s v="tier - 2"/>
    <s v="tier - 2"/>
    <s v="R1013"/>
    <n v="27"/>
    <m/>
    <s v="Bezgin"/>
    <n v="17.440000000000001"/>
    <n v="4.42"/>
    <s v="Yes"/>
    <x v="0"/>
    <x v="0"/>
    <x v="1"/>
    <x v="0"/>
    <x v="0"/>
    <x v="0"/>
  </r>
  <r>
    <x v="75"/>
    <n v="2003"/>
    <s v="Dec"/>
    <n v="10"/>
    <s v="10 Dec 2003"/>
    <n v="1253.94"/>
    <s v="tier - 2"/>
    <s v="tier - 2"/>
    <s v="R1011"/>
    <n v="21"/>
    <m/>
    <s v="Kessinger"/>
    <n v="28.7"/>
    <n v="4.99"/>
    <s v="No"/>
    <x v="0"/>
    <x v="0"/>
    <x v="1"/>
    <x v="0"/>
    <x v="2"/>
    <x v="0"/>
  </r>
  <r>
    <x v="76"/>
    <n v="2003"/>
    <s v="Oct"/>
    <n v="13"/>
    <s v="13 Oct 2003"/>
    <n v="1256.3"/>
    <s v="tier - 2"/>
    <s v="tier - 3"/>
    <s v="R1011"/>
    <n v="21"/>
    <m/>
    <s v="Ragazzini"/>
    <n v="30.4"/>
    <n v="4.7699999999999996"/>
    <s v="No"/>
    <x v="0"/>
    <x v="0"/>
    <x v="1"/>
    <x v="0"/>
    <x v="3"/>
    <x v="0"/>
  </r>
  <r>
    <x v="77"/>
    <n v="2003"/>
    <s v="Oct"/>
    <n v="30"/>
    <s v="30 Oct 2003"/>
    <n v="1261.44"/>
    <s v="tier - 2"/>
    <s v="tier - 3"/>
    <s v="R1011"/>
    <n v="21"/>
    <m/>
    <s v="Benadum"/>
    <n v="34.1"/>
    <n v="4.13"/>
    <s v="No"/>
    <x v="0"/>
    <x v="0"/>
    <x v="1"/>
    <x v="0"/>
    <x v="3"/>
    <x v="0"/>
  </r>
  <r>
    <x v="78"/>
    <n v="2003"/>
    <s v="Aug"/>
    <n v="15"/>
    <s v="15 Aug 2003"/>
    <n v="1261.8599999999999"/>
    <s v="tier - 2"/>
    <s v="tier - 3"/>
    <s v="R1011"/>
    <n v="21"/>
    <m/>
    <s v="Gerber"/>
    <n v="34.4"/>
    <n v="5.7"/>
    <s v="No"/>
    <x v="0"/>
    <x v="0"/>
    <x v="1"/>
    <x v="0"/>
    <x v="3"/>
    <x v="1"/>
  </r>
  <r>
    <x v="79"/>
    <n v="2003"/>
    <s v="Nov"/>
    <n v="21"/>
    <s v="21 Nov 2003"/>
    <n v="1263.25"/>
    <s v="tier - 2"/>
    <s v="tier - 3"/>
    <s v="R1011"/>
    <n v="21"/>
    <m/>
    <s v="Johnson"/>
    <n v="35.4"/>
    <n v="5.94"/>
    <s v="No"/>
    <x v="0"/>
    <x v="0"/>
    <x v="1"/>
    <x v="0"/>
    <x v="3"/>
    <x v="1"/>
  </r>
  <r>
    <x v="80"/>
    <n v="2002"/>
    <s v="Dec"/>
    <n v="4"/>
    <s v="4 Dec 2002"/>
    <n v="1267"/>
    <s v="tier - 2"/>
    <s v="tier - 1"/>
    <s v="R1013"/>
    <n v="22"/>
    <m/>
    <s v="Santandreu"/>
    <n v="20.72"/>
    <n v="9.4600000000000009"/>
    <s v="No"/>
    <x v="0"/>
    <x v="1"/>
    <x v="0"/>
    <x v="0"/>
    <x v="1"/>
    <x v="2"/>
  </r>
  <r>
    <x v="81"/>
    <n v="1997"/>
    <s v="Oct"/>
    <n v="26"/>
    <s v="26 Oct 1997"/>
    <n v="1276"/>
    <s v="tier - 2"/>
    <s v="tier - 2"/>
    <s v="R1012"/>
    <n v="27"/>
    <m/>
    <s v="Friel"/>
    <n v="15.22"/>
    <n v="4.92"/>
    <s v="Yes"/>
    <x v="0"/>
    <x v="0"/>
    <x v="1"/>
    <x v="0"/>
    <x v="0"/>
    <x v="0"/>
  </r>
  <r>
    <x v="82"/>
    <n v="2004"/>
    <s v="Sep"/>
    <n v="30"/>
    <s v="30 Sep 2004"/>
    <n v="1283"/>
    <s v="tier - 2"/>
    <s v="tier - 1"/>
    <s v="R1013"/>
    <n v="20"/>
    <m/>
    <s v="Wieck"/>
    <n v="19.43"/>
    <n v="5.85"/>
    <s v="No"/>
    <x v="1"/>
    <x v="0"/>
    <x v="0"/>
    <x v="0"/>
    <x v="1"/>
    <x v="1"/>
  </r>
  <r>
    <x v="83"/>
    <n v="2004"/>
    <s v="Jul"/>
    <n v="28"/>
    <s v="28 Jul 2004"/>
    <n v="1285"/>
    <s v="tier - 2"/>
    <s v="tier - 3"/>
    <s v="R1013"/>
    <n v="20"/>
    <m/>
    <s v="Bain"/>
    <n v="24.09"/>
    <n v="4.0999999999999996"/>
    <s v="No"/>
    <x v="1"/>
    <x v="0"/>
    <x v="0"/>
    <x v="0"/>
    <x v="1"/>
    <x v="0"/>
  </r>
  <r>
    <x v="84"/>
    <n v="2000"/>
    <s v="Jun"/>
    <n v="26"/>
    <s v="26 Jun 2000"/>
    <n v="1286"/>
    <s v="tier - 2"/>
    <s v="tier - 2"/>
    <s v="R1013"/>
    <n v="24"/>
    <m/>
    <s v="Goolik"/>
    <n v="16.13"/>
    <n v="5.56"/>
    <s v="No"/>
    <x v="1"/>
    <x v="0"/>
    <x v="0"/>
    <x v="0"/>
    <x v="0"/>
    <x v="0"/>
  </r>
  <r>
    <x v="85"/>
    <n v="1998"/>
    <s v="Jun"/>
    <n v="4"/>
    <s v="4 Jun 1998"/>
    <n v="1290.93"/>
    <s v="tier - 2"/>
    <s v="tier - 2"/>
    <s v="R1013"/>
    <n v="26"/>
    <m/>
    <s v="Velan"/>
    <n v="23.88"/>
    <n v="4.51"/>
    <s v="No"/>
    <x v="0"/>
    <x v="0"/>
    <x v="0"/>
    <x v="0"/>
    <x v="1"/>
    <x v="0"/>
  </r>
  <r>
    <x v="86"/>
    <n v="2001"/>
    <s v="Nov"/>
    <n v="29"/>
    <s v="29 Nov 2001"/>
    <n v="1293"/>
    <s v="tier - 2"/>
    <s v="tier - 3"/>
    <s v="R1012"/>
    <n v="23"/>
    <m/>
    <s v="Dykes"/>
    <n v="15.12"/>
    <n v="4.03"/>
    <s v="Yes"/>
    <x v="0"/>
    <x v="1"/>
    <x v="0"/>
    <x v="0"/>
    <x v="0"/>
    <x v="0"/>
  </r>
  <r>
    <x v="87"/>
    <n v="2002"/>
    <s v="Dec"/>
    <n v="10"/>
    <s v="10 Dec 2002"/>
    <n v="1304"/>
    <s v="tier - 2"/>
    <s v="tier - 2"/>
    <s v="R1012"/>
    <n v="22"/>
    <m/>
    <s v="Kosters"/>
    <n v="15.18"/>
    <n v="11.11"/>
    <s v="No"/>
    <x v="0"/>
    <x v="1"/>
    <x v="0"/>
    <x v="0"/>
    <x v="0"/>
    <x v="2"/>
  </r>
  <r>
    <x v="88"/>
    <n v="1999"/>
    <s v="Dec"/>
    <n v="2"/>
    <s v="2 Dec 1999"/>
    <n v="1304"/>
    <s v="tier - 2"/>
    <s v="tier - 2"/>
    <s v="R1013"/>
    <n v="25"/>
    <m/>
    <s v="Schmidt"/>
    <n v="20.43"/>
    <n v="4.54"/>
    <s v="No"/>
    <x v="0"/>
    <x v="1"/>
    <x v="0"/>
    <x v="0"/>
    <x v="1"/>
    <x v="0"/>
  </r>
  <r>
    <x v="89"/>
    <n v="2002"/>
    <s v="Oct"/>
    <n v="13"/>
    <s v="13 Oct 2002"/>
    <n v="1315"/>
    <s v="tier - 2"/>
    <s v="tier - 2"/>
    <s v="R1013"/>
    <n v="22"/>
    <m/>
    <s v="Roberge"/>
    <n v="20.88"/>
    <n v="7.4"/>
    <s v="No"/>
    <x v="0"/>
    <x v="1"/>
    <x v="0"/>
    <x v="0"/>
    <x v="1"/>
    <x v="2"/>
  </r>
  <r>
    <x v="90"/>
    <n v="1999"/>
    <s v="Oct"/>
    <n v="14"/>
    <s v="14 Oct 1999"/>
    <n v="1329.17"/>
    <s v="tier - 2"/>
    <s v="tier - 3"/>
    <s v="R1013"/>
    <n v="25"/>
    <m/>
    <s v="Davenport"/>
    <n v="24.75"/>
    <n v="4.83"/>
    <s v="No"/>
    <x v="0"/>
    <x v="1"/>
    <x v="0"/>
    <x v="0"/>
    <x v="1"/>
    <x v="0"/>
  </r>
  <r>
    <x v="91"/>
    <n v="1998"/>
    <s v="Jul"/>
    <n v="12"/>
    <s v="12 Jul 1998"/>
    <n v="1332.61"/>
    <s v="tier - 2"/>
    <s v="tier - 3"/>
    <s v="R1013"/>
    <n v="26"/>
    <m/>
    <s v="Axelrod"/>
    <n v="24.39"/>
    <n v="6.24"/>
    <s v="No"/>
    <x v="0"/>
    <x v="0"/>
    <x v="0"/>
    <x v="0"/>
    <x v="1"/>
    <x v="1"/>
  </r>
  <r>
    <x v="92"/>
    <n v="1995"/>
    <s v="Jul"/>
    <n v="30"/>
    <s v="30 Jul 1995"/>
    <n v="1338"/>
    <s v="tier - 2"/>
    <s v="tier - 3"/>
    <s v="R1012"/>
    <n v="29"/>
    <m/>
    <s v="Chang"/>
    <n v="15.6"/>
    <n v="4.12"/>
    <s v="Yes"/>
    <x v="0"/>
    <x v="0"/>
    <x v="0"/>
    <x v="0"/>
    <x v="0"/>
    <x v="0"/>
  </r>
  <r>
    <x v="93"/>
    <n v="1997"/>
    <s v="Nov"/>
    <n v="7"/>
    <s v="7 Nov 1997"/>
    <n v="1341.16"/>
    <s v="tier - 2"/>
    <s v="tier - 2"/>
    <s v="R1012"/>
    <n v="27"/>
    <m/>
    <s v="Cavallo"/>
    <n v="21.26"/>
    <n v="5.65"/>
    <s v="Yes"/>
    <x v="0"/>
    <x v="0"/>
    <x v="1"/>
    <x v="0"/>
    <x v="1"/>
    <x v="0"/>
  </r>
  <r>
    <x v="94"/>
    <n v="1998"/>
    <s v="Dec"/>
    <n v="3"/>
    <s v="3 Dec 1998"/>
    <n v="1359"/>
    <s v="tier - 2"/>
    <s v="tier - 1"/>
    <s v="R1013"/>
    <n v="26"/>
    <m/>
    <s v="Brannigan"/>
    <n v="19.329999999999998"/>
    <n v="4.32"/>
    <s v="No"/>
    <x v="0"/>
    <x v="0"/>
    <x v="0"/>
    <x v="0"/>
    <x v="1"/>
    <x v="0"/>
  </r>
  <r>
    <x v="95"/>
    <n v="2002"/>
    <s v="Aug"/>
    <n v="15"/>
    <s v="15 Aug 2002"/>
    <n v="1382"/>
    <s v="tier - 2"/>
    <s v="tier - 1"/>
    <s v="R1013"/>
    <n v="22"/>
    <m/>
    <s v="Schultz"/>
    <n v="16.64"/>
    <n v="10.01"/>
    <s v="No"/>
    <x v="0"/>
    <x v="1"/>
    <x v="0"/>
    <x v="0"/>
    <x v="0"/>
    <x v="2"/>
  </r>
  <r>
    <x v="96"/>
    <n v="1999"/>
    <s v="Jul"/>
    <n v="6"/>
    <s v="6 Jul 1999"/>
    <n v="1389"/>
    <s v="tier - 2"/>
    <s v="tier - 2"/>
    <s v="R1013"/>
    <n v="25"/>
    <m/>
    <s v="Johnson"/>
    <n v="18.579999999999998"/>
    <n v="6.22"/>
    <s v="No"/>
    <x v="0"/>
    <x v="1"/>
    <x v="0"/>
    <x v="0"/>
    <x v="1"/>
    <x v="1"/>
  </r>
  <r>
    <x v="97"/>
    <n v="2002"/>
    <s v="Nov"/>
    <n v="14"/>
    <s v="14 Nov 2002"/>
    <n v="1390"/>
    <s v="tier - 2"/>
    <s v="tier - 2"/>
    <s v="R1013"/>
    <n v="22"/>
    <m/>
    <s v="Concannon"/>
    <n v="18.5"/>
    <n v="11.84"/>
    <s v="No"/>
    <x v="0"/>
    <x v="1"/>
    <x v="0"/>
    <x v="0"/>
    <x v="1"/>
    <x v="2"/>
  </r>
  <r>
    <x v="98"/>
    <n v="2002"/>
    <s v="Dec"/>
    <n v="22"/>
    <s v="22 Dec 2002"/>
    <n v="1391.53"/>
    <s v="tier - 2"/>
    <s v="tier - 1"/>
    <s v="R1013"/>
    <n v="22"/>
    <m/>
    <s v="Kittaka"/>
    <n v="33.33"/>
    <n v="9.7899999999999991"/>
    <s v="No"/>
    <x v="0"/>
    <x v="1"/>
    <x v="0"/>
    <x v="0"/>
    <x v="3"/>
    <x v="2"/>
  </r>
  <r>
    <x v="99"/>
    <n v="1998"/>
    <s v="Sep"/>
    <n v="5"/>
    <s v="5 Sep 1998"/>
    <n v="1400.44"/>
    <s v="tier - 2"/>
    <s v="tier - 2"/>
    <s v="R1013"/>
    <n v="26"/>
    <m/>
    <s v="Koenis"/>
    <n v="24.59"/>
    <n v="4.38"/>
    <s v="No"/>
    <x v="0"/>
    <x v="0"/>
    <x v="0"/>
    <x v="0"/>
    <x v="1"/>
    <x v="0"/>
  </r>
  <r>
    <x v="100"/>
    <n v="1997"/>
    <s v="Oct"/>
    <n v="27"/>
    <s v="27 Oct 1997"/>
    <n v="1402"/>
    <s v="tier - 2"/>
    <s v="tier - 3"/>
    <s v="R1011"/>
    <n v="27"/>
    <m/>
    <s v="Regan"/>
    <n v="15.41"/>
    <n v="5.43"/>
    <s v="Yes"/>
    <x v="0"/>
    <x v="0"/>
    <x v="1"/>
    <x v="0"/>
    <x v="0"/>
    <x v="0"/>
  </r>
  <r>
    <x v="101"/>
    <n v="1996"/>
    <s v="Jun"/>
    <n v="23"/>
    <s v="23 Jun 1996"/>
    <n v="1417"/>
    <s v="tier - 2"/>
    <s v="tier - 3"/>
    <s v="R1013"/>
    <n v="28"/>
    <m/>
    <s v="McLean"/>
    <n v="16.5"/>
    <n v="4.1100000000000003"/>
    <s v="Yes"/>
    <x v="0"/>
    <x v="1"/>
    <x v="0"/>
    <x v="0"/>
    <x v="0"/>
    <x v="0"/>
  </r>
  <r>
    <x v="102"/>
    <n v="2001"/>
    <s v="Aug"/>
    <n v="23"/>
    <s v="23 Aug 2001"/>
    <n v="1421"/>
    <s v="tier - 2"/>
    <s v="tier - 2"/>
    <s v="R1013"/>
    <n v="23"/>
    <m/>
    <s v="Borden"/>
    <n v="20.58"/>
    <n v="5.64"/>
    <s v="Yes"/>
    <x v="0"/>
    <x v="1"/>
    <x v="0"/>
    <x v="0"/>
    <x v="1"/>
    <x v="0"/>
  </r>
  <r>
    <x v="103"/>
    <n v="1997"/>
    <s v="Dec"/>
    <n v="5"/>
    <s v="5 Dec 1997"/>
    <n v="1422"/>
    <s v="tier - 2"/>
    <s v="tier - 2"/>
    <s v="R1013"/>
    <n v="27"/>
    <m/>
    <s v="Schmitt"/>
    <n v="16.670000000000002"/>
    <n v="4.7"/>
    <s v="Yes"/>
    <x v="0"/>
    <x v="0"/>
    <x v="1"/>
    <x v="0"/>
    <x v="0"/>
    <x v="0"/>
  </r>
  <r>
    <x v="104"/>
    <n v="2000"/>
    <s v="Sep"/>
    <n v="1"/>
    <s v="1 Sep 2000"/>
    <n v="1438"/>
    <s v="tier - 2"/>
    <s v="tier - 2"/>
    <s v="R1013"/>
    <n v="24"/>
    <m/>
    <s v="Brackenwagen"/>
    <n v="17.940000000000001"/>
    <n v="4.1900000000000004"/>
    <s v="No"/>
    <x v="1"/>
    <x v="0"/>
    <x v="0"/>
    <x v="0"/>
    <x v="0"/>
    <x v="0"/>
  </r>
  <r>
    <x v="105"/>
    <n v="1997"/>
    <s v="Jun"/>
    <n v="19"/>
    <s v="19 Jun 1997"/>
    <n v="1445"/>
    <s v="tier - 2"/>
    <s v="tier - 1"/>
    <s v="R1013"/>
    <n v="27"/>
    <m/>
    <s v="Kyle"/>
    <n v="17.34"/>
    <n v="6.29"/>
    <s v="Yes"/>
    <x v="0"/>
    <x v="0"/>
    <x v="1"/>
    <x v="0"/>
    <x v="0"/>
    <x v="1"/>
  </r>
  <r>
    <x v="106"/>
    <n v="2003"/>
    <s v="Jun"/>
    <n v="20"/>
    <s v="20 Jun 2003"/>
    <n v="1467"/>
    <s v="tier - 2"/>
    <s v="tier - 2"/>
    <s v="R1013"/>
    <n v="21"/>
    <m/>
    <s v="Lunz"/>
    <n v="19.39"/>
    <n v="5.59"/>
    <s v="No"/>
    <x v="0"/>
    <x v="0"/>
    <x v="1"/>
    <x v="0"/>
    <x v="1"/>
    <x v="0"/>
  </r>
  <r>
    <x v="107"/>
    <n v="1998"/>
    <s v="Dec"/>
    <n v="7"/>
    <s v="7 Dec 1998"/>
    <n v="1477"/>
    <s v="tier - 2"/>
    <s v="tier - 1"/>
    <s v="R1013"/>
    <n v="26"/>
    <m/>
    <s v="Beaulne"/>
    <n v="16.63"/>
    <n v="4.5"/>
    <s v="No"/>
    <x v="0"/>
    <x v="0"/>
    <x v="0"/>
    <x v="0"/>
    <x v="0"/>
    <x v="0"/>
  </r>
  <r>
    <x v="108"/>
    <n v="1997"/>
    <s v="Jun"/>
    <n v="9"/>
    <s v="9 Jun 1997"/>
    <n v="1481"/>
    <s v="tier - 2"/>
    <s v="tier - 1"/>
    <s v="R1012"/>
    <n v="27"/>
    <m/>
    <s v="McGraw"/>
    <n v="15.17"/>
    <n v="4.3"/>
    <s v="Yes"/>
    <x v="0"/>
    <x v="0"/>
    <x v="1"/>
    <x v="0"/>
    <x v="0"/>
    <x v="0"/>
  </r>
  <r>
    <x v="109"/>
    <n v="1995"/>
    <s v="Oct"/>
    <n v="7"/>
    <s v="7 Oct 1995"/>
    <n v="1493"/>
    <s v="tier - 2"/>
    <s v="tier - 3"/>
    <s v="R1013"/>
    <n v="29"/>
    <m/>
    <s v="Horton"/>
    <n v="15.92"/>
    <n v="4.76"/>
    <s v="Yes"/>
    <x v="0"/>
    <x v="0"/>
    <x v="0"/>
    <x v="0"/>
    <x v="0"/>
    <x v="0"/>
  </r>
  <r>
    <x v="110"/>
    <n v="1998"/>
    <s v="Jun"/>
    <n v="19"/>
    <s v="19 Jun 1998"/>
    <n v="1497"/>
    <s v="tier - 2"/>
    <s v="tier - 2"/>
    <s v="R1013"/>
    <n v="26"/>
    <m/>
    <s v="Benson"/>
    <n v="18.36"/>
    <n v="5.96"/>
    <s v="No"/>
    <x v="0"/>
    <x v="0"/>
    <x v="0"/>
    <x v="0"/>
    <x v="0"/>
    <x v="1"/>
  </r>
  <r>
    <x v="111"/>
    <n v="2001"/>
    <s v="Aug"/>
    <n v="25"/>
    <s v="25 Aug 2001"/>
    <n v="1515.34"/>
    <s v="tier - 2"/>
    <s v="tier - 3"/>
    <s v="R1013"/>
    <n v="23"/>
    <m/>
    <s v="Hoerner"/>
    <n v="23.21"/>
    <n v="5.24"/>
    <s v="Yes"/>
    <x v="0"/>
    <x v="1"/>
    <x v="0"/>
    <x v="0"/>
    <x v="1"/>
    <x v="0"/>
  </r>
  <r>
    <x v="112"/>
    <n v="2001"/>
    <s v="Jul"/>
    <n v="7"/>
    <s v="7 Jul 2001"/>
    <n v="1526.31"/>
    <s v="tier - 2"/>
    <s v="tier - 3"/>
    <s v="R1011"/>
    <n v="23"/>
    <m/>
    <s v="Young"/>
    <n v="31.1"/>
    <n v="4.37"/>
    <s v="Yes"/>
    <x v="0"/>
    <x v="1"/>
    <x v="0"/>
    <x v="0"/>
    <x v="3"/>
    <x v="0"/>
  </r>
  <r>
    <x v="113"/>
    <n v="2001"/>
    <s v="Jun"/>
    <n v="2"/>
    <s v="2 Jun 2001"/>
    <n v="1532.47"/>
    <s v="tier - 2"/>
    <s v="tier - 2"/>
    <s v="R1013"/>
    <n v="23"/>
    <m/>
    <s v="Lawder"/>
    <n v="35.53"/>
    <n v="4.55"/>
    <s v="Yes"/>
    <x v="0"/>
    <x v="1"/>
    <x v="0"/>
    <x v="0"/>
    <x v="3"/>
    <x v="0"/>
  </r>
  <r>
    <x v="114"/>
    <n v="2001"/>
    <s v="Dec"/>
    <n v="5"/>
    <s v="5 Dec 2001"/>
    <n v="1534.3"/>
    <s v="tier - 2"/>
    <s v="tier - 2"/>
    <s v="R1013"/>
    <n v="23"/>
    <m/>
    <s v="Sanseverino"/>
    <n v="36.85"/>
    <n v="4.3600000000000003"/>
    <s v="Yes"/>
    <x v="0"/>
    <x v="1"/>
    <x v="0"/>
    <x v="0"/>
    <x v="3"/>
    <x v="0"/>
  </r>
  <r>
    <x v="115"/>
    <n v="1992"/>
    <s v="Sep"/>
    <n v="22"/>
    <s v="22 Sep 1992"/>
    <n v="1566.88"/>
    <s v="tier - 2"/>
    <s v="tier - 1"/>
    <s v="R1013"/>
    <n v="32"/>
    <m/>
    <s v="Schwartz"/>
    <n v="20.149999999999999"/>
    <n v="4.1500000000000004"/>
    <s v="No"/>
    <x v="0"/>
    <x v="0"/>
    <x v="0"/>
    <x v="0"/>
    <x v="1"/>
    <x v="0"/>
  </r>
  <r>
    <x v="116"/>
    <n v="2004"/>
    <s v="Nov"/>
    <n v="19"/>
    <s v="19 Nov 2004"/>
    <n v="1607.51"/>
    <s v="tier - 2"/>
    <s v="tier - 3"/>
    <s v="R1013"/>
    <n v="20"/>
    <m/>
    <s v="Swierzbinski"/>
    <n v="20.79"/>
    <n v="5.84"/>
    <s v="No"/>
    <x v="1"/>
    <x v="0"/>
    <x v="0"/>
    <x v="0"/>
    <x v="1"/>
    <x v="1"/>
  </r>
  <r>
    <x v="117"/>
    <n v="2004"/>
    <s v="Jul"/>
    <n v="22"/>
    <s v="22 Jul 2004"/>
    <n v="1615.77"/>
    <s v="tier - 2"/>
    <s v="tier - 1"/>
    <s v="R1013"/>
    <n v="20"/>
    <m/>
    <s v="Moody"/>
    <n v="26.73"/>
    <n v="5.08"/>
    <s v="No"/>
    <x v="1"/>
    <x v="0"/>
    <x v="0"/>
    <x v="0"/>
    <x v="2"/>
    <x v="0"/>
  </r>
  <r>
    <x v="118"/>
    <n v="1995"/>
    <s v="Aug"/>
    <n v="5"/>
    <s v="5 Aug 1995"/>
    <n v="1617.16"/>
    <s v="tier - 2"/>
    <s v="tier - 1"/>
    <s v="R1013"/>
    <n v="29"/>
    <m/>
    <s v="Smith"/>
    <n v="22.57"/>
    <n v="5.8"/>
    <s v="Yes"/>
    <x v="0"/>
    <x v="0"/>
    <x v="0"/>
    <x v="0"/>
    <x v="1"/>
    <x v="1"/>
  </r>
  <r>
    <x v="119"/>
    <n v="2003"/>
    <s v="Sep"/>
    <n v="14"/>
    <s v="14 Sep 2003"/>
    <n v="1621.34"/>
    <s v="tier - 2"/>
    <s v="tier - 2"/>
    <s v="R1012"/>
    <n v="21"/>
    <m/>
    <s v="Taylor"/>
    <n v="17.48"/>
    <n v="4.59"/>
    <s v="No"/>
    <x v="0"/>
    <x v="0"/>
    <x v="1"/>
    <x v="0"/>
    <x v="0"/>
    <x v="0"/>
  </r>
  <r>
    <x v="120"/>
    <n v="2004"/>
    <s v="Aug"/>
    <n v="21"/>
    <s v="21 Aug 2004"/>
    <n v="1621.88"/>
    <s v="tier - 2"/>
    <s v="tier - 2"/>
    <s v="R1013"/>
    <n v="20"/>
    <m/>
    <s v="Babay"/>
    <n v="31.13"/>
    <n v="6.01"/>
    <s v="No"/>
    <x v="1"/>
    <x v="0"/>
    <x v="0"/>
    <x v="0"/>
    <x v="3"/>
    <x v="1"/>
  </r>
  <r>
    <x v="121"/>
    <n v="2004"/>
    <s v="Jul"/>
    <n v="25"/>
    <s v="25 Jul 2004"/>
    <n v="1622.19"/>
    <s v="tier - 2"/>
    <s v="tier - 1"/>
    <s v="R1013"/>
    <n v="20"/>
    <m/>
    <s v="Van Meter"/>
    <n v="31.35"/>
    <n v="4.28"/>
    <s v="No"/>
    <x v="1"/>
    <x v="0"/>
    <x v="0"/>
    <x v="0"/>
    <x v="3"/>
    <x v="0"/>
  </r>
  <r>
    <x v="122"/>
    <n v="2003"/>
    <s v="Sep"/>
    <n v="9"/>
    <s v="9 Sep 2003"/>
    <n v="1625.43"/>
    <s v="tier - 2"/>
    <s v="tier - 3"/>
    <s v="R1012"/>
    <n v="21"/>
    <m/>
    <s v="Zablocki"/>
    <n v="20.425000000000001"/>
    <n v="5.53"/>
    <s v="No"/>
    <x v="0"/>
    <x v="0"/>
    <x v="1"/>
    <x v="0"/>
    <x v="1"/>
    <x v="0"/>
  </r>
  <r>
    <x v="123"/>
    <n v="2003"/>
    <s v="Dec"/>
    <n v="4"/>
    <s v="4 Dec 2003"/>
    <n v="1627.28"/>
    <s v="tier - 2"/>
    <s v="tier - 2"/>
    <s v="R1012"/>
    <n v="21"/>
    <m/>
    <s v="Lloyd"/>
    <n v="21.754999999999999"/>
    <n v="6.09"/>
    <s v="No"/>
    <x v="0"/>
    <x v="0"/>
    <x v="1"/>
    <x v="0"/>
    <x v="1"/>
    <x v="1"/>
  </r>
  <r>
    <x v="124"/>
    <n v="2003"/>
    <s v="Jul"/>
    <n v="17"/>
    <s v="17 Jul 2003"/>
    <n v="1628.47"/>
    <s v="tier - 2"/>
    <s v="tier - 1"/>
    <s v="R1012"/>
    <n v="21"/>
    <m/>
    <s v="Petrulak"/>
    <n v="22.61"/>
    <n v="5.68"/>
    <s v="No"/>
    <x v="0"/>
    <x v="0"/>
    <x v="1"/>
    <x v="0"/>
    <x v="1"/>
    <x v="0"/>
  </r>
  <r>
    <x v="125"/>
    <n v="2004"/>
    <s v="Oct"/>
    <n v="4"/>
    <s v="4 Oct 2004"/>
    <n v="1629.83"/>
    <s v="tier - 2"/>
    <s v="tier - 2"/>
    <s v="R1013"/>
    <n v="20"/>
    <m/>
    <s v="Freeman"/>
    <n v="36.85"/>
    <n v="5.49"/>
    <s v="No"/>
    <x v="1"/>
    <x v="0"/>
    <x v="0"/>
    <x v="0"/>
    <x v="3"/>
    <x v="0"/>
  </r>
  <r>
    <x v="126"/>
    <n v="2004"/>
    <s v="Dec"/>
    <n v="5"/>
    <s v="5 Dec 2004"/>
    <n v="1631.67"/>
    <s v="tier - 2"/>
    <s v="tier - 3"/>
    <s v="R1013"/>
    <n v="20"/>
    <m/>
    <s v="Prince"/>
    <n v="38.17"/>
    <n v="4.07"/>
    <s v="No"/>
    <x v="1"/>
    <x v="0"/>
    <x v="0"/>
    <x v="0"/>
    <x v="3"/>
    <x v="0"/>
  </r>
  <r>
    <x v="127"/>
    <n v="2004"/>
    <s v="Jul"/>
    <n v="9"/>
    <s v="9 Jul 2004"/>
    <n v="1631.82"/>
    <s v="tier - 2"/>
    <s v="tier - 1"/>
    <s v="R1013"/>
    <n v="20"/>
    <m/>
    <s v="Ytterstad"/>
    <n v="38.28"/>
    <n v="5.39"/>
    <s v="No"/>
    <x v="1"/>
    <x v="0"/>
    <x v="0"/>
    <x v="0"/>
    <x v="3"/>
    <x v="0"/>
  </r>
  <r>
    <x v="128"/>
    <n v="2003"/>
    <s v="Oct"/>
    <n v="3"/>
    <s v="3 Oct 2003"/>
    <n v="1632.04"/>
    <s v="tier - 2"/>
    <s v="tier - 2"/>
    <s v="R1012"/>
    <n v="21"/>
    <m/>
    <s v="Hammel"/>
    <n v="25.175000000000001"/>
    <n v="5.74"/>
    <s v="No"/>
    <x v="0"/>
    <x v="0"/>
    <x v="1"/>
    <x v="0"/>
    <x v="2"/>
    <x v="1"/>
  </r>
  <r>
    <x v="129"/>
    <n v="2003"/>
    <s v="Sep"/>
    <n v="16"/>
    <s v="16 Sep 2003"/>
    <n v="1632.56"/>
    <s v="tier - 2"/>
    <s v="tier - 2"/>
    <s v="R1012"/>
    <n v="21"/>
    <m/>
    <s v="Cushman"/>
    <n v="25.555"/>
    <n v="4.37"/>
    <s v="No"/>
    <x v="0"/>
    <x v="0"/>
    <x v="1"/>
    <x v="0"/>
    <x v="2"/>
    <x v="0"/>
  </r>
  <r>
    <x v="130"/>
    <n v="2004"/>
    <s v="Dec"/>
    <n v="13"/>
    <s v="13 Dec 2004"/>
    <n v="1633.04"/>
    <s v="tier - 2"/>
    <s v="tier - 2"/>
    <s v="R1013"/>
    <n v="20"/>
    <m/>
    <s v="Erdos"/>
    <n v="39.159999999999997"/>
    <n v="5.81"/>
    <s v="No"/>
    <x v="1"/>
    <x v="0"/>
    <x v="0"/>
    <x v="0"/>
    <x v="3"/>
    <x v="1"/>
  </r>
  <r>
    <x v="131"/>
    <n v="2004"/>
    <s v="Aug"/>
    <n v="8"/>
    <s v="8 Aug 2004"/>
    <n v="1633.96"/>
    <s v="tier - 2"/>
    <s v="tier - 1"/>
    <s v="R1013"/>
    <n v="20"/>
    <m/>
    <s v="Gibson"/>
    <n v="39.82"/>
    <n v="6.01"/>
    <s v="No"/>
    <x v="1"/>
    <x v="0"/>
    <x v="0"/>
    <x v="0"/>
    <x v="3"/>
    <x v="1"/>
  </r>
  <r>
    <x v="132"/>
    <n v="2004"/>
    <s v="Jun"/>
    <n v="13"/>
    <s v="13 Jun 2004"/>
    <n v="1634.57"/>
    <s v="tier - 2"/>
    <s v="tier - 2"/>
    <s v="R1013"/>
    <n v="20"/>
    <m/>
    <s v="Slason"/>
    <n v="40.26"/>
    <n v="5.52"/>
    <s v="No"/>
    <x v="1"/>
    <x v="0"/>
    <x v="0"/>
    <x v="0"/>
    <x v="3"/>
    <x v="0"/>
  </r>
  <r>
    <x v="133"/>
    <n v="2003"/>
    <s v="Dec"/>
    <n v="30"/>
    <s v="30 Dec 2003"/>
    <n v="1635.73"/>
    <s v="tier - 2"/>
    <s v="tier - 3"/>
    <s v="R1012"/>
    <n v="21"/>
    <m/>
    <s v="Dimson"/>
    <n v="27.835000000000001"/>
    <n v="4.4400000000000004"/>
    <s v="No"/>
    <x v="0"/>
    <x v="0"/>
    <x v="1"/>
    <x v="0"/>
    <x v="2"/>
    <x v="0"/>
  </r>
  <r>
    <x v="134"/>
    <n v="2003"/>
    <s v="Sep"/>
    <n v="16"/>
    <s v="16 Sep 2003"/>
    <n v="1639.56"/>
    <s v="tier - 2"/>
    <s v="tier - 2"/>
    <s v="R1012"/>
    <n v="21"/>
    <m/>
    <s v="Hearn"/>
    <n v="30.59"/>
    <n v="4.17"/>
    <s v="No"/>
    <x v="0"/>
    <x v="0"/>
    <x v="1"/>
    <x v="0"/>
    <x v="3"/>
    <x v="0"/>
  </r>
  <r>
    <x v="135"/>
    <n v="2003"/>
    <s v="Aug"/>
    <n v="21"/>
    <s v="21 Aug 2003"/>
    <n v="1639.56"/>
    <s v="tier - 2"/>
    <s v="tier - 2"/>
    <s v="R1012"/>
    <n v="21"/>
    <m/>
    <s v="Roche"/>
    <n v="30.59"/>
    <n v="4.41"/>
    <s v="No"/>
    <x v="0"/>
    <x v="0"/>
    <x v="1"/>
    <x v="0"/>
    <x v="3"/>
    <x v="0"/>
  </r>
  <r>
    <x v="136"/>
    <n v="2003"/>
    <s v="Dec"/>
    <n v="30"/>
    <s v="30 Dec 2003"/>
    <n v="1646.43"/>
    <s v="tier - 2"/>
    <s v="tier - 1"/>
    <s v="R1012"/>
    <n v="21"/>
    <m/>
    <s v="Gehlsen"/>
    <n v="35.53"/>
    <n v="4.3600000000000003"/>
    <s v="No"/>
    <x v="0"/>
    <x v="0"/>
    <x v="1"/>
    <x v="0"/>
    <x v="3"/>
    <x v="0"/>
  </r>
  <r>
    <x v="137"/>
    <n v="2000"/>
    <s v="Oct"/>
    <n v="23"/>
    <s v="23 Oct 2000"/>
    <n v="1665"/>
    <s v="tier - 2"/>
    <s v="tier - 2"/>
    <s v="R1013"/>
    <n v="24"/>
    <m/>
    <s v="Paavola"/>
    <n v="26.84"/>
    <n v="5.99"/>
    <s v="Yes"/>
    <x v="1"/>
    <x v="0"/>
    <x v="0"/>
    <x v="0"/>
    <x v="2"/>
    <x v="1"/>
  </r>
  <r>
    <x v="138"/>
    <n v="2000"/>
    <s v="Jun"/>
    <n v="10"/>
    <s v="10 Jun 2000"/>
    <n v="1674.63"/>
    <s v="tier - 2"/>
    <s v="tier - 2"/>
    <s v="R1013"/>
    <n v="24"/>
    <m/>
    <s v="Masayesva"/>
    <n v="33.770000000000003"/>
    <n v="6"/>
    <s v="No"/>
    <x v="1"/>
    <x v="0"/>
    <x v="0"/>
    <x v="0"/>
    <x v="3"/>
    <x v="1"/>
  </r>
  <r>
    <x v="139"/>
    <n v="2000"/>
    <s v="Oct"/>
    <n v="21"/>
    <s v="21 Oct 2000"/>
    <n v="1682.6"/>
    <s v="tier - 2"/>
    <s v="tier - 2"/>
    <s v="R1011"/>
    <n v="24"/>
    <m/>
    <s v="Hicks"/>
    <n v="39.5"/>
    <n v="5.05"/>
    <s v="No"/>
    <x v="1"/>
    <x v="0"/>
    <x v="0"/>
    <x v="0"/>
    <x v="3"/>
    <x v="0"/>
  </r>
  <r>
    <x v="140"/>
    <n v="2004"/>
    <s v="Nov"/>
    <n v="17"/>
    <s v="17 Nov 2004"/>
    <n v="1694.8"/>
    <s v="tier - 2"/>
    <s v="tier - 2"/>
    <s v="R1015"/>
    <n v="20"/>
    <m/>
    <s v="Penny"/>
    <n v="15.96"/>
    <n v="5.44"/>
    <s v="No"/>
    <x v="1"/>
    <x v="0"/>
    <x v="0"/>
    <x v="0"/>
    <x v="0"/>
    <x v="0"/>
  </r>
  <r>
    <x v="141"/>
    <n v="2004"/>
    <s v="Dec"/>
    <n v="10"/>
    <s v="10 Dec 2004"/>
    <n v="1702.46"/>
    <s v="tier - 2"/>
    <s v="tier - 3"/>
    <s v="R1019"/>
    <n v="20"/>
    <m/>
    <s v="Mills"/>
    <n v="21.47"/>
    <n v="4.6900000000000004"/>
    <s v="No"/>
    <x v="1"/>
    <x v="0"/>
    <x v="0"/>
    <x v="0"/>
    <x v="1"/>
    <x v="0"/>
  </r>
  <r>
    <x v="142"/>
    <n v="2004"/>
    <s v="Nov"/>
    <n v="7"/>
    <s v="7 Nov 2004"/>
    <n v="1704.57"/>
    <s v="tier - 2"/>
    <s v="tier - 1"/>
    <s v="R1016"/>
    <n v="20"/>
    <m/>
    <s v="Gries"/>
    <n v="22.99"/>
    <n v="5.0599999999999996"/>
    <s v="No"/>
    <x v="1"/>
    <x v="0"/>
    <x v="0"/>
    <x v="0"/>
    <x v="1"/>
    <x v="0"/>
  </r>
  <r>
    <x v="143"/>
    <n v="2004"/>
    <s v="Dec"/>
    <n v="14"/>
    <s v="14 Dec 2004"/>
    <n v="1704.7"/>
    <s v="tier - 2"/>
    <s v="tier - 3"/>
    <s v="R1018"/>
    <n v="20"/>
    <m/>
    <s v="Werner"/>
    <n v="23.085000000000001"/>
    <n v="5.62"/>
    <s v="No"/>
    <x v="1"/>
    <x v="0"/>
    <x v="0"/>
    <x v="0"/>
    <x v="1"/>
    <x v="0"/>
  </r>
  <r>
    <x v="144"/>
    <n v="2004"/>
    <s v="Dec"/>
    <n v="6"/>
    <s v="6 Dec 2004"/>
    <n v="1705.62"/>
    <s v="tier - 2"/>
    <s v="tier - 2"/>
    <s v="R1015"/>
    <n v="20"/>
    <m/>
    <s v="Armstrong"/>
    <n v="23.75"/>
    <n v="5.27"/>
    <s v="No"/>
    <x v="1"/>
    <x v="0"/>
    <x v="0"/>
    <x v="0"/>
    <x v="1"/>
    <x v="0"/>
  </r>
  <r>
    <x v="145"/>
    <n v="2004"/>
    <s v="Oct"/>
    <n v="17"/>
    <s v="17 Oct 2004"/>
    <n v="1708"/>
    <s v="tier - 3"/>
    <s v="tier - 2"/>
    <s v="R1016"/>
    <n v="20"/>
    <m/>
    <s v="Marek"/>
    <n v="25.46"/>
    <n v="5.18"/>
    <s v="No"/>
    <x v="1"/>
    <x v="0"/>
    <x v="0"/>
    <x v="0"/>
    <x v="2"/>
    <x v="0"/>
  </r>
  <r>
    <x v="146"/>
    <n v="2004"/>
    <s v="Dec"/>
    <n v="12"/>
    <s v="12 Dec 2004"/>
    <n v="1708.93"/>
    <s v="tier - 3"/>
    <s v="tier - 1"/>
    <s v="R1019"/>
    <n v="20"/>
    <m/>
    <s v="Morris"/>
    <n v="26.125"/>
    <n v="5.27"/>
    <s v="No"/>
    <x v="1"/>
    <x v="0"/>
    <x v="0"/>
    <x v="0"/>
    <x v="2"/>
    <x v="0"/>
  </r>
  <r>
    <x v="147"/>
    <n v="2004"/>
    <s v="Sep"/>
    <n v="19"/>
    <s v="19 Sep 2004"/>
    <n v="1711.03"/>
    <s v="tier - 3"/>
    <s v="tier - 3"/>
    <s v="R1013"/>
    <n v="20"/>
    <m/>
    <s v="Sorrell"/>
    <n v="23.32"/>
    <n v="5.62"/>
    <s v="No"/>
    <x v="1"/>
    <x v="0"/>
    <x v="0"/>
    <x v="0"/>
    <x v="1"/>
    <x v="0"/>
  </r>
  <r>
    <x v="148"/>
    <n v="2004"/>
    <s v="Sep"/>
    <n v="21"/>
    <s v="21 Sep 2004"/>
    <n v="1712.23"/>
    <s v="tier - 3"/>
    <s v="tier - 1"/>
    <s v="R1016"/>
    <n v="20"/>
    <m/>
    <s v="Weispfennig"/>
    <n v="28.5"/>
    <n v="4.03"/>
    <s v="No"/>
    <x v="1"/>
    <x v="0"/>
    <x v="0"/>
    <x v="0"/>
    <x v="2"/>
    <x v="0"/>
  </r>
  <r>
    <x v="149"/>
    <n v="2004"/>
    <s v="Jun"/>
    <n v="10"/>
    <s v="10 Jun 2004"/>
    <n v="1719.44"/>
    <s v="tier - 3"/>
    <s v="tier - 3"/>
    <s v="R1013"/>
    <n v="20"/>
    <m/>
    <s v="Stone"/>
    <n v="29.37"/>
    <n v="5.54"/>
    <s v="No"/>
    <x v="1"/>
    <x v="0"/>
    <x v="0"/>
    <x v="0"/>
    <x v="2"/>
    <x v="0"/>
  </r>
  <r>
    <x v="150"/>
    <n v="2004"/>
    <s v="Sep"/>
    <n v="11"/>
    <s v="11 Sep 2004"/>
    <n v="1720.35"/>
    <s v="tier - 3"/>
    <s v="tier - 3"/>
    <s v="R1013"/>
    <n v="20"/>
    <m/>
    <s v="Brooks"/>
    <n v="30.03"/>
    <n v="4.04"/>
    <s v="No"/>
    <x v="1"/>
    <x v="0"/>
    <x v="0"/>
    <x v="0"/>
    <x v="3"/>
    <x v="0"/>
  </r>
  <r>
    <x v="151"/>
    <n v="2004"/>
    <s v="Oct"/>
    <n v="21"/>
    <s v="21 Oct 2004"/>
    <n v="1725.55"/>
    <s v="tier - 3"/>
    <s v="tier - 2"/>
    <s v="R1013"/>
    <n v="20"/>
    <m/>
    <s v="Desisa"/>
    <n v="33.770000000000003"/>
    <n v="4.0199999999999996"/>
    <s v="No"/>
    <x v="1"/>
    <x v="0"/>
    <x v="0"/>
    <x v="0"/>
    <x v="3"/>
    <x v="0"/>
  </r>
  <r>
    <x v="152"/>
    <n v="2004"/>
    <s v="Sep"/>
    <n v="9"/>
    <s v="9 Sep 2004"/>
    <n v="1727.54"/>
    <s v="tier - 3"/>
    <s v="tier - 1"/>
    <s v="R1013"/>
    <n v="20"/>
    <m/>
    <s v="Murphy"/>
    <n v="35.200000000000003"/>
    <n v="5.97"/>
    <s v="No"/>
    <x v="1"/>
    <x v="0"/>
    <x v="0"/>
    <x v="0"/>
    <x v="3"/>
    <x v="1"/>
  </r>
  <r>
    <x v="153"/>
    <n v="2003"/>
    <s v="Nov"/>
    <n v="21"/>
    <s v="21 Nov 2003"/>
    <n v="1727.79"/>
    <s v="tier - 3"/>
    <s v="tier - 3"/>
    <s v="R1011"/>
    <n v="21"/>
    <m/>
    <s v="Klehm"/>
    <n v="17.8"/>
    <n v="4.55"/>
    <s v="No"/>
    <x v="0"/>
    <x v="0"/>
    <x v="1"/>
    <x v="0"/>
    <x v="0"/>
    <x v="0"/>
  </r>
  <r>
    <x v="154"/>
    <n v="2003"/>
    <s v="Sep"/>
    <n v="1"/>
    <s v="1 Sep 2003"/>
    <n v="1728.9"/>
    <s v="tier - 3"/>
    <s v="tier - 2"/>
    <s v="R1011"/>
    <n v="21"/>
    <m/>
    <s v="Lippmann"/>
    <n v="18.600000000000001"/>
    <n v="5"/>
    <s v="No"/>
    <x v="0"/>
    <x v="0"/>
    <x v="1"/>
    <x v="0"/>
    <x v="1"/>
    <x v="0"/>
  </r>
  <r>
    <x v="155"/>
    <n v="2003"/>
    <s v="Nov"/>
    <n v="9"/>
    <s v="9 Nov 2003"/>
    <n v="1731.68"/>
    <s v="tier - 3"/>
    <s v="tier - 2"/>
    <s v="R1011"/>
    <n v="21"/>
    <m/>
    <s v="Miller"/>
    <n v="20.6"/>
    <n v="5.14"/>
    <s v="No"/>
    <x v="0"/>
    <x v="0"/>
    <x v="1"/>
    <x v="0"/>
    <x v="1"/>
    <x v="0"/>
  </r>
  <r>
    <x v="156"/>
    <n v="2003"/>
    <s v="Nov"/>
    <n v="14"/>
    <s v="14 Nov 2003"/>
    <n v="1737.38"/>
    <s v="tier - 3"/>
    <s v="tier - 2"/>
    <s v="R1011"/>
    <n v="21"/>
    <m/>
    <s v="Karmen"/>
    <n v="24.7"/>
    <n v="5.32"/>
    <s v="No"/>
    <x v="0"/>
    <x v="0"/>
    <x v="1"/>
    <x v="0"/>
    <x v="1"/>
    <x v="0"/>
  </r>
  <r>
    <x v="157"/>
    <n v="2003"/>
    <s v="Jul"/>
    <n v="25"/>
    <s v="25 Jul 2003"/>
    <n v="1743.21"/>
    <s v="tier - 3"/>
    <s v="tier - 1"/>
    <s v="R1011"/>
    <n v="21"/>
    <m/>
    <s v="Davenport"/>
    <n v="28.9"/>
    <n v="5.85"/>
    <s v="No"/>
    <x v="0"/>
    <x v="0"/>
    <x v="1"/>
    <x v="0"/>
    <x v="2"/>
    <x v="1"/>
  </r>
  <r>
    <x v="158"/>
    <n v="2003"/>
    <s v="Jul"/>
    <n v="28"/>
    <s v="28 Jul 2003"/>
    <n v="1744.47"/>
    <s v="tier - 3"/>
    <s v="tier - 1"/>
    <s v="R1011"/>
    <n v="21"/>
    <m/>
    <s v="White"/>
    <n v="29.8"/>
    <n v="4.26"/>
    <s v="No"/>
    <x v="0"/>
    <x v="0"/>
    <x v="1"/>
    <x v="0"/>
    <x v="2"/>
    <x v="0"/>
  </r>
  <r>
    <x v="159"/>
    <n v="2003"/>
    <s v="Sep"/>
    <n v="26"/>
    <s v="26 Sep 2003"/>
    <n v="1748.77"/>
    <s v="tier - 3"/>
    <s v="tier - 1"/>
    <s v="R1011"/>
    <n v="21"/>
    <m/>
    <s v="O'Connor"/>
    <n v="32.9"/>
    <n v="4.78"/>
    <s v="No"/>
    <x v="0"/>
    <x v="0"/>
    <x v="1"/>
    <x v="0"/>
    <x v="3"/>
    <x v="0"/>
  </r>
  <r>
    <x v="160"/>
    <n v="1998"/>
    <s v="Oct"/>
    <n v="7"/>
    <s v="7 Oct 1998"/>
    <n v="1756.6"/>
    <s v="tier - 3"/>
    <s v="tier - 3"/>
    <s v="R1013"/>
    <n v="26"/>
    <m/>
    <s v="Rodas"/>
    <n v="25.64"/>
    <n v="4.76"/>
    <s v="No"/>
    <x v="0"/>
    <x v="0"/>
    <x v="0"/>
    <x v="0"/>
    <x v="2"/>
    <x v="0"/>
  </r>
  <r>
    <x v="161"/>
    <n v="2003"/>
    <s v="Nov"/>
    <n v="19"/>
    <s v="19 Nov 2003"/>
    <n v="1759.34"/>
    <s v="tier - 3"/>
    <s v="tier - 1"/>
    <s v="R1011"/>
    <n v="21"/>
    <m/>
    <s v="O'Brien"/>
    <n v="40.5"/>
    <n v="5.4"/>
    <s v="No"/>
    <x v="0"/>
    <x v="0"/>
    <x v="1"/>
    <x v="0"/>
    <x v="3"/>
    <x v="0"/>
  </r>
  <r>
    <x v="162"/>
    <n v="2002"/>
    <s v="Dec"/>
    <n v="13"/>
    <s v="13 Dec 2002"/>
    <n v="1769.53"/>
    <s v="tier - 3"/>
    <s v="tier - 3"/>
    <s v="R1012"/>
    <n v="22"/>
    <m/>
    <s v="Lozier"/>
    <n v="29.734999999999999"/>
    <n v="11.92"/>
    <s v="No"/>
    <x v="0"/>
    <x v="1"/>
    <x v="0"/>
    <x v="0"/>
    <x v="2"/>
    <x v="2"/>
  </r>
  <r>
    <x v="163"/>
    <n v="1999"/>
    <s v="Sep"/>
    <n v="25"/>
    <s v="25 Sep 1999"/>
    <n v="1815.88"/>
    <s v="tier - 3"/>
    <s v="tier - 3"/>
    <s v="R1013"/>
    <n v="25"/>
    <m/>
    <s v="Landry"/>
    <n v="26.51"/>
    <n v="4.58"/>
    <s v="No"/>
    <x v="0"/>
    <x v="1"/>
    <x v="0"/>
    <x v="0"/>
    <x v="2"/>
    <x v="0"/>
  </r>
  <r>
    <x v="164"/>
    <n v="2004"/>
    <s v="Aug"/>
    <n v="19"/>
    <s v="19 Aug 2004"/>
    <n v="1822.54"/>
    <s v="tier - 3"/>
    <s v="tier - 1"/>
    <s v="R1012"/>
    <n v="20"/>
    <m/>
    <s v="Andreyko"/>
    <n v="27.98"/>
    <n v="4.38"/>
    <s v="No"/>
    <x v="1"/>
    <x v="0"/>
    <x v="0"/>
    <x v="0"/>
    <x v="2"/>
    <x v="0"/>
  </r>
  <r>
    <x v="165"/>
    <n v="1999"/>
    <s v="Nov"/>
    <n v="17"/>
    <s v="17 Nov 1999"/>
    <n v="1824.29"/>
    <s v="tier - 3"/>
    <s v="tier - 3"/>
    <s v="R1013"/>
    <n v="25"/>
    <m/>
    <s v="Malkowski"/>
    <n v="32.56"/>
    <n v="5.36"/>
    <s v="No"/>
    <x v="0"/>
    <x v="1"/>
    <x v="0"/>
    <x v="0"/>
    <x v="3"/>
    <x v="0"/>
  </r>
  <r>
    <x v="166"/>
    <n v="1999"/>
    <s v="Oct"/>
    <n v="1"/>
    <s v="1 Oct 1999"/>
    <n v="1826.84"/>
    <s v="tier - 3"/>
    <s v="tier - 2"/>
    <s v="R1011"/>
    <n v="25"/>
    <m/>
    <s v="Ritzenhein"/>
    <n v="34.4"/>
    <n v="4.04"/>
    <s v="No"/>
    <x v="0"/>
    <x v="1"/>
    <x v="0"/>
    <x v="0"/>
    <x v="3"/>
    <x v="0"/>
  </r>
  <r>
    <x v="167"/>
    <n v="2003"/>
    <s v="Aug"/>
    <n v="11"/>
    <s v="11 Aug 2003"/>
    <n v="1832.09"/>
    <s v="tier - 3"/>
    <s v="tier - 3"/>
    <s v="R1011"/>
    <n v="21"/>
    <m/>
    <s v="Briskman"/>
    <n v="20.9"/>
    <n v="5.12"/>
    <s v="No"/>
    <x v="0"/>
    <x v="0"/>
    <x v="1"/>
    <x v="0"/>
    <x v="1"/>
    <x v="0"/>
  </r>
  <r>
    <x v="168"/>
    <n v="2003"/>
    <s v="Aug"/>
    <n v="4"/>
    <s v="4 Aug 2003"/>
    <n v="1837.24"/>
    <s v="tier - 3"/>
    <s v="tier - 2"/>
    <s v="R1011"/>
    <n v="21"/>
    <m/>
    <s v="Tola"/>
    <n v="24.6"/>
    <n v="6.19"/>
    <s v="No"/>
    <x v="0"/>
    <x v="0"/>
    <x v="1"/>
    <x v="0"/>
    <x v="1"/>
    <x v="1"/>
  </r>
  <r>
    <x v="169"/>
    <n v="1999"/>
    <s v="Dec"/>
    <n v="12"/>
    <s v="12 Dec 1999"/>
    <n v="1837.28"/>
    <s v="tier - 3"/>
    <s v="tier - 2"/>
    <s v="R1013"/>
    <n v="25"/>
    <m/>
    <s v="Neill"/>
    <n v="41.91"/>
    <n v="6.19"/>
    <s v="No"/>
    <x v="0"/>
    <x v="1"/>
    <x v="0"/>
    <x v="0"/>
    <x v="3"/>
    <x v="1"/>
  </r>
  <r>
    <x v="170"/>
    <n v="2003"/>
    <s v="Jul"/>
    <n v="20"/>
    <s v="20 Jul 2003"/>
    <n v="1842.52"/>
    <s v="tier - 3"/>
    <s v="tier - 2"/>
    <s v="R1011"/>
    <n v="21"/>
    <m/>
    <s v="Mears"/>
    <n v="28.4"/>
    <n v="4.3"/>
    <s v="No"/>
    <x v="0"/>
    <x v="0"/>
    <x v="1"/>
    <x v="0"/>
    <x v="2"/>
    <x v="0"/>
  </r>
  <r>
    <x v="171"/>
    <n v="1994"/>
    <s v="Dec"/>
    <n v="6"/>
    <s v="6 Dec 1994"/>
    <n v="1850.55"/>
    <s v="tier - 3"/>
    <s v="tier - 2"/>
    <s v="R1012"/>
    <n v="30"/>
    <m/>
    <s v="Meyer"/>
    <n v="20.49"/>
    <n v="4.87"/>
    <s v="No"/>
    <x v="0"/>
    <x v="1"/>
    <x v="0"/>
    <x v="0"/>
    <x v="1"/>
    <x v="0"/>
  </r>
  <r>
    <x v="172"/>
    <n v="2004"/>
    <s v="Dec"/>
    <n v="27"/>
    <s v="27 Dec 2004"/>
    <n v="1863.45"/>
    <s v="tier - 3"/>
    <s v="tier - 1"/>
    <s v="R1025"/>
    <n v="20"/>
    <m/>
    <s v="Stanislav"/>
    <n v="27.06"/>
    <n v="6.14"/>
    <s v="No"/>
    <x v="1"/>
    <x v="0"/>
    <x v="0"/>
    <x v="0"/>
    <x v="2"/>
    <x v="1"/>
  </r>
  <r>
    <x v="173"/>
    <n v="1996"/>
    <s v="Jul"/>
    <n v="2"/>
    <s v="2 Jul 1996"/>
    <n v="1865.98"/>
    <s v="tier - 3"/>
    <s v="tier - 3"/>
    <s v="R1012"/>
    <n v="28"/>
    <m/>
    <s v="Robbins"/>
    <n v="22.05"/>
    <n v="4.43"/>
    <s v="Yes"/>
    <x v="0"/>
    <x v="1"/>
    <x v="0"/>
    <x v="0"/>
    <x v="1"/>
    <x v="0"/>
  </r>
  <r>
    <x v="174"/>
    <n v="2002"/>
    <s v="Sep"/>
    <n v="22"/>
    <s v="22 Sep 2002"/>
    <n v="1875.34"/>
    <s v="tier - 3"/>
    <s v="tier - 2"/>
    <s v="R1011"/>
    <n v="22"/>
    <m/>
    <s v="Natalini"/>
    <n v="29.6"/>
    <n v="11.03"/>
    <s v="No"/>
    <x v="0"/>
    <x v="1"/>
    <x v="0"/>
    <x v="0"/>
    <x v="2"/>
    <x v="2"/>
  </r>
  <r>
    <x v="175"/>
    <n v="2002"/>
    <s v="Oct"/>
    <n v="29"/>
    <s v="29 Oct 2002"/>
    <n v="1877.93"/>
    <s v="tier - 3"/>
    <s v="tier - 1"/>
    <s v="R1013"/>
    <n v="22"/>
    <m/>
    <s v="Huyser-Wierenga"/>
    <n v="31.46"/>
    <n v="11.19"/>
    <s v="No"/>
    <x v="0"/>
    <x v="1"/>
    <x v="0"/>
    <x v="0"/>
    <x v="3"/>
    <x v="2"/>
  </r>
  <r>
    <x v="176"/>
    <n v="2002"/>
    <s v="Aug"/>
    <n v="29"/>
    <s v="29 Aug 2002"/>
    <n v="1880.07"/>
    <s v="tier - 3"/>
    <s v="tier - 2"/>
    <s v="R1013"/>
    <n v="22"/>
    <m/>
    <s v="Conant"/>
    <n v="33"/>
    <n v="10.16"/>
    <s v="No"/>
    <x v="0"/>
    <x v="1"/>
    <x v="0"/>
    <x v="0"/>
    <x v="3"/>
    <x v="2"/>
  </r>
  <r>
    <x v="177"/>
    <n v="2002"/>
    <s v="Aug"/>
    <n v="21"/>
    <s v="21 Aug 2002"/>
    <n v="1880.49"/>
    <s v="tier - 3"/>
    <s v="tier - 1"/>
    <s v="R1011"/>
    <n v="22"/>
    <m/>
    <s v="crane"/>
    <n v="33.299999999999997"/>
    <n v="9.49"/>
    <s v="No"/>
    <x v="0"/>
    <x v="1"/>
    <x v="0"/>
    <x v="0"/>
    <x v="3"/>
    <x v="2"/>
  </r>
  <r>
    <x v="178"/>
    <n v="2001"/>
    <s v="Aug"/>
    <n v="10"/>
    <s v="10 Aug 2001"/>
    <n v="1906.36"/>
    <s v="tier - 3"/>
    <s v="tier - 1"/>
    <s v="R1012"/>
    <n v="23"/>
    <m/>
    <s v="Rathbun"/>
    <n v="28.975000000000001"/>
    <n v="4.34"/>
    <s v="Yes"/>
    <x v="0"/>
    <x v="1"/>
    <x v="0"/>
    <x v="0"/>
    <x v="2"/>
    <x v="0"/>
  </r>
  <r>
    <x v="179"/>
    <n v="1994"/>
    <s v="Oct"/>
    <n v="6"/>
    <s v="6 Oct 1994"/>
    <n v="1908.9"/>
    <s v="tier - 3"/>
    <s v="tier - 3"/>
    <s v="R1013"/>
    <n v="30"/>
    <m/>
    <s v="Viglienzoni"/>
    <n v="23.06"/>
    <n v="4.47"/>
    <s v="No"/>
    <x v="0"/>
    <x v="1"/>
    <x v="0"/>
    <x v="0"/>
    <x v="1"/>
    <x v="0"/>
  </r>
  <r>
    <x v="180"/>
    <n v="2001"/>
    <s v="Aug"/>
    <n v="3"/>
    <s v="3 Aug 2001"/>
    <n v="1909.53"/>
    <s v="tier - 3"/>
    <s v="tier - 3"/>
    <s v="R1012"/>
    <n v="23"/>
    <m/>
    <s v="Waters"/>
    <n v="31.254999999999999"/>
    <n v="5.49"/>
    <s v="Yes"/>
    <x v="0"/>
    <x v="1"/>
    <x v="0"/>
    <x v="0"/>
    <x v="3"/>
    <x v="0"/>
  </r>
  <r>
    <x v="181"/>
    <n v="2001"/>
    <s v="Dec"/>
    <n v="9"/>
    <s v="9 Dec 2001"/>
    <n v="1917.32"/>
    <s v="tier - 3"/>
    <s v="tier - 2"/>
    <s v="R1012"/>
    <n v="23"/>
    <m/>
    <s v="Lutz"/>
    <n v="36.86"/>
    <n v="4.97"/>
    <s v="Yes"/>
    <x v="0"/>
    <x v="1"/>
    <x v="0"/>
    <x v="0"/>
    <x v="3"/>
    <x v="0"/>
  </r>
  <r>
    <x v="182"/>
    <n v="2002"/>
    <s v="Sep"/>
    <n v="7"/>
    <s v="7 Sep 2002"/>
    <n v="1964.78"/>
    <s v="tier - 3"/>
    <s v="tier - 1"/>
    <s v="R1011"/>
    <n v="22"/>
    <m/>
    <s v="Hummel"/>
    <n v="22"/>
    <n v="9.5"/>
    <s v="No"/>
    <x v="0"/>
    <x v="1"/>
    <x v="0"/>
    <x v="0"/>
    <x v="1"/>
    <x v="2"/>
  </r>
  <r>
    <x v="183"/>
    <n v="2002"/>
    <s v="Jul"/>
    <n v="29"/>
    <s v="29 Jul 2002"/>
    <n v="1967.02"/>
    <s v="tier - 3"/>
    <s v="tier - 2"/>
    <s v="R1016"/>
    <n v="22"/>
    <m/>
    <s v="Davies"/>
    <n v="27.93"/>
    <n v="9.8800000000000008"/>
    <s v="No"/>
    <x v="0"/>
    <x v="1"/>
    <x v="0"/>
    <x v="0"/>
    <x v="2"/>
    <x v="2"/>
  </r>
  <r>
    <x v="184"/>
    <n v="1998"/>
    <s v="Sep"/>
    <n v="28"/>
    <s v="28 Sep 1998"/>
    <n v="1969.61"/>
    <s v="tier - 3"/>
    <s v="tier - 3"/>
    <s v="R1011"/>
    <n v="26"/>
    <m/>
    <s v="Werhane"/>
    <n v="23.4"/>
    <n v="4.24"/>
    <s v="No"/>
    <x v="0"/>
    <x v="0"/>
    <x v="0"/>
    <x v="0"/>
    <x v="1"/>
    <x v="0"/>
  </r>
  <r>
    <x v="185"/>
    <n v="1998"/>
    <s v="Oct"/>
    <n v="5"/>
    <s v="5 Oct 1998"/>
    <n v="1972.95"/>
    <s v="tier - 3"/>
    <s v="tier - 1"/>
    <s v="R1011"/>
    <n v="26"/>
    <m/>
    <s v="Hartman"/>
    <n v="25.8"/>
    <n v="4.13"/>
    <s v="No"/>
    <x v="0"/>
    <x v="0"/>
    <x v="0"/>
    <x v="0"/>
    <x v="2"/>
    <x v="0"/>
  </r>
  <r>
    <x v="186"/>
    <n v="1998"/>
    <s v="Sep"/>
    <n v="29"/>
    <s v="29 Sep 1998"/>
    <n v="1977.82"/>
    <s v="tier - 3"/>
    <s v="tier - 1"/>
    <s v="R1011"/>
    <n v="26"/>
    <m/>
    <s v="Cantini"/>
    <n v="29.3"/>
    <n v="6.15"/>
    <s v="No"/>
    <x v="0"/>
    <x v="0"/>
    <x v="0"/>
    <x v="0"/>
    <x v="2"/>
    <x v="1"/>
  </r>
  <r>
    <x v="187"/>
    <n v="2002"/>
    <s v="Jul"/>
    <n v="16"/>
    <s v="16 Jul 2002"/>
    <n v="1980.07"/>
    <s v="tier - 3"/>
    <s v="tier - 3"/>
    <s v="R1011"/>
    <n v="22"/>
    <m/>
    <s v="Piper"/>
    <n v="33"/>
    <n v="9.27"/>
    <s v="No"/>
    <x v="0"/>
    <x v="1"/>
    <x v="0"/>
    <x v="0"/>
    <x v="3"/>
    <x v="2"/>
  </r>
  <r>
    <x v="188"/>
    <n v="1998"/>
    <s v="Dec"/>
    <n v="29"/>
    <s v="29 Dec 1998"/>
    <n v="1981.58"/>
    <s v="tier - 3"/>
    <s v="tier - 1"/>
    <s v="R1013"/>
    <n v="26"/>
    <m/>
    <s v="Galaviz"/>
    <n v="32.01"/>
    <n v="6.45"/>
    <s v="No"/>
    <x v="0"/>
    <x v="0"/>
    <x v="0"/>
    <x v="0"/>
    <x v="3"/>
    <x v="1"/>
  </r>
  <r>
    <x v="189"/>
    <n v="2002"/>
    <s v="Sep"/>
    <n v="29"/>
    <s v="29 Sep 2002"/>
    <n v="1984.45"/>
    <s v="tier - 3"/>
    <s v="tier - 3"/>
    <s v="R1016"/>
    <n v="22"/>
    <m/>
    <s v="Laumann"/>
    <n v="40.47"/>
    <n v="11.15"/>
    <s v="No"/>
    <x v="0"/>
    <x v="1"/>
    <x v="0"/>
    <x v="0"/>
    <x v="3"/>
    <x v="2"/>
  </r>
  <r>
    <x v="190"/>
    <n v="1998"/>
    <s v="Sep"/>
    <n v="14"/>
    <s v="14 Sep 1998"/>
    <n v="1986.93"/>
    <s v="tier - 3"/>
    <s v="tier - 2"/>
    <s v="R1013"/>
    <n v="26"/>
    <m/>
    <s v="Stein"/>
    <n v="35.86"/>
    <n v="4.33"/>
    <s v="No"/>
    <x v="0"/>
    <x v="0"/>
    <x v="0"/>
    <x v="0"/>
    <x v="3"/>
    <x v="0"/>
  </r>
  <r>
    <x v="191"/>
    <n v="2001"/>
    <s v="Aug"/>
    <n v="14"/>
    <s v="14 Aug 2001"/>
    <n v="2007.95"/>
    <s v="tier - 3"/>
    <s v="tier - 2"/>
    <s v="R1011"/>
    <n v="23"/>
    <m/>
    <s v="Bonanni"/>
    <n v="25.8"/>
    <n v="6.29"/>
    <s v="Yes"/>
    <x v="0"/>
    <x v="1"/>
    <x v="0"/>
    <x v="0"/>
    <x v="2"/>
    <x v="1"/>
  </r>
  <r>
    <x v="192"/>
    <n v="2001"/>
    <s v="Jul"/>
    <n v="1"/>
    <s v="1 Jul 2001"/>
    <n v="2020.18"/>
    <s v="tier - 3"/>
    <s v="tier - 1"/>
    <s v="R1011"/>
    <n v="23"/>
    <m/>
    <s v="Deiman"/>
    <n v="34.6"/>
    <n v="4.5"/>
    <s v="Yes"/>
    <x v="0"/>
    <x v="1"/>
    <x v="0"/>
    <x v="0"/>
    <x v="3"/>
    <x v="0"/>
  </r>
  <r>
    <x v="193"/>
    <n v="2001"/>
    <s v="Sep"/>
    <n v="6"/>
    <s v="6 Sep 2001"/>
    <n v="2020.55"/>
    <s v="tier - 3"/>
    <s v="tier - 2"/>
    <s v="R1013"/>
    <n v="23"/>
    <m/>
    <s v="Putt"/>
    <n v="34.869999999999997"/>
    <n v="5.51"/>
    <s v="Yes"/>
    <x v="0"/>
    <x v="1"/>
    <x v="0"/>
    <x v="0"/>
    <x v="3"/>
    <x v="0"/>
  </r>
  <r>
    <x v="194"/>
    <n v="2001"/>
    <s v="Aug"/>
    <n v="4"/>
    <s v="4 Aug 2001"/>
    <n v="2026.97"/>
    <s v="tier - 3"/>
    <s v="tier - 2"/>
    <s v="R1013"/>
    <n v="23"/>
    <m/>
    <s v="De Hueck"/>
    <n v="39.49"/>
    <n v="4.4800000000000004"/>
    <s v="Yes"/>
    <x v="0"/>
    <x v="1"/>
    <x v="0"/>
    <x v="0"/>
    <x v="3"/>
    <x v="0"/>
  </r>
  <r>
    <x v="195"/>
    <n v="2000"/>
    <s v="Sep"/>
    <n v="2"/>
    <s v="2 Sep 2000"/>
    <n v="2045.69"/>
    <s v="tier - 3"/>
    <s v="tier - 3"/>
    <s v="R1012"/>
    <n v="24"/>
    <m/>
    <s v="Briot"/>
    <n v="25.175000000000001"/>
    <n v="6.29"/>
    <s v="Yes"/>
    <x v="1"/>
    <x v="2"/>
    <x v="0"/>
    <x v="0"/>
    <x v="2"/>
    <x v="1"/>
  </r>
  <r>
    <x v="196"/>
    <n v="2000"/>
    <s v="Jul"/>
    <n v="26"/>
    <s v="26 Jul 2000"/>
    <n v="2055.3200000000002"/>
    <s v="tier - 3"/>
    <s v="tier - 3"/>
    <s v="R1012"/>
    <n v="24"/>
    <m/>
    <s v="Gamirov"/>
    <n v="32.11"/>
    <n v="4.03"/>
    <s v="Yes"/>
    <x v="1"/>
    <x v="2"/>
    <x v="0"/>
    <x v="0"/>
    <x v="3"/>
    <x v="0"/>
  </r>
  <r>
    <x v="197"/>
    <n v="2004"/>
    <s v="Jun"/>
    <n v="12"/>
    <s v="12 Jun 2004"/>
    <n v="2094.1"/>
    <s v="tier - 3"/>
    <s v="tier - 2"/>
    <s v="R1025"/>
    <n v="20"/>
    <m/>
    <s v="Padula"/>
    <n v="27.74"/>
    <n v="4.29"/>
    <s v="No"/>
    <x v="1"/>
    <x v="0"/>
    <x v="0"/>
    <x v="0"/>
    <x v="2"/>
    <x v="0"/>
  </r>
  <r>
    <x v="198"/>
    <n v="2001"/>
    <s v="Aug"/>
    <n v="14"/>
    <s v="14 Aug 2001"/>
    <n v="2102.2600000000002"/>
    <s v="tier - 3"/>
    <s v="tier - 2"/>
    <s v="R1019"/>
    <n v="23"/>
    <m/>
    <s v="Johnston"/>
    <n v="26.03"/>
    <n v="5.81"/>
    <s v="Yes"/>
    <x v="0"/>
    <x v="1"/>
    <x v="0"/>
    <x v="0"/>
    <x v="2"/>
    <x v="1"/>
  </r>
  <r>
    <x v="199"/>
    <n v="2001"/>
    <s v="Jun"/>
    <n v="22"/>
    <s v="22 Jun 2001"/>
    <n v="2103.08"/>
    <s v="tier - 3"/>
    <s v="tier - 2"/>
    <s v="R1011"/>
    <n v="23"/>
    <m/>
    <s v="Curley"/>
    <n v="22.3"/>
    <n v="4.8899999999999997"/>
    <s v="Yes"/>
    <x v="0"/>
    <x v="1"/>
    <x v="0"/>
    <x v="0"/>
    <x v="1"/>
    <x v="0"/>
  </r>
  <r>
    <x v="200"/>
    <n v="2001"/>
    <s v="Nov"/>
    <n v="28"/>
    <s v="28 Nov 2001"/>
    <n v="2104.11"/>
    <s v="tier - 2"/>
    <s v="tier - 1"/>
    <s v="R1016"/>
    <n v="23"/>
    <m/>
    <s v="Phares"/>
    <n v="27.36"/>
    <n v="5.59"/>
    <s v="Yes"/>
    <x v="0"/>
    <x v="1"/>
    <x v="0"/>
    <x v="0"/>
    <x v="2"/>
    <x v="0"/>
  </r>
  <r>
    <x v="201"/>
    <n v="1989"/>
    <s v="Jul"/>
    <n v="21"/>
    <s v="21 Jul 1989"/>
    <n v="2106.2600000000002"/>
    <s v="tier - 2"/>
    <s v="tier - 2"/>
    <s v="R1013"/>
    <n v="35"/>
    <m/>
    <s v="Brosseau"/>
    <n v="15.65"/>
    <n v="4.2300000000000004"/>
    <s v="No"/>
    <x v="0"/>
    <x v="1"/>
    <x v="0"/>
    <x v="0"/>
    <x v="0"/>
    <x v="0"/>
  </r>
  <r>
    <x v="202"/>
    <n v="2003"/>
    <s v="Sep"/>
    <n v="30"/>
    <s v="30 Sep 2003"/>
    <n v="2117.34"/>
    <s v="tier - 2"/>
    <s v="tier - 3"/>
    <s v="R1012"/>
    <n v="21"/>
    <m/>
    <s v="Thayer"/>
    <n v="22.515000000000001"/>
    <n v="5.93"/>
    <s v="No"/>
    <x v="0"/>
    <x v="0"/>
    <x v="1"/>
    <x v="0"/>
    <x v="1"/>
    <x v="1"/>
  </r>
  <r>
    <x v="203"/>
    <n v="2004"/>
    <s v="Nov"/>
    <n v="4"/>
    <s v="4 Nov 2004"/>
    <n v="2118.61"/>
    <s v="tier - 2"/>
    <s v="tier - 1"/>
    <s v="R1012"/>
    <n v="20"/>
    <m/>
    <s v="Wilzbacher"/>
    <n v="29.24"/>
    <n v="4.04"/>
    <s v="No"/>
    <x v="1"/>
    <x v="0"/>
    <x v="0"/>
    <x v="0"/>
    <x v="2"/>
    <x v="0"/>
  </r>
  <r>
    <x v="204"/>
    <n v="2003"/>
    <s v="Aug"/>
    <n v="30"/>
    <s v="30 Aug 2003"/>
    <n v="2128.4299999999998"/>
    <s v="tier - 2"/>
    <s v="tier - 1"/>
    <s v="R1012"/>
    <n v="21"/>
    <m/>
    <s v="Fisher"/>
    <n v="30.495000000000001"/>
    <n v="4.95"/>
    <s v="No"/>
    <x v="0"/>
    <x v="0"/>
    <x v="1"/>
    <x v="0"/>
    <x v="3"/>
    <x v="0"/>
  </r>
  <r>
    <x v="205"/>
    <n v="2003"/>
    <s v="Dec"/>
    <n v="22"/>
    <s v="22 Dec 2003"/>
    <n v="2130.6799999999998"/>
    <s v="tier - 2"/>
    <s v="tier - 3"/>
    <s v="R1012"/>
    <n v="21"/>
    <m/>
    <s v="Wiltse"/>
    <n v="32.11"/>
    <n v="4.43"/>
    <s v="No"/>
    <x v="0"/>
    <x v="0"/>
    <x v="1"/>
    <x v="0"/>
    <x v="3"/>
    <x v="0"/>
  </r>
  <r>
    <x v="206"/>
    <n v="2003"/>
    <s v="Sep"/>
    <n v="1"/>
    <s v="1 Sep 2003"/>
    <n v="2134.9"/>
    <s v="tier - 2"/>
    <s v="tier - 3"/>
    <s v="R1012"/>
    <n v="21"/>
    <m/>
    <s v="Chua"/>
    <n v="35.15"/>
    <n v="5.47"/>
    <s v="No"/>
    <x v="0"/>
    <x v="0"/>
    <x v="1"/>
    <x v="0"/>
    <x v="3"/>
    <x v="0"/>
  </r>
  <r>
    <x v="207"/>
    <n v="2003"/>
    <s v="Sep"/>
    <n v="26"/>
    <s v="26 Sep 2003"/>
    <n v="2136.88"/>
    <s v="tier - 2"/>
    <s v="tier - 2"/>
    <s v="R1012"/>
    <n v="21"/>
    <m/>
    <s v="Flajslik"/>
    <n v="36.575000000000003"/>
    <n v="5.57"/>
    <s v="No"/>
    <x v="0"/>
    <x v="0"/>
    <x v="1"/>
    <x v="0"/>
    <x v="3"/>
    <x v="0"/>
  </r>
  <r>
    <x v="208"/>
    <n v="1997"/>
    <s v="Sep"/>
    <n v="3"/>
    <s v="3 Sep 1997"/>
    <n v="2137.65"/>
    <s v="tier - 3"/>
    <s v="tier - 1"/>
    <s v="R1013"/>
    <n v="27"/>
    <m/>
    <s v="Campos"/>
    <n v="25.74"/>
    <n v="6.41"/>
    <s v="Yes"/>
    <x v="0"/>
    <x v="0"/>
    <x v="1"/>
    <x v="0"/>
    <x v="2"/>
    <x v="1"/>
  </r>
  <r>
    <x v="209"/>
    <n v="2003"/>
    <s v="Aug"/>
    <n v="19"/>
    <s v="19 Aug 2003"/>
    <n v="2138.0700000000002"/>
    <s v="tier - 2"/>
    <s v="tier - 1"/>
    <s v="R1012"/>
    <n v="21"/>
    <m/>
    <s v="Carroll"/>
    <n v="37.43"/>
    <n v="4.5599999999999996"/>
    <s v="No"/>
    <x v="0"/>
    <x v="0"/>
    <x v="1"/>
    <x v="0"/>
    <x v="3"/>
    <x v="0"/>
  </r>
  <r>
    <x v="210"/>
    <n v="2004"/>
    <s v="Oct"/>
    <n v="4"/>
    <s v="4 Oct 2004"/>
    <n v="2144.85"/>
    <s v="tier - 2"/>
    <s v="tier - 1"/>
    <s v="R1011"/>
    <n v="20"/>
    <m/>
    <s v="Levitsky"/>
    <n v="30.72"/>
    <n v="6.06"/>
    <s v="No"/>
    <x v="1"/>
    <x v="0"/>
    <x v="0"/>
    <x v="0"/>
    <x v="3"/>
    <x v="1"/>
  </r>
  <r>
    <x v="211"/>
    <n v="2000"/>
    <s v="Dec"/>
    <n v="27"/>
    <s v="27 Dec 2000"/>
    <n v="2150.4699999999998"/>
    <s v="tier - 2"/>
    <s v="tier - 3"/>
    <s v="R1011"/>
    <n v="24"/>
    <m/>
    <s v="Crawford"/>
    <n v="24.3"/>
    <n v="6.1"/>
    <s v="Yes"/>
    <x v="1"/>
    <x v="0"/>
    <x v="0"/>
    <x v="0"/>
    <x v="1"/>
    <x v="1"/>
  </r>
  <r>
    <x v="212"/>
    <n v="2000"/>
    <s v="Oct"/>
    <n v="22"/>
    <s v="22 Oct 2000"/>
    <n v="2154.36"/>
    <s v="tier - 2"/>
    <s v="tier - 2"/>
    <s v="R1011"/>
    <n v="24"/>
    <m/>
    <s v="Taylor-Watson"/>
    <n v="27.1"/>
    <n v="4.45"/>
    <s v="No"/>
    <x v="1"/>
    <x v="0"/>
    <x v="0"/>
    <x v="0"/>
    <x v="2"/>
    <x v="0"/>
  </r>
  <r>
    <x v="213"/>
    <n v="2000"/>
    <s v="Nov"/>
    <n v="29"/>
    <s v="29 Nov 2000"/>
    <n v="2155.6799999999998"/>
    <s v="tier - 2"/>
    <s v="tier - 3"/>
    <s v="R1013"/>
    <n v="24"/>
    <m/>
    <s v="Gersbach"/>
    <n v="28.05"/>
    <n v="6.2"/>
    <s v="No"/>
    <x v="1"/>
    <x v="0"/>
    <x v="0"/>
    <x v="0"/>
    <x v="2"/>
    <x v="1"/>
  </r>
  <r>
    <x v="214"/>
    <n v="2000"/>
    <s v="Dec"/>
    <n v="10"/>
    <s v="10 Dec 2000"/>
    <n v="2156.75"/>
    <s v="tier - 2"/>
    <s v="tier - 2"/>
    <s v="R1013"/>
    <n v="24"/>
    <m/>
    <s v="Rusk"/>
    <n v="28.82"/>
    <n v="5.59"/>
    <s v="No"/>
    <x v="1"/>
    <x v="0"/>
    <x v="0"/>
    <x v="0"/>
    <x v="2"/>
    <x v="0"/>
  </r>
  <r>
    <x v="215"/>
    <n v="2000"/>
    <s v="Aug"/>
    <n v="23"/>
    <s v="23 Aug 2000"/>
    <n v="2166.73"/>
    <s v="tier - 2"/>
    <s v="tier - 2"/>
    <s v="R1011"/>
    <n v="24"/>
    <m/>
    <s v="Waters"/>
    <n v="36"/>
    <n v="4.66"/>
    <s v="No"/>
    <x v="1"/>
    <x v="0"/>
    <x v="0"/>
    <x v="0"/>
    <x v="3"/>
    <x v="0"/>
  </r>
  <r>
    <x v="216"/>
    <n v="1994"/>
    <s v="Sep"/>
    <n v="27"/>
    <s v="27 Sep 1994"/>
    <n v="2170.08"/>
    <s v="tier - 2"/>
    <s v="tier - 2"/>
    <s v="R1013"/>
    <n v="30"/>
    <m/>
    <s v="Klundt"/>
    <n v="23.83"/>
    <n v="5.68"/>
    <s v="No"/>
    <x v="0"/>
    <x v="1"/>
    <x v="0"/>
    <x v="0"/>
    <x v="1"/>
    <x v="0"/>
  </r>
  <r>
    <x v="217"/>
    <n v="1991"/>
    <s v="Dec"/>
    <n v="16"/>
    <s v="16 Dec 1991"/>
    <n v="2193.1999999999998"/>
    <s v="tier - 2"/>
    <s v="tier - 2"/>
    <s v="R1012"/>
    <n v="33"/>
    <m/>
    <s v="Duran"/>
    <n v="15.41"/>
    <n v="5.08"/>
    <s v="No"/>
    <x v="0"/>
    <x v="1"/>
    <x v="0"/>
    <x v="0"/>
    <x v="0"/>
    <x v="0"/>
  </r>
  <r>
    <x v="218"/>
    <n v="2004"/>
    <s v="Dec"/>
    <n v="7"/>
    <s v="7 Dec 2004"/>
    <n v="2196.4699999999998"/>
    <s v="tier - 2"/>
    <s v="tier - 3"/>
    <s v="R1024"/>
    <n v="20"/>
    <m/>
    <s v="Stasulli"/>
    <n v="25.08"/>
    <n v="5.09"/>
    <s v="No"/>
    <x v="1"/>
    <x v="0"/>
    <x v="0"/>
    <x v="0"/>
    <x v="2"/>
    <x v="0"/>
  </r>
  <r>
    <x v="219"/>
    <n v="2004"/>
    <s v="Sep"/>
    <n v="3"/>
    <s v="3 Sep 2004"/>
    <n v="2198.19"/>
    <s v="tier - 2"/>
    <s v="tier - 1"/>
    <s v="R1023"/>
    <n v="20"/>
    <m/>
    <s v="Dionne"/>
    <n v="26.315000000000001"/>
    <n v="5.47"/>
    <s v="No"/>
    <x v="1"/>
    <x v="0"/>
    <x v="0"/>
    <x v="0"/>
    <x v="2"/>
    <x v="0"/>
  </r>
  <r>
    <x v="220"/>
    <n v="2004"/>
    <s v="Sep"/>
    <n v="12"/>
    <s v="12 Sep 2004"/>
    <n v="2200.83"/>
    <s v="tier - 2"/>
    <s v="tier - 2"/>
    <s v="R1024"/>
    <n v="20"/>
    <m/>
    <s v="Ermer"/>
    <n v="28.215"/>
    <n v="4.21"/>
    <s v="No"/>
    <x v="1"/>
    <x v="0"/>
    <x v="0"/>
    <x v="0"/>
    <x v="2"/>
    <x v="0"/>
  </r>
  <r>
    <x v="221"/>
    <n v="2004"/>
    <s v="Jul"/>
    <n v="27"/>
    <s v="27 Jul 2004"/>
    <n v="2201.1"/>
    <s v="tier - 2"/>
    <s v="tier - 3"/>
    <s v="R1013"/>
    <n v="20"/>
    <m/>
    <s v="Toppen"/>
    <n v="24.09"/>
    <n v="4.79"/>
    <s v="No"/>
    <x v="1"/>
    <x v="0"/>
    <x v="0"/>
    <x v="0"/>
    <x v="1"/>
    <x v="0"/>
  </r>
  <r>
    <x v="222"/>
    <n v="2004"/>
    <s v="Aug"/>
    <n v="6"/>
    <s v="6 Aug 2004"/>
    <n v="2203.4699999999998"/>
    <s v="tier - 2"/>
    <s v="tier - 2"/>
    <s v="R1024"/>
    <n v="20"/>
    <m/>
    <s v="Meadows"/>
    <n v="30.114999999999998"/>
    <n v="4.38"/>
    <s v="No"/>
    <x v="1"/>
    <x v="0"/>
    <x v="0"/>
    <x v="0"/>
    <x v="3"/>
    <x v="0"/>
  </r>
  <r>
    <x v="223"/>
    <n v="2004"/>
    <s v="Oct"/>
    <n v="28"/>
    <s v="28 Oct 2004"/>
    <n v="2203.7399999999998"/>
    <s v="tier - 2"/>
    <s v="tier - 2"/>
    <s v="R1024"/>
    <n v="20"/>
    <m/>
    <s v="Vespa"/>
    <n v="30.305"/>
    <n v="5.08"/>
    <s v="No"/>
    <x v="1"/>
    <x v="0"/>
    <x v="0"/>
    <x v="0"/>
    <x v="3"/>
    <x v="0"/>
  </r>
  <r>
    <x v="224"/>
    <n v="2004"/>
    <s v="Nov"/>
    <n v="13"/>
    <s v="13 Nov 2004"/>
    <n v="2205.98"/>
    <s v="tier - 2"/>
    <s v="tier - 3"/>
    <s v="R1024"/>
    <n v="20"/>
    <m/>
    <s v="Rydland"/>
    <n v="31.92"/>
    <n v="5.04"/>
    <s v="No"/>
    <x v="1"/>
    <x v="0"/>
    <x v="0"/>
    <x v="0"/>
    <x v="3"/>
    <x v="0"/>
  </r>
  <r>
    <x v="225"/>
    <n v="2004"/>
    <s v="Aug"/>
    <n v="6"/>
    <s v="6 Aug 2004"/>
    <n v="2207.6999999999998"/>
    <s v="tier - 2"/>
    <s v="tier - 2"/>
    <s v="R1024"/>
    <n v="20"/>
    <m/>
    <s v="Sinda"/>
    <n v="33.155000000000001"/>
    <n v="4.5999999999999996"/>
    <s v="No"/>
    <x v="1"/>
    <x v="0"/>
    <x v="0"/>
    <x v="0"/>
    <x v="3"/>
    <x v="0"/>
  </r>
  <r>
    <x v="226"/>
    <n v="2004"/>
    <s v="Jul"/>
    <n v="27"/>
    <s v="27 Jul 2004"/>
    <n v="2211.13"/>
    <s v="tier - 2"/>
    <s v="tier - 2"/>
    <s v="R1024"/>
    <n v="20"/>
    <m/>
    <s v="Li"/>
    <n v="35.625"/>
    <n v="6.21"/>
    <s v="No"/>
    <x v="1"/>
    <x v="0"/>
    <x v="0"/>
    <x v="0"/>
    <x v="3"/>
    <x v="1"/>
  </r>
  <r>
    <x v="227"/>
    <n v="1994"/>
    <s v="Nov"/>
    <n v="17"/>
    <s v="17 Nov 1994"/>
    <n v="2213.21"/>
    <s v="tier - 2"/>
    <s v="tier - 2"/>
    <s v="R1013"/>
    <n v="30"/>
    <m/>
    <s v="Woodard"/>
    <n v="23.57"/>
    <n v="6.14"/>
    <s v="No"/>
    <x v="0"/>
    <x v="1"/>
    <x v="0"/>
    <x v="0"/>
    <x v="1"/>
    <x v="1"/>
  </r>
  <r>
    <x v="228"/>
    <n v="2004"/>
    <s v="Jun"/>
    <n v="13"/>
    <s v="13 Jun 2004"/>
    <n v="2217.4699999999998"/>
    <s v="tier - 2"/>
    <s v="tier - 1"/>
    <s v="R1024"/>
    <n v="20"/>
    <m/>
    <s v="Von Rock"/>
    <n v="40.185000000000002"/>
    <n v="4.66"/>
    <s v="No"/>
    <x v="1"/>
    <x v="0"/>
    <x v="0"/>
    <x v="0"/>
    <x v="3"/>
    <x v="0"/>
  </r>
  <r>
    <x v="229"/>
    <n v="2004"/>
    <s v="Sep"/>
    <n v="25"/>
    <s v="25 Sep 2004"/>
    <n v="2217.6"/>
    <s v="tier - 2"/>
    <s v="tier - 1"/>
    <s v="R1024"/>
    <n v="20"/>
    <m/>
    <s v="Simone"/>
    <n v="40.28"/>
    <n v="6.11"/>
    <s v="No"/>
    <x v="1"/>
    <x v="0"/>
    <x v="0"/>
    <x v="0"/>
    <x v="3"/>
    <x v="1"/>
  </r>
  <r>
    <x v="230"/>
    <n v="2004"/>
    <s v="Dec"/>
    <n v="12"/>
    <s v="12 Dec 2004"/>
    <n v="2219.4499999999998"/>
    <s v="tier - 2"/>
    <s v="tier - 1"/>
    <s v="R1013"/>
    <n v="20"/>
    <m/>
    <s v="Strickler"/>
    <n v="37.29"/>
    <n v="4.46"/>
    <s v="No"/>
    <x v="1"/>
    <x v="0"/>
    <x v="0"/>
    <x v="0"/>
    <x v="3"/>
    <x v="0"/>
  </r>
  <r>
    <x v="231"/>
    <n v="2003"/>
    <s v="Dec"/>
    <n v="10"/>
    <s v="10 Dec 2003"/>
    <n v="2221.56"/>
    <s v="tier - 2"/>
    <s v="tier - 3"/>
    <s v="R1012"/>
    <n v="21"/>
    <m/>
    <s v="Moran"/>
    <n v="25.555"/>
    <n v="5.1100000000000003"/>
    <s v="No"/>
    <x v="0"/>
    <x v="0"/>
    <x v="1"/>
    <x v="0"/>
    <x v="2"/>
    <x v="0"/>
  </r>
  <r>
    <x v="232"/>
    <n v="2000"/>
    <s v="Jun"/>
    <n v="30"/>
    <s v="30 Jun 2000"/>
    <n v="2250.84"/>
    <s v="tier - 2"/>
    <s v="tier - 2"/>
    <s v="R1018"/>
    <n v="24"/>
    <m/>
    <s v="Brady"/>
    <n v="28.88"/>
    <n v="6.09"/>
    <s v="Yes"/>
    <x v="1"/>
    <x v="2"/>
    <x v="0"/>
    <x v="0"/>
    <x v="2"/>
    <x v="1"/>
  </r>
  <r>
    <x v="233"/>
    <n v="2000"/>
    <s v="Dec"/>
    <n v="11"/>
    <s v="11 Dec 2000"/>
    <n v="2254.8000000000002"/>
    <s v="tier - 2"/>
    <s v="tier - 3"/>
    <s v="R1016"/>
    <n v="24"/>
    <m/>
    <s v="Goetz"/>
    <n v="31.73"/>
    <n v="4.78"/>
    <s v="Yes"/>
    <x v="1"/>
    <x v="2"/>
    <x v="0"/>
    <x v="0"/>
    <x v="3"/>
    <x v="0"/>
  </r>
  <r>
    <x v="234"/>
    <n v="2002"/>
    <s v="Jul"/>
    <n v="15"/>
    <s v="15 Jul 2002"/>
    <n v="2257.48"/>
    <s v="tier - 2"/>
    <s v="tier - 1"/>
    <s v="R1012"/>
    <n v="22"/>
    <m/>
    <s v="Deroian"/>
    <n v="28.975000000000001"/>
    <n v="7.62"/>
    <s v="No"/>
    <x v="0"/>
    <x v="1"/>
    <x v="0"/>
    <x v="0"/>
    <x v="2"/>
    <x v="2"/>
  </r>
  <r>
    <x v="235"/>
    <n v="2002"/>
    <s v="Nov"/>
    <n v="12"/>
    <s v="12 Nov 2002"/>
    <n v="2261.5700000000002"/>
    <s v="tier - 2"/>
    <s v="tier - 1"/>
    <s v="R1012"/>
    <n v="22"/>
    <m/>
    <s v="Montag"/>
    <n v="31.92"/>
    <n v="11.05"/>
    <s v="No"/>
    <x v="0"/>
    <x v="1"/>
    <x v="0"/>
    <x v="0"/>
    <x v="3"/>
    <x v="2"/>
  </r>
  <r>
    <x v="236"/>
    <n v="1991"/>
    <s v="Jun"/>
    <n v="16"/>
    <s v="16 Jun 1991"/>
    <n v="2277.7199999999998"/>
    <s v="tier - 2"/>
    <s v="tier - 1"/>
    <s v="R1013"/>
    <n v="33"/>
    <m/>
    <s v="Simonson"/>
    <n v="17.670000000000002"/>
    <n v="4.78"/>
    <s v="No"/>
    <x v="0"/>
    <x v="1"/>
    <x v="0"/>
    <x v="0"/>
    <x v="0"/>
    <x v="0"/>
  </r>
  <r>
    <x v="237"/>
    <n v="1989"/>
    <s v="Oct"/>
    <n v="5"/>
    <s v="5 Oct 1989"/>
    <n v="2295.2399999999998"/>
    <s v="tier - 2"/>
    <s v="tier - 1"/>
    <s v="R1013"/>
    <n v="35"/>
    <m/>
    <s v="Haselden"/>
    <n v="15.82"/>
    <n v="4.5999999999999996"/>
    <s v="No"/>
    <x v="0"/>
    <x v="1"/>
    <x v="0"/>
    <x v="0"/>
    <x v="0"/>
    <x v="0"/>
  </r>
  <r>
    <x v="238"/>
    <n v="1996"/>
    <s v="Nov"/>
    <n v="28"/>
    <s v="28 Nov 1996"/>
    <n v="2302.3000000000002"/>
    <s v="tier - 1"/>
    <s v="tier - 2"/>
    <s v="R1011"/>
    <n v="28"/>
    <m/>
    <s v="Hasegawa"/>
    <n v="20.8"/>
    <n v="4.87"/>
    <s v="Yes"/>
    <x v="0"/>
    <x v="1"/>
    <x v="0"/>
    <x v="0"/>
    <x v="1"/>
    <x v="0"/>
  </r>
  <r>
    <x v="239"/>
    <n v="2004"/>
    <s v="Sep"/>
    <n v="6"/>
    <s v="6 Sep 2004"/>
    <n v="2304"/>
    <s v="tier - 2"/>
    <s v="tier - 3"/>
    <s v="R1013"/>
    <n v="20"/>
    <m/>
    <s v="Merlis"/>
    <n v="26.18"/>
    <n v="6.12"/>
    <s v="No"/>
    <x v="1"/>
    <x v="0"/>
    <x v="0"/>
    <x v="0"/>
    <x v="2"/>
    <x v="1"/>
  </r>
  <r>
    <x v="240"/>
    <n v="1996"/>
    <s v="Dec"/>
    <n v="17"/>
    <s v="17 Dec 1996"/>
    <n v="2322.62"/>
    <s v="tier - 2"/>
    <s v="tier - 1"/>
    <s v="R1013"/>
    <n v="28"/>
    <m/>
    <s v="Fonti"/>
    <n v="35.42"/>
    <n v="4.6399999999999997"/>
    <s v="Yes"/>
    <x v="0"/>
    <x v="1"/>
    <x v="0"/>
    <x v="0"/>
    <x v="3"/>
    <x v="0"/>
  </r>
  <r>
    <x v="241"/>
    <n v="2003"/>
    <s v="Nov"/>
    <n v="18"/>
    <s v="18 Nov 2003"/>
    <n v="2331.52"/>
    <s v="tier - 2"/>
    <s v="tier - 3"/>
    <s v="R1011"/>
    <n v="21"/>
    <m/>
    <s v="Sischo"/>
    <n v="28.4"/>
    <n v="5.97"/>
    <s v="No"/>
    <x v="0"/>
    <x v="0"/>
    <x v="1"/>
    <x v="0"/>
    <x v="2"/>
    <x v="1"/>
  </r>
  <r>
    <x v="242"/>
    <n v="1998"/>
    <s v="Oct"/>
    <n v="21"/>
    <s v="21 Oct 1998"/>
    <n v="2352.9699999999998"/>
    <s v="tier - 3"/>
    <s v="tier - 3"/>
    <s v="R1012"/>
    <n v="26"/>
    <m/>
    <s v="Wehrman"/>
    <n v="23.655000000000001"/>
    <n v="5.92"/>
    <s v="No"/>
    <x v="0"/>
    <x v="0"/>
    <x v="0"/>
    <x v="0"/>
    <x v="1"/>
    <x v="1"/>
  </r>
  <r>
    <x v="243"/>
    <n v="2002"/>
    <s v="Nov"/>
    <n v="5"/>
    <s v="5 Nov 2002"/>
    <n v="2362.23"/>
    <s v="tier - 2"/>
    <s v="tier - 1"/>
    <s v="R1012"/>
    <n v="22"/>
    <m/>
    <s v="Stump"/>
    <n v="32.395000000000003"/>
    <n v="6.66"/>
    <s v="No"/>
    <x v="0"/>
    <x v="1"/>
    <x v="0"/>
    <x v="0"/>
    <x v="3"/>
    <x v="2"/>
  </r>
  <r>
    <x v="244"/>
    <n v="1988"/>
    <s v="Dec"/>
    <n v="12"/>
    <s v="12 Dec 1988"/>
    <n v="2373.3000000000002"/>
    <s v="tier - 2"/>
    <s v="tier - 2"/>
    <s v="R1013"/>
    <n v="36"/>
    <m/>
    <s v="Copenhaver"/>
    <n v="15.68"/>
    <n v="6.16"/>
    <s v="Yes"/>
    <x v="0"/>
    <x v="0"/>
    <x v="0"/>
    <x v="0"/>
    <x v="0"/>
    <x v="1"/>
  </r>
  <r>
    <x v="245"/>
    <n v="1999"/>
    <s v="Dec"/>
    <n v="17"/>
    <s v="17 Dec 1999"/>
    <n v="2395.17"/>
    <s v="tier - 2"/>
    <s v="tier - 1"/>
    <s v="R1014"/>
    <n v="25"/>
    <m/>
    <s v="Shafar"/>
    <n v="23.844999999999999"/>
    <n v="4.43"/>
    <s v="No"/>
    <x v="0"/>
    <x v="1"/>
    <x v="0"/>
    <x v="0"/>
    <x v="1"/>
    <x v="0"/>
  </r>
  <r>
    <x v="246"/>
    <n v="1999"/>
    <s v="Aug"/>
    <n v="10"/>
    <s v="10 Aug 1999"/>
    <n v="2396.1"/>
    <s v="tier - 2"/>
    <s v="tier - 1"/>
    <s v="R1019"/>
    <n v="25"/>
    <m/>
    <s v="List"/>
    <n v="24.51"/>
    <n v="4.6900000000000004"/>
    <s v="No"/>
    <x v="0"/>
    <x v="1"/>
    <x v="0"/>
    <x v="0"/>
    <x v="1"/>
    <x v="0"/>
  </r>
  <r>
    <x v="247"/>
    <n v="2001"/>
    <s v="Jun"/>
    <n v="3"/>
    <s v="3 Jun 2001"/>
    <n v="2404.73"/>
    <s v="tier - 2"/>
    <s v="tier - 3"/>
    <s v="R1012"/>
    <n v="23"/>
    <m/>
    <s v="Teeuwen"/>
    <n v="35.72"/>
    <n v="5.5"/>
    <s v="Yes"/>
    <x v="0"/>
    <x v="1"/>
    <x v="0"/>
    <x v="0"/>
    <x v="3"/>
    <x v="0"/>
  </r>
  <r>
    <x v="248"/>
    <n v="1999"/>
    <s v="Nov"/>
    <n v="12"/>
    <s v="12 Nov 1999"/>
    <n v="2416.96"/>
    <s v="tier - 2"/>
    <s v="tier - 2"/>
    <s v="R1011"/>
    <n v="25"/>
    <m/>
    <s v="Walsh"/>
    <n v="35.200000000000003"/>
    <n v="4.28"/>
    <s v="No"/>
    <x v="0"/>
    <x v="1"/>
    <x v="0"/>
    <x v="0"/>
    <x v="3"/>
    <x v="0"/>
  </r>
  <r>
    <x v="249"/>
    <n v="1999"/>
    <s v="Nov"/>
    <n v="21"/>
    <s v="21 Nov 1999"/>
    <n v="2438.06"/>
    <s v="tier - 2"/>
    <s v="tier - 2"/>
    <s v="R1013"/>
    <n v="25"/>
    <m/>
    <s v="Galvan"/>
    <n v="50.38"/>
    <n v="5.8"/>
    <s v="No"/>
    <x v="0"/>
    <x v="1"/>
    <x v="0"/>
    <x v="0"/>
    <x v="3"/>
    <x v="1"/>
  </r>
  <r>
    <x v="250"/>
    <n v="2002"/>
    <s v="Jul"/>
    <n v="29"/>
    <s v="29 Jul 2002"/>
    <n v="2457.21"/>
    <s v="tier - 2"/>
    <s v="tier - 1"/>
    <s v="R1024"/>
    <n v="22"/>
    <m/>
    <s v="Robson"/>
    <n v="28.785"/>
    <n v="8.82"/>
    <s v="No"/>
    <x v="0"/>
    <x v="1"/>
    <x v="0"/>
    <x v="0"/>
    <x v="2"/>
    <x v="2"/>
  </r>
  <r>
    <x v="251"/>
    <n v="1998"/>
    <s v="Nov"/>
    <n v="19"/>
    <s v="19 Nov 1998"/>
    <n v="2457.5"/>
    <s v="tier - 2"/>
    <s v="tier - 1"/>
    <s v="R1011"/>
    <n v="26"/>
    <m/>
    <s v="Lederer"/>
    <n v="22.6"/>
    <n v="6.04"/>
    <s v="No"/>
    <x v="0"/>
    <x v="0"/>
    <x v="0"/>
    <x v="0"/>
    <x v="1"/>
    <x v="1"/>
  </r>
  <r>
    <x v="252"/>
    <n v="2002"/>
    <s v="Jul"/>
    <n v="11"/>
    <s v="11 Jul 2002"/>
    <n v="2459.7199999999998"/>
    <s v="tier - 2"/>
    <s v="tier - 2"/>
    <s v="R1024"/>
    <n v="22"/>
    <m/>
    <s v="Dear"/>
    <n v="30.59"/>
    <n v="11.62"/>
    <s v="No"/>
    <x v="0"/>
    <x v="1"/>
    <x v="0"/>
    <x v="0"/>
    <x v="3"/>
    <x v="2"/>
  </r>
  <r>
    <x v="253"/>
    <n v="1998"/>
    <s v="Aug"/>
    <n v="17"/>
    <s v="17 Aug 1998"/>
    <n v="2464.62"/>
    <s v="tier - 2"/>
    <s v="tier - 3"/>
    <s v="R1013"/>
    <n v="26"/>
    <m/>
    <s v="Marin"/>
    <n v="27.72"/>
    <n v="6.43"/>
    <s v="No"/>
    <x v="0"/>
    <x v="0"/>
    <x v="0"/>
    <x v="0"/>
    <x v="2"/>
    <x v="1"/>
  </r>
  <r>
    <x v="254"/>
    <n v="1998"/>
    <s v="Jul"/>
    <n v="2"/>
    <s v="2 Jul 1998"/>
    <n v="2473.33"/>
    <s v="tier - 2"/>
    <s v="tier - 3"/>
    <s v="R1013"/>
    <n v="26"/>
    <m/>
    <s v="Hazlehurst"/>
    <n v="33.99"/>
    <n v="4.55"/>
    <s v="No"/>
    <x v="0"/>
    <x v="0"/>
    <x v="0"/>
    <x v="0"/>
    <x v="3"/>
    <x v="0"/>
  </r>
  <r>
    <x v="255"/>
    <n v="1998"/>
    <s v="Jun"/>
    <n v="20"/>
    <s v="20 Jun 1998"/>
    <n v="2480.98"/>
    <s v="tier - 2"/>
    <s v="tier - 2"/>
    <s v="R1013"/>
    <n v="26"/>
    <m/>
    <s v="Jacobs"/>
    <n v="39.49"/>
    <n v="4.8099999999999996"/>
    <s v="No"/>
    <x v="0"/>
    <x v="0"/>
    <x v="0"/>
    <x v="0"/>
    <x v="3"/>
    <x v="0"/>
  </r>
  <r>
    <x v="256"/>
    <n v="1995"/>
    <s v="Nov"/>
    <n v="6"/>
    <s v="6 Nov 1995"/>
    <n v="2483.7399999999998"/>
    <s v="tier - 3"/>
    <s v="tier - 2"/>
    <s v="R1013"/>
    <n v="29"/>
    <m/>
    <s v="Huberty"/>
    <n v="23.1"/>
    <n v="5.92"/>
    <s v="Yes"/>
    <x v="0"/>
    <x v="0"/>
    <x v="0"/>
    <x v="0"/>
    <x v="1"/>
    <x v="1"/>
  </r>
  <r>
    <x v="257"/>
    <n v="1995"/>
    <s v="Oct"/>
    <n v="14"/>
    <s v="14 Oct 1995"/>
    <n v="2494.02"/>
    <s v="tier - 3"/>
    <s v="tier - 1"/>
    <s v="R1011"/>
    <n v="29"/>
    <m/>
    <s v="Beganics"/>
    <n v="30.5"/>
    <n v="5.88"/>
    <s v="Yes"/>
    <x v="0"/>
    <x v="0"/>
    <x v="0"/>
    <x v="0"/>
    <x v="3"/>
    <x v="1"/>
  </r>
  <r>
    <x v="258"/>
    <n v="1995"/>
    <s v="Jul"/>
    <n v="9"/>
    <s v="9 Jul 1995"/>
    <n v="2497.04"/>
    <s v="tier - 3"/>
    <s v="tier - 3"/>
    <s v="R1013"/>
    <n v="29"/>
    <m/>
    <s v="Croker"/>
    <n v="32.67"/>
    <n v="5.61"/>
    <s v="Yes"/>
    <x v="0"/>
    <x v="0"/>
    <x v="0"/>
    <x v="0"/>
    <x v="3"/>
    <x v="0"/>
  </r>
  <r>
    <x v="259"/>
    <n v="1995"/>
    <s v="Oct"/>
    <n v="15"/>
    <s v="15 Oct 1995"/>
    <n v="2498.41"/>
    <s v="tier - 3"/>
    <s v="tier - 3"/>
    <s v="R1013"/>
    <n v="29"/>
    <m/>
    <s v="Friedman"/>
    <n v="33.659999999999997"/>
    <n v="4.2"/>
    <s v="Yes"/>
    <x v="0"/>
    <x v="0"/>
    <x v="0"/>
    <x v="0"/>
    <x v="3"/>
    <x v="0"/>
  </r>
  <r>
    <x v="260"/>
    <n v="2004"/>
    <s v="Sep"/>
    <n v="6"/>
    <s v="6 Sep 2004"/>
    <n v="2500.9299999999998"/>
    <s v="tier - 2"/>
    <s v="tier - 2"/>
    <s v="R1012"/>
    <n v="20"/>
    <m/>
    <s v="Connor"/>
    <n v="29.98"/>
    <n v="6.03"/>
    <s v="No"/>
    <x v="1"/>
    <x v="0"/>
    <x v="0"/>
    <x v="0"/>
    <x v="2"/>
    <x v="1"/>
  </r>
  <r>
    <x v="261"/>
    <n v="1991"/>
    <s v="Aug"/>
    <n v="5"/>
    <s v="5 Aug 1991"/>
    <n v="2510.79"/>
    <s v="tier - 2"/>
    <s v="tier - 1"/>
    <s v="R1013"/>
    <n v="33"/>
    <m/>
    <s v="Eiring"/>
    <n v="17.97"/>
    <n v="6.3"/>
    <s v="No"/>
    <x v="0"/>
    <x v="1"/>
    <x v="0"/>
    <x v="0"/>
    <x v="0"/>
    <x v="1"/>
  </r>
  <r>
    <x v="262"/>
    <n v="1997"/>
    <s v="Nov"/>
    <n v="2"/>
    <s v="2 Nov 1997"/>
    <n v="2523.17"/>
    <s v="tier - 3"/>
    <s v="tier - 1"/>
    <s v="R1012"/>
    <n v="27"/>
    <m/>
    <s v="Cable"/>
    <n v="27.55"/>
    <n v="4.5599999999999996"/>
    <s v="Yes"/>
    <x v="0"/>
    <x v="0"/>
    <x v="1"/>
    <x v="0"/>
    <x v="2"/>
    <x v="0"/>
  </r>
  <r>
    <x v="263"/>
    <n v="2000"/>
    <s v="Aug"/>
    <n v="25"/>
    <s v="25 Aug 2000"/>
    <n v="2527.8200000000002"/>
    <s v="tier - 2"/>
    <s v="tier - 3"/>
    <s v="R1012"/>
    <n v="24"/>
    <m/>
    <s v="Villa"/>
    <n v="20.234999999999999"/>
    <n v="6.17"/>
    <s v="Yes"/>
    <x v="1"/>
    <x v="2"/>
    <x v="0"/>
    <x v="0"/>
    <x v="1"/>
    <x v="1"/>
  </r>
  <r>
    <x v="264"/>
    <n v="1997"/>
    <s v="Jul"/>
    <n v="28"/>
    <s v="28 Jul 1997"/>
    <n v="2534.39"/>
    <s v="tier - 3"/>
    <s v="tier - 3"/>
    <s v="R1012"/>
    <n v="27"/>
    <m/>
    <s v="Walsh"/>
    <n v="35.625"/>
    <n v="4.68"/>
    <s v="Yes"/>
    <x v="0"/>
    <x v="0"/>
    <x v="1"/>
    <x v="0"/>
    <x v="3"/>
    <x v="0"/>
  </r>
  <r>
    <x v="265"/>
    <n v="1990"/>
    <s v="Oct"/>
    <n v="1"/>
    <s v="1 Oct 1990"/>
    <n v="2540.39"/>
    <s v="tier - 2"/>
    <s v="tier - 2"/>
    <s v="R1013"/>
    <n v="34"/>
    <m/>
    <s v="Finnegan"/>
    <n v="17.3"/>
    <n v="4.75"/>
    <s v="No"/>
    <x v="0"/>
    <x v="1"/>
    <x v="0"/>
    <x v="0"/>
    <x v="0"/>
    <x v="0"/>
  </r>
  <r>
    <x v="266"/>
    <n v="1991"/>
    <s v="Nov"/>
    <n v="17"/>
    <s v="17 Nov 1991"/>
    <n v="2545.6799999999998"/>
    <s v="tier - 2"/>
    <s v="tier - 1"/>
    <s v="R1013"/>
    <n v="33"/>
    <m/>
    <s v="Hamsi"/>
    <n v="18.46"/>
    <n v="5.25"/>
    <s v="No"/>
    <x v="0"/>
    <x v="1"/>
    <x v="0"/>
    <x v="0"/>
    <x v="0"/>
    <x v="0"/>
  </r>
  <r>
    <x v="267"/>
    <n v="2002"/>
    <s v="Oct"/>
    <n v="11"/>
    <s v="11 Oct 2002"/>
    <n v="2566.4699999999998"/>
    <s v="tier - 2"/>
    <s v="tier - 3"/>
    <s v="R1013"/>
    <n v="22"/>
    <m/>
    <s v="Olle"/>
    <n v="31.13"/>
    <n v="11.02"/>
    <s v="No"/>
    <x v="0"/>
    <x v="1"/>
    <x v="0"/>
    <x v="0"/>
    <x v="3"/>
    <x v="2"/>
  </r>
  <r>
    <x v="268"/>
    <n v="2002"/>
    <s v="Jul"/>
    <n v="20"/>
    <s v="20 Jul 2002"/>
    <n v="2585.04"/>
    <s v="tier - 2"/>
    <s v="tier - 2"/>
    <s v="R1021"/>
    <n v="22"/>
    <m/>
    <s v="Cherewatti"/>
    <n v="28.06"/>
    <n v="8.93"/>
    <s v="No"/>
    <x v="0"/>
    <x v="1"/>
    <x v="0"/>
    <x v="0"/>
    <x v="2"/>
    <x v="2"/>
  </r>
  <r>
    <x v="269"/>
    <n v="2001"/>
    <s v="Oct"/>
    <n v="15"/>
    <s v="15 Oct 2001"/>
    <n v="2585.27"/>
    <s v="tier - 2"/>
    <s v="tier - 3"/>
    <s v="R1011"/>
    <n v="23"/>
    <m/>
    <s v="Thomas"/>
    <n v="17.399999999999999"/>
    <n v="4.5"/>
    <s v="Yes"/>
    <x v="0"/>
    <x v="1"/>
    <x v="0"/>
    <x v="0"/>
    <x v="0"/>
    <x v="0"/>
  </r>
  <r>
    <x v="270"/>
    <n v="2001"/>
    <s v="Jul"/>
    <n v="28"/>
    <s v="28 Jul 2001"/>
    <n v="2585.85"/>
    <s v="tier - 2"/>
    <s v="tier - 2"/>
    <s v="R1024"/>
    <n v="23"/>
    <m/>
    <s v="Lucas"/>
    <n v="22.135000000000002"/>
    <n v="4.46"/>
    <s v="Yes"/>
    <x v="0"/>
    <x v="1"/>
    <x v="0"/>
    <x v="0"/>
    <x v="1"/>
    <x v="0"/>
  </r>
  <r>
    <x v="271"/>
    <n v="2001"/>
    <s v="Aug"/>
    <n v="26"/>
    <s v="26 Aug 2001"/>
    <n v="2597.7800000000002"/>
    <s v="tier - 2"/>
    <s v="tier - 1"/>
    <s v="R1011"/>
    <n v="23"/>
    <m/>
    <s v="Knast"/>
    <n v="26.4"/>
    <n v="6.22"/>
    <s v="Yes"/>
    <x v="0"/>
    <x v="1"/>
    <x v="0"/>
    <x v="0"/>
    <x v="2"/>
    <x v="1"/>
  </r>
  <r>
    <x v="272"/>
    <n v="1997"/>
    <s v="Aug"/>
    <n v="26"/>
    <s v="26 Aug 1997"/>
    <n v="2632.99"/>
    <s v="tier - 2"/>
    <s v="tier - 1"/>
    <s v="R1011"/>
    <n v="27"/>
    <m/>
    <s v="Flynn"/>
    <n v="30.3"/>
    <n v="4.7300000000000004"/>
    <s v="Yes"/>
    <x v="0"/>
    <x v="0"/>
    <x v="1"/>
    <x v="0"/>
    <x v="3"/>
    <x v="0"/>
  </r>
  <r>
    <x v="273"/>
    <n v="2000"/>
    <s v="Jun"/>
    <n v="24"/>
    <s v="24 Jun 2000"/>
    <n v="2639.04"/>
    <s v="tier - 2"/>
    <s v="tier - 2"/>
    <s v="R1012"/>
    <n v="24"/>
    <m/>
    <s v="Hampton"/>
    <n v="28.31"/>
    <n v="6.41"/>
    <s v="No"/>
    <x v="1"/>
    <x v="0"/>
    <x v="0"/>
    <x v="0"/>
    <x v="2"/>
    <x v="1"/>
  </r>
  <r>
    <x v="274"/>
    <n v="2000"/>
    <s v="Dec"/>
    <n v="9"/>
    <s v="9 Dec 2000"/>
    <n v="2643.27"/>
    <s v="tier - 2"/>
    <s v="tier - 1"/>
    <s v="R1012"/>
    <n v="24"/>
    <m/>
    <s v="English"/>
    <n v="31.35"/>
    <n v="5.84"/>
    <s v="No"/>
    <x v="1"/>
    <x v="0"/>
    <x v="0"/>
    <x v="0"/>
    <x v="3"/>
    <x v="1"/>
  </r>
  <r>
    <x v="275"/>
    <n v="1996"/>
    <s v="Aug"/>
    <n v="5"/>
    <s v="5 Aug 1996"/>
    <n v="2680.95"/>
    <s v="tier - 3"/>
    <s v="tier - 2"/>
    <s v="R1012"/>
    <n v="28"/>
    <m/>
    <s v="Burget"/>
    <n v="17.670000000000002"/>
    <n v="5.53"/>
    <s v="Yes"/>
    <x v="0"/>
    <x v="1"/>
    <x v="0"/>
    <x v="0"/>
    <x v="0"/>
    <x v="0"/>
  </r>
  <r>
    <x v="276"/>
    <n v="1994"/>
    <s v="Sep"/>
    <n v="17"/>
    <s v="17 Sep 1994"/>
    <n v="2684.69"/>
    <s v="tier - 2"/>
    <s v="tier - 2"/>
    <s v="R1013"/>
    <n v="30"/>
    <m/>
    <s v="Scalard"/>
    <n v="24.96"/>
    <n v="4.57"/>
    <s v="No"/>
    <x v="0"/>
    <x v="1"/>
    <x v="0"/>
    <x v="0"/>
    <x v="1"/>
    <x v="0"/>
  </r>
  <r>
    <x v="277"/>
    <n v="1994"/>
    <s v="Oct"/>
    <n v="2"/>
    <s v="2 Oct 1994"/>
    <n v="2689.5"/>
    <s v="tier - 3"/>
    <s v="tier - 2"/>
    <s v="R1013"/>
    <n v="30"/>
    <m/>
    <s v="Sharkey"/>
    <n v="38.06"/>
    <n v="6.16"/>
    <s v="No"/>
    <x v="0"/>
    <x v="1"/>
    <x v="0"/>
    <x v="0"/>
    <x v="3"/>
    <x v="1"/>
  </r>
  <r>
    <x v="278"/>
    <n v="1999"/>
    <s v="Jun"/>
    <n v="11"/>
    <s v="11 Jun 1999"/>
    <n v="2690.11"/>
    <s v="tier - 2"/>
    <s v="tier - 2"/>
    <s v="R1012"/>
    <n v="25"/>
    <m/>
    <s v="Blair"/>
    <n v="28.12"/>
    <n v="5.05"/>
    <s v="No"/>
    <x v="0"/>
    <x v="1"/>
    <x v="0"/>
    <x v="0"/>
    <x v="2"/>
    <x v="0"/>
  </r>
  <r>
    <x v="279"/>
    <n v="1996"/>
    <s v="Jun"/>
    <n v="13"/>
    <s v="13 Jun 1996"/>
    <n v="2699.57"/>
    <s v="tier - 2"/>
    <s v="tier - 1"/>
    <s v="R1012"/>
    <n v="28"/>
    <m/>
    <s v="Nunn"/>
    <n v="31.065000000000001"/>
    <n v="4.57"/>
    <s v="Yes"/>
    <x v="0"/>
    <x v="1"/>
    <x v="0"/>
    <x v="0"/>
    <x v="3"/>
    <x v="0"/>
  </r>
  <r>
    <x v="280"/>
    <n v="2003"/>
    <s v="Jul"/>
    <n v="17"/>
    <s v="17 Jul 2003"/>
    <n v="2709.11"/>
    <s v="tier - 2"/>
    <s v="tier - 2"/>
    <s v="R1012"/>
    <n v="21"/>
    <m/>
    <s v="Adams"/>
    <n v="24.51"/>
    <n v="4.24"/>
    <s v="No"/>
    <x v="0"/>
    <x v="0"/>
    <x v="1"/>
    <x v="0"/>
    <x v="1"/>
    <x v="0"/>
  </r>
  <r>
    <x v="281"/>
    <n v="2003"/>
    <s v="Nov"/>
    <n v="21"/>
    <s v="21 Nov 2003"/>
    <n v="2709.24"/>
    <s v="tier - 2"/>
    <s v="tier - 2"/>
    <s v="R1012"/>
    <n v="21"/>
    <m/>
    <s v="Brill"/>
    <n v="24.605"/>
    <n v="5.62"/>
    <s v="No"/>
    <x v="0"/>
    <x v="0"/>
    <x v="1"/>
    <x v="0"/>
    <x v="1"/>
    <x v="0"/>
  </r>
  <r>
    <x v="282"/>
    <n v="2003"/>
    <s v="Dec"/>
    <n v="1"/>
    <s v="1 Dec 2003"/>
    <n v="2710.83"/>
    <s v="tier - 2"/>
    <s v="tier - 3"/>
    <s v="R1012"/>
    <n v="21"/>
    <m/>
    <s v="Szynkarczuk"/>
    <n v="25.745000000000001"/>
    <n v="4.34"/>
    <s v="No"/>
    <x v="0"/>
    <x v="0"/>
    <x v="1"/>
    <x v="0"/>
    <x v="2"/>
    <x v="0"/>
  </r>
  <r>
    <x v="283"/>
    <n v="2003"/>
    <s v="Aug"/>
    <n v="6"/>
    <s v="6 Aug 2003"/>
    <n v="2719.28"/>
    <s v="tier - 2"/>
    <s v="tier - 2"/>
    <s v="R1012"/>
    <n v="21"/>
    <m/>
    <s v="Rodriguez"/>
    <n v="31.824999999999999"/>
    <n v="4.7"/>
    <s v="No"/>
    <x v="0"/>
    <x v="0"/>
    <x v="1"/>
    <x v="0"/>
    <x v="3"/>
    <x v="0"/>
  </r>
  <r>
    <x v="284"/>
    <n v="1997"/>
    <s v="Oct"/>
    <n v="30"/>
    <s v="30 Oct 1997"/>
    <n v="2721.32"/>
    <s v="tier - 1"/>
    <s v="tier - 3"/>
    <s v="R1014"/>
    <n v="27"/>
    <m/>
    <s v="Chepkwony"/>
    <n v="26.22"/>
    <n v="4.6500000000000004"/>
    <s v="Yes"/>
    <x v="0"/>
    <x v="0"/>
    <x v="1"/>
    <x v="0"/>
    <x v="2"/>
    <x v="0"/>
  </r>
  <r>
    <x v="285"/>
    <n v="1988"/>
    <s v="Aug"/>
    <n v="20"/>
    <s v="20 Aug 1988"/>
    <n v="2726.06"/>
    <s v="tier - 2"/>
    <s v="tier - 2"/>
    <s v="R1013"/>
    <n v="36"/>
    <m/>
    <s v="Condon"/>
    <n v="16.72"/>
    <n v="4.38"/>
    <s v="Yes"/>
    <x v="0"/>
    <x v="0"/>
    <x v="0"/>
    <x v="0"/>
    <x v="0"/>
    <x v="0"/>
  </r>
  <r>
    <x v="286"/>
    <n v="1997"/>
    <s v="Oct"/>
    <n v="6"/>
    <s v="6 Oct 1997"/>
    <n v="2727.4"/>
    <s v="tier - 3"/>
    <s v="tier - 3"/>
    <s v="R1016"/>
    <n v="27"/>
    <m/>
    <s v="Kennedy"/>
    <n v="30.59"/>
    <n v="6.3"/>
    <s v="Yes"/>
    <x v="0"/>
    <x v="0"/>
    <x v="1"/>
    <x v="0"/>
    <x v="3"/>
    <x v="1"/>
  </r>
  <r>
    <x v="287"/>
    <n v="2003"/>
    <s v="Dec"/>
    <n v="3"/>
    <s v="3 Dec 2003"/>
    <n v="2730.11"/>
    <s v="tier - 2"/>
    <s v="tier - 3"/>
    <s v="R1012"/>
    <n v="21"/>
    <m/>
    <s v="Tang"/>
    <n v="39.615000000000002"/>
    <n v="6.32"/>
    <s v="No"/>
    <x v="0"/>
    <x v="0"/>
    <x v="1"/>
    <x v="0"/>
    <x v="3"/>
    <x v="1"/>
  </r>
  <r>
    <x v="288"/>
    <n v="2000"/>
    <s v="Dec"/>
    <n v="17"/>
    <s v="17 Dec 2000"/>
    <n v="2731.91"/>
    <s v="tier - 2"/>
    <s v="tier - 3"/>
    <s v="R1024"/>
    <n v="24"/>
    <m/>
    <s v="Lee"/>
    <n v="23.18"/>
    <n v="4.24"/>
    <s v="No"/>
    <x v="1"/>
    <x v="0"/>
    <x v="0"/>
    <x v="0"/>
    <x v="1"/>
    <x v="0"/>
  </r>
  <r>
    <x v="289"/>
    <n v="2000"/>
    <s v="Oct"/>
    <n v="3"/>
    <s v="3 Oct 2000"/>
    <n v="2741.95"/>
    <s v="tier - 2"/>
    <s v="tier - 3"/>
    <s v="R1024"/>
    <n v="24"/>
    <m/>
    <s v="McLaughlin"/>
    <n v="30.4"/>
    <n v="5.56"/>
    <s v="Yes"/>
    <x v="1"/>
    <x v="0"/>
    <x v="0"/>
    <x v="0"/>
    <x v="3"/>
    <x v="0"/>
  </r>
  <r>
    <x v="290"/>
    <n v="2000"/>
    <s v="Oct"/>
    <n v="11"/>
    <s v="11 Oct 2000"/>
    <n v="2755.02"/>
    <s v="tier - 2"/>
    <s v="tier - 1"/>
    <s v="R1024"/>
    <n v="24"/>
    <m/>
    <s v="Allan"/>
    <n v="39.805"/>
    <n v="4.38"/>
    <s v="No"/>
    <x v="1"/>
    <x v="0"/>
    <x v="0"/>
    <x v="0"/>
    <x v="3"/>
    <x v="0"/>
  </r>
  <r>
    <x v="291"/>
    <n v="1997"/>
    <s v="Aug"/>
    <n v="10"/>
    <s v="10 Aug 1997"/>
    <n v="2758.99"/>
    <s v="tier - 2"/>
    <s v="tier - 1"/>
    <s v="R1012"/>
    <n v="27"/>
    <m/>
    <s v="Reid"/>
    <n v="25.44"/>
    <n v="6.04"/>
    <s v="Yes"/>
    <x v="0"/>
    <x v="0"/>
    <x v="1"/>
    <x v="0"/>
    <x v="2"/>
    <x v="1"/>
  </r>
  <r>
    <x v="292"/>
    <n v="2004"/>
    <s v="Nov"/>
    <n v="14"/>
    <s v="14 Nov 2004"/>
    <n v="2773.46"/>
    <s v="tier - 2"/>
    <s v="tier - 1"/>
    <s v="R1021"/>
    <n v="20"/>
    <m/>
    <s v="Salovaara"/>
    <n v="30.13"/>
    <n v="5.71"/>
    <s v="No"/>
    <x v="1"/>
    <x v="0"/>
    <x v="0"/>
    <x v="0"/>
    <x v="3"/>
    <x v="1"/>
  </r>
  <r>
    <x v="293"/>
    <n v="1999"/>
    <s v="Aug"/>
    <n v="29"/>
    <s v="29 Aug 1999"/>
    <n v="2775.19"/>
    <s v="tier - 2"/>
    <s v="tier - 1"/>
    <s v="R1012"/>
    <n v="25"/>
    <m/>
    <s v="Goffi"/>
    <n v="17.385000000000002"/>
    <n v="5.84"/>
    <s v="No"/>
    <x v="0"/>
    <x v="1"/>
    <x v="0"/>
    <x v="0"/>
    <x v="0"/>
    <x v="1"/>
  </r>
  <r>
    <x v="294"/>
    <n v="1999"/>
    <s v="Dec"/>
    <n v="24"/>
    <s v="24 Dec 1999"/>
    <n v="2789.06"/>
    <s v="tier - 2"/>
    <s v="tier - 3"/>
    <s v="R1012"/>
    <n v="25"/>
    <m/>
    <s v="Thomas"/>
    <n v="27.36"/>
    <n v="6.22"/>
    <s v="No"/>
    <x v="0"/>
    <x v="1"/>
    <x v="0"/>
    <x v="0"/>
    <x v="2"/>
    <x v="1"/>
  </r>
  <r>
    <x v="295"/>
    <n v="2004"/>
    <s v="Aug"/>
    <n v="4"/>
    <s v="4 Aug 2004"/>
    <n v="2801.26"/>
    <s v="tier - 2"/>
    <s v="tier - 3"/>
    <s v="R1013"/>
    <n v="20"/>
    <m/>
    <s v="Wagoner"/>
    <n v="32.119999999999997"/>
    <n v="5.33"/>
    <s v="No"/>
    <x v="1"/>
    <x v="0"/>
    <x v="0"/>
    <x v="0"/>
    <x v="3"/>
    <x v="0"/>
  </r>
  <r>
    <x v="296"/>
    <n v="2003"/>
    <s v="Sep"/>
    <n v="23"/>
    <s v="23 Sep 2003"/>
    <n v="2803.7"/>
    <s v="tier - 2"/>
    <s v="tier - 1"/>
    <s v="R1012"/>
    <n v="21"/>
    <m/>
    <s v="Hyland"/>
    <n v="20.614999999999998"/>
    <n v="6.05"/>
    <s v="No"/>
    <x v="0"/>
    <x v="0"/>
    <x v="1"/>
    <x v="0"/>
    <x v="1"/>
    <x v="1"/>
  </r>
  <r>
    <x v="297"/>
    <n v="2000"/>
    <s v="Oct"/>
    <n v="1"/>
    <s v="1 Oct 2000"/>
    <n v="2819.51"/>
    <s v="tier - 2"/>
    <s v="tier - 3"/>
    <s v="R1011"/>
    <n v="24"/>
    <m/>
    <s v="Gordon"/>
    <n v="29.68"/>
    <n v="5.68"/>
    <s v="No"/>
    <x v="1"/>
    <x v="0"/>
    <x v="0"/>
    <x v="0"/>
    <x v="2"/>
    <x v="0"/>
  </r>
  <r>
    <x v="298"/>
    <n v="1998"/>
    <s v="Nov"/>
    <n v="15"/>
    <s v="15 Nov 1998"/>
    <n v="2842.76"/>
    <s v="tier - 2"/>
    <s v="tier - 3"/>
    <s v="R1012"/>
    <n v="26"/>
    <m/>
    <s v="Kellam"/>
    <n v="24.225000000000001"/>
    <n v="4.42"/>
    <s v="No"/>
    <x v="0"/>
    <x v="0"/>
    <x v="0"/>
    <x v="0"/>
    <x v="1"/>
    <x v="0"/>
  </r>
  <r>
    <x v="299"/>
    <n v="1998"/>
    <s v="Jun"/>
    <n v="17"/>
    <s v="17 Jun 1998"/>
    <n v="2850.68"/>
    <s v="tier - 2"/>
    <s v="tier - 3"/>
    <s v="R1012"/>
    <n v="26"/>
    <m/>
    <s v="Liptak"/>
    <n v="29.925000000000001"/>
    <n v="5.3"/>
    <s v="No"/>
    <x v="0"/>
    <x v="0"/>
    <x v="0"/>
    <x v="0"/>
    <x v="2"/>
    <x v="0"/>
  </r>
  <r>
    <x v="300"/>
    <n v="1998"/>
    <s v="Sep"/>
    <n v="4"/>
    <s v="4 Sep 1998"/>
    <n v="2855.44"/>
    <s v="tier - 2"/>
    <s v="tier - 3"/>
    <s v="R1012"/>
    <n v="26"/>
    <m/>
    <s v="Gaal"/>
    <n v="33.344999999999999"/>
    <n v="4.29"/>
    <s v="No"/>
    <x v="0"/>
    <x v="0"/>
    <x v="0"/>
    <x v="0"/>
    <x v="3"/>
    <x v="0"/>
  </r>
  <r>
    <x v="301"/>
    <n v="1993"/>
    <s v="Nov"/>
    <n v="1"/>
    <s v="1 Nov 1993"/>
    <n v="2866.09"/>
    <s v="tier - 3"/>
    <s v="tier - 3"/>
    <s v="R1011"/>
    <n v="31"/>
    <m/>
    <s v="Button"/>
    <n v="27.2"/>
    <n v="5.83"/>
    <s v="No"/>
    <x v="0"/>
    <x v="0"/>
    <x v="1"/>
    <x v="0"/>
    <x v="2"/>
    <x v="1"/>
  </r>
  <r>
    <x v="302"/>
    <n v="1993"/>
    <s v="Aug"/>
    <n v="12"/>
    <s v="12 Aug 1993"/>
    <n v="2867.12"/>
    <s v="tier - 1"/>
    <s v="tier - 3"/>
    <s v="R1013"/>
    <n v="31"/>
    <m/>
    <s v="Serafini"/>
    <n v="27.94"/>
    <n v="6.08"/>
    <s v="No"/>
    <x v="0"/>
    <x v="0"/>
    <x v="1"/>
    <x v="0"/>
    <x v="2"/>
    <x v="1"/>
  </r>
  <r>
    <x v="303"/>
    <n v="1996"/>
    <s v="Jun"/>
    <n v="21"/>
    <s v="21 Jun 1996"/>
    <n v="2897.32"/>
    <s v="tier - 3"/>
    <s v="tier - 3"/>
    <s v="R1016"/>
    <n v="28"/>
    <m/>
    <s v="Roberts"/>
    <n v="29.45"/>
    <n v="5.24"/>
    <s v="Yes"/>
    <x v="0"/>
    <x v="1"/>
    <x v="0"/>
    <x v="0"/>
    <x v="2"/>
    <x v="0"/>
  </r>
  <r>
    <x v="304"/>
    <n v="2000"/>
    <s v="Jul"/>
    <n v="14"/>
    <s v="14 Jul 2000"/>
    <n v="2897.46"/>
    <s v="tier - 2"/>
    <s v="tier - 1"/>
    <s v="R1012"/>
    <n v="24"/>
    <m/>
    <s v="Wiles"/>
    <n v="28.12"/>
    <n v="5.55"/>
    <s v="Yes"/>
    <x v="1"/>
    <x v="2"/>
    <x v="0"/>
    <x v="0"/>
    <x v="2"/>
    <x v="0"/>
  </r>
  <r>
    <x v="305"/>
    <n v="1999"/>
    <s v="Nov"/>
    <n v="1"/>
    <s v="1 Nov 1999"/>
    <n v="2899.49"/>
    <s v="tier - 2"/>
    <s v="tier - 2"/>
    <s v="R1024"/>
    <n v="25"/>
    <m/>
    <s v="Ishaq"/>
    <n v="34.865000000000002"/>
    <n v="4.8"/>
    <s v="No"/>
    <x v="0"/>
    <x v="1"/>
    <x v="0"/>
    <x v="0"/>
    <x v="3"/>
    <x v="0"/>
  </r>
  <r>
    <x v="306"/>
    <n v="1996"/>
    <s v="Oct"/>
    <n v="24"/>
    <s v="24 Oct 1996"/>
    <n v="2902.91"/>
    <s v="tier - 2"/>
    <s v="tier - 2"/>
    <s v="R1013"/>
    <n v="28"/>
    <m/>
    <s v="Ranti"/>
    <n v="29.15"/>
    <n v="4.91"/>
    <s v="Yes"/>
    <x v="0"/>
    <x v="1"/>
    <x v="0"/>
    <x v="0"/>
    <x v="2"/>
    <x v="0"/>
  </r>
  <r>
    <x v="307"/>
    <n v="1996"/>
    <s v="Jun"/>
    <n v="13"/>
    <s v="13 Jun 1996"/>
    <n v="2904.09"/>
    <s v="tier - 2"/>
    <s v="tier - 2"/>
    <s v="R1011"/>
    <n v="28"/>
    <m/>
    <s v="Dent"/>
    <n v="30"/>
    <n v="4.33"/>
    <s v="Yes"/>
    <x v="0"/>
    <x v="1"/>
    <x v="0"/>
    <x v="0"/>
    <x v="3"/>
    <x v="0"/>
  </r>
  <r>
    <x v="308"/>
    <n v="2003"/>
    <s v="Jun"/>
    <n v="5"/>
    <s v="5 Jun 2003"/>
    <n v="2913.57"/>
    <s v="tier - 2"/>
    <s v="tier - 2"/>
    <s v="R1011"/>
    <n v="21"/>
    <m/>
    <s v="Downs"/>
    <n v="23.4"/>
    <n v="5.53"/>
    <s v="No"/>
    <x v="0"/>
    <x v="0"/>
    <x v="1"/>
    <x v="0"/>
    <x v="1"/>
    <x v="0"/>
  </r>
  <r>
    <x v="309"/>
    <n v="1996"/>
    <s v="Jun"/>
    <n v="30"/>
    <s v="30 Jun 1996"/>
    <n v="2927.06"/>
    <s v="tier - 2"/>
    <s v="tier - 2"/>
    <s v="R1013"/>
    <n v="28"/>
    <m/>
    <s v="Parton"/>
    <n v="46.53"/>
    <n v="4.84"/>
    <s v="Yes"/>
    <x v="0"/>
    <x v="1"/>
    <x v="0"/>
    <x v="0"/>
    <x v="3"/>
    <x v="0"/>
  </r>
  <r>
    <x v="310"/>
    <n v="2002"/>
    <s v="Sep"/>
    <n v="30"/>
    <s v="30 Sep 2002"/>
    <n v="2943.41"/>
    <s v="tier - 2"/>
    <s v="tier - 3"/>
    <s v="R1012"/>
    <n v="22"/>
    <m/>
    <s v="Holden"/>
    <n v="29.77"/>
    <n v="9.9"/>
    <s v="No"/>
    <x v="0"/>
    <x v="1"/>
    <x v="0"/>
    <x v="0"/>
    <x v="2"/>
    <x v="2"/>
  </r>
  <r>
    <x v="311"/>
    <n v="1995"/>
    <s v="Sep"/>
    <n v="24"/>
    <s v="24 Sep 1995"/>
    <n v="2974.13"/>
    <s v="tier - 2"/>
    <s v="tier - 1"/>
    <s v="R1011"/>
    <n v="29"/>
    <m/>
    <s v="Gurganus"/>
    <n v="24.1"/>
    <n v="4.4000000000000004"/>
    <s v="Yes"/>
    <x v="0"/>
    <x v="0"/>
    <x v="0"/>
    <x v="0"/>
    <x v="1"/>
    <x v="0"/>
  </r>
  <r>
    <x v="312"/>
    <n v="1987"/>
    <s v="Jun"/>
    <n v="18"/>
    <s v="18 Jun 1987"/>
    <n v="2979.52"/>
    <s v="tier - 2"/>
    <s v="tier - 3"/>
    <s v="R1013"/>
    <n v="37"/>
    <m/>
    <s v="Atwater"/>
    <n v="16.71"/>
    <n v="4.18"/>
    <s v="No"/>
    <x v="0"/>
    <x v="0"/>
    <x v="0"/>
    <x v="0"/>
    <x v="0"/>
    <x v="0"/>
  </r>
  <r>
    <x v="313"/>
    <n v="1991"/>
    <s v="Nov"/>
    <n v="20"/>
    <s v="20 Nov 1991"/>
    <n v="2985.67"/>
    <s v="tier - 2"/>
    <s v="tier - 2"/>
    <s v="R1013"/>
    <n v="33"/>
    <m/>
    <s v="Howe"/>
    <n v="19.37"/>
    <n v="4.18"/>
    <s v="No"/>
    <x v="0"/>
    <x v="1"/>
    <x v="0"/>
    <x v="0"/>
    <x v="1"/>
    <x v="0"/>
  </r>
  <r>
    <x v="314"/>
    <n v="2002"/>
    <s v="Dec"/>
    <n v="15"/>
    <s v="15 Dec 2002"/>
    <n v="3012.22"/>
    <s v="tier - 2"/>
    <s v="tier - 3"/>
    <s v="R1012"/>
    <n v="22"/>
    <m/>
    <s v="O'Connor"/>
    <n v="30.36"/>
    <n v="9.39"/>
    <s v="No"/>
    <x v="0"/>
    <x v="1"/>
    <x v="0"/>
    <x v="0"/>
    <x v="3"/>
    <x v="2"/>
  </r>
  <r>
    <x v="315"/>
    <n v="1988"/>
    <s v="Sep"/>
    <n v="28"/>
    <s v="28 Sep 1988"/>
    <n v="3018.04"/>
    <s v="tier - 2"/>
    <s v="tier - 2"/>
    <s v="R1012"/>
    <n v="36"/>
    <m/>
    <s v="Regina"/>
    <n v="15.57"/>
    <n v="4.07"/>
    <s v="Yes"/>
    <x v="0"/>
    <x v="0"/>
    <x v="0"/>
    <x v="0"/>
    <x v="0"/>
    <x v="0"/>
  </r>
  <r>
    <x v="316"/>
    <n v="1997"/>
    <s v="Dec"/>
    <n v="19"/>
    <s v="19 Dec 1997"/>
    <n v="3021.81"/>
    <s v="tier - 2"/>
    <s v="tier - 3"/>
    <s v="R1012"/>
    <n v="27"/>
    <m/>
    <s v="Dunn"/>
    <n v="34.484999999999999"/>
    <n v="4.7"/>
    <s v="Yes"/>
    <x v="0"/>
    <x v="0"/>
    <x v="1"/>
    <x v="0"/>
    <x v="3"/>
    <x v="0"/>
  </r>
  <r>
    <x v="317"/>
    <n v="1998"/>
    <s v="Sep"/>
    <n v="15"/>
    <s v="15 Sep 1998"/>
    <n v="3044.21"/>
    <s v="tier - 2"/>
    <s v="tier - 3"/>
    <s v="R1024"/>
    <n v="26"/>
    <m/>
    <s v="Granski"/>
    <n v="25.27"/>
    <n v="5.83"/>
    <s v="No"/>
    <x v="0"/>
    <x v="0"/>
    <x v="0"/>
    <x v="0"/>
    <x v="2"/>
    <x v="1"/>
  </r>
  <r>
    <x v="318"/>
    <n v="1998"/>
    <s v="Aug"/>
    <n v="9"/>
    <s v="9 Aug 1998"/>
    <n v="3046.06"/>
    <s v="tier - 2"/>
    <s v="tier - 1"/>
    <s v="R1023"/>
    <n v="26"/>
    <m/>
    <s v="Zimmer"/>
    <n v="26.6"/>
    <n v="4.33"/>
    <s v="No"/>
    <x v="0"/>
    <x v="0"/>
    <x v="0"/>
    <x v="0"/>
    <x v="2"/>
    <x v="0"/>
  </r>
  <r>
    <x v="319"/>
    <n v="1997"/>
    <s v="Dec"/>
    <n v="22"/>
    <s v="22 Dec 1997"/>
    <n v="3051.73"/>
    <s v="tier - 2"/>
    <s v="tier - 2"/>
    <s v="R1011"/>
    <n v="27"/>
    <m/>
    <s v="Curley"/>
    <n v="28.48"/>
    <n v="6.22"/>
    <s v="Yes"/>
    <x v="0"/>
    <x v="0"/>
    <x v="1"/>
    <x v="0"/>
    <x v="2"/>
    <x v="1"/>
  </r>
  <r>
    <x v="320"/>
    <n v="2002"/>
    <s v="Jun"/>
    <n v="21"/>
    <s v="21 Jun 2002"/>
    <n v="3056.39"/>
    <s v="tier - 2"/>
    <s v="tier - 3"/>
    <s v="R1013"/>
    <n v="22"/>
    <m/>
    <s v="Pitman"/>
    <n v="31.79"/>
    <n v="7.09"/>
    <s v="No"/>
    <x v="0"/>
    <x v="1"/>
    <x v="0"/>
    <x v="0"/>
    <x v="3"/>
    <x v="2"/>
  </r>
  <r>
    <x v="321"/>
    <n v="1994"/>
    <s v="Sep"/>
    <n v="26"/>
    <s v="26 Sep 1994"/>
    <n v="3062.51"/>
    <s v="tier - 3"/>
    <s v="tier - 1"/>
    <s v="R1012"/>
    <n v="30"/>
    <m/>
    <s v="Kristjansson"/>
    <n v="30.875"/>
    <n v="5.54"/>
    <s v="No"/>
    <x v="0"/>
    <x v="1"/>
    <x v="0"/>
    <x v="0"/>
    <x v="3"/>
    <x v="0"/>
  </r>
  <r>
    <x v="322"/>
    <n v="1989"/>
    <s v="Oct"/>
    <n v="1"/>
    <s v="1 Oct 1989"/>
    <n v="3065.49"/>
    <s v="tier - 2"/>
    <s v="tier - 1"/>
    <s v="R1012"/>
    <n v="35"/>
    <m/>
    <s v="Bell"/>
    <n v="16.079999999999998"/>
    <n v="5.94"/>
    <s v="No"/>
    <x v="0"/>
    <x v="1"/>
    <x v="0"/>
    <x v="0"/>
    <x v="0"/>
    <x v="1"/>
  </r>
  <r>
    <x v="323"/>
    <n v="1995"/>
    <s v="Sep"/>
    <n v="10"/>
    <s v="10 Sep 1995"/>
    <n v="3070.81"/>
    <s v="tier - 3"/>
    <s v="tier - 1"/>
    <s v="R1017"/>
    <n v="29"/>
    <m/>
    <s v="Homich"/>
    <n v="26.03"/>
    <n v="5.1100000000000003"/>
    <s v="Yes"/>
    <x v="0"/>
    <x v="0"/>
    <x v="0"/>
    <x v="0"/>
    <x v="2"/>
    <x v="0"/>
  </r>
  <r>
    <x v="324"/>
    <n v="2001"/>
    <s v="Oct"/>
    <n v="13"/>
    <s v="13 Oct 2001"/>
    <n v="3077.1"/>
    <s v="tier - 2"/>
    <s v="tier - 1"/>
    <s v="R1012"/>
    <n v="23"/>
    <m/>
    <s v="Sloan"/>
    <n v="23.75"/>
    <n v="5.49"/>
    <s v="Yes"/>
    <x v="0"/>
    <x v="1"/>
    <x v="0"/>
    <x v="0"/>
    <x v="1"/>
    <x v="0"/>
  </r>
  <r>
    <x v="325"/>
    <n v="1987"/>
    <s v="Aug"/>
    <n v="1"/>
    <s v="1 Aug 1987"/>
    <n v="3088.06"/>
    <s v="tier - 2"/>
    <s v="tier - 2"/>
    <s v="R1013"/>
    <n v="37"/>
    <m/>
    <s v="Davi"/>
    <n v="17.03"/>
    <n v="4.12"/>
    <s v="No"/>
    <x v="0"/>
    <x v="0"/>
    <x v="0"/>
    <x v="0"/>
    <x v="0"/>
    <x v="0"/>
  </r>
  <r>
    <x v="326"/>
    <n v="1999"/>
    <s v="Jun"/>
    <n v="25"/>
    <s v="25 Jun 1999"/>
    <n v="3128.35"/>
    <s v="tier - 2"/>
    <s v="tier - 3"/>
    <s v="R1021"/>
    <n v="25"/>
    <m/>
    <s v="Hirano"/>
    <n v="27.39"/>
    <n v="5.34"/>
    <s v="No"/>
    <x v="0"/>
    <x v="1"/>
    <x v="0"/>
    <x v="0"/>
    <x v="2"/>
    <x v="0"/>
  </r>
  <r>
    <x v="327"/>
    <n v="1994"/>
    <s v="Jul"/>
    <n v="10"/>
    <s v="10 Jul 1994"/>
    <n v="3161.45"/>
    <s v="tier - 2"/>
    <s v="tier - 1"/>
    <s v="R1011"/>
    <n v="30"/>
    <m/>
    <s v="Vandeventer"/>
    <n v="25.8"/>
    <n v="5.49"/>
    <s v="No"/>
    <x v="0"/>
    <x v="1"/>
    <x v="0"/>
    <x v="0"/>
    <x v="2"/>
    <x v="0"/>
  </r>
  <r>
    <x v="328"/>
    <n v="1993"/>
    <s v="Sep"/>
    <n v="25"/>
    <s v="25 Sep 1993"/>
    <n v="3162.02"/>
    <s v="tier - 2"/>
    <s v="tier - 3"/>
    <s v="R1013"/>
    <n v="31"/>
    <m/>
    <s v="Martin"/>
    <n v="25.61"/>
    <n v="4"/>
    <s v="No"/>
    <x v="0"/>
    <x v="0"/>
    <x v="1"/>
    <x v="0"/>
    <x v="2"/>
    <x v="0"/>
  </r>
  <r>
    <x v="329"/>
    <n v="2001"/>
    <s v="Aug"/>
    <n v="29"/>
    <s v="29 Aug 2001"/>
    <n v="3167.46"/>
    <s v="tier - 2"/>
    <s v="tier - 3"/>
    <s v="R1024"/>
    <n v="23"/>
    <m/>
    <s v="Betts"/>
    <n v="16.815000000000001"/>
    <n v="5.29"/>
    <s v="Yes"/>
    <x v="0"/>
    <x v="1"/>
    <x v="0"/>
    <x v="0"/>
    <x v="0"/>
    <x v="0"/>
  </r>
  <r>
    <x v="330"/>
    <n v="1994"/>
    <s v="Oct"/>
    <n v="25"/>
    <s v="25 Oct 1994"/>
    <n v="3171.61"/>
    <s v="tier - 2"/>
    <s v="tier - 3"/>
    <s v="R1013"/>
    <n v="30"/>
    <m/>
    <s v="Wild"/>
    <n v="33.11"/>
    <n v="5.63"/>
    <s v="No"/>
    <x v="0"/>
    <x v="1"/>
    <x v="0"/>
    <x v="0"/>
    <x v="3"/>
    <x v="0"/>
  </r>
  <r>
    <x v="331"/>
    <n v="1994"/>
    <s v="Jul"/>
    <n v="6"/>
    <s v="6 Jul 1994"/>
    <n v="3172.02"/>
    <s v="tier - 2"/>
    <s v="tier - 1"/>
    <s v="R1011"/>
    <n v="30"/>
    <m/>
    <s v="Demchko"/>
    <n v="33.4"/>
    <n v="5.51"/>
    <s v="No"/>
    <x v="0"/>
    <x v="1"/>
    <x v="0"/>
    <x v="0"/>
    <x v="3"/>
    <x v="0"/>
  </r>
  <r>
    <x v="332"/>
    <n v="1996"/>
    <s v="Aug"/>
    <n v="14"/>
    <s v="14 Aug 1996"/>
    <n v="3176.29"/>
    <s v="tier - 2"/>
    <s v="tier - 2"/>
    <s v="R1012"/>
    <n v="28"/>
    <m/>
    <s v="Altman"/>
    <n v="22.23"/>
    <n v="6.09"/>
    <s v="Yes"/>
    <x v="0"/>
    <x v="1"/>
    <x v="0"/>
    <x v="0"/>
    <x v="1"/>
    <x v="1"/>
  </r>
  <r>
    <x v="333"/>
    <n v="1996"/>
    <s v="Jul"/>
    <n v="3"/>
    <s v="3 Jul 1996"/>
    <n v="3176.82"/>
    <s v="tier - 2"/>
    <s v="tier - 1"/>
    <s v="R1012"/>
    <n v="28"/>
    <m/>
    <s v="Kitayama"/>
    <n v="22.61"/>
    <n v="4.25"/>
    <s v="Yes"/>
    <x v="0"/>
    <x v="1"/>
    <x v="0"/>
    <x v="0"/>
    <x v="1"/>
    <x v="0"/>
  </r>
  <r>
    <x v="334"/>
    <n v="2000"/>
    <s v="Sep"/>
    <n v="23"/>
    <s v="23 Sep 2000"/>
    <n v="3179.96"/>
    <s v="tier - 2"/>
    <s v="tier - 2"/>
    <s v="R1012"/>
    <n v="24"/>
    <m/>
    <s v="Musal"/>
    <n v="29.34"/>
    <n v="6.09"/>
    <s v="Yes"/>
    <x v="1"/>
    <x v="2"/>
    <x v="0"/>
    <x v="0"/>
    <x v="2"/>
    <x v="1"/>
  </r>
  <r>
    <x v="335"/>
    <n v="2001"/>
    <s v="Sep"/>
    <n v="2"/>
    <s v="2 Sep 2001"/>
    <n v="3180.51"/>
    <s v="tier - 2"/>
    <s v="tier - 2"/>
    <s v="R1013"/>
    <n v="23"/>
    <m/>
    <s v="Klassen"/>
    <n v="21.89"/>
    <n v="5.72"/>
    <s v="Yes"/>
    <x v="0"/>
    <x v="1"/>
    <x v="0"/>
    <x v="0"/>
    <x v="1"/>
    <x v="1"/>
  </r>
  <r>
    <x v="336"/>
    <n v="1996"/>
    <s v="Oct"/>
    <n v="11"/>
    <s v="11 Oct 1996"/>
    <n v="3201.25"/>
    <s v="tier - 2"/>
    <s v="tier - 3"/>
    <s v="R1012"/>
    <n v="28"/>
    <m/>
    <s v="Shaw"/>
    <n v="40.185000000000002"/>
    <n v="5.88"/>
    <s v="Yes"/>
    <x v="0"/>
    <x v="1"/>
    <x v="0"/>
    <x v="0"/>
    <x v="3"/>
    <x v="1"/>
  </r>
  <r>
    <x v="337"/>
    <n v="1997"/>
    <s v="Jul"/>
    <n v="5"/>
    <s v="5 Jul 1997"/>
    <n v="3206.49"/>
    <s v="tier - 2"/>
    <s v="tier - 3"/>
    <s v="R1024"/>
    <n v="27"/>
    <m/>
    <s v="Cupp"/>
    <n v="23.465"/>
    <n v="6.26"/>
    <s v="Yes"/>
    <x v="0"/>
    <x v="0"/>
    <x v="1"/>
    <x v="0"/>
    <x v="1"/>
    <x v="1"/>
  </r>
  <r>
    <x v="338"/>
    <n v="1997"/>
    <s v="Dec"/>
    <n v="22"/>
    <s v="22 Dec 1997"/>
    <n v="3208.79"/>
    <s v="tier - 2"/>
    <s v="tier - 3"/>
    <s v="R1011"/>
    <n v="27"/>
    <m/>
    <s v="Boland"/>
    <n v="20.8"/>
    <n v="4.07"/>
    <s v="Yes"/>
    <x v="0"/>
    <x v="0"/>
    <x v="1"/>
    <x v="0"/>
    <x v="1"/>
    <x v="0"/>
  </r>
  <r>
    <x v="339"/>
    <n v="1997"/>
    <s v="Jul"/>
    <n v="6"/>
    <s v="6 Jul 1997"/>
    <n v="3213.62"/>
    <s v="tier - 2"/>
    <s v="tier - 2"/>
    <s v="R1024"/>
    <n v="27"/>
    <m/>
    <s v="Graham"/>
    <n v="28.594999999999999"/>
    <n v="4.1399999999999997"/>
    <s v="Yes"/>
    <x v="0"/>
    <x v="0"/>
    <x v="1"/>
    <x v="0"/>
    <x v="2"/>
    <x v="0"/>
  </r>
  <r>
    <x v="340"/>
    <n v="1997"/>
    <s v="Aug"/>
    <n v="2"/>
    <s v="2 Aug 1997"/>
    <n v="3227.12"/>
    <s v="tier - 2"/>
    <s v="tier - 3"/>
    <s v="R1013"/>
    <n v="27"/>
    <m/>
    <s v="Zicko"/>
    <n v="33.99"/>
    <n v="4.83"/>
    <s v="Yes"/>
    <x v="0"/>
    <x v="0"/>
    <x v="1"/>
    <x v="0"/>
    <x v="3"/>
    <x v="0"/>
  </r>
  <r>
    <x v="341"/>
    <n v="1997"/>
    <s v="Sep"/>
    <n v="2"/>
    <s v="2 Sep 1997"/>
    <n v="3238.44"/>
    <s v="tier - 2"/>
    <s v="tier - 3"/>
    <s v="R1013"/>
    <n v="27"/>
    <m/>
    <s v="Mayo"/>
    <n v="42.13"/>
    <n v="5.72"/>
    <s v="Yes"/>
    <x v="0"/>
    <x v="0"/>
    <x v="1"/>
    <x v="0"/>
    <x v="3"/>
    <x v="1"/>
  </r>
  <r>
    <x v="342"/>
    <n v="1991"/>
    <s v="Nov"/>
    <n v="13"/>
    <s v="13 Nov 1991"/>
    <n v="3260.2"/>
    <s v="tier - 3"/>
    <s v="tier - 2"/>
    <s v="R1011"/>
    <n v="33"/>
    <m/>
    <s v="Mininger"/>
    <n v="20.399999999999999"/>
    <n v="4.83"/>
    <s v="No"/>
    <x v="0"/>
    <x v="1"/>
    <x v="0"/>
    <x v="0"/>
    <x v="1"/>
    <x v="0"/>
  </r>
  <r>
    <x v="343"/>
    <n v="1994"/>
    <s v="Dec"/>
    <n v="2"/>
    <s v="2 Dec 1994"/>
    <n v="3268.85"/>
    <s v="tier - 3"/>
    <s v="tier - 1"/>
    <s v="R1016"/>
    <n v="30"/>
    <m/>
    <s v="Cacciapaglia"/>
    <n v="35.435000000000002"/>
    <n v="5.81"/>
    <s v="No"/>
    <x v="0"/>
    <x v="1"/>
    <x v="0"/>
    <x v="0"/>
    <x v="3"/>
    <x v="1"/>
  </r>
  <r>
    <x v="344"/>
    <n v="1994"/>
    <s v="Jul"/>
    <n v="1"/>
    <s v="1 Jul 1994"/>
    <n v="3277.16"/>
    <s v="tier - 2"/>
    <s v="tier - 3"/>
    <s v="R1011"/>
    <n v="30"/>
    <m/>
    <s v="Cadotte"/>
    <n v="37.1"/>
    <n v="6.24"/>
    <s v="No"/>
    <x v="0"/>
    <x v="1"/>
    <x v="0"/>
    <x v="0"/>
    <x v="3"/>
    <x v="1"/>
  </r>
  <r>
    <x v="345"/>
    <n v="2001"/>
    <s v="Oct"/>
    <n v="6"/>
    <s v="6 Oct 2001"/>
    <n v="3279.87"/>
    <s v="tier - 2"/>
    <s v="tier - 1"/>
    <s v="R1017"/>
    <n v="23"/>
    <m/>
    <s v="Hass"/>
    <n v="25.745000000000001"/>
    <n v="4.62"/>
    <s v="Yes"/>
    <x v="0"/>
    <x v="1"/>
    <x v="0"/>
    <x v="0"/>
    <x v="2"/>
    <x v="0"/>
  </r>
  <r>
    <x v="346"/>
    <n v="2003"/>
    <s v="Jul"/>
    <n v="3"/>
    <s v="3 Jul 2003"/>
    <n v="3280.22"/>
    <s v="tier - 2"/>
    <s v="tier - 3"/>
    <s v="R1011"/>
    <n v="21"/>
    <m/>
    <s v="Schoonover"/>
    <n v="33.31"/>
    <n v="4.1900000000000004"/>
    <s v="No"/>
    <x v="0"/>
    <x v="0"/>
    <x v="1"/>
    <x v="0"/>
    <x v="3"/>
    <x v="0"/>
  </r>
  <r>
    <x v="347"/>
    <n v="1996"/>
    <s v="Nov"/>
    <n v="17"/>
    <s v="17 Nov 1996"/>
    <n v="3292.53"/>
    <s v="tier - 2"/>
    <s v="tier - 2"/>
    <s v="R1012"/>
    <n v="28"/>
    <m/>
    <s v="Saulnier"/>
    <n v="33.914999999999999"/>
    <n v="5.84"/>
    <s v="Yes"/>
    <x v="0"/>
    <x v="1"/>
    <x v="0"/>
    <x v="0"/>
    <x v="3"/>
    <x v="1"/>
  </r>
  <r>
    <x v="348"/>
    <n v="2003"/>
    <s v="Dec"/>
    <n v="5"/>
    <s v="5 Dec 2003"/>
    <n v="3300.7"/>
    <s v="tier - 2"/>
    <s v="tier - 2"/>
    <s v="R1025"/>
    <n v="21"/>
    <m/>
    <s v="Mendez-Karr"/>
    <n v="30.54"/>
    <n v="5"/>
    <s v="No"/>
    <x v="0"/>
    <x v="0"/>
    <x v="1"/>
    <x v="0"/>
    <x v="3"/>
    <x v="0"/>
  </r>
  <r>
    <x v="349"/>
    <n v="2003"/>
    <s v="Nov"/>
    <n v="18"/>
    <s v="18 Nov 2003"/>
    <n v="3308.46"/>
    <s v="tier - 2"/>
    <s v="tier - 1"/>
    <s v="R1021"/>
    <n v="21"/>
    <m/>
    <s v="Colavincenzo"/>
    <n v="30.95"/>
    <n v="5.16"/>
    <s v="No"/>
    <x v="0"/>
    <x v="0"/>
    <x v="1"/>
    <x v="0"/>
    <x v="3"/>
    <x v="0"/>
  </r>
  <r>
    <x v="350"/>
    <n v="1997"/>
    <s v="Jun"/>
    <n v="20"/>
    <s v="20 Jun 1997"/>
    <n v="3309.79"/>
    <s v="tier - 3"/>
    <s v="tier - 3"/>
    <s v="R1017"/>
    <n v="27"/>
    <m/>
    <s v="Lessek"/>
    <n v="25.84"/>
    <n v="5.81"/>
    <s v="Yes"/>
    <x v="0"/>
    <x v="0"/>
    <x v="1"/>
    <x v="0"/>
    <x v="2"/>
    <x v="1"/>
  </r>
  <r>
    <x v="351"/>
    <n v="1991"/>
    <s v="Sep"/>
    <n v="1"/>
    <s v="1 Sep 1991"/>
    <n v="3342.79"/>
    <s v="tier - 2"/>
    <s v="tier - 1"/>
    <s v="R1013"/>
    <n v="33"/>
    <m/>
    <s v="Hu"/>
    <n v="20.81"/>
    <n v="5.52"/>
    <s v="No"/>
    <x v="0"/>
    <x v="1"/>
    <x v="0"/>
    <x v="0"/>
    <x v="1"/>
    <x v="0"/>
  </r>
  <r>
    <x v="352"/>
    <n v="1993"/>
    <s v="Oct"/>
    <n v="28"/>
    <s v="28 Oct 1993"/>
    <n v="3353.28"/>
    <s v="tier - 2"/>
    <s v="tier - 1"/>
    <s v="R1011"/>
    <n v="31"/>
    <m/>
    <s v="Reiland"/>
    <n v="25.9"/>
    <n v="5.12"/>
    <s v="No"/>
    <x v="0"/>
    <x v="0"/>
    <x v="1"/>
    <x v="0"/>
    <x v="2"/>
    <x v="0"/>
  </r>
  <r>
    <x v="353"/>
    <n v="1995"/>
    <s v="Jun"/>
    <n v="23"/>
    <s v="23 Jun 1995"/>
    <n v="3353.47"/>
    <s v="tier - 2"/>
    <s v="tier - 3"/>
    <s v="R1012"/>
    <n v="29"/>
    <m/>
    <s v="Maylone"/>
    <n v="21.47"/>
    <n v="4.0199999999999996"/>
    <s v="Yes"/>
    <x v="0"/>
    <x v="0"/>
    <x v="0"/>
    <x v="0"/>
    <x v="1"/>
    <x v="0"/>
  </r>
  <r>
    <x v="354"/>
    <n v="1993"/>
    <s v="Oct"/>
    <n v="7"/>
    <s v="7 Oct 1993"/>
    <n v="3366.67"/>
    <s v="tier - 2"/>
    <s v="tier - 2"/>
    <s v="R1013"/>
    <n v="31"/>
    <m/>
    <s v="Durfee"/>
    <n v="35.53"/>
    <n v="4.68"/>
    <s v="No"/>
    <x v="0"/>
    <x v="0"/>
    <x v="1"/>
    <x v="0"/>
    <x v="3"/>
    <x v="0"/>
  </r>
  <r>
    <x v="355"/>
    <n v="1996"/>
    <s v="Dec"/>
    <n v="14"/>
    <s v="14 Dec 1996"/>
    <n v="3378.91"/>
    <s v="tier - 2"/>
    <s v="tier - 1"/>
    <s v="R1011"/>
    <n v="28"/>
    <m/>
    <s v="Leitz"/>
    <n v="19.8"/>
    <n v="4"/>
    <s v="Yes"/>
    <x v="0"/>
    <x v="1"/>
    <x v="0"/>
    <x v="0"/>
    <x v="1"/>
    <x v="0"/>
  </r>
  <r>
    <x v="356"/>
    <n v="1996"/>
    <s v="Nov"/>
    <n v="13"/>
    <s v="13 Nov 1996"/>
    <n v="3385.4"/>
    <s v="tier - 2"/>
    <s v="tier - 2"/>
    <s v="R1024"/>
    <n v="28"/>
    <m/>
    <s v="O'Neil"/>
    <n v="28.785"/>
    <n v="4.3099999999999996"/>
    <s v="Yes"/>
    <x v="0"/>
    <x v="1"/>
    <x v="0"/>
    <x v="0"/>
    <x v="2"/>
    <x v="0"/>
  </r>
  <r>
    <x v="357"/>
    <n v="1996"/>
    <s v="Aug"/>
    <n v="10"/>
    <s v="10 Aug 1996"/>
    <n v="3392.37"/>
    <s v="tier - 2"/>
    <s v="tier - 3"/>
    <s v="R1013"/>
    <n v="28"/>
    <m/>
    <s v="White"/>
    <n v="29.48"/>
    <n v="4.09"/>
    <s v="Yes"/>
    <x v="0"/>
    <x v="1"/>
    <x v="0"/>
    <x v="0"/>
    <x v="2"/>
    <x v="0"/>
  </r>
  <r>
    <x v="358"/>
    <n v="1996"/>
    <s v="Oct"/>
    <n v="27"/>
    <s v="27 Oct 1996"/>
    <n v="3392.98"/>
    <s v="tier - 2"/>
    <s v="tier - 3"/>
    <s v="R1013"/>
    <n v="28"/>
    <m/>
    <s v="Pierret"/>
    <n v="29.92"/>
    <n v="5.49"/>
    <s v="Yes"/>
    <x v="0"/>
    <x v="1"/>
    <x v="0"/>
    <x v="0"/>
    <x v="2"/>
    <x v="0"/>
  </r>
  <r>
    <x v="359"/>
    <n v="2004"/>
    <s v="Jul"/>
    <n v="16"/>
    <s v="16 Jul 2004"/>
    <n v="3393.36"/>
    <s v="tier - 2"/>
    <s v="tier - 2"/>
    <s v="R1023"/>
    <n v="20"/>
    <m/>
    <s v="Hunter-Galvan"/>
    <n v="38.664999999999999"/>
    <n v="4.8600000000000003"/>
    <s v="No"/>
    <x v="1"/>
    <x v="0"/>
    <x v="0"/>
    <x v="0"/>
    <x v="3"/>
    <x v="0"/>
  </r>
  <r>
    <x v="360"/>
    <n v="1996"/>
    <s v="Dec"/>
    <n v="19"/>
    <s v="19 Dec 1996"/>
    <n v="3410.32"/>
    <s v="tier - 2"/>
    <s v="tier - 2"/>
    <s v="R1011"/>
    <n v="28"/>
    <m/>
    <s v="Cackett"/>
    <n v="42.4"/>
    <n v="5.53"/>
    <s v="Yes"/>
    <x v="0"/>
    <x v="1"/>
    <x v="0"/>
    <x v="0"/>
    <x v="3"/>
    <x v="0"/>
  </r>
  <r>
    <x v="361"/>
    <n v="2001"/>
    <s v="Dec"/>
    <n v="26"/>
    <s v="26 Dec 2001"/>
    <n v="3434.38"/>
    <s v="tier - 2"/>
    <s v="tier - 2"/>
    <s v="R1011"/>
    <n v="23"/>
    <m/>
    <s v="Nahigian"/>
    <n v="32.25"/>
    <n v="5.2"/>
    <s v="Yes"/>
    <x v="0"/>
    <x v="1"/>
    <x v="0"/>
    <x v="0"/>
    <x v="3"/>
    <x v="0"/>
  </r>
  <r>
    <x v="362"/>
    <n v="1986"/>
    <s v="Aug"/>
    <n v="27"/>
    <s v="27 Aug 1986"/>
    <n v="3436.5"/>
    <s v="tier - 2"/>
    <s v="tier - 1"/>
    <s v="R1013"/>
    <n v="38"/>
    <m/>
    <s v="Lira"/>
    <n v="17.3"/>
    <n v="7.66"/>
    <s v="Yes"/>
    <x v="0"/>
    <x v="0"/>
    <x v="0"/>
    <x v="0"/>
    <x v="0"/>
    <x v="2"/>
  </r>
  <r>
    <x v="363"/>
    <n v="2000"/>
    <s v="Jun"/>
    <n v="20"/>
    <s v="20 Jun 2000"/>
    <n v="3443.06"/>
    <s v="tier - 2"/>
    <s v="tier - 1"/>
    <s v="R1011"/>
    <n v="24"/>
    <m/>
    <s v="Dennison"/>
    <n v="34.799999999999997"/>
    <n v="4.42"/>
    <s v="Yes"/>
    <x v="1"/>
    <x v="2"/>
    <x v="0"/>
    <x v="0"/>
    <x v="3"/>
    <x v="0"/>
  </r>
  <r>
    <x v="364"/>
    <n v="1987"/>
    <s v="Sep"/>
    <n v="14"/>
    <s v="14 Sep 1987"/>
    <n v="3453.77"/>
    <s v="tier - 2"/>
    <s v="tier - 1"/>
    <s v="R1011"/>
    <n v="37"/>
    <m/>
    <s v="Bushong"/>
    <n v="17.5"/>
    <n v="4.5599999999999996"/>
    <s v="No"/>
    <x v="0"/>
    <x v="0"/>
    <x v="0"/>
    <x v="0"/>
    <x v="0"/>
    <x v="0"/>
  </r>
  <r>
    <x v="365"/>
    <n v="2003"/>
    <s v="Jul"/>
    <n v="29"/>
    <s v="29 Jul 2003"/>
    <n v="3463.51"/>
    <s v="tier - 2"/>
    <s v="tier - 1"/>
    <s v="R1025"/>
    <n v="21"/>
    <m/>
    <s v="Lasseron"/>
    <n v="31.02"/>
    <n v="4.84"/>
    <s v="No"/>
    <x v="0"/>
    <x v="0"/>
    <x v="1"/>
    <x v="0"/>
    <x v="3"/>
    <x v="0"/>
  </r>
  <r>
    <x v="366"/>
    <n v="1993"/>
    <s v="Oct"/>
    <n v="12"/>
    <s v="12 Oct 1993"/>
    <n v="3471.41"/>
    <s v="tier - 2"/>
    <s v="tier - 2"/>
    <s v="R1013"/>
    <n v="31"/>
    <m/>
    <s v="Sprague"/>
    <n v="38.94"/>
    <n v="4.3600000000000003"/>
    <s v="No"/>
    <x v="0"/>
    <x v="0"/>
    <x v="1"/>
    <x v="0"/>
    <x v="3"/>
    <x v="0"/>
  </r>
  <r>
    <x v="367"/>
    <n v="2004"/>
    <s v="Jun"/>
    <n v="26"/>
    <s v="26 Jun 2004"/>
    <n v="3481.87"/>
    <s v="tier - 2"/>
    <s v="tier - 3"/>
    <s v="R1016"/>
    <n v="20"/>
    <m/>
    <s v="Sanford"/>
    <n v="30.4"/>
    <n v="5.95"/>
    <s v="No"/>
    <x v="1"/>
    <x v="0"/>
    <x v="0"/>
    <x v="0"/>
    <x v="3"/>
    <x v="1"/>
  </r>
  <r>
    <x v="368"/>
    <n v="1996"/>
    <s v="Sep"/>
    <n v="19"/>
    <s v="19 Sep 1996"/>
    <n v="3484.33"/>
    <s v="tier - 3"/>
    <s v="tier - 3"/>
    <s v="R1011"/>
    <n v="28"/>
    <m/>
    <s v="Petty"/>
    <n v="23.7"/>
    <n v="5.55"/>
    <s v="Yes"/>
    <x v="0"/>
    <x v="1"/>
    <x v="0"/>
    <x v="0"/>
    <x v="1"/>
    <x v="0"/>
  </r>
  <r>
    <x v="369"/>
    <n v="1996"/>
    <s v="Sep"/>
    <n v="18"/>
    <s v="18 Sep 1996"/>
    <n v="3490.55"/>
    <s v="tier - 1"/>
    <s v="tier - 2"/>
    <s v="R1015"/>
    <n v="28"/>
    <m/>
    <s v="Clifford"/>
    <n v="32.49"/>
    <n v="4"/>
    <s v="Yes"/>
    <x v="0"/>
    <x v="1"/>
    <x v="0"/>
    <x v="0"/>
    <x v="3"/>
    <x v="0"/>
  </r>
  <r>
    <x v="370"/>
    <n v="1999"/>
    <s v="Sep"/>
    <n v="22"/>
    <s v="22 Sep 1999"/>
    <n v="3500.61"/>
    <s v="tier - 2"/>
    <s v="tier - 2"/>
    <s v="R1013"/>
    <n v="25"/>
    <m/>
    <s v="Vaughn"/>
    <n v="39.270000000000003"/>
    <n v="6.25"/>
    <s v="No"/>
    <x v="0"/>
    <x v="1"/>
    <x v="0"/>
    <x v="0"/>
    <x v="3"/>
    <x v="1"/>
  </r>
  <r>
    <x v="371"/>
    <n v="1998"/>
    <s v="Sep"/>
    <n v="16"/>
    <s v="16 Sep 1998"/>
    <n v="3537.7"/>
    <s v="tier - 3"/>
    <s v="tier - 3"/>
    <s v="R1012"/>
    <n v="26"/>
    <m/>
    <s v="Gonzalez"/>
    <n v="28.5"/>
    <n v="6.11"/>
    <s v="No"/>
    <x v="0"/>
    <x v="0"/>
    <x v="0"/>
    <x v="0"/>
    <x v="2"/>
    <x v="1"/>
  </r>
  <r>
    <x v="372"/>
    <n v="2003"/>
    <s v="Aug"/>
    <n v="24"/>
    <s v="24 Aug 2003"/>
    <n v="3538.9"/>
    <s v="tier - 2"/>
    <s v="tier - 2"/>
    <s v="R1012"/>
    <n v="21"/>
    <m/>
    <s v="Metzger"/>
    <n v="32.67"/>
    <n v="4.67"/>
    <s v="No"/>
    <x v="0"/>
    <x v="0"/>
    <x v="1"/>
    <x v="0"/>
    <x v="3"/>
    <x v="0"/>
  </r>
  <r>
    <x v="373"/>
    <n v="1988"/>
    <s v="Oct"/>
    <n v="15"/>
    <s v="15 Oct 1988"/>
    <n v="3540.12"/>
    <s v="tier - 2"/>
    <s v="tier - 1"/>
    <s v="R1013"/>
    <n v="36"/>
    <m/>
    <s v="Newman"/>
    <n v="19.12"/>
    <n v="4.72"/>
    <s v="Yes"/>
    <x v="0"/>
    <x v="0"/>
    <x v="0"/>
    <x v="0"/>
    <x v="1"/>
    <x v="0"/>
  </r>
  <r>
    <x v="374"/>
    <n v="1992"/>
    <s v="Dec"/>
    <n v="22"/>
    <s v="22 Dec 1992"/>
    <n v="3554.2"/>
    <s v="tier - 2"/>
    <s v="tier - 3"/>
    <s v="R1011"/>
    <n v="32"/>
    <m/>
    <s v="Oka"/>
    <n v="27.7"/>
    <n v="5.6"/>
    <s v="No"/>
    <x v="0"/>
    <x v="0"/>
    <x v="0"/>
    <x v="0"/>
    <x v="2"/>
    <x v="0"/>
  </r>
  <r>
    <x v="375"/>
    <n v="1994"/>
    <s v="Sep"/>
    <n v="24"/>
    <s v="24 Sep 1994"/>
    <n v="3556.92"/>
    <s v="tier - 2"/>
    <s v="tier - 3"/>
    <s v="R1012"/>
    <n v="30"/>
    <m/>
    <s v="Ryan"/>
    <n v="34.770000000000003"/>
    <n v="6.23"/>
    <s v="No"/>
    <x v="0"/>
    <x v="1"/>
    <x v="0"/>
    <x v="0"/>
    <x v="3"/>
    <x v="1"/>
  </r>
  <r>
    <x v="376"/>
    <n v="1995"/>
    <s v="Oct"/>
    <n v="9"/>
    <s v="9 Oct 1995"/>
    <n v="3558.62"/>
    <s v="tier - 2"/>
    <s v="tier - 3"/>
    <s v="R1024"/>
    <n v="29"/>
    <m/>
    <s v="Brohart"/>
    <n v="25.175000000000001"/>
    <n v="5.21"/>
    <s v="Yes"/>
    <x v="0"/>
    <x v="0"/>
    <x v="0"/>
    <x v="0"/>
    <x v="2"/>
    <x v="0"/>
  </r>
  <r>
    <x v="377"/>
    <n v="1995"/>
    <s v="Jun"/>
    <n v="16"/>
    <s v="16 Jun 1995"/>
    <n v="3561.89"/>
    <s v="tier - 2"/>
    <s v="tier - 1"/>
    <s v="R1013"/>
    <n v="29"/>
    <m/>
    <s v="Hill"/>
    <n v="23.21"/>
    <n v="5.14"/>
    <s v="Yes"/>
    <x v="0"/>
    <x v="0"/>
    <x v="0"/>
    <x v="0"/>
    <x v="1"/>
    <x v="0"/>
  </r>
  <r>
    <x v="378"/>
    <n v="1981"/>
    <s v="Oct"/>
    <n v="10"/>
    <s v="10 Oct 1981"/>
    <n v="3562.87"/>
    <s v="tier - 2"/>
    <s v="tier - 1"/>
    <s v="R1013"/>
    <n v="43"/>
    <m/>
    <s v="Zimny-Schmitt"/>
    <n v="16.690000000000001"/>
    <n v="8.4"/>
    <s v="Yes"/>
    <x v="0"/>
    <x v="1"/>
    <x v="0"/>
    <x v="0"/>
    <x v="0"/>
    <x v="2"/>
  </r>
  <r>
    <x v="379"/>
    <n v="1988"/>
    <s v="Aug"/>
    <n v="18"/>
    <s v="18 Aug 1988"/>
    <n v="3569.96"/>
    <s v="tier - 2"/>
    <s v="tier - 1"/>
    <s v="R1012"/>
    <n v="36"/>
    <m/>
    <s v="Jimenez"/>
    <n v="16.809999999999999"/>
    <n v="5.51"/>
    <s v="Yes"/>
    <x v="0"/>
    <x v="0"/>
    <x v="0"/>
    <x v="0"/>
    <x v="0"/>
    <x v="0"/>
  </r>
  <r>
    <x v="380"/>
    <n v="1995"/>
    <s v="Aug"/>
    <n v="23"/>
    <s v="23 Aug 1995"/>
    <n v="3578"/>
    <s v="tier - 2"/>
    <s v="tier - 3"/>
    <s v="R1011"/>
    <n v="29"/>
    <m/>
    <s v="Schubel"/>
    <n v="34.799999999999997"/>
    <n v="4.08"/>
    <s v="Yes"/>
    <x v="0"/>
    <x v="0"/>
    <x v="0"/>
    <x v="0"/>
    <x v="3"/>
    <x v="0"/>
  </r>
  <r>
    <x v="381"/>
    <n v="2001"/>
    <s v="Nov"/>
    <n v="11"/>
    <s v="11 Nov 2001"/>
    <n v="3579.83"/>
    <s v="tier - 2"/>
    <s v="tier - 2"/>
    <s v="R1012"/>
    <n v="23"/>
    <m/>
    <s v="Green"/>
    <n v="33.630000000000003"/>
    <n v="4.47"/>
    <s v="Yes"/>
    <x v="0"/>
    <x v="1"/>
    <x v="0"/>
    <x v="0"/>
    <x v="3"/>
    <x v="0"/>
  </r>
  <r>
    <x v="382"/>
    <n v="1986"/>
    <s v="Dec"/>
    <n v="27"/>
    <s v="27 Dec 1986"/>
    <n v="3589.14"/>
    <s v="tier - 2"/>
    <s v="tier - 2"/>
    <s v="R1013"/>
    <n v="38"/>
    <m/>
    <s v="Marquez"/>
    <n v="17.75"/>
    <n v="6.8"/>
    <s v="Yes"/>
    <x v="0"/>
    <x v="0"/>
    <x v="0"/>
    <x v="0"/>
    <x v="0"/>
    <x v="2"/>
  </r>
  <r>
    <x v="383"/>
    <n v="1999"/>
    <s v="Jun"/>
    <n v="6"/>
    <s v="6 Jun 1999"/>
    <n v="3591.48"/>
    <s v="tier - 2"/>
    <s v="tier - 3"/>
    <s v="R1011"/>
    <n v="25"/>
    <m/>
    <s v="Rosales Ramirez"/>
    <n v="32.700000000000003"/>
    <n v="4.66"/>
    <s v="No"/>
    <x v="0"/>
    <x v="1"/>
    <x v="0"/>
    <x v="0"/>
    <x v="3"/>
    <x v="0"/>
  </r>
  <r>
    <x v="384"/>
    <n v="1997"/>
    <s v="Nov"/>
    <n v="4"/>
    <s v="4 Nov 1997"/>
    <n v="3594.17"/>
    <s v="tier - 2"/>
    <s v="tier - 2"/>
    <s v="R1012"/>
    <n v="27"/>
    <m/>
    <s v="Neuschel"/>
    <n v="22.515000000000001"/>
    <n v="4.91"/>
    <s v="Yes"/>
    <x v="0"/>
    <x v="0"/>
    <x v="1"/>
    <x v="0"/>
    <x v="1"/>
    <x v="0"/>
  </r>
  <r>
    <x v="385"/>
    <n v="1999"/>
    <s v="Aug"/>
    <n v="12"/>
    <s v="12 Aug 1999"/>
    <n v="3597.6"/>
    <s v="tier - 2"/>
    <s v="tier - 2"/>
    <s v="R1011"/>
    <n v="25"/>
    <m/>
    <s v="Dillon"/>
    <n v="37.1"/>
    <n v="5.46"/>
    <s v="No"/>
    <x v="0"/>
    <x v="1"/>
    <x v="0"/>
    <x v="0"/>
    <x v="3"/>
    <x v="0"/>
  </r>
  <r>
    <x v="386"/>
    <n v="1988"/>
    <s v="Nov"/>
    <n v="4"/>
    <s v="4 Nov 1988"/>
    <n v="3603.6"/>
    <s v="tier - 2"/>
    <s v="tier - 1"/>
    <s v="R1013"/>
    <n v="36"/>
    <m/>
    <s v="Kuck"/>
    <n v="18.920000000000002"/>
    <n v="5.98"/>
    <s v="Yes"/>
    <x v="0"/>
    <x v="0"/>
    <x v="0"/>
    <x v="0"/>
    <x v="1"/>
    <x v="1"/>
  </r>
  <r>
    <x v="387"/>
    <n v="1990"/>
    <s v="Oct"/>
    <n v="11"/>
    <s v="11 Oct 1990"/>
    <n v="3606.43"/>
    <s v="tier - 2"/>
    <s v="tier - 1"/>
    <s v="R1013"/>
    <n v="34"/>
    <m/>
    <s v="Engel"/>
    <n v="20.83"/>
    <n v="5.12"/>
    <s v="No"/>
    <x v="0"/>
    <x v="1"/>
    <x v="0"/>
    <x v="0"/>
    <x v="1"/>
    <x v="0"/>
  </r>
  <r>
    <x v="388"/>
    <n v="1985"/>
    <s v="Jun"/>
    <n v="14"/>
    <s v="14 Jun 1985"/>
    <n v="3622.13"/>
    <s v="tier - 2"/>
    <s v="tier - 1"/>
    <s v="R1013"/>
    <n v="39"/>
    <m/>
    <s v="Tesdahl"/>
    <n v="17.09"/>
    <n v="5.8"/>
    <s v="Yes"/>
    <x v="0"/>
    <x v="1"/>
    <x v="0"/>
    <x v="0"/>
    <x v="0"/>
    <x v="1"/>
  </r>
  <r>
    <x v="389"/>
    <n v="1992"/>
    <s v="Nov"/>
    <n v="17"/>
    <s v="17 Nov 1992"/>
    <n v="3645.09"/>
    <s v="tier - 1"/>
    <s v="tier - 2"/>
    <s v="R1014"/>
    <n v="32"/>
    <m/>
    <s v="Konigs"/>
    <n v="25.46"/>
    <n v="4.1399999999999997"/>
    <s v="No"/>
    <x v="0"/>
    <x v="0"/>
    <x v="0"/>
    <x v="0"/>
    <x v="2"/>
    <x v="0"/>
  </r>
  <r>
    <x v="390"/>
    <n v="1990"/>
    <s v="Nov"/>
    <n v="8"/>
    <s v="8 Nov 1990"/>
    <n v="3653.29"/>
    <s v="tier - 2"/>
    <s v="tier - 3"/>
    <s v="R1011"/>
    <n v="34"/>
    <m/>
    <s v="Furrer"/>
    <n v="20.36"/>
    <n v="4.49"/>
    <s v="No"/>
    <x v="0"/>
    <x v="1"/>
    <x v="0"/>
    <x v="0"/>
    <x v="1"/>
    <x v="0"/>
  </r>
  <r>
    <x v="391"/>
    <n v="1992"/>
    <s v="Sep"/>
    <n v="14"/>
    <s v="14 Sep 1992"/>
    <n v="3659.35"/>
    <s v="tier - 3"/>
    <s v="tier - 1"/>
    <s v="R1011"/>
    <n v="32"/>
    <m/>
    <s v="Aitken"/>
    <n v="31.4"/>
    <n v="5.88"/>
    <s v="No"/>
    <x v="0"/>
    <x v="0"/>
    <x v="0"/>
    <x v="0"/>
    <x v="3"/>
    <x v="1"/>
  </r>
  <r>
    <x v="392"/>
    <n v="1984"/>
    <s v="Jul"/>
    <n v="6"/>
    <s v="6 Jul 1984"/>
    <n v="3678.86"/>
    <s v="tier - 2"/>
    <s v="tier - 3"/>
    <s v="R1013"/>
    <n v="40"/>
    <m/>
    <s v="Loenser"/>
    <n v="16.5"/>
    <n v="5.03"/>
    <s v="No"/>
    <x v="0"/>
    <x v="0"/>
    <x v="0"/>
    <x v="0"/>
    <x v="0"/>
    <x v="0"/>
  </r>
  <r>
    <x v="393"/>
    <n v="2003"/>
    <s v="Jul"/>
    <n v="10"/>
    <s v="10 Jul 2003"/>
    <n v="3688.35"/>
    <s v="tier - 2"/>
    <s v="tier - 2"/>
    <s v="R1021"/>
    <n v="21"/>
    <m/>
    <s v="Quinteros"/>
    <n v="32.07"/>
    <n v="5.25"/>
    <s v="No"/>
    <x v="0"/>
    <x v="0"/>
    <x v="1"/>
    <x v="0"/>
    <x v="3"/>
    <x v="0"/>
  </r>
  <r>
    <x v="394"/>
    <n v="1981"/>
    <s v="Dec"/>
    <n v="14"/>
    <s v="14 Dec 1981"/>
    <n v="3688.38"/>
    <s v="tier - 2"/>
    <s v="tier - 2"/>
    <s v="R1013"/>
    <n v="43"/>
    <m/>
    <s v="Jones"/>
    <n v="17.059999999999999"/>
    <n v="8.75"/>
    <s v="Yes"/>
    <x v="0"/>
    <x v="1"/>
    <x v="0"/>
    <x v="0"/>
    <x v="0"/>
    <x v="2"/>
  </r>
  <r>
    <x v="395"/>
    <n v="1995"/>
    <s v="Oct"/>
    <n v="21"/>
    <s v="21 Oct 1995"/>
    <n v="3693.43"/>
    <s v="tier - 2"/>
    <s v="tier - 3"/>
    <s v="R1011"/>
    <n v="29"/>
    <m/>
    <s v="McGinn"/>
    <n v="45.9"/>
    <n v="4.3"/>
    <s v="Yes"/>
    <x v="0"/>
    <x v="0"/>
    <x v="0"/>
    <x v="0"/>
    <x v="3"/>
    <x v="0"/>
  </r>
  <r>
    <x v="396"/>
    <n v="1988"/>
    <s v="Aug"/>
    <n v="18"/>
    <s v="18 Aug 1988"/>
    <n v="3699.54"/>
    <s v="tier - 2"/>
    <s v="tier - 3"/>
    <s v="R1013"/>
    <n v="36"/>
    <m/>
    <s v="Geoghegan"/>
    <n v="19.59"/>
    <n v="6.04"/>
    <s v="Yes"/>
    <x v="0"/>
    <x v="0"/>
    <x v="0"/>
    <x v="0"/>
    <x v="1"/>
    <x v="1"/>
  </r>
  <r>
    <x v="397"/>
    <n v="1989"/>
    <s v="Dec"/>
    <n v="2"/>
    <s v="2 Dec 1989"/>
    <n v="3704.35"/>
    <s v="tier - 2"/>
    <s v="tier - 2"/>
    <s v="R1013"/>
    <n v="35"/>
    <m/>
    <s v="May"/>
    <n v="30.25"/>
    <n v="4.7699999999999996"/>
    <s v="No"/>
    <x v="0"/>
    <x v="1"/>
    <x v="0"/>
    <x v="0"/>
    <x v="3"/>
    <x v="0"/>
  </r>
  <r>
    <x v="398"/>
    <n v="2004"/>
    <s v="Nov"/>
    <n v="5"/>
    <s v="5 Nov 2004"/>
    <n v="3722.23"/>
    <s v="tier - 2"/>
    <s v="tier - 2"/>
    <s v="R1025"/>
    <n v="20"/>
    <m/>
    <s v="Connor"/>
    <n v="32.54"/>
    <n v="6.38"/>
    <s v="No"/>
    <x v="1"/>
    <x v="0"/>
    <x v="0"/>
    <x v="0"/>
    <x v="3"/>
    <x v="1"/>
  </r>
  <r>
    <x v="399"/>
    <n v="1986"/>
    <s v="Dec"/>
    <n v="1"/>
    <s v="1 Dec 1986"/>
    <n v="3731.6"/>
    <s v="tier - 2"/>
    <s v="tier - 2"/>
    <s v="R1013"/>
    <n v="38"/>
    <m/>
    <s v="McCutcheon"/>
    <n v="18.170000000000002"/>
    <n v="6.91"/>
    <s v="Yes"/>
    <x v="0"/>
    <x v="0"/>
    <x v="0"/>
    <x v="0"/>
    <x v="0"/>
    <x v="2"/>
  </r>
  <r>
    <x v="400"/>
    <n v="1994"/>
    <s v="Aug"/>
    <n v="22"/>
    <s v="22 Aug 1994"/>
    <n v="3732.63"/>
    <s v="tier - 2"/>
    <s v="tier - 3"/>
    <s v="R1024"/>
    <n v="30"/>
    <m/>
    <s v="Jacob"/>
    <n v="17.29"/>
    <n v="4.9800000000000004"/>
    <s v="No"/>
    <x v="0"/>
    <x v="1"/>
    <x v="0"/>
    <x v="0"/>
    <x v="0"/>
    <x v="0"/>
  </r>
  <r>
    <x v="401"/>
    <n v="1993"/>
    <s v="Jun"/>
    <n v="22"/>
    <s v="22 Jun 1993"/>
    <n v="3736.46"/>
    <s v="tier - 2"/>
    <s v="tier - 2"/>
    <s v="R1012"/>
    <n v="31"/>
    <m/>
    <s v="Bashaw"/>
    <n v="26.03"/>
    <n v="5.97"/>
    <s v="No"/>
    <x v="0"/>
    <x v="0"/>
    <x v="1"/>
    <x v="0"/>
    <x v="2"/>
    <x v="1"/>
  </r>
  <r>
    <x v="402"/>
    <n v="1986"/>
    <s v="Sep"/>
    <n v="9"/>
    <s v="9 Sep 1986"/>
    <n v="3748.56"/>
    <s v="tier - 2"/>
    <s v="tier - 2"/>
    <s v="R1013"/>
    <n v="38"/>
    <m/>
    <s v="Shilling"/>
    <n v="18.22"/>
    <n v="10.27"/>
    <s v="Yes"/>
    <x v="0"/>
    <x v="0"/>
    <x v="0"/>
    <x v="0"/>
    <x v="0"/>
    <x v="2"/>
  </r>
  <r>
    <x v="403"/>
    <n v="1991"/>
    <s v="Oct"/>
    <n v="28"/>
    <s v="28 Oct 1991"/>
    <n v="3756.62"/>
    <s v="tier - 2"/>
    <s v="tier - 2"/>
    <s v="R1013"/>
    <n v="33"/>
    <m/>
    <s v="Dibaba"/>
    <n v="25.74"/>
    <n v="5.99"/>
    <s v="No"/>
    <x v="0"/>
    <x v="1"/>
    <x v="0"/>
    <x v="0"/>
    <x v="2"/>
    <x v="1"/>
  </r>
  <r>
    <x v="404"/>
    <n v="1991"/>
    <s v="Aug"/>
    <n v="25"/>
    <s v="25 Aug 1991"/>
    <n v="3757.84"/>
    <s v="tier - 2"/>
    <s v="tier - 1"/>
    <s v="R1013"/>
    <n v="33"/>
    <m/>
    <s v="Mickelson"/>
    <n v="26.62"/>
    <n v="6.24"/>
    <s v="No"/>
    <x v="0"/>
    <x v="1"/>
    <x v="0"/>
    <x v="0"/>
    <x v="2"/>
    <x v="1"/>
  </r>
  <r>
    <x v="405"/>
    <n v="1991"/>
    <s v="Oct"/>
    <n v="24"/>
    <s v="24 Oct 1991"/>
    <n v="3761.29"/>
    <s v="tier - 2"/>
    <s v="tier - 3"/>
    <s v="R1011"/>
    <n v="33"/>
    <m/>
    <s v="Ryan"/>
    <n v="29.1"/>
    <n v="4.67"/>
    <s v="No"/>
    <x v="0"/>
    <x v="1"/>
    <x v="0"/>
    <x v="0"/>
    <x v="2"/>
    <x v="0"/>
  </r>
  <r>
    <x v="406"/>
    <n v="1994"/>
    <s v="Nov"/>
    <n v="21"/>
    <s v="21 Nov 1994"/>
    <n v="3766.88"/>
    <s v="tier - 2"/>
    <s v="tier - 1"/>
    <s v="R1013"/>
    <n v="30"/>
    <m/>
    <s v="McLean"/>
    <n v="37.619999999999997"/>
    <n v="4.18"/>
    <s v="No"/>
    <x v="0"/>
    <x v="1"/>
    <x v="0"/>
    <x v="0"/>
    <x v="3"/>
    <x v="0"/>
  </r>
  <r>
    <x v="407"/>
    <n v="1987"/>
    <s v="Oct"/>
    <n v="24"/>
    <s v="24 Oct 1987"/>
    <n v="3773.23"/>
    <s v="tier - 2"/>
    <s v="tier - 3"/>
    <s v="R1013"/>
    <n v="37"/>
    <m/>
    <s v="Verdi"/>
    <n v="19.05"/>
    <n v="4.92"/>
    <s v="No"/>
    <x v="0"/>
    <x v="0"/>
    <x v="0"/>
    <x v="0"/>
    <x v="1"/>
    <x v="0"/>
  </r>
  <r>
    <x v="408"/>
    <n v="1981"/>
    <s v="Dec"/>
    <n v="13"/>
    <s v="13 Dec 1981"/>
    <n v="3785.77"/>
    <s v="tier - 2"/>
    <s v="tier - 1"/>
    <s v="R1013"/>
    <n v="43"/>
    <m/>
    <s v="Stepanova"/>
    <n v="16.96"/>
    <n v="11.47"/>
    <s v="Yes"/>
    <x v="0"/>
    <x v="1"/>
    <x v="0"/>
    <x v="0"/>
    <x v="0"/>
    <x v="2"/>
  </r>
  <r>
    <x v="409"/>
    <n v="1988"/>
    <s v="Aug"/>
    <n v="28"/>
    <s v="28 Aug 1988"/>
    <n v="3793.55"/>
    <s v="tier - 2"/>
    <s v="tier - 3"/>
    <s v="R1013"/>
    <n v="36"/>
    <m/>
    <s v="Brake"/>
    <n v="19.48"/>
    <n v="5.63"/>
    <s v="Yes"/>
    <x v="0"/>
    <x v="0"/>
    <x v="0"/>
    <x v="0"/>
    <x v="1"/>
    <x v="0"/>
  </r>
  <r>
    <x v="410"/>
    <n v="1999"/>
    <s v="Jun"/>
    <n v="24"/>
    <s v="24 Jun 1999"/>
    <n v="3796.36"/>
    <s v="tier - 2"/>
    <s v="tier - 3"/>
    <s v="R1012"/>
    <n v="25"/>
    <m/>
    <s v="Uffenbeck"/>
    <n v="30.4"/>
    <n v="5.28"/>
    <s v="No"/>
    <x v="0"/>
    <x v="1"/>
    <x v="0"/>
    <x v="0"/>
    <x v="3"/>
    <x v="0"/>
  </r>
  <r>
    <x v="411"/>
    <n v="1981"/>
    <s v="Sep"/>
    <n v="29"/>
    <s v="29 Sep 1981"/>
    <n v="3797.2"/>
    <s v="tier - 2"/>
    <s v="tier - 3"/>
    <s v="R1012"/>
    <n v="43"/>
    <m/>
    <s v="Margolis"/>
    <n v="15.37"/>
    <n v="8.6300000000000008"/>
    <s v="Yes"/>
    <x v="0"/>
    <x v="1"/>
    <x v="0"/>
    <x v="0"/>
    <x v="0"/>
    <x v="2"/>
  </r>
  <r>
    <x v="412"/>
    <n v="1994"/>
    <s v="Aug"/>
    <n v="12"/>
    <s v="12 Aug 1994"/>
    <n v="3847.67"/>
    <s v="tier - 3"/>
    <s v="tier - 2"/>
    <s v="R1011"/>
    <n v="30"/>
    <m/>
    <s v="Shields"/>
    <n v="23.8"/>
    <n v="4.08"/>
    <s v="No"/>
    <x v="0"/>
    <x v="1"/>
    <x v="0"/>
    <x v="0"/>
    <x v="1"/>
    <x v="0"/>
  </r>
  <r>
    <x v="413"/>
    <n v="1991"/>
    <s v="Aug"/>
    <n v="19"/>
    <s v="19 Aug 1991"/>
    <n v="3857.76"/>
    <s v="tier - 3"/>
    <s v="tier - 1"/>
    <s v="R1016"/>
    <n v="33"/>
    <m/>
    <s v="Stadolnik"/>
    <n v="30.875"/>
    <n v="6.49"/>
    <s v="No"/>
    <x v="0"/>
    <x v="1"/>
    <x v="0"/>
    <x v="0"/>
    <x v="3"/>
    <x v="1"/>
  </r>
  <r>
    <x v="414"/>
    <n v="2001"/>
    <s v="Jun"/>
    <n v="6"/>
    <s v="6 Jun 2001"/>
    <n v="3858.51"/>
    <s v="tier - 2"/>
    <s v="tier - 3"/>
    <s v="R1025"/>
    <n v="23"/>
    <m/>
    <s v="Burkholder"/>
    <n v="30.67"/>
    <n v="5.09"/>
    <s v="Yes"/>
    <x v="0"/>
    <x v="1"/>
    <x v="0"/>
    <x v="0"/>
    <x v="3"/>
    <x v="0"/>
  </r>
  <r>
    <x v="415"/>
    <n v="2001"/>
    <s v="Oct"/>
    <n v="18"/>
    <s v="18 Oct 2001"/>
    <n v="3861.21"/>
    <s v="tier - 2"/>
    <s v="tier - 2"/>
    <s v="R1016"/>
    <n v="23"/>
    <m/>
    <s v="Kuehl"/>
    <n v="20.234999999999999"/>
    <n v="5.01"/>
    <s v="Yes"/>
    <x v="0"/>
    <x v="1"/>
    <x v="0"/>
    <x v="0"/>
    <x v="1"/>
    <x v="0"/>
  </r>
  <r>
    <x v="416"/>
    <n v="1990"/>
    <s v="Jun"/>
    <n v="24"/>
    <s v="24 Jun 1990"/>
    <n v="3866.86"/>
    <s v="tier - 1"/>
    <s v="tier - 1"/>
    <s v="R1012"/>
    <n v="34"/>
    <m/>
    <s v="Kipyego"/>
    <n v="28.88"/>
    <n v="4.0999999999999996"/>
    <s v="No"/>
    <x v="0"/>
    <x v="1"/>
    <x v="0"/>
    <x v="0"/>
    <x v="2"/>
    <x v="0"/>
  </r>
  <r>
    <x v="417"/>
    <n v="1991"/>
    <s v="Jul"/>
    <n v="25"/>
    <s v="25 Jul 1991"/>
    <n v="3875.73"/>
    <s v="tier - 2"/>
    <s v="tier - 3"/>
    <s v="R1013"/>
    <n v="33"/>
    <m/>
    <s v="Heuninck"/>
    <n v="39.49"/>
    <n v="5.13"/>
    <s v="No"/>
    <x v="0"/>
    <x v="1"/>
    <x v="0"/>
    <x v="0"/>
    <x v="3"/>
    <x v="0"/>
  </r>
  <r>
    <x v="418"/>
    <n v="1996"/>
    <s v="Oct"/>
    <n v="23"/>
    <s v="23 Oct 1996"/>
    <n v="3877.3"/>
    <s v="tier - 1"/>
    <s v="tier - 3"/>
    <s v="R1012"/>
    <n v="28"/>
    <m/>
    <s v="Wardian"/>
    <n v="30.875"/>
    <n v="4.95"/>
    <s v="Yes"/>
    <x v="0"/>
    <x v="1"/>
    <x v="0"/>
    <x v="0"/>
    <x v="3"/>
    <x v="0"/>
  </r>
  <r>
    <x v="419"/>
    <n v="2004"/>
    <s v="Jul"/>
    <n v="13"/>
    <s v="13 Jul 2004"/>
    <n v="3889.2"/>
    <s v="tier - 2"/>
    <s v="tier - 2"/>
    <s v="R1012"/>
    <n v="20"/>
    <m/>
    <s v="Duyn"/>
    <n v="34.46"/>
    <n v="4.17"/>
    <s v="No"/>
    <x v="1"/>
    <x v="0"/>
    <x v="0"/>
    <x v="0"/>
    <x v="3"/>
    <x v="0"/>
  </r>
  <r>
    <x v="420"/>
    <n v="1993"/>
    <s v="Sep"/>
    <n v="14"/>
    <s v="14 Sep 1993"/>
    <n v="3898.35"/>
    <s v="tier - 2"/>
    <s v="tier - 2"/>
    <s v="R1012"/>
    <n v="31"/>
    <m/>
    <s v="Blinn"/>
    <n v="25.77"/>
    <n v="4.43"/>
    <s v="No"/>
    <x v="0"/>
    <x v="0"/>
    <x v="1"/>
    <x v="0"/>
    <x v="2"/>
    <x v="0"/>
  </r>
  <r>
    <x v="421"/>
    <n v="1981"/>
    <s v="Aug"/>
    <n v="27"/>
    <s v="27 Aug 1981"/>
    <n v="3902.07"/>
    <s v="tier - 2"/>
    <s v="tier - 2"/>
    <s v="R1013"/>
    <n v="43"/>
    <m/>
    <s v="Reilly"/>
    <n v="17.690000000000001"/>
    <n v="9.07"/>
    <s v="Yes"/>
    <x v="0"/>
    <x v="1"/>
    <x v="0"/>
    <x v="0"/>
    <x v="0"/>
    <x v="2"/>
  </r>
  <r>
    <x v="422"/>
    <n v="1997"/>
    <s v="Nov"/>
    <n v="24"/>
    <s v="24 Nov 1997"/>
    <n v="3906.13"/>
    <s v="tier - 3"/>
    <s v="tier - 3"/>
    <s v="R1011"/>
    <n v="27"/>
    <m/>
    <s v="Shue"/>
    <n v="26.8"/>
    <n v="6.18"/>
    <s v="Yes"/>
    <x v="0"/>
    <x v="0"/>
    <x v="1"/>
    <x v="0"/>
    <x v="2"/>
    <x v="1"/>
  </r>
  <r>
    <x v="423"/>
    <n v="1985"/>
    <s v="Jul"/>
    <n v="5"/>
    <s v="5 Jul 1985"/>
    <n v="3910.44"/>
    <s v="tier - 2"/>
    <s v="tier - 2"/>
    <s v="R1013"/>
    <n v="39"/>
    <m/>
    <s v="Murphy"/>
    <n v="17.940000000000001"/>
    <n v="5.17"/>
    <s v="Yes"/>
    <x v="0"/>
    <x v="1"/>
    <x v="0"/>
    <x v="0"/>
    <x v="0"/>
    <x v="0"/>
  </r>
  <r>
    <x v="424"/>
    <n v="2000"/>
    <s v="Jul"/>
    <n v="10"/>
    <s v="10 Jul 2000"/>
    <n v="3925.76"/>
    <s v="tier - 2"/>
    <s v="tier - 2"/>
    <s v="R1024"/>
    <n v="24"/>
    <m/>
    <s v="Skinner"/>
    <n v="34.58"/>
    <n v="5.14"/>
    <s v="No"/>
    <x v="1"/>
    <x v="2"/>
    <x v="0"/>
    <x v="0"/>
    <x v="3"/>
    <x v="0"/>
  </r>
  <r>
    <x v="425"/>
    <n v="2002"/>
    <s v="Jun"/>
    <n v="15"/>
    <s v="15 Jun 2002"/>
    <n v="3931.51"/>
    <s v="tier - 2"/>
    <s v="tier - 3"/>
    <s v="R1011"/>
    <n v="22"/>
    <m/>
    <s v="Kelly"/>
    <n v="34.86"/>
    <n v="10.97"/>
    <s v="No"/>
    <x v="0"/>
    <x v="1"/>
    <x v="0"/>
    <x v="0"/>
    <x v="3"/>
    <x v="2"/>
  </r>
  <r>
    <x v="426"/>
    <n v="1988"/>
    <s v="Oct"/>
    <n v="24"/>
    <s v="24 Oct 1988"/>
    <n v="3935.18"/>
    <s v="tier - 3"/>
    <s v="tier - 1"/>
    <s v="R1013"/>
    <n v="36"/>
    <m/>
    <s v="Farvard"/>
    <n v="34.21"/>
    <n v="4.4800000000000004"/>
    <s v="Yes"/>
    <x v="0"/>
    <x v="0"/>
    <x v="0"/>
    <x v="0"/>
    <x v="3"/>
    <x v="0"/>
  </r>
  <r>
    <x v="427"/>
    <n v="1993"/>
    <s v="Sep"/>
    <n v="29"/>
    <s v="29 Sep 1993"/>
    <n v="3943.6"/>
    <s v="tier - 2"/>
    <s v="tier - 3"/>
    <s v="R1024"/>
    <n v="31"/>
    <m/>
    <s v="Mills-Honarvar"/>
    <n v="31.16"/>
    <n v="4.49"/>
    <s v="No"/>
    <x v="0"/>
    <x v="0"/>
    <x v="1"/>
    <x v="0"/>
    <x v="3"/>
    <x v="0"/>
  </r>
  <r>
    <x v="428"/>
    <n v="1993"/>
    <s v="Nov"/>
    <n v="11"/>
    <s v="11 Nov 1993"/>
    <n v="3947.41"/>
    <s v="tier - 2"/>
    <s v="tier - 2"/>
    <s v="R1013"/>
    <n v="31"/>
    <m/>
    <s v="Shaw"/>
    <n v="29.59"/>
    <n v="6.16"/>
    <s v="No"/>
    <x v="0"/>
    <x v="0"/>
    <x v="1"/>
    <x v="0"/>
    <x v="2"/>
    <x v="1"/>
  </r>
  <r>
    <x v="429"/>
    <n v="1999"/>
    <s v="Jul"/>
    <n v="10"/>
    <s v="10 Jul 1999"/>
    <n v="3955.98"/>
    <s v="tier - 2"/>
    <s v="tier - 3"/>
    <s v="R1021"/>
    <n v="25"/>
    <m/>
    <s v="Guerdan"/>
    <n v="29.83"/>
    <n v="5.39"/>
    <s v="No"/>
    <x v="0"/>
    <x v="1"/>
    <x v="0"/>
    <x v="0"/>
    <x v="2"/>
    <x v="0"/>
  </r>
  <r>
    <x v="430"/>
    <n v="1995"/>
    <s v="Jul"/>
    <n v="11"/>
    <s v="11 Jul 1995"/>
    <n v="3956.07"/>
    <s v="tier - 2"/>
    <s v="tier - 2"/>
    <s v="R1012"/>
    <n v="29"/>
    <m/>
    <s v="Ngo"/>
    <n v="31.254999999999999"/>
    <n v="5.84"/>
    <s v="Yes"/>
    <x v="0"/>
    <x v="0"/>
    <x v="0"/>
    <x v="0"/>
    <x v="3"/>
    <x v="1"/>
  </r>
  <r>
    <x v="431"/>
    <n v="1990"/>
    <s v="Jul"/>
    <n v="29"/>
    <s v="29 Jul 1990"/>
    <n v="3972.92"/>
    <s v="tier - 2"/>
    <s v="tier - 3"/>
    <s v="R1013"/>
    <n v="34"/>
    <m/>
    <s v="Brennan"/>
    <n v="28.93"/>
    <n v="4.4400000000000004"/>
    <s v="No"/>
    <x v="0"/>
    <x v="1"/>
    <x v="0"/>
    <x v="0"/>
    <x v="2"/>
    <x v="0"/>
  </r>
  <r>
    <x v="432"/>
    <n v="1996"/>
    <s v="Aug"/>
    <n v="17"/>
    <s v="17 Aug 1996"/>
    <n v="3981.98"/>
    <s v="tier - 2"/>
    <s v="tier - 2"/>
    <s v="R1013"/>
    <n v="28"/>
    <m/>
    <s v="Panke"/>
    <n v="29.92"/>
    <n v="6.02"/>
    <s v="Yes"/>
    <x v="0"/>
    <x v="1"/>
    <x v="0"/>
    <x v="0"/>
    <x v="2"/>
    <x v="1"/>
  </r>
  <r>
    <x v="433"/>
    <n v="1996"/>
    <s v="Sep"/>
    <n v="8"/>
    <s v="8 Sep 1996"/>
    <n v="3987.93"/>
    <s v="tier - 2"/>
    <s v="tier - 2"/>
    <s v="R1011"/>
    <n v="28"/>
    <m/>
    <s v="Sayre"/>
    <n v="34.200000000000003"/>
    <n v="4.78"/>
    <s v="Yes"/>
    <x v="0"/>
    <x v="1"/>
    <x v="0"/>
    <x v="0"/>
    <x v="3"/>
    <x v="0"/>
  </r>
  <r>
    <x v="434"/>
    <n v="1990"/>
    <s v="Nov"/>
    <n v="22"/>
    <s v="22 Nov 1990"/>
    <n v="3989.84"/>
    <s v="tier - 2"/>
    <s v="tier - 2"/>
    <s v="R1011"/>
    <n v="34"/>
    <m/>
    <s v="Newman"/>
    <n v="41.1"/>
    <n v="5.79"/>
    <s v="No"/>
    <x v="0"/>
    <x v="1"/>
    <x v="0"/>
    <x v="0"/>
    <x v="3"/>
    <x v="1"/>
  </r>
  <r>
    <x v="435"/>
    <n v="1990"/>
    <s v="Nov"/>
    <n v="1"/>
    <s v="1 Nov 1990"/>
    <n v="3994.18"/>
    <s v="tier - 2"/>
    <s v="tier - 2"/>
    <s v="R1013"/>
    <n v="34"/>
    <m/>
    <s v="Gonzales"/>
    <n v="44.22"/>
    <n v="6.35"/>
    <s v="No"/>
    <x v="0"/>
    <x v="1"/>
    <x v="0"/>
    <x v="0"/>
    <x v="3"/>
    <x v="1"/>
  </r>
  <r>
    <x v="436"/>
    <n v="1989"/>
    <s v="Jul"/>
    <n v="10"/>
    <s v="10 Jul 1989"/>
    <n v="4002.36"/>
    <s v="tier - 2"/>
    <s v="tier - 1"/>
    <s v="R1013"/>
    <n v="35"/>
    <m/>
    <s v="Benestad"/>
    <n v="21.24"/>
    <n v="4.49"/>
    <s v="No"/>
    <x v="0"/>
    <x v="1"/>
    <x v="0"/>
    <x v="0"/>
    <x v="1"/>
    <x v="0"/>
  </r>
  <r>
    <x v="437"/>
    <n v="2000"/>
    <s v="Sep"/>
    <n v="13"/>
    <s v="13 Sep 2000"/>
    <n v="4005.42"/>
    <s v="tier - 2"/>
    <s v="tier - 1"/>
    <s v="R1015"/>
    <n v="24"/>
    <m/>
    <s v="Turner"/>
    <n v="19.95"/>
    <n v="5.13"/>
    <s v="No"/>
    <x v="1"/>
    <x v="2"/>
    <x v="0"/>
    <x v="0"/>
    <x v="1"/>
    <x v="0"/>
  </r>
  <r>
    <x v="438"/>
    <n v="1992"/>
    <s v="Oct"/>
    <n v="11"/>
    <s v="11 Oct 1992"/>
    <n v="4032.24"/>
    <s v="tier - 3"/>
    <s v="tier - 3"/>
    <s v="R1012"/>
    <n v="32"/>
    <m/>
    <s v="Hillyard"/>
    <n v="24.13"/>
    <n v="4.3899999999999997"/>
    <s v="No"/>
    <x v="0"/>
    <x v="0"/>
    <x v="0"/>
    <x v="0"/>
    <x v="1"/>
    <x v="0"/>
  </r>
  <r>
    <x v="439"/>
    <n v="1984"/>
    <s v="Jul"/>
    <n v="7"/>
    <s v="7 Jul 1984"/>
    <n v="4038.41"/>
    <s v="tier - 2"/>
    <s v="tier - 1"/>
    <s v="R1013"/>
    <n v="40"/>
    <m/>
    <s v="Wilson"/>
    <n v="17.559999999999999"/>
    <n v="6.2"/>
    <s v="No"/>
    <x v="0"/>
    <x v="0"/>
    <x v="0"/>
    <x v="0"/>
    <x v="0"/>
    <x v="1"/>
  </r>
  <r>
    <x v="440"/>
    <n v="1983"/>
    <s v="Nov"/>
    <n v="10"/>
    <s v="10 Nov 1983"/>
    <n v="4039.9"/>
    <s v="tier - 2"/>
    <s v="tier - 1"/>
    <s v="R1013"/>
    <n v="41"/>
    <m/>
    <s v="Kemp"/>
    <n v="16.420000000000002"/>
    <n v="5.77"/>
    <s v="Yes"/>
    <x v="0"/>
    <x v="0"/>
    <x v="1"/>
    <x v="0"/>
    <x v="0"/>
    <x v="1"/>
  </r>
  <r>
    <x v="441"/>
    <n v="1993"/>
    <s v="Dec"/>
    <n v="26"/>
    <s v="26 Dec 1993"/>
    <n v="4040.56"/>
    <s v="tier - 3"/>
    <s v="tier - 3"/>
    <s v="R1015"/>
    <n v="31"/>
    <m/>
    <s v="Brenneman"/>
    <n v="28.975000000000001"/>
    <n v="4.12"/>
    <s v="No"/>
    <x v="0"/>
    <x v="0"/>
    <x v="1"/>
    <x v="0"/>
    <x v="2"/>
    <x v="0"/>
  </r>
  <r>
    <x v="442"/>
    <n v="1988"/>
    <s v="Nov"/>
    <n v="30"/>
    <s v="30 Nov 1988"/>
    <n v="4047.94"/>
    <s v="tier - 2"/>
    <s v="tier - 1"/>
    <s v="R1013"/>
    <n v="36"/>
    <m/>
    <s v="Henry"/>
    <n v="20.23"/>
    <n v="6.16"/>
    <s v="Yes"/>
    <x v="0"/>
    <x v="0"/>
    <x v="0"/>
    <x v="0"/>
    <x v="1"/>
    <x v="1"/>
  </r>
  <r>
    <x v="443"/>
    <n v="1993"/>
    <s v="Aug"/>
    <n v="13"/>
    <s v="13 Aug 1993"/>
    <n v="4058.12"/>
    <s v="tier - 2"/>
    <s v="tier - 1"/>
    <s v="R1013"/>
    <n v="31"/>
    <m/>
    <s v="Chong"/>
    <n v="37.29"/>
    <n v="4.6399999999999997"/>
    <s v="No"/>
    <x v="0"/>
    <x v="0"/>
    <x v="1"/>
    <x v="0"/>
    <x v="3"/>
    <x v="0"/>
  </r>
  <r>
    <x v="444"/>
    <n v="1995"/>
    <s v="Sep"/>
    <n v="14"/>
    <s v="14 Sep 1995"/>
    <n v="4058.71"/>
    <s v="tier - 3"/>
    <s v="tier - 3"/>
    <s v="R1012"/>
    <n v="29"/>
    <m/>
    <s v="Gilbert"/>
    <n v="33.155000000000001"/>
    <n v="5.3"/>
    <s v="Yes"/>
    <x v="0"/>
    <x v="0"/>
    <x v="0"/>
    <x v="0"/>
    <x v="3"/>
    <x v="0"/>
  </r>
  <r>
    <x v="445"/>
    <n v="1983"/>
    <s v="Sep"/>
    <n v="16"/>
    <s v="16 Sep 1983"/>
    <n v="4070.42"/>
    <s v="tier - 2"/>
    <s v="tier - 1"/>
    <s v="R1013"/>
    <n v="41"/>
    <m/>
    <s v="Trout"/>
    <n v="16.510000000000002"/>
    <n v="4.42"/>
    <s v="Yes"/>
    <x v="0"/>
    <x v="0"/>
    <x v="1"/>
    <x v="0"/>
    <x v="0"/>
    <x v="0"/>
  </r>
  <r>
    <x v="446"/>
    <n v="2002"/>
    <s v="Oct"/>
    <n v="18"/>
    <s v="18 Oct 2002"/>
    <n v="4070.51"/>
    <s v="tier - 2"/>
    <s v="tier - 1"/>
    <s v="R1012"/>
    <n v="22"/>
    <m/>
    <s v="Mason"/>
    <n v="33.479999999999997"/>
    <n v="8.94"/>
    <s v="No"/>
    <x v="0"/>
    <x v="1"/>
    <x v="0"/>
    <x v="0"/>
    <x v="3"/>
    <x v="2"/>
  </r>
  <r>
    <x v="447"/>
    <n v="1990"/>
    <s v="Dec"/>
    <n v="1"/>
    <s v="1 Dec 1990"/>
    <n v="4074.45"/>
    <s v="tier - 3"/>
    <s v="tier - 2"/>
    <s v="R1013"/>
    <n v="34"/>
    <m/>
    <s v="Denton"/>
    <n v="30.03"/>
    <n v="6.41"/>
    <s v="No"/>
    <x v="0"/>
    <x v="1"/>
    <x v="0"/>
    <x v="0"/>
    <x v="3"/>
    <x v="1"/>
  </r>
  <r>
    <x v="448"/>
    <n v="1990"/>
    <s v="Dec"/>
    <n v="14"/>
    <s v="14 Dec 1990"/>
    <n v="4076.5"/>
    <s v="tier - 2"/>
    <s v="tier - 3"/>
    <s v="R1011"/>
    <n v="34"/>
    <m/>
    <s v="Rojas Alvarez"/>
    <n v="31.5"/>
    <n v="6.16"/>
    <s v="No"/>
    <x v="0"/>
    <x v="1"/>
    <x v="0"/>
    <x v="0"/>
    <x v="3"/>
    <x v="1"/>
  </r>
  <r>
    <x v="449"/>
    <n v="1994"/>
    <s v="Aug"/>
    <n v="21"/>
    <s v="21 Aug 1994"/>
    <n v="4133.6400000000003"/>
    <s v="tier - 2"/>
    <s v="tier - 3"/>
    <s v="R1012"/>
    <n v="30"/>
    <m/>
    <s v="Gruca"/>
    <n v="25.934999999999999"/>
    <n v="4.95"/>
    <s v="No"/>
    <x v="0"/>
    <x v="1"/>
    <x v="0"/>
    <x v="0"/>
    <x v="2"/>
    <x v="0"/>
  </r>
  <r>
    <x v="450"/>
    <n v="1991"/>
    <s v="Aug"/>
    <n v="6"/>
    <s v="6 Aug 1991"/>
    <n v="4134.08"/>
    <s v="tier - 2"/>
    <s v="tier - 1"/>
    <s v="R1012"/>
    <n v="33"/>
    <m/>
    <s v="Francis"/>
    <n v="21.754999999999999"/>
    <n v="5.12"/>
    <s v="No"/>
    <x v="0"/>
    <x v="1"/>
    <x v="0"/>
    <x v="0"/>
    <x v="1"/>
    <x v="0"/>
  </r>
  <r>
    <x v="451"/>
    <n v="1992"/>
    <s v="Jun"/>
    <n v="18"/>
    <s v="18 Jun 1992"/>
    <n v="4137.5200000000004"/>
    <s v="tier - 2"/>
    <s v="tier - 3"/>
    <s v="R1024"/>
    <n v="32"/>
    <m/>
    <s v="Gurney"/>
    <n v="27.93"/>
    <n v="5.59"/>
    <s v="No"/>
    <x v="0"/>
    <x v="0"/>
    <x v="0"/>
    <x v="0"/>
    <x v="2"/>
    <x v="0"/>
  </r>
  <r>
    <x v="452"/>
    <n v="1992"/>
    <s v="Jun"/>
    <n v="28"/>
    <s v="28 Jun 1992"/>
    <n v="4149.74"/>
    <s v="tier - 2"/>
    <s v="tier - 1"/>
    <s v="R1011"/>
    <n v="32"/>
    <m/>
    <s v="Chepkirui"/>
    <n v="32.4"/>
    <n v="5.08"/>
    <s v="No"/>
    <x v="0"/>
    <x v="0"/>
    <x v="0"/>
    <x v="0"/>
    <x v="3"/>
    <x v="0"/>
  </r>
  <r>
    <x v="453"/>
    <n v="1992"/>
    <s v="Aug"/>
    <n v="4"/>
    <s v="4 Aug 1992"/>
    <n v="4151.03"/>
    <s v="tier - 2"/>
    <s v="tier - 2"/>
    <s v="R1013"/>
    <n v="32"/>
    <m/>
    <s v="O'Sullivan"/>
    <n v="33.33"/>
    <n v="4.82"/>
    <s v="No"/>
    <x v="0"/>
    <x v="0"/>
    <x v="0"/>
    <x v="0"/>
    <x v="3"/>
    <x v="0"/>
  </r>
  <r>
    <x v="454"/>
    <n v="1998"/>
    <s v="Nov"/>
    <n v="26"/>
    <s v="26 Nov 1998"/>
    <n v="4154.97"/>
    <s v="tier - 2"/>
    <s v="tier - 1"/>
    <s v="R1012"/>
    <n v="26"/>
    <m/>
    <s v="Ferguson"/>
    <n v="30.7"/>
    <n v="5.82"/>
    <s v="No"/>
    <x v="0"/>
    <x v="0"/>
    <x v="0"/>
    <x v="0"/>
    <x v="3"/>
    <x v="1"/>
  </r>
  <r>
    <x v="455"/>
    <n v="1984"/>
    <s v="Sep"/>
    <n v="16"/>
    <s v="16 Sep 1984"/>
    <n v="4163.21"/>
    <s v="tier - 2"/>
    <s v="tier - 2"/>
    <s v="R1012"/>
    <n v="40"/>
    <m/>
    <s v="Cassel"/>
    <n v="15.53"/>
    <n v="5.81"/>
    <s v="No"/>
    <x v="0"/>
    <x v="0"/>
    <x v="0"/>
    <x v="0"/>
    <x v="0"/>
    <x v="1"/>
  </r>
  <r>
    <x v="456"/>
    <n v="1989"/>
    <s v="Jun"/>
    <n v="25"/>
    <s v="25 Jun 1989"/>
    <n v="4185.1000000000004"/>
    <s v="tier - 2"/>
    <s v="tier - 3"/>
    <s v="R1013"/>
    <n v="35"/>
    <m/>
    <s v="Watkins"/>
    <n v="24.31"/>
    <n v="5.4"/>
    <s v="No"/>
    <x v="0"/>
    <x v="1"/>
    <x v="0"/>
    <x v="0"/>
    <x v="1"/>
    <x v="0"/>
  </r>
  <r>
    <x v="457"/>
    <n v="1995"/>
    <s v="Oct"/>
    <n v="3"/>
    <s v="3 Oct 1995"/>
    <n v="4188.7299999999996"/>
    <s v="tier - 2"/>
    <s v="tier - 2"/>
    <s v="R1025"/>
    <n v="29"/>
    <m/>
    <s v="Alexander"/>
    <n v="27.1"/>
    <n v="4.01"/>
    <s v="Yes"/>
    <x v="0"/>
    <x v="0"/>
    <x v="0"/>
    <x v="0"/>
    <x v="2"/>
    <x v="0"/>
  </r>
  <r>
    <x v="458"/>
    <n v="1997"/>
    <s v="Sep"/>
    <n v="6"/>
    <s v="6 Sep 1997"/>
    <n v="4189.1099999999997"/>
    <s v="tier - 2"/>
    <s v="tier - 2"/>
    <s v="R1012"/>
    <n v="27"/>
    <m/>
    <s v="Fiorini"/>
    <n v="26.79"/>
    <n v="5"/>
    <s v="Yes"/>
    <x v="0"/>
    <x v="0"/>
    <x v="1"/>
    <x v="0"/>
    <x v="2"/>
    <x v="0"/>
  </r>
  <r>
    <x v="459"/>
    <n v="1998"/>
    <s v="Dec"/>
    <n v="14"/>
    <s v="14 Dec 1998"/>
    <n v="4234.93"/>
    <s v="tier - 2"/>
    <s v="tier - 1"/>
    <s v="R1011"/>
    <n v="26"/>
    <m/>
    <s v="Kennedy"/>
    <n v="30.1"/>
    <n v="4.04"/>
    <s v="No"/>
    <x v="0"/>
    <x v="0"/>
    <x v="0"/>
    <x v="0"/>
    <x v="3"/>
    <x v="0"/>
  </r>
  <r>
    <x v="460"/>
    <n v="1992"/>
    <s v="Jun"/>
    <n v="27"/>
    <s v="27 Jun 1992"/>
    <n v="4237.13"/>
    <s v="tier - 3"/>
    <s v="tier - 1"/>
    <s v="R1016"/>
    <n v="32"/>
    <m/>
    <s v="Donaghy"/>
    <n v="27.645"/>
    <n v="5.25"/>
    <s v="No"/>
    <x v="0"/>
    <x v="0"/>
    <x v="0"/>
    <x v="0"/>
    <x v="2"/>
    <x v="0"/>
  </r>
  <r>
    <x v="461"/>
    <n v="1991"/>
    <s v="Nov"/>
    <n v="3"/>
    <s v="3 Nov 1991"/>
    <n v="4239.8900000000003"/>
    <s v="tier - 2"/>
    <s v="tier - 2"/>
    <s v="R1012"/>
    <n v="33"/>
    <m/>
    <s v="Zamore"/>
    <n v="25.934999999999999"/>
    <n v="4.29"/>
    <s v="No"/>
    <x v="0"/>
    <x v="1"/>
    <x v="0"/>
    <x v="0"/>
    <x v="2"/>
    <x v="0"/>
  </r>
  <r>
    <x v="462"/>
    <n v="1991"/>
    <s v="Dec"/>
    <n v="1"/>
    <s v="1 Dec 1991"/>
    <n v="4243.59"/>
    <s v="tier - 3"/>
    <s v="tier - 1"/>
    <s v="R1012"/>
    <n v="33"/>
    <m/>
    <s v="Miles"/>
    <n v="28.594999999999999"/>
    <n v="5.43"/>
    <s v="No"/>
    <x v="0"/>
    <x v="1"/>
    <x v="0"/>
    <x v="0"/>
    <x v="2"/>
    <x v="0"/>
  </r>
  <r>
    <x v="463"/>
    <n v="1982"/>
    <s v="Jun"/>
    <n v="16"/>
    <s v="16 Jun 1982"/>
    <n v="4250.24"/>
    <s v="tier - 2"/>
    <s v="tier - 3"/>
    <s v="R1013"/>
    <n v="42"/>
    <m/>
    <s v="Estes"/>
    <n v="16.670000000000002"/>
    <n v="5.46"/>
    <s v="No"/>
    <x v="0"/>
    <x v="1"/>
    <x v="0"/>
    <x v="0"/>
    <x v="0"/>
    <x v="0"/>
  </r>
  <r>
    <x v="464"/>
    <n v="1995"/>
    <s v="Oct"/>
    <n v="14"/>
    <s v="14 Oct 1995"/>
    <n v="4260.74"/>
    <s v="tier - 3"/>
    <s v="tier - 2"/>
    <s v="R1011"/>
    <n v="29"/>
    <m/>
    <s v="Coffed"/>
    <n v="30.3"/>
    <n v="4.7699999999999996"/>
    <s v="Yes"/>
    <x v="0"/>
    <x v="0"/>
    <x v="0"/>
    <x v="0"/>
    <x v="3"/>
    <x v="0"/>
  </r>
  <r>
    <x v="465"/>
    <n v="1983"/>
    <s v="Nov"/>
    <n v="20"/>
    <s v="20 Nov 1983"/>
    <n v="4265.01"/>
    <s v="tier - 2"/>
    <s v="tier - 1"/>
    <s v="R1012"/>
    <n v="41"/>
    <m/>
    <s v="McElroy"/>
    <n v="15.46"/>
    <n v="4.99"/>
    <s v="Yes"/>
    <x v="0"/>
    <x v="0"/>
    <x v="1"/>
    <x v="0"/>
    <x v="0"/>
    <x v="0"/>
  </r>
  <r>
    <x v="466"/>
    <n v="1992"/>
    <s v="Jun"/>
    <n v="18"/>
    <s v="18 Jun 1992"/>
    <n v="4266.17"/>
    <s v="tier - 3"/>
    <s v="tier - 2"/>
    <s v="R1013"/>
    <n v="32"/>
    <m/>
    <s v="McCormick"/>
    <n v="44.22"/>
    <n v="4.1900000000000004"/>
    <s v="No"/>
    <x v="0"/>
    <x v="0"/>
    <x v="0"/>
    <x v="0"/>
    <x v="3"/>
    <x v="0"/>
  </r>
  <r>
    <x v="467"/>
    <n v="2003"/>
    <s v="Jun"/>
    <n v="8"/>
    <s v="8 Jun 2003"/>
    <n v="4278.55"/>
    <s v="tier - 2"/>
    <s v="tier - 1"/>
    <s v="R1021"/>
    <n v="21"/>
    <m/>
    <s v="Barry"/>
    <n v="33.81"/>
    <n v="6.49"/>
    <s v="No"/>
    <x v="0"/>
    <x v="0"/>
    <x v="1"/>
    <x v="0"/>
    <x v="3"/>
    <x v="1"/>
  </r>
  <r>
    <x v="468"/>
    <n v="2000"/>
    <s v="Nov"/>
    <n v="25"/>
    <s v="25 Nov 2000"/>
    <n v="4296.2700000000004"/>
    <s v="tier - 2"/>
    <s v="tier - 3"/>
    <s v="R1012"/>
    <n v="24"/>
    <m/>
    <s v="Burke"/>
    <n v="21.28"/>
    <n v="4.05"/>
    <s v="No"/>
    <x v="1"/>
    <x v="0"/>
    <x v="0"/>
    <x v="0"/>
    <x v="1"/>
    <x v="0"/>
  </r>
  <r>
    <x v="469"/>
    <n v="1988"/>
    <s v="Dec"/>
    <n v="19"/>
    <s v="19 Dec 1988"/>
    <n v="4320.41"/>
    <s v="tier - 2"/>
    <s v="tier - 1"/>
    <s v="R1012"/>
    <n v="36"/>
    <m/>
    <s v="Lapp"/>
    <n v="35.814999999999998"/>
    <n v="5.1100000000000003"/>
    <s v="Yes"/>
    <x v="0"/>
    <x v="0"/>
    <x v="0"/>
    <x v="0"/>
    <x v="3"/>
    <x v="0"/>
  </r>
  <r>
    <x v="470"/>
    <n v="1994"/>
    <s v="Nov"/>
    <n v="2"/>
    <s v="2 Nov 1994"/>
    <n v="4337.74"/>
    <s v="tier - 2"/>
    <s v="tier - 1"/>
    <s v="R1024"/>
    <n v="30"/>
    <m/>
    <s v="Kelly"/>
    <n v="28.88"/>
    <n v="4.96"/>
    <s v="No"/>
    <x v="0"/>
    <x v="1"/>
    <x v="0"/>
    <x v="0"/>
    <x v="2"/>
    <x v="0"/>
  </r>
  <r>
    <x v="471"/>
    <n v="1994"/>
    <s v="Oct"/>
    <n v="26"/>
    <s v="26 Oct 1994"/>
    <n v="4340.4399999999996"/>
    <s v="tier - 2"/>
    <s v="tier - 1"/>
    <s v="R1013"/>
    <n v="30"/>
    <m/>
    <s v="Potekhina"/>
    <n v="26.51"/>
    <n v="6.17"/>
    <s v="No"/>
    <x v="0"/>
    <x v="1"/>
    <x v="0"/>
    <x v="0"/>
    <x v="2"/>
    <x v="1"/>
  </r>
  <r>
    <x v="472"/>
    <n v="1991"/>
    <s v="Jun"/>
    <n v="1"/>
    <s v="1 Jun 1991"/>
    <n v="4347.0200000000004"/>
    <s v="tier - 2"/>
    <s v="tier - 1"/>
    <s v="R1024"/>
    <n v="33"/>
    <m/>
    <s v="Bartel"/>
    <n v="31.065000000000001"/>
    <n v="4.2300000000000004"/>
    <s v="No"/>
    <x v="0"/>
    <x v="1"/>
    <x v="0"/>
    <x v="0"/>
    <x v="3"/>
    <x v="0"/>
  </r>
  <r>
    <x v="473"/>
    <n v="1994"/>
    <s v="Nov"/>
    <n v="1"/>
    <s v="1 Nov 1994"/>
    <n v="4349.46"/>
    <s v="tier - 2"/>
    <s v="tier - 2"/>
    <s v="R1013"/>
    <n v="30"/>
    <m/>
    <s v="Edwards"/>
    <n v="33"/>
    <n v="6.28"/>
    <s v="No"/>
    <x v="0"/>
    <x v="1"/>
    <x v="0"/>
    <x v="0"/>
    <x v="3"/>
    <x v="1"/>
  </r>
  <r>
    <x v="474"/>
    <n v="1991"/>
    <s v="Sep"/>
    <n v="13"/>
    <s v="13 Sep 1991"/>
    <n v="4350.51"/>
    <s v="tier - 2"/>
    <s v="tier - 2"/>
    <s v="R1013"/>
    <n v="33"/>
    <m/>
    <s v="Hillman"/>
    <n v="29.26"/>
    <n v="4.7"/>
    <s v="No"/>
    <x v="0"/>
    <x v="1"/>
    <x v="0"/>
    <x v="0"/>
    <x v="2"/>
    <x v="0"/>
  </r>
  <r>
    <x v="475"/>
    <n v="1990"/>
    <s v="Aug"/>
    <n v="28"/>
    <s v="28 Aug 1990"/>
    <n v="4357.04"/>
    <s v="tier - 2"/>
    <s v="tier - 3"/>
    <s v="R1012"/>
    <n v="34"/>
    <m/>
    <s v="Thomas"/>
    <n v="29.734999999999999"/>
    <n v="5.78"/>
    <s v="No"/>
    <x v="0"/>
    <x v="1"/>
    <x v="0"/>
    <x v="0"/>
    <x v="2"/>
    <x v="1"/>
  </r>
  <r>
    <x v="476"/>
    <n v="1997"/>
    <s v="Nov"/>
    <n v="29"/>
    <s v="29 Nov 1997"/>
    <n v="4391.6499999999996"/>
    <s v="tier - 2"/>
    <s v="tier - 2"/>
    <s v="R1011"/>
    <n v="27"/>
    <m/>
    <s v="Morton"/>
    <n v="24.3"/>
    <n v="4.9000000000000004"/>
    <s v="Yes"/>
    <x v="0"/>
    <x v="0"/>
    <x v="1"/>
    <x v="0"/>
    <x v="1"/>
    <x v="0"/>
  </r>
  <r>
    <x v="477"/>
    <n v="1982"/>
    <s v="Jun"/>
    <n v="29"/>
    <s v="29 Jun 1982"/>
    <n v="4392.7"/>
    <s v="tier - 2"/>
    <s v="tier - 2"/>
    <s v="R1013"/>
    <n v="42"/>
    <m/>
    <s v="Saarnilehto"/>
    <n v="17.09"/>
    <n v="5.69"/>
    <s v="No"/>
    <x v="0"/>
    <x v="1"/>
    <x v="0"/>
    <x v="0"/>
    <x v="0"/>
    <x v="0"/>
  </r>
  <r>
    <x v="478"/>
    <n v="1988"/>
    <s v="Jul"/>
    <n v="18"/>
    <s v="18 Jul 1988"/>
    <n v="4397.3100000000004"/>
    <s v="tier - 2"/>
    <s v="tier - 2"/>
    <s v="R1013"/>
    <n v="36"/>
    <m/>
    <s v="Barker"/>
    <n v="21.26"/>
    <n v="5.36"/>
    <s v="Yes"/>
    <x v="0"/>
    <x v="0"/>
    <x v="0"/>
    <x v="0"/>
    <x v="1"/>
    <x v="0"/>
  </r>
  <r>
    <x v="479"/>
    <n v="1986"/>
    <s v="Aug"/>
    <n v="11"/>
    <s v="11 Aug 1986"/>
    <n v="4399.7299999999996"/>
    <s v="tier - 3"/>
    <s v="tier - 2"/>
    <s v="R1013"/>
    <n v="38"/>
    <m/>
    <s v="Battoo"/>
    <n v="29.7"/>
    <n v="6.77"/>
    <s v="Yes"/>
    <x v="0"/>
    <x v="0"/>
    <x v="0"/>
    <x v="0"/>
    <x v="2"/>
    <x v="2"/>
  </r>
  <r>
    <x v="480"/>
    <n v="1986"/>
    <s v="Jul"/>
    <n v="13"/>
    <s v="13 Jul 1986"/>
    <n v="4402.2299999999996"/>
    <s v="tier - 2"/>
    <s v="tier - 2"/>
    <s v="R1011"/>
    <n v="38"/>
    <m/>
    <s v="Thompson"/>
    <n v="31.5"/>
    <n v="9.6199999999999992"/>
    <s v="Yes"/>
    <x v="0"/>
    <x v="0"/>
    <x v="0"/>
    <x v="0"/>
    <x v="3"/>
    <x v="2"/>
  </r>
  <r>
    <x v="481"/>
    <n v="1988"/>
    <s v="Sep"/>
    <n v="16"/>
    <s v="16 Sep 1988"/>
    <n v="4415.16"/>
    <s v="tier - 2"/>
    <s v="tier - 1"/>
    <s v="R1013"/>
    <n v="36"/>
    <m/>
    <s v="Hetherington"/>
    <n v="27.72"/>
    <n v="5.03"/>
    <s v="Yes"/>
    <x v="0"/>
    <x v="0"/>
    <x v="0"/>
    <x v="0"/>
    <x v="2"/>
    <x v="0"/>
  </r>
  <r>
    <x v="482"/>
    <n v="1992"/>
    <s v="Aug"/>
    <n v="15"/>
    <s v="15 Aug 1992"/>
    <n v="4420.95"/>
    <s v="tier - 2"/>
    <s v="tier - 3"/>
    <s v="R1020"/>
    <n v="32"/>
    <m/>
    <s v="Gordyan"/>
    <n v="25.9"/>
    <n v="5.45"/>
    <s v="No"/>
    <x v="0"/>
    <x v="0"/>
    <x v="0"/>
    <x v="0"/>
    <x v="2"/>
    <x v="0"/>
  </r>
  <r>
    <x v="483"/>
    <n v="1994"/>
    <s v="Dec"/>
    <n v="29"/>
    <s v="29 Dec 1994"/>
    <n v="4428.8900000000003"/>
    <s v="tier - 3"/>
    <s v="tier - 1"/>
    <s v="R1017"/>
    <n v="30"/>
    <m/>
    <s v="Horwitz"/>
    <n v="22.515000000000001"/>
    <n v="4.24"/>
    <s v="No"/>
    <x v="0"/>
    <x v="1"/>
    <x v="0"/>
    <x v="0"/>
    <x v="1"/>
    <x v="0"/>
  </r>
  <r>
    <x v="484"/>
    <n v="1993"/>
    <s v="Sep"/>
    <n v="4"/>
    <s v="4 Sep 1993"/>
    <n v="4433.3900000000003"/>
    <s v="tier - 2"/>
    <s v="tier - 3"/>
    <s v="R1012"/>
    <n v="31"/>
    <m/>
    <s v="Achatz"/>
    <n v="31.73"/>
    <n v="5.16"/>
    <s v="No"/>
    <x v="0"/>
    <x v="0"/>
    <x v="1"/>
    <x v="0"/>
    <x v="3"/>
    <x v="0"/>
  </r>
  <r>
    <x v="485"/>
    <n v="1993"/>
    <s v="Dec"/>
    <n v="23"/>
    <s v="23 Dec 1993"/>
    <n v="4433.92"/>
    <s v="tier - 2"/>
    <s v="tier - 2"/>
    <s v="R1012"/>
    <n v="31"/>
    <m/>
    <s v="Timko"/>
    <n v="32.11"/>
    <n v="5.19"/>
    <s v="No"/>
    <x v="0"/>
    <x v="0"/>
    <x v="1"/>
    <x v="0"/>
    <x v="3"/>
    <x v="0"/>
  </r>
  <r>
    <x v="486"/>
    <n v="1994"/>
    <s v="Oct"/>
    <n v="8"/>
    <s v="8 Oct 1994"/>
    <n v="4435.09"/>
    <s v="tier - 3"/>
    <s v="tier - 2"/>
    <s v="R1016"/>
    <n v="30"/>
    <m/>
    <s v="Callahan"/>
    <n v="26.98"/>
    <n v="4.41"/>
    <s v="No"/>
    <x v="0"/>
    <x v="1"/>
    <x v="0"/>
    <x v="0"/>
    <x v="2"/>
    <x v="0"/>
  </r>
  <r>
    <x v="487"/>
    <n v="1994"/>
    <s v="Oct"/>
    <n v="24"/>
    <s v="24 Oct 1994"/>
    <n v="4438.26"/>
    <s v="tier - 2"/>
    <s v="tier - 3"/>
    <s v="R1017"/>
    <n v="30"/>
    <m/>
    <s v="Loreto"/>
    <n v="29.26"/>
    <n v="4.4400000000000004"/>
    <s v="No"/>
    <x v="0"/>
    <x v="1"/>
    <x v="0"/>
    <x v="0"/>
    <x v="2"/>
    <x v="0"/>
  </r>
  <r>
    <x v="488"/>
    <n v="1991"/>
    <s v="Sep"/>
    <n v="3"/>
    <s v="3 Sep 1991"/>
    <n v="4441.21"/>
    <s v="tier - 1"/>
    <s v="tier - 2"/>
    <s v="R1014"/>
    <n v="33"/>
    <m/>
    <s v="Schneider"/>
    <n v="26.885000000000002"/>
    <n v="5.86"/>
    <s v="No"/>
    <x v="0"/>
    <x v="1"/>
    <x v="0"/>
    <x v="0"/>
    <x v="2"/>
    <x v="1"/>
  </r>
  <r>
    <x v="489"/>
    <n v="1994"/>
    <s v="Jun"/>
    <n v="28"/>
    <s v="28 Jun 1994"/>
    <n v="4449.46"/>
    <s v="tier - 1"/>
    <s v="tier - 2"/>
    <s v="R1013"/>
    <n v="30"/>
    <m/>
    <s v="Tsegay"/>
    <n v="33"/>
    <n v="5.39"/>
    <s v="No"/>
    <x v="0"/>
    <x v="1"/>
    <x v="0"/>
    <x v="0"/>
    <x v="3"/>
    <x v="0"/>
  </r>
  <r>
    <x v="490"/>
    <n v="1990"/>
    <s v="Aug"/>
    <n v="8"/>
    <s v="8 Aug 1990"/>
    <n v="4454.3999999999996"/>
    <s v="tier - 2"/>
    <s v="tier - 3"/>
    <s v="R1012"/>
    <n v="34"/>
    <m/>
    <s v="Lazrus"/>
    <n v="27.835000000000001"/>
    <n v="5.37"/>
    <s v="No"/>
    <x v="0"/>
    <x v="1"/>
    <x v="0"/>
    <x v="0"/>
    <x v="2"/>
    <x v="0"/>
  </r>
  <r>
    <x v="491"/>
    <n v="1990"/>
    <s v="Jul"/>
    <n v="15"/>
    <s v="15 Jul 1990"/>
    <n v="4462.72"/>
    <s v="tier - 2"/>
    <s v="tier - 3"/>
    <s v="R1012"/>
    <n v="34"/>
    <m/>
    <s v="Norcross"/>
    <n v="33.82"/>
    <n v="4.6500000000000004"/>
    <s v="No"/>
    <x v="0"/>
    <x v="1"/>
    <x v="0"/>
    <x v="0"/>
    <x v="3"/>
    <x v="0"/>
  </r>
  <r>
    <x v="492"/>
    <n v="1991"/>
    <s v="Jul"/>
    <n v="4"/>
    <s v="4 Jul 1991"/>
    <n v="4463.21"/>
    <s v="tier - 3"/>
    <s v="tier - 3"/>
    <s v="R1013"/>
    <n v="33"/>
    <m/>
    <s v="Johnson"/>
    <n v="38.39"/>
    <n v="6.05"/>
    <s v="No"/>
    <x v="0"/>
    <x v="1"/>
    <x v="0"/>
    <x v="0"/>
    <x v="3"/>
    <x v="1"/>
  </r>
  <r>
    <x v="493"/>
    <n v="1999"/>
    <s v="Nov"/>
    <n v="20"/>
    <s v="20 Nov 1999"/>
    <n v="4466.62"/>
    <s v="tier - 2"/>
    <s v="tier - 2"/>
    <s v="R1012"/>
    <n v="25"/>
    <m/>
    <s v="Bode"/>
    <n v="34.96"/>
    <n v="5.63"/>
    <s v="No"/>
    <x v="0"/>
    <x v="1"/>
    <x v="0"/>
    <x v="0"/>
    <x v="3"/>
    <x v="0"/>
  </r>
  <r>
    <x v="494"/>
    <n v="2004"/>
    <s v="Jul"/>
    <n v="18"/>
    <s v="18 Jul 2004"/>
    <n v="4468.25"/>
    <s v="tier - 2"/>
    <s v="tier - 2"/>
    <s v="R1012"/>
    <n v="20"/>
    <m/>
    <s v="Lombardo"/>
    <n v="35.78"/>
    <n v="6.07"/>
    <s v="No"/>
    <x v="1"/>
    <x v="0"/>
    <x v="0"/>
    <x v="0"/>
    <x v="3"/>
    <x v="1"/>
  </r>
  <r>
    <x v="495"/>
    <n v="1992"/>
    <s v="Jul"/>
    <n v="12"/>
    <s v="12 Jul 1992"/>
    <n v="4488.58"/>
    <s v="tier - 2"/>
    <s v="tier - 3"/>
    <s v="R1012"/>
    <n v="32"/>
    <m/>
    <s v="Harris"/>
    <n v="27.14"/>
    <n v="6.01"/>
    <s v="No"/>
    <x v="0"/>
    <x v="0"/>
    <x v="0"/>
    <x v="0"/>
    <x v="2"/>
    <x v="1"/>
  </r>
  <r>
    <x v="496"/>
    <n v="1988"/>
    <s v="Jun"/>
    <n v="26"/>
    <s v="26 Jun 1988"/>
    <n v="4500.34"/>
    <s v="tier - 2"/>
    <s v="tier - 1"/>
    <s v="R1017"/>
    <n v="36"/>
    <m/>
    <s v="McMahon"/>
    <n v="21.375"/>
    <n v="6.19"/>
    <s v="Yes"/>
    <x v="0"/>
    <x v="0"/>
    <x v="0"/>
    <x v="0"/>
    <x v="1"/>
    <x v="1"/>
  </r>
  <r>
    <x v="497"/>
    <n v="1997"/>
    <s v="Oct"/>
    <n v="13"/>
    <s v="13 Oct 1997"/>
    <n v="4504.66"/>
    <s v="tier - 1"/>
    <s v="tier - 2"/>
    <s v="R1013"/>
    <n v="27"/>
    <m/>
    <s v="Sakamoto"/>
    <n v="33.659999999999997"/>
    <n v="4.08"/>
    <s v="Yes"/>
    <x v="0"/>
    <x v="0"/>
    <x v="1"/>
    <x v="0"/>
    <x v="3"/>
    <x v="0"/>
  </r>
  <r>
    <x v="498"/>
    <n v="1982"/>
    <s v="Sep"/>
    <n v="27"/>
    <s v="27 Sep 1982"/>
    <n v="4511.41"/>
    <s v="tier - 2"/>
    <s v="tier - 3"/>
    <s v="R1013"/>
    <n v="42"/>
    <m/>
    <s v="Melo"/>
    <n v="17.440000000000001"/>
    <n v="6.26"/>
    <s v="No"/>
    <x v="0"/>
    <x v="1"/>
    <x v="0"/>
    <x v="0"/>
    <x v="0"/>
    <x v="1"/>
  </r>
  <r>
    <x v="499"/>
    <n v="1980"/>
    <s v="Jun"/>
    <n v="16"/>
    <s v="16 Jun 1980"/>
    <n v="4515.71"/>
    <s v="tier - 2"/>
    <s v="tier - 3"/>
    <s v="R1013"/>
    <n v="44"/>
    <m/>
    <s v="Pedersen"/>
    <n v="17.34"/>
    <n v="5.05"/>
    <s v="No"/>
    <x v="0"/>
    <x v="1"/>
    <x v="0"/>
    <x v="0"/>
    <x v="0"/>
    <x v="0"/>
  </r>
  <r>
    <x v="500"/>
    <n v="2003"/>
    <s v="Oct"/>
    <n v="2"/>
    <s v="2 Oct 2003"/>
    <n v="4518.3999999999996"/>
    <s v="tier - 2"/>
    <s v="tier - 3"/>
    <s v="R1026"/>
    <n v="21"/>
    <m/>
    <s v="Corkum"/>
    <n v="34.130000000000003"/>
    <n v="5.65"/>
    <s v="No"/>
    <x v="0"/>
    <x v="0"/>
    <x v="1"/>
    <x v="0"/>
    <x v="3"/>
    <x v="0"/>
  </r>
  <r>
    <x v="501"/>
    <n v="1987"/>
    <s v="Dec"/>
    <n v="5"/>
    <s v="5 Dec 1987"/>
    <n v="4518.7700000000004"/>
    <s v="tier - 2"/>
    <s v="tier - 3"/>
    <s v="R1012"/>
    <n v="37"/>
    <m/>
    <s v="Shaffer"/>
    <n v="18.850000000000001"/>
    <n v="6.03"/>
    <s v="No"/>
    <x v="0"/>
    <x v="0"/>
    <x v="0"/>
    <x v="0"/>
    <x v="1"/>
    <x v="1"/>
  </r>
  <r>
    <x v="502"/>
    <n v="1988"/>
    <s v="Dec"/>
    <n v="21"/>
    <s v="21 Dec 1988"/>
    <n v="4518.83"/>
    <s v="tier - 2"/>
    <s v="tier - 2"/>
    <s v="R1017"/>
    <n v="36"/>
    <m/>
    <s v="Nyambaso"/>
    <n v="34.674999999999997"/>
    <n v="5.71"/>
    <s v="Yes"/>
    <x v="0"/>
    <x v="0"/>
    <x v="0"/>
    <x v="0"/>
    <x v="3"/>
    <x v="1"/>
  </r>
  <r>
    <x v="503"/>
    <n v="1992"/>
    <s v="Aug"/>
    <n v="13"/>
    <s v="13 Aug 1992"/>
    <n v="4527.18"/>
    <s v="tier - 2"/>
    <s v="tier - 2"/>
    <s v="R1012"/>
    <n v="32"/>
    <m/>
    <s v="Jennings"/>
    <n v="28.405000000000001"/>
    <n v="4.12"/>
    <s v="No"/>
    <x v="0"/>
    <x v="0"/>
    <x v="0"/>
    <x v="0"/>
    <x v="2"/>
    <x v="0"/>
  </r>
  <r>
    <x v="504"/>
    <n v="1993"/>
    <s v="Jun"/>
    <n v="29"/>
    <s v="29 Jun 1993"/>
    <n v="4529.4799999999996"/>
    <s v="tier - 2"/>
    <s v="tier - 1"/>
    <s v="R1011"/>
    <n v="31"/>
    <m/>
    <s v="Dawes"/>
    <n v="24.6"/>
    <n v="5.86"/>
    <s v="No"/>
    <x v="0"/>
    <x v="0"/>
    <x v="1"/>
    <x v="0"/>
    <x v="1"/>
    <x v="1"/>
  </r>
  <r>
    <x v="505"/>
    <n v="1988"/>
    <s v="Jun"/>
    <n v="13"/>
    <s v="13 Jun 1988"/>
    <n v="4536.26"/>
    <s v="tier - 2"/>
    <s v="tier - 2"/>
    <s v="R1011"/>
    <n v="36"/>
    <m/>
    <s v="Boyd"/>
    <n v="42.9"/>
    <n v="4.87"/>
    <s v="Yes"/>
    <x v="0"/>
    <x v="0"/>
    <x v="0"/>
    <x v="0"/>
    <x v="3"/>
    <x v="0"/>
  </r>
  <r>
    <x v="506"/>
    <n v="1990"/>
    <s v="Nov"/>
    <n v="17"/>
    <s v="17 Nov 1990"/>
    <n v="4544.2299999999996"/>
    <s v="tier - 2"/>
    <s v="tier - 1"/>
    <s v="R1024"/>
    <n v="34"/>
    <m/>
    <s v="Prevost"/>
    <n v="20.52"/>
    <n v="4.83"/>
    <s v="No"/>
    <x v="0"/>
    <x v="1"/>
    <x v="0"/>
    <x v="0"/>
    <x v="1"/>
    <x v="0"/>
  </r>
  <r>
    <x v="507"/>
    <n v="2004"/>
    <s v="Dec"/>
    <n v="22"/>
    <s v="22 Dec 2004"/>
    <n v="4561.1899999999996"/>
    <s v="tier - 2"/>
    <s v="tier - 2"/>
    <s v="R1024"/>
    <n v="20"/>
    <m/>
    <s v="Rotramel"/>
    <n v="31.35"/>
    <n v="4.2"/>
    <s v="No"/>
    <x v="1"/>
    <x v="0"/>
    <x v="0"/>
    <x v="0"/>
    <x v="3"/>
    <x v="0"/>
  </r>
  <r>
    <x v="508"/>
    <n v="1990"/>
    <s v="Sep"/>
    <n v="20"/>
    <s v="20 Sep 1990"/>
    <n v="4562.84"/>
    <s v="tier - 2"/>
    <s v="tier - 2"/>
    <s v="R1013"/>
    <n v="34"/>
    <m/>
    <s v="Eagen"/>
    <n v="29.59"/>
    <n v="4.0599999999999996"/>
    <s v="No"/>
    <x v="0"/>
    <x v="1"/>
    <x v="0"/>
    <x v="0"/>
    <x v="2"/>
    <x v="0"/>
  </r>
  <r>
    <x v="509"/>
    <n v="1996"/>
    <s v="Dec"/>
    <n v="25"/>
    <s v="25 Dec 1996"/>
    <n v="4564.1899999999996"/>
    <s v="tier - 2"/>
    <s v="tier - 2"/>
    <s v="R1024"/>
    <n v="28"/>
    <m/>
    <s v="Schmaltz"/>
    <n v="29.355"/>
    <n v="4.68"/>
    <s v="Yes"/>
    <x v="0"/>
    <x v="1"/>
    <x v="0"/>
    <x v="0"/>
    <x v="2"/>
    <x v="0"/>
  </r>
  <r>
    <x v="510"/>
    <n v="1989"/>
    <s v="Sep"/>
    <n v="18"/>
    <s v="18 Sep 1989"/>
    <n v="4571.41"/>
    <s v="tier - 2"/>
    <s v="tier - 2"/>
    <s v="R1012"/>
    <n v="35"/>
    <m/>
    <s v="Schout"/>
    <n v="26.695"/>
    <n v="5.28"/>
    <s v="No"/>
    <x v="0"/>
    <x v="1"/>
    <x v="0"/>
    <x v="0"/>
    <x v="2"/>
    <x v="0"/>
  </r>
  <r>
    <x v="511"/>
    <n v="2000"/>
    <s v="Jul"/>
    <n v="2"/>
    <s v="2 Jul 2000"/>
    <n v="4608.03"/>
    <s v="tier - 2"/>
    <s v="tier - 3"/>
    <s v="R1011"/>
    <n v="24"/>
    <m/>
    <s v="Blanton"/>
    <n v="35.340000000000003"/>
    <n v="4.13"/>
    <s v="No"/>
    <x v="1"/>
    <x v="0"/>
    <x v="0"/>
    <x v="0"/>
    <x v="3"/>
    <x v="0"/>
  </r>
  <r>
    <x v="512"/>
    <n v="1998"/>
    <s v="Jun"/>
    <n v="29"/>
    <s v="29 Jun 1998"/>
    <n v="4618.08"/>
    <s v="tier - 2"/>
    <s v="tier - 1"/>
    <s v="R1012"/>
    <n v="26"/>
    <m/>
    <s v="Van Nielen"/>
    <n v="30.21"/>
    <n v="5.21"/>
    <s v="No"/>
    <x v="0"/>
    <x v="0"/>
    <x v="0"/>
    <x v="0"/>
    <x v="3"/>
    <x v="0"/>
  </r>
  <r>
    <x v="513"/>
    <n v="1985"/>
    <s v="Jun"/>
    <n v="22"/>
    <s v="22 Jun 1985"/>
    <n v="4646.76"/>
    <s v="tier - 1"/>
    <s v="tier - 1"/>
    <s v="R1011"/>
    <n v="39"/>
    <m/>
    <s v="Hendrix"/>
    <n v="30.8"/>
    <n v="4.9000000000000004"/>
    <s v="Yes"/>
    <x v="0"/>
    <x v="1"/>
    <x v="0"/>
    <x v="0"/>
    <x v="3"/>
    <x v="0"/>
  </r>
  <r>
    <x v="514"/>
    <n v="1996"/>
    <s v="Oct"/>
    <n v="25"/>
    <s v="25 Oct 1996"/>
    <n v="4661.29"/>
    <s v="tier - 2"/>
    <s v="tier - 1"/>
    <s v="R1017"/>
    <n v="28"/>
    <m/>
    <s v="Rabuzzi"/>
    <n v="27.265000000000001"/>
    <n v="6.46"/>
    <s v="Yes"/>
    <x v="0"/>
    <x v="1"/>
    <x v="0"/>
    <x v="0"/>
    <x v="2"/>
    <x v="1"/>
  </r>
  <r>
    <x v="515"/>
    <n v="1990"/>
    <s v="Aug"/>
    <n v="5"/>
    <s v="5 Aug 1990"/>
    <n v="4667.6099999999997"/>
    <s v="tier - 3"/>
    <s v="tier - 3"/>
    <s v="R1016"/>
    <n v="34"/>
    <m/>
    <s v="Weston"/>
    <n v="37.335000000000001"/>
    <n v="4.95"/>
    <s v="No"/>
    <x v="0"/>
    <x v="1"/>
    <x v="0"/>
    <x v="0"/>
    <x v="3"/>
    <x v="0"/>
  </r>
  <r>
    <x v="516"/>
    <n v="1990"/>
    <s v="Sep"/>
    <n v="26"/>
    <s v="26 Sep 1990"/>
    <n v="4670.6400000000003"/>
    <s v="tier - 2"/>
    <s v="tier - 2"/>
    <s v="R1011"/>
    <n v="34"/>
    <m/>
    <s v="Bell"/>
    <n v="35.200000000000003"/>
    <n v="5.55"/>
    <s v="No"/>
    <x v="0"/>
    <x v="1"/>
    <x v="0"/>
    <x v="0"/>
    <x v="3"/>
    <x v="0"/>
  </r>
  <r>
    <x v="517"/>
    <n v="1990"/>
    <s v="Jul"/>
    <n v="13"/>
    <s v="13 Jul 1990"/>
    <n v="4673.3900000000003"/>
    <s v="tier - 2"/>
    <s v="tier - 1"/>
    <s v="R1013"/>
    <n v="34"/>
    <m/>
    <s v="Mollak"/>
    <n v="37.18"/>
    <n v="4.9000000000000004"/>
    <s v="No"/>
    <x v="0"/>
    <x v="1"/>
    <x v="0"/>
    <x v="0"/>
    <x v="3"/>
    <x v="0"/>
  </r>
  <r>
    <x v="518"/>
    <n v="1979"/>
    <s v="Oct"/>
    <n v="18"/>
    <s v="18 Oct 1979"/>
    <n v="4674.2"/>
    <s v="tier - 2"/>
    <s v="tier - 1"/>
    <s v="R1013"/>
    <n v="45"/>
    <m/>
    <s v="Stanton"/>
    <n v="17.05"/>
    <n v="5.3"/>
    <s v="No"/>
    <x v="0"/>
    <x v="0"/>
    <x v="1"/>
    <x v="0"/>
    <x v="0"/>
    <x v="0"/>
  </r>
  <r>
    <x v="519"/>
    <n v="2003"/>
    <s v="Oct"/>
    <n v="4"/>
    <s v="4 Oct 2003"/>
    <n v="4678.8"/>
    <s v="tier - 2"/>
    <s v="tier - 1"/>
    <s v="R1021"/>
    <n v="21"/>
    <m/>
    <s v="Sousa"/>
    <n v="34.99"/>
    <n v="5.0999999999999996"/>
    <s v="No"/>
    <x v="0"/>
    <x v="0"/>
    <x v="1"/>
    <x v="0"/>
    <x v="3"/>
    <x v="0"/>
  </r>
  <r>
    <x v="520"/>
    <n v="1990"/>
    <s v="Sep"/>
    <n v="4"/>
    <s v="4 Sep 1990"/>
    <n v="4686.3900000000003"/>
    <s v="tier - 3"/>
    <s v="tier - 3"/>
    <s v="R1013"/>
    <n v="34"/>
    <m/>
    <s v="Cowan"/>
    <n v="46.53"/>
    <n v="4.16"/>
    <s v="No"/>
    <x v="0"/>
    <x v="1"/>
    <x v="0"/>
    <x v="0"/>
    <x v="3"/>
    <x v="0"/>
  </r>
  <r>
    <x v="521"/>
    <n v="2003"/>
    <s v="Jun"/>
    <n v="22"/>
    <s v="22 Jun 2003"/>
    <n v="4687.8"/>
    <s v="tier - 2"/>
    <s v="tier - 3"/>
    <s v="R1011"/>
    <n v="21"/>
    <m/>
    <s v="Philbrook"/>
    <n v="28.6"/>
    <n v="6.08"/>
    <s v="No"/>
    <x v="0"/>
    <x v="0"/>
    <x v="1"/>
    <x v="0"/>
    <x v="2"/>
    <x v="1"/>
  </r>
  <r>
    <x v="522"/>
    <n v="1977"/>
    <s v="Dec"/>
    <n v="4"/>
    <s v="4 Dec 1977"/>
    <n v="4699.47"/>
    <s v="tier - 2"/>
    <s v="tier - 3"/>
    <s v="R1013"/>
    <n v="47"/>
    <m/>
    <s v="Scanlin"/>
    <n v="15.61"/>
    <n v="5.77"/>
    <s v="No"/>
    <x v="0"/>
    <x v="1"/>
    <x v="0"/>
    <x v="0"/>
    <x v="0"/>
    <x v="1"/>
  </r>
  <r>
    <x v="523"/>
    <n v="1981"/>
    <s v="Aug"/>
    <n v="12"/>
    <s v="12 Aug 1981"/>
    <n v="4712.12"/>
    <s v="tier - 2"/>
    <s v="tier - 3"/>
    <s v="R1011"/>
    <n v="43"/>
    <m/>
    <s v="Gast"/>
    <n v="19.47"/>
    <n v="6.6"/>
    <s v="Yes"/>
    <x v="0"/>
    <x v="1"/>
    <x v="0"/>
    <x v="0"/>
    <x v="1"/>
    <x v="2"/>
  </r>
  <r>
    <x v="524"/>
    <n v="1992"/>
    <s v="Oct"/>
    <n v="9"/>
    <s v="9 Oct 1992"/>
    <n v="4718.2"/>
    <s v="tier - 2"/>
    <s v="tier - 3"/>
    <s v="R1024"/>
    <n v="32"/>
    <m/>
    <s v="Kendall"/>
    <n v="21.945"/>
    <n v="5.37"/>
    <s v="No"/>
    <x v="0"/>
    <x v="0"/>
    <x v="0"/>
    <x v="0"/>
    <x v="1"/>
    <x v="0"/>
  </r>
  <r>
    <x v="525"/>
    <n v="1992"/>
    <s v="Sep"/>
    <n v="28"/>
    <s v="28 Sep 1992"/>
    <n v="4719.5200000000004"/>
    <s v="tier - 2"/>
    <s v="tier - 2"/>
    <s v="R1024"/>
    <n v="32"/>
    <m/>
    <s v="Huntington"/>
    <n v="22.895"/>
    <n v="5.24"/>
    <s v="No"/>
    <x v="0"/>
    <x v="0"/>
    <x v="0"/>
    <x v="0"/>
    <x v="1"/>
    <x v="0"/>
  </r>
  <r>
    <x v="526"/>
    <n v="1994"/>
    <s v="Aug"/>
    <n v="12"/>
    <s v="12 Aug 1994"/>
    <n v="4719.74"/>
    <s v="tier - 2"/>
    <s v="tier - 1"/>
    <s v="R1012"/>
    <n v="30"/>
    <m/>
    <s v="Benson"/>
    <n v="23.844999999999999"/>
    <n v="4.3600000000000003"/>
    <s v="No"/>
    <x v="0"/>
    <x v="1"/>
    <x v="0"/>
    <x v="0"/>
    <x v="1"/>
    <x v="0"/>
  </r>
  <r>
    <x v="527"/>
    <n v="1980"/>
    <s v="Jul"/>
    <n v="2"/>
    <s v="2 Jul 1980"/>
    <n v="4728.71"/>
    <s v="tier - 2"/>
    <s v="tier - 3"/>
    <s v="R1012"/>
    <n v="44"/>
    <m/>
    <s v="Kong"/>
    <n v="15.57"/>
    <n v="6.07"/>
    <s v="No"/>
    <x v="0"/>
    <x v="1"/>
    <x v="0"/>
    <x v="0"/>
    <x v="0"/>
    <x v="1"/>
  </r>
  <r>
    <x v="528"/>
    <n v="1986"/>
    <s v="Sep"/>
    <n v="5"/>
    <s v="5 Sep 1986"/>
    <n v="4734.6400000000003"/>
    <s v="tier - 2"/>
    <s v="tier - 1"/>
    <s v="R1013"/>
    <n v="38"/>
    <m/>
    <s v="Lloyd"/>
    <n v="20.74"/>
    <n v="11.69"/>
    <s v="Yes"/>
    <x v="0"/>
    <x v="0"/>
    <x v="0"/>
    <x v="0"/>
    <x v="1"/>
    <x v="2"/>
  </r>
  <r>
    <x v="529"/>
    <n v="1991"/>
    <s v="Oct"/>
    <n v="12"/>
    <s v="12 Oct 1991"/>
    <n v="4738.2700000000004"/>
    <s v="tier - 2"/>
    <s v="tier - 3"/>
    <s v="R1012"/>
    <n v="33"/>
    <m/>
    <s v="Blankenship"/>
    <n v="32.68"/>
    <n v="5.44"/>
    <s v="No"/>
    <x v="0"/>
    <x v="1"/>
    <x v="0"/>
    <x v="0"/>
    <x v="3"/>
    <x v="0"/>
  </r>
  <r>
    <x v="530"/>
    <n v="2004"/>
    <s v="Nov"/>
    <n v="24"/>
    <s v="24 Nov 2004"/>
    <n v="4740.78"/>
    <s v="tier - 2"/>
    <s v="tier - 3"/>
    <s v="R1021"/>
    <n v="20"/>
    <m/>
    <s v="Clash"/>
    <n v="35.93"/>
    <n v="5.43"/>
    <s v="No"/>
    <x v="1"/>
    <x v="0"/>
    <x v="0"/>
    <x v="0"/>
    <x v="3"/>
    <x v="0"/>
  </r>
  <r>
    <x v="531"/>
    <n v="1987"/>
    <s v="Jun"/>
    <n v="5"/>
    <s v="5 Jun 1987"/>
    <n v="4746.34"/>
    <s v="tier - 2"/>
    <s v="tier - 2"/>
    <s v="R1011"/>
    <n v="37"/>
    <m/>
    <s v="Cox"/>
    <n v="27.1"/>
    <n v="5.08"/>
    <s v="No"/>
    <x v="0"/>
    <x v="0"/>
    <x v="0"/>
    <x v="0"/>
    <x v="2"/>
    <x v="0"/>
  </r>
  <r>
    <x v="532"/>
    <n v="1987"/>
    <s v="Sep"/>
    <n v="2"/>
    <s v="2 Sep 1987"/>
    <n v="4747.05"/>
    <s v="tier - 2"/>
    <s v="tier - 2"/>
    <s v="R1013"/>
    <n v="37"/>
    <m/>
    <s v="Guzman"/>
    <n v="27.61"/>
    <n v="4.5999999999999996"/>
    <s v="No"/>
    <x v="0"/>
    <x v="0"/>
    <x v="0"/>
    <x v="0"/>
    <x v="2"/>
    <x v="0"/>
  </r>
  <r>
    <x v="533"/>
    <n v="1987"/>
    <s v="Nov"/>
    <n v="22"/>
    <s v="22 Nov 1987"/>
    <n v="4751.07"/>
    <s v="tier - 3"/>
    <s v="tier - 1"/>
    <s v="R1011"/>
    <n v="37"/>
    <m/>
    <s v="Moss"/>
    <n v="30.5"/>
    <n v="4.8099999999999996"/>
    <s v="No"/>
    <x v="0"/>
    <x v="0"/>
    <x v="0"/>
    <x v="0"/>
    <x v="3"/>
    <x v="0"/>
  </r>
  <r>
    <x v="534"/>
    <n v="1992"/>
    <s v="Aug"/>
    <n v="16"/>
    <s v="16 Aug 1992"/>
    <n v="4753.6400000000003"/>
    <s v="tier - 2"/>
    <s v="tier - 3"/>
    <s v="R1013"/>
    <n v="32"/>
    <m/>
    <s v="Comment"/>
    <n v="43.12"/>
    <n v="6.25"/>
    <s v="No"/>
    <x v="0"/>
    <x v="0"/>
    <x v="0"/>
    <x v="0"/>
    <x v="3"/>
    <x v="1"/>
  </r>
  <r>
    <x v="535"/>
    <n v="1987"/>
    <s v="Sep"/>
    <n v="27"/>
    <s v="27 Sep 1987"/>
    <n v="4762.33"/>
    <s v="tier - 3"/>
    <s v="tier - 3"/>
    <s v="R1011"/>
    <n v="37"/>
    <m/>
    <s v="Shabot Marcos"/>
    <n v="38.6"/>
    <n v="6.02"/>
    <s v="No"/>
    <x v="0"/>
    <x v="0"/>
    <x v="0"/>
    <x v="0"/>
    <x v="3"/>
    <x v="1"/>
  </r>
  <r>
    <x v="536"/>
    <n v="1989"/>
    <s v="Aug"/>
    <n v="1"/>
    <s v="1 Aug 1989"/>
    <n v="4766.0200000000004"/>
    <s v="tier - 2"/>
    <s v="tier - 3"/>
    <s v="R1011"/>
    <n v="35"/>
    <m/>
    <s v="O'Mara"/>
    <n v="18.5"/>
    <n v="5.33"/>
    <s v="No"/>
    <x v="0"/>
    <x v="1"/>
    <x v="0"/>
    <x v="0"/>
    <x v="1"/>
    <x v="0"/>
  </r>
  <r>
    <x v="537"/>
    <n v="1989"/>
    <s v="Dec"/>
    <n v="9"/>
    <s v="9 Dec 1989"/>
    <n v="4779.6000000000004"/>
    <s v="tier - 2"/>
    <s v="tier - 3"/>
    <s v="R1013"/>
    <n v="35"/>
    <m/>
    <s v="Desrosiers"/>
    <n v="28.27"/>
    <n v="5.33"/>
    <s v="No"/>
    <x v="0"/>
    <x v="1"/>
    <x v="0"/>
    <x v="0"/>
    <x v="2"/>
    <x v="0"/>
  </r>
  <r>
    <x v="538"/>
    <n v="1987"/>
    <s v="Jun"/>
    <n v="22"/>
    <s v="22 Jun 1987"/>
    <n v="4787.42"/>
    <s v="tier - 2"/>
    <s v="tier - 3"/>
    <s v="R1013"/>
    <n v="37"/>
    <m/>
    <s v="Karakoyunlu"/>
    <n v="22.04"/>
    <n v="5.86"/>
    <s v="No"/>
    <x v="0"/>
    <x v="0"/>
    <x v="0"/>
    <x v="0"/>
    <x v="1"/>
    <x v="1"/>
  </r>
  <r>
    <x v="539"/>
    <n v="1989"/>
    <s v="Dec"/>
    <n v="16"/>
    <s v="16 Dec 1989"/>
    <n v="4795.66"/>
    <s v="tier - 2"/>
    <s v="tier - 1"/>
    <s v="R1013"/>
    <n v="35"/>
    <m/>
    <s v="Conrad"/>
    <n v="39.82"/>
    <n v="6.06"/>
    <s v="No"/>
    <x v="0"/>
    <x v="1"/>
    <x v="0"/>
    <x v="0"/>
    <x v="3"/>
    <x v="1"/>
  </r>
  <r>
    <x v="540"/>
    <n v="1978"/>
    <s v="Oct"/>
    <n v="3"/>
    <s v="3 Oct 1978"/>
    <n v="4812.34"/>
    <s v="tier - 2"/>
    <s v="tier - 3"/>
    <s v="R1013"/>
    <n v="46"/>
    <m/>
    <s v="Kramer"/>
    <n v="16.7"/>
    <n v="11.48"/>
    <s v="No"/>
    <x v="0"/>
    <x v="1"/>
    <x v="0"/>
    <x v="0"/>
    <x v="0"/>
    <x v="2"/>
  </r>
  <r>
    <x v="541"/>
    <n v="1981"/>
    <s v="Jul"/>
    <n v="3"/>
    <s v="3 Jul 1981"/>
    <n v="4827.1000000000004"/>
    <s v="tier - 2"/>
    <s v="tier - 1"/>
    <s v="R1013"/>
    <n v="43"/>
    <m/>
    <s v="Borleis"/>
    <n v="20.03"/>
    <n v="9.25"/>
    <s v="Yes"/>
    <x v="0"/>
    <x v="1"/>
    <x v="0"/>
    <x v="0"/>
    <x v="1"/>
    <x v="2"/>
  </r>
  <r>
    <x v="542"/>
    <n v="1995"/>
    <s v="Dec"/>
    <n v="1"/>
    <s v="1 Dec 1995"/>
    <n v="4827.8999999999996"/>
    <s v="tier - 1"/>
    <s v="tier - 2"/>
    <s v="Sep"/>
    <n v="29"/>
    <m/>
    <s v="Capriolo"/>
    <n v="18.905000000000001"/>
    <n v="4.91"/>
    <s v="Yes"/>
    <x v="0"/>
    <x v="0"/>
    <x v="0"/>
    <x v="0"/>
    <x v="1"/>
    <x v="0"/>
  </r>
  <r>
    <x v="543"/>
    <n v="2002"/>
    <s v="Jun"/>
    <n v="27"/>
    <s v="27 Jun 2002"/>
    <n v="4830.63"/>
    <s v="tier - 2"/>
    <s v="tier - 1"/>
    <s v="R1011"/>
    <n v="22"/>
    <m/>
    <s v="Schulz"/>
    <n v="37"/>
    <n v="11.66"/>
    <s v="No"/>
    <x v="0"/>
    <x v="1"/>
    <x v="0"/>
    <x v="0"/>
    <x v="3"/>
    <x v="2"/>
  </r>
  <r>
    <x v="544"/>
    <n v="2000"/>
    <s v="Dec"/>
    <n v="11"/>
    <s v="11 Dec 2000"/>
    <n v="4835.43"/>
    <s v="tier - 2"/>
    <s v="tier - 2"/>
    <s v="R1021"/>
    <n v="24"/>
    <m/>
    <s v="Martin"/>
    <n v="33.18"/>
    <n v="5.22"/>
    <s v="No"/>
    <x v="1"/>
    <x v="0"/>
    <x v="0"/>
    <x v="0"/>
    <x v="3"/>
    <x v="0"/>
  </r>
  <r>
    <x v="545"/>
    <n v="1992"/>
    <s v="Sep"/>
    <n v="10"/>
    <s v="10 Sep 1992"/>
    <n v="4837.58"/>
    <s v="tier - 3"/>
    <s v="tier - 2"/>
    <s v="R1013"/>
    <n v="32"/>
    <m/>
    <s v="Maroevic"/>
    <n v="31.57"/>
    <n v="6.15"/>
    <s v="No"/>
    <x v="0"/>
    <x v="0"/>
    <x v="0"/>
    <x v="0"/>
    <x v="3"/>
    <x v="1"/>
  </r>
  <r>
    <x v="546"/>
    <n v="1984"/>
    <s v="Oct"/>
    <n v="15"/>
    <s v="15 Oct 1984"/>
    <n v="4839.18"/>
    <s v="tier - 2"/>
    <s v="tier - 1"/>
    <s v="R1012"/>
    <n v="40"/>
    <m/>
    <s v="Cichon"/>
    <n v="17.91"/>
    <n v="5.65"/>
    <s v="No"/>
    <x v="0"/>
    <x v="0"/>
    <x v="0"/>
    <x v="0"/>
    <x v="0"/>
    <x v="0"/>
  </r>
  <r>
    <x v="547"/>
    <n v="1995"/>
    <s v="Sep"/>
    <n v="29"/>
    <s v="29 Sep 1995"/>
    <n v="4840.95"/>
    <s v="tier - 2"/>
    <s v="tier - 1"/>
    <s v="R1021"/>
    <n v="29"/>
    <m/>
    <s v="Kennedy"/>
    <n v="29.41"/>
    <n v="6.29"/>
    <s v="Yes"/>
    <x v="0"/>
    <x v="0"/>
    <x v="0"/>
    <x v="0"/>
    <x v="2"/>
    <x v="1"/>
  </r>
  <r>
    <x v="548"/>
    <n v="1979"/>
    <s v="Dec"/>
    <n v="13"/>
    <s v="13 Dec 1979"/>
    <n v="4843.79"/>
    <s v="tier - 2"/>
    <s v="tier - 3"/>
    <s v="R1013"/>
    <n v="45"/>
    <m/>
    <s v="Cooper"/>
    <n v="17.55"/>
    <n v="5.93"/>
    <s v="No"/>
    <x v="0"/>
    <x v="0"/>
    <x v="1"/>
    <x v="0"/>
    <x v="0"/>
    <x v="1"/>
  </r>
  <r>
    <x v="549"/>
    <n v="1974"/>
    <s v="Sep"/>
    <n v="11"/>
    <s v="11 Sep 1974"/>
    <n v="4844.67"/>
    <s v="tier - 2"/>
    <s v="tier - 2"/>
    <s v="R1013"/>
    <n v="50"/>
    <m/>
    <s v="Reumann"/>
    <n v="16.57"/>
    <n v="9.99"/>
    <s v="No"/>
    <x v="0"/>
    <x v="1"/>
    <x v="0"/>
    <x v="0"/>
    <x v="0"/>
    <x v="2"/>
  </r>
  <r>
    <x v="550"/>
    <n v="2001"/>
    <s v="Jun"/>
    <n v="7"/>
    <s v="7 Jun 2001"/>
    <n v="4846.53"/>
    <s v="tier - 2"/>
    <s v="tier - 3"/>
    <s v="R1021"/>
    <n v="23"/>
    <m/>
    <s v="Cho"/>
    <n v="33.97"/>
    <n v="5.6"/>
    <s v="Yes"/>
    <x v="0"/>
    <x v="1"/>
    <x v="0"/>
    <x v="0"/>
    <x v="3"/>
    <x v="0"/>
  </r>
  <r>
    <x v="551"/>
    <n v="1995"/>
    <s v="Dec"/>
    <n v="27"/>
    <s v="27 Dec 1995"/>
    <n v="4846.92"/>
    <s v="tier - 2"/>
    <s v="tier - 3"/>
    <s v="R1017"/>
    <n v="29"/>
    <m/>
    <s v="Mattis"/>
    <n v="32.585000000000001"/>
    <n v="4.93"/>
    <s v="Yes"/>
    <x v="0"/>
    <x v="0"/>
    <x v="0"/>
    <x v="0"/>
    <x v="3"/>
    <x v="0"/>
  </r>
  <r>
    <x v="552"/>
    <n v="1989"/>
    <s v="Sep"/>
    <n v="1"/>
    <s v="1 Sep 1989"/>
    <n v="4859.8900000000003"/>
    <s v="tier - 2"/>
    <s v="tier - 3"/>
    <s v="R1011"/>
    <n v="35"/>
    <m/>
    <s v="Airoldi"/>
    <n v="23.16"/>
    <n v="5.5"/>
    <s v="No"/>
    <x v="0"/>
    <x v="1"/>
    <x v="0"/>
    <x v="0"/>
    <x v="1"/>
    <x v="0"/>
  </r>
  <r>
    <x v="553"/>
    <n v="1997"/>
    <s v="Sep"/>
    <n v="29"/>
    <s v="29 Sep 1997"/>
    <n v="4877.9799999999996"/>
    <s v="tier - 2"/>
    <s v="tier - 3"/>
    <s v="R1012"/>
    <n v="27"/>
    <m/>
    <s v="Haines"/>
    <n v="26.695"/>
    <n v="4.21"/>
    <s v="Yes"/>
    <x v="0"/>
    <x v="0"/>
    <x v="1"/>
    <x v="0"/>
    <x v="2"/>
    <x v="0"/>
  </r>
  <r>
    <x v="554"/>
    <n v="1986"/>
    <s v="Dec"/>
    <n v="23"/>
    <s v="23 Dec 1986"/>
    <n v="4883.87"/>
    <s v="tier - 2"/>
    <s v="tier - 1"/>
    <s v="R1011"/>
    <n v="38"/>
    <m/>
    <s v="Ulery"/>
    <n v="26.2"/>
    <n v="10.93"/>
    <s v="Yes"/>
    <x v="0"/>
    <x v="0"/>
    <x v="0"/>
    <x v="0"/>
    <x v="2"/>
    <x v="2"/>
  </r>
  <r>
    <x v="555"/>
    <n v="1986"/>
    <s v="Oct"/>
    <n v="27"/>
    <s v="27 Oct 1986"/>
    <n v="4889.04"/>
    <s v="tier - 2"/>
    <s v="tier - 1"/>
    <s v="R1013"/>
    <n v="38"/>
    <m/>
    <s v="Powers"/>
    <n v="29.92"/>
    <n v="10.97"/>
    <s v="Yes"/>
    <x v="0"/>
    <x v="0"/>
    <x v="0"/>
    <x v="0"/>
    <x v="2"/>
    <x v="2"/>
  </r>
  <r>
    <x v="556"/>
    <n v="1989"/>
    <s v="Jul"/>
    <n v="10"/>
    <s v="10 Jul 1989"/>
    <n v="4890"/>
    <s v="tier - 3"/>
    <s v="tier - 2"/>
    <s v="R1013"/>
    <n v="35"/>
    <m/>
    <s v="Mone"/>
    <n v="35.75"/>
    <n v="5.07"/>
    <s v="No"/>
    <x v="0"/>
    <x v="1"/>
    <x v="0"/>
    <x v="0"/>
    <x v="3"/>
    <x v="0"/>
  </r>
  <r>
    <x v="557"/>
    <n v="1990"/>
    <s v="Nov"/>
    <n v="28"/>
    <s v="28 Nov 1990"/>
    <n v="4894.3900000000003"/>
    <s v="tier - 2"/>
    <s v="tier - 3"/>
    <s v="R1013"/>
    <n v="34"/>
    <m/>
    <s v="Reasoner"/>
    <n v="24.24"/>
    <n v="6.15"/>
    <s v="No"/>
    <x v="0"/>
    <x v="1"/>
    <x v="0"/>
    <x v="0"/>
    <x v="1"/>
    <x v="1"/>
  </r>
  <r>
    <x v="558"/>
    <n v="1988"/>
    <s v="Sep"/>
    <n v="23"/>
    <s v="23 Sep 1988"/>
    <n v="4894.75"/>
    <s v="tier - 3"/>
    <s v="tier - 3"/>
    <s v="R1012"/>
    <n v="36"/>
    <m/>
    <s v="Newman"/>
    <n v="25.27"/>
    <n v="5.7"/>
    <s v="Yes"/>
    <x v="0"/>
    <x v="0"/>
    <x v="0"/>
    <x v="0"/>
    <x v="2"/>
    <x v="1"/>
  </r>
  <r>
    <x v="559"/>
    <n v="1993"/>
    <s v="Jul"/>
    <n v="10"/>
    <s v="10 Jul 1993"/>
    <n v="4906.41"/>
    <s v="tier - 2"/>
    <s v="tier - 1"/>
    <s v="R1012"/>
    <n v="31"/>
    <m/>
    <s v="Stern"/>
    <n v="20.234999999999999"/>
    <n v="5.19"/>
    <s v="No"/>
    <x v="0"/>
    <x v="0"/>
    <x v="1"/>
    <x v="0"/>
    <x v="1"/>
    <x v="0"/>
  </r>
  <r>
    <x v="560"/>
    <n v="1981"/>
    <s v="Oct"/>
    <n v="18"/>
    <s v="18 Oct 1981"/>
    <n v="4911.8900000000003"/>
    <s v="tier - 2"/>
    <s v="tier - 3"/>
    <s v="R1013"/>
    <n v="43"/>
    <m/>
    <s v="Hetrick"/>
    <n v="20.28"/>
    <n v="11.07"/>
    <s v="Yes"/>
    <x v="0"/>
    <x v="1"/>
    <x v="0"/>
    <x v="0"/>
    <x v="1"/>
    <x v="2"/>
  </r>
  <r>
    <x v="561"/>
    <n v="2002"/>
    <s v="Aug"/>
    <n v="21"/>
    <s v="21 Aug 2002"/>
    <n v="4915.0600000000004"/>
    <s v="tier - 2"/>
    <s v="tier - 1"/>
    <s v="R1017"/>
    <n v="22"/>
    <m/>
    <s v="Anthony"/>
    <n v="30.114999999999998"/>
    <n v="11.61"/>
    <s v="No"/>
    <x v="0"/>
    <x v="1"/>
    <x v="0"/>
    <x v="0"/>
    <x v="3"/>
    <x v="2"/>
  </r>
  <r>
    <x v="562"/>
    <n v="1993"/>
    <s v="Aug"/>
    <n v="10"/>
    <s v="10 Aug 1993"/>
    <n v="4922.92"/>
    <s v="tier - 2"/>
    <s v="tier - 2"/>
    <s v="R1012"/>
    <n v="31"/>
    <m/>
    <s v="Trnovcova"/>
    <n v="32.11"/>
    <n v="6.24"/>
    <s v="No"/>
    <x v="0"/>
    <x v="0"/>
    <x v="1"/>
    <x v="0"/>
    <x v="3"/>
    <x v="1"/>
  </r>
  <r>
    <x v="563"/>
    <n v="1991"/>
    <s v="Aug"/>
    <n v="23"/>
    <s v="23 Aug 1991"/>
    <n v="4931.6499999999996"/>
    <s v="tier - 2"/>
    <s v="tier - 3"/>
    <s v="R1011"/>
    <n v="33"/>
    <m/>
    <s v="Pulkkinen"/>
    <n v="23.6"/>
    <n v="4.33"/>
    <s v="No"/>
    <x v="0"/>
    <x v="1"/>
    <x v="0"/>
    <x v="0"/>
    <x v="1"/>
    <x v="0"/>
  </r>
  <r>
    <x v="564"/>
    <n v="1991"/>
    <s v="Nov"/>
    <n v="27"/>
    <s v="27 Nov 1991"/>
    <n v="4934.71"/>
    <s v="tier - 2"/>
    <s v="tier - 3"/>
    <s v="R1011"/>
    <n v="33"/>
    <m/>
    <s v="Tarbiat"/>
    <n v="25.8"/>
    <n v="5.29"/>
    <s v="No"/>
    <x v="0"/>
    <x v="1"/>
    <x v="0"/>
    <x v="0"/>
    <x v="2"/>
    <x v="0"/>
  </r>
  <r>
    <x v="565"/>
    <n v="1974"/>
    <s v="Jun"/>
    <n v="26"/>
    <s v="26 Jun 1974"/>
    <n v="4942.0600000000004"/>
    <s v="tier - 2"/>
    <s v="tier - 2"/>
    <s v="R1013"/>
    <n v="50"/>
    <m/>
    <s v="Spannaus"/>
    <n v="16.47"/>
    <n v="11.72"/>
    <s v="No"/>
    <x v="0"/>
    <x v="1"/>
    <x v="0"/>
    <x v="0"/>
    <x v="0"/>
    <x v="2"/>
  </r>
  <r>
    <x v="566"/>
    <n v="1991"/>
    <s v="Aug"/>
    <n v="30"/>
    <s v="30 Aug 1991"/>
    <n v="4949.76"/>
    <s v="tier - 2"/>
    <s v="tier - 1"/>
    <s v="R1013"/>
    <n v="33"/>
    <m/>
    <s v="Misuraca"/>
    <n v="36.630000000000003"/>
    <n v="5.15"/>
    <s v="No"/>
    <x v="0"/>
    <x v="1"/>
    <x v="0"/>
    <x v="0"/>
    <x v="3"/>
    <x v="0"/>
  </r>
  <r>
    <x v="567"/>
    <n v="1973"/>
    <s v="Nov"/>
    <n v="7"/>
    <s v="7 Nov 1973"/>
    <n v="4985.22"/>
    <s v="tier - 2"/>
    <s v="tier - 3"/>
    <s v="R1013"/>
    <n v="51"/>
    <m/>
    <s v="Attar"/>
    <n v="15.84"/>
    <n v="10.34"/>
    <s v="No"/>
    <x v="0"/>
    <x v="2"/>
    <x v="0"/>
    <x v="0"/>
    <x v="0"/>
    <x v="2"/>
  </r>
  <r>
    <x v="568"/>
    <n v="1988"/>
    <s v="Jun"/>
    <n v="24"/>
    <s v="24 Jun 1988"/>
    <n v="4992.38"/>
    <s v="tier - 2"/>
    <s v="tier - 3"/>
    <s v="R1024"/>
    <n v="36"/>
    <m/>
    <s v="Auer"/>
    <n v="23.56"/>
    <n v="5.45"/>
    <s v="Yes"/>
    <x v="0"/>
    <x v="0"/>
    <x v="0"/>
    <x v="0"/>
    <x v="1"/>
    <x v="0"/>
  </r>
  <r>
    <x v="569"/>
    <n v="2001"/>
    <s v="Oct"/>
    <n v="5"/>
    <s v="5 Oct 2001"/>
    <n v="4999.04"/>
    <s v="tier - 2"/>
    <s v="tier - 2"/>
    <s v="R1011"/>
    <n v="23"/>
    <m/>
    <s v="Whitbeck"/>
    <n v="37.25"/>
    <n v="6.23"/>
    <s v="Yes"/>
    <x v="0"/>
    <x v="1"/>
    <x v="0"/>
    <x v="0"/>
    <x v="3"/>
    <x v="1"/>
  </r>
  <r>
    <x v="570"/>
    <n v="1988"/>
    <s v="Sep"/>
    <n v="4"/>
    <s v="4 Sep 1988"/>
    <n v="5002.78"/>
    <s v="tier - 2"/>
    <s v="tier - 2"/>
    <s v="R1013"/>
    <n v="36"/>
    <m/>
    <s v="Miller"/>
    <n v="26.73"/>
    <n v="4.74"/>
    <s v="Yes"/>
    <x v="0"/>
    <x v="0"/>
    <x v="0"/>
    <x v="0"/>
    <x v="2"/>
    <x v="0"/>
  </r>
  <r>
    <x v="571"/>
    <n v="1977"/>
    <s v="Jun"/>
    <n v="9"/>
    <s v="9 Jun 1977"/>
    <n v="5003.7700000000004"/>
    <s v="tier - 2"/>
    <s v="tier - 3"/>
    <s v="R1013"/>
    <n v="47"/>
    <m/>
    <s v="Erickson"/>
    <n v="16.12"/>
    <n v="6.09"/>
    <s v="No"/>
    <x v="0"/>
    <x v="1"/>
    <x v="0"/>
    <x v="0"/>
    <x v="0"/>
    <x v="1"/>
  </r>
  <r>
    <x v="572"/>
    <n v="1988"/>
    <s v="Jul"/>
    <n v="8"/>
    <s v="8 Jul 1988"/>
    <n v="5003.8500000000004"/>
    <s v="tier - 2"/>
    <s v="tier - 3"/>
    <s v="R1011"/>
    <n v="36"/>
    <m/>
    <s v="Switt"/>
    <n v="27.5"/>
    <n v="4.2300000000000004"/>
    <s v="Yes"/>
    <x v="0"/>
    <x v="0"/>
    <x v="0"/>
    <x v="0"/>
    <x v="2"/>
    <x v="0"/>
  </r>
  <r>
    <x v="573"/>
    <n v="1988"/>
    <s v="Nov"/>
    <n v="9"/>
    <s v="9 Nov 1988"/>
    <n v="5012.47"/>
    <s v="tier - 2"/>
    <s v="tier - 3"/>
    <s v="R1011"/>
    <n v="36"/>
    <m/>
    <s v="Andre"/>
    <n v="33.700000000000003"/>
    <n v="4.32"/>
    <s v="Yes"/>
    <x v="0"/>
    <x v="0"/>
    <x v="0"/>
    <x v="0"/>
    <x v="3"/>
    <x v="0"/>
  </r>
  <r>
    <x v="574"/>
    <n v="1985"/>
    <s v="Dec"/>
    <n v="28"/>
    <s v="28 Dec 1985"/>
    <n v="5028.1499999999996"/>
    <s v="tier - 1"/>
    <s v="tier - 2"/>
    <s v="R1012"/>
    <n v="39"/>
    <m/>
    <s v="Sherman"/>
    <n v="29.64"/>
    <n v="5.31"/>
    <s v="Yes"/>
    <x v="0"/>
    <x v="1"/>
    <x v="0"/>
    <x v="0"/>
    <x v="2"/>
    <x v="0"/>
  </r>
  <r>
    <x v="575"/>
    <n v="1991"/>
    <s v="Sep"/>
    <n v="10"/>
    <s v="10 Sep 1991"/>
    <n v="5031.2700000000004"/>
    <s v="tier - 3"/>
    <s v="tier - 1"/>
    <s v="R1016"/>
    <n v="33"/>
    <m/>
    <s v="Takaoka"/>
    <n v="27.645"/>
    <n v="5.7"/>
    <s v="No"/>
    <x v="0"/>
    <x v="1"/>
    <x v="0"/>
    <x v="0"/>
    <x v="2"/>
    <x v="1"/>
  </r>
  <r>
    <x v="576"/>
    <n v="1986"/>
    <s v="Jun"/>
    <n v="29"/>
    <s v="29 Jun 1986"/>
    <n v="5034.1000000000004"/>
    <s v="tier - 2"/>
    <s v="tier - 2"/>
    <s v="R1013"/>
    <n v="38"/>
    <m/>
    <s v="Palma"/>
    <n v="22.01"/>
    <n v="6.72"/>
    <s v="Yes"/>
    <x v="0"/>
    <x v="0"/>
    <x v="0"/>
    <x v="0"/>
    <x v="1"/>
    <x v="2"/>
  </r>
  <r>
    <x v="577"/>
    <n v="1997"/>
    <s v="Dec"/>
    <n v="4"/>
    <s v="4 Dec 1997"/>
    <n v="5038.57"/>
    <s v="tier - 2"/>
    <s v="tier - 2"/>
    <s v="R1025"/>
    <n v="27"/>
    <m/>
    <s v="Tjong Clemons"/>
    <n v="31.12"/>
    <n v="4.76"/>
    <s v="Yes"/>
    <x v="0"/>
    <x v="0"/>
    <x v="1"/>
    <x v="0"/>
    <x v="3"/>
    <x v="0"/>
  </r>
  <r>
    <x v="578"/>
    <n v="2001"/>
    <s v="Oct"/>
    <n v="16"/>
    <s v="16 Oct 2001"/>
    <n v="5043.13"/>
    <s v="tier - 2"/>
    <s v="tier - 3"/>
    <s v="R1011"/>
    <n v="23"/>
    <m/>
    <s v="Hall"/>
    <n v="37.380000000000003"/>
    <n v="6.05"/>
    <s v="Yes"/>
    <x v="0"/>
    <x v="1"/>
    <x v="0"/>
    <x v="0"/>
    <x v="3"/>
    <x v="1"/>
  </r>
  <r>
    <x v="579"/>
    <n v="1997"/>
    <s v="Jul"/>
    <n v="29"/>
    <s v="29 Jul 1997"/>
    <n v="5045.1499999999996"/>
    <s v="tier - 2"/>
    <s v="tier - 2"/>
    <s v="R1012"/>
    <n v="27"/>
    <m/>
    <s v="Michalis"/>
    <n v="32.18"/>
    <n v="6.44"/>
    <s v="Yes"/>
    <x v="0"/>
    <x v="0"/>
    <x v="1"/>
    <x v="0"/>
    <x v="3"/>
    <x v="1"/>
  </r>
  <r>
    <x v="580"/>
    <n v="1980"/>
    <s v="Sep"/>
    <n v="7"/>
    <s v="7 Sep 1980"/>
    <n v="5054.05"/>
    <s v="tier - 2"/>
    <s v="tier - 2"/>
    <s v="R1013"/>
    <n v="44"/>
    <m/>
    <s v="Theriot"/>
    <n v="18.54"/>
    <n v="4.95"/>
    <s v="No"/>
    <x v="0"/>
    <x v="1"/>
    <x v="0"/>
    <x v="0"/>
    <x v="1"/>
    <x v="0"/>
  </r>
  <r>
    <x v="581"/>
    <n v="1993"/>
    <s v="Jun"/>
    <n v="11"/>
    <s v="11 Jun 1993"/>
    <n v="5059.5600000000004"/>
    <s v="tier - 2"/>
    <s v="tier - 1"/>
    <s v="R1021"/>
    <n v="31"/>
    <m/>
    <s v="Scott"/>
    <n v="28.54"/>
    <n v="5.51"/>
    <s v="No"/>
    <x v="0"/>
    <x v="0"/>
    <x v="1"/>
    <x v="0"/>
    <x v="2"/>
    <x v="0"/>
  </r>
  <r>
    <x v="582"/>
    <n v="1978"/>
    <s v="Nov"/>
    <n v="22"/>
    <s v="22 Nov 1978"/>
    <n v="5077.1899999999996"/>
    <s v="tier - 2"/>
    <s v="tier - 3"/>
    <s v="R1012"/>
    <n v="46"/>
    <m/>
    <s v="Quick"/>
    <n v="15.47"/>
    <n v="8.43"/>
    <s v="No"/>
    <x v="0"/>
    <x v="1"/>
    <x v="0"/>
    <x v="0"/>
    <x v="0"/>
    <x v="2"/>
  </r>
  <r>
    <x v="583"/>
    <n v="1997"/>
    <s v="Jul"/>
    <n v="14"/>
    <s v="14 Jul 1997"/>
    <n v="5080.1000000000004"/>
    <s v="tier - 3"/>
    <s v="tier - 2"/>
    <s v="R1011"/>
    <n v="27"/>
    <m/>
    <s v="Traver"/>
    <n v="23.9"/>
    <n v="6.06"/>
    <s v="Yes"/>
    <x v="0"/>
    <x v="0"/>
    <x v="1"/>
    <x v="0"/>
    <x v="1"/>
    <x v="1"/>
  </r>
  <r>
    <x v="584"/>
    <n v="1999"/>
    <s v="Jun"/>
    <n v="19"/>
    <s v="19 Jun 1999"/>
    <n v="5087.92"/>
    <s v="tier - 2"/>
    <s v="tier - 2"/>
    <s v="R1026"/>
    <n v="25"/>
    <m/>
    <s v="Fox"/>
    <n v="32.78"/>
    <n v="4.63"/>
    <s v="No"/>
    <x v="0"/>
    <x v="1"/>
    <x v="0"/>
    <x v="0"/>
    <x v="3"/>
    <x v="0"/>
  </r>
  <r>
    <x v="585"/>
    <n v="1987"/>
    <s v="Nov"/>
    <n v="18"/>
    <s v="18 Nov 1987"/>
    <n v="5116.5"/>
    <s v="tier - 2"/>
    <s v="tier - 2"/>
    <s v="R1012"/>
    <n v="37"/>
    <m/>
    <s v="Brown"/>
    <n v="17.86"/>
    <n v="4.1100000000000003"/>
    <s v="No"/>
    <x v="0"/>
    <x v="0"/>
    <x v="0"/>
    <x v="0"/>
    <x v="0"/>
    <x v="0"/>
  </r>
  <r>
    <x v="586"/>
    <n v="1988"/>
    <s v="Nov"/>
    <n v="1"/>
    <s v="1 Nov 1988"/>
    <n v="5124.1899999999996"/>
    <s v="tier - 2"/>
    <s v="tier - 3"/>
    <s v="R1013"/>
    <n v="36"/>
    <m/>
    <s v="Brian"/>
    <n v="42.13"/>
    <n v="4.54"/>
    <s v="Yes"/>
    <x v="0"/>
    <x v="0"/>
    <x v="0"/>
    <x v="0"/>
    <x v="3"/>
    <x v="0"/>
  </r>
  <r>
    <x v="587"/>
    <n v="1987"/>
    <s v="Sep"/>
    <n v="13"/>
    <s v="13 Sep 1987"/>
    <n v="5125.22"/>
    <s v="tier - 1"/>
    <s v="tier - 2"/>
    <s v="R1012"/>
    <n v="37"/>
    <m/>
    <s v="Pearson"/>
    <n v="24.13"/>
    <n v="5.2"/>
    <s v="No"/>
    <x v="0"/>
    <x v="0"/>
    <x v="0"/>
    <x v="0"/>
    <x v="1"/>
    <x v="0"/>
  </r>
  <r>
    <x v="588"/>
    <n v="1988"/>
    <s v="Sep"/>
    <n v="15"/>
    <s v="15 Sep 1988"/>
    <n v="5136.75"/>
    <s v="tier - 2"/>
    <s v="tier - 1"/>
    <s v="R1013"/>
    <n v="36"/>
    <m/>
    <s v="Gagnon"/>
    <n v="23.44"/>
    <n v="4.6500000000000004"/>
    <s v="Yes"/>
    <x v="0"/>
    <x v="0"/>
    <x v="0"/>
    <x v="0"/>
    <x v="1"/>
    <x v="0"/>
  </r>
  <r>
    <x v="589"/>
    <n v="1993"/>
    <s v="Dec"/>
    <n v="10"/>
    <s v="10 Dec 1993"/>
    <n v="5138.26"/>
    <s v="tier - 2"/>
    <s v="tier - 2"/>
    <s v="R1013"/>
    <n v="31"/>
    <m/>
    <s v="Coogan"/>
    <n v="38.83"/>
    <n v="4.78"/>
    <s v="No"/>
    <x v="0"/>
    <x v="0"/>
    <x v="1"/>
    <x v="0"/>
    <x v="3"/>
    <x v="0"/>
  </r>
  <r>
    <x v="590"/>
    <n v="1984"/>
    <s v="Aug"/>
    <n v="22"/>
    <s v="22 Aug 1984"/>
    <n v="5144.18"/>
    <s v="tier - 2"/>
    <s v="tier - 1"/>
    <s v="R1013"/>
    <n v="40"/>
    <m/>
    <s v="Berger"/>
    <n v="20.82"/>
    <n v="5.55"/>
    <s v="No"/>
    <x v="0"/>
    <x v="0"/>
    <x v="0"/>
    <x v="0"/>
    <x v="1"/>
    <x v="0"/>
  </r>
  <r>
    <x v="591"/>
    <n v="1990"/>
    <s v="Aug"/>
    <n v="22"/>
    <s v="22 Aug 1990"/>
    <n v="5148.55"/>
    <s v="tier - 2"/>
    <s v="tier - 2"/>
    <s v="R1024"/>
    <n v="34"/>
    <m/>
    <s v="Strohschein"/>
    <n v="31.54"/>
    <n v="4.71"/>
    <s v="No"/>
    <x v="0"/>
    <x v="1"/>
    <x v="0"/>
    <x v="0"/>
    <x v="3"/>
    <x v="0"/>
  </r>
  <r>
    <x v="592"/>
    <n v="1990"/>
    <s v="Oct"/>
    <n v="9"/>
    <s v="9 Oct 1990"/>
    <n v="5152.13"/>
    <s v="tier - 2"/>
    <s v="tier - 2"/>
    <s v="R1011"/>
    <n v="34"/>
    <m/>
    <s v="Gries"/>
    <n v="29.8"/>
    <n v="6.03"/>
    <s v="No"/>
    <x v="0"/>
    <x v="1"/>
    <x v="0"/>
    <x v="0"/>
    <x v="2"/>
    <x v="1"/>
  </r>
  <r>
    <x v="593"/>
    <n v="1991"/>
    <s v="Aug"/>
    <n v="29"/>
    <s v="29 Aug 1991"/>
    <n v="5166.96"/>
    <s v="tier - 2"/>
    <s v="tier - 2"/>
    <s v="R1012"/>
    <n v="33"/>
    <m/>
    <s v="Winrow"/>
    <n v="23.79"/>
    <n v="4.74"/>
    <s v="No"/>
    <x v="0"/>
    <x v="1"/>
    <x v="0"/>
    <x v="0"/>
    <x v="1"/>
    <x v="0"/>
  </r>
  <r>
    <x v="594"/>
    <n v="1984"/>
    <s v="Oct"/>
    <n v="16"/>
    <s v="16 Oct 1984"/>
    <n v="5177.12"/>
    <s v="tier - 2"/>
    <s v="tier - 1"/>
    <s v="R1013"/>
    <n v="40"/>
    <m/>
    <s v="Saiter"/>
    <n v="20.53"/>
    <n v="4.8600000000000003"/>
    <s v="No"/>
    <x v="0"/>
    <x v="0"/>
    <x v="0"/>
    <x v="0"/>
    <x v="1"/>
    <x v="0"/>
  </r>
  <r>
    <x v="595"/>
    <n v="1979"/>
    <s v="Sep"/>
    <n v="12"/>
    <s v="12 Sep 1979"/>
    <n v="5195.58"/>
    <s v="tier - 2"/>
    <s v="tier - 2"/>
    <s v="R1013"/>
    <n v="45"/>
    <m/>
    <s v="Wilkins"/>
    <n v="18.2"/>
    <n v="6.19"/>
    <s v="No"/>
    <x v="0"/>
    <x v="0"/>
    <x v="1"/>
    <x v="0"/>
    <x v="0"/>
    <x v="1"/>
  </r>
  <r>
    <x v="596"/>
    <n v="2004"/>
    <s v="Jun"/>
    <n v="6"/>
    <s v="6 Jun 2004"/>
    <n v="5198.6899999999996"/>
    <s v="tier - 2"/>
    <s v="tier - 2"/>
    <s v="R1022"/>
    <n v="20"/>
    <m/>
    <s v="Marriott"/>
    <n v="37.28"/>
    <n v="4.66"/>
    <s v="No"/>
    <x v="1"/>
    <x v="0"/>
    <x v="0"/>
    <x v="0"/>
    <x v="3"/>
    <x v="0"/>
  </r>
  <r>
    <x v="597"/>
    <n v="1983"/>
    <s v="Oct"/>
    <n v="24"/>
    <s v="24 Oct 1983"/>
    <n v="5207.97"/>
    <s v="tier - 2"/>
    <s v="tier - 2"/>
    <s v="R1012"/>
    <n v="41"/>
    <m/>
    <s v="Leon"/>
    <n v="18.239999999999998"/>
    <n v="5.31"/>
    <s v="Yes"/>
    <x v="0"/>
    <x v="0"/>
    <x v="1"/>
    <x v="0"/>
    <x v="0"/>
    <x v="0"/>
  </r>
  <r>
    <x v="598"/>
    <n v="1993"/>
    <s v="Jun"/>
    <n v="17"/>
    <s v="17 Jun 1993"/>
    <n v="5209.58"/>
    <s v="tier - 3"/>
    <s v="tier - 3"/>
    <s v="R1017"/>
    <n v="31"/>
    <m/>
    <s v="Thomas"/>
    <n v="22.515000000000001"/>
    <n v="4.37"/>
    <s v="No"/>
    <x v="0"/>
    <x v="0"/>
    <x v="1"/>
    <x v="0"/>
    <x v="1"/>
    <x v="0"/>
  </r>
  <r>
    <x v="599"/>
    <n v="1999"/>
    <s v="Dec"/>
    <n v="1"/>
    <s v="1 Dec 1999"/>
    <n v="5213.22"/>
    <s v="tier - 2"/>
    <s v="tier - 1"/>
    <s v="R1012"/>
    <n v="25"/>
    <m/>
    <s v="Pearson"/>
    <n v="34.19"/>
    <n v="4.1900000000000004"/>
    <s v="No"/>
    <x v="0"/>
    <x v="1"/>
    <x v="0"/>
    <x v="0"/>
    <x v="3"/>
    <x v="0"/>
  </r>
  <r>
    <x v="600"/>
    <n v="1995"/>
    <s v="Jun"/>
    <n v="6"/>
    <s v="6 Jun 1995"/>
    <n v="5216.4799999999996"/>
    <s v="tier - 2"/>
    <s v="tier - 2"/>
    <s v="R1025"/>
    <n v="29"/>
    <m/>
    <s v="Wolter"/>
    <n v="30.13"/>
    <n v="4.03"/>
    <s v="Yes"/>
    <x v="0"/>
    <x v="0"/>
    <x v="0"/>
    <x v="0"/>
    <x v="3"/>
    <x v="0"/>
  </r>
  <r>
    <x v="601"/>
    <n v="1987"/>
    <s v="Jun"/>
    <n v="29"/>
    <s v="29 Jun 1987"/>
    <n v="5227.99"/>
    <s v="tier - 2"/>
    <s v="tier - 1"/>
    <s v="R1024"/>
    <n v="37"/>
    <m/>
    <s v="Barnes-Zurkinden"/>
    <n v="26.125"/>
    <n v="5.55"/>
    <s v="No"/>
    <x v="0"/>
    <x v="0"/>
    <x v="0"/>
    <x v="0"/>
    <x v="2"/>
    <x v="0"/>
  </r>
  <r>
    <x v="602"/>
    <n v="1987"/>
    <s v="Dec"/>
    <n v="26"/>
    <s v="26 Dec 1987"/>
    <n v="5240.7700000000004"/>
    <s v="tier - 2"/>
    <s v="tier - 2"/>
    <s v="R1011"/>
    <n v="37"/>
    <m/>
    <s v="Kaufmann"/>
    <n v="31"/>
    <n v="5.38"/>
    <s v="No"/>
    <x v="0"/>
    <x v="0"/>
    <x v="0"/>
    <x v="0"/>
    <x v="3"/>
    <x v="0"/>
  </r>
  <r>
    <x v="603"/>
    <n v="1987"/>
    <s v="Jul"/>
    <n v="5"/>
    <s v="5 Jul 1987"/>
    <n v="5245.23"/>
    <s v="tier - 2"/>
    <s v="tier - 2"/>
    <s v="R1013"/>
    <n v="37"/>
    <m/>
    <s v="Chandler"/>
    <n v="34.21"/>
    <n v="4.54"/>
    <s v="No"/>
    <x v="0"/>
    <x v="0"/>
    <x v="0"/>
    <x v="0"/>
    <x v="3"/>
    <x v="0"/>
  </r>
  <r>
    <x v="604"/>
    <n v="1987"/>
    <s v="Sep"/>
    <n v="9"/>
    <s v="9 Sep 1987"/>
    <n v="5246.05"/>
    <s v="tier - 2"/>
    <s v="tier - 3"/>
    <s v="R1011"/>
    <n v="37"/>
    <m/>
    <s v="Reilly"/>
    <n v="34.799999999999997"/>
    <n v="4.38"/>
    <s v="No"/>
    <x v="0"/>
    <x v="0"/>
    <x v="0"/>
    <x v="0"/>
    <x v="3"/>
    <x v="0"/>
  </r>
  <r>
    <x v="605"/>
    <n v="1990"/>
    <s v="Jul"/>
    <n v="6"/>
    <s v="6 Jul 1990"/>
    <n v="5253.52"/>
    <s v="tier - 3"/>
    <s v="tier - 3"/>
    <s v="R1011"/>
    <n v="34"/>
    <m/>
    <s v="Bond"/>
    <n v="30.8"/>
    <n v="5.07"/>
    <s v="No"/>
    <x v="0"/>
    <x v="1"/>
    <x v="0"/>
    <x v="0"/>
    <x v="3"/>
    <x v="0"/>
  </r>
  <r>
    <x v="606"/>
    <n v="1989"/>
    <s v="Nov"/>
    <n v="25"/>
    <s v="25 Nov 1989"/>
    <n v="5257.51"/>
    <s v="tier - 2"/>
    <s v="tier - 2"/>
    <s v="R1012"/>
    <n v="35"/>
    <m/>
    <s v="Johansen"/>
    <n v="24.605"/>
    <n v="5.7"/>
    <s v="No"/>
    <x v="0"/>
    <x v="1"/>
    <x v="0"/>
    <x v="0"/>
    <x v="1"/>
    <x v="1"/>
  </r>
  <r>
    <x v="607"/>
    <n v="1989"/>
    <s v="Jul"/>
    <n v="19"/>
    <s v="19 Jul 1989"/>
    <n v="5261.47"/>
    <s v="tier - 2"/>
    <s v="tier - 2"/>
    <s v="R1012"/>
    <n v="35"/>
    <m/>
    <s v="Davenport"/>
    <n v="27.454999999999998"/>
    <n v="4.54"/>
    <s v="No"/>
    <x v="0"/>
    <x v="1"/>
    <x v="0"/>
    <x v="0"/>
    <x v="2"/>
    <x v="0"/>
  </r>
  <r>
    <x v="608"/>
    <n v="1986"/>
    <s v="Oct"/>
    <n v="25"/>
    <s v="25 Oct 1986"/>
    <n v="5266.37"/>
    <s v="tier - 2"/>
    <s v="tier - 2"/>
    <s v="R1012"/>
    <n v="38"/>
    <m/>
    <s v="Amherst"/>
    <n v="25.84"/>
    <n v="8.5500000000000007"/>
    <s v="Yes"/>
    <x v="0"/>
    <x v="0"/>
    <x v="0"/>
    <x v="0"/>
    <x v="2"/>
    <x v="2"/>
  </r>
  <r>
    <x v="609"/>
    <n v="1986"/>
    <s v="Sep"/>
    <n v="20"/>
    <s v="20 Sep 1986"/>
    <n v="5267.82"/>
    <s v="tier - 2"/>
    <s v="tier - 2"/>
    <s v="R1012"/>
    <n v="38"/>
    <m/>
    <s v="Maloney"/>
    <n v="26.885000000000002"/>
    <n v="8.66"/>
    <s v="Yes"/>
    <x v="0"/>
    <x v="0"/>
    <x v="0"/>
    <x v="0"/>
    <x v="2"/>
    <x v="2"/>
  </r>
  <r>
    <x v="610"/>
    <n v="1986"/>
    <s v="Oct"/>
    <n v="20"/>
    <s v="20 Oct 1986"/>
    <n v="5272.18"/>
    <s v="tier - 2"/>
    <s v="tier - 3"/>
    <s v="R1012"/>
    <n v="38"/>
    <m/>
    <s v="Morgan"/>
    <n v="30.02"/>
    <n v="7.63"/>
    <s v="Yes"/>
    <x v="0"/>
    <x v="0"/>
    <x v="0"/>
    <x v="0"/>
    <x v="3"/>
    <x v="2"/>
  </r>
  <r>
    <x v="611"/>
    <n v="1987"/>
    <s v="Sep"/>
    <n v="1"/>
    <s v="1 Sep 1987"/>
    <n v="5275.86"/>
    <s v="tier - 2"/>
    <s v="tier - 2"/>
    <s v="R1013"/>
    <n v="37"/>
    <m/>
    <s v="Naskret"/>
    <n v="23.48"/>
    <n v="6.24"/>
    <s v="No"/>
    <x v="0"/>
    <x v="0"/>
    <x v="0"/>
    <x v="0"/>
    <x v="1"/>
    <x v="1"/>
  </r>
  <r>
    <x v="612"/>
    <n v="1974"/>
    <s v="Nov"/>
    <n v="12"/>
    <s v="12 Nov 1974"/>
    <n v="5291.71"/>
    <s v="tier - 2"/>
    <s v="tier - 2"/>
    <s v="R1012"/>
    <n v="50"/>
    <m/>
    <s v="Martelli"/>
    <n v="15.49"/>
    <n v="9.6"/>
    <s v="No"/>
    <x v="0"/>
    <x v="1"/>
    <x v="0"/>
    <x v="0"/>
    <x v="0"/>
    <x v="2"/>
  </r>
  <r>
    <x v="613"/>
    <n v="2004"/>
    <s v="Aug"/>
    <n v="22"/>
    <s v="22 Aug 2004"/>
    <n v="5293.67"/>
    <s v="tier - 2"/>
    <s v="tier - 2"/>
    <s v="R1022"/>
    <n v="20"/>
    <m/>
    <s v="Casto"/>
    <n v="37.56"/>
    <n v="5.88"/>
    <s v="No"/>
    <x v="1"/>
    <x v="0"/>
    <x v="0"/>
    <x v="0"/>
    <x v="3"/>
    <x v="1"/>
  </r>
  <r>
    <x v="614"/>
    <n v="2000"/>
    <s v="Sep"/>
    <n v="9"/>
    <s v="9 Sep 2000"/>
    <n v="5306.7"/>
    <s v="tier - 2"/>
    <s v="tier - 3"/>
    <s v="R1012"/>
    <n v="24"/>
    <m/>
    <s v="Lambe"/>
    <n v="35.61"/>
    <n v="5.65"/>
    <s v="No"/>
    <x v="1"/>
    <x v="0"/>
    <x v="0"/>
    <x v="0"/>
    <x v="3"/>
    <x v="0"/>
  </r>
  <r>
    <x v="615"/>
    <n v="1994"/>
    <s v="Nov"/>
    <n v="13"/>
    <s v="13 Nov 1994"/>
    <n v="5312.17"/>
    <s v="tier - 2"/>
    <s v="tier - 2"/>
    <s v="R1012"/>
    <n v="30"/>
    <m/>
    <s v="Woodward"/>
    <n v="26.315000000000001"/>
    <n v="5.76"/>
    <s v="No"/>
    <x v="0"/>
    <x v="1"/>
    <x v="0"/>
    <x v="0"/>
    <x v="2"/>
    <x v="1"/>
  </r>
  <r>
    <x v="616"/>
    <n v="1974"/>
    <s v="Sep"/>
    <n v="2"/>
    <s v="2 Sep 1974"/>
    <n v="5322.24"/>
    <s v="tier - 2"/>
    <s v="tier - 1"/>
    <s v="R1012"/>
    <n v="50"/>
    <m/>
    <s v="Panora"/>
    <n v="15.58"/>
    <n v="11.56"/>
    <s v="No"/>
    <x v="0"/>
    <x v="1"/>
    <x v="0"/>
    <x v="0"/>
    <x v="0"/>
    <x v="2"/>
  </r>
  <r>
    <x v="617"/>
    <n v="1992"/>
    <s v="Jun"/>
    <n v="18"/>
    <s v="18 Jun 1992"/>
    <n v="5325.65"/>
    <s v="tier - 2"/>
    <s v="tier - 1"/>
    <s v="R1011"/>
    <n v="32"/>
    <m/>
    <s v="Gryniewicz"/>
    <n v="30.9"/>
    <n v="6.05"/>
    <s v="No"/>
    <x v="0"/>
    <x v="0"/>
    <x v="0"/>
    <x v="0"/>
    <x v="3"/>
    <x v="1"/>
  </r>
  <r>
    <x v="618"/>
    <n v="1991"/>
    <s v="Aug"/>
    <n v="28"/>
    <s v="28 Aug 1991"/>
    <n v="5327.4"/>
    <s v="tier - 2"/>
    <s v="tier - 1"/>
    <s v="R1012"/>
    <n v="33"/>
    <m/>
    <s v="Andrew"/>
    <n v="32.774999999999999"/>
    <n v="4.75"/>
    <s v="No"/>
    <x v="0"/>
    <x v="1"/>
    <x v="0"/>
    <x v="0"/>
    <x v="3"/>
    <x v="0"/>
  </r>
  <r>
    <x v="619"/>
    <n v="1972"/>
    <s v="Dec"/>
    <n v="15"/>
    <s v="15 Dec 1972"/>
    <n v="5344.81"/>
    <s v="tier - 2"/>
    <s v="tier - 3"/>
    <s v="R1013"/>
    <n v="52"/>
    <m/>
    <s v="Parise"/>
    <n v="16.53"/>
    <n v="5.08"/>
    <s v="No"/>
    <x v="0"/>
    <x v="2"/>
    <x v="0"/>
    <x v="0"/>
    <x v="0"/>
    <x v="0"/>
  </r>
  <r>
    <x v="620"/>
    <n v="1989"/>
    <s v="Nov"/>
    <n v="7"/>
    <s v="7 Nov 1989"/>
    <n v="5354.07"/>
    <s v="tier - 2"/>
    <s v="tier - 3"/>
    <s v="R1024"/>
    <n v="35"/>
    <m/>
    <s v="Fayter"/>
    <n v="22.135000000000002"/>
    <n v="5.0999999999999996"/>
    <s v="No"/>
    <x v="0"/>
    <x v="1"/>
    <x v="0"/>
    <x v="0"/>
    <x v="1"/>
    <x v="0"/>
  </r>
  <r>
    <x v="621"/>
    <n v="1994"/>
    <s v="Dec"/>
    <n v="7"/>
    <s v="7 Dec 1994"/>
    <n v="5364.66"/>
    <s v="tier - 2"/>
    <s v="tier - 1"/>
    <s v="R1011"/>
    <n v="30"/>
    <m/>
    <s v="Rich"/>
    <n v="32.64"/>
    <n v="5.91"/>
    <s v="No"/>
    <x v="0"/>
    <x v="1"/>
    <x v="0"/>
    <x v="0"/>
    <x v="3"/>
    <x v="1"/>
  </r>
  <r>
    <x v="622"/>
    <n v="1986"/>
    <s v="Jun"/>
    <n v="1"/>
    <s v="1 Jun 1986"/>
    <n v="5373.36"/>
    <s v="tier - 2"/>
    <s v="tier - 2"/>
    <s v="R1012"/>
    <n v="38"/>
    <m/>
    <s v="Stevens"/>
    <n v="30.875"/>
    <n v="9.5399999999999991"/>
    <s v="Yes"/>
    <x v="0"/>
    <x v="0"/>
    <x v="0"/>
    <x v="0"/>
    <x v="3"/>
    <x v="2"/>
  </r>
  <r>
    <x v="623"/>
    <n v="1989"/>
    <s v="Nov"/>
    <n v="18"/>
    <s v="18 Nov 1989"/>
    <n v="5375.04"/>
    <s v="tier - 2"/>
    <s v="tier - 1"/>
    <s v="R1011"/>
    <n v="35"/>
    <m/>
    <s v="Bartus"/>
    <n v="32.9"/>
    <n v="4.3499999999999996"/>
    <s v="No"/>
    <x v="0"/>
    <x v="1"/>
    <x v="0"/>
    <x v="0"/>
    <x v="3"/>
    <x v="0"/>
  </r>
  <r>
    <x v="624"/>
    <n v="1986"/>
    <s v="Jul"/>
    <n v="22"/>
    <s v="22 Jul 1986"/>
    <n v="5377.46"/>
    <s v="tier - 2"/>
    <s v="tier - 3"/>
    <s v="R1012"/>
    <n v="38"/>
    <m/>
    <s v="De Jesus"/>
    <n v="33.82"/>
    <n v="8.93"/>
    <s v="Yes"/>
    <x v="0"/>
    <x v="0"/>
    <x v="0"/>
    <x v="0"/>
    <x v="3"/>
    <x v="2"/>
  </r>
  <r>
    <x v="625"/>
    <n v="1984"/>
    <s v="Jun"/>
    <n v="1"/>
    <s v="1 Jun 1984"/>
    <n v="5383.54"/>
    <s v="tier - 2"/>
    <s v="tier - 3"/>
    <s v="R1011"/>
    <n v="40"/>
    <m/>
    <s v="Olsen"/>
    <n v="27.6"/>
    <n v="5.33"/>
    <s v="No"/>
    <x v="0"/>
    <x v="0"/>
    <x v="0"/>
    <x v="0"/>
    <x v="2"/>
    <x v="0"/>
  </r>
  <r>
    <x v="626"/>
    <n v="1988"/>
    <s v="Aug"/>
    <n v="8"/>
    <s v="8 Aug 1988"/>
    <n v="5385.34"/>
    <s v="tier - 2"/>
    <s v="tier - 3"/>
    <s v="R1012"/>
    <n v="36"/>
    <m/>
    <s v="Mueller"/>
    <n v="26.41"/>
    <n v="5.07"/>
    <s v="Yes"/>
    <x v="0"/>
    <x v="0"/>
    <x v="0"/>
    <x v="0"/>
    <x v="2"/>
    <x v="0"/>
  </r>
  <r>
    <x v="627"/>
    <n v="1989"/>
    <s v="Nov"/>
    <n v="6"/>
    <s v="6 Nov 1989"/>
    <n v="5396.44"/>
    <s v="tier - 2"/>
    <s v="tier - 3"/>
    <s v="R1013"/>
    <n v="35"/>
    <m/>
    <s v="Piasta"/>
    <n v="25.35"/>
    <n v="4.9000000000000004"/>
    <s v="No"/>
    <x v="0"/>
    <x v="1"/>
    <x v="0"/>
    <x v="0"/>
    <x v="2"/>
    <x v="0"/>
  </r>
  <r>
    <x v="628"/>
    <n v="1984"/>
    <s v="Sep"/>
    <n v="3"/>
    <s v="3 Sep 1984"/>
    <n v="5397.62"/>
    <s v="tier - 2"/>
    <s v="tier - 2"/>
    <s v="R1013"/>
    <n v="40"/>
    <m/>
    <s v="Barnett"/>
    <n v="37.729999999999997"/>
    <n v="6.29"/>
    <s v="No"/>
    <x v="0"/>
    <x v="0"/>
    <x v="0"/>
    <x v="0"/>
    <x v="3"/>
    <x v="1"/>
  </r>
  <r>
    <x v="629"/>
    <n v="1984"/>
    <s v="Aug"/>
    <n v="1"/>
    <s v="1 Aug 1984"/>
    <n v="5400.98"/>
    <s v="tier - 2"/>
    <s v="tier - 2"/>
    <s v="R1013"/>
    <n v="40"/>
    <m/>
    <s v="Fairley"/>
    <n v="40.15"/>
    <n v="5.93"/>
    <s v="No"/>
    <x v="0"/>
    <x v="0"/>
    <x v="0"/>
    <x v="0"/>
    <x v="3"/>
    <x v="1"/>
  </r>
  <r>
    <x v="630"/>
    <n v="1985"/>
    <s v="Dec"/>
    <n v="23"/>
    <s v="23 Dec 1985"/>
    <n v="5402.89"/>
    <s v="tier - 2"/>
    <s v="tier - 1"/>
    <s v="R1013"/>
    <n v="39"/>
    <m/>
    <s v="McDonough"/>
    <n v="22.34"/>
    <n v="5.19"/>
    <s v="Yes"/>
    <x v="0"/>
    <x v="1"/>
    <x v="0"/>
    <x v="0"/>
    <x v="1"/>
    <x v="0"/>
  </r>
  <r>
    <x v="631"/>
    <n v="1975"/>
    <s v="Sep"/>
    <n v="27"/>
    <s v="27 Sep 1975"/>
    <n v="5411.99"/>
    <s v="tier - 2"/>
    <s v="tier - 3"/>
    <s v="R1012"/>
    <n v="49"/>
    <m/>
    <s v="Tiska"/>
    <n v="15.2"/>
    <n v="7.81"/>
    <s v="Yes"/>
    <x v="0"/>
    <x v="0"/>
    <x v="0"/>
    <x v="0"/>
    <x v="0"/>
    <x v="2"/>
  </r>
  <r>
    <x v="632"/>
    <n v="1982"/>
    <s v="Sep"/>
    <n v="27"/>
    <s v="27 Sep 1982"/>
    <n v="5415.66"/>
    <s v="tier - 2"/>
    <s v="tier - 3"/>
    <s v="R1013"/>
    <n v="42"/>
    <m/>
    <s v="Metcalf"/>
    <n v="25.08"/>
    <n v="4.7699999999999996"/>
    <s v="No"/>
    <x v="0"/>
    <x v="1"/>
    <x v="0"/>
    <x v="0"/>
    <x v="2"/>
    <x v="0"/>
  </r>
  <r>
    <x v="633"/>
    <n v="1991"/>
    <s v="Jul"/>
    <n v="6"/>
    <s v="6 Jul 1991"/>
    <n v="5425.02"/>
    <s v="tier - 2"/>
    <s v="tier - 1"/>
    <s v="R1012"/>
    <n v="33"/>
    <m/>
    <s v="May"/>
    <n v="31.065000000000001"/>
    <n v="5.71"/>
    <s v="No"/>
    <x v="0"/>
    <x v="1"/>
    <x v="0"/>
    <x v="0"/>
    <x v="3"/>
    <x v="1"/>
  </r>
  <r>
    <x v="634"/>
    <n v="1992"/>
    <s v="Sep"/>
    <n v="17"/>
    <s v="17 Sep 1992"/>
    <n v="5428.73"/>
    <s v="tier - 3"/>
    <s v="tier - 1"/>
    <s v="R1017"/>
    <n v="32"/>
    <m/>
    <s v="Hennigar"/>
    <n v="37.43"/>
    <n v="4.5199999999999996"/>
    <s v="No"/>
    <x v="0"/>
    <x v="0"/>
    <x v="0"/>
    <x v="0"/>
    <x v="3"/>
    <x v="0"/>
  </r>
  <r>
    <x v="635"/>
    <n v="1978"/>
    <s v="Jun"/>
    <n v="8"/>
    <s v="8 Jun 1978"/>
    <n v="5428.98"/>
    <s v="tier - 2"/>
    <s v="tier - 2"/>
    <s v="R1012"/>
    <n v="46"/>
    <m/>
    <s v="Strike"/>
    <n v="16.12"/>
    <n v="10.45"/>
    <s v="No"/>
    <x v="0"/>
    <x v="1"/>
    <x v="0"/>
    <x v="0"/>
    <x v="0"/>
    <x v="2"/>
  </r>
  <r>
    <x v="636"/>
    <n v="1982"/>
    <s v="Aug"/>
    <n v="25"/>
    <s v="25 Aug 1982"/>
    <n v="5438.75"/>
    <s v="tier - 3"/>
    <s v="tier - 2"/>
    <s v="R1013"/>
    <n v="42"/>
    <m/>
    <s v="Syring"/>
    <n v="41.69"/>
    <n v="5.78"/>
    <s v="No"/>
    <x v="0"/>
    <x v="1"/>
    <x v="0"/>
    <x v="0"/>
    <x v="3"/>
    <x v="1"/>
  </r>
  <r>
    <x v="637"/>
    <n v="1986"/>
    <s v="Dec"/>
    <n v="25"/>
    <s v="25 Dec 1986"/>
    <n v="5458.05"/>
    <s v="tier - 2"/>
    <s v="tier - 2"/>
    <s v="R1024"/>
    <n v="38"/>
    <m/>
    <s v="Willits"/>
    <n v="19.855"/>
    <n v="6.64"/>
    <s v="Yes"/>
    <x v="0"/>
    <x v="0"/>
    <x v="0"/>
    <x v="0"/>
    <x v="1"/>
    <x v="2"/>
  </r>
  <r>
    <x v="638"/>
    <n v="1973"/>
    <s v="Oct"/>
    <n v="24"/>
    <s v="24 Oct 1973"/>
    <n v="5466.88"/>
    <s v="tier - 2"/>
    <s v="tier - 2"/>
    <s v="R1013"/>
    <n v="51"/>
    <m/>
    <s v="Mueller"/>
    <n v="17.260000000000002"/>
    <n v="11.73"/>
    <s v="No"/>
    <x v="0"/>
    <x v="2"/>
    <x v="0"/>
    <x v="0"/>
    <x v="0"/>
    <x v="2"/>
  </r>
  <r>
    <x v="639"/>
    <n v="1986"/>
    <s v="Dec"/>
    <n v="2"/>
    <s v="2 Dec 1986"/>
    <n v="5469.01"/>
    <s v="tier - 2"/>
    <s v="tier - 2"/>
    <s v="R1024"/>
    <n v="38"/>
    <m/>
    <s v="Schoeneck"/>
    <n v="27.74"/>
    <n v="7.32"/>
    <s v="Yes"/>
    <x v="0"/>
    <x v="0"/>
    <x v="0"/>
    <x v="0"/>
    <x v="2"/>
    <x v="2"/>
  </r>
  <r>
    <x v="640"/>
    <n v="1986"/>
    <s v="Jul"/>
    <n v="12"/>
    <s v="12 Jul 1986"/>
    <n v="5472.45"/>
    <s v="tier - 2"/>
    <s v="tier - 3"/>
    <s v="R1011"/>
    <n v="38"/>
    <m/>
    <s v="Arpin"/>
    <n v="25.9"/>
    <n v="9.1199999999999992"/>
    <s v="Yes"/>
    <x v="0"/>
    <x v="0"/>
    <x v="0"/>
    <x v="0"/>
    <x v="2"/>
    <x v="2"/>
  </r>
  <r>
    <x v="641"/>
    <n v="1986"/>
    <s v="Sep"/>
    <n v="30"/>
    <s v="30 Sep 1986"/>
    <n v="5478.04"/>
    <s v="tier - 2"/>
    <s v="tier - 3"/>
    <s v="R1013"/>
    <n v="38"/>
    <m/>
    <s v="Deeter"/>
    <n v="29.92"/>
    <n v="9.07"/>
    <s v="Yes"/>
    <x v="0"/>
    <x v="0"/>
    <x v="0"/>
    <x v="0"/>
    <x v="2"/>
    <x v="2"/>
  </r>
  <r>
    <x v="642"/>
    <n v="1984"/>
    <s v="Aug"/>
    <n v="26"/>
    <s v="26 Aug 1984"/>
    <n v="5484.47"/>
    <s v="tier - 2"/>
    <s v="tier - 2"/>
    <s v="R1013"/>
    <n v="40"/>
    <m/>
    <s v="Adams"/>
    <n v="28.27"/>
    <n v="4.62"/>
    <s v="No"/>
    <x v="0"/>
    <x v="0"/>
    <x v="0"/>
    <x v="0"/>
    <x v="2"/>
    <x v="0"/>
  </r>
  <r>
    <x v="643"/>
    <n v="1984"/>
    <s v="Aug"/>
    <n v="17"/>
    <s v="17 Aug 1984"/>
    <n v="5488.26"/>
    <s v="tier - 2"/>
    <s v="tier - 3"/>
    <s v="R1011"/>
    <n v="40"/>
    <m/>
    <s v="Strasburg"/>
    <n v="31"/>
    <n v="4.7699999999999996"/>
    <s v="No"/>
    <x v="0"/>
    <x v="0"/>
    <x v="0"/>
    <x v="0"/>
    <x v="3"/>
    <x v="0"/>
  </r>
  <r>
    <x v="644"/>
    <n v="1988"/>
    <s v="Jul"/>
    <n v="29"/>
    <s v="29 Jul 1988"/>
    <n v="5503.36"/>
    <s v="tier - 2"/>
    <s v="tier - 2"/>
    <s v="R1012"/>
    <n v="36"/>
    <m/>
    <s v="Findlay"/>
    <n v="22.51"/>
    <n v="6.08"/>
    <s v="Yes"/>
    <x v="0"/>
    <x v="0"/>
    <x v="0"/>
    <x v="0"/>
    <x v="1"/>
    <x v="1"/>
  </r>
  <r>
    <x v="645"/>
    <n v="1981"/>
    <s v="Nov"/>
    <n v="7"/>
    <s v="7 Nov 1981"/>
    <n v="5539.4"/>
    <s v="tier - 2"/>
    <s v="tier - 2"/>
    <s v="R1013"/>
    <n v="43"/>
    <m/>
    <s v="Cottini"/>
    <n v="22.13"/>
    <n v="9.1999999999999993"/>
    <s v="Yes"/>
    <x v="0"/>
    <x v="1"/>
    <x v="0"/>
    <x v="0"/>
    <x v="1"/>
    <x v="2"/>
  </r>
  <r>
    <x v="646"/>
    <n v="1980"/>
    <s v="Dec"/>
    <n v="7"/>
    <s v="7 Dec 1980"/>
    <n v="5540.35"/>
    <s v="tier - 2"/>
    <s v="tier - 2"/>
    <s v="R1012"/>
    <n v="44"/>
    <m/>
    <s v="Spewak"/>
    <n v="18.350000000000001"/>
    <n v="5.12"/>
    <s v="No"/>
    <x v="0"/>
    <x v="1"/>
    <x v="0"/>
    <x v="0"/>
    <x v="0"/>
    <x v="0"/>
  </r>
  <r>
    <x v="647"/>
    <n v="1999"/>
    <s v="Sep"/>
    <n v="22"/>
    <s v="22 Sep 1999"/>
    <n v="5552.61"/>
    <s v="tier - 2"/>
    <s v="tier - 3"/>
    <s v="R1026"/>
    <n v="25"/>
    <m/>
    <s v="McCracken"/>
    <n v="34.15"/>
    <n v="5.42"/>
    <s v="No"/>
    <x v="0"/>
    <x v="1"/>
    <x v="0"/>
    <x v="0"/>
    <x v="3"/>
    <x v="0"/>
  </r>
  <r>
    <x v="648"/>
    <n v="1974"/>
    <s v="Sep"/>
    <n v="18"/>
    <s v="18 Sep 1974"/>
    <n v="5576.35"/>
    <s v="tier - 2"/>
    <s v="tier - 3"/>
    <s v="R1013"/>
    <n v="50"/>
    <m/>
    <s v="Mahoney"/>
    <n v="18.34"/>
    <n v="10.01"/>
    <s v="No"/>
    <x v="0"/>
    <x v="1"/>
    <x v="0"/>
    <x v="0"/>
    <x v="0"/>
    <x v="2"/>
  </r>
  <r>
    <x v="649"/>
    <n v="1985"/>
    <s v="Sep"/>
    <n v="5"/>
    <s v="5 Sep 1985"/>
    <n v="5582.95"/>
    <s v="tier - 2"/>
    <s v="tier - 1"/>
    <s v="R1012"/>
    <n v="39"/>
    <m/>
    <s v="Whitney"/>
    <n v="20.86"/>
    <n v="4.3600000000000003"/>
    <s v="Yes"/>
    <x v="0"/>
    <x v="1"/>
    <x v="0"/>
    <x v="0"/>
    <x v="1"/>
    <x v="0"/>
  </r>
  <r>
    <x v="650"/>
    <n v="1986"/>
    <s v="Nov"/>
    <n v="21"/>
    <s v="21 Nov 1986"/>
    <n v="5584.31"/>
    <s v="tier - 3"/>
    <s v="tier - 1"/>
    <s v="R1013"/>
    <n v="38"/>
    <m/>
    <s v="Goldsby"/>
    <n v="34.43"/>
    <n v="8.6199999999999992"/>
    <s v="Yes"/>
    <x v="0"/>
    <x v="0"/>
    <x v="0"/>
    <x v="0"/>
    <x v="3"/>
    <x v="2"/>
  </r>
  <r>
    <x v="651"/>
    <n v="1983"/>
    <s v="Oct"/>
    <n v="3"/>
    <s v="3 Oct 1983"/>
    <n v="5587.59"/>
    <s v="tier - 2"/>
    <s v="tier - 1"/>
    <s v="R1013"/>
    <n v="41"/>
    <m/>
    <s v="Shen"/>
    <n v="21.37"/>
    <n v="4.54"/>
    <s v="Yes"/>
    <x v="0"/>
    <x v="0"/>
    <x v="1"/>
    <x v="0"/>
    <x v="1"/>
    <x v="0"/>
  </r>
  <r>
    <x v="652"/>
    <n v="1988"/>
    <s v="Nov"/>
    <n v="18"/>
    <s v="18 Nov 1988"/>
    <n v="5594.85"/>
    <s v="tier - 2"/>
    <s v="tier - 3"/>
    <s v="R1024"/>
    <n v="36"/>
    <m/>
    <s v="Palmer"/>
    <n v="33.25"/>
    <n v="5.62"/>
    <s v="Yes"/>
    <x v="0"/>
    <x v="0"/>
    <x v="0"/>
    <x v="0"/>
    <x v="3"/>
    <x v="0"/>
  </r>
  <r>
    <x v="653"/>
    <n v="1978"/>
    <s v="Sep"/>
    <n v="11"/>
    <s v="11 Sep 1978"/>
    <n v="5612.83"/>
    <s v="tier - 2"/>
    <s v="tier - 3"/>
    <s v="R1013"/>
    <n v="46"/>
    <m/>
    <s v="Leblanc"/>
    <n v="19.059999999999999"/>
    <n v="7.41"/>
    <s v="No"/>
    <x v="0"/>
    <x v="1"/>
    <x v="0"/>
    <x v="0"/>
    <x v="1"/>
    <x v="2"/>
  </r>
  <r>
    <x v="654"/>
    <n v="1994"/>
    <s v="Nov"/>
    <n v="15"/>
    <s v="15 Nov 1994"/>
    <n v="5615.37"/>
    <s v="tier - 2"/>
    <s v="tier - 3"/>
    <s v="R1011"/>
    <n v="30"/>
    <m/>
    <s v="Strong"/>
    <n v="24.3"/>
    <n v="6.23"/>
    <s v="No"/>
    <x v="0"/>
    <x v="1"/>
    <x v="0"/>
    <x v="0"/>
    <x v="1"/>
    <x v="1"/>
  </r>
  <r>
    <x v="655"/>
    <n v="1987"/>
    <s v="Dec"/>
    <n v="9"/>
    <s v="9 Dec 1987"/>
    <n v="5630.46"/>
    <s v="tier - 2"/>
    <s v="tier - 3"/>
    <s v="R1012"/>
    <n v="37"/>
    <m/>
    <s v="Manion"/>
    <n v="35.814999999999998"/>
    <n v="4.1500000000000004"/>
    <s v="No"/>
    <x v="0"/>
    <x v="0"/>
    <x v="0"/>
    <x v="0"/>
    <x v="3"/>
    <x v="0"/>
  </r>
  <r>
    <x v="656"/>
    <n v="1983"/>
    <s v="Jun"/>
    <n v="8"/>
    <s v="8 Jun 1983"/>
    <n v="5649.72"/>
    <s v="tier - 2"/>
    <s v="tier - 3"/>
    <s v="R1011"/>
    <n v="41"/>
    <m/>
    <s v="McCarron"/>
    <n v="32.799999999999997"/>
    <n v="6.16"/>
    <s v="Yes"/>
    <x v="0"/>
    <x v="0"/>
    <x v="1"/>
    <x v="0"/>
    <x v="3"/>
    <x v="1"/>
  </r>
  <r>
    <x v="657"/>
    <n v="1978"/>
    <s v="Sep"/>
    <n v="27"/>
    <s v="27 Sep 1978"/>
    <n v="5650.14"/>
    <s v="tier - 2"/>
    <s v="tier - 1"/>
    <s v="R1013"/>
    <n v="46"/>
    <m/>
    <s v="Chewning-Kulick"/>
    <n v="19.170000000000002"/>
    <n v="7.94"/>
    <s v="No"/>
    <x v="0"/>
    <x v="1"/>
    <x v="0"/>
    <x v="0"/>
    <x v="1"/>
    <x v="2"/>
  </r>
  <r>
    <x v="658"/>
    <n v="1983"/>
    <s v="Sep"/>
    <n v="3"/>
    <s v="3 Sep 1983"/>
    <n v="5662.23"/>
    <s v="tier - 2"/>
    <s v="tier - 1"/>
    <s v="R1013"/>
    <n v="41"/>
    <m/>
    <s v="Gosnell"/>
    <n v="41.8"/>
    <n v="5.82"/>
    <s v="Yes"/>
    <x v="0"/>
    <x v="0"/>
    <x v="1"/>
    <x v="0"/>
    <x v="3"/>
    <x v="1"/>
  </r>
  <r>
    <x v="659"/>
    <n v="1984"/>
    <s v="Aug"/>
    <n v="12"/>
    <s v="12 Aug 1984"/>
    <n v="5679.13"/>
    <s v="tier - 2"/>
    <s v="tier - 2"/>
    <s v="R1013"/>
    <n v="40"/>
    <m/>
    <s v="Venosky"/>
    <n v="22.01"/>
    <n v="5.01"/>
    <s v="No"/>
    <x v="0"/>
    <x v="0"/>
    <x v="0"/>
    <x v="0"/>
    <x v="1"/>
    <x v="0"/>
  </r>
  <r>
    <x v="660"/>
    <n v="1972"/>
    <s v="Oct"/>
    <n v="28"/>
    <s v="28 Oct 1972"/>
    <n v="5690.79"/>
    <s v="tier - 2"/>
    <s v="tier - 1"/>
    <s v="R1013"/>
    <n v="52"/>
    <m/>
    <s v="Roels"/>
    <n v="17.55"/>
    <n v="4.2300000000000004"/>
    <s v="No"/>
    <x v="0"/>
    <x v="2"/>
    <x v="0"/>
    <x v="0"/>
    <x v="0"/>
    <x v="0"/>
  </r>
  <r>
    <x v="661"/>
    <n v="1992"/>
    <s v="Nov"/>
    <n v="3"/>
    <s v="3 Nov 1992"/>
    <n v="5693.43"/>
    <s v="tier - 2"/>
    <s v="tier - 3"/>
    <s v="R1012"/>
    <n v="32"/>
    <m/>
    <s v="Close"/>
    <n v="19.95"/>
    <n v="4.05"/>
    <s v="No"/>
    <x v="0"/>
    <x v="0"/>
    <x v="0"/>
    <x v="0"/>
    <x v="1"/>
    <x v="0"/>
  </r>
  <r>
    <x v="662"/>
    <n v="1974"/>
    <s v="Jul"/>
    <n v="6"/>
    <s v="6 Jul 1974"/>
    <n v="5698.74"/>
    <s v="tier - 2"/>
    <s v="tier - 2"/>
    <s v="R1012"/>
    <n v="50"/>
    <m/>
    <s v="Daubert"/>
    <n v="16.690000000000001"/>
    <n v="10.66"/>
    <s v="No"/>
    <x v="0"/>
    <x v="1"/>
    <x v="0"/>
    <x v="0"/>
    <x v="0"/>
    <x v="2"/>
  </r>
  <r>
    <x v="663"/>
    <n v="1981"/>
    <s v="Jun"/>
    <n v="15"/>
    <s v="15 Jun 1981"/>
    <n v="5699.84"/>
    <s v="tier - 2"/>
    <s v="tier - 3"/>
    <s v="R1013"/>
    <n v="43"/>
    <m/>
    <s v="Marcus"/>
    <n v="33.549999999999997"/>
    <n v="10.9"/>
    <s v="Yes"/>
    <x v="0"/>
    <x v="1"/>
    <x v="0"/>
    <x v="0"/>
    <x v="3"/>
    <x v="2"/>
  </r>
  <r>
    <x v="664"/>
    <n v="1993"/>
    <s v="Nov"/>
    <n v="3"/>
    <s v="3 Nov 1993"/>
    <n v="5708.87"/>
    <s v="tier - 2"/>
    <s v="tier - 1"/>
    <s v="R1011"/>
    <n v="31"/>
    <m/>
    <s v="Hodge"/>
    <n v="25.6"/>
    <n v="6.03"/>
    <s v="No"/>
    <x v="0"/>
    <x v="0"/>
    <x v="1"/>
    <x v="0"/>
    <x v="2"/>
    <x v="1"/>
  </r>
  <r>
    <x v="665"/>
    <n v="1981"/>
    <s v="Aug"/>
    <n v="30"/>
    <s v="30 Aug 1981"/>
    <n v="5709.16"/>
    <s v="tier - 3"/>
    <s v="tier - 3"/>
    <s v="R1013"/>
    <n v="43"/>
    <m/>
    <s v="Larue"/>
    <n v="40.26"/>
    <n v="9.92"/>
    <s v="Yes"/>
    <x v="0"/>
    <x v="1"/>
    <x v="0"/>
    <x v="0"/>
    <x v="3"/>
    <x v="2"/>
  </r>
  <r>
    <x v="666"/>
    <n v="1971"/>
    <s v="Dec"/>
    <n v="18"/>
    <s v="18 Dec 1971"/>
    <n v="5720.38"/>
    <s v="tier - 2"/>
    <s v="tier - 1"/>
    <s v="R1013"/>
    <n v="53"/>
    <m/>
    <s v="Dunlap"/>
    <n v="16.88"/>
    <n v="9.9600000000000009"/>
    <s v="No"/>
    <x v="0"/>
    <x v="1"/>
    <x v="0"/>
    <x v="0"/>
    <x v="0"/>
    <x v="2"/>
  </r>
  <r>
    <x v="667"/>
    <n v="1987"/>
    <s v="Oct"/>
    <n v="19"/>
    <s v="19 Oct 1987"/>
    <n v="5729.01"/>
    <s v="tier - 1"/>
    <s v="tier - 2"/>
    <s v="R1012"/>
    <n v="37"/>
    <m/>
    <s v="McDonald"/>
    <n v="34.770000000000003"/>
    <n v="4.47"/>
    <s v="No"/>
    <x v="0"/>
    <x v="0"/>
    <x v="0"/>
    <x v="0"/>
    <x v="3"/>
    <x v="0"/>
  </r>
  <r>
    <x v="668"/>
    <n v="1972"/>
    <s v="Aug"/>
    <n v="21"/>
    <s v="21 Aug 1972"/>
    <n v="5741.67"/>
    <s v="tier - 2"/>
    <s v="tier - 3"/>
    <s v="R1013"/>
    <n v="52"/>
    <m/>
    <s v="Landry"/>
    <n v="17.7"/>
    <n v="6.38"/>
    <s v="No"/>
    <x v="0"/>
    <x v="2"/>
    <x v="0"/>
    <x v="0"/>
    <x v="0"/>
    <x v="1"/>
  </r>
  <r>
    <x v="669"/>
    <n v="1993"/>
    <s v="Jun"/>
    <n v="10"/>
    <s v="10 Jun 1993"/>
    <n v="5748.13"/>
    <s v="tier - 2"/>
    <s v="tier - 1"/>
    <s v="R1021"/>
    <n v="31"/>
    <m/>
    <s v="Johnson"/>
    <n v="30.57"/>
    <n v="5.34"/>
    <s v="No"/>
    <x v="0"/>
    <x v="0"/>
    <x v="1"/>
    <x v="0"/>
    <x v="3"/>
    <x v="0"/>
  </r>
  <r>
    <x v="670"/>
    <n v="1983"/>
    <s v="Aug"/>
    <n v="30"/>
    <s v="30 Aug 1983"/>
    <n v="5757.41"/>
    <s v="tier - 2"/>
    <s v="tier - 3"/>
    <s v="R1019"/>
    <n v="41"/>
    <m/>
    <s v="Tusso"/>
    <n v="42.655000000000001"/>
    <n v="5.94"/>
    <s v="Yes"/>
    <x v="0"/>
    <x v="0"/>
    <x v="1"/>
    <x v="0"/>
    <x v="3"/>
    <x v="1"/>
  </r>
  <r>
    <x v="671"/>
    <n v="2004"/>
    <s v="Nov"/>
    <n v="1"/>
    <s v="1 Nov 2004"/>
    <n v="5778.71"/>
    <s v="tier - 2"/>
    <s v="tier - 3"/>
    <s v="R1022"/>
    <n v="20"/>
    <m/>
    <s v="Ugarte"/>
    <n v="38.99"/>
    <n v="5.21"/>
    <s v="No"/>
    <x v="1"/>
    <x v="0"/>
    <x v="0"/>
    <x v="0"/>
    <x v="3"/>
    <x v="0"/>
  </r>
  <r>
    <x v="672"/>
    <n v="1980"/>
    <s v="Sep"/>
    <n v="18"/>
    <s v="18 Sep 1980"/>
    <n v="5807.06"/>
    <s v="tier - 2"/>
    <s v="tier - 3"/>
    <s v="R1013"/>
    <n v="44"/>
    <m/>
    <s v="Altshuler"/>
    <n v="20.76"/>
    <n v="6.26"/>
    <s v="No"/>
    <x v="0"/>
    <x v="1"/>
    <x v="0"/>
    <x v="0"/>
    <x v="1"/>
    <x v="1"/>
  </r>
  <r>
    <x v="673"/>
    <n v="1972"/>
    <s v="Nov"/>
    <n v="2"/>
    <s v="2 Nov 1972"/>
    <n v="5812.9"/>
    <s v="tier - 2"/>
    <s v="tier - 2"/>
    <s v="R1013"/>
    <n v="52"/>
    <m/>
    <s v="Jakubowitch"/>
    <n v="17.91"/>
    <n v="4.66"/>
    <s v="No"/>
    <x v="0"/>
    <x v="2"/>
    <x v="0"/>
    <x v="0"/>
    <x v="0"/>
    <x v="0"/>
  </r>
  <r>
    <x v="674"/>
    <n v="2002"/>
    <s v="Jul"/>
    <n v="22"/>
    <s v="22 Jul 2002"/>
    <n v="5816.58"/>
    <s v="tier - 2"/>
    <s v="tier - 2"/>
    <s v="R1026"/>
    <n v="22"/>
    <m/>
    <s v="Jablonski"/>
    <n v="37.200000000000003"/>
    <n v="10.14"/>
    <s v="No"/>
    <x v="0"/>
    <x v="1"/>
    <x v="0"/>
    <x v="0"/>
    <x v="3"/>
    <x v="2"/>
  </r>
  <r>
    <x v="675"/>
    <n v="1971"/>
    <s v="Sep"/>
    <n v="27"/>
    <s v="27 Sep 1971"/>
    <n v="5832.6"/>
    <s v="tier - 2"/>
    <s v="tier - 3"/>
    <s v="R1012"/>
    <n v="53"/>
    <m/>
    <s v="Vetter"/>
    <n v="15.2"/>
    <n v="8.82"/>
    <s v="No"/>
    <x v="0"/>
    <x v="1"/>
    <x v="0"/>
    <x v="0"/>
    <x v="0"/>
    <x v="2"/>
  </r>
  <r>
    <x v="676"/>
    <n v="1987"/>
    <s v="Jul"/>
    <n v="27"/>
    <s v="27 Jul 1987"/>
    <n v="5836.52"/>
    <s v="tier - 2"/>
    <s v="tier - 3"/>
    <s v="R1013"/>
    <n v="37"/>
    <m/>
    <s v="Chang"/>
    <n v="35.86"/>
    <n v="6.22"/>
    <s v="No"/>
    <x v="0"/>
    <x v="0"/>
    <x v="0"/>
    <x v="0"/>
    <x v="3"/>
    <x v="1"/>
  </r>
  <r>
    <x v="677"/>
    <n v="1995"/>
    <s v="Aug"/>
    <n v="20"/>
    <s v="20 Aug 1995"/>
    <n v="5843.99"/>
    <s v="tier - 2"/>
    <s v="tier - 2"/>
    <s v="R1025"/>
    <n v="29"/>
    <m/>
    <s v="Bannon"/>
    <n v="31.98"/>
    <n v="4.46"/>
    <s v="Yes"/>
    <x v="0"/>
    <x v="0"/>
    <x v="0"/>
    <x v="0"/>
    <x v="3"/>
    <x v="0"/>
  </r>
  <r>
    <x v="678"/>
    <n v="1987"/>
    <s v="Sep"/>
    <n v="30"/>
    <s v="30 Sep 1987"/>
    <n v="5846.92"/>
    <s v="tier - 2"/>
    <s v="tier - 2"/>
    <s v="R1013"/>
    <n v="37"/>
    <m/>
    <s v="Barry"/>
    <n v="43.34"/>
    <n v="4.91"/>
    <s v="No"/>
    <x v="0"/>
    <x v="0"/>
    <x v="0"/>
    <x v="0"/>
    <x v="3"/>
    <x v="0"/>
  </r>
  <r>
    <x v="679"/>
    <n v="1985"/>
    <s v="Jun"/>
    <n v="18"/>
    <s v="18 Jun 1985"/>
    <n v="5847.24"/>
    <s v="tier - 2"/>
    <s v="tier - 1"/>
    <s v="R1013"/>
    <n v="39"/>
    <m/>
    <s v="Zelwin"/>
    <n v="23.65"/>
    <n v="5.75"/>
    <s v="Yes"/>
    <x v="0"/>
    <x v="1"/>
    <x v="0"/>
    <x v="0"/>
    <x v="1"/>
    <x v="1"/>
  </r>
  <r>
    <x v="680"/>
    <n v="1984"/>
    <s v="Nov"/>
    <n v="22"/>
    <s v="22 Nov 1984"/>
    <n v="5855.9"/>
    <s v="tier - 2"/>
    <s v="tier - 3"/>
    <s v="R1012"/>
    <n v="40"/>
    <m/>
    <s v="Kariolis"/>
    <n v="19.95"/>
    <n v="5.39"/>
    <s v="No"/>
    <x v="0"/>
    <x v="0"/>
    <x v="0"/>
    <x v="0"/>
    <x v="1"/>
    <x v="0"/>
  </r>
  <r>
    <x v="681"/>
    <n v="1993"/>
    <s v="Oct"/>
    <n v="19"/>
    <s v="19 Oct 1993"/>
    <n v="5877.02"/>
    <s v="tier - 2"/>
    <s v="tier - 2"/>
    <s v="R1021"/>
    <n v="31"/>
    <m/>
    <s v="Cacharelis"/>
    <n v="30.95"/>
    <n v="6.27"/>
    <s v="No"/>
    <x v="0"/>
    <x v="0"/>
    <x v="1"/>
    <x v="0"/>
    <x v="3"/>
    <x v="1"/>
  </r>
  <r>
    <x v="682"/>
    <n v="1982"/>
    <s v="Jul"/>
    <n v="8"/>
    <s v="8 Jul 1982"/>
    <n v="5910.94"/>
    <s v="tier - 2"/>
    <s v="tier - 1"/>
    <s v="R1011"/>
    <n v="42"/>
    <m/>
    <s v="Goetz"/>
    <n v="29.6"/>
    <n v="4.09"/>
    <s v="No"/>
    <x v="0"/>
    <x v="1"/>
    <x v="0"/>
    <x v="0"/>
    <x v="2"/>
    <x v="0"/>
  </r>
  <r>
    <x v="683"/>
    <n v="1982"/>
    <s v="Dec"/>
    <n v="21"/>
    <s v="21 Dec 1982"/>
    <n v="5920.1"/>
    <s v="tier - 2"/>
    <s v="tier - 1"/>
    <s v="R1013"/>
    <n v="42"/>
    <m/>
    <s v="Leonhardt"/>
    <n v="36.19"/>
    <n v="4.3"/>
    <s v="No"/>
    <x v="0"/>
    <x v="1"/>
    <x v="0"/>
    <x v="0"/>
    <x v="3"/>
    <x v="0"/>
  </r>
  <r>
    <x v="684"/>
    <n v="1987"/>
    <s v="Jul"/>
    <n v="29"/>
    <s v="29 Jul 1987"/>
    <n v="5926.85"/>
    <s v="tier - 3"/>
    <s v="tier - 3"/>
    <s v="R1011"/>
    <n v="37"/>
    <m/>
    <s v="Engtrakul"/>
    <n v="28.9"/>
    <n v="5.36"/>
    <s v="No"/>
    <x v="0"/>
    <x v="0"/>
    <x v="0"/>
    <x v="0"/>
    <x v="2"/>
    <x v="0"/>
  </r>
  <r>
    <x v="685"/>
    <n v="1993"/>
    <s v="Aug"/>
    <n v="13"/>
    <s v="13 Aug 1993"/>
    <n v="5926.93"/>
    <s v="tier - 2"/>
    <s v="tier - 2"/>
    <s v="R1025"/>
    <n v="31"/>
    <m/>
    <s v="Berg"/>
    <n v="30.71"/>
    <n v="6.14"/>
    <s v="No"/>
    <x v="0"/>
    <x v="0"/>
    <x v="1"/>
    <x v="0"/>
    <x v="3"/>
    <x v="1"/>
  </r>
  <r>
    <x v="686"/>
    <n v="1994"/>
    <s v="Jul"/>
    <n v="30"/>
    <s v="30 Jul 1994"/>
    <n v="5927.65"/>
    <s v="tier - 2"/>
    <s v="tier - 1"/>
    <s v="R1012"/>
    <n v="30"/>
    <m/>
    <s v="Hall"/>
    <n v="32.51"/>
    <n v="4.3"/>
    <s v="No"/>
    <x v="0"/>
    <x v="1"/>
    <x v="0"/>
    <x v="0"/>
    <x v="3"/>
    <x v="0"/>
  </r>
  <r>
    <x v="687"/>
    <n v="1987"/>
    <s v="Jul"/>
    <n v="14"/>
    <s v="14 Jul 1987"/>
    <n v="5934.38"/>
    <s v="tier - 3"/>
    <s v="tier - 2"/>
    <s v="R1013"/>
    <n v="37"/>
    <m/>
    <s v="Troland"/>
    <n v="34.32"/>
    <n v="5.16"/>
    <s v="No"/>
    <x v="0"/>
    <x v="0"/>
    <x v="0"/>
    <x v="0"/>
    <x v="3"/>
    <x v="0"/>
  </r>
  <r>
    <x v="688"/>
    <n v="2003"/>
    <s v="Aug"/>
    <n v="13"/>
    <s v="13 Aug 2003"/>
    <n v="5957.35"/>
    <s v="tier - 2"/>
    <s v="tier - 2"/>
    <s v="R1012"/>
    <n v="21"/>
    <m/>
    <s v="Cartmell"/>
    <n v="39.799999999999997"/>
    <n v="6.17"/>
    <s v="No"/>
    <x v="0"/>
    <x v="0"/>
    <x v="1"/>
    <x v="0"/>
    <x v="3"/>
    <x v="1"/>
  </r>
  <r>
    <x v="689"/>
    <n v="2004"/>
    <s v="Jul"/>
    <n v="15"/>
    <s v="15 Jul 2004"/>
    <n v="5960.91"/>
    <s v="tier - 2"/>
    <s v="tier - 1"/>
    <s v="R1026"/>
    <n v="20"/>
    <m/>
    <s v="Rudder"/>
    <n v="39.14"/>
    <n v="6.24"/>
    <s v="No"/>
    <x v="1"/>
    <x v="0"/>
    <x v="0"/>
    <x v="0"/>
    <x v="3"/>
    <x v="1"/>
  </r>
  <r>
    <x v="690"/>
    <n v="1980"/>
    <s v="Aug"/>
    <n v="5"/>
    <s v="5 Aug 1980"/>
    <n v="5966.89"/>
    <s v="tier - 2"/>
    <s v="tier - 3"/>
    <s v="R1013"/>
    <n v="44"/>
    <m/>
    <s v="Zhou"/>
    <n v="24.86"/>
    <n v="6.23"/>
    <s v="No"/>
    <x v="0"/>
    <x v="1"/>
    <x v="0"/>
    <x v="0"/>
    <x v="1"/>
    <x v="1"/>
  </r>
  <r>
    <x v="691"/>
    <n v="1980"/>
    <s v="Jul"/>
    <n v="21"/>
    <s v="21 Jul 1980"/>
    <n v="5969.72"/>
    <s v="tier - 3"/>
    <s v="tier - 3"/>
    <s v="R1011"/>
    <n v="44"/>
    <m/>
    <s v="Asher"/>
    <n v="26.9"/>
    <n v="4.07"/>
    <s v="No"/>
    <x v="0"/>
    <x v="1"/>
    <x v="0"/>
    <x v="0"/>
    <x v="2"/>
    <x v="0"/>
  </r>
  <r>
    <x v="692"/>
    <n v="1989"/>
    <s v="Jul"/>
    <n v="22"/>
    <s v="22 Jul 1989"/>
    <n v="5972.38"/>
    <s v="tier - 2"/>
    <s v="tier - 2"/>
    <s v="R1011"/>
    <n v="35"/>
    <m/>
    <s v="Fischer-Daly"/>
    <n v="38.9"/>
    <n v="4.28"/>
    <s v="No"/>
    <x v="0"/>
    <x v="1"/>
    <x v="0"/>
    <x v="0"/>
    <x v="3"/>
    <x v="0"/>
  </r>
  <r>
    <x v="693"/>
    <n v="1984"/>
    <s v="Sep"/>
    <n v="19"/>
    <s v="19 Sep 1984"/>
    <n v="5974.38"/>
    <s v="tier - 2"/>
    <s v="tier - 3"/>
    <s v="R1013"/>
    <n v="40"/>
    <m/>
    <s v="Yang"/>
    <n v="28.93"/>
    <n v="4.87"/>
    <s v="No"/>
    <x v="0"/>
    <x v="0"/>
    <x v="0"/>
    <x v="0"/>
    <x v="2"/>
    <x v="0"/>
  </r>
  <r>
    <x v="694"/>
    <n v="1984"/>
    <s v="Nov"/>
    <n v="11"/>
    <s v="11 Nov 1984"/>
    <n v="5976.83"/>
    <s v="tier - 2"/>
    <s v="tier - 2"/>
    <s v="R1013"/>
    <n v="40"/>
    <m/>
    <s v="Skildum"/>
    <n v="30.69"/>
    <n v="4.83"/>
    <s v="No"/>
    <x v="0"/>
    <x v="0"/>
    <x v="0"/>
    <x v="0"/>
    <x v="3"/>
    <x v="0"/>
  </r>
  <r>
    <x v="695"/>
    <n v="1970"/>
    <s v="Jun"/>
    <n v="25"/>
    <s v="25 Jun 1970"/>
    <n v="5979.66"/>
    <s v="tier - 2"/>
    <s v="tier - 3"/>
    <s v="R1013"/>
    <n v="54"/>
    <m/>
    <s v="Grise"/>
    <n v="16.5"/>
    <n v="6.9"/>
    <s v="Yes"/>
    <x v="0"/>
    <x v="2"/>
    <x v="0"/>
    <x v="0"/>
    <x v="0"/>
    <x v="2"/>
  </r>
  <r>
    <x v="696"/>
    <n v="1980"/>
    <s v="Oct"/>
    <n v="10"/>
    <s v="10 Oct 1980"/>
    <n v="5979.73"/>
    <s v="tier - 2"/>
    <s v="tier - 2"/>
    <s v="R1011"/>
    <n v="44"/>
    <m/>
    <s v="Hall"/>
    <n v="34.1"/>
    <n v="5.16"/>
    <s v="No"/>
    <x v="0"/>
    <x v="1"/>
    <x v="0"/>
    <x v="0"/>
    <x v="3"/>
    <x v="0"/>
  </r>
  <r>
    <x v="697"/>
    <n v="1974"/>
    <s v="Oct"/>
    <n v="11"/>
    <s v="11 Oct 1974"/>
    <n v="5979.99"/>
    <s v="tier - 2"/>
    <s v="tier - 3"/>
    <s v="R1013"/>
    <n v="50"/>
    <m/>
    <s v="Huff"/>
    <n v="19.53"/>
    <n v="11.68"/>
    <s v="No"/>
    <x v="0"/>
    <x v="1"/>
    <x v="0"/>
    <x v="0"/>
    <x v="1"/>
    <x v="2"/>
  </r>
  <r>
    <x v="698"/>
    <n v="1988"/>
    <s v="Jun"/>
    <n v="10"/>
    <s v="10 Jun 1988"/>
    <n v="5989.52"/>
    <s v="tier - 2"/>
    <s v="tier - 1"/>
    <s v="R1012"/>
    <n v="36"/>
    <m/>
    <s v="Rediger"/>
    <n v="37.335000000000001"/>
    <n v="6.26"/>
    <s v="Yes"/>
    <x v="0"/>
    <x v="0"/>
    <x v="0"/>
    <x v="0"/>
    <x v="3"/>
    <x v="1"/>
  </r>
  <r>
    <x v="699"/>
    <n v="1974"/>
    <s v="Aug"/>
    <n v="17"/>
    <s v="17 Aug 1974"/>
    <n v="5990.17"/>
    <s v="tier - 2"/>
    <s v="tier - 2"/>
    <s v="R1013"/>
    <n v="50"/>
    <m/>
    <s v="Higden"/>
    <n v="19.559999999999999"/>
    <n v="11.96"/>
    <s v="No"/>
    <x v="0"/>
    <x v="1"/>
    <x v="0"/>
    <x v="0"/>
    <x v="1"/>
    <x v="2"/>
  </r>
  <r>
    <x v="700"/>
    <n v="1980"/>
    <s v="Aug"/>
    <n v="8"/>
    <s v="8 Aug 1980"/>
    <n v="5993.62"/>
    <s v="tier - 2"/>
    <s v="tier - 3"/>
    <s v="R1013"/>
    <n v="44"/>
    <m/>
    <s v="Murray"/>
    <n v="21.31"/>
    <n v="4.17"/>
    <s v="No"/>
    <x v="0"/>
    <x v="1"/>
    <x v="0"/>
    <x v="0"/>
    <x v="1"/>
    <x v="0"/>
  </r>
  <r>
    <x v="701"/>
    <n v="1989"/>
    <s v="Aug"/>
    <n v="16"/>
    <s v="16 Aug 1989"/>
    <n v="6059.17"/>
    <s v="tier - 2"/>
    <s v="tier - 1"/>
    <s v="R1011"/>
    <n v="35"/>
    <m/>
    <s v="Hetherington"/>
    <n v="29.4"/>
    <n v="4.26"/>
    <s v="No"/>
    <x v="0"/>
    <x v="1"/>
    <x v="0"/>
    <x v="0"/>
    <x v="2"/>
    <x v="0"/>
  </r>
  <r>
    <x v="702"/>
    <n v="1996"/>
    <s v="Jul"/>
    <n v="28"/>
    <s v="28 Jul 1996"/>
    <n v="6061.8"/>
    <s v="tier - 2"/>
    <s v="tier - 3"/>
    <s v="R1012"/>
    <n v="28"/>
    <m/>
    <s v="Oberndorfer"/>
    <n v="34.42"/>
    <n v="5.21"/>
    <s v="Yes"/>
    <x v="0"/>
    <x v="1"/>
    <x v="0"/>
    <x v="0"/>
    <x v="3"/>
    <x v="0"/>
  </r>
  <r>
    <x v="703"/>
    <n v="1994"/>
    <s v="Nov"/>
    <n v="8"/>
    <s v="8 Nov 1994"/>
    <n v="6064.37"/>
    <s v="tier - 2"/>
    <s v="tier - 2"/>
    <s v="R1011"/>
    <n v="30"/>
    <m/>
    <s v="Deppen"/>
    <n v="35.090000000000003"/>
    <n v="5.84"/>
    <s v="No"/>
    <x v="0"/>
    <x v="1"/>
    <x v="0"/>
    <x v="0"/>
    <x v="3"/>
    <x v="1"/>
  </r>
  <r>
    <x v="704"/>
    <n v="1984"/>
    <s v="Sep"/>
    <n v="21"/>
    <s v="21 Sep 1984"/>
    <n v="6067.13"/>
    <s v="tier - 3"/>
    <s v="tier - 1"/>
    <s v="R1016"/>
    <n v="40"/>
    <m/>
    <s v="Dawes"/>
    <n v="28.024999999999999"/>
    <n v="5"/>
    <s v="No"/>
    <x v="0"/>
    <x v="0"/>
    <x v="0"/>
    <x v="0"/>
    <x v="2"/>
    <x v="0"/>
  </r>
  <r>
    <x v="705"/>
    <n v="1979"/>
    <s v="Aug"/>
    <n v="8"/>
    <s v="8 Aug 1979"/>
    <n v="6074.37"/>
    <s v="tier - 2"/>
    <s v="tier - 2"/>
    <s v="R1012"/>
    <n v="45"/>
    <m/>
    <s v="Lobaciute"/>
    <n v="18.78"/>
    <n v="4.45"/>
    <s v="No"/>
    <x v="0"/>
    <x v="0"/>
    <x v="1"/>
    <x v="0"/>
    <x v="1"/>
    <x v="0"/>
  </r>
  <r>
    <x v="706"/>
    <n v="1984"/>
    <s v="Oct"/>
    <n v="14"/>
    <s v="14 Oct 1984"/>
    <n v="6079.67"/>
    <s v="tier - 1"/>
    <s v="tier - 1"/>
    <s v="R1014"/>
    <n v="40"/>
    <m/>
    <s v="Cabada"/>
    <n v="37.049999999999997"/>
    <n v="5.48"/>
    <s v="No"/>
    <x v="0"/>
    <x v="0"/>
    <x v="0"/>
    <x v="0"/>
    <x v="3"/>
    <x v="0"/>
  </r>
  <r>
    <x v="707"/>
    <n v="1984"/>
    <s v="Jul"/>
    <n v="25"/>
    <s v="25 Jul 1984"/>
    <n v="6082.41"/>
    <s v="tier - 1"/>
    <s v="tier - 2"/>
    <s v="R1011"/>
    <n v="40"/>
    <m/>
    <s v="Hoyt"/>
    <n v="34.700000000000003"/>
    <n v="6.06"/>
    <s v="No"/>
    <x v="0"/>
    <x v="0"/>
    <x v="0"/>
    <x v="0"/>
    <x v="3"/>
    <x v="1"/>
  </r>
  <r>
    <x v="708"/>
    <n v="1970"/>
    <s v="Jun"/>
    <n v="9"/>
    <s v="9 Jun 1970"/>
    <n v="6098.38"/>
    <s v="tier - 2"/>
    <s v="tier - 2"/>
    <s v="R1013"/>
    <n v="54"/>
    <m/>
    <s v="Buchholtz"/>
    <n v="16.850000000000001"/>
    <n v="11.75"/>
    <s v="Yes"/>
    <x v="0"/>
    <x v="2"/>
    <x v="0"/>
    <x v="0"/>
    <x v="0"/>
    <x v="2"/>
  </r>
  <r>
    <x v="709"/>
    <n v="1995"/>
    <s v="Sep"/>
    <n v="9"/>
    <s v="9 Sep 1995"/>
    <n v="6111.95"/>
    <s v="tier - 2"/>
    <s v="tier - 3"/>
    <s v="R1026"/>
    <n v="29"/>
    <m/>
    <s v="Mooney"/>
    <n v="32.770000000000003"/>
    <n v="4.42"/>
    <s v="Yes"/>
    <x v="0"/>
    <x v="0"/>
    <x v="0"/>
    <x v="0"/>
    <x v="3"/>
    <x v="0"/>
  </r>
  <r>
    <x v="710"/>
    <n v="1985"/>
    <s v="Jul"/>
    <n v="21"/>
    <s v="21 Jul 1985"/>
    <n v="6112.35"/>
    <s v="tier - 2"/>
    <s v="tier - 1"/>
    <s v="R1012"/>
    <n v="39"/>
    <m/>
    <s v="Testa"/>
    <n v="34.104999999999997"/>
    <n v="5.67"/>
    <s v="Yes"/>
    <x v="0"/>
    <x v="1"/>
    <x v="0"/>
    <x v="0"/>
    <x v="3"/>
    <x v="0"/>
  </r>
  <r>
    <x v="711"/>
    <n v="1991"/>
    <s v="Jul"/>
    <n v="25"/>
    <s v="25 Jul 1991"/>
    <n v="6113.23"/>
    <s v="tier - 2"/>
    <s v="tier - 2"/>
    <s v="R1024"/>
    <n v="33"/>
    <m/>
    <s v="Denny"/>
    <n v="30.495000000000001"/>
    <n v="6.25"/>
    <s v="No"/>
    <x v="0"/>
    <x v="1"/>
    <x v="0"/>
    <x v="0"/>
    <x v="3"/>
    <x v="1"/>
  </r>
  <r>
    <x v="712"/>
    <n v="1983"/>
    <s v="Aug"/>
    <n v="11"/>
    <s v="11 Aug 1983"/>
    <n v="6117.49"/>
    <s v="tier - 2"/>
    <s v="tier - 3"/>
    <s v="R1012"/>
    <n v="41"/>
    <m/>
    <s v="Wood"/>
    <n v="21.85"/>
    <n v="5.26"/>
    <s v="Yes"/>
    <x v="0"/>
    <x v="0"/>
    <x v="1"/>
    <x v="0"/>
    <x v="1"/>
    <x v="0"/>
  </r>
  <r>
    <x v="713"/>
    <n v="1983"/>
    <s v="Nov"/>
    <n v="16"/>
    <s v="16 Nov 1983"/>
    <n v="6123.57"/>
    <s v="tier - 3"/>
    <s v="tier - 2"/>
    <s v="R1012"/>
    <n v="41"/>
    <m/>
    <s v="Tissue"/>
    <n v="26.22"/>
    <n v="5.57"/>
    <s v="Yes"/>
    <x v="0"/>
    <x v="0"/>
    <x v="1"/>
    <x v="0"/>
    <x v="2"/>
    <x v="0"/>
  </r>
  <r>
    <x v="714"/>
    <n v="1990"/>
    <s v="Aug"/>
    <n v="18"/>
    <s v="18 Aug 1990"/>
    <n v="6128.8"/>
    <s v="tier - 2"/>
    <s v="tier - 3"/>
    <s v="R1012"/>
    <n v="34"/>
    <m/>
    <s v="Leonard"/>
    <n v="33.155000000000001"/>
    <n v="4.32"/>
    <s v="No"/>
    <x v="0"/>
    <x v="1"/>
    <x v="0"/>
    <x v="0"/>
    <x v="3"/>
    <x v="0"/>
  </r>
  <r>
    <x v="715"/>
    <n v="1969"/>
    <s v="Nov"/>
    <n v="9"/>
    <s v="9 Nov 1969"/>
    <n v="6138.5"/>
    <s v="tier - 2"/>
    <s v="tier - 2"/>
    <s v="R1011"/>
    <n v="55"/>
    <m/>
    <s v="Schroeder"/>
    <n v="15.99"/>
    <n v="4.57"/>
    <s v="Yes"/>
    <x v="0"/>
    <x v="0"/>
    <x v="1"/>
    <x v="0"/>
    <x v="0"/>
    <x v="0"/>
  </r>
  <r>
    <x v="716"/>
    <n v="1978"/>
    <s v="Sep"/>
    <n v="5"/>
    <s v="5 Sep 1978"/>
    <n v="6138.58"/>
    <s v="tier - 2"/>
    <s v="tier - 1"/>
    <s v="R1013"/>
    <n v="46"/>
    <m/>
    <s v="Wang"/>
    <n v="20.61"/>
    <n v="6.89"/>
    <s v="No"/>
    <x v="0"/>
    <x v="1"/>
    <x v="0"/>
    <x v="0"/>
    <x v="1"/>
    <x v="2"/>
  </r>
  <r>
    <x v="717"/>
    <n v="1976"/>
    <s v="Dec"/>
    <n v="12"/>
    <s v="12 Dec 1976"/>
    <n v="6139.14"/>
    <s v="tier - 2"/>
    <s v="tier - 3"/>
    <s v="R1013"/>
    <n v="48"/>
    <m/>
    <s v="Wigginton"/>
    <n v="18.71"/>
    <n v="5.29"/>
    <s v="Yes"/>
    <x v="0"/>
    <x v="1"/>
    <x v="0"/>
    <x v="0"/>
    <x v="1"/>
    <x v="0"/>
  </r>
  <r>
    <x v="718"/>
    <n v="1970"/>
    <s v="Oct"/>
    <n v="14"/>
    <s v="14 Oct 1970"/>
    <n v="6147.12"/>
    <s v="tier - 2"/>
    <s v="tier - 3"/>
    <s v="R1012"/>
    <n v="54"/>
    <m/>
    <s v="Mawson"/>
    <n v="15.37"/>
    <n v="9.61"/>
    <s v="Yes"/>
    <x v="0"/>
    <x v="2"/>
    <x v="0"/>
    <x v="0"/>
    <x v="0"/>
    <x v="2"/>
  </r>
  <r>
    <x v="719"/>
    <n v="1973"/>
    <s v="Nov"/>
    <n v="6"/>
    <s v="6 Nov 1973"/>
    <n v="6152.05"/>
    <s v="tier - 2"/>
    <s v="tier - 3"/>
    <s v="R1013"/>
    <n v="51"/>
    <m/>
    <s v="Cress"/>
    <n v="19.28"/>
    <n v="11.85"/>
    <s v="No"/>
    <x v="0"/>
    <x v="2"/>
    <x v="0"/>
    <x v="0"/>
    <x v="1"/>
    <x v="2"/>
  </r>
  <r>
    <x v="720"/>
    <n v="1985"/>
    <s v="Oct"/>
    <n v="15"/>
    <s v="15 Oct 1985"/>
    <n v="6159.57"/>
    <s v="tier - 2"/>
    <s v="tier - 1"/>
    <s v="R1012"/>
    <n v="39"/>
    <m/>
    <s v="Schiemann"/>
    <n v="22.56"/>
    <n v="4.34"/>
    <s v="Yes"/>
    <x v="0"/>
    <x v="1"/>
    <x v="0"/>
    <x v="0"/>
    <x v="1"/>
    <x v="0"/>
  </r>
  <r>
    <x v="721"/>
    <n v="1984"/>
    <s v="Oct"/>
    <n v="6"/>
    <s v="6 Oct 1984"/>
    <n v="6170.96"/>
    <s v="tier - 2"/>
    <s v="tier - 1"/>
    <s v="R1013"/>
    <n v="40"/>
    <m/>
    <s v="McKown"/>
    <n v="23.46"/>
    <n v="4.21"/>
    <s v="No"/>
    <x v="0"/>
    <x v="0"/>
    <x v="0"/>
    <x v="0"/>
    <x v="1"/>
    <x v="0"/>
  </r>
  <r>
    <x v="722"/>
    <n v="1985"/>
    <s v="Aug"/>
    <n v="9"/>
    <s v="9 Aug 1985"/>
    <n v="6183.32"/>
    <s v="tier - 2"/>
    <s v="tier - 2"/>
    <s v="R1012"/>
    <n v="39"/>
    <m/>
    <s v="Raab"/>
    <n v="22.63"/>
    <n v="5.09"/>
    <s v="Yes"/>
    <x v="0"/>
    <x v="1"/>
    <x v="0"/>
    <x v="0"/>
    <x v="1"/>
    <x v="0"/>
  </r>
  <r>
    <x v="723"/>
    <n v="1970"/>
    <s v="Oct"/>
    <n v="5"/>
    <s v="5 Oct 1970"/>
    <n v="6183.46"/>
    <s v="tier - 2"/>
    <s v="tier - 2"/>
    <s v="R1012"/>
    <n v="54"/>
    <m/>
    <s v="Chauhan"/>
    <n v="15.09"/>
    <n v="7.59"/>
    <s v="Yes"/>
    <x v="0"/>
    <x v="2"/>
    <x v="0"/>
    <x v="0"/>
    <x v="0"/>
    <x v="2"/>
  </r>
  <r>
    <x v="724"/>
    <n v="1988"/>
    <s v="Nov"/>
    <n v="1"/>
    <s v="1 Nov 1988"/>
    <n v="6184.3"/>
    <s v="tier - 2"/>
    <s v="tier - 3"/>
    <s v="R1013"/>
    <n v="36"/>
    <m/>
    <s v="Hotze"/>
    <n v="29.26"/>
    <n v="5.68"/>
    <s v="Yes"/>
    <x v="0"/>
    <x v="0"/>
    <x v="0"/>
    <x v="0"/>
    <x v="2"/>
    <x v="0"/>
  </r>
  <r>
    <x v="725"/>
    <n v="1981"/>
    <s v="Nov"/>
    <n v="22"/>
    <s v="22 Nov 1981"/>
    <n v="6185.32"/>
    <s v="tier - 2"/>
    <s v="tier - 1"/>
    <s v="R1013"/>
    <n v="43"/>
    <m/>
    <s v="Crain"/>
    <n v="31.02"/>
    <n v="11.63"/>
    <s v="Yes"/>
    <x v="0"/>
    <x v="1"/>
    <x v="0"/>
    <x v="0"/>
    <x v="3"/>
    <x v="2"/>
  </r>
  <r>
    <x v="726"/>
    <n v="1981"/>
    <s v="Oct"/>
    <n v="1"/>
    <s v="1 Oct 1981"/>
    <n v="6186.13"/>
    <s v="tier - 2"/>
    <s v="tier - 3"/>
    <s v="R1011"/>
    <n v="43"/>
    <m/>
    <s v="Howery"/>
    <n v="31.6"/>
    <n v="10.85"/>
    <s v="Yes"/>
    <x v="0"/>
    <x v="1"/>
    <x v="0"/>
    <x v="0"/>
    <x v="3"/>
    <x v="2"/>
  </r>
  <r>
    <x v="727"/>
    <n v="1988"/>
    <s v="Oct"/>
    <n v="23"/>
    <s v="23 Oct 1988"/>
    <n v="6196.45"/>
    <s v="tier - 2"/>
    <s v="tier - 1"/>
    <s v="R1011"/>
    <n v="36"/>
    <m/>
    <s v="Lizak"/>
    <n v="38"/>
    <n v="5.41"/>
    <s v="Yes"/>
    <x v="0"/>
    <x v="0"/>
    <x v="0"/>
    <x v="0"/>
    <x v="3"/>
    <x v="0"/>
  </r>
  <r>
    <x v="728"/>
    <n v="1985"/>
    <s v="Jul"/>
    <n v="22"/>
    <s v="22 Jul 1985"/>
    <n v="6198.75"/>
    <s v="tier - 2"/>
    <s v="tier - 1"/>
    <s v="R1012"/>
    <n v="39"/>
    <m/>
    <s v="Ryan"/>
    <n v="24.32"/>
    <n v="5.56"/>
    <s v="Yes"/>
    <x v="0"/>
    <x v="1"/>
    <x v="0"/>
    <x v="0"/>
    <x v="1"/>
    <x v="0"/>
  </r>
  <r>
    <x v="729"/>
    <n v="1985"/>
    <s v="Sep"/>
    <n v="22"/>
    <s v="22 Sep 1985"/>
    <n v="6203.9"/>
    <s v="tier - 2"/>
    <s v="tier - 2"/>
    <s v="R1012"/>
    <n v="39"/>
    <m/>
    <s v="Arciniaga"/>
    <n v="28.024999999999999"/>
    <n v="5.69"/>
    <s v="Yes"/>
    <x v="0"/>
    <x v="1"/>
    <x v="0"/>
    <x v="0"/>
    <x v="2"/>
    <x v="0"/>
  </r>
  <r>
    <x v="730"/>
    <n v="1999"/>
    <s v="Sep"/>
    <n v="10"/>
    <s v="10 Sep 1999"/>
    <n v="6207.26"/>
    <s v="tier - 2"/>
    <s v="tier - 2"/>
    <s v="R1026"/>
    <n v="25"/>
    <m/>
    <s v="Simon"/>
    <n v="36.08"/>
    <n v="4.29"/>
    <s v="No"/>
    <x v="0"/>
    <x v="1"/>
    <x v="0"/>
    <x v="0"/>
    <x v="3"/>
    <x v="0"/>
  </r>
  <r>
    <x v="731"/>
    <n v="1992"/>
    <s v="Aug"/>
    <n v="12"/>
    <s v="12 Aug 1992"/>
    <n v="6208.5"/>
    <s v="tier - 2"/>
    <s v="tier - 1"/>
    <s v="R1021"/>
    <n v="32"/>
    <m/>
    <s v="Thind"/>
    <n v="31.17"/>
    <n v="5.28"/>
    <s v="No"/>
    <x v="0"/>
    <x v="0"/>
    <x v="0"/>
    <x v="0"/>
    <x v="3"/>
    <x v="0"/>
  </r>
  <r>
    <x v="732"/>
    <n v="1972"/>
    <s v="Jun"/>
    <n v="29"/>
    <s v="29 Jun 1972"/>
    <n v="6219.93"/>
    <s v="tier - 2"/>
    <s v="tier - 2"/>
    <s v="R1013"/>
    <n v="52"/>
    <m/>
    <s v="Schnabel"/>
    <n v="19.11"/>
    <n v="4.3499999999999996"/>
    <s v="No"/>
    <x v="0"/>
    <x v="2"/>
    <x v="0"/>
    <x v="0"/>
    <x v="1"/>
    <x v="0"/>
  </r>
  <r>
    <x v="733"/>
    <n v="1978"/>
    <s v="Sep"/>
    <n v="19"/>
    <s v="19 Sep 1978"/>
    <n v="6236.95"/>
    <s v="tier - 2"/>
    <s v="tier - 2"/>
    <s v="R1013"/>
    <n v="46"/>
    <m/>
    <s v="Haines"/>
    <n v="20.9"/>
    <n v="6.94"/>
    <s v="No"/>
    <x v="0"/>
    <x v="1"/>
    <x v="0"/>
    <x v="0"/>
    <x v="1"/>
    <x v="2"/>
  </r>
  <r>
    <x v="734"/>
    <n v="1983"/>
    <s v="Aug"/>
    <n v="11"/>
    <s v="11 Aug 1983"/>
    <n v="6238.3"/>
    <s v="tier - 2"/>
    <s v="tier - 1"/>
    <s v="R1011"/>
    <n v="41"/>
    <m/>
    <s v="Carson"/>
    <n v="32.5"/>
    <n v="4.6900000000000004"/>
    <s v="Yes"/>
    <x v="0"/>
    <x v="0"/>
    <x v="1"/>
    <x v="0"/>
    <x v="3"/>
    <x v="0"/>
  </r>
  <r>
    <x v="735"/>
    <n v="1979"/>
    <s v="Oct"/>
    <n v="10"/>
    <s v="10 Oct 1979"/>
    <n v="6250.44"/>
    <s v="tier - 2"/>
    <s v="tier - 1"/>
    <s v="R1011"/>
    <n v="45"/>
    <m/>
    <s v="Counts"/>
    <n v="23.2"/>
    <n v="4.41"/>
    <s v="No"/>
    <x v="0"/>
    <x v="0"/>
    <x v="1"/>
    <x v="0"/>
    <x v="1"/>
    <x v="0"/>
  </r>
  <r>
    <x v="736"/>
    <n v="1972"/>
    <s v="Nov"/>
    <n v="11"/>
    <s v="11 Nov 1972"/>
    <n v="6253.85"/>
    <s v="tier - 2"/>
    <s v="tier - 2"/>
    <s v="R1013"/>
    <n v="52"/>
    <m/>
    <s v="Tucker"/>
    <n v="19.21"/>
    <n v="5.52"/>
    <s v="No"/>
    <x v="0"/>
    <x v="2"/>
    <x v="0"/>
    <x v="0"/>
    <x v="1"/>
    <x v="0"/>
  </r>
  <r>
    <x v="737"/>
    <n v="1972"/>
    <s v="Sep"/>
    <n v="8"/>
    <s v="8 Sep 1972"/>
    <n v="6254.13"/>
    <s v="tier - 2"/>
    <s v="tier - 2"/>
    <s v="R1012"/>
    <n v="52"/>
    <m/>
    <s v="Hanson"/>
    <n v="17.2"/>
    <n v="6.45"/>
    <s v="No"/>
    <x v="0"/>
    <x v="2"/>
    <x v="0"/>
    <x v="0"/>
    <x v="0"/>
    <x v="1"/>
  </r>
  <r>
    <x v="738"/>
    <n v="1970"/>
    <s v="Oct"/>
    <n v="11"/>
    <s v="11 Oct 1970"/>
    <n v="6255.38"/>
    <s v="tier - 2"/>
    <s v="tier - 2"/>
    <s v="R1013"/>
    <n v="54"/>
    <m/>
    <s v="Ellwanger"/>
    <n v="17.7"/>
    <n v="10.42"/>
    <s v="Yes"/>
    <x v="0"/>
    <x v="2"/>
    <x v="0"/>
    <x v="0"/>
    <x v="0"/>
    <x v="2"/>
  </r>
  <r>
    <x v="739"/>
    <n v="1995"/>
    <s v="Oct"/>
    <n v="17"/>
    <s v="17 Oct 1995"/>
    <n v="6261.2"/>
    <s v="tier - 2"/>
    <s v="tier - 1"/>
    <s v="R1026"/>
    <n v="29"/>
    <m/>
    <s v="Carron"/>
    <n v="33.21"/>
    <n v="5.07"/>
    <s v="Yes"/>
    <x v="0"/>
    <x v="0"/>
    <x v="0"/>
    <x v="0"/>
    <x v="3"/>
    <x v="0"/>
  </r>
  <r>
    <x v="740"/>
    <n v="1984"/>
    <s v="Sep"/>
    <n v="25"/>
    <s v="25 Sep 1984"/>
    <n v="6269.33"/>
    <s v="tier - 2"/>
    <s v="tier - 1"/>
    <s v="R1013"/>
    <n v="40"/>
    <m/>
    <s v="Bond"/>
    <n v="23.75"/>
    <n v="5.03"/>
    <s v="No"/>
    <x v="0"/>
    <x v="0"/>
    <x v="0"/>
    <x v="0"/>
    <x v="1"/>
    <x v="0"/>
  </r>
  <r>
    <x v="741"/>
    <n v="1981"/>
    <s v="Jun"/>
    <n v="30"/>
    <s v="30 Jun 1981"/>
    <n v="6272.48"/>
    <s v="tier - 1"/>
    <s v="tier - 3"/>
    <s v="R1013"/>
    <n v="43"/>
    <m/>
    <s v="Sanca"/>
    <n v="21.78"/>
    <n v="9.31"/>
    <s v="Yes"/>
    <x v="0"/>
    <x v="1"/>
    <x v="0"/>
    <x v="0"/>
    <x v="1"/>
    <x v="2"/>
  </r>
  <r>
    <x v="742"/>
    <n v="1993"/>
    <s v="Oct"/>
    <n v="16"/>
    <s v="16 Oct 1993"/>
    <n v="6276.3"/>
    <s v="tier - 2"/>
    <s v="tier - 1"/>
    <s v="R1025"/>
    <n v="31"/>
    <m/>
    <s v="Pisano"/>
    <n v="31.74"/>
    <n v="4.46"/>
    <s v="No"/>
    <x v="0"/>
    <x v="0"/>
    <x v="1"/>
    <x v="0"/>
    <x v="3"/>
    <x v="0"/>
  </r>
  <r>
    <x v="743"/>
    <n v="1981"/>
    <s v="Nov"/>
    <n v="24"/>
    <s v="24 Nov 1981"/>
    <n v="6282.24"/>
    <s v="tier - 2"/>
    <s v="tier - 1"/>
    <s v="R1011"/>
    <n v="43"/>
    <m/>
    <s v="Aller"/>
    <n v="28.8"/>
    <n v="11.41"/>
    <s v="Yes"/>
    <x v="0"/>
    <x v="1"/>
    <x v="0"/>
    <x v="0"/>
    <x v="2"/>
    <x v="2"/>
  </r>
  <r>
    <x v="744"/>
    <n v="1981"/>
    <s v="Aug"/>
    <n v="26"/>
    <s v="26 Aug 1981"/>
    <n v="6289.75"/>
    <s v="tier - 2"/>
    <s v="tier - 3"/>
    <s v="R1013"/>
    <n v="43"/>
    <m/>
    <s v="Hengoed"/>
    <n v="34.21"/>
    <n v="9.7200000000000006"/>
    <s v="Yes"/>
    <x v="0"/>
    <x v="1"/>
    <x v="0"/>
    <x v="0"/>
    <x v="3"/>
    <x v="2"/>
  </r>
  <r>
    <x v="745"/>
    <n v="1996"/>
    <s v="Jul"/>
    <n v="4"/>
    <s v="4 Jul 1996"/>
    <n v="6293.63"/>
    <s v="tier - 2"/>
    <s v="tier - 3"/>
    <s v="R1021"/>
    <n v="28"/>
    <m/>
    <s v="Arsenault"/>
    <n v="34.450000000000003"/>
    <n v="5.58"/>
    <s v="Yes"/>
    <x v="0"/>
    <x v="1"/>
    <x v="0"/>
    <x v="0"/>
    <x v="3"/>
    <x v="0"/>
  </r>
  <r>
    <x v="746"/>
    <n v="1974"/>
    <s v="Sep"/>
    <n v="17"/>
    <s v="17 Sep 1974"/>
    <n v="6302.23"/>
    <s v="tier - 2"/>
    <s v="tier - 1"/>
    <s v="R1013"/>
    <n v="50"/>
    <m/>
    <s v="Tate"/>
    <n v="20.48"/>
    <n v="11.09"/>
    <s v="No"/>
    <x v="0"/>
    <x v="1"/>
    <x v="0"/>
    <x v="0"/>
    <x v="1"/>
    <x v="2"/>
  </r>
  <r>
    <x v="747"/>
    <n v="1969"/>
    <s v="Sep"/>
    <n v="4"/>
    <s v="4 Sep 1969"/>
    <n v="6305.61"/>
    <s v="tier - 2"/>
    <s v="tier - 2"/>
    <s v="R1012"/>
    <n v="55"/>
    <m/>
    <s v="Shillings"/>
    <n v="15.08"/>
    <n v="4.8499999999999996"/>
    <s v="Yes"/>
    <x v="0"/>
    <x v="0"/>
    <x v="1"/>
    <x v="0"/>
    <x v="0"/>
    <x v="0"/>
  </r>
  <r>
    <x v="748"/>
    <n v="2004"/>
    <s v="Jul"/>
    <n v="27"/>
    <s v="27 Jul 2004"/>
    <n v="6311.11"/>
    <s v="tier - 2"/>
    <s v="tier - 2"/>
    <s v="R1011"/>
    <n v="20"/>
    <m/>
    <s v="Besse"/>
    <n v="43.39"/>
    <n v="5.85"/>
    <s v="No"/>
    <x v="1"/>
    <x v="0"/>
    <x v="0"/>
    <x v="0"/>
    <x v="3"/>
    <x v="1"/>
  </r>
  <r>
    <x v="749"/>
    <n v="1985"/>
    <s v="Nov"/>
    <n v="19"/>
    <s v="19 Nov 1985"/>
    <n v="6311.95"/>
    <s v="tier - 2"/>
    <s v="tier - 1"/>
    <s v="R1011"/>
    <n v="39"/>
    <m/>
    <s v="Briseno"/>
    <n v="29.5"/>
    <n v="5.54"/>
    <s v="Yes"/>
    <x v="0"/>
    <x v="1"/>
    <x v="0"/>
    <x v="0"/>
    <x v="2"/>
    <x v="0"/>
  </r>
  <r>
    <x v="750"/>
    <n v="1985"/>
    <s v="Dec"/>
    <n v="15"/>
    <s v="15 Dec 1985"/>
    <n v="6313.76"/>
    <s v="tier - 2"/>
    <s v="tier - 1"/>
    <s v="R1013"/>
    <n v="39"/>
    <m/>
    <s v="Duhon"/>
    <n v="30.8"/>
    <n v="5.83"/>
    <s v="Yes"/>
    <x v="0"/>
    <x v="1"/>
    <x v="0"/>
    <x v="0"/>
    <x v="3"/>
    <x v="1"/>
  </r>
  <r>
    <x v="751"/>
    <n v="1990"/>
    <s v="Aug"/>
    <n v="13"/>
    <s v="13 Aug 1990"/>
    <n v="6334.34"/>
    <s v="tier - 2"/>
    <s v="tier - 2"/>
    <s v="R1024"/>
    <n v="34"/>
    <m/>
    <s v="Keating"/>
    <n v="37.145000000000003"/>
    <n v="5.32"/>
    <s v="No"/>
    <x v="0"/>
    <x v="1"/>
    <x v="0"/>
    <x v="0"/>
    <x v="3"/>
    <x v="0"/>
  </r>
  <r>
    <x v="752"/>
    <n v="1986"/>
    <s v="Sep"/>
    <n v="25"/>
    <s v="25 Sep 1986"/>
    <n v="6335.64"/>
    <s v="tier - 2"/>
    <s v="tier - 2"/>
    <s v="R1013"/>
    <n v="38"/>
    <m/>
    <s v="Johnston"/>
    <n v="25.46"/>
    <n v="9.7100000000000009"/>
    <s v="Yes"/>
    <x v="0"/>
    <x v="0"/>
    <x v="0"/>
    <x v="0"/>
    <x v="2"/>
    <x v="2"/>
  </r>
  <r>
    <x v="753"/>
    <n v="1983"/>
    <s v="Oct"/>
    <n v="21"/>
    <s v="21 Oct 1983"/>
    <n v="6338.08"/>
    <s v="tier - 2"/>
    <s v="tier - 1"/>
    <s v="R1013"/>
    <n v="41"/>
    <m/>
    <s v="Kelley"/>
    <n v="32.340000000000003"/>
    <n v="4.88"/>
    <s v="Yes"/>
    <x v="0"/>
    <x v="0"/>
    <x v="1"/>
    <x v="0"/>
    <x v="3"/>
    <x v="0"/>
  </r>
  <r>
    <x v="754"/>
    <n v="1983"/>
    <s v="Aug"/>
    <n v="19"/>
    <s v="19 Aug 1983"/>
    <n v="6356.27"/>
    <s v="tier - 3"/>
    <s v="tier - 2"/>
    <s v="R1013"/>
    <n v="41"/>
    <m/>
    <s v="Goldberg"/>
    <n v="45.43"/>
    <n v="4.2300000000000004"/>
    <s v="Yes"/>
    <x v="0"/>
    <x v="0"/>
    <x v="1"/>
    <x v="0"/>
    <x v="3"/>
    <x v="0"/>
  </r>
  <r>
    <x v="755"/>
    <n v="1980"/>
    <s v="Oct"/>
    <n v="30"/>
    <s v="30 Oct 1980"/>
    <n v="6358.78"/>
    <s v="tier - 2"/>
    <s v="tier - 1"/>
    <s v="R1012"/>
    <n v="44"/>
    <m/>
    <s v="Bosl"/>
    <n v="31.254999999999999"/>
    <n v="5.17"/>
    <s v="No"/>
    <x v="0"/>
    <x v="1"/>
    <x v="0"/>
    <x v="0"/>
    <x v="3"/>
    <x v="0"/>
  </r>
  <r>
    <x v="756"/>
    <n v="1989"/>
    <s v="Jun"/>
    <n v="24"/>
    <s v="24 Jun 1989"/>
    <n v="6360.99"/>
    <s v="tier - 2"/>
    <s v="tier - 2"/>
    <s v="R1012"/>
    <n v="35"/>
    <m/>
    <s v="Millett"/>
    <n v="42.94"/>
    <n v="4.34"/>
    <s v="No"/>
    <x v="0"/>
    <x v="1"/>
    <x v="0"/>
    <x v="0"/>
    <x v="3"/>
    <x v="0"/>
  </r>
  <r>
    <x v="757"/>
    <n v="1996"/>
    <s v="Jul"/>
    <n v="7"/>
    <s v="7 Jul 1996"/>
    <n v="6361.47"/>
    <s v="tier - 2"/>
    <s v="tier - 3"/>
    <s v="R1021"/>
    <n v="28"/>
    <m/>
    <s v="Wu"/>
    <n v="34.65"/>
    <n v="5.98"/>
    <s v="Yes"/>
    <x v="0"/>
    <x v="1"/>
    <x v="0"/>
    <x v="0"/>
    <x v="3"/>
    <x v="1"/>
  </r>
  <r>
    <x v="758"/>
    <n v="1970"/>
    <s v="Nov"/>
    <n v="9"/>
    <s v="9 Nov 1970"/>
    <n v="6367.31"/>
    <s v="tier - 2"/>
    <s v="tier - 1"/>
    <s v="R1013"/>
    <n v="54"/>
    <m/>
    <s v="Addison"/>
    <n v="18.03"/>
    <n v="10.66"/>
    <s v="Yes"/>
    <x v="0"/>
    <x v="2"/>
    <x v="0"/>
    <x v="0"/>
    <x v="0"/>
    <x v="2"/>
  </r>
  <r>
    <x v="759"/>
    <n v="1984"/>
    <s v="Aug"/>
    <n v="13"/>
    <s v="13 Aug 1984"/>
    <n v="6373.56"/>
    <s v="tier - 2"/>
    <s v="tier - 1"/>
    <s v="R1012"/>
    <n v="40"/>
    <m/>
    <s v="Campbell"/>
    <n v="40.564999999999998"/>
    <n v="5.66"/>
    <s v="No"/>
    <x v="0"/>
    <x v="0"/>
    <x v="0"/>
    <x v="0"/>
    <x v="3"/>
    <x v="0"/>
  </r>
  <r>
    <x v="760"/>
    <n v="1976"/>
    <s v="Nov"/>
    <n v="18"/>
    <s v="18 Nov 1976"/>
    <n v="6374.16"/>
    <s v="tier - 2"/>
    <s v="tier - 2"/>
    <s v="R1013"/>
    <n v="48"/>
    <m/>
    <s v="Erspamer"/>
    <n v="19.79"/>
    <n v="4.8099999999999996"/>
    <s v="Yes"/>
    <x v="0"/>
    <x v="1"/>
    <x v="0"/>
    <x v="0"/>
    <x v="1"/>
    <x v="0"/>
  </r>
  <r>
    <x v="761"/>
    <n v="1982"/>
    <s v="Aug"/>
    <n v="6"/>
    <s v="6 Aug 1982"/>
    <n v="6389.38"/>
    <s v="tier - 1"/>
    <s v="tier - 2"/>
    <s v="R1012"/>
    <n v="42"/>
    <m/>
    <s v="Faulkner"/>
    <n v="26.315000000000001"/>
    <n v="5.89"/>
    <s v="No"/>
    <x v="0"/>
    <x v="1"/>
    <x v="0"/>
    <x v="0"/>
    <x v="2"/>
    <x v="1"/>
  </r>
  <r>
    <x v="762"/>
    <n v="1997"/>
    <s v="Aug"/>
    <n v="16"/>
    <s v="16 Aug 1997"/>
    <n v="6389.53"/>
    <s v="tier - 2"/>
    <s v="tier - 2"/>
    <s v="R1021"/>
    <n v="27"/>
    <m/>
    <s v="Zywek"/>
    <n v="35.49"/>
    <n v="5.21"/>
    <s v="Yes"/>
    <x v="0"/>
    <x v="0"/>
    <x v="1"/>
    <x v="0"/>
    <x v="3"/>
    <x v="0"/>
  </r>
  <r>
    <x v="763"/>
    <n v="1982"/>
    <s v="Oct"/>
    <n v="28"/>
    <s v="28 Oct 1982"/>
    <n v="6393.6"/>
    <s v="tier - 2"/>
    <s v="tier - 1"/>
    <s v="R1012"/>
    <n v="42"/>
    <m/>
    <s v="Young"/>
    <n v="29.355"/>
    <n v="4.33"/>
    <s v="No"/>
    <x v="0"/>
    <x v="1"/>
    <x v="0"/>
    <x v="0"/>
    <x v="2"/>
    <x v="0"/>
  </r>
  <r>
    <x v="764"/>
    <n v="1987"/>
    <s v="Sep"/>
    <n v="9"/>
    <s v="9 Sep 1987"/>
    <n v="6402.29"/>
    <s v="tier - 2"/>
    <s v="tier - 3"/>
    <s v="R1024"/>
    <n v="37"/>
    <m/>
    <s v="Downs"/>
    <n v="23.465"/>
    <n v="5.56"/>
    <s v="No"/>
    <x v="0"/>
    <x v="0"/>
    <x v="0"/>
    <x v="0"/>
    <x v="1"/>
    <x v="0"/>
  </r>
  <r>
    <x v="765"/>
    <n v="1985"/>
    <s v="Dec"/>
    <n v="10"/>
    <s v="10 Dec 1985"/>
    <n v="6406.41"/>
    <s v="tier - 1"/>
    <s v="tier - 3"/>
    <s v="R1014"/>
    <n v="39"/>
    <m/>
    <s v="Korir"/>
    <n v="29.83"/>
    <n v="5.03"/>
    <s v="Yes"/>
    <x v="0"/>
    <x v="1"/>
    <x v="0"/>
    <x v="0"/>
    <x v="2"/>
    <x v="0"/>
  </r>
  <r>
    <x v="766"/>
    <n v="1970"/>
    <s v="Aug"/>
    <n v="20"/>
    <s v="20 Aug 1970"/>
    <n v="6407.05"/>
    <s v="tier - 2"/>
    <s v="tier - 1"/>
    <s v="R1013"/>
    <n v="54"/>
    <m/>
    <s v="Quigley"/>
    <n v="17.760000000000002"/>
    <n v="11.18"/>
    <s v="Yes"/>
    <x v="0"/>
    <x v="2"/>
    <x v="0"/>
    <x v="0"/>
    <x v="0"/>
    <x v="2"/>
  </r>
  <r>
    <x v="767"/>
    <n v="1971"/>
    <s v="Aug"/>
    <n v="22"/>
    <s v="22 Aug 1971"/>
    <n v="6412.34"/>
    <s v="tier - 2"/>
    <s v="tier - 3"/>
    <s v="R1013"/>
    <n v="53"/>
    <m/>
    <s v="Patterson"/>
    <n v="18.920000000000002"/>
    <n v="8.18"/>
    <s v="No"/>
    <x v="0"/>
    <x v="1"/>
    <x v="0"/>
    <x v="0"/>
    <x v="1"/>
    <x v="2"/>
  </r>
  <r>
    <x v="768"/>
    <n v="1987"/>
    <s v="Sep"/>
    <n v="4"/>
    <s v="4 Sep 1987"/>
    <n v="6414.18"/>
    <s v="tier - 2"/>
    <s v="tier - 2"/>
    <s v="R1011"/>
    <n v="37"/>
    <m/>
    <s v="Lea"/>
    <n v="27.7"/>
    <n v="4.71"/>
    <s v="No"/>
    <x v="0"/>
    <x v="0"/>
    <x v="0"/>
    <x v="0"/>
    <x v="2"/>
    <x v="0"/>
  </r>
  <r>
    <x v="769"/>
    <n v="1976"/>
    <s v="Dec"/>
    <n v="30"/>
    <s v="30 Dec 1976"/>
    <n v="6417.28"/>
    <s v="tier - 2"/>
    <s v="tier - 3"/>
    <s v="R1013"/>
    <n v="48"/>
    <m/>
    <s v="Wong"/>
    <n v="19.53"/>
    <n v="6.09"/>
    <s v="Yes"/>
    <x v="0"/>
    <x v="1"/>
    <x v="0"/>
    <x v="0"/>
    <x v="1"/>
    <x v="1"/>
  </r>
  <r>
    <x v="770"/>
    <n v="1975"/>
    <s v="Aug"/>
    <n v="5"/>
    <s v="5 Aug 1975"/>
    <n v="6423.48"/>
    <s v="tier - 2"/>
    <s v="tier - 3"/>
    <s v="R1013"/>
    <n v="49"/>
    <m/>
    <s v="Hoffman"/>
    <n v="20.58"/>
    <n v="11.04"/>
    <s v="Yes"/>
    <x v="0"/>
    <x v="0"/>
    <x v="0"/>
    <x v="0"/>
    <x v="1"/>
    <x v="2"/>
  </r>
  <r>
    <x v="771"/>
    <n v="1985"/>
    <s v="Jul"/>
    <n v="22"/>
    <s v="22 Jul 1985"/>
    <n v="6435.62"/>
    <s v="tier - 3"/>
    <s v="tier - 2"/>
    <s v="R1013"/>
    <n v="39"/>
    <m/>
    <s v="Ryan"/>
    <n v="46.53"/>
    <n v="5.38"/>
    <s v="Yes"/>
    <x v="0"/>
    <x v="1"/>
    <x v="0"/>
    <x v="0"/>
    <x v="3"/>
    <x v="0"/>
  </r>
  <r>
    <x v="772"/>
    <n v="1984"/>
    <s v="Aug"/>
    <n v="26"/>
    <s v="26 Aug 1984"/>
    <n v="6455.86"/>
    <s v="tier - 3"/>
    <s v="tier - 3"/>
    <s v="R1012"/>
    <n v="40"/>
    <m/>
    <s v="Caprario"/>
    <n v="27.835000000000001"/>
    <n v="4.5599999999999996"/>
    <s v="No"/>
    <x v="0"/>
    <x v="0"/>
    <x v="0"/>
    <x v="0"/>
    <x v="2"/>
    <x v="0"/>
  </r>
  <r>
    <x v="773"/>
    <n v="1984"/>
    <s v="Nov"/>
    <n v="1"/>
    <s v="1 Nov 1984"/>
    <n v="6457.84"/>
    <s v="tier - 2"/>
    <s v="tier - 3"/>
    <s v="R1012"/>
    <n v="40"/>
    <m/>
    <s v="Hidalgo Zambrano"/>
    <n v="29.26"/>
    <n v="4.03"/>
    <s v="No"/>
    <x v="0"/>
    <x v="0"/>
    <x v="0"/>
    <x v="0"/>
    <x v="2"/>
    <x v="0"/>
  </r>
  <r>
    <x v="774"/>
    <n v="1981"/>
    <s v="Jul"/>
    <n v="27"/>
    <s v="27 Jul 1981"/>
    <n v="6473.15"/>
    <s v="tier - 2"/>
    <s v="tier - 2"/>
    <s v="R1013"/>
    <n v="43"/>
    <m/>
    <s v="Kessell"/>
    <n v="25.27"/>
    <n v="6.98"/>
    <s v="Yes"/>
    <x v="0"/>
    <x v="1"/>
    <x v="0"/>
    <x v="0"/>
    <x v="2"/>
    <x v="2"/>
  </r>
  <r>
    <x v="775"/>
    <n v="1980"/>
    <s v="Jun"/>
    <n v="8"/>
    <s v="8 Jun 1980"/>
    <n v="6474.01"/>
    <s v="tier - 2"/>
    <s v="tier - 3"/>
    <s v="R1011"/>
    <n v="44"/>
    <m/>
    <s v="Oh"/>
    <n v="37.9"/>
    <n v="5.83"/>
    <s v="No"/>
    <x v="0"/>
    <x v="1"/>
    <x v="0"/>
    <x v="0"/>
    <x v="3"/>
    <x v="1"/>
  </r>
  <r>
    <x v="776"/>
    <n v="1970"/>
    <s v="Dec"/>
    <n v="1"/>
    <s v="1 Dec 1970"/>
    <n v="6481.67"/>
    <s v="tier - 2"/>
    <s v="tier - 2"/>
    <s v="R1013"/>
    <n v="54"/>
    <m/>
    <s v="McKay"/>
    <n v="17.98"/>
    <n v="6.57"/>
    <s v="Yes"/>
    <x v="0"/>
    <x v="2"/>
    <x v="0"/>
    <x v="0"/>
    <x v="0"/>
    <x v="2"/>
  </r>
  <r>
    <x v="777"/>
    <n v="1982"/>
    <s v="Oct"/>
    <n v="9"/>
    <s v="9 Oct 1982"/>
    <n v="6496.89"/>
    <s v="tier - 2"/>
    <s v="tier - 3"/>
    <s v="R1011"/>
    <n v="42"/>
    <m/>
    <s v="Wall"/>
    <n v="27.4"/>
    <n v="4.6100000000000003"/>
    <s v="No"/>
    <x v="0"/>
    <x v="1"/>
    <x v="0"/>
    <x v="0"/>
    <x v="2"/>
    <x v="0"/>
  </r>
  <r>
    <x v="778"/>
    <n v="1982"/>
    <s v="Aug"/>
    <n v="28"/>
    <s v="28 Aug 1982"/>
    <n v="6500.24"/>
    <s v="tier - 2"/>
    <s v="tier - 2"/>
    <s v="R1013"/>
    <n v="42"/>
    <m/>
    <s v="Jubinski"/>
    <n v="29.81"/>
    <n v="5.28"/>
    <s v="No"/>
    <x v="0"/>
    <x v="1"/>
    <x v="0"/>
    <x v="0"/>
    <x v="2"/>
    <x v="0"/>
  </r>
  <r>
    <x v="779"/>
    <n v="1994"/>
    <s v="Jul"/>
    <n v="7"/>
    <s v="7 Jul 1994"/>
    <n v="6512.24"/>
    <s v="tier - 2"/>
    <s v="tier - 1"/>
    <s v="R1021"/>
    <n v="30"/>
    <m/>
    <s v="Richter"/>
    <n v="33.58"/>
    <n v="5.08"/>
    <s v="No"/>
    <x v="0"/>
    <x v="1"/>
    <x v="0"/>
    <x v="0"/>
    <x v="3"/>
    <x v="0"/>
  </r>
  <r>
    <x v="780"/>
    <n v="1976"/>
    <s v="Oct"/>
    <n v="23"/>
    <s v="23 Oct 1976"/>
    <n v="6529.21"/>
    <s v="tier - 2"/>
    <s v="tier - 1"/>
    <s v="R1013"/>
    <n v="48"/>
    <m/>
    <s v="Knight Pech"/>
    <n v="19.86"/>
    <n v="5.62"/>
    <s v="Yes"/>
    <x v="0"/>
    <x v="1"/>
    <x v="0"/>
    <x v="0"/>
    <x v="1"/>
    <x v="0"/>
  </r>
  <r>
    <x v="781"/>
    <n v="1982"/>
    <s v="Aug"/>
    <n v="12"/>
    <s v="12 Aug 1982"/>
    <n v="6532.04"/>
    <s v="tier - 2"/>
    <s v="tier - 1"/>
    <s v="R1013"/>
    <n v="42"/>
    <m/>
    <s v="Brodeur"/>
    <n v="23.01"/>
    <n v="4.68"/>
    <s v="No"/>
    <x v="0"/>
    <x v="1"/>
    <x v="0"/>
    <x v="0"/>
    <x v="1"/>
    <x v="0"/>
  </r>
  <r>
    <x v="782"/>
    <n v="1982"/>
    <s v="Oct"/>
    <n v="2"/>
    <s v="2 Oct 1982"/>
    <n v="6536.68"/>
    <s v="tier - 2"/>
    <s v="tier - 2"/>
    <s v="R1012"/>
    <n v="42"/>
    <m/>
    <s v="Platt"/>
    <n v="21.4"/>
    <n v="5.6"/>
    <s v="No"/>
    <x v="0"/>
    <x v="1"/>
    <x v="0"/>
    <x v="0"/>
    <x v="1"/>
    <x v="0"/>
  </r>
  <r>
    <x v="783"/>
    <n v="1969"/>
    <s v="Dec"/>
    <n v="3"/>
    <s v="3 Dec 1969"/>
    <n v="6546.16"/>
    <s v="tier - 2"/>
    <s v="tier - 3"/>
    <s v="R1013"/>
    <n v="55"/>
    <m/>
    <s v="Moore"/>
    <n v="17.8"/>
    <n v="5.75"/>
    <s v="Yes"/>
    <x v="0"/>
    <x v="0"/>
    <x v="1"/>
    <x v="0"/>
    <x v="0"/>
    <x v="1"/>
  </r>
  <r>
    <x v="784"/>
    <n v="1986"/>
    <s v="Dec"/>
    <n v="18"/>
    <s v="18 Dec 1986"/>
    <n v="6548.2"/>
    <s v="tier - 2"/>
    <s v="tier - 3"/>
    <s v="R1012"/>
    <n v="38"/>
    <m/>
    <s v="Becker"/>
    <n v="28.594999999999999"/>
    <n v="8.5299999999999994"/>
    <s v="Yes"/>
    <x v="0"/>
    <x v="0"/>
    <x v="0"/>
    <x v="0"/>
    <x v="2"/>
    <x v="2"/>
  </r>
  <r>
    <x v="785"/>
    <n v="1989"/>
    <s v="Aug"/>
    <n v="6"/>
    <s v="6 Aug 1989"/>
    <n v="6551.75"/>
    <s v="tier - 2"/>
    <s v="tier - 2"/>
    <s v="R1024"/>
    <n v="35"/>
    <m/>
    <s v="Mayer"/>
    <n v="36.29"/>
    <n v="6.23"/>
    <s v="No"/>
    <x v="0"/>
    <x v="1"/>
    <x v="0"/>
    <x v="0"/>
    <x v="3"/>
    <x v="1"/>
  </r>
  <r>
    <x v="786"/>
    <n v="1968"/>
    <s v="Dec"/>
    <n v="11"/>
    <s v="11 Dec 1968"/>
    <n v="6552.01"/>
    <s v="tier - 3"/>
    <s v="tier - 2"/>
    <s v="R1013"/>
    <n v="56"/>
    <m/>
    <s v="Gennaro"/>
    <n v="17.059999999999999"/>
    <n v="8.5"/>
    <s v="No"/>
    <x v="0"/>
    <x v="1"/>
    <x v="0"/>
    <x v="0"/>
    <x v="0"/>
    <x v="2"/>
  </r>
  <r>
    <x v="787"/>
    <n v="1984"/>
    <s v="Sep"/>
    <n v="20"/>
    <s v="20 Sep 1984"/>
    <n v="6555.07"/>
    <s v="tier - 2"/>
    <s v="tier - 2"/>
    <s v="R1024"/>
    <n v="40"/>
    <m/>
    <s v="Sobrino"/>
    <n v="27.265000000000001"/>
    <n v="5.51"/>
    <s v="No"/>
    <x v="0"/>
    <x v="0"/>
    <x v="0"/>
    <x v="0"/>
    <x v="2"/>
    <x v="0"/>
  </r>
  <r>
    <x v="788"/>
    <n v="1981"/>
    <s v="Jul"/>
    <n v="20"/>
    <s v="20 Jul 1981"/>
    <n v="6571.02"/>
    <s v="tier - 2"/>
    <s v="tier - 1"/>
    <s v="R1012"/>
    <n v="43"/>
    <m/>
    <s v="Nolan"/>
    <n v="32.965000000000003"/>
    <n v="9.2100000000000009"/>
    <s v="Yes"/>
    <x v="0"/>
    <x v="1"/>
    <x v="0"/>
    <x v="0"/>
    <x v="3"/>
    <x v="2"/>
  </r>
  <r>
    <x v="789"/>
    <n v="1984"/>
    <s v="Oct"/>
    <n v="5"/>
    <s v="5 Oct 1984"/>
    <n v="6571.54"/>
    <s v="tier - 2"/>
    <s v="tier - 3"/>
    <s v="R1011"/>
    <n v="40"/>
    <m/>
    <s v="Mahaney"/>
    <n v="34.799999999999997"/>
    <n v="4.1900000000000004"/>
    <s v="No"/>
    <x v="0"/>
    <x v="0"/>
    <x v="0"/>
    <x v="0"/>
    <x v="3"/>
    <x v="0"/>
  </r>
  <r>
    <x v="790"/>
    <n v="1982"/>
    <s v="Nov"/>
    <n v="22"/>
    <s v="22 Nov 1982"/>
    <n v="6593.51"/>
    <s v="tier - 2"/>
    <s v="tier - 1"/>
    <s v="R1013"/>
    <n v="42"/>
    <m/>
    <s v="Keehan"/>
    <n v="24.97"/>
    <n v="5.66"/>
    <s v="No"/>
    <x v="0"/>
    <x v="1"/>
    <x v="0"/>
    <x v="0"/>
    <x v="1"/>
    <x v="0"/>
  </r>
  <r>
    <x v="791"/>
    <n v="1982"/>
    <s v="Dec"/>
    <n v="29"/>
    <s v="29 Dec 1982"/>
    <n v="6600.21"/>
    <s v="tier - 3"/>
    <s v="tier - 2"/>
    <s v="R1016"/>
    <n v="42"/>
    <m/>
    <s v="Mancebo Garcia"/>
    <n v="34.104999999999997"/>
    <n v="5.93"/>
    <s v="No"/>
    <x v="0"/>
    <x v="1"/>
    <x v="0"/>
    <x v="0"/>
    <x v="3"/>
    <x v="1"/>
  </r>
  <r>
    <x v="792"/>
    <n v="1982"/>
    <s v="Nov"/>
    <n v="7"/>
    <s v="7 Nov 1982"/>
    <n v="6600.36"/>
    <s v="tier - 2"/>
    <s v="tier - 3"/>
    <s v="R1011"/>
    <n v="42"/>
    <m/>
    <s v="Shanley"/>
    <n v="29.9"/>
    <n v="5.91"/>
    <s v="No"/>
    <x v="0"/>
    <x v="1"/>
    <x v="0"/>
    <x v="0"/>
    <x v="2"/>
    <x v="1"/>
  </r>
  <r>
    <x v="793"/>
    <n v="1982"/>
    <s v="Aug"/>
    <n v="28"/>
    <s v="28 Aug 1982"/>
    <n v="6610.11"/>
    <s v="tier - 3"/>
    <s v="tier - 2"/>
    <s v="R1015"/>
    <n v="42"/>
    <m/>
    <s v="Frank"/>
    <n v="41.23"/>
    <n v="4.24"/>
    <s v="No"/>
    <x v="0"/>
    <x v="1"/>
    <x v="0"/>
    <x v="0"/>
    <x v="3"/>
    <x v="0"/>
  </r>
  <r>
    <x v="794"/>
    <n v="1973"/>
    <s v="Aug"/>
    <n v="29"/>
    <s v="29 Aug 1973"/>
    <n v="6630.31"/>
    <s v="tier - 2"/>
    <s v="tier - 1"/>
    <s v="R1013"/>
    <n v="51"/>
    <m/>
    <s v="Strang"/>
    <n v="20.69"/>
    <n v="6.93"/>
    <s v="No"/>
    <x v="0"/>
    <x v="2"/>
    <x v="0"/>
    <x v="0"/>
    <x v="1"/>
    <x v="2"/>
  </r>
  <r>
    <x v="795"/>
    <n v="2003"/>
    <s v="Sep"/>
    <n v="4"/>
    <s v="4 Sep 2003"/>
    <n v="6638.16"/>
    <s v="tier - 2"/>
    <s v="tier - 1"/>
    <s v="R1012"/>
    <n v="21"/>
    <m/>
    <s v="Yabu"/>
    <n v="41.42"/>
    <n v="5.17"/>
    <s v="No"/>
    <x v="0"/>
    <x v="0"/>
    <x v="1"/>
    <x v="0"/>
    <x v="3"/>
    <x v="0"/>
  </r>
  <r>
    <x v="796"/>
    <n v="1990"/>
    <s v="Jun"/>
    <n v="6"/>
    <s v="6 Jun 1990"/>
    <n v="6639.3"/>
    <s v="tier - 2"/>
    <s v="tier - 2"/>
    <s v="R1021"/>
    <n v="34"/>
    <m/>
    <s v="Mathews"/>
    <n v="26.72"/>
    <n v="4.1399999999999997"/>
    <s v="No"/>
    <x v="0"/>
    <x v="1"/>
    <x v="0"/>
    <x v="0"/>
    <x v="2"/>
    <x v="0"/>
  </r>
  <r>
    <x v="797"/>
    <n v="1984"/>
    <s v="Dec"/>
    <n v="8"/>
    <s v="8 Dec 1984"/>
    <n v="6640.54"/>
    <s v="tier - 2"/>
    <s v="tier - 3"/>
    <s v="R1019"/>
    <n v="40"/>
    <m/>
    <s v="Hine"/>
    <n v="16.815000000000001"/>
    <n v="5.63"/>
    <s v="No"/>
    <x v="0"/>
    <x v="0"/>
    <x v="0"/>
    <x v="0"/>
    <x v="0"/>
    <x v="0"/>
  </r>
  <r>
    <x v="798"/>
    <n v="1970"/>
    <s v="Nov"/>
    <n v="8"/>
    <s v="8 Nov 1970"/>
    <n v="6651.26"/>
    <s v="tier - 2"/>
    <s v="tier - 3"/>
    <s v="R1013"/>
    <n v="54"/>
    <m/>
    <s v="Deppen"/>
    <n v="18.48"/>
    <n v="10.84"/>
    <s v="Yes"/>
    <x v="0"/>
    <x v="2"/>
    <x v="0"/>
    <x v="0"/>
    <x v="0"/>
    <x v="2"/>
  </r>
  <r>
    <x v="799"/>
    <n v="1984"/>
    <s v="Jul"/>
    <n v="1"/>
    <s v="1 Jul 1984"/>
    <n v="6652.53"/>
    <s v="tier - 3"/>
    <s v="tier - 2"/>
    <s v="R1013"/>
    <n v="40"/>
    <m/>
    <s v="Jaskiewicz"/>
    <n v="21.12"/>
    <n v="4.99"/>
    <s v="No"/>
    <x v="0"/>
    <x v="0"/>
    <x v="0"/>
    <x v="0"/>
    <x v="1"/>
    <x v="0"/>
  </r>
  <r>
    <x v="800"/>
    <n v="1989"/>
    <s v="Nov"/>
    <n v="19"/>
    <s v="19 Nov 1989"/>
    <n v="6653.79"/>
    <s v="tier - 2"/>
    <s v="tier - 1"/>
    <s v="R1013"/>
    <n v="35"/>
    <m/>
    <s v="Stilgenbauer"/>
    <n v="33.44"/>
    <n v="4.54"/>
    <s v="No"/>
    <x v="0"/>
    <x v="1"/>
    <x v="0"/>
    <x v="0"/>
    <x v="3"/>
    <x v="0"/>
  </r>
  <r>
    <x v="801"/>
    <n v="1982"/>
    <s v="Sep"/>
    <n v="27"/>
    <s v="27 Sep 1982"/>
    <n v="6664.32"/>
    <s v="tier - 2"/>
    <s v="tier - 2"/>
    <s v="R1013"/>
    <n v="42"/>
    <m/>
    <s v="Sankey"/>
    <n v="23.4"/>
    <n v="4.47"/>
    <s v="No"/>
    <x v="0"/>
    <x v="1"/>
    <x v="0"/>
    <x v="0"/>
    <x v="1"/>
    <x v="0"/>
  </r>
  <r>
    <x v="802"/>
    <n v="1981"/>
    <s v="Sep"/>
    <n v="17"/>
    <s v="17 Sep 1981"/>
    <n v="6664.69"/>
    <s v="tier - 3"/>
    <s v="tier - 1"/>
    <s v="R1012"/>
    <n v="43"/>
    <m/>
    <s v="Doyon"/>
    <n v="28.405000000000001"/>
    <n v="7.02"/>
    <s v="Yes"/>
    <x v="0"/>
    <x v="1"/>
    <x v="0"/>
    <x v="0"/>
    <x v="2"/>
    <x v="2"/>
  </r>
  <r>
    <x v="803"/>
    <n v="1989"/>
    <s v="Oct"/>
    <n v="20"/>
    <s v="20 Oct 1989"/>
    <n v="6666.24"/>
    <s v="tier - 3"/>
    <s v="tier - 1"/>
    <s v="R1011"/>
    <n v="35"/>
    <m/>
    <s v="Randall"/>
    <n v="42.4"/>
    <n v="4.0599999999999996"/>
    <s v="No"/>
    <x v="0"/>
    <x v="1"/>
    <x v="0"/>
    <x v="0"/>
    <x v="3"/>
    <x v="0"/>
  </r>
  <r>
    <x v="804"/>
    <n v="1985"/>
    <s v="Jul"/>
    <n v="9"/>
    <s v="9 Jul 1985"/>
    <n v="6686.43"/>
    <s v="tier - 2"/>
    <s v="tier - 3"/>
    <s v="R1012"/>
    <n v="39"/>
    <m/>
    <s v="Casey"/>
    <n v="23.37"/>
    <n v="5.59"/>
    <s v="Yes"/>
    <x v="0"/>
    <x v="1"/>
    <x v="0"/>
    <x v="0"/>
    <x v="1"/>
    <x v="0"/>
  </r>
  <r>
    <x v="805"/>
    <n v="1968"/>
    <s v="Jul"/>
    <n v="13"/>
    <s v="13 Jul 1968"/>
    <n v="6700.56"/>
    <s v="tier - 3"/>
    <s v="tier - 1"/>
    <s v="R1012"/>
    <n v="56"/>
    <m/>
    <s v="Williams"/>
    <n v="15.1"/>
    <n v="8.41"/>
    <s v="No"/>
    <x v="0"/>
    <x v="1"/>
    <x v="0"/>
    <x v="0"/>
    <x v="0"/>
    <x v="2"/>
  </r>
  <r>
    <x v="806"/>
    <n v="1971"/>
    <s v="Dec"/>
    <n v="12"/>
    <s v="12 Dec 1971"/>
    <n v="6706.47"/>
    <s v="tier - 2"/>
    <s v="tier - 1"/>
    <s v="R1013"/>
    <n v="53"/>
    <m/>
    <s v="Schroegel"/>
    <n v="19.399999999999999"/>
    <n v="11.93"/>
    <s v="No"/>
    <x v="0"/>
    <x v="1"/>
    <x v="0"/>
    <x v="0"/>
    <x v="1"/>
    <x v="2"/>
  </r>
  <r>
    <x v="807"/>
    <n v="1983"/>
    <s v="Jun"/>
    <n v="12"/>
    <s v="12 Jun 1983"/>
    <n v="6710.19"/>
    <s v="tier - 3"/>
    <s v="tier - 3"/>
    <s v="R1012"/>
    <n v="41"/>
    <m/>
    <s v="Cummings"/>
    <n v="24.51"/>
    <n v="4.83"/>
    <s v="Yes"/>
    <x v="0"/>
    <x v="0"/>
    <x v="1"/>
    <x v="0"/>
    <x v="1"/>
    <x v="0"/>
  </r>
  <r>
    <x v="808"/>
    <n v="1994"/>
    <s v="Jun"/>
    <n v="13"/>
    <s v="13 Jun 1994"/>
    <n v="6721.37"/>
    <s v="tier - 2"/>
    <s v="tier - 1"/>
    <s v="R1012"/>
    <n v="30"/>
    <m/>
    <s v="Delfidio"/>
    <n v="34.85"/>
    <n v="5.75"/>
    <s v="No"/>
    <x v="0"/>
    <x v="1"/>
    <x v="0"/>
    <x v="0"/>
    <x v="3"/>
    <x v="1"/>
  </r>
  <r>
    <x v="809"/>
    <n v="1978"/>
    <s v="Oct"/>
    <n v="21"/>
    <s v="21 Oct 1978"/>
    <n v="6737.98"/>
    <s v="tier - 2"/>
    <s v="tier - 3"/>
    <s v="R1013"/>
    <n v="46"/>
    <m/>
    <s v="MacPherson"/>
    <n v="21.99"/>
    <n v="11.17"/>
    <s v="No"/>
    <x v="0"/>
    <x v="1"/>
    <x v="0"/>
    <x v="0"/>
    <x v="1"/>
    <x v="2"/>
  </r>
  <r>
    <x v="810"/>
    <n v="1968"/>
    <s v="Jul"/>
    <n v="18"/>
    <s v="18 Jul 1968"/>
    <n v="6738.84"/>
    <s v="tier - 3"/>
    <s v="tier - 1"/>
    <s v="R1012"/>
    <n v="56"/>
    <m/>
    <s v="Phillippi"/>
    <n v="15.6"/>
    <n v="8.6"/>
    <s v="No"/>
    <x v="0"/>
    <x v="1"/>
    <x v="0"/>
    <x v="0"/>
    <x v="0"/>
    <x v="2"/>
  </r>
  <r>
    <x v="811"/>
    <n v="1986"/>
    <s v="Aug"/>
    <n v="7"/>
    <s v="7 Aug 1986"/>
    <n v="6746.74"/>
    <s v="tier - 3"/>
    <s v="tier - 2"/>
    <s v="R1016"/>
    <n v="38"/>
    <m/>
    <s v="Chalmers"/>
    <n v="27.55"/>
    <n v="10.83"/>
    <s v="Yes"/>
    <x v="0"/>
    <x v="0"/>
    <x v="0"/>
    <x v="0"/>
    <x v="2"/>
    <x v="2"/>
  </r>
  <r>
    <x v="812"/>
    <n v="1986"/>
    <s v="Jun"/>
    <n v="5"/>
    <s v="5 Jun 1986"/>
    <n v="6748.59"/>
    <s v="tier - 3"/>
    <s v="tier - 1"/>
    <s v="R1016"/>
    <n v="38"/>
    <m/>
    <s v="Lysaght"/>
    <n v="28.88"/>
    <n v="6.59"/>
    <s v="Yes"/>
    <x v="0"/>
    <x v="0"/>
    <x v="0"/>
    <x v="0"/>
    <x v="2"/>
    <x v="2"/>
  </r>
  <r>
    <x v="813"/>
    <n v="1970"/>
    <s v="Jun"/>
    <n v="17"/>
    <s v="17 Jun 1970"/>
    <n v="6749.63"/>
    <s v="tier - 2"/>
    <s v="tier - 1"/>
    <s v="R1013"/>
    <n v="54"/>
    <m/>
    <s v="Barana"/>
    <n v="18.77"/>
    <n v="11.98"/>
    <s v="Yes"/>
    <x v="0"/>
    <x v="2"/>
    <x v="0"/>
    <x v="0"/>
    <x v="1"/>
    <x v="2"/>
  </r>
  <r>
    <x v="814"/>
    <n v="1966"/>
    <s v="Dec"/>
    <n v="9"/>
    <s v="9 Dec 1966"/>
    <n v="6750.27"/>
    <s v="tier - 3"/>
    <s v="tier - 2"/>
    <s v="R1013"/>
    <n v="58"/>
    <m/>
    <s v="Follo"/>
    <n v="16.13"/>
    <n v="4.54"/>
    <s v="Yes"/>
    <x v="0"/>
    <x v="2"/>
    <x v="0"/>
    <x v="0"/>
    <x v="0"/>
    <x v="0"/>
  </r>
  <r>
    <x v="815"/>
    <n v="1988"/>
    <s v="Oct"/>
    <n v="10"/>
    <s v="10 Oct 1988"/>
    <n v="6753.04"/>
    <s v="tier - 2"/>
    <s v="tier - 2"/>
    <s v="R1024"/>
    <n v="36"/>
    <m/>
    <s v="Battaglia"/>
    <n v="19"/>
    <n v="5.46"/>
    <s v="Yes"/>
    <x v="0"/>
    <x v="0"/>
    <x v="0"/>
    <x v="0"/>
    <x v="1"/>
    <x v="0"/>
  </r>
  <r>
    <x v="816"/>
    <n v="1981"/>
    <s v="Sep"/>
    <n v="21"/>
    <s v="21 Sep 1981"/>
    <n v="6770.19"/>
    <s v="tier - 2"/>
    <s v="tier - 3"/>
    <s v="R1013"/>
    <n v="43"/>
    <m/>
    <s v="Demko"/>
    <n v="28.05"/>
    <n v="11.85"/>
    <s v="Yes"/>
    <x v="0"/>
    <x v="1"/>
    <x v="0"/>
    <x v="0"/>
    <x v="2"/>
    <x v="2"/>
  </r>
  <r>
    <x v="817"/>
    <n v="1981"/>
    <s v="Sep"/>
    <n v="3"/>
    <s v="3 Sep 1981"/>
    <n v="6775.96"/>
    <s v="tier - 2"/>
    <s v="tier - 3"/>
    <s v="R1011"/>
    <n v="43"/>
    <m/>
    <s v="Manuel"/>
    <n v="32.200000000000003"/>
    <n v="10.59"/>
    <s v="Yes"/>
    <x v="0"/>
    <x v="1"/>
    <x v="0"/>
    <x v="0"/>
    <x v="3"/>
    <x v="2"/>
  </r>
  <r>
    <x v="818"/>
    <n v="1981"/>
    <s v="Oct"/>
    <n v="8"/>
    <s v="8 Oct 1981"/>
    <n v="6781.35"/>
    <s v="tier - 2"/>
    <s v="tier - 1"/>
    <s v="R1013"/>
    <n v="43"/>
    <m/>
    <s v="Theriault"/>
    <n v="36.08"/>
    <n v="11.61"/>
    <s v="Yes"/>
    <x v="0"/>
    <x v="1"/>
    <x v="0"/>
    <x v="0"/>
    <x v="3"/>
    <x v="2"/>
  </r>
  <r>
    <x v="819"/>
    <n v="1980"/>
    <s v="Nov"/>
    <n v="23"/>
    <s v="23 Nov 1980"/>
    <n v="6781.52"/>
    <s v="tier - 2"/>
    <s v="tier - 2"/>
    <s v="R1013"/>
    <n v="44"/>
    <m/>
    <s v="Rosenberg-Wohl"/>
    <n v="24.02"/>
    <n v="4.38"/>
    <s v="No"/>
    <x v="0"/>
    <x v="1"/>
    <x v="0"/>
    <x v="0"/>
    <x v="1"/>
    <x v="0"/>
  </r>
  <r>
    <x v="820"/>
    <n v="1985"/>
    <s v="Dec"/>
    <n v="24"/>
    <s v="24 Dec 1985"/>
    <n v="6796.86"/>
    <s v="tier - 3"/>
    <s v="tier - 3"/>
    <s v="R1012"/>
    <n v="39"/>
    <m/>
    <s v="Reisenauer"/>
    <n v="30.875"/>
    <n v="4.1399999999999997"/>
    <s v="Yes"/>
    <x v="0"/>
    <x v="1"/>
    <x v="0"/>
    <x v="0"/>
    <x v="3"/>
    <x v="0"/>
  </r>
  <r>
    <x v="821"/>
    <n v="1991"/>
    <s v="Jun"/>
    <n v="29"/>
    <s v="29 Jun 1991"/>
    <n v="6799.46"/>
    <s v="tier - 1"/>
    <s v="tier - 2"/>
    <s v="R1014"/>
    <n v="33"/>
    <m/>
    <s v="Chida"/>
    <n v="28.5"/>
    <n v="4.3600000000000003"/>
    <s v="No"/>
    <x v="0"/>
    <x v="1"/>
    <x v="0"/>
    <x v="0"/>
    <x v="2"/>
    <x v="0"/>
  </r>
  <r>
    <x v="822"/>
    <n v="1975"/>
    <s v="Aug"/>
    <n v="17"/>
    <s v="17 Aug 1975"/>
    <n v="6809.46"/>
    <s v="tier - 2"/>
    <s v="tier - 1"/>
    <s v="R1012"/>
    <n v="49"/>
    <m/>
    <s v="West"/>
    <n v="19.32"/>
    <n v="11.58"/>
    <s v="Yes"/>
    <x v="0"/>
    <x v="0"/>
    <x v="0"/>
    <x v="0"/>
    <x v="1"/>
    <x v="2"/>
  </r>
  <r>
    <x v="823"/>
    <n v="1994"/>
    <s v="Jul"/>
    <n v="8"/>
    <s v="8 Jul 1994"/>
    <n v="6827.69"/>
    <s v="tier - 2"/>
    <s v="tier - 2"/>
    <s v="R1021"/>
    <n v="30"/>
    <m/>
    <s v="Gillman"/>
    <n v="34.51"/>
    <n v="6.26"/>
    <s v="No"/>
    <x v="0"/>
    <x v="1"/>
    <x v="0"/>
    <x v="0"/>
    <x v="3"/>
    <x v="1"/>
  </r>
  <r>
    <x v="824"/>
    <n v="1979"/>
    <s v="Jul"/>
    <n v="15"/>
    <s v="15 Jul 1979"/>
    <n v="6837.37"/>
    <s v="tier - 3"/>
    <s v="tier - 1"/>
    <s v="R1016"/>
    <n v="45"/>
    <m/>
    <s v="Collins"/>
    <n v="26.03"/>
    <n v="4.47"/>
    <s v="No"/>
    <x v="0"/>
    <x v="0"/>
    <x v="1"/>
    <x v="0"/>
    <x v="2"/>
    <x v="0"/>
  </r>
  <r>
    <x v="825"/>
    <n v="2000"/>
    <s v="Nov"/>
    <n v="30"/>
    <s v="30 Nov 2000"/>
    <n v="6842.28"/>
    <s v="tier - 2"/>
    <s v="tier - 1"/>
    <s v="R1012"/>
    <n v="24"/>
    <m/>
    <s v="Bellucci"/>
    <n v="39.75"/>
    <n v="5.41"/>
    <s v="No"/>
    <x v="1"/>
    <x v="0"/>
    <x v="0"/>
    <x v="0"/>
    <x v="3"/>
    <x v="0"/>
  </r>
  <r>
    <x v="826"/>
    <n v="1977"/>
    <s v="Jun"/>
    <n v="15"/>
    <s v="15 Jun 1977"/>
    <n v="6843.17"/>
    <s v="tier - 2"/>
    <s v="tier - 1"/>
    <s v="R1013"/>
    <n v="47"/>
    <m/>
    <s v="Tremblay"/>
    <n v="21.93"/>
    <n v="6.3"/>
    <s v="No"/>
    <x v="0"/>
    <x v="1"/>
    <x v="0"/>
    <x v="0"/>
    <x v="1"/>
    <x v="1"/>
  </r>
  <r>
    <x v="827"/>
    <n v="1979"/>
    <s v="Nov"/>
    <n v="4"/>
    <s v="4 Nov 1979"/>
    <n v="6849.03"/>
    <s v="tier - 2"/>
    <s v="tier - 2"/>
    <s v="R1011"/>
    <n v="45"/>
    <m/>
    <s v="Jones"/>
    <n v="30.1"/>
    <n v="4.3899999999999997"/>
    <s v="No"/>
    <x v="0"/>
    <x v="0"/>
    <x v="1"/>
    <x v="0"/>
    <x v="3"/>
    <x v="0"/>
  </r>
  <r>
    <x v="828"/>
    <n v="1981"/>
    <s v="Jun"/>
    <n v="19"/>
    <s v="19 Jun 1981"/>
    <n v="6858.48"/>
    <s v="tier - 2"/>
    <s v="tier - 2"/>
    <s v="R1019"/>
    <n v="43"/>
    <m/>
    <s v="Bentley"/>
    <n v="23.94"/>
    <n v="10.74"/>
    <s v="Yes"/>
    <x v="0"/>
    <x v="1"/>
    <x v="0"/>
    <x v="0"/>
    <x v="1"/>
    <x v="2"/>
  </r>
  <r>
    <x v="829"/>
    <n v="1978"/>
    <s v="Aug"/>
    <n v="5"/>
    <s v="5 Aug 1978"/>
    <n v="6863.49"/>
    <s v="tier - 2"/>
    <s v="tier - 1"/>
    <s v="R1013"/>
    <n v="46"/>
    <m/>
    <s v="Kemble"/>
    <n v="22.36"/>
    <n v="8.6"/>
    <s v="No"/>
    <x v="0"/>
    <x v="1"/>
    <x v="0"/>
    <x v="0"/>
    <x v="1"/>
    <x v="2"/>
  </r>
  <r>
    <x v="830"/>
    <n v="1969"/>
    <s v="Oct"/>
    <n v="23"/>
    <s v="23 Oct 1969"/>
    <n v="6868.39"/>
    <s v="tier - 2"/>
    <s v="tier - 2"/>
    <s v="R1013"/>
    <n v="55"/>
    <m/>
    <s v="Holley"/>
    <n v="18.75"/>
    <n v="5.47"/>
    <s v="Yes"/>
    <x v="0"/>
    <x v="0"/>
    <x v="1"/>
    <x v="0"/>
    <x v="1"/>
    <x v="0"/>
  </r>
  <r>
    <x v="831"/>
    <n v="1981"/>
    <s v="Jun"/>
    <n v="23"/>
    <s v="23 Jun 1981"/>
    <n v="6875.96"/>
    <s v="tier - 2"/>
    <s v="tier - 2"/>
    <s v="R1011"/>
    <n v="43"/>
    <m/>
    <s v="Thomas"/>
    <n v="32.200000000000003"/>
    <n v="10.09"/>
    <s v="Yes"/>
    <x v="0"/>
    <x v="1"/>
    <x v="0"/>
    <x v="0"/>
    <x v="3"/>
    <x v="2"/>
  </r>
  <r>
    <x v="832"/>
    <n v="2004"/>
    <s v="Dec"/>
    <n v="24"/>
    <s v="24 Dec 2004"/>
    <n v="6876.53"/>
    <s v="tier - 2"/>
    <s v="tier - 1"/>
    <s v="R1012"/>
    <n v="20"/>
    <m/>
    <s v="Gudenkauf"/>
    <n v="42.88"/>
    <n v="4.87"/>
    <s v="No"/>
    <x v="1"/>
    <x v="0"/>
    <x v="0"/>
    <x v="0"/>
    <x v="3"/>
    <x v="0"/>
  </r>
  <r>
    <x v="833"/>
    <n v="1985"/>
    <s v="Sep"/>
    <n v="10"/>
    <s v="10 Sep 1985"/>
    <n v="6877.98"/>
    <s v="tier - 2"/>
    <s v="tier - 1"/>
    <s v="R1024"/>
    <n v="39"/>
    <m/>
    <s v="Cave"/>
    <n v="17.29"/>
    <n v="5.35"/>
    <s v="Yes"/>
    <x v="0"/>
    <x v="1"/>
    <x v="0"/>
    <x v="0"/>
    <x v="0"/>
    <x v="0"/>
  </r>
  <r>
    <x v="834"/>
    <n v="1989"/>
    <s v="Dec"/>
    <n v="21"/>
    <s v="21 Dec 1989"/>
    <n v="6895.19"/>
    <s v="tier - 2"/>
    <s v="tier - 3"/>
    <s v="R1024"/>
    <n v="35"/>
    <m/>
    <s v="Sullivan"/>
    <n v="26.33"/>
    <n v="4.79"/>
    <s v="No"/>
    <x v="0"/>
    <x v="1"/>
    <x v="0"/>
    <x v="0"/>
    <x v="2"/>
    <x v="0"/>
  </r>
  <r>
    <x v="835"/>
    <n v="1984"/>
    <s v="Sep"/>
    <n v="5"/>
    <s v="5 Sep 1984"/>
    <n v="6933.24"/>
    <s v="tier - 2"/>
    <s v="tier - 3"/>
    <s v="R1012"/>
    <n v="40"/>
    <m/>
    <s v="Lorch"/>
    <n v="19.475000000000001"/>
    <n v="4.74"/>
    <s v="No"/>
    <x v="0"/>
    <x v="0"/>
    <x v="0"/>
    <x v="0"/>
    <x v="1"/>
    <x v="0"/>
  </r>
  <r>
    <x v="836"/>
    <n v="1978"/>
    <s v="Nov"/>
    <n v="29"/>
    <s v="29 Nov 1978"/>
    <n v="6938.11"/>
    <s v="tier - 2"/>
    <s v="tier - 2"/>
    <s v="R1013"/>
    <n v="46"/>
    <m/>
    <s v="Bruce"/>
    <n v="22.58"/>
    <n v="7.46"/>
    <s v="No"/>
    <x v="0"/>
    <x v="1"/>
    <x v="0"/>
    <x v="0"/>
    <x v="1"/>
    <x v="2"/>
  </r>
  <r>
    <x v="837"/>
    <n v="1980"/>
    <s v="Aug"/>
    <n v="30"/>
    <s v="30 Aug 1980"/>
    <n v="6940.91"/>
    <s v="tier - 2"/>
    <s v="tier - 2"/>
    <s v="R1012"/>
    <n v="44"/>
    <m/>
    <s v="Keno"/>
    <n v="26.315000000000001"/>
    <n v="6.02"/>
    <s v="No"/>
    <x v="0"/>
    <x v="1"/>
    <x v="0"/>
    <x v="0"/>
    <x v="2"/>
    <x v="1"/>
  </r>
  <r>
    <x v="838"/>
    <n v="1980"/>
    <s v="Oct"/>
    <n v="5"/>
    <s v="5 Oct 1980"/>
    <n v="6940.94"/>
    <s v="tier - 2"/>
    <s v="tier - 3"/>
    <s v="R1013"/>
    <n v="44"/>
    <m/>
    <s v="Cifuentes Fetiva"/>
    <n v="24.49"/>
    <n v="4.67"/>
    <s v="No"/>
    <x v="0"/>
    <x v="1"/>
    <x v="0"/>
    <x v="0"/>
    <x v="1"/>
    <x v="0"/>
  </r>
  <r>
    <x v="839"/>
    <n v="1978"/>
    <s v="Dec"/>
    <n v="15"/>
    <s v="15 Dec 1978"/>
    <n v="6948.7"/>
    <s v="tier - 1"/>
    <s v="tier - 2"/>
    <s v="R1012"/>
    <n v="46"/>
    <m/>
    <s v="Ohara"/>
    <n v="39.520000000000003"/>
    <n v="11.81"/>
    <s v="No"/>
    <x v="0"/>
    <x v="1"/>
    <x v="0"/>
    <x v="0"/>
    <x v="3"/>
    <x v="2"/>
  </r>
  <r>
    <x v="840"/>
    <n v="1980"/>
    <s v="Aug"/>
    <n v="18"/>
    <s v="18 Aug 1980"/>
    <n v="6951.12"/>
    <s v="tier - 2"/>
    <s v="tier - 2"/>
    <s v="R1013"/>
    <n v="44"/>
    <m/>
    <s v="Dombrowski"/>
    <n v="24.52"/>
    <n v="4.76"/>
    <s v="No"/>
    <x v="0"/>
    <x v="1"/>
    <x v="0"/>
    <x v="0"/>
    <x v="1"/>
    <x v="0"/>
  </r>
  <r>
    <x v="841"/>
    <n v="1975"/>
    <s v="Jun"/>
    <n v="3"/>
    <s v="3 Jun 1975"/>
    <n v="6965.21"/>
    <s v="tier - 2"/>
    <s v="tier - 3"/>
    <s v="R1013"/>
    <n v="49"/>
    <m/>
    <s v="Magato"/>
    <n v="21.79"/>
    <n v="8.6999999999999993"/>
    <s v="Yes"/>
    <x v="0"/>
    <x v="0"/>
    <x v="0"/>
    <x v="0"/>
    <x v="1"/>
    <x v="2"/>
  </r>
  <r>
    <x v="842"/>
    <n v="1985"/>
    <s v="Dec"/>
    <n v="10"/>
    <s v="10 Dec 1985"/>
    <n v="6985.51"/>
    <s v="tier - 2"/>
    <s v="tier - 2"/>
    <s v="R1019"/>
    <n v="39"/>
    <m/>
    <s v="Condon"/>
    <n v="22.704999999999998"/>
    <n v="4.57"/>
    <s v="Yes"/>
    <x v="0"/>
    <x v="1"/>
    <x v="0"/>
    <x v="0"/>
    <x v="1"/>
    <x v="0"/>
  </r>
  <r>
    <x v="843"/>
    <n v="1982"/>
    <s v="Oct"/>
    <n v="18"/>
    <s v="18 Oct 1982"/>
    <n v="6986.7"/>
    <s v="tier - 3"/>
    <s v="tier - 1"/>
    <s v="R1012"/>
    <n v="42"/>
    <m/>
    <s v="Sanchez Antognini"/>
    <n v="32.299999999999997"/>
    <n v="5.31"/>
    <s v="No"/>
    <x v="0"/>
    <x v="1"/>
    <x v="0"/>
    <x v="0"/>
    <x v="3"/>
    <x v="0"/>
  </r>
  <r>
    <x v="844"/>
    <n v="1982"/>
    <s v="Sep"/>
    <n v="1"/>
    <s v="1 Sep 1982"/>
    <n v="6989.95"/>
    <s v="tier - 2"/>
    <s v="tier - 1"/>
    <s v="R1013"/>
    <n v="42"/>
    <m/>
    <s v="Stelpflug"/>
    <n v="24.36"/>
    <n v="5.57"/>
    <s v="No"/>
    <x v="0"/>
    <x v="1"/>
    <x v="0"/>
    <x v="0"/>
    <x v="1"/>
    <x v="0"/>
  </r>
  <r>
    <x v="845"/>
    <n v="1969"/>
    <s v="Jul"/>
    <n v="6"/>
    <s v="6 Jul 1969"/>
    <n v="7003.1"/>
    <s v="tier - 2"/>
    <s v="tier - 3"/>
    <s v="R1013"/>
    <n v="55"/>
    <m/>
    <s v="Mattingly"/>
    <n v="18.760000000000002"/>
    <n v="4.88"/>
    <s v="Yes"/>
    <x v="0"/>
    <x v="0"/>
    <x v="1"/>
    <x v="0"/>
    <x v="1"/>
    <x v="0"/>
  </r>
  <r>
    <x v="846"/>
    <n v="1978"/>
    <s v="Jun"/>
    <n v="2"/>
    <s v="2 Jun 1978"/>
    <n v="7033.08"/>
    <s v="tier - 2"/>
    <s v="tier - 2"/>
    <s v="R1013"/>
    <n v="46"/>
    <m/>
    <s v="Aure"/>
    <n v="22.86"/>
    <n v="7.5"/>
    <s v="No"/>
    <x v="0"/>
    <x v="1"/>
    <x v="0"/>
    <x v="0"/>
    <x v="1"/>
    <x v="2"/>
  </r>
  <r>
    <x v="847"/>
    <n v="1995"/>
    <s v="Oct"/>
    <n v="29"/>
    <s v="29 Oct 1995"/>
    <n v="7042.11"/>
    <s v="tier - 2"/>
    <s v="tier - 3"/>
    <s v="R1012"/>
    <n v="29"/>
    <m/>
    <s v="Peck"/>
    <n v="36.94"/>
    <n v="5.15"/>
    <s v="Yes"/>
    <x v="0"/>
    <x v="0"/>
    <x v="0"/>
    <x v="0"/>
    <x v="3"/>
    <x v="0"/>
  </r>
  <r>
    <x v="848"/>
    <n v="1980"/>
    <s v="Jul"/>
    <n v="26"/>
    <s v="26 Jul 1980"/>
    <n v="7045.5"/>
    <s v="tier - 2"/>
    <s v="tier - 1"/>
    <s v="R1011"/>
    <n v="44"/>
    <m/>
    <s v="Gonsalves"/>
    <n v="25.3"/>
    <n v="5.12"/>
    <s v="No"/>
    <x v="0"/>
    <x v="1"/>
    <x v="0"/>
    <x v="0"/>
    <x v="2"/>
    <x v="0"/>
  </r>
  <r>
    <x v="849"/>
    <n v="1980"/>
    <s v="Oct"/>
    <n v="22"/>
    <s v="22 Oct 1980"/>
    <n v="7046.72"/>
    <s v="tier - 2"/>
    <s v="tier - 3"/>
    <s v="R1013"/>
    <n v="44"/>
    <m/>
    <s v="Kawakami"/>
    <n v="26.18"/>
    <n v="5.63"/>
    <s v="No"/>
    <x v="0"/>
    <x v="1"/>
    <x v="0"/>
    <x v="0"/>
    <x v="2"/>
    <x v="0"/>
  </r>
  <r>
    <x v="850"/>
    <n v="1980"/>
    <s v="Jul"/>
    <n v="21"/>
    <s v="21 Jul 1980"/>
    <n v="7050.02"/>
    <s v="tier - 2"/>
    <s v="tier - 1"/>
    <s v="R1024"/>
    <n v="44"/>
    <m/>
    <s v="Lavergne"/>
    <n v="32.869999999999997"/>
    <n v="5.33"/>
    <s v="No"/>
    <x v="0"/>
    <x v="1"/>
    <x v="0"/>
    <x v="0"/>
    <x v="3"/>
    <x v="0"/>
  </r>
  <r>
    <x v="851"/>
    <n v="1980"/>
    <s v="Jun"/>
    <n v="28"/>
    <s v="28 Jun 1980"/>
    <n v="7050.64"/>
    <s v="tier - 2"/>
    <s v="tier - 3"/>
    <s v="R1011"/>
    <n v="44"/>
    <m/>
    <s v="Depasquale"/>
    <n v="29"/>
    <n v="4.5599999999999996"/>
    <s v="No"/>
    <x v="0"/>
    <x v="1"/>
    <x v="0"/>
    <x v="0"/>
    <x v="2"/>
    <x v="0"/>
  </r>
  <r>
    <x v="852"/>
    <n v="1978"/>
    <s v="Jun"/>
    <n v="24"/>
    <s v="24 Jun 1978"/>
    <n v="7054.41"/>
    <s v="tier - 2"/>
    <s v="tier - 2"/>
    <s v="R1013"/>
    <n v="46"/>
    <m/>
    <s v="Patronick"/>
    <n v="23.31"/>
    <n v="8.27"/>
    <s v="No"/>
    <x v="0"/>
    <x v="1"/>
    <x v="0"/>
    <x v="0"/>
    <x v="1"/>
    <x v="2"/>
  </r>
  <r>
    <x v="853"/>
    <n v="1982"/>
    <s v="Oct"/>
    <n v="6"/>
    <s v="6 Oct 1982"/>
    <n v="7077.19"/>
    <s v="tier - 2"/>
    <s v="tier - 3"/>
    <s v="R1024"/>
    <n v="42"/>
    <m/>
    <s v="Willard"/>
    <n v="25.46"/>
    <n v="4.29"/>
    <s v="No"/>
    <x v="0"/>
    <x v="1"/>
    <x v="0"/>
    <x v="0"/>
    <x v="2"/>
    <x v="0"/>
  </r>
  <r>
    <x v="854"/>
    <n v="1992"/>
    <s v="Jun"/>
    <n v="18"/>
    <s v="18 Jun 1992"/>
    <n v="7096.98"/>
    <s v="tier - 2"/>
    <s v="tier - 2"/>
    <s v="R1012"/>
    <n v="32"/>
    <m/>
    <s v="Couture"/>
    <n v="34.83"/>
    <n v="5.79"/>
    <s v="No"/>
    <x v="0"/>
    <x v="0"/>
    <x v="0"/>
    <x v="0"/>
    <x v="3"/>
    <x v="1"/>
  </r>
  <r>
    <x v="855"/>
    <n v="1987"/>
    <s v="Aug"/>
    <n v="11"/>
    <s v="11 Aug 1987"/>
    <n v="7106.81"/>
    <s v="tier - 2"/>
    <s v="tier - 1"/>
    <s v="R1012"/>
    <n v="37"/>
    <m/>
    <s v="Sudres"/>
    <n v="26.48"/>
    <n v="4.2"/>
    <s v="No"/>
    <x v="0"/>
    <x v="0"/>
    <x v="0"/>
    <x v="0"/>
    <x v="2"/>
    <x v="0"/>
  </r>
  <r>
    <x v="856"/>
    <n v="1968"/>
    <s v="Jun"/>
    <n v="29"/>
    <s v="29 Jun 1968"/>
    <n v="7125.25"/>
    <s v="tier - 3"/>
    <s v="tier - 2"/>
    <s v="R1013"/>
    <n v="56"/>
    <m/>
    <s v="Creech"/>
    <n v="18.75"/>
    <n v="6.72"/>
    <s v="No"/>
    <x v="0"/>
    <x v="1"/>
    <x v="0"/>
    <x v="0"/>
    <x v="1"/>
    <x v="2"/>
  </r>
  <r>
    <x v="857"/>
    <n v="1993"/>
    <s v="Aug"/>
    <n v="1"/>
    <s v="1 Aug 1993"/>
    <n v="7128.64"/>
    <s v="tier - 2"/>
    <s v="tier - 2"/>
    <s v="R1021"/>
    <n v="31"/>
    <m/>
    <s v="Bersani"/>
    <n v="34.64"/>
    <n v="4.88"/>
    <s v="No"/>
    <x v="0"/>
    <x v="0"/>
    <x v="1"/>
    <x v="0"/>
    <x v="3"/>
    <x v="0"/>
  </r>
  <r>
    <x v="858"/>
    <n v="1984"/>
    <s v="Jul"/>
    <n v="7"/>
    <s v="7 Jul 1984"/>
    <n v="7133.9"/>
    <s v="tier - 2"/>
    <s v="tier - 1"/>
    <s v="R1024"/>
    <n v="40"/>
    <m/>
    <s v="Egan"/>
    <n v="19.95"/>
    <n v="6.11"/>
    <s v="No"/>
    <x v="0"/>
    <x v="0"/>
    <x v="0"/>
    <x v="0"/>
    <x v="1"/>
    <x v="1"/>
  </r>
  <r>
    <x v="859"/>
    <n v="1999"/>
    <s v="Aug"/>
    <n v="8"/>
    <s v="8 Aug 1999"/>
    <n v="7144.4"/>
    <s v="tier - 2"/>
    <s v="tier - 1"/>
    <s v="R1022"/>
    <n v="25"/>
    <m/>
    <s v="Pond"/>
    <n v="39.229999999999997"/>
    <n v="5.36"/>
    <s v="No"/>
    <x v="0"/>
    <x v="1"/>
    <x v="0"/>
    <x v="0"/>
    <x v="3"/>
    <x v="0"/>
  </r>
  <r>
    <x v="860"/>
    <n v="1984"/>
    <s v="Nov"/>
    <n v="21"/>
    <s v="21 Nov 1984"/>
    <n v="7144.86"/>
    <s v="tier - 2"/>
    <s v="tier - 2"/>
    <s v="R1024"/>
    <n v="40"/>
    <m/>
    <s v="Todd"/>
    <n v="27.835000000000001"/>
    <n v="6.03"/>
    <s v="No"/>
    <x v="0"/>
    <x v="0"/>
    <x v="0"/>
    <x v="0"/>
    <x v="2"/>
    <x v="1"/>
  </r>
  <r>
    <x v="861"/>
    <n v="1976"/>
    <s v="Jun"/>
    <n v="24"/>
    <s v="24 Jun 1976"/>
    <n v="7147.11"/>
    <s v="tier - 3"/>
    <s v="tier - 2"/>
    <s v="R1011"/>
    <n v="48"/>
    <m/>
    <s v="Salazar"/>
    <n v="22.3"/>
    <n v="4.95"/>
    <s v="Yes"/>
    <x v="0"/>
    <x v="1"/>
    <x v="0"/>
    <x v="0"/>
    <x v="1"/>
    <x v="0"/>
  </r>
  <r>
    <x v="862"/>
    <n v="1978"/>
    <s v="Jul"/>
    <n v="30"/>
    <s v="30 Jul 1978"/>
    <n v="7147.47"/>
    <s v="tier - 2"/>
    <s v="tier - 3"/>
    <s v="R1013"/>
    <n v="46"/>
    <m/>
    <s v="Whitcraft"/>
    <n v="34.32"/>
    <n v="9.17"/>
    <s v="No"/>
    <x v="0"/>
    <x v="1"/>
    <x v="0"/>
    <x v="0"/>
    <x v="3"/>
    <x v="2"/>
  </r>
  <r>
    <x v="863"/>
    <n v="1984"/>
    <s v="Jun"/>
    <n v="29"/>
    <s v="29 Jun 1984"/>
    <n v="7151.09"/>
    <s v="tier - 2"/>
    <s v="tier - 2"/>
    <s v="R1011"/>
    <n v="40"/>
    <m/>
    <s v="Olesky"/>
    <n v="28"/>
    <n v="5.19"/>
    <s v="No"/>
    <x v="0"/>
    <x v="0"/>
    <x v="0"/>
    <x v="0"/>
    <x v="2"/>
    <x v="0"/>
  </r>
  <r>
    <x v="864"/>
    <n v="1978"/>
    <s v="Sep"/>
    <n v="6"/>
    <s v="6 Sep 1978"/>
    <n v="7152.67"/>
    <s v="tier - 3"/>
    <s v="tier - 2"/>
    <s v="R1013"/>
    <n v="46"/>
    <m/>
    <s v="D'Andrea"/>
    <n v="38.06"/>
    <n v="10.74"/>
    <s v="No"/>
    <x v="0"/>
    <x v="1"/>
    <x v="0"/>
    <x v="0"/>
    <x v="3"/>
    <x v="2"/>
  </r>
  <r>
    <x v="865"/>
    <n v="1981"/>
    <s v="Jul"/>
    <n v="17"/>
    <s v="17 Jul 1981"/>
    <n v="7153.55"/>
    <s v="tier - 2"/>
    <s v="tier - 1"/>
    <s v="R1012"/>
    <n v="43"/>
    <m/>
    <s v="Weiss"/>
    <n v="28.31"/>
    <n v="7.48"/>
    <s v="Yes"/>
    <x v="0"/>
    <x v="1"/>
    <x v="0"/>
    <x v="0"/>
    <x v="2"/>
    <x v="2"/>
  </r>
  <r>
    <x v="866"/>
    <n v="1980"/>
    <s v="Jun"/>
    <n v="22"/>
    <s v="22 Jun 1980"/>
    <n v="7160.09"/>
    <s v="tier - 2"/>
    <s v="tier - 2"/>
    <s v="R1011"/>
    <n v="44"/>
    <m/>
    <s v="Danner"/>
    <n v="35.799999999999997"/>
    <n v="4.42"/>
    <s v="No"/>
    <x v="0"/>
    <x v="1"/>
    <x v="0"/>
    <x v="0"/>
    <x v="3"/>
    <x v="0"/>
  </r>
  <r>
    <x v="867"/>
    <n v="1980"/>
    <s v="Oct"/>
    <n v="7"/>
    <s v="7 Oct 1980"/>
    <n v="7160.33"/>
    <s v="tier - 2"/>
    <s v="tier - 1"/>
    <s v="R1013"/>
    <n v="44"/>
    <m/>
    <s v="Horvath"/>
    <n v="35.97"/>
    <n v="4.5999999999999996"/>
    <s v="No"/>
    <x v="0"/>
    <x v="1"/>
    <x v="0"/>
    <x v="0"/>
    <x v="3"/>
    <x v="0"/>
  </r>
  <r>
    <x v="868"/>
    <n v="1980"/>
    <s v="Sep"/>
    <n v="30"/>
    <s v="30 Sep 1980"/>
    <n v="7162.01"/>
    <s v="tier - 2"/>
    <s v="tier - 3"/>
    <s v="R1013"/>
    <n v="44"/>
    <m/>
    <s v="Dever"/>
    <n v="37.18"/>
    <n v="4.8899999999999997"/>
    <s v="No"/>
    <x v="0"/>
    <x v="1"/>
    <x v="0"/>
    <x v="0"/>
    <x v="3"/>
    <x v="0"/>
  </r>
  <r>
    <x v="869"/>
    <n v="1982"/>
    <s v="Aug"/>
    <n v="16"/>
    <s v="16 Aug 1982"/>
    <n v="7173.36"/>
    <s v="tier - 3"/>
    <s v="tier - 2"/>
    <s v="R1016"/>
    <n v="42"/>
    <m/>
    <s v="Kelly"/>
    <n v="22.704999999999998"/>
    <n v="6.14"/>
    <s v="No"/>
    <x v="0"/>
    <x v="1"/>
    <x v="0"/>
    <x v="0"/>
    <x v="1"/>
    <x v="1"/>
  </r>
  <r>
    <x v="870"/>
    <n v="1975"/>
    <s v="Jul"/>
    <n v="19"/>
    <s v="19 Jul 1975"/>
    <n v="7175.51"/>
    <s v="tier - 2"/>
    <s v="tier - 3"/>
    <s v="R1013"/>
    <n v="49"/>
    <m/>
    <s v="Phillips"/>
    <n v="22.41"/>
    <n v="11.37"/>
    <s v="Yes"/>
    <x v="0"/>
    <x v="0"/>
    <x v="0"/>
    <x v="0"/>
    <x v="1"/>
    <x v="2"/>
  </r>
  <r>
    <x v="871"/>
    <n v="1968"/>
    <s v="Aug"/>
    <n v="26"/>
    <s v="26 Aug 1968"/>
    <n v="7179.52"/>
    <s v="tier - 3"/>
    <s v="tier - 3"/>
    <s v="R1013"/>
    <n v="56"/>
    <m/>
    <s v="Do Prado"/>
    <n v="18.91"/>
    <n v="11.44"/>
    <s v="No"/>
    <x v="0"/>
    <x v="1"/>
    <x v="0"/>
    <x v="0"/>
    <x v="1"/>
    <x v="2"/>
  </r>
  <r>
    <x v="872"/>
    <n v="1982"/>
    <s v="Sep"/>
    <n v="14"/>
    <s v="14 Sep 1982"/>
    <n v="7196.87"/>
    <s v="tier - 3"/>
    <s v="tier - 2"/>
    <s v="R1011"/>
    <n v="42"/>
    <m/>
    <s v="Ash"/>
    <n v="35.299999999999997"/>
    <n v="4.3899999999999997"/>
    <s v="No"/>
    <x v="0"/>
    <x v="1"/>
    <x v="0"/>
    <x v="0"/>
    <x v="3"/>
    <x v="0"/>
  </r>
  <r>
    <x v="873"/>
    <n v="1983"/>
    <s v="Aug"/>
    <n v="11"/>
    <s v="11 Aug 1983"/>
    <n v="7201.7"/>
    <s v="tier - 2"/>
    <s v="tier - 3"/>
    <s v="R1012"/>
    <n v="41"/>
    <m/>
    <s v="O'Connor"/>
    <n v="26.315000000000001"/>
    <n v="4.5599999999999996"/>
    <s v="Yes"/>
    <x v="0"/>
    <x v="0"/>
    <x v="1"/>
    <x v="0"/>
    <x v="2"/>
    <x v="0"/>
  </r>
  <r>
    <x v="874"/>
    <n v="1983"/>
    <s v="Nov"/>
    <n v="21"/>
    <s v="21 Nov 1983"/>
    <n v="7209.49"/>
    <s v="tier - 2"/>
    <s v="tier - 3"/>
    <s v="R1012"/>
    <n v="41"/>
    <m/>
    <s v="Bien"/>
    <n v="31.92"/>
    <n v="4.8099999999999996"/>
    <s v="Yes"/>
    <x v="0"/>
    <x v="0"/>
    <x v="1"/>
    <x v="0"/>
    <x v="3"/>
    <x v="0"/>
  </r>
  <r>
    <x v="875"/>
    <n v="1991"/>
    <s v="Jun"/>
    <n v="28"/>
    <s v="28 Jun 1991"/>
    <n v="7220.25"/>
    <s v="tier - 2"/>
    <s v="tier - 2"/>
    <s v="R1021"/>
    <n v="33"/>
    <m/>
    <s v="Horn"/>
    <n v="29.19"/>
    <n v="4.37"/>
    <s v="No"/>
    <x v="0"/>
    <x v="1"/>
    <x v="0"/>
    <x v="0"/>
    <x v="2"/>
    <x v="0"/>
  </r>
  <r>
    <x v="876"/>
    <n v="1977"/>
    <s v="Sep"/>
    <n v="15"/>
    <s v="15 Sep 1977"/>
    <n v="7222.79"/>
    <s v="tier - 3"/>
    <s v="tier - 3"/>
    <s v="R1012"/>
    <n v="47"/>
    <m/>
    <s v="Moyo"/>
    <n v="21.375"/>
    <n v="4.32"/>
    <s v="No"/>
    <x v="0"/>
    <x v="1"/>
    <x v="0"/>
    <x v="0"/>
    <x v="1"/>
    <x v="0"/>
  </r>
  <r>
    <x v="877"/>
    <n v="1986"/>
    <s v="Jul"/>
    <n v="13"/>
    <s v="13 Jul 1986"/>
    <n v="7228.22"/>
    <s v="tier - 2"/>
    <s v="tier - 1"/>
    <s v="R1024"/>
    <n v="38"/>
    <m/>
    <s v="Busa"/>
    <n v="22.135000000000002"/>
    <n v="10.81"/>
    <s v="Yes"/>
    <x v="0"/>
    <x v="0"/>
    <x v="0"/>
    <x v="0"/>
    <x v="1"/>
    <x v="2"/>
  </r>
  <r>
    <x v="878"/>
    <n v="1986"/>
    <s v="Sep"/>
    <n v="2"/>
    <s v="2 Sep 1986"/>
    <n v="7243.81"/>
    <s v="tier - 2"/>
    <s v="tier - 3"/>
    <s v="R1013"/>
    <n v="38"/>
    <m/>
    <s v="Gibby"/>
    <n v="29.04"/>
    <n v="10.56"/>
    <s v="Yes"/>
    <x v="0"/>
    <x v="0"/>
    <x v="0"/>
    <x v="0"/>
    <x v="2"/>
    <x v="2"/>
  </r>
  <r>
    <x v="879"/>
    <n v="1982"/>
    <s v="Jul"/>
    <n v="24"/>
    <s v="24 Jul 1982"/>
    <n v="7248.71"/>
    <s v="tier - 2"/>
    <s v="tier - 1"/>
    <s v="R1013"/>
    <n v="42"/>
    <m/>
    <s v="Daniels"/>
    <n v="25.51"/>
    <n v="6.05"/>
    <s v="No"/>
    <x v="0"/>
    <x v="1"/>
    <x v="0"/>
    <x v="0"/>
    <x v="2"/>
    <x v="1"/>
  </r>
  <r>
    <x v="880"/>
    <n v="1981"/>
    <s v="Aug"/>
    <n v="14"/>
    <s v="14 Aug 1981"/>
    <n v="7256.72"/>
    <s v="tier - 3"/>
    <s v="tier - 2"/>
    <s v="R1012"/>
    <n v="43"/>
    <m/>
    <s v="Kuehler"/>
    <n v="30.59"/>
    <n v="9.5500000000000007"/>
    <s v="Yes"/>
    <x v="0"/>
    <x v="1"/>
    <x v="0"/>
    <x v="0"/>
    <x v="3"/>
    <x v="2"/>
  </r>
  <r>
    <x v="881"/>
    <n v="1981"/>
    <s v="Jun"/>
    <n v="13"/>
    <s v="13 Jun 1981"/>
    <n v="7261.74"/>
    <s v="tier - 3"/>
    <s v="tier - 3"/>
    <s v="R1012"/>
    <n v="43"/>
    <m/>
    <s v="Groff"/>
    <n v="34.200000000000003"/>
    <n v="6.69"/>
    <s v="Yes"/>
    <x v="0"/>
    <x v="1"/>
    <x v="0"/>
    <x v="0"/>
    <x v="3"/>
    <x v="2"/>
  </r>
  <r>
    <x v="882"/>
    <n v="1973"/>
    <s v="Oct"/>
    <n v="25"/>
    <s v="25 Oct 1973"/>
    <n v="7265.58"/>
    <s v="tier - 2"/>
    <s v="tier - 2"/>
    <s v="R1013"/>
    <n v="51"/>
    <m/>
    <s v="Doden"/>
    <n v="22.95"/>
    <n v="10.53"/>
    <s v="No"/>
    <x v="0"/>
    <x v="2"/>
    <x v="0"/>
    <x v="0"/>
    <x v="1"/>
    <x v="2"/>
  </r>
  <r>
    <x v="883"/>
    <n v="1981"/>
    <s v="Aug"/>
    <n v="4"/>
    <s v="4 Aug 1981"/>
    <n v="7265.7"/>
    <s v="tier - 3"/>
    <s v="tier - 3"/>
    <s v="R1012"/>
    <n v="43"/>
    <m/>
    <s v="Goode"/>
    <n v="37.049999999999997"/>
    <n v="9.9600000000000009"/>
    <s v="Yes"/>
    <x v="0"/>
    <x v="1"/>
    <x v="0"/>
    <x v="0"/>
    <x v="3"/>
    <x v="2"/>
  </r>
  <r>
    <x v="884"/>
    <n v="1976"/>
    <s v="Dec"/>
    <n v="18"/>
    <s v="18 Dec 1976"/>
    <n v="7273.02"/>
    <s v="tier - 2"/>
    <s v="tier - 1"/>
    <s v="R1013"/>
    <n v="48"/>
    <m/>
    <s v="Horning"/>
    <n v="22.44"/>
    <n v="4.62"/>
    <s v="Yes"/>
    <x v="0"/>
    <x v="1"/>
    <x v="0"/>
    <x v="0"/>
    <x v="1"/>
    <x v="0"/>
  </r>
  <r>
    <x v="885"/>
    <n v="1985"/>
    <s v="Nov"/>
    <n v="2"/>
    <s v="2 Nov 1985"/>
    <n v="7281.51"/>
    <s v="tier - 2"/>
    <s v="tier - 1"/>
    <s v="R1012"/>
    <n v="39"/>
    <m/>
    <s v="Linden"/>
    <n v="27.74"/>
    <n v="5.96"/>
    <s v="Yes"/>
    <x v="0"/>
    <x v="1"/>
    <x v="0"/>
    <x v="0"/>
    <x v="2"/>
    <x v="1"/>
  </r>
  <r>
    <x v="886"/>
    <n v="1966"/>
    <s v="Dec"/>
    <n v="26"/>
    <s v="26 Dec 1966"/>
    <n v="7302.46"/>
    <s v="tier - 3"/>
    <s v="tier - 1"/>
    <s v="R1012"/>
    <n v="58"/>
    <m/>
    <s v="Morgan"/>
    <n v="15.36"/>
    <n v="5.49"/>
    <s v="Yes"/>
    <x v="0"/>
    <x v="2"/>
    <x v="0"/>
    <x v="0"/>
    <x v="0"/>
    <x v="0"/>
  </r>
  <r>
    <x v="887"/>
    <n v="1965"/>
    <s v="Jun"/>
    <n v="6"/>
    <s v="6 Jun 1965"/>
    <n v="7304.65"/>
    <s v="tier - 3"/>
    <s v="tier - 3"/>
    <s v="R1013"/>
    <n v="59"/>
    <m/>
    <s v="Parodi"/>
    <n v="16.62"/>
    <n v="9.14"/>
    <s v="No"/>
    <x v="0"/>
    <x v="1"/>
    <x v="0"/>
    <x v="0"/>
    <x v="0"/>
    <x v="2"/>
  </r>
  <r>
    <x v="888"/>
    <n v="1965"/>
    <s v="Jun"/>
    <n v="25"/>
    <s v="25 Jun 1965"/>
    <n v="7318.21"/>
    <s v="tier - 3"/>
    <s v="tier - 1"/>
    <s v="R1013"/>
    <n v="59"/>
    <m/>
    <s v="Blendell"/>
    <n v="16.66"/>
    <n v="9.16"/>
    <s v="No"/>
    <x v="0"/>
    <x v="1"/>
    <x v="0"/>
    <x v="0"/>
    <x v="0"/>
    <x v="2"/>
  </r>
  <r>
    <x v="889"/>
    <n v="1972"/>
    <s v="Aug"/>
    <n v="11"/>
    <s v="11 Aug 1972"/>
    <n v="7318.22"/>
    <s v="tier - 2"/>
    <s v="tier - 3"/>
    <s v="R1012"/>
    <n v="52"/>
    <m/>
    <s v="Johnson"/>
    <n v="19.95"/>
    <n v="4.3600000000000003"/>
    <s v="No"/>
    <x v="0"/>
    <x v="2"/>
    <x v="0"/>
    <x v="0"/>
    <x v="1"/>
    <x v="0"/>
  </r>
  <r>
    <x v="890"/>
    <n v="1965"/>
    <s v="Jul"/>
    <n v="11"/>
    <s v="11 Jul 1965"/>
    <n v="7322.86"/>
    <s v="tier - 3"/>
    <s v="tier - 3"/>
    <s v="R1012"/>
    <n v="59"/>
    <m/>
    <s v="Schenck"/>
    <n v="15.05"/>
    <n v="8.1199999999999992"/>
    <s v="No"/>
    <x v="0"/>
    <x v="1"/>
    <x v="0"/>
    <x v="0"/>
    <x v="0"/>
    <x v="2"/>
  </r>
  <r>
    <x v="891"/>
    <n v="2004"/>
    <s v="Nov"/>
    <n v="15"/>
    <s v="15 Nov 2004"/>
    <n v="7323.73"/>
    <s v="tier - 2"/>
    <s v="tier - 2"/>
    <s v="R1024"/>
    <n v="20"/>
    <m/>
    <s v="Baker"/>
    <n v="29.164999999999999"/>
    <n v="4.87"/>
    <s v="No"/>
    <x v="1"/>
    <x v="0"/>
    <x v="0"/>
    <x v="0"/>
    <x v="2"/>
    <x v="0"/>
  </r>
  <r>
    <x v="892"/>
    <n v="1979"/>
    <s v="Jun"/>
    <n v="19"/>
    <s v="19 Jun 1979"/>
    <n v="7325.05"/>
    <s v="tier - 2"/>
    <s v="tier - 3"/>
    <s v="R1024"/>
    <n v="45"/>
    <m/>
    <s v="Tecklenburg"/>
    <n v="25.08"/>
    <n v="5.8"/>
    <s v="No"/>
    <x v="0"/>
    <x v="0"/>
    <x v="1"/>
    <x v="0"/>
    <x v="2"/>
    <x v="1"/>
  </r>
  <r>
    <x v="893"/>
    <n v="1984"/>
    <s v="Jul"/>
    <n v="25"/>
    <s v="25 Jul 1984"/>
    <n v="7325.47"/>
    <s v="tier - 2"/>
    <s v="tier - 1"/>
    <s v="R1012"/>
    <n v="40"/>
    <m/>
    <s v="Douglas"/>
    <n v="25.24"/>
    <n v="5.82"/>
    <s v="No"/>
    <x v="0"/>
    <x v="0"/>
    <x v="0"/>
    <x v="0"/>
    <x v="2"/>
    <x v="1"/>
  </r>
  <r>
    <x v="894"/>
    <n v="1979"/>
    <s v="Sep"/>
    <n v="19"/>
    <s v="19 Sep 1979"/>
    <n v="7337.75"/>
    <s v="tier - 2"/>
    <s v="tier - 3"/>
    <s v="R1011"/>
    <n v="45"/>
    <m/>
    <s v="Anderson"/>
    <n v="29.9"/>
    <n v="5.27"/>
    <s v="No"/>
    <x v="0"/>
    <x v="0"/>
    <x v="1"/>
    <x v="0"/>
    <x v="2"/>
    <x v="0"/>
  </r>
  <r>
    <x v="895"/>
    <n v="1986"/>
    <s v="Jun"/>
    <n v="15"/>
    <s v="15 Jun 1986"/>
    <n v="7339.93"/>
    <s v="tier - 2"/>
    <s v="tier - 2"/>
    <s v="R1012"/>
    <n v="38"/>
    <m/>
    <s v="Budrow"/>
    <n v="26.41"/>
    <n v="7.32"/>
    <s v="Yes"/>
    <x v="0"/>
    <x v="0"/>
    <x v="0"/>
    <x v="0"/>
    <x v="2"/>
    <x v="2"/>
  </r>
  <r>
    <x v="896"/>
    <n v="1977"/>
    <s v="Dec"/>
    <n v="18"/>
    <s v="18 Dec 1977"/>
    <n v="7345.08"/>
    <s v="tier - 2"/>
    <s v="tier - 1"/>
    <s v="R1011"/>
    <n v="47"/>
    <m/>
    <s v="O'Meara"/>
    <n v="33.1"/>
    <n v="4.93"/>
    <s v="No"/>
    <x v="0"/>
    <x v="1"/>
    <x v="0"/>
    <x v="0"/>
    <x v="3"/>
    <x v="0"/>
  </r>
  <r>
    <x v="897"/>
    <n v="1979"/>
    <s v="Jun"/>
    <n v="26"/>
    <s v="26 Jun 1979"/>
    <n v="7345.73"/>
    <s v="tier - 2"/>
    <s v="tier - 1"/>
    <s v="R1013"/>
    <n v="45"/>
    <m/>
    <s v="Glenn"/>
    <n v="35.64"/>
    <n v="6.17"/>
    <s v="No"/>
    <x v="0"/>
    <x v="0"/>
    <x v="1"/>
    <x v="0"/>
    <x v="3"/>
    <x v="1"/>
  </r>
  <r>
    <x v="898"/>
    <n v="1977"/>
    <s v="Dec"/>
    <n v="1"/>
    <s v="1 Dec 1977"/>
    <n v="7348.14"/>
    <s v="tier - 2"/>
    <s v="tier - 1"/>
    <s v="R1011"/>
    <n v="47"/>
    <m/>
    <s v="Irwin"/>
    <n v="35.299999999999997"/>
    <n v="4.45"/>
    <s v="No"/>
    <x v="0"/>
    <x v="1"/>
    <x v="0"/>
    <x v="0"/>
    <x v="3"/>
    <x v="0"/>
  </r>
  <r>
    <x v="899"/>
    <n v="1993"/>
    <s v="Oct"/>
    <n v="5"/>
    <s v="5 Oct 1993"/>
    <n v="7349.12"/>
    <s v="tier - 2"/>
    <s v="tier - 2"/>
    <s v="R1021"/>
    <n v="31"/>
    <m/>
    <s v="Barrett"/>
    <n v="35.29"/>
    <n v="5.9"/>
    <s v="No"/>
    <x v="0"/>
    <x v="0"/>
    <x v="1"/>
    <x v="0"/>
    <x v="3"/>
    <x v="1"/>
  </r>
  <r>
    <x v="900"/>
    <n v="1983"/>
    <s v="Jun"/>
    <n v="21"/>
    <s v="21 Jun 1983"/>
    <n v="7357.49"/>
    <s v="tier - 2"/>
    <s v="tier - 2"/>
    <s v="R1012"/>
    <n v="41"/>
    <m/>
    <s v="Gonzalez"/>
    <n v="24.19"/>
    <n v="6.22"/>
    <s v="Yes"/>
    <x v="0"/>
    <x v="0"/>
    <x v="1"/>
    <x v="0"/>
    <x v="1"/>
    <x v="1"/>
  </r>
  <r>
    <x v="901"/>
    <n v="1981"/>
    <s v="Jul"/>
    <n v="16"/>
    <s v="16 Jul 1981"/>
    <n v="7358.18"/>
    <s v="tier - 2"/>
    <s v="tier - 3"/>
    <s v="R1024"/>
    <n v="43"/>
    <m/>
    <s v="Goldstein"/>
    <n v="31.635000000000002"/>
    <n v="9.1300000000000008"/>
    <s v="Yes"/>
    <x v="0"/>
    <x v="1"/>
    <x v="0"/>
    <x v="0"/>
    <x v="3"/>
    <x v="2"/>
  </r>
  <r>
    <x v="902"/>
    <n v="1965"/>
    <s v="Dec"/>
    <n v="9"/>
    <s v="9 Dec 1965"/>
    <n v="7362.31"/>
    <s v="tier - 3"/>
    <s v="tier - 3"/>
    <s v="R1013"/>
    <n v="59"/>
    <m/>
    <s v="Kramer"/>
    <n v="16.79"/>
    <n v="11.4"/>
    <s v="No"/>
    <x v="0"/>
    <x v="1"/>
    <x v="0"/>
    <x v="0"/>
    <x v="0"/>
    <x v="2"/>
  </r>
  <r>
    <x v="903"/>
    <n v="1981"/>
    <s v="Nov"/>
    <n v="24"/>
    <s v="24 Nov 1981"/>
    <n v="7371.77"/>
    <s v="tier - 2"/>
    <s v="tier - 1"/>
    <s v="R1011"/>
    <n v="43"/>
    <m/>
    <s v="Monette"/>
    <n v="37.1"/>
    <n v="8.8699999999999992"/>
    <s v="Yes"/>
    <x v="0"/>
    <x v="1"/>
    <x v="0"/>
    <x v="0"/>
    <x v="3"/>
    <x v="2"/>
  </r>
  <r>
    <x v="904"/>
    <n v="1993"/>
    <s v="Jul"/>
    <n v="22"/>
    <s v="22 Jul 1993"/>
    <n v="7388.85"/>
    <s v="tier - 2"/>
    <s v="tier - 2"/>
    <s v="R1026"/>
    <n v="31"/>
    <m/>
    <s v="Winkelman"/>
    <n v="35.020000000000003"/>
    <n v="4.78"/>
    <s v="No"/>
    <x v="0"/>
    <x v="0"/>
    <x v="1"/>
    <x v="0"/>
    <x v="3"/>
    <x v="0"/>
  </r>
  <r>
    <x v="905"/>
    <n v="1965"/>
    <s v="Dec"/>
    <n v="5"/>
    <s v="5 Dec 1965"/>
    <n v="7403.98"/>
    <s v="tier - 3"/>
    <s v="tier - 2"/>
    <s v="R1013"/>
    <n v="59"/>
    <m/>
    <s v="Henderson"/>
    <n v="17.3"/>
    <n v="9.2799999999999994"/>
    <s v="No"/>
    <x v="0"/>
    <x v="1"/>
    <x v="0"/>
    <x v="0"/>
    <x v="0"/>
    <x v="2"/>
  </r>
  <r>
    <x v="906"/>
    <n v="1983"/>
    <s v="Sep"/>
    <n v="19"/>
    <s v="19 Sep 1983"/>
    <n v="7418.52"/>
    <s v="tier - 2"/>
    <s v="tier - 2"/>
    <s v="R1011"/>
    <n v="41"/>
    <m/>
    <s v="Smith"/>
    <n v="34.1"/>
    <n v="6.29"/>
    <s v="Yes"/>
    <x v="0"/>
    <x v="0"/>
    <x v="1"/>
    <x v="0"/>
    <x v="3"/>
    <x v="1"/>
  </r>
  <r>
    <x v="907"/>
    <n v="1978"/>
    <s v="Nov"/>
    <n v="12"/>
    <s v="12 Nov 1978"/>
    <n v="7419.48"/>
    <s v="tier - 2"/>
    <s v="tier - 2"/>
    <s v="R1012"/>
    <n v="46"/>
    <m/>
    <s v="Starosciak"/>
    <n v="26.41"/>
    <n v="11.4"/>
    <s v="No"/>
    <x v="0"/>
    <x v="1"/>
    <x v="0"/>
    <x v="0"/>
    <x v="2"/>
    <x v="2"/>
  </r>
  <r>
    <x v="908"/>
    <n v="1978"/>
    <s v="Dec"/>
    <n v="2"/>
    <s v="2 Dec 1978"/>
    <n v="7421.19"/>
    <s v="tier - 2"/>
    <s v="tier - 3"/>
    <s v="R1012"/>
    <n v="46"/>
    <m/>
    <s v="Williams"/>
    <n v="27.645"/>
    <n v="9.91"/>
    <s v="No"/>
    <x v="0"/>
    <x v="1"/>
    <x v="0"/>
    <x v="0"/>
    <x v="2"/>
    <x v="2"/>
  </r>
  <r>
    <x v="909"/>
    <n v="1977"/>
    <s v="Aug"/>
    <n v="25"/>
    <s v="25 Aug 1977"/>
    <n v="7441.05"/>
    <s v="tier - 3"/>
    <s v="tier - 2"/>
    <s v="R1011"/>
    <n v="47"/>
    <m/>
    <s v="Keate"/>
    <n v="30.2"/>
    <n v="5.7"/>
    <s v="No"/>
    <x v="0"/>
    <x v="1"/>
    <x v="0"/>
    <x v="0"/>
    <x v="3"/>
    <x v="1"/>
  </r>
  <r>
    <x v="910"/>
    <n v="1979"/>
    <s v="Sep"/>
    <n v="1"/>
    <s v="1 Sep 1979"/>
    <n v="7441.5"/>
    <s v="tier - 3"/>
    <s v="tier - 2"/>
    <s v="R1011"/>
    <n v="45"/>
    <m/>
    <s v="Larsen"/>
    <n v="32.6"/>
    <n v="5.73"/>
    <s v="No"/>
    <x v="0"/>
    <x v="0"/>
    <x v="1"/>
    <x v="0"/>
    <x v="3"/>
    <x v="1"/>
  </r>
  <r>
    <x v="911"/>
    <n v="1980"/>
    <s v="Jul"/>
    <n v="7"/>
    <s v="7 Jul 1980"/>
    <n v="7443.64"/>
    <s v="tier - 2"/>
    <s v="tier - 3"/>
    <s v="R1012"/>
    <n v="44"/>
    <m/>
    <s v="Ryder"/>
    <n v="36.195"/>
    <n v="6.22"/>
    <s v="No"/>
    <x v="0"/>
    <x v="1"/>
    <x v="0"/>
    <x v="0"/>
    <x v="3"/>
    <x v="1"/>
  </r>
  <r>
    <x v="912"/>
    <n v="1977"/>
    <s v="Sep"/>
    <n v="25"/>
    <s v="25 Sep 1977"/>
    <n v="7445.92"/>
    <s v="tier - 3"/>
    <s v="tier - 1"/>
    <s v="R1011"/>
    <n v="47"/>
    <m/>
    <s v="Rosauer"/>
    <n v="33.700000000000003"/>
    <n v="5.87"/>
    <s v="No"/>
    <x v="0"/>
    <x v="1"/>
    <x v="0"/>
    <x v="0"/>
    <x v="3"/>
    <x v="1"/>
  </r>
  <r>
    <x v="913"/>
    <n v="1977"/>
    <s v="Sep"/>
    <n v="30"/>
    <s v="30 Sep 1977"/>
    <n v="7448.4"/>
    <s v="tier - 3"/>
    <s v="tier - 3"/>
    <s v="R1017"/>
    <n v="47"/>
    <m/>
    <s v="Novales"/>
    <n v="39.805"/>
    <n v="5.91"/>
    <s v="No"/>
    <x v="0"/>
    <x v="1"/>
    <x v="0"/>
    <x v="0"/>
    <x v="3"/>
    <x v="1"/>
  </r>
  <r>
    <x v="914"/>
    <n v="2001"/>
    <s v="Jun"/>
    <n v="1"/>
    <s v="1 Jun 2001"/>
    <n v="7450.36"/>
    <s v="tier - 2"/>
    <s v="tier - 2"/>
    <s v="R1012"/>
    <n v="23"/>
    <m/>
    <s v="Nettik"/>
    <n v="42.3"/>
    <n v="6.06"/>
    <s v="Yes"/>
    <x v="0"/>
    <x v="1"/>
    <x v="0"/>
    <x v="0"/>
    <x v="3"/>
    <x v="1"/>
  </r>
  <r>
    <x v="915"/>
    <n v="1967"/>
    <s v="Aug"/>
    <n v="4"/>
    <s v="4 Aug 1967"/>
    <n v="7463.51"/>
    <s v="tier - 3"/>
    <s v="tier - 3"/>
    <s v="R1013"/>
    <n v="57"/>
    <m/>
    <s v="Blackshear"/>
    <n v="18.989999999999998"/>
    <n v="10.82"/>
    <s v="Yes"/>
    <x v="0"/>
    <x v="1"/>
    <x v="0"/>
    <x v="0"/>
    <x v="1"/>
    <x v="2"/>
  </r>
  <r>
    <x v="916"/>
    <n v="1996"/>
    <s v="Jun"/>
    <n v="14"/>
    <s v="14 Jun 1996"/>
    <n v="7487.38"/>
    <s v="tier - 2"/>
    <s v="tier - 3"/>
    <s v="R1012"/>
    <n v="28"/>
    <m/>
    <s v="Waliaula"/>
    <n v="39.01"/>
    <n v="5.37"/>
    <s v="Yes"/>
    <x v="0"/>
    <x v="1"/>
    <x v="0"/>
    <x v="0"/>
    <x v="3"/>
    <x v="0"/>
  </r>
  <r>
    <x v="917"/>
    <n v="1988"/>
    <s v="Dec"/>
    <n v="15"/>
    <s v="15 Dec 1988"/>
    <n v="7494.63"/>
    <s v="tier - 2"/>
    <s v="tier - 3"/>
    <s v="R1025"/>
    <n v="36"/>
    <m/>
    <s v="Fire"/>
    <n v="27.34"/>
    <n v="5.19"/>
    <s v="Yes"/>
    <x v="0"/>
    <x v="0"/>
    <x v="0"/>
    <x v="0"/>
    <x v="2"/>
    <x v="0"/>
  </r>
  <r>
    <x v="918"/>
    <n v="1997"/>
    <s v="Oct"/>
    <n v="28"/>
    <s v="28 Oct 1997"/>
    <n v="7504.3"/>
    <s v="tier - 2"/>
    <s v="tier - 1"/>
    <s v="R1012"/>
    <n v="27"/>
    <m/>
    <s v="Hartman"/>
    <n v="39.43"/>
    <n v="6.1"/>
    <s v="Yes"/>
    <x v="0"/>
    <x v="0"/>
    <x v="1"/>
    <x v="0"/>
    <x v="3"/>
    <x v="1"/>
  </r>
  <r>
    <x v="919"/>
    <n v="1983"/>
    <s v="Jul"/>
    <n v="10"/>
    <s v="10 Jul 1983"/>
    <n v="7512.27"/>
    <s v="tier - 3"/>
    <s v="tier - 2"/>
    <s v="R1011"/>
    <n v="41"/>
    <m/>
    <s v="Schauwaers"/>
    <n v="29.6"/>
    <n v="6.17"/>
    <s v="Yes"/>
    <x v="0"/>
    <x v="0"/>
    <x v="1"/>
    <x v="0"/>
    <x v="2"/>
    <x v="1"/>
  </r>
  <r>
    <x v="920"/>
    <n v="1978"/>
    <s v="Oct"/>
    <n v="18"/>
    <s v="18 Oct 1978"/>
    <n v="7518.03"/>
    <s v="tier - 2"/>
    <s v="tier - 3"/>
    <s v="R1012"/>
    <n v="46"/>
    <m/>
    <s v="Barrera Munoz"/>
    <n v="25.364999999999998"/>
    <n v="11.71"/>
    <s v="No"/>
    <x v="0"/>
    <x v="1"/>
    <x v="0"/>
    <x v="0"/>
    <x v="2"/>
    <x v="2"/>
  </r>
  <r>
    <x v="921"/>
    <n v="1976"/>
    <s v="Oct"/>
    <n v="10"/>
    <s v="10 Oct 1976"/>
    <n v="7526.71"/>
    <s v="tier - 3"/>
    <s v="tier - 1"/>
    <s v="R1012"/>
    <n v="48"/>
    <m/>
    <s v="Manning"/>
    <n v="19.855"/>
    <n v="5.71"/>
    <s v="Yes"/>
    <x v="0"/>
    <x v="1"/>
    <x v="0"/>
    <x v="0"/>
    <x v="1"/>
    <x v="1"/>
  </r>
  <r>
    <x v="922"/>
    <n v="1978"/>
    <s v="Dec"/>
    <n v="14"/>
    <s v="14 Dec 1978"/>
    <n v="7531.7"/>
    <s v="tier - 2"/>
    <s v="tier - 1"/>
    <s v="R1013"/>
    <n v="46"/>
    <m/>
    <s v="Harris"/>
    <n v="24.33"/>
    <n v="8"/>
    <s v="No"/>
    <x v="0"/>
    <x v="1"/>
    <x v="0"/>
    <x v="0"/>
    <x v="1"/>
    <x v="2"/>
  </r>
  <r>
    <x v="923"/>
    <n v="1984"/>
    <s v="Aug"/>
    <n v="22"/>
    <s v="22 Aug 1984"/>
    <n v="7537.16"/>
    <s v="tier - 2"/>
    <s v="tier - 2"/>
    <s v="R1012"/>
    <n v="40"/>
    <m/>
    <s v="Stanek"/>
    <n v="30.21"/>
    <n v="5.5"/>
    <s v="No"/>
    <x v="0"/>
    <x v="0"/>
    <x v="0"/>
    <x v="0"/>
    <x v="3"/>
    <x v="0"/>
  </r>
  <r>
    <x v="924"/>
    <n v="1988"/>
    <s v="Dec"/>
    <n v="15"/>
    <s v="15 Dec 1988"/>
    <n v="7538.52"/>
    <s v="tier - 2"/>
    <s v="tier - 2"/>
    <s v="R1012"/>
    <n v="36"/>
    <m/>
    <s v="Davis"/>
    <n v="28.51"/>
    <n v="5.65"/>
    <s v="Yes"/>
    <x v="0"/>
    <x v="0"/>
    <x v="0"/>
    <x v="0"/>
    <x v="2"/>
    <x v="0"/>
  </r>
  <r>
    <x v="925"/>
    <n v="1994"/>
    <s v="Aug"/>
    <n v="14"/>
    <s v="14 Aug 1994"/>
    <n v="7567.13"/>
    <s v="tier - 2"/>
    <s v="tier - 2"/>
    <s v="R1021"/>
    <n v="30"/>
    <m/>
    <s v="O'Neill"/>
    <n v="36.69"/>
    <n v="6.15"/>
    <s v="No"/>
    <x v="0"/>
    <x v="1"/>
    <x v="0"/>
    <x v="0"/>
    <x v="3"/>
    <x v="1"/>
  </r>
  <r>
    <x v="926"/>
    <n v="1967"/>
    <s v="Jul"/>
    <n v="17"/>
    <s v="17 Jul 1967"/>
    <n v="7585.62"/>
    <s v="tier - 3"/>
    <s v="tier - 2"/>
    <s v="R1013"/>
    <n v="57"/>
    <m/>
    <s v="Deblander"/>
    <n v="19.350000000000001"/>
    <n v="8.2200000000000006"/>
    <s v="Yes"/>
    <x v="0"/>
    <x v="1"/>
    <x v="0"/>
    <x v="0"/>
    <x v="1"/>
    <x v="2"/>
  </r>
  <r>
    <x v="927"/>
    <n v="1997"/>
    <s v="Sep"/>
    <n v="30"/>
    <s v="30 Sep 1997"/>
    <n v="7607.03"/>
    <s v="tier - 2"/>
    <s v="tier - 2"/>
    <s v="R1012"/>
    <n v="27"/>
    <m/>
    <s v="Lattin"/>
    <n v="40.119999999999997"/>
    <n v="6.22"/>
    <s v="Yes"/>
    <x v="0"/>
    <x v="0"/>
    <x v="1"/>
    <x v="0"/>
    <x v="3"/>
    <x v="1"/>
  </r>
  <r>
    <x v="928"/>
    <n v="1968"/>
    <s v="Jul"/>
    <n v="3"/>
    <s v="3 Jul 1968"/>
    <n v="7609.6"/>
    <s v="tier - 3"/>
    <s v="tier - 2"/>
    <s v="R1012"/>
    <n v="56"/>
    <m/>
    <s v="Maringo"/>
    <n v="17.78"/>
    <n v="8.19"/>
    <s v="No"/>
    <x v="0"/>
    <x v="1"/>
    <x v="0"/>
    <x v="0"/>
    <x v="0"/>
    <x v="2"/>
  </r>
  <r>
    <x v="929"/>
    <n v="1996"/>
    <s v="Sep"/>
    <n v="17"/>
    <s v="17 Sep 1996"/>
    <n v="7623.13"/>
    <s v="tier - 2"/>
    <s v="tier - 3"/>
    <s v="R1011"/>
    <n v="28"/>
    <m/>
    <s v="Sulkowski"/>
    <n v="41.2"/>
    <n v="4.18"/>
    <s v="Yes"/>
    <x v="0"/>
    <x v="1"/>
    <x v="0"/>
    <x v="0"/>
    <x v="3"/>
    <x v="0"/>
  </r>
  <r>
    <x v="930"/>
    <n v="1978"/>
    <s v="Nov"/>
    <n v="28"/>
    <s v="28 Nov 1978"/>
    <n v="7623.52"/>
    <s v="tier - 2"/>
    <s v="tier - 1"/>
    <s v="R1011"/>
    <n v="46"/>
    <m/>
    <s v="Ellison"/>
    <n v="25"/>
    <n v="7.04"/>
    <s v="No"/>
    <x v="0"/>
    <x v="1"/>
    <x v="0"/>
    <x v="0"/>
    <x v="2"/>
    <x v="2"/>
  </r>
  <r>
    <x v="931"/>
    <n v="1978"/>
    <s v="Nov"/>
    <n v="6"/>
    <s v="6 Nov 1978"/>
    <n v="7624.63"/>
    <s v="tier - 2"/>
    <s v="tier - 1"/>
    <s v="R1011"/>
    <n v="46"/>
    <m/>
    <s v="Sizer"/>
    <n v="25.8"/>
    <n v="7.8"/>
    <s v="No"/>
    <x v="0"/>
    <x v="1"/>
    <x v="0"/>
    <x v="0"/>
    <x v="2"/>
    <x v="2"/>
  </r>
  <r>
    <x v="932"/>
    <n v="1978"/>
    <s v="Nov"/>
    <n v="29"/>
    <s v="29 Nov 1978"/>
    <n v="7626.99"/>
    <s v="tier - 2"/>
    <s v="tier - 2"/>
    <s v="R1011"/>
    <n v="46"/>
    <m/>
    <s v="Trom"/>
    <n v="27.5"/>
    <n v="10.75"/>
    <s v="No"/>
    <x v="0"/>
    <x v="1"/>
    <x v="0"/>
    <x v="0"/>
    <x v="2"/>
    <x v="2"/>
  </r>
  <r>
    <x v="933"/>
    <n v="1978"/>
    <s v="Aug"/>
    <n v="24"/>
    <s v="24 Aug 1978"/>
    <n v="7633.72"/>
    <s v="tier - 2"/>
    <s v="tier - 1"/>
    <s v="R1013"/>
    <n v="46"/>
    <m/>
    <s v="Gibbs"/>
    <n v="32.340000000000003"/>
    <n v="11.2"/>
    <s v="No"/>
    <x v="0"/>
    <x v="1"/>
    <x v="0"/>
    <x v="0"/>
    <x v="3"/>
    <x v="2"/>
  </r>
  <r>
    <x v="934"/>
    <n v="2001"/>
    <s v="Dec"/>
    <n v="13"/>
    <s v="13 Dec 2001"/>
    <n v="7636.92"/>
    <s v="tier - 2"/>
    <s v="tier - 3"/>
    <s v="R1012"/>
    <n v="23"/>
    <m/>
    <s v="Hodge"/>
    <n v="42.85"/>
    <n v="5.81"/>
    <s v="Yes"/>
    <x v="0"/>
    <x v="1"/>
    <x v="0"/>
    <x v="0"/>
    <x v="3"/>
    <x v="1"/>
  </r>
  <r>
    <x v="935"/>
    <n v="1980"/>
    <s v="Jun"/>
    <n v="20"/>
    <s v="20 Jun 1980"/>
    <n v="7639.42"/>
    <s v="tier - 2"/>
    <s v="tier - 2"/>
    <s v="R1024"/>
    <n v="44"/>
    <m/>
    <s v="Deingenis"/>
    <n v="33.155000000000001"/>
    <n v="5.07"/>
    <s v="No"/>
    <x v="0"/>
    <x v="1"/>
    <x v="0"/>
    <x v="0"/>
    <x v="3"/>
    <x v="0"/>
  </r>
  <r>
    <x v="936"/>
    <n v="1980"/>
    <s v="Jul"/>
    <n v="24"/>
    <s v="24 Jul 1980"/>
    <n v="7640.31"/>
    <s v="tier - 2"/>
    <s v="tier - 1"/>
    <s v="R1013"/>
    <n v="44"/>
    <m/>
    <s v="Turgeon"/>
    <n v="29.48"/>
    <n v="4.91"/>
    <s v="No"/>
    <x v="0"/>
    <x v="1"/>
    <x v="0"/>
    <x v="0"/>
    <x v="2"/>
    <x v="0"/>
  </r>
  <r>
    <x v="937"/>
    <n v="1999"/>
    <s v="Jun"/>
    <n v="15"/>
    <s v="15 Jun 1999"/>
    <n v="7642.05"/>
    <s v="tier - 2"/>
    <s v="tier - 2"/>
    <s v="R1026"/>
    <n v="25"/>
    <m/>
    <s v="Roybal"/>
    <n v="40.31"/>
    <n v="5.84"/>
    <s v="No"/>
    <x v="0"/>
    <x v="1"/>
    <x v="0"/>
    <x v="0"/>
    <x v="3"/>
    <x v="1"/>
  </r>
  <r>
    <x v="938"/>
    <n v="1980"/>
    <s v="Oct"/>
    <n v="16"/>
    <s v="16 Oct 1980"/>
    <n v="7650.77"/>
    <s v="tier - 2"/>
    <s v="tier - 2"/>
    <s v="R1024"/>
    <n v="44"/>
    <m/>
    <s v="Rollie"/>
    <n v="41.325000000000003"/>
    <n v="5.77"/>
    <s v="No"/>
    <x v="0"/>
    <x v="1"/>
    <x v="0"/>
    <x v="0"/>
    <x v="3"/>
    <x v="1"/>
  </r>
  <r>
    <x v="939"/>
    <n v="1993"/>
    <s v="Aug"/>
    <n v="10"/>
    <s v="10 Aug 1993"/>
    <n v="7650.8"/>
    <s v="tier - 2"/>
    <s v="tier - 2"/>
    <s v="R1012"/>
    <n v="31"/>
    <m/>
    <s v="Temple"/>
    <n v="37.22"/>
    <n v="4.62"/>
    <s v="No"/>
    <x v="0"/>
    <x v="0"/>
    <x v="1"/>
    <x v="0"/>
    <x v="3"/>
    <x v="0"/>
  </r>
  <r>
    <x v="940"/>
    <n v="1998"/>
    <s v="Sep"/>
    <n v="30"/>
    <s v="30 Sep 1998"/>
    <n v="7652.26"/>
    <s v="tier - 2"/>
    <s v="tier - 3"/>
    <s v="R1023"/>
    <n v="26"/>
    <m/>
    <s v="Betournay"/>
    <n v="39.97"/>
    <n v="4.09"/>
    <s v="No"/>
    <x v="0"/>
    <x v="0"/>
    <x v="0"/>
    <x v="0"/>
    <x v="3"/>
    <x v="0"/>
  </r>
  <r>
    <x v="941"/>
    <n v="1965"/>
    <s v="Dec"/>
    <n v="27"/>
    <s v="27 Dec 1965"/>
    <n v="7657.69"/>
    <s v="tier - 3"/>
    <s v="tier - 3"/>
    <s v="R1012"/>
    <n v="59"/>
    <m/>
    <s v="Cloud"/>
    <n v="15.65"/>
    <n v="7.85"/>
    <s v="No"/>
    <x v="0"/>
    <x v="1"/>
    <x v="0"/>
    <x v="0"/>
    <x v="0"/>
    <x v="2"/>
  </r>
  <r>
    <x v="942"/>
    <n v="1976"/>
    <s v="Oct"/>
    <n v="9"/>
    <s v="9 Oct 1976"/>
    <n v="7662.47"/>
    <s v="tier - 2"/>
    <s v="tier - 1"/>
    <s v="R1011"/>
    <n v="48"/>
    <m/>
    <s v="Dayton"/>
    <n v="22.98"/>
    <n v="6.14"/>
    <s v="Yes"/>
    <x v="0"/>
    <x v="1"/>
    <x v="0"/>
    <x v="0"/>
    <x v="1"/>
    <x v="1"/>
  </r>
  <r>
    <x v="943"/>
    <n v="1996"/>
    <s v="Nov"/>
    <n v="24"/>
    <s v="24 Nov 1996"/>
    <n v="7670.75"/>
    <s v="tier - 2"/>
    <s v="tier - 2"/>
    <s v="R1022"/>
    <n v="28"/>
    <m/>
    <s v="Blois"/>
    <n v="38.51"/>
    <n v="5.45"/>
    <s v="Yes"/>
    <x v="0"/>
    <x v="1"/>
    <x v="0"/>
    <x v="0"/>
    <x v="3"/>
    <x v="0"/>
  </r>
  <r>
    <x v="944"/>
    <n v="1995"/>
    <s v="Sep"/>
    <n v="13"/>
    <s v="13 Sep 1995"/>
    <n v="7676.4"/>
    <s v="tier - 2"/>
    <s v="tier - 1"/>
    <s v="R1012"/>
    <n v="29"/>
    <m/>
    <s v="Kelly"/>
    <n v="38.81"/>
    <n v="6.14"/>
    <s v="Yes"/>
    <x v="0"/>
    <x v="0"/>
    <x v="0"/>
    <x v="0"/>
    <x v="3"/>
    <x v="1"/>
  </r>
  <r>
    <x v="945"/>
    <n v="1971"/>
    <s v="Oct"/>
    <n v="11"/>
    <s v="11 Oct 1971"/>
    <n v="7680.92"/>
    <s v="tier - 2"/>
    <s v="tier - 1"/>
    <s v="R1013"/>
    <n v="53"/>
    <m/>
    <s v="Bethea"/>
    <n v="22.66"/>
    <n v="10.68"/>
    <s v="No"/>
    <x v="0"/>
    <x v="1"/>
    <x v="0"/>
    <x v="0"/>
    <x v="1"/>
    <x v="2"/>
  </r>
  <r>
    <x v="946"/>
    <n v="1981"/>
    <s v="Dec"/>
    <n v="19"/>
    <s v="19 Dec 1981"/>
    <n v="7681.17"/>
    <s v="tier - 2"/>
    <s v="tier - 2"/>
    <s v="R1020"/>
    <n v="43"/>
    <m/>
    <s v="Ryland"/>
    <n v="25.78"/>
    <n v="11.06"/>
    <s v="Yes"/>
    <x v="0"/>
    <x v="1"/>
    <x v="0"/>
    <x v="0"/>
    <x v="2"/>
    <x v="2"/>
  </r>
  <r>
    <x v="947"/>
    <n v="1982"/>
    <s v="Dec"/>
    <n v="18"/>
    <s v="18 Dec 1982"/>
    <n v="7682.67"/>
    <s v="tier - 2"/>
    <s v="tier - 1"/>
    <s v="R1013"/>
    <n v="42"/>
    <m/>
    <s v="Alderfer"/>
    <n v="33"/>
    <n v="4.57"/>
    <s v="No"/>
    <x v="0"/>
    <x v="1"/>
    <x v="0"/>
    <x v="0"/>
    <x v="3"/>
    <x v="0"/>
  </r>
  <r>
    <x v="948"/>
    <n v="1987"/>
    <s v="Jul"/>
    <n v="12"/>
    <s v="12 Jul 1987"/>
    <n v="7684.62"/>
    <s v="tier - 2"/>
    <s v="tier - 3"/>
    <s v="R1021"/>
    <n v="37"/>
    <m/>
    <s v="Rose"/>
    <n v="27.53"/>
    <n v="4.1100000000000003"/>
    <s v="No"/>
    <x v="0"/>
    <x v="0"/>
    <x v="0"/>
    <x v="0"/>
    <x v="2"/>
    <x v="0"/>
  </r>
  <r>
    <x v="949"/>
    <n v="1978"/>
    <s v="Dec"/>
    <n v="29"/>
    <s v="29 Dec 1978"/>
    <n v="7726.85"/>
    <s v="tier - 1"/>
    <s v="tier - 2"/>
    <s v="R1011"/>
    <n v="46"/>
    <m/>
    <s v="Steidl"/>
    <n v="27.4"/>
    <n v="8.84"/>
    <s v="No"/>
    <x v="0"/>
    <x v="1"/>
    <x v="0"/>
    <x v="0"/>
    <x v="2"/>
    <x v="2"/>
  </r>
  <r>
    <x v="950"/>
    <n v="1979"/>
    <s v="Jun"/>
    <n v="2"/>
    <s v="2 Jun 1979"/>
    <n v="7727.25"/>
    <s v="tier - 2"/>
    <s v="tier - 3"/>
    <s v="R1012"/>
    <n v="45"/>
    <m/>
    <s v="Walker"/>
    <n v="34.58"/>
    <n v="6.3"/>
    <s v="No"/>
    <x v="0"/>
    <x v="0"/>
    <x v="1"/>
    <x v="0"/>
    <x v="3"/>
    <x v="1"/>
  </r>
  <r>
    <x v="951"/>
    <n v="1980"/>
    <s v="Sep"/>
    <n v="10"/>
    <s v="10 Sep 1980"/>
    <n v="7729.65"/>
    <s v="tier - 3"/>
    <s v="tier - 1"/>
    <s v="R1016"/>
    <n v="44"/>
    <m/>
    <s v="Mac-Thiong"/>
    <n v="26.125"/>
    <n v="5.22"/>
    <s v="No"/>
    <x v="0"/>
    <x v="1"/>
    <x v="0"/>
    <x v="0"/>
    <x v="2"/>
    <x v="0"/>
  </r>
  <r>
    <x v="952"/>
    <n v="1978"/>
    <s v="Dec"/>
    <n v="4"/>
    <s v="4 Dec 1978"/>
    <n v="7731.43"/>
    <s v="tier - 3"/>
    <s v="tier - 2"/>
    <s v="R1013"/>
    <n v="46"/>
    <m/>
    <s v="Petersen"/>
    <n v="30.69"/>
    <n v="6.5"/>
    <s v="No"/>
    <x v="0"/>
    <x v="1"/>
    <x v="0"/>
    <x v="0"/>
    <x v="3"/>
    <x v="2"/>
  </r>
  <r>
    <x v="953"/>
    <n v="1977"/>
    <s v="Aug"/>
    <n v="29"/>
    <s v="29 Aug 1977"/>
    <n v="7731.86"/>
    <s v="tier - 2"/>
    <s v="tier - 3"/>
    <s v="R1012"/>
    <n v="47"/>
    <m/>
    <s v="Hand"/>
    <n v="35.814999999999998"/>
    <n v="6.23"/>
    <s v="No"/>
    <x v="0"/>
    <x v="1"/>
    <x v="0"/>
    <x v="0"/>
    <x v="3"/>
    <x v="1"/>
  </r>
  <r>
    <x v="954"/>
    <n v="1965"/>
    <s v="Jul"/>
    <n v="18"/>
    <s v="18 Jul 1965"/>
    <n v="7736.39"/>
    <s v="tier - 3"/>
    <s v="tier - 2"/>
    <s v="R1013"/>
    <n v="59"/>
    <m/>
    <s v="Uribe"/>
    <n v="18.28"/>
    <n v="7.95"/>
    <s v="No"/>
    <x v="0"/>
    <x v="1"/>
    <x v="0"/>
    <x v="0"/>
    <x v="0"/>
    <x v="2"/>
  </r>
  <r>
    <x v="955"/>
    <n v="1978"/>
    <s v="Sep"/>
    <n v="4"/>
    <s v="4 Sep 1978"/>
    <n v="7740.34"/>
    <s v="tier - 1"/>
    <s v="tier - 1"/>
    <s v="R1011"/>
    <n v="46"/>
    <m/>
    <s v="Julia"/>
    <n v="37.1"/>
    <n v="11.08"/>
    <s v="No"/>
    <x v="0"/>
    <x v="1"/>
    <x v="0"/>
    <x v="0"/>
    <x v="3"/>
    <x v="2"/>
  </r>
  <r>
    <x v="956"/>
    <n v="1976"/>
    <s v="Dec"/>
    <n v="12"/>
    <s v="12 Dec 1976"/>
    <n v="7742.11"/>
    <s v="tier - 3"/>
    <s v="tier - 2"/>
    <s v="R1013"/>
    <n v="48"/>
    <m/>
    <s v="Mueller"/>
    <n v="26.62"/>
    <n v="6.15"/>
    <s v="Yes"/>
    <x v="0"/>
    <x v="1"/>
    <x v="0"/>
    <x v="0"/>
    <x v="2"/>
    <x v="1"/>
  </r>
  <r>
    <x v="957"/>
    <n v="1981"/>
    <s v="Jun"/>
    <n v="30"/>
    <s v="30 Jun 1981"/>
    <n v="7749.16"/>
    <s v="tier - 2"/>
    <s v="tier - 1"/>
    <s v="R1012"/>
    <n v="43"/>
    <m/>
    <s v="Reddy"/>
    <n v="33.06"/>
    <n v="9.59"/>
    <s v="Yes"/>
    <x v="0"/>
    <x v="1"/>
    <x v="0"/>
    <x v="0"/>
    <x v="3"/>
    <x v="2"/>
  </r>
  <r>
    <x v="958"/>
    <n v="1997"/>
    <s v="Dec"/>
    <n v="21"/>
    <s v="21 Dec 1997"/>
    <n v="7763.06"/>
    <s v="tier - 2"/>
    <s v="tier - 1"/>
    <s v="R1012"/>
    <n v="27"/>
    <m/>
    <s v="Garey"/>
    <n v="40.58"/>
    <n v="5.32"/>
    <s v="Yes"/>
    <x v="0"/>
    <x v="0"/>
    <x v="1"/>
    <x v="0"/>
    <x v="3"/>
    <x v="0"/>
  </r>
  <r>
    <x v="959"/>
    <n v="1974"/>
    <s v="Dec"/>
    <n v="6"/>
    <s v="6 Dec 1974"/>
    <n v="7789.64"/>
    <s v="tier - 1"/>
    <s v="tier - 3"/>
    <s v="R1013"/>
    <n v="50"/>
    <m/>
    <s v="Hurt"/>
    <n v="29.7"/>
    <n v="7.03"/>
    <s v="No"/>
    <x v="0"/>
    <x v="1"/>
    <x v="0"/>
    <x v="0"/>
    <x v="2"/>
    <x v="2"/>
  </r>
  <r>
    <x v="960"/>
    <n v="1999"/>
    <s v="Dec"/>
    <n v="25"/>
    <s v="25 Dec 1999"/>
    <n v="7794.68"/>
    <s v="tier - 2"/>
    <s v="tier - 2"/>
    <s v="R1026"/>
    <n v="25"/>
    <m/>
    <s v="Campbell"/>
    <n v="40.76"/>
    <n v="5.28"/>
    <s v="No"/>
    <x v="0"/>
    <x v="1"/>
    <x v="0"/>
    <x v="0"/>
    <x v="3"/>
    <x v="0"/>
  </r>
  <r>
    <x v="961"/>
    <n v="1997"/>
    <s v="Dec"/>
    <n v="2"/>
    <s v="2 Dec 1997"/>
    <n v="7803.77"/>
    <s v="tier - 2"/>
    <s v="tier - 3"/>
    <s v="R1012"/>
    <n v="27"/>
    <m/>
    <s v="Montez"/>
    <n v="40.700000000000003"/>
    <n v="6.27"/>
    <s v="Yes"/>
    <x v="0"/>
    <x v="0"/>
    <x v="1"/>
    <x v="0"/>
    <x v="3"/>
    <x v="1"/>
  </r>
  <r>
    <x v="962"/>
    <n v="1974"/>
    <s v="Nov"/>
    <n v="9"/>
    <s v="9 Nov 1974"/>
    <n v="7804.16"/>
    <s v="tier - 2"/>
    <s v="tier - 3"/>
    <s v="R1013"/>
    <n v="50"/>
    <m/>
    <s v="King"/>
    <n v="40.15"/>
    <n v="11.84"/>
    <s v="No"/>
    <x v="0"/>
    <x v="1"/>
    <x v="0"/>
    <x v="0"/>
    <x v="3"/>
    <x v="2"/>
  </r>
  <r>
    <x v="963"/>
    <n v="1991"/>
    <s v="Dec"/>
    <n v="21"/>
    <s v="21 Dec 1991"/>
    <n v="7812.67"/>
    <s v="tier - 2"/>
    <s v="tier - 1"/>
    <s v="R1012"/>
    <n v="33"/>
    <m/>
    <s v="Marschner"/>
    <n v="31.59"/>
    <n v="6.01"/>
    <s v="No"/>
    <x v="0"/>
    <x v="1"/>
    <x v="0"/>
    <x v="0"/>
    <x v="3"/>
    <x v="1"/>
  </r>
  <r>
    <x v="964"/>
    <n v="1989"/>
    <s v="Oct"/>
    <n v="12"/>
    <s v="12 Oct 1989"/>
    <n v="7824.37"/>
    <s v="tier - 2"/>
    <s v="tier - 2"/>
    <s v="R1012"/>
    <n v="35"/>
    <m/>
    <s v="Brezenski"/>
    <n v="30.11"/>
    <n v="4.08"/>
    <s v="No"/>
    <x v="0"/>
    <x v="1"/>
    <x v="0"/>
    <x v="0"/>
    <x v="3"/>
    <x v="0"/>
  </r>
  <r>
    <x v="965"/>
    <n v="2001"/>
    <s v="Oct"/>
    <n v="5"/>
    <s v="5 Oct 2001"/>
    <n v="7844.8"/>
    <s v="tier - 2"/>
    <s v="tier - 2"/>
    <s v="R1012"/>
    <n v="23"/>
    <m/>
    <s v="Babler"/>
    <n v="43.85"/>
    <n v="4.7699999999999996"/>
    <s v="Yes"/>
    <x v="0"/>
    <x v="1"/>
    <x v="0"/>
    <x v="0"/>
    <x v="3"/>
    <x v="0"/>
  </r>
  <r>
    <x v="966"/>
    <n v="1994"/>
    <s v="Nov"/>
    <n v="17"/>
    <s v="17 Nov 1994"/>
    <n v="7851.85"/>
    <s v="tier - 2"/>
    <s v="tier - 3"/>
    <s v="R1012"/>
    <n v="30"/>
    <m/>
    <s v="Krueger"/>
    <n v="38.57"/>
    <n v="6.27"/>
    <s v="No"/>
    <x v="0"/>
    <x v="1"/>
    <x v="0"/>
    <x v="0"/>
    <x v="3"/>
    <x v="1"/>
  </r>
  <r>
    <x v="967"/>
    <n v="1962"/>
    <s v="Oct"/>
    <n v="10"/>
    <s v="10 Oct 1962"/>
    <n v="7896.41"/>
    <s v="tier - 3"/>
    <s v="tier - 2"/>
    <s v="R1013"/>
    <n v="62"/>
    <m/>
    <s v="Lindsey"/>
    <n v="16.48"/>
    <n v="11.05"/>
    <s v="No"/>
    <x v="0"/>
    <x v="1"/>
    <x v="0"/>
    <x v="0"/>
    <x v="0"/>
    <x v="2"/>
  </r>
  <r>
    <x v="968"/>
    <n v="1977"/>
    <s v="Jul"/>
    <n v="20"/>
    <s v="20 Jul 1977"/>
    <n v="7935.29"/>
    <s v="tier - 2"/>
    <s v="tier - 1"/>
    <s v="R1024"/>
    <n v="47"/>
    <m/>
    <s v="Wrenn"/>
    <n v="38.284999999999997"/>
    <n v="5.41"/>
    <s v="No"/>
    <x v="0"/>
    <x v="1"/>
    <x v="0"/>
    <x v="0"/>
    <x v="3"/>
    <x v="0"/>
  </r>
  <r>
    <x v="969"/>
    <n v="1987"/>
    <s v="Oct"/>
    <n v="29"/>
    <s v="29 Oct 1987"/>
    <n v="7948.22"/>
    <s v="tier - 2"/>
    <s v="tier - 3"/>
    <s v="R1025"/>
    <n v="37"/>
    <m/>
    <s v="Sanford"/>
    <n v="27.92"/>
    <n v="5.79"/>
    <s v="No"/>
    <x v="0"/>
    <x v="0"/>
    <x v="0"/>
    <x v="0"/>
    <x v="2"/>
    <x v="1"/>
  </r>
  <r>
    <x v="970"/>
    <n v="1966"/>
    <s v="Jul"/>
    <n v="9"/>
    <s v="9 Jul 1966"/>
    <n v="7953.72"/>
    <s v="tier - 3"/>
    <s v="tier - 3"/>
    <s v="R1012"/>
    <n v="58"/>
    <m/>
    <s v="Fellure"/>
    <n v="17.28"/>
    <n v="6.22"/>
    <s v="Yes"/>
    <x v="0"/>
    <x v="2"/>
    <x v="0"/>
    <x v="0"/>
    <x v="0"/>
    <x v="1"/>
  </r>
  <r>
    <x v="971"/>
    <n v="1981"/>
    <s v="Dec"/>
    <n v="28"/>
    <s v="28 Dec 1981"/>
    <n v="7954.52"/>
    <s v="tier - 2"/>
    <s v="tier - 2"/>
    <s v="R1011"/>
    <n v="43"/>
    <m/>
    <s v="McGraw"/>
    <n v="32.6"/>
    <n v="6.8"/>
    <s v="Yes"/>
    <x v="0"/>
    <x v="1"/>
    <x v="0"/>
    <x v="0"/>
    <x v="3"/>
    <x v="2"/>
  </r>
  <r>
    <x v="972"/>
    <n v="1970"/>
    <s v="Jun"/>
    <n v="19"/>
    <s v="19 Jun 1970"/>
    <n v="7958.13"/>
    <s v="tier - 2"/>
    <s v="tier - 2"/>
    <s v="R1013"/>
    <n v="54"/>
    <m/>
    <s v="Burke"/>
    <n v="22.72"/>
    <n v="9.9600000000000009"/>
    <s v="Yes"/>
    <x v="0"/>
    <x v="2"/>
    <x v="0"/>
    <x v="0"/>
    <x v="1"/>
    <x v="2"/>
  </r>
  <r>
    <x v="973"/>
    <n v="1975"/>
    <s v="Aug"/>
    <n v="10"/>
    <s v="10 Aug 1975"/>
    <n v="7966.81"/>
    <s v="tier - 2"/>
    <s v="tier - 2"/>
    <s v="R1013"/>
    <n v="49"/>
    <m/>
    <s v="Davidson"/>
    <n v="25.13"/>
    <n v="8"/>
    <s v="Yes"/>
    <x v="0"/>
    <x v="0"/>
    <x v="0"/>
    <x v="0"/>
    <x v="2"/>
    <x v="2"/>
  </r>
  <r>
    <x v="974"/>
    <n v="1972"/>
    <s v="Nov"/>
    <n v="23"/>
    <s v="23 Nov 1972"/>
    <n v="7980.34"/>
    <s v="tier - 2"/>
    <s v="tier - 2"/>
    <s v="R1013"/>
    <n v="52"/>
    <m/>
    <s v="Tramontano"/>
    <n v="24.3"/>
    <n v="5.43"/>
    <s v="No"/>
    <x v="0"/>
    <x v="2"/>
    <x v="0"/>
    <x v="0"/>
    <x v="1"/>
    <x v="0"/>
  </r>
  <r>
    <x v="975"/>
    <n v="1983"/>
    <s v="Aug"/>
    <n v="28"/>
    <s v="28 Aug 1983"/>
    <n v="7985.82"/>
    <s v="tier - 2"/>
    <s v="tier - 1"/>
    <s v="R1024"/>
    <n v="41"/>
    <m/>
    <s v="Lynch"/>
    <n v="22.8"/>
    <n v="4.29"/>
    <s v="Yes"/>
    <x v="0"/>
    <x v="0"/>
    <x v="1"/>
    <x v="0"/>
    <x v="1"/>
    <x v="0"/>
  </r>
  <r>
    <x v="976"/>
    <n v="1983"/>
    <s v="Aug"/>
    <n v="20"/>
    <s v="20 Aug 1983"/>
    <n v="7986.48"/>
    <s v="tier - 2"/>
    <s v="tier - 3"/>
    <s v="R1024"/>
    <n v="41"/>
    <m/>
    <s v="Devitt"/>
    <n v="23.274999999999999"/>
    <n v="6.26"/>
    <s v="Yes"/>
    <x v="0"/>
    <x v="0"/>
    <x v="1"/>
    <x v="0"/>
    <x v="1"/>
    <x v="1"/>
  </r>
  <r>
    <x v="977"/>
    <n v="1962"/>
    <s v="Aug"/>
    <n v="22"/>
    <s v="22 Aug 1962"/>
    <n v="8004.96"/>
    <s v="tier - 3"/>
    <s v="tier - 1"/>
    <s v="R1013"/>
    <n v="62"/>
    <m/>
    <s v="Bishop"/>
    <n v="16.8"/>
    <n v="7.98"/>
    <s v="No"/>
    <x v="0"/>
    <x v="1"/>
    <x v="0"/>
    <x v="0"/>
    <x v="0"/>
    <x v="2"/>
  </r>
  <r>
    <x v="978"/>
    <n v="1995"/>
    <s v="Sep"/>
    <n v="18"/>
    <s v="18 Sep 1995"/>
    <n v="8014.62"/>
    <s v="tier - 2"/>
    <s v="tier - 3"/>
    <s v="R1012"/>
    <n v="29"/>
    <m/>
    <s v="Flynn"/>
    <n v="39.42"/>
    <n v="4.72"/>
    <s v="Yes"/>
    <x v="0"/>
    <x v="0"/>
    <x v="0"/>
    <x v="0"/>
    <x v="3"/>
    <x v="0"/>
  </r>
  <r>
    <x v="979"/>
    <n v="1980"/>
    <s v="Nov"/>
    <n v="8"/>
    <s v="8 Nov 1980"/>
    <n v="8017.06"/>
    <s v="tier - 2"/>
    <s v="tier - 2"/>
    <s v="R1012"/>
    <n v="44"/>
    <m/>
    <s v="Landberg"/>
    <n v="24.984999999999999"/>
    <n v="4.5599999999999996"/>
    <s v="No"/>
    <x v="0"/>
    <x v="1"/>
    <x v="0"/>
    <x v="0"/>
    <x v="1"/>
    <x v="0"/>
  </r>
  <r>
    <x v="980"/>
    <n v="1989"/>
    <s v="Nov"/>
    <n v="3"/>
    <s v="3 Nov 1989"/>
    <n v="8021.11"/>
    <s v="tier - 2"/>
    <s v="tier - 1"/>
    <s v="R1012"/>
    <n v="35"/>
    <m/>
    <s v="Manfredi"/>
    <n v="30.69"/>
    <n v="6.15"/>
    <s v="No"/>
    <x v="0"/>
    <x v="1"/>
    <x v="0"/>
    <x v="0"/>
    <x v="3"/>
    <x v="1"/>
  </r>
  <r>
    <x v="981"/>
    <n v="1978"/>
    <s v="Jul"/>
    <n v="17"/>
    <s v="17 Jul 1978"/>
    <n v="8023.14"/>
    <s v="tier - 2"/>
    <s v="tier - 3"/>
    <s v="R1012"/>
    <n v="46"/>
    <m/>
    <s v="Olson"/>
    <n v="36.954999999999998"/>
    <n v="7.57"/>
    <s v="No"/>
    <x v="0"/>
    <x v="1"/>
    <x v="0"/>
    <x v="0"/>
    <x v="3"/>
    <x v="2"/>
  </r>
  <r>
    <x v="982"/>
    <n v="1976"/>
    <s v="Dec"/>
    <n v="20"/>
    <s v="20 Dec 1976"/>
    <n v="8026.67"/>
    <s v="tier - 2"/>
    <s v="tier - 2"/>
    <s v="R1012"/>
    <n v="48"/>
    <m/>
    <s v="Piras"/>
    <n v="27.74"/>
    <n v="6.06"/>
    <s v="Yes"/>
    <x v="0"/>
    <x v="1"/>
    <x v="0"/>
    <x v="0"/>
    <x v="2"/>
    <x v="1"/>
  </r>
  <r>
    <x v="983"/>
    <n v="1977"/>
    <s v="Nov"/>
    <n v="6"/>
    <s v="6 Nov 1977"/>
    <n v="8027.97"/>
    <s v="tier - 3"/>
    <s v="tier - 2"/>
    <s v="R1011"/>
    <n v="47"/>
    <m/>
    <s v="Waterson"/>
    <n v="28.7"/>
    <n v="4.2"/>
    <s v="No"/>
    <x v="0"/>
    <x v="1"/>
    <x v="0"/>
    <x v="0"/>
    <x v="2"/>
    <x v="0"/>
  </r>
  <r>
    <x v="984"/>
    <n v="2003"/>
    <s v="Dec"/>
    <n v="12"/>
    <s v="12 Dec 2003"/>
    <n v="8035.64"/>
    <s v="tier - 2"/>
    <s v="tier - 2"/>
    <s v="R1012"/>
    <n v="21"/>
    <m/>
    <s v="Clark"/>
    <n v="45.54"/>
    <n v="5.84"/>
    <s v="No"/>
    <x v="0"/>
    <x v="0"/>
    <x v="1"/>
    <x v="0"/>
    <x v="3"/>
    <x v="1"/>
  </r>
  <r>
    <x v="985"/>
    <n v="1985"/>
    <s v="Nov"/>
    <n v="28"/>
    <s v="28 Nov 1985"/>
    <n v="8059.06"/>
    <s v="tier - 2"/>
    <s v="tier - 3"/>
    <s v="R1012"/>
    <n v="39"/>
    <m/>
    <s v="Buchanan"/>
    <n v="28.16"/>
    <n v="5.58"/>
    <s v="Yes"/>
    <x v="0"/>
    <x v="1"/>
    <x v="0"/>
    <x v="0"/>
    <x v="2"/>
    <x v="0"/>
  </r>
  <r>
    <x v="986"/>
    <n v="1982"/>
    <s v="Dec"/>
    <n v="27"/>
    <s v="27 Dec 1982"/>
    <n v="8059.68"/>
    <s v="tier - 2"/>
    <s v="tier - 3"/>
    <s v="R1012"/>
    <n v="42"/>
    <m/>
    <s v="D'Addario"/>
    <n v="28.69"/>
    <n v="5.4"/>
    <s v="No"/>
    <x v="0"/>
    <x v="1"/>
    <x v="0"/>
    <x v="0"/>
    <x v="2"/>
    <x v="0"/>
  </r>
  <r>
    <x v="987"/>
    <n v="1970"/>
    <s v="Dec"/>
    <n v="12"/>
    <s v="12 Dec 1970"/>
    <n v="8062.31"/>
    <s v="tier - 2"/>
    <s v="tier - 1"/>
    <s v="R1013"/>
    <n v="54"/>
    <m/>
    <s v="Willard"/>
    <n v="22.64"/>
    <n v="6.54"/>
    <s v="Yes"/>
    <x v="0"/>
    <x v="2"/>
    <x v="0"/>
    <x v="0"/>
    <x v="1"/>
    <x v="2"/>
  </r>
  <r>
    <x v="988"/>
    <n v="1975"/>
    <s v="Jun"/>
    <n v="28"/>
    <s v="28 Jun 1975"/>
    <n v="8062.76"/>
    <s v="tier - 3"/>
    <s v="tier - 3"/>
    <s v="R1011"/>
    <n v="49"/>
    <m/>
    <s v="Dye"/>
    <n v="32.299999999999997"/>
    <n v="6.74"/>
    <s v="Yes"/>
    <x v="0"/>
    <x v="0"/>
    <x v="0"/>
    <x v="0"/>
    <x v="3"/>
    <x v="2"/>
  </r>
  <r>
    <x v="989"/>
    <n v="1965"/>
    <s v="Aug"/>
    <n v="11"/>
    <s v="11 Aug 1965"/>
    <n v="8067.83"/>
    <s v="tier - 3"/>
    <s v="tier - 1"/>
    <s v="R1013"/>
    <n v="59"/>
    <m/>
    <s v="Huff"/>
    <n v="18.87"/>
    <n v="8.06"/>
    <s v="No"/>
    <x v="0"/>
    <x v="1"/>
    <x v="0"/>
    <x v="0"/>
    <x v="1"/>
    <x v="2"/>
  </r>
  <r>
    <x v="990"/>
    <n v="1975"/>
    <s v="Dec"/>
    <n v="15"/>
    <s v="15 Dec 1975"/>
    <n v="8068.19"/>
    <s v="tier - 3"/>
    <s v="tier - 2"/>
    <s v="R1011"/>
    <n v="49"/>
    <m/>
    <s v="O'Kelly"/>
    <n v="36.200000000000003"/>
    <n v="6.81"/>
    <s v="Yes"/>
    <x v="0"/>
    <x v="0"/>
    <x v="0"/>
    <x v="0"/>
    <x v="3"/>
    <x v="2"/>
  </r>
  <r>
    <x v="991"/>
    <n v="1965"/>
    <s v="Oct"/>
    <n v="21"/>
    <s v="21 Oct 1965"/>
    <n v="8071.57"/>
    <s v="tier - 3"/>
    <s v="tier - 1"/>
    <s v="R1011"/>
    <n v="59"/>
    <m/>
    <s v="Shen"/>
    <n v="18.66"/>
    <n v="11.35"/>
    <s v="No"/>
    <x v="0"/>
    <x v="1"/>
    <x v="0"/>
    <x v="0"/>
    <x v="1"/>
    <x v="2"/>
  </r>
  <r>
    <x v="992"/>
    <n v="1993"/>
    <s v="Nov"/>
    <n v="7"/>
    <s v="7 Nov 1993"/>
    <n v="8077.41"/>
    <s v="tier - 2"/>
    <s v="tier - 1"/>
    <s v="R1026"/>
    <n v="31"/>
    <m/>
    <s v="Armitage"/>
    <n v="37.049999999999997"/>
    <n v="4.74"/>
    <s v="No"/>
    <x v="0"/>
    <x v="0"/>
    <x v="1"/>
    <x v="0"/>
    <x v="3"/>
    <x v="0"/>
  </r>
  <r>
    <x v="993"/>
    <n v="2001"/>
    <s v="Aug"/>
    <n v="28"/>
    <s v="28 Aug 2001"/>
    <n v="8081.26"/>
    <s v="tier - 2"/>
    <s v="tier - 2"/>
    <s v="R1012"/>
    <n v="23"/>
    <m/>
    <s v="Cochrane"/>
    <n v="44.16"/>
    <n v="5.31"/>
    <s v="Yes"/>
    <x v="0"/>
    <x v="1"/>
    <x v="0"/>
    <x v="0"/>
    <x v="3"/>
    <x v="0"/>
  </r>
  <r>
    <x v="994"/>
    <n v="1994"/>
    <s v="Oct"/>
    <n v="12"/>
    <s v="12 Oct 1994"/>
    <n v="8081.74"/>
    <s v="tier - 2"/>
    <s v="tier - 2"/>
    <s v="R1026"/>
    <n v="30"/>
    <m/>
    <s v="Pigott"/>
    <n v="37.82"/>
    <n v="6.36"/>
    <s v="No"/>
    <x v="0"/>
    <x v="1"/>
    <x v="0"/>
    <x v="0"/>
    <x v="3"/>
    <x v="1"/>
  </r>
  <r>
    <x v="995"/>
    <n v="1975"/>
    <s v="Dec"/>
    <n v="21"/>
    <s v="21 Dec 1975"/>
    <n v="8083.92"/>
    <s v="tier - 3"/>
    <s v="tier - 3"/>
    <s v="R1013"/>
    <n v="49"/>
    <m/>
    <s v="Chaisson"/>
    <n v="47.52"/>
    <n v="11.39"/>
    <s v="Yes"/>
    <x v="0"/>
    <x v="0"/>
    <x v="0"/>
    <x v="0"/>
    <x v="3"/>
    <x v="2"/>
  </r>
  <r>
    <x v="996"/>
    <n v="1967"/>
    <s v="Jun"/>
    <n v="10"/>
    <s v="10 Jun 1967"/>
    <n v="8091.3"/>
    <s v="tier - 3"/>
    <s v="tier - 1"/>
    <s v="R1012"/>
    <n v="57"/>
    <m/>
    <s v="Morris"/>
    <n v="18.829999999999998"/>
    <n v="10.08"/>
    <s v="Yes"/>
    <x v="0"/>
    <x v="1"/>
    <x v="0"/>
    <x v="0"/>
    <x v="1"/>
    <x v="2"/>
  </r>
  <r>
    <x v="997"/>
    <n v="1973"/>
    <s v="Oct"/>
    <n v="11"/>
    <s v="11 Oct 1973"/>
    <n v="8112.59"/>
    <s v="tier - 2"/>
    <s v="tier - 2"/>
    <s v="R1013"/>
    <n v="51"/>
    <m/>
    <s v="Johnson"/>
    <n v="25.06"/>
    <n v="10.53"/>
    <s v="No"/>
    <x v="0"/>
    <x v="2"/>
    <x v="0"/>
    <x v="0"/>
    <x v="2"/>
    <x v="2"/>
  </r>
  <r>
    <x v="998"/>
    <n v="1978"/>
    <s v="Sep"/>
    <n v="1"/>
    <s v="1 Sep 1978"/>
    <n v="8116.27"/>
    <s v="tier - 3"/>
    <s v="tier - 1"/>
    <s v="R1012"/>
    <n v="46"/>
    <m/>
    <s v="Sidebottom"/>
    <n v="32.015000000000001"/>
    <n v="7.67"/>
    <s v="No"/>
    <x v="0"/>
    <x v="1"/>
    <x v="0"/>
    <x v="0"/>
    <x v="3"/>
    <x v="2"/>
  </r>
  <r>
    <x v="999"/>
    <n v="1973"/>
    <s v="Dec"/>
    <n v="16"/>
    <s v="16 Dec 1973"/>
    <n v="8116.68"/>
    <s v="tier - 3"/>
    <s v="tier - 1"/>
    <s v="R1011"/>
    <n v="51"/>
    <m/>
    <s v="Baker"/>
    <n v="30.3"/>
    <n v="9.4499999999999993"/>
    <s v="No"/>
    <x v="0"/>
    <x v="2"/>
    <x v="0"/>
    <x v="0"/>
    <x v="3"/>
    <x v="2"/>
  </r>
  <r>
    <x v="1000"/>
    <n v="1973"/>
    <s v="Aug"/>
    <n v="30"/>
    <s v="30 Aug 1973"/>
    <n v="8124.41"/>
    <s v="tier - 3"/>
    <s v="tier - 1"/>
    <s v="R1013"/>
    <n v="51"/>
    <m/>
    <s v="M√ºller"/>
    <n v="35.86"/>
    <n v="7.93"/>
    <s v="No"/>
    <x v="0"/>
    <x v="2"/>
    <x v="0"/>
    <x v="0"/>
    <x v="3"/>
    <x v="2"/>
  </r>
  <r>
    <x v="1001"/>
    <n v="1973"/>
    <s v="Sep"/>
    <n v="3"/>
    <s v="3 Sep 1973"/>
    <n v="8125.78"/>
    <s v="tier - 2"/>
    <s v="tier - 2"/>
    <s v="R1013"/>
    <n v="51"/>
    <m/>
    <s v="Montagna"/>
    <n v="36.85"/>
    <n v="8.8000000000000007"/>
    <s v="No"/>
    <x v="0"/>
    <x v="2"/>
    <x v="0"/>
    <x v="0"/>
    <x v="3"/>
    <x v="2"/>
  </r>
  <r>
    <x v="1002"/>
    <n v="1990"/>
    <s v="Jun"/>
    <n v="21"/>
    <s v="21 Jun 1990"/>
    <n v="8157.92"/>
    <s v="tier - 2"/>
    <s v="tier - 3"/>
    <s v="R1025"/>
    <n v="34"/>
    <m/>
    <s v="Kehr"/>
    <n v="30.81"/>
    <n v="4.49"/>
    <s v="No"/>
    <x v="0"/>
    <x v="1"/>
    <x v="0"/>
    <x v="0"/>
    <x v="3"/>
    <x v="0"/>
  </r>
  <r>
    <x v="1003"/>
    <n v="1982"/>
    <s v="Jun"/>
    <n v="28"/>
    <s v="28 Jun 1982"/>
    <n v="8162.72"/>
    <s v="tier - 3"/>
    <s v="tier - 3"/>
    <s v="R1012"/>
    <n v="42"/>
    <m/>
    <s v="Korhonen"/>
    <n v="30.875"/>
    <n v="4.0999999999999996"/>
    <s v="No"/>
    <x v="0"/>
    <x v="1"/>
    <x v="0"/>
    <x v="0"/>
    <x v="3"/>
    <x v="0"/>
  </r>
  <r>
    <x v="1004"/>
    <n v="1963"/>
    <s v="Nov"/>
    <n v="5"/>
    <s v="5 Nov 1963"/>
    <n v="8177.9"/>
    <s v="tier - 3"/>
    <s v="tier - 1"/>
    <s v="R1013"/>
    <n v="61"/>
    <m/>
    <s v="Pielechaty"/>
    <n v="17.68"/>
    <n v="8.57"/>
    <s v="Yes"/>
    <x v="0"/>
    <x v="0"/>
    <x v="1"/>
    <x v="0"/>
    <x v="0"/>
    <x v="2"/>
  </r>
  <r>
    <x v="1005"/>
    <n v="1983"/>
    <s v="Jun"/>
    <n v="8"/>
    <s v="8 Jun 1983"/>
    <n v="8179.51"/>
    <s v="tier - 2"/>
    <s v="tier - 2"/>
    <s v="R1020"/>
    <n v="41"/>
    <m/>
    <s v="Koehlinger"/>
    <n v="25.96"/>
    <n v="4.68"/>
    <s v="Yes"/>
    <x v="0"/>
    <x v="0"/>
    <x v="1"/>
    <x v="0"/>
    <x v="2"/>
    <x v="0"/>
  </r>
  <r>
    <x v="1006"/>
    <n v="1997"/>
    <s v="Oct"/>
    <n v="21"/>
    <s v="21 Oct 1997"/>
    <n v="8182.89"/>
    <s v="tier - 2"/>
    <s v="tier - 1"/>
    <s v="R1026"/>
    <n v="27"/>
    <m/>
    <s v="Tedsen"/>
    <n v="40.39"/>
    <n v="4.24"/>
    <s v="Yes"/>
    <x v="0"/>
    <x v="0"/>
    <x v="1"/>
    <x v="0"/>
    <x v="3"/>
    <x v="0"/>
  </r>
  <r>
    <x v="1007"/>
    <n v="1962"/>
    <s v="Nov"/>
    <n v="23"/>
    <s v="23 Nov 1962"/>
    <n v="8188.12"/>
    <s v="tier - 3"/>
    <s v="tier - 3"/>
    <s v="R1013"/>
    <n v="62"/>
    <m/>
    <s v="McCloskey"/>
    <n v="17.34"/>
    <n v="12"/>
    <s v="No"/>
    <x v="0"/>
    <x v="1"/>
    <x v="0"/>
    <x v="0"/>
    <x v="0"/>
    <x v="2"/>
  </r>
  <r>
    <x v="1008"/>
    <n v="1978"/>
    <s v="Oct"/>
    <n v="24"/>
    <s v="24 Oct 1978"/>
    <n v="8211.1"/>
    <s v="tier - 2"/>
    <s v="tier - 3"/>
    <s v="R1013"/>
    <n v="46"/>
    <m/>
    <s v="Reese"/>
    <n v="23.98"/>
    <n v="9.89"/>
    <s v="No"/>
    <x v="0"/>
    <x v="1"/>
    <x v="0"/>
    <x v="0"/>
    <x v="1"/>
    <x v="2"/>
  </r>
  <r>
    <x v="1009"/>
    <n v="1978"/>
    <s v="Jun"/>
    <n v="30"/>
    <s v="30 Jun 1978"/>
    <n v="8219.2000000000007"/>
    <s v="tier - 2"/>
    <s v="tier - 2"/>
    <s v="R1013"/>
    <n v="46"/>
    <m/>
    <s v="Arouca"/>
    <n v="29.81"/>
    <n v="9.23"/>
    <s v="No"/>
    <x v="0"/>
    <x v="1"/>
    <x v="0"/>
    <x v="0"/>
    <x v="2"/>
    <x v="2"/>
  </r>
  <r>
    <x v="1010"/>
    <n v="1976"/>
    <s v="Sep"/>
    <n v="3"/>
    <s v="3 Sep 1976"/>
    <n v="8232.64"/>
    <s v="tier - 2"/>
    <s v="tier - 3"/>
    <s v="R1013"/>
    <n v="48"/>
    <m/>
    <s v="Labare"/>
    <n v="27.72"/>
    <n v="5.83"/>
    <s v="Yes"/>
    <x v="0"/>
    <x v="1"/>
    <x v="0"/>
    <x v="0"/>
    <x v="2"/>
    <x v="1"/>
  </r>
  <r>
    <x v="1011"/>
    <n v="1976"/>
    <s v="Jun"/>
    <n v="30"/>
    <s v="30 Jun 1976"/>
    <n v="8233.1"/>
    <s v="tier - 2"/>
    <s v="tier - 2"/>
    <s v="R1013"/>
    <n v="48"/>
    <m/>
    <s v="Leloup"/>
    <n v="28.05"/>
    <n v="5.63"/>
    <s v="Yes"/>
    <x v="0"/>
    <x v="1"/>
    <x v="0"/>
    <x v="0"/>
    <x v="2"/>
    <x v="0"/>
  </r>
  <r>
    <x v="1012"/>
    <n v="1976"/>
    <s v="Sep"/>
    <n v="2"/>
    <s v="2 Sep 1976"/>
    <n v="8240.59"/>
    <s v="tier - 2"/>
    <s v="tier - 2"/>
    <s v="R1013"/>
    <n v="48"/>
    <m/>
    <s v="Deba"/>
    <n v="33.44"/>
    <n v="4.72"/>
    <s v="Yes"/>
    <x v="0"/>
    <x v="1"/>
    <x v="0"/>
    <x v="0"/>
    <x v="3"/>
    <x v="0"/>
  </r>
  <r>
    <x v="1013"/>
    <n v="1982"/>
    <s v="Sep"/>
    <n v="27"/>
    <s v="27 Sep 1982"/>
    <n v="8252.2800000000007"/>
    <s v="tier - 2"/>
    <s v="tier - 2"/>
    <s v="R1024"/>
    <n v="42"/>
    <m/>
    <s v="Fischer"/>
    <n v="23.37"/>
    <n v="4.2300000000000004"/>
    <s v="No"/>
    <x v="0"/>
    <x v="1"/>
    <x v="0"/>
    <x v="0"/>
    <x v="1"/>
    <x v="0"/>
  </r>
  <r>
    <x v="1014"/>
    <n v="1964"/>
    <s v="Sep"/>
    <n v="5"/>
    <s v="5 Sep 1964"/>
    <n v="8268"/>
    <s v="tier - 3"/>
    <s v="tier - 3"/>
    <s v="R1013"/>
    <n v="60"/>
    <m/>
    <s v="Evora"/>
    <n v="19.09"/>
    <n v="4"/>
    <s v="Yes"/>
    <x v="0"/>
    <x v="0"/>
    <x v="0"/>
    <x v="0"/>
    <x v="1"/>
    <x v="0"/>
  </r>
  <r>
    <x v="1015"/>
    <n v="1974"/>
    <s v="Aug"/>
    <n v="5"/>
    <s v="5 Aug 1974"/>
    <n v="8269.0400000000009"/>
    <s v="tier - 2"/>
    <s v="tier - 1"/>
    <s v="R1011"/>
    <n v="50"/>
    <m/>
    <s v="Breathitt"/>
    <n v="22.8"/>
    <n v="6.98"/>
    <s v="No"/>
    <x v="0"/>
    <x v="1"/>
    <x v="0"/>
    <x v="0"/>
    <x v="1"/>
    <x v="2"/>
  </r>
  <r>
    <x v="1016"/>
    <n v="2000"/>
    <s v="Nov"/>
    <n v="28"/>
    <s v="28 Nov 2000"/>
    <n v="8271.4599999999991"/>
    <s v="tier - 2"/>
    <s v="tier - 1"/>
    <s v="R1023"/>
    <n v="24"/>
    <m/>
    <s v="Palko"/>
    <n v="43.31"/>
    <n v="6.1"/>
    <s v="Yes"/>
    <x v="1"/>
    <x v="0"/>
    <x v="0"/>
    <x v="0"/>
    <x v="3"/>
    <x v="1"/>
  </r>
  <r>
    <x v="1017"/>
    <n v="1974"/>
    <s v="Sep"/>
    <n v="26"/>
    <s v="26 Sep 1974"/>
    <n v="8277.52"/>
    <s v="tier - 2"/>
    <s v="tier - 2"/>
    <s v="R1011"/>
    <n v="50"/>
    <m/>
    <s v="McPherson"/>
    <n v="28.9"/>
    <n v="11.24"/>
    <s v="No"/>
    <x v="0"/>
    <x v="1"/>
    <x v="0"/>
    <x v="0"/>
    <x v="2"/>
    <x v="2"/>
  </r>
  <r>
    <x v="1018"/>
    <n v="1974"/>
    <s v="Dec"/>
    <n v="22"/>
    <s v="22 Dec 1974"/>
    <n v="8280.6200000000008"/>
    <s v="tier - 2"/>
    <s v="tier - 2"/>
    <s v="R1013"/>
    <n v="50"/>
    <m/>
    <s v="Bodeen"/>
    <n v="31.13"/>
    <n v="10.1"/>
    <s v="No"/>
    <x v="0"/>
    <x v="1"/>
    <x v="0"/>
    <x v="0"/>
    <x v="3"/>
    <x v="2"/>
  </r>
  <r>
    <x v="1019"/>
    <n v="1974"/>
    <s v="Jun"/>
    <n v="6"/>
    <s v="6 Jun 1974"/>
    <n v="8283.68"/>
    <s v="tier - 2"/>
    <s v="tier - 3"/>
    <s v="R1013"/>
    <n v="50"/>
    <m/>
    <s v="Mantoni"/>
    <n v="33.33"/>
    <n v="7.61"/>
    <s v="No"/>
    <x v="0"/>
    <x v="1"/>
    <x v="0"/>
    <x v="0"/>
    <x v="3"/>
    <x v="2"/>
  </r>
  <r>
    <x v="1020"/>
    <n v="1978"/>
    <s v="Jun"/>
    <n v="26"/>
    <s v="26 Jun 1978"/>
    <n v="8302.5400000000009"/>
    <s v="tier - 3"/>
    <s v="tier - 3"/>
    <s v="R1016"/>
    <n v="46"/>
    <m/>
    <s v="Friess"/>
    <n v="22.135000000000002"/>
    <n v="8.17"/>
    <s v="No"/>
    <x v="0"/>
    <x v="1"/>
    <x v="0"/>
    <x v="0"/>
    <x v="1"/>
    <x v="2"/>
  </r>
  <r>
    <x v="1021"/>
    <n v="1979"/>
    <s v="Aug"/>
    <n v="7"/>
    <s v="7 Aug 1979"/>
    <n v="8310.84"/>
    <s v="tier - 2"/>
    <s v="tier - 2"/>
    <s v="R1012"/>
    <n v="45"/>
    <m/>
    <s v="Masterson"/>
    <n v="30.684999999999999"/>
    <n v="4.87"/>
    <s v="No"/>
    <x v="0"/>
    <x v="0"/>
    <x v="1"/>
    <x v="0"/>
    <x v="3"/>
    <x v="0"/>
  </r>
  <r>
    <x v="1022"/>
    <n v="1993"/>
    <s v="Jun"/>
    <n v="22"/>
    <s v="22 Jun 1993"/>
    <n v="8314.65"/>
    <s v="tier - 2"/>
    <s v="tier - 1"/>
    <s v="R1012"/>
    <n v="31"/>
    <m/>
    <s v="Randolph"/>
    <n v="38.79"/>
    <n v="5.08"/>
    <s v="No"/>
    <x v="0"/>
    <x v="0"/>
    <x v="1"/>
    <x v="0"/>
    <x v="3"/>
    <x v="0"/>
  </r>
  <r>
    <x v="1023"/>
    <n v="1976"/>
    <s v="Jul"/>
    <n v="12"/>
    <s v="12 Jul 1976"/>
    <n v="8334.4599999999991"/>
    <s v="tier - 3"/>
    <s v="tier - 2"/>
    <s v="R1016"/>
    <n v="48"/>
    <m/>
    <s v="Hammer"/>
    <n v="33.344999999999999"/>
    <n v="5.44"/>
    <s v="Yes"/>
    <x v="0"/>
    <x v="1"/>
    <x v="0"/>
    <x v="0"/>
    <x v="3"/>
    <x v="0"/>
  </r>
  <r>
    <x v="1024"/>
    <n v="1976"/>
    <s v="Jul"/>
    <n v="20"/>
    <s v="20 Jul 1976"/>
    <n v="8334.59"/>
    <s v="tier - 3"/>
    <s v="tier - 2"/>
    <s v="R1016"/>
    <n v="48"/>
    <m/>
    <s v="Beaty"/>
    <n v="33.44"/>
    <n v="6.24"/>
    <s v="Yes"/>
    <x v="0"/>
    <x v="1"/>
    <x v="0"/>
    <x v="0"/>
    <x v="3"/>
    <x v="1"/>
  </r>
  <r>
    <x v="1025"/>
    <n v="1976"/>
    <s v="Jul"/>
    <n v="7"/>
    <s v="7 Jul 1976"/>
    <n v="8342.91"/>
    <s v="tier - 3"/>
    <s v="tier - 1"/>
    <s v="R1016"/>
    <n v="48"/>
    <m/>
    <s v="Lapierre"/>
    <n v="39.424999999999997"/>
    <n v="4.76"/>
    <s v="Yes"/>
    <x v="0"/>
    <x v="1"/>
    <x v="0"/>
    <x v="0"/>
    <x v="3"/>
    <x v="0"/>
  </r>
  <r>
    <x v="1026"/>
    <n v="1976"/>
    <s v="Jun"/>
    <n v="12"/>
    <s v="12 Jun 1976"/>
    <n v="8347.16"/>
    <s v="tier - 2"/>
    <s v="tier - 1"/>
    <s v="R1013"/>
    <n v="48"/>
    <m/>
    <s v="Roy"/>
    <n v="38.17"/>
    <n v="4.7300000000000004"/>
    <s v="Yes"/>
    <x v="0"/>
    <x v="1"/>
    <x v="0"/>
    <x v="0"/>
    <x v="3"/>
    <x v="0"/>
  </r>
  <r>
    <x v="1027"/>
    <n v="1963"/>
    <s v="Sep"/>
    <n v="21"/>
    <s v="21 Sep 1963"/>
    <n v="8355.5400000000009"/>
    <s v="tier - 3"/>
    <s v="tier - 3"/>
    <s v="R1012"/>
    <n v="61"/>
    <m/>
    <s v="Bomberger"/>
    <n v="16.579999999999998"/>
    <n v="6.98"/>
    <s v="Yes"/>
    <x v="0"/>
    <x v="0"/>
    <x v="1"/>
    <x v="0"/>
    <x v="0"/>
    <x v="2"/>
  </r>
  <r>
    <x v="1028"/>
    <n v="1971"/>
    <s v="Sep"/>
    <n v="4"/>
    <s v="4 Sep 1971"/>
    <n v="8396.6200000000008"/>
    <s v="tier - 2"/>
    <s v="tier - 3"/>
    <s v="R1013"/>
    <n v="53"/>
    <m/>
    <s v="Wolswinkel"/>
    <n v="24.77"/>
    <n v="7.59"/>
    <s v="No"/>
    <x v="0"/>
    <x v="1"/>
    <x v="0"/>
    <x v="0"/>
    <x v="1"/>
    <x v="2"/>
  </r>
  <r>
    <x v="1029"/>
    <n v="1971"/>
    <s v="Sep"/>
    <n v="18"/>
    <s v="18 Sep 1971"/>
    <n v="8400.01"/>
    <s v="tier - 2"/>
    <s v="tier - 3"/>
    <s v="R1013"/>
    <n v="53"/>
    <m/>
    <s v="Gundersen"/>
    <n v="24.78"/>
    <n v="9.85"/>
    <s v="No"/>
    <x v="0"/>
    <x v="1"/>
    <x v="0"/>
    <x v="0"/>
    <x v="1"/>
    <x v="2"/>
  </r>
  <r>
    <x v="1030"/>
    <n v="1979"/>
    <s v="Jun"/>
    <n v="11"/>
    <s v="11 Jun 1979"/>
    <n v="8410.0499999999993"/>
    <s v="tier - 2"/>
    <s v="tier - 2"/>
    <s v="R1012"/>
    <n v="45"/>
    <m/>
    <s v="Boyle"/>
    <n v="30.114999999999998"/>
    <n v="5.74"/>
    <s v="No"/>
    <x v="0"/>
    <x v="0"/>
    <x v="1"/>
    <x v="0"/>
    <x v="3"/>
    <x v="1"/>
  </r>
  <r>
    <x v="1031"/>
    <n v="1977"/>
    <s v="Sep"/>
    <n v="4"/>
    <s v="4 Sep 1977"/>
    <n v="8413.4599999999991"/>
    <s v="tier - 3"/>
    <s v="tier - 1"/>
    <s v="R1012"/>
    <n v="47"/>
    <m/>
    <s v="McCarthy"/>
    <n v="30.495000000000001"/>
    <n v="5.97"/>
    <s v="No"/>
    <x v="0"/>
    <x v="1"/>
    <x v="0"/>
    <x v="0"/>
    <x v="3"/>
    <x v="1"/>
  </r>
  <r>
    <x v="1032"/>
    <n v="1975"/>
    <s v="Sep"/>
    <n v="28"/>
    <s v="28 Sep 1975"/>
    <n v="8428.07"/>
    <s v="tier - 3"/>
    <s v="tier - 2"/>
    <s v="R1012"/>
    <n v="49"/>
    <m/>
    <s v="Meingast"/>
    <n v="19.57"/>
    <n v="7.41"/>
    <s v="Yes"/>
    <x v="0"/>
    <x v="0"/>
    <x v="0"/>
    <x v="0"/>
    <x v="1"/>
    <x v="2"/>
  </r>
  <r>
    <x v="1033"/>
    <n v="1963"/>
    <s v="Sep"/>
    <n v="24"/>
    <s v="24 Sep 1963"/>
    <n v="8440.0499999999993"/>
    <s v="tier - 3"/>
    <s v="tier - 2"/>
    <s v="R1013"/>
    <n v="61"/>
    <m/>
    <s v="Pett"/>
    <n v="18.84"/>
    <n v="11.82"/>
    <s v="Yes"/>
    <x v="0"/>
    <x v="0"/>
    <x v="1"/>
    <x v="0"/>
    <x v="1"/>
    <x v="2"/>
  </r>
  <r>
    <x v="1034"/>
    <n v="1972"/>
    <s v="Sep"/>
    <n v="9"/>
    <s v="9 Sep 1972"/>
    <n v="8442.67"/>
    <s v="tier - 2"/>
    <s v="tier - 3"/>
    <s v="R1013"/>
    <n v="52"/>
    <m/>
    <s v="Hemingway"/>
    <n v="25.3"/>
    <n v="4.49"/>
    <s v="No"/>
    <x v="0"/>
    <x v="2"/>
    <x v="0"/>
    <x v="0"/>
    <x v="2"/>
    <x v="0"/>
  </r>
  <r>
    <x v="1035"/>
    <n v="1972"/>
    <s v="Sep"/>
    <n v="4"/>
    <s v="4 Sep 1972"/>
    <n v="8444.4699999999993"/>
    <s v="tier - 3"/>
    <s v="tier - 1"/>
    <s v="R1011"/>
    <n v="52"/>
    <m/>
    <s v="Gomez"/>
    <n v="26.6"/>
    <n v="6.29"/>
    <s v="No"/>
    <x v="0"/>
    <x v="2"/>
    <x v="0"/>
    <x v="0"/>
    <x v="2"/>
    <x v="1"/>
  </r>
  <r>
    <x v="1036"/>
    <n v="1966"/>
    <s v="Jun"/>
    <n v="12"/>
    <s v="12 Jun 1966"/>
    <n v="8448.66"/>
    <s v="tier - 3"/>
    <s v="tier - 1"/>
    <s v="R1013"/>
    <n v="58"/>
    <m/>
    <s v="McLean"/>
    <n v="20.75"/>
    <n v="5.18"/>
    <s v="Yes"/>
    <x v="0"/>
    <x v="2"/>
    <x v="0"/>
    <x v="0"/>
    <x v="1"/>
    <x v="0"/>
  </r>
  <r>
    <x v="1037"/>
    <n v="1984"/>
    <s v="Jun"/>
    <n v="19"/>
    <s v="19 Jun 1984"/>
    <n v="8450.82"/>
    <s v="tier - 2"/>
    <s v="tier - 2"/>
    <s v="R1025"/>
    <n v="40"/>
    <m/>
    <s v="Myers"/>
    <n v="27.13"/>
    <n v="5.59"/>
    <s v="No"/>
    <x v="0"/>
    <x v="0"/>
    <x v="0"/>
    <x v="0"/>
    <x v="2"/>
    <x v="0"/>
  </r>
  <r>
    <x v="1038"/>
    <n v="1972"/>
    <s v="Dec"/>
    <n v="26"/>
    <s v="26 Dec 1972"/>
    <n v="8457.82"/>
    <s v="tier - 2"/>
    <s v="tier - 3"/>
    <s v="R1011"/>
    <n v="52"/>
    <m/>
    <s v="Rao"/>
    <n v="36.200000000000003"/>
    <n v="4.62"/>
    <s v="No"/>
    <x v="0"/>
    <x v="2"/>
    <x v="0"/>
    <x v="0"/>
    <x v="3"/>
    <x v="0"/>
  </r>
  <r>
    <x v="1039"/>
    <n v="1992"/>
    <s v="Sep"/>
    <n v="9"/>
    <s v="9 Sep 1992"/>
    <n v="8466.35"/>
    <s v="tier - 2"/>
    <s v="tier - 2"/>
    <s v="R1012"/>
    <n v="32"/>
    <m/>
    <s v="Shell"/>
    <n v="38.479999999999997"/>
    <n v="6.02"/>
    <s v="No"/>
    <x v="0"/>
    <x v="0"/>
    <x v="0"/>
    <x v="0"/>
    <x v="3"/>
    <x v="1"/>
  </r>
  <r>
    <x v="1040"/>
    <n v="1993"/>
    <s v="Nov"/>
    <n v="10"/>
    <s v="10 Nov 1993"/>
    <n v="8471.65"/>
    <s v="tier - 2"/>
    <s v="tier - 1"/>
    <s v="R1012"/>
    <n v="31"/>
    <m/>
    <s v="Christenson"/>
    <n v="39.64"/>
    <n v="6"/>
    <s v="No"/>
    <x v="0"/>
    <x v="0"/>
    <x v="1"/>
    <x v="0"/>
    <x v="3"/>
    <x v="1"/>
  </r>
  <r>
    <x v="1041"/>
    <n v="1977"/>
    <s v="Dec"/>
    <n v="26"/>
    <s v="26 Dec 1977"/>
    <n v="8515.76"/>
    <s v="tier - 2"/>
    <s v="tier - 2"/>
    <s v="R1013"/>
    <n v="47"/>
    <m/>
    <s v="Tadich"/>
    <n v="27.83"/>
    <n v="5.39"/>
    <s v="No"/>
    <x v="0"/>
    <x v="1"/>
    <x v="0"/>
    <x v="0"/>
    <x v="2"/>
    <x v="0"/>
  </r>
  <r>
    <x v="1042"/>
    <n v="1977"/>
    <s v="Jun"/>
    <n v="21"/>
    <s v="21 Jun 1977"/>
    <n v="8516.83"/>
    <s v="tier - 2"/>
    <s v="tier - 1"/>
    <s v="R1013"/>
    <n v="47"/>
    <m/>
    <s v="Steffen"/>
    <n v="28.6"/>
    <n v="5.42"/>
    <s v="No"/>
    <x v="0"/>
    <x v="1"/>
    <x v="0"/>
    <x v="0"/>
    <x v="2"/>
    <x v="0"/>
  </r>
  <r>
    <x v="1043"/>
    <n v="1977"/>
    <s v="Dec"/>
    <n v="29"/>
    <s v="29 Dec 1977"/>
    <n v="8520.0300000000007"/>
    <s v="tier - 2"/>
    <s v="tier - 3"/>
    <s v="R1011"/>
    <n v="47"/>
    <m/>
    <s v="Tabor"/>
    <n v="30.9"/>
    <n v="5.04"/>
    <s v="No"/>
    <x v="0"/>
    <x v="1"/>
    <x v="0"/>
    <x v="0"/>
    <x v="3"/>
    <x v="0"/>
  </r>
  <r>
    <x v="1044"/>
    <n v="1979"/>
    <s v="Aug"/>
    <n v="13"/>
    <s v="13 Aug 1979"/>
    <n v="8522"/>
    <s v="tier - 2"/>
    <s v="tier - 2"/>
    <s v="R1011"/>
    <n v="45"/>
    <m/>
    <s v="Wild"/>
    <n v="34.4"/>
    <n v="4.95"/>
    <s v="No"/>
    <x v="0"/>
    <x v="0"/>
    <x v="1"/>
    <x v="0"/>
    <x v="3"/>
    <x v="0"/>
  </r>
  <r>
    <x v="1045"/>
    <n v="1977"/>
    <s v="Jul"/>
    <n v="26"/>
    <s v="26 Jul 1977"/>
    <n v="8527.5300000000007"/>
    <s v="tier - 2"/>
    <s v="tier - 2"/>
    <s v="R1013"/>
    <n v="47"/>
    <m/>
    <s v="Jean"/>
    <n v="36.299999999999997"/>
    <n v="4.6100000000000003"/>
    <s v="No"/>
    <x v="0"/>
    <x v="1"/>
    <x v="0"/>
    <x v="0"/>
    <x v="3"/>
    <x v="0"/>
  </r>
  <r>
    <x v="1046"/>
    <s v="Sep"/>
    <s v="Jul"/>
    <n v="24"/>
    <s v="24 Jul Sep"/>
    <n v="8534.67"/>
    <s v="tier - 2"/>
    <s v="tier - 3"/>
    <s v="R1024"/>
    <e v="#VALUE!"/>
    <m/>
    <s v="Levine"/>
    <n v="24.32"/>
    <n v="11.56"/>
    <s v="Yes"/>
    <x v="0"/>
    <x v="0"/>
    <x v="0"/>
    <x v="0"/>
    <x v="1"/>
    <x v="2"/>
  </r>
  <r>
    <x v="1047"/>
    <n v="1981"/>
    <s v="Dec"/>
    <n v="27"/>
    <s v="27 Dec 1981"/>
    <n v="8538.2900000000009"/>
    <s v="tier - 2"/>
    <s v="tier - 3"/>
    <s v="R1024"/>
    <n v="43"/>
    <m/>
    <s v="Overpeck"/>
    <n v="33.155000000000001"/>
    <n v="8.3800000000000008"/>
    <s v="Yes"/>
    <x v="0"/>
    <x v="1"/>
    <x v="0"/>
    <x v="0"/>
    <x v="3"/>
    <x v="2"/>
  </r>
  <r>
    <x v="1048"/>
    <n v="1975"/>
    <s v="Nov"/>
    <n v="6"/>
    <s v="6 Nov 1975"/>
    <n v="8539.67"/>
    <s v="tier - 2"/>
    <s v="tier - 3"/>
    <s v="R1011"/>
    <n v="49"/>
    <m/>
    <s v="Foster"/>
    <n v="23.6"/>
    <n v="7.4"/>
    <s v="Yes"/>
    <x v="0"/>
    <x v="0"/>
    <x v="0"/>
    <x v="0"/>
    <x v="1"/>
    <x v="2"/>
  </r>
  <r>
    <x v="1049"/>
    <s v="Sep"/>
    <s v="Dec"/>
    <n v="12"/>
    <s v="12 Dec Sep"/>
    <n v="8547.69"/>
    <s v="tier - 2"/>
    <s v="tier - 1"/>
    <s v="R1013"/>
    <e v="#VALUE!"/>
    <m/>
    <s v="Ainsley"/>
    <n v="29.37"/>
    <n v="8.01"/>
    <s v="Yes"/>
    <x v="0"/>
    <x v="0"/>
    <x v="0"/>
    <x v="0"/>
    <x v="2"/>
    <x v="2"/>
  </r>
  <r>
    <x v="1050"/>
    <n v="1975"/>
    <s v="Aug"/>
    <n v="6"/>
    <s v="6 Aug 1975"/>
    <n v="8551.35"/>
    <s v="tier - 2"/>
    <s v="tier - 2"/>
    <s v="R1011"/>
    <n v="49"/>
    <m/>
    <s v="Bokun"/>
    <n v="32"/>
    <n v="7.85"/>
    <s v="Yes"/>
    <x v="0"/>
    <x v="0"/>
    <x v="0"/>
    <x v="0"/>
    <x v="3"/>
    <x v="2"/>
  </r>
  <r>
    <x v="1051"/>
    <n v="1975"/>
    <s v="Aug"/>
    <n v="21"/>
    <s v="21 Aug 1975"/>
    <n v="8556.91"/>
    <s v="tier - 2"/>
    <s v="tier - 1"/>
    <s v="R1011"/>
    <n v="49"/>
    <m/>
    <s v="Wegner"/>
    <n v="36"/>
    <n v="11.94"/>
    <s v="Yes"/>
    <x v="0"/>
    <x v="0"/>
    <x v="0"/>
    <x v="0"/>
    <x v="3"/>
    <x v="2"/>
  </r>
  <r>
    <x v="1052"/>
    <n v="1988"/>
    <s v="Sep"/>
    <n v="21"/>
    <s v="21 Sep 1988"/>
    <n v="8567.25"/>
    <s v="tier - 2"/>
    <s v="tier - 1"/>
    <s v="R1012"/>
    <n v="36"/>
    <m/>
    <s v="Reed"/>
    <n v="31.93"/>
    <n v="4.82"/>
    <s v="Yes"/>
    <x v="0"/>
    <x v="0"/>
    <x v="0"/>
    <x v="0"/>
    <x v="3"/>
    <x v="0"/>
  </r>
  <r>
    <x v="1053"/>
    <n v="1975"/>
    <s v="Sep"/>
    <n v="26"/>
    <s v="26 Sep 1975"/>
    <n v="8569.86"/>
    <s v="tier - 2"/>
    <s v="tier - 3"/>
    <s v="R1013"/>
    <n v="49"/>
    <m/>
    <s v="Amato"/>
    <n v="45.32"/>
    <n v="6.53"/>
    <s v="Yes"/>
    <x v="0"/>
    <x v="0"/>
    <x v="0"/>
    <x v="0"/>
    <x v="3"/>
    <x v="2"/>
  </r>
  <r>
    <x v="1054"/>
    <n v="1982"/>
    <s v="Dec"/>
    <n v="6"/>
    <s v="6 Dec 1982"/>
    <n v="8572.0400000000009"/>
    <s v="tier - 2"/>
    <s v="tier - 2"/>
    <s v="R1021"/>
    <n v="42"/>
    <m/>
    <s v="O'Hora"/>
    <n v="26.36"/>
    <n v="5.52"/>
    <s v="No"/>
    <x v="0"/>
    <x v="1"/>
    <x v="0"/>
    <x v="0"/>
    <x v="2"/>
    <x v="0"/>
  </r>
  <r>
    <x v="1055"/>
    <n v="1987"/>
    <s v="Nov"/>
    <n v="11"/>
    <s v="11 Nov 1987"/>
    <n v="8573.2999999999993"/>
    <s v="tier - 2"/>
    <s v="tier - 2"/>
    <s v="R1021"/>
    <n v="37"/>
    <m/>
    <s v="Jacobsen"/>
    <n v="30.15"/>
    <n v="4.25"/>
    <s v="No"/>
    <x v="0"/>
    <x v="0"/>
    <x v="0"/>
    <x v="0"/>
    <x v="3"/>
    <x v="0"/>
  </r>
  <r>
    <x v="1056"/>
    <n v="1983"/>
    <s v="Dec"/>
    <n v="30"/>
    <s v="30 Dec 1983"/>
    <n v="8582.2999999999993"/>
    <s v="tier - 2"/>
    <s v="tier - 1"/>
    <s v="R1013"/>
    <n v="41"/>
    <m/>
    <s v="Roach"/>
    <n v="23.87"/>
    <n v="4.7699999999999996"/>
    <s v="Yes"/>
    <x v="0"/>
    <x v="0"/>
    <x v="1"/>
    <x v="0"/>
    <x v="1"/>
    <x v="0"/>
  </r>
  <r>
    <x v="1057"/>
    <n v="1983"/>
    <s v="Jul"/>
    <n v="25"/>
    <s v="25 Jul 1983"/>
    <n v="8596.83"/>
    <s v="tier - 2"/>
    <s v="tier - 3"/>
    <s v="R1013"/>
    <n v="41"/>
    <m/>
    <s v="Willsey"/>
    <n v="34.32"/>
    <n v="5.7"/>
    <s v="Yes"/>
    <x v="0"/>
    <x v="0"/>
    <x v="1"/>
    <x v="0"/>
    <x v="3"/>
    <x v="1"/>
  </r>
  <r>
    <x v="1058"/>
    <n v="1973"/>
    <s v="Jul"/>
    <n v="11"/>
    <s v="11 Jul 1973"/>
    <n v="8601.33"/>
    <s v="tier - 2"/>
    <s v="tier - 1"/>
    <s v="R1013"/>
    <n v="51"/>
    <m/>
    <s v="Pretot"/>
    <n v="27.17"/>
    <n v="10.81"/>
    <s v="No"/>
    <x v="0"/>
    <x v="2"/>
    <x v="0"/>
    <x v="0"/>
    <x v="2"/>
    <x v="2"/>
  </r>
  <r>
    <x v="1059"/>
    <n v="1977"/>
    <s v="Sep"/>
    <n v="24"/>
    <s v="24 Sep 1977"/>
    <n v="8603.82"/>
    <s v="tier - 2"/>
    <s v="tier - 1"/>
    <s v="R1019"/>
    <n v="47"/>
    <m/>
    <s v="Deeg"/>
    <n v="23.56"/>
    <n v="5.97"/>
    <s v="No"/>
    <x v="0"/>
    <x v="1"/>
    <x v="0"/>
    <x v="0"/>
    <x v="1"/>
    <x v="1"/>
  </r>
  <r>
    <x v="1060"/>
    <n v="1977"/>
    <s v="Nov"/>
    <n v="12"/>
    <s v="12 Nov 1977"/>
    <n v="8604.48"/>
    <s v="tier - 3"/>
    <s v="tier - 2"/>
    <s v="R1016"/>
    <n v="47"/>
    <m/>
    <s v="Ritter"/>
    <n v="24.035"/>
    <n v="6.11"/>
    <s v="No"/>
    <x v="0"/>
    <x v="1"/>
    <x v="0"/>
    <x v="0"/>
    <x v="1"/>
    <x v="1"/>
  </r>
  <r>
    <x v="1061"/>
    <n v="1977"/>
    <s v="Oct"/>
    <n v="15"/>
    <s v="15 Oct 1977"/>
    <n v="8605.36"/>
    <s v="tier - 2"/>
    <s v="tier - 2"/>
    <s v="R1013"/>
    <n v="47"/>
    <m/>
    <s v="Scheibel"/>
    <n v="20.350000000000001"/>
    <n v="4.16"/>
    <s v="No"/>
    <x v="0"/>
    <x v="1"/>
    <x v="0"/>
    <x v="0"/>
    <x v="1"/>
    <x v="0"/>
  </r>
  <r>
    <x v="1062"/>
    <n v="1979"/>
    <s v="Jul"/>
    <n v="17"/>
    <s v="17 Jul 1979"/>
    <n v="8606.2199999999993"/>
    <s v="tier - 1"/>
    <s v="tier - 2"/>
    <s v="R1014"/>
    <n v="45"/>
    <m/>
    <s v="Leboeuf"/>
    <n v="27.36"/>
    <n v="5.96"/>
    <s v="No"/>
    <x v="0"/>
    <x v="0"/>
    <x v="1"/>
    <x v="0"/>
    <x v="2"/>
    <x v="1"/>
  </r>
  <r>
    <x v="1063"/>
    <n v="1977"/>
    <s v="Sep"/>
    <n v="2"/>
    <s v="2 Sep 1977"/>
    <n v="8615.2999999999993"/>
    <s v="tier - 2"/>
    <s v="tier - 3"/>
    <s v="R1011"/>
    <n v="47"/>
    <m/>
    <s v="Walters"/>
    <n v="27.5"/>
    <n v="6.03"/>
    <s v="No"/>
    <x v="0"/>
    <x v="1"/>
    <x v="0"/>
    <x v="0"/>
    <x v="2"/>
    <x v="1"/>
  </r>
  <r>
    <x v="1064"/>
    <n v="1975"/>
    <s v="Aug"/>
    <n v="3"/>
    <s v="3 Aug 1975"/>
    <n v="8627.5400000000009"/>
    <s v="tier - 2"/>
    <s v="tier - 2"/>
    <s v="R1017"/>
    <n v="49"/>
    <m/>
    <s v="Anderson"/>
    <n v="19.190000000000001"/>
    <n v="7.71"/>
    <s v="Yes"/>
    <x v="0"/>
    <x v="0"/>
    <x v="0"/>
    <x v="0"/>
    <x v="1"/>
    <x v="2"/>
  </r>
  <r>
    <x v="1065"/>
    <n v="1965"/>
    <s v="Oct"/>
    <n v="21"/>
    <s v="21 Oct 1965"/>
    <n v="8665.09"/>
    <s v="tier - 3"/>
    <s v="tier - 2"/>
    <s v="R1012"/>
    <n v="59"/>
    <m/>
    <s v="Evans"/>
    <n v="18.62"/>
    <n v="10.24"/>
    <s v="No"/>
    <x v="0"/>
    <x v="1"/>
    <x v="0"/>
    <x v="0"/>
    <x v="1"/>
    <x v="2"/>
  </r>
  <r>
    <x v="1066"/>
    <n v="1969"/>
    <s v="Aug"/>
    <n v="10"/>
    <s v="10 Aug 1969"/>
    <n v="8665.14"/>
    <s v="tier - 2"/>
    <s v="tier - 3"/>
    <s v="R1013"/>
    <n v="55"/>
    <m/>
    <s v="Rider"/>
    <n v="23.66"/>
    <n v="5.1100000000000003"/>
    <s v="Yes"/>
    <x v="0"/>
    <x v="0"/>
    <x v="1"/>
    <x v="0"/>
    <x v="1"/>
    <x v="0"/>
  </r>
  <r>
    <x v="1067"/>
    <n v="1974"/>
    <s v="Aug"/>
    <n v="16"/>
    <s v="16 Aug 1974"/>
    <n v="8671.19"/>
    <s v="tier - 2"/>
    <s v="tier - 1"/>
    <s v="R1012"/>
    <n v="50"/>
    <m/>
    <s v="Godoy"/>
    <n v="36.575000000000003"/>
    <n v="10.98"/>
    <s v="No"/>
    <x v="0"/>
    <x v="1"/>
    <x v="0"/>
    <x v="0"/>
    <x v="3"/>
    <x v="2"/>
  </r>
  <r>
    <x v="1068"/>
    <n v="1973"/>
    <s v="Oct"/>
    <n v="11"/>
    <s v="11 Oct 1973"/>
    <n v="8688.86"/>
    <s v="tier - 2"/>
    <s v="tier - 1"/>
    <s v="R1017"/>
    <n v="51"/>
    <m/>
    <s v="Cheney"/>
    <n v="22.515000000000001"/>
    <n v="11.18"/>
    <s v="No"/>
    <x v="0"/>
    <x v="2"/>
    <x v="0"/>
    <x v="0"/>
    <x v="1"/>
    <x v="2"/>
  </r>
  <r>
    <x v="1069"/>
    <n v="1980"/>
    <s v="Oct"/>
    <n v="28"/>
    <s v="28 Oct 1980"/>
    <n v="8701.84"/>
    <s v="tier - 2"/>
    <s v="tier - 3"/>
    <s v="R1021"/>
    <n v="44"/>
    <m/>
    <s v="Strickland"/>
    <n v="26.63"/>
    <n v="5.7"/>
    <s v="No"/>
    <x v="0"/>
    <x v="1"/>
    <x v="0"/>
    <x v="0"/>
    <x v="2"/>
    <x v="1"/>
  </r>
  <r>
    <x v="1070"/>
    <n v="1973"/>
    <s v="Jun"/>
    <n v="25"/>
    <s v="25 Jun 1973"/>
    <n v="8703.4599999999991"/>
    <s v="tier - 3"/>
    <s v="tier - 3"/>
    <s v="R1011"/>
    <n v="51"/>
    <m/>
    <s v="De Mata"/>
    <n v="28.7"/>
    <n v="9.4700000000000006"/>
    <s v="No"/>
    <x v="0"/>
    <x v="2"/>
    <x v="0"/>
    <x v="0"/>
    <x v="2"/>
    <x v="2"/>
  </r>
  <r>
    <x v="1071"/>
    <n v="1976"/>
    <s v="Jun"/>
    <n v="17"/>
    <s v="17 Jun 1976"/>
    <n v="8733.23"/>
    <s v="tier - 2"/>
    <s v="tier - 3"/>
    <s v="R1012"/>
    <n v="48"/>
    <m/>
    <s v="Deng"/>
    <n v="40.375"/>
    <n v="6.25"/>
    <s v="Yes"/>
    <x v="0"/>
    <x v="1"/>
    <x v="0"/>
    <x v="0"/>
    <x v="3"/>
    <x v="1"/>
  </r>
  <r>
    <x v="1072"/>
    <n v="1999"/>
    <s v="Aug"/>
    <n v="23"/>
    <s v="23 Aug 1999"/>
    <n v="8747.68"/>
    <s v="tier - 2"/>
    <s v="tier - 3"/>
    <s v="R1011"/>
    <n v="25"/>
    <m/>
    <s v="MacDonald"/>
    <n v="46.4"/>
    <n v="5.71"/>
    <s v="No"/>
    <x v="0"/>
    <x v="1"/>
    <x v="0"/>
    <x v="0"/>
    <x v="3"/>
    <x v="1"/>
  </r>
  <r>
    <x v="1073"/>
    <n v="1969"/>
    <s v="Sep"/>
    <n v="9"/>
    <s v="9 Sep 1969"/>
    <n v="8760.1200000000008"/>
    <s v="tier - 2"/>
    <s v="tier - 1"/>
    <s v="R1013"/>
    <n v="55"/>
    <m/>
    <s v="Mucci"/>
    <n v="23.94"/>
    <n v="4.54"/>
    <s v="Yes"/>
    <x v="0"/>
    <x v="0"/>
    <x v="1"/>
    <x v="0"/>
    <x v="1"/>
    <x v="0"/>
  </r>
  <r>
    <x v="1074"/>
    <n v="1974"/>
    <s v="Sep"/>
    <n v="6"/>
    <s v="6 Sep 1974"/>
    <n v="8765.25"/>
    <s v="tier - 2"/>
    <s v="tier - 3"/>
    <s v="R1012"/>
    <n v="50"/>
    <m/>
    <s v="Vigneron"/>
    <n v="32.299999999999997"/>
    <n v="10.54"/>
    <s v="No"/>
    <x v="0"/>
    <x v="1"/>
    <x v="0"/>
    <x v="0"/>
    <x v="3"/>
    <x v="2"/>
  </r>
  <r>
    <x v="1075"/>
    <n v="1971"/>
    <s v="Aug"/>
    <n v="23"/>
    <s v="23 Aug 1971"/>
    <n v="8782.4699999999993"/>
    <s v="tier - 2"/>
    <s v="tier - 3"/>
    <s v="R1011"/>
    <n v="53"/>
    <m/>
    <s v="Schaefer"/>
    <n v="25.4"/>
    <n v="11.96"/>
    <s v="No"/>
    <x v="0"/>
    <x v="1"/>
    <x v="0"/>
    <x v="0"/>
    <x v="2"/>
    <x v="2"/>
  </r>
  <r>
    <x v="1076"/>
    <n v="1971"/>
    <s v="Jun"/>
    <n v="18"/>
    <s v="18 Jun 1971"/>
    <n v="8798.59"/>
    <s v="tier - 2"/>
    <s v="tier - 1"/>
    <s v="R1011"/>
    <n v="53"/>
    <m/>
    <s v="Merkle"/>
    <n v="37"/>
    <n v="8.75"/>
    <s v="No"/>
    <x v="0"/>
    <x v="1"/>
    <x v="0"/>
    <x v="0"/>
    <x v="3"/>
    <x v="2"/>
  </r>
  <r>
    <x v="1077"/>
    <n v="1965"/>
    <s v="Aug"/>
    <n v="29"/>
    <s v="29 Aug 1965"/>
    <n v="8800.49"/>
    <s v="tier - 3"/>
    <s v="tier - 2"/>
    <s v="R1013"/>
    <n v="59"/>
    <m/>
    <s v="Stepnowski"/>
    <n v="21.03"/>
    <n v="6.5"/>
    <s v="No"/>
    <x v="0"/>
    <x v="1"/>
    <x v="0"/>
    <x v="0"/>
    <x v="1"/>
    <x v="2"/>
  </r>
  <r>
    <x v="1078"/>
    <n v="2001"/>
    <s v="Nov"/>
    <n v="7"/>
    <s v="7 Nov 2001"/>
    <n v="8821.8799999999992"/>
    <s v="tier - 2"/>
    <s v="tier - 3"/>
    <s v="R1023"/>
    <n v="23"/>
    <m/>
    <s v="McGrane"/>
    <n v="45.69"/>
    <n v="4.43"/>
    <s v="Yes"/>
    <x v="0"/>
    <x v="1"/>
    <x v="0"/>
    <x v="0"/>
    <x v="3"/>
    <x v="0"/>
  </r>
  <r>
    <x v="1079"/>
    <n v="1976"/>
    <s v="Jun"/>
    <n v="14"/>
    <s v="14 Jun 1976"/>
    <n v="8823.2800000000007"/>
    <s v="tier - 2"/>
    <s v="tier - 1"/>
    <s v="R1011"/>
    <n v="48"/>
    <m/>
    <s v="Moore"/>
    <n v="28.9"/>
    <n v="5.74"/>
    <s v="Yes"/>
    <x v="0"/>
    <x v="1"/>
    <x v="0"/>
    <x v="0"/>
    <x v="2"/>
    <x v="1"/>
  </r>
  <r>
    <x v="1080"/>
    <n v="1976"/>
    <s v="Oct"/>
    <n v="19"/>
    <s v="19 Oct 1976"/>
    <n v="8823.99"/>
    <s v="tier - 2"/>
    <s v="tier - 3"/>
    <s v="R1024"/>
    <n v="48"/>
    <m/>
    <s v="Bonzi"/>
    <n v="33.725000000000001"/>
    <n v="6.45"/>
    <s v="Yes"/>
    <x v="0"/>
    <x v="1"/>
    <x v="0"/>
    <x v="0"/>
    <x v="3"/>
    <x v="1"/>
  </r>
  <r>
    <x v="1081"/>
    <n v="1988"/>
    <s v="Aug"/>
    <n v="22"/>
    <s v="22 Aug 1988"/>
    <n v="8824.27"/>
    <s v="tier - 2"/>
    <s v="tier - 1"/>
    <s v="R1025"/>
    <n v="36"/>
    <m/>
    <s v="Rohde"/>
    <n v="31.26"/>
    <n v="5.94"/>
    <s v="Yes"/>
    <x v="0"/>
    <x v="0"/>
    <x v="0"/>
    <x v="0"/>
    <x v="3"/>
    <x v="1"/>
  </r>
  <r>
    <x v="1082"/>
    <n v="1976"/>
    <s v="Jul"/>
    <n v="14"/>
    <s v="14 Jul 1976"/>
    <n v="8825.09"/>
    <s v="tier - 2"/>
    <s v="tier - 3"/>
    <s v="R1011"/>
    <n v="48"/>
    <m/>
    <s v="Long"/>
    <n v="30.2"/>
    <n v="6.25"/>
    <s v="Yes"/>
    <x v="0"/>
    <x v="1"/>
    <x v="0"/>
    <x v="0"/>
    <x v="3"/>
    <x v="1"/>
  </r>
  <r>
    <x v="1083"/>
    <n v="1972"/>
    <s v="Nov"/>
    <n v="14"/>
    <s v="14 Nov 1972"/>
    <n v="8827.2099999999991"/>
    <s v="tier - 3"/>
    <s v="tier - 1"/>
    <s v="R1012"/>
    <n v="52"/>
    <m/>
    <s v="Ruffo"/>
    <n v="26.41"/>
    <n v="4.08"/>
    <s v="No"/>
    <x v="0"/>
    <x v="2"/>
    <x v="0"/>
    <x v="0"/>
    <x v="2"/>
    <x v="0"/>
  </r>
  <r>
    <x v="1084"/>
    <n v="1972"/>
    <s v="Nov"/>
    <n v="22"/>
    <s v="22 Nov 1972"/>
    <n v="8835.26"/>
    <s v="tier - 3"/>
    <s v="tier - 2"/>
    <s v="R1012"/>
    <n v="52"/>
    <m/>
    <s v="Van De Kamp"/>
    <n v="32.204999999999998"/>
    <n v="6.14"/>
    <s v="No"/>
    <x v="0"/>
    <x v="2"/>
    <x v="0"/>
    <x v="0"/>
    <x v="3"/>
    <x v="1"/>
  </r>
  <r>
    <x v="1085"/>
    <n v="1974"/>
    <s v="Jun"/>
    <n v="18"/>
    <s v="18 Jun 1974"/>
    <n v="8871.15"/>
    <s v="tier - 2"/>
    <s v="tier - 3"/>
    <s v="R1013"/>
    <n v="50"/>
    <m/>
    <s v="Sinasac"/>
    <n v="32.229999999999997"/>
    <n v="8.59"/>
    <s v="No"/>
    <x v="0"/>
    <x v="1"/>
    <x v="0"/>
    <x v="0"/>
    <x v="3"/>
    <x v="2"/>
  </r>
  <r>
    <x v="1086"/>
    <n v="1973"/>
    <s v="Sep"/>
    <n v="9"/>
    <s v="9 Sep 1973"/>
    <n v="8890.59"/>
    <s v="tier - 2"/>
    <s v="tier - 3"/>
    <s v="R1012"/>
    <n v="51"/>
    <m/>
    <s v="Maas"/>
    <n v="25.73"/>
    <n v="7.99"/>
    <s v="No"/>
    <x v="0"/>
    <x v="2"/>
    <x v="0"/>
    <x v="0"/>
    <x v="2"/>
    <x v="2"/>
  </r>
  <r>
    <x v="1087"/>
    <n v="1978"/>
    <s v="Dec"/>
    <n v="16"/>
    <s v="16 Dec 1978"/>
    <n v="8891.14"/>
    <s v="tier - 2"/>
    <s v="tier - 3"/>
    <s v="R1017"/>
    <n v="46"/>
    <m/>
    <s v="Keshian"/>
    <n v="21.85"/>
    <n v="8.76"/>
    <s v="No"/>
    <x v="0"/>
    <x v="1"/>
    <x v="0"/>
    <x v="0"/>
    <x v="1"/>
    <x v="2"/>
  </r>
  <r>
    <x v="1088"/>
    <n v="1997"/>
    <s v="Nov"/>
    <n v="28"/>
    <s v="28 Nov 1997"/>
    <n v="8906.14"/>
    <s v="tier - 2"/>
    <s v="tier - 2"/>
    <s v="R1012"/>
    <n v="27"/>
    <m/>
    <s v="Maina"/>
    <n v="43.95"/>
    <n v="5.17"/>
    <s v="Yes"/>
    <x v="0"/>
    <x v="0"/>
    <x v="1"/>
    <x v="0"/>
    <x v="3"/>
    <x v="0"/>
  </r>
  <r>
    <x v="1089"/>
    <n v="1967"/>
    <s v="Sep"/>
    <n v="6"/>
    <s v="6 Sep 1967"/>
    <n v="8908.4699999999993"/>
    <s v="tier - 3"/>
    <s v="tier - 2"/>
    <s v="R1013"/>
    <n v="57"/>
    <m/>
    <s v="Sambasivam"/>
    <n v="23.25"/>
    <n v="11.96"/>
    <s v="Yes"/>
    <x v="0"/>
    <x v="1"/>
    <x v="0"/>
    <x v="0"/>
    <x v="1"/>
    <x v="2"/>
  </r>
  <r>
    <x v="1090"/>
    <n v="1975"/>
    <s v="Jul"/>
    <n v="7"/>
    <s v="7 Jul 1975"/>
    <n v="8930.93"/>
    <s v="tier - 2"/>
    <s v="tier - 2"/>
    <s v="R1012"/>
    <n v="49"/>
    <m/>
    <s v="Blake"/>
    <n v="29.545000000000002"/>
    <n v="8.41"/>
    <s v="Yes"/>
    <x v="0"/>
    <x v="0"/>
    <x v="0"/>
    <x v="0"/>
    <x v="2"/>
    <x v="2"/>
  </r>
  <r>
    <x v="1091"/>
    <n v="1972"/>
    <s v="Jun"/>
    <n v="6"/>
    <s v="6 Jun 1972"/>
    <n v="8932.08"/>
    <s v="tier - 2"/>
    <s v="tier - 1"/>
    <s v="R1011"/>
    <n v="52"/>
    <m/>
    <s v="McComb"/>
    <n v="25.6"/>
    <n v="5.65"/>
    <s v="No"/>
    <x v="0"/>
    <x v="2"/>
    <x v="0"/>
    <x v="0"/>
    <x v="2"/>
    <x v="0"/>
  </r>
  <r>
    <x v="1092"/>
    <n v="1976"/>
    <s v="Dec"/>
    <n v="25"/>
    <s v="25 Dec 1976"/>
    <n v="8944.1200000000008"/>
    <s v="tier - 3"/>
    <s v="tier - 2"/>
    <s v="R1013"/>
    <n v="48"/>
    <m/>
    <s v="Dannenhauer"/>
    <n v="43.89"/>
    <n v="6.32"/>
    <s v="Yes"/>
    <x v="0"/>
    <x v="1"/>
    <x v="0"/>
    <x v="0"/>
    <x v="3"/>
    <x v="1"/>
  </r>
  <r>
    <x v="1093"/>
    <n v="1992"/>
    <s v="Sep"/>
    <n v="27"/>
    <s v="27 Sep 1992"/>
    <n v="8954.99"/>
    <s v="tier - 2"/>
    <s v="tier - 3"/>
    <s v="R1026"/>
    <n v="32"/>
    <m/>
    <s v="Chorney"/>
    <n v="38.880000000000003"/>
    <n v="4.29"/>
    <s v="No"/>
    <x v="0"/>
    <x v="0"/>
    <x v="0"/>
    <x v="0"/>
    <x v="3"/>
    <x v="0"/>
  </r>
  <r>
    <x v="1094"/>
    <n v="1974"/>
    <s v="Aug"/>
    <n v="17"/>
    <s v="17 Aug 1974"/>
    <n v="8964.06"/>
    <s v="tier - 3"/>
    <s v="tier - 2"/>
    <s v="R1016"/>
    <n v="50"/>
    <m/>
    <s v="Fazioli"/>
    <n v="31.445"/>
    <n v="8.33"/>
    <s v="No"/>
    <x v="0"/>
    <x v="1"/>
    <x v="0"/>
    <x v="0"/>
    <x v="3"/>
    <x v="2"/>
  </r>
  <r>
    <x v="1095"/>
    <n v="1983"/>
    <s v="Jul"/>
    <n v="15"/>
    <s v="15 Jul 1983"/>
    <n v="8965.7999999999993"/>
    <s v="tier - 2"/>
    <s v="tier - 3"/>
    <s v="R1012"/>
    <n v="41"/>
    <m/>
    <s v="Gauthier"/>
    <n v="24.225000000000001"/>
    <n v="4.25"/>
    <s v="Yes"/>
    <x v="0"/>
    <x v="0"/>
    <x v="1"/>
    <x v="0"/>
    <x v="1"/>
    <x v="0"/>
  </r>
  <r>
    <x v="1096"/>
    <n v="1974"/>
    <s v="Sep"/>
    <n v="8"/>
    <s v="8 Sep 1974"/>
    <n v="8968.33"/>
    <s v="tier - 3"/>
    <s v="tier - 2"/>
    <s v="R1011"/>
    <n v="50"/>
    <m/>
    <s v="Benitez"/>
    <n v="30.2"/>
    <n v="11.96"/>
    <s v="No"/>
    <x v="0"/>
    <x v="1"/>
    <x v="0"/>
    <x v="0"/>
    <x v="3"/>
    <x v="2"/>
  </r>
  <r>
    <x v="1097"/>
    <n v="1974"/>
    <s v="Jul"/>
    <n v="21"/>
    <s v="21 Jul 1974"/>
    <n v="8978.19"/>
    <s v="tier - 2"/>
    <s v="tier - 2"/>
    <s v="R1013"/>
    <n v="50"/>
    <m/>
    <s v="Frechette"/>
    <n v="37.29"/>
    <n v="10.46"/>
    <s v="No"/>
    <x v="0"/>
    <x v="1"/>
    <x v="0"/>
    <x v="0"/>
    <x v="3"/>
    <x v="2"/>
  </r>
  <r>
    <x v="1098"/>
    <n v="1973"/>
    <s v="Oct"/>
    <n v="11"/>
    <s v="11 Oct 1973"/>
    <n v="8988.16"/>
    <s v="tier - 2"/>
    <s v="tier - 1"/>
    <s v="R1012"/>
    <n v="51"/>
    <m/>
    <s v="Glassey"/>
    <n v="29.925000000000001"/>
    <n v="8.2899999999999991"/>
    <s v="No"/>
    <x v="0"/>
    <x v="2"/>
    <x v="0"/>
    <x v="0"/>
    <x v="2"/>
    <x v="2"/>
  </r>
  <r>
    <x v="1099"/>
    <n v="1979"/>
    <s v="Dec"/>
    <n v="16"/>
    <s v="16 Dec 1979"/>
    <n v="8998.43"/>
    <s v="tier - 2"/>
    <s v="tier - 1"/>
    <s v="R1025"/>
    <n v="45"/>
    <m/>
    <s v="Dacko"/>
    <n v="26.36"/>
    <n v="4.32"/>
    <s v="No"/>
    <x v="0"/>
    <x v="0"/>
    <x v="1"/>
    <x v="0"/>
    <x v="2"/>
    <x v="0"/>
  </r>
  <r>
    <x v="1100"/>
    <n v="1993"/>
    <s v="Dec"/>
    <n v="1"/>
    <s v="1 Dec 1993"/>
    <n v="9010.2000000000007"/>
    <s v="tier - 2"/>
    <s v="tier - 3"/>
    <s v="R1026"/>
    <n v="31"/>
    <m/>
    <s v="Patrick"/>
    <n v="39.799999999999997"/>
    <n v="5.66"/>
    <s v="No"/>
    <x v="0"/>
    <x v="0"/>
    <x v="1"/>
    <x v="0"/>
    <x v="3"/>
    <x v="0"/>
  </r>
  <r>
    <x v="1101"/>
    <n v="1972"/>
    <s v="Dec"/>
    <n v="7"/>
    <s v="7 Dec 1972"/>
    <n v="9048.0300000000007"/>
    <s v="tier - 2"/>
    <s v="tier - 2"/>
    <s v="R1013"/>
    <n v="52"/>
    <m/>
    <s v="Howard"/>
    <n v="37.07"/>
    <n v="5.69"/>
    <s v="No"/>
    <x v="0"/>
    <x v="2"/>
    <x v="0"/>
    <x v="0"/>
    <x v="3"/>
    <x v="0"/>
  </r>
  <r>
    <x v="1102"/>
    <n v="1972"/>
    <s v="Dec"/>
    <n v="2"/>
    <s v="2 Dec 1972"/>
    <n v="9058.73"/>
    <s v="tier - 3"/>
    <s v="tier - 2"/>
    <s v="R1013"/>
    <n v="52"/>
    <m/>
    <s v="Soto"/>
    <n v="44.77"/>
    <n v="4.0599999999999996"/>
    <s v="No"/>
    <x v="0"/>
    <x v="2"/>
    <x v="0"/>
    <x v="0"/>
    <x v="3"/>
    <x v="0"/>
  </r>
  <r>
    <x v="1103"/>
    <n v="1977"/>
    <s v="Nov"/>
    <n v="4"/>
    <s v="4 Nov 1977"/>
    <n v="9095.07"/>
    <s v="tier - 2"/>
    <s v="tier - 2"/>
    <s v="R1024"/>
    <n v="47"/>
    <m/>
    <s v="Diamond-Husmann"/>
    <n v="25.175000000000001"/>
    <n v="4.74"/>
    <s v="No"/>
    <x v="0"/>
    <x v="1"/>
    <x v="0"/>
    <x v="0"/>
    <x v="2"/>
    <x v="0"/>
  </r>
  <r>
    <x v="1104"/>
    <n v="1965"/>
    <s v="Nov"/>
    <n v="9"/>
    <s v="9 Nov 1965"/>
    <n v="9095.94"/>
    <s v="tier - 3"/>
    <s v="tier - 1"/>
    <s v="R1011"/>
    <n v="59"/>
    <m/>
    <s v="Vinci"/>
    <n v="21.68"/>
    <n v="8.1199999999999992"/>
    <s v="No"/>
    <x v="0"/>
    <x v="1"/>
    <x v="0"/>
    <x v="0"/>
    <x v="1"/>
    <x v="2"/>
  </r>
  <r>
    <x v="1105"/>
    <n v="1977"/>
    <s v="Dec"/>
    <n v="2"/>
    <s v="2 Dec 1977"/>
    <n v="9101.7999999999993"/>
    <s v="tier - 2"/>
    <s v="tier - 1"/>
    <s v="R1011"/>
    <n v="47"/>
    <m/>
    <s v="Hemesath"/>
    <n v="25.7"/>
    <n v="5.61"/>
    <s v="No"/>
    <x v="0"/>
    <x v="1"/>
    <x v="0"/>
    <x v="0"/>
    <x v="2"/>
    <x v="0"/>
  </r>
  <r>
    <x v="1106"/>
    <n v="1970"/>
    <s v="Aug"/>
    <n v="12"/>
    <s v="12 Aug 1970"/>
    <n v="9140.9500000000007"/>
    <s v="tier - 3"/>
    <s v="tier - 3"/>
    <s v="R1013"/>
    <n v="54"/>
    <m/>
    <s v="Shafer"/>
    <n v="34.1"/>
    <n v="9.0399999999999991"/>
    <s v="Yes"/>
    <x v="0"/>
    <x v="2"/>
    <x v="0"/>
    <x v="0"/>
    <x v="3"/>
    <x v="2"/>
  </r>
  <r>
    <x v="1107"/>
    <n v="1970"/>
    <s v="Oct"/>
    <n v="18"/>
    <s v="18 Oct 1970"/>
    <n v="9144.57"/>
    <s v="tier - 3"/>
    <s v="tier - 2"/>
    <s v="R1011"/>
    <n v="54"/>
    <m/>
    <s v="Harris"/>
    <n v="36.700000000000003"/>
    <n v="8.6999999999999993"/>
    <s v="Yes"/>
    <x v="0"/>
    <x v="2"/>
    <x v="0"/>
    <x v="0"/>
    <x v="3"/>
    <x v="2"/>
  </r>
  <r>
    <x v="1108"/>
    <n v="1982"/>
    <s v="Dec"/>
    <n v="8"/>
    <s v="8 Dec 1982"/>
    <n v="9147.5"/>
    <s v="tier - 2"/>
    <s v="tier - 1"/>
    <s v="R1012"/>
    <n v="42"/>
    <m/>
    <s v="Ripp"/>
    <n v="28.71"/>
    <n v="5.71"/>
    <s v="No"/>
    <x v="0"/>
    <x v="1"/>
    <x v="0"/>
    <x v="0"/>
    <x v="2"/>
    <x v="1"/>
  </r>
  <r>
    <x v="1109"/>
    <n v="1990"/>
    <s v="Aug"/>
    <n v="23"/>
    <s v="23 Aug 1990"/>
    <n v="9159.51"/>
    <s v="tier - 2"/>
    <s v="tier - 2"/>
    <s v="R1021"/>
    <n v="34"/>
    <m/>
    <s v="Desruisseaux"/>
    <n v="34.15"/>
    <n v="6.15"/>
    <s v="No"/>
    <x v="0"/>
    <x v="1"/>
    <x v="0"/>
    <x v="0"/>
    <x v="3"/>
    <x v="1"/>
  </r>
  <r>
    <x v="1110"/>
    <n v="1970"/>
    <s v="Oct"/>
    <n v="24"/>
    <s v="24 Oct 1970"/>
    <n v="9171.75"/>
    <s v="tier - 2"/>
    <s v="tier - 2"/>
    <s v="R1012"/>
    <n v="54"/>
    <m/>
    <s v="Wang"/>
    <n v="23.9"/>
    <n v="7.67"/>
    <s v="Yes"/>
    <x v="0"/>
    <x v="2"/>
    <x v="0"/>
    <x v="0"/>
    <x v="1"/>
    <x v="2"/>
  </r>
  <r>
    <x v="1111"/>
    <n v="1971"/>
    <s v="Dec"/>
    <n v="29"/>
    <s v="29 Dec 1971"/>
    <n v="9174.14"/>
    <s v="tier - 3"/>
    <s v="tier - 1"/>
    <s v="R1012"/>
    <n v="53"/>
    <m/>
    <s v="Clark"/>
    <n v="31.635000000000002"/>
    <n v="11.11"/>
    <s v="No"/>
    <x v="0"/>
    <x v="1"/>
    <x v="0"/>
    <x v="0"/>
    <x v="3"/>
    <x v="2"/>
  </r>
  <r>
    <x v="1112"/>
    <n v="1973"/>
    <s v="Dec"/>
    <n v="25"/>
    <s v="25 Dec 1973"/>
    <n v="9182.17"/>
    <s v="tier - 2"/>
    <s v="tier - 3"/>
    <s v="R1011"/>
    <n v="51"/>
    <m/>
    <s v="Phillips-Cook"/>
    <n v="21.3"/>
    <n v="10.42"/>
    <s v="No"/>
    <x v="0"/>
    <x v="2"/>
    <x v="0"/>
    <x v="0"/>
    <x v="1"/>
    <x v="2"/>
  </r>
  <r>
    <x v="1113"/>
    <n v="1976"/>
    <s v="Sep"/>
    <n v="10"/>
    <s v="10 Sep 1976"/>
    <n v="9193.84"/>
    <s v="tier - 2"/>
    <s v="tier - 1"/>
    <s v="R1012"/>
    <n v="48"/>
    <m/>
    <s v="Jaswell"/>
    <n v="19.95"/>
    <n v="6.24"/>
    <s v="Yes"/>
    <x v="0"/>
    <x v="1"/>
    <x v="0"/>
    <x v="0"/>
    <x v="1"/>
    <x v="1"/>
  </r>
  <r>
    <x v="1114"/>
    <n v="1986"/>
    <s v="Dec"/>
    <n v="25"/>
    <s v="25 Dec 1986"/>
    <n v="9210.06"/>
    <s v="tier - 2"/>
    <s v="tier - 3"/>
    <s v="R1021"/>
    <n v="38"/>
    <m/>
    <s v="Tadesse"/>
    <n v="31.27"/>
    <n v="7.73"/>
    <s v="Yes"/>
    <x v="0"/>
    <x v="0"/>
    <x v="0"/>
    <x v="0"/>
    <x v="3"/>
    <x v="2"/>
  </r>
  <r>
    <x v="1115"/>
    <n v="1981"/>
    <s v="Dec"/>
    <n v="5"/>
    <s v="5 Dec 1981"/>
    <n v="9222.4"/>
    <s v="tier - 2"/>
    <s v="tier - 3"/>
    <s v="R1019"/>
    <n v="43"/>
    <m/>
    <s v="Hiatt"/>
    <n v="29.64"/>
    <n v="10.82"/>
    <s v="Yes"/>
    <x v="0"/>
    <x v="1"/>
    <x v="0"/>
    <x v="0"/>
    <x v="2"/>
    <x v="2"/>
  </r>
  <r>
    <x v="1116"/>
    <n v="1975"/>
    <s v="Dec"/>
    <n v="6"/>
    <s v="6 Dec 1975"/>
    <n v="9225.26"/>
    <s v="tier - 3"/>
    <s v="tier - 3"/>
    <s v="R1015"/>
    <n v="49"/>
    <m/>
    <s v="Vangampleare"/>
    <n v="25.46"/>
    <n v="11.78"/>
    <s v="Yes"/>
    <x v="0"/>
    <x v="0"/>
    <x v="0"/>
    <x v="0"/>
    <x v="2"/>
    <x v="2"/>
  </r>
  <r>
    <x v="1117"/>
    <n v="1980"/>
    <s v="Oct"/>
    <n v="5"/>
    <s v="5 Oct 1980"/>
    <n v="9247.94"/>
    <s v="tier - 2"/>
    <s v="tier - 1"/>
    <s v="R1021"/>
    <n v="44"/>
    <m/>
    <s v="Blekeli"/>
    <n v="28.24"/>
    <n v="5.36"/>
    <s v="No"/>
    <x v="0"/>
    <x v="1"/>
    <x v="0"/>
    <x v="0"/>
    <x v="2"/>
    <x v="0"/>
  </r>
  <r>
    <x v="1118"/>
    <n v="1974"/>
    <s v="Aug"/>
    <n v="21"/>
    <s v="21 Aug 1974"/>
    <n v="9249.5"/>
    <s v="tier - 2"/>
    <s v="tier - 1"/>
    <s v="R1012"/>
    <n v="50"/>
    <m/>
    <s v="Parker"/>
    <n v="28.88"/>
    <n v="10.18"/>
    <s v="No"/>
    <x v="0"/>
    <x v="1"/>
    <x v="0"/>
    <x v="0"/>
    <x v="2"/>
    <x v="2"/>
  </r>
  <r>
    <x v="1119"/>
    <n v="1971"/>
    <s v="Aug"/>
    <n v="6"/>
    <s v="6 Aug 1971"/>
    <n v="9264.7999999999993"/>
    <s v="tier - 2"/>
    <s v="tier - 1"/>
    <s v="R1011"/>
    <n v="53"/>
    <m/>
    <s v="Sherwin"/>
    <n v="20.6"/>
    <n v="7.62"/>
    <s v="No"/>
    <x v="0"/>
    <x v="1"/>
    <x v="0"/>
    <x v="0"/>
    <x v="1"/>
    <x v="2"/>
  </r>
  <r>
    <x v="1120"/>
    <n v="1973"/>
    <s v="Oct"/>
    <n v="27"/>
    <s v="27 Oct 1973"/>
    <n v="9282.48"/>
    <s v="tier - 3"/>
    <s v="tier - 2"/>
    <s v="R1016"/>
    <n v="51"/>
    <m/>
    <s v="Standiford"/>
    <n v="25.84"/>
    <n v="8.51"/>
    <s v="No"/>
    <x v="0"/>
    <x v="2"/>
    <x v="0"/>
    <x v="0"/>
    <x v="2"/>
    <x v="2"/>
  </r>
  <r>
    <x v="1121"/>
    <n v="1971"/>
    <s v="Jul"/>
    <n v="2"/>
    <s v="2 Jul 1971"/>
    <n v="9283.56"/>
    <s v="tier - 2"/>
    <s v="tier - 3"/>
    <s v="R1013"/>
    <n v="53"/>
    <m/>
    <s v="Kari"/>
    <n v="34.1"/>
    <n v="8.4499999999999993"/>
    <s v="No"/>
    <x v="0"/>
    <x v="1"/>
    <x v="0"/>
    <x v="0"/>
    <x v="3"/>
    <x v="2"/>
  </r>
  <r>
    <x v="1122"/>
    <n v="1969"/>
    <s v="Nov"/>
    <n v="26"/>
    <s v="26 Nov 1969"/>
    <n v="9285.8700000000008"/>
    <s v="tier - 2"/>
    <s v="tier - 3"/>
    <s v="R1013"/>
    <n v="55"/>
    <m/>
    <s v="Marsh"/>
    <n v="25.49"/>
    <n v="5.68"/>
    <s v="Yes"/>
    <x v="0"/>
    <x v="0"/>
    <x v="1"/>
    <x v="0"/>
    <x v="2"/>
    <x v="0"/>
  </r>
  <r>
    <x v="1123"/>
    <n v="1973"/>
    <s v="Oct"/>
    <n v="16"/>
    <s v="16 Oct 1973"/>
    <n v="9288.0300000000007"/>
    <s v="tier - 2"/>
    <s v="tier - 3"/>
    <s v="R1018"/>
    <n v="51"/>
    <m/>
    <s v="Magnuson"/>
    <n v="29.83"/>
    <n v="8.68"/>
    <s v="No"/>
    <x v="0"/>
    <x v="2"/>
    <x v="0"/>
    <x v="0"/>
    <x v="2"/>
    <x v="2"/>
  </r>
  <r>
    <x v="1124"/>
    <n v="1973"/>
    <s v="Sep"/>
    <n v="18"/>
    <s v="18 Sep 1973"/>
    <n v="9290.14"/>
    <s v="tier - 3"/>
    <s v="tier - 3"/>
    <s v="R1016"/>
    <n v="51"/>
    <m/>
    <s v="Warwick"/>
    <n v="31.35"/>
    <n v="11.49"/>
    <s v="No"/>
    <x v="0"/>
    <x v="2"/>
    <x v="0"/>
    <x v="0"/>
    <x v="3"/>
    <x v="2"/>
  </r>
  <r>
    <x v="1125"/>
    <n v="1976"/>
    <s v="Nov"/>
    <n v="3"/>
    <s v="3 Nov 1976"/>
    <n v="9301.89"/>
    <s v="tier - 2"/>
    <s v="tier - 1"/>
    <s v="R1012"/>
    <n v="48"/>
    <m/>
    <s v="Lawson"/>
    <n v="25.745000000000001"/>
    <n v="6.11"/>
    <s v="Yes"/>
    <x v="0"/>
    <x v="1"/>
    <x v="0"/>
    <x v="0"/>
    <x v="2"/>
    <x v="1"/>
  </r>
  <r>
    <x v="1126"/>
    <n v="1973"/>
    <s v="Oct"/>
    <n v="16"/>
    <s v="16 Oct 1973"/>
    <n v="9304.7000000000007"/>
    <s v="tier - 3"/>
    <s v="tier - 3"/>
    <s v="R1013"/>
    <n v="51"/>
    <m/>
    <s v="Osmark"/>
    <n v="37.51"/>
    <n v="11.06"/>
    <s v="No"/>
    <x v="0"/>
    <x v="2"/>
    <x v="0"/>
    <x v="0"/>
    <x v="3"/>
    <x v="2"/>
  </r>
  <r>
    <x v="1127"/>
    <n v="1963"/>
    <s v="Jun"/>
    <n v="8"/>
    <s v="8 Jun 1963"/>
    <n v="9310.81"/>
    <s v="tier - 3"/>
    <s v="tier - 1"/>
    <s v="R1013"/>
    <n v="61"/>
    <m/>
    <s v="Lowe"/>
    <n v="21.02"/>
    <n v="9.6199999999999992"/>
    <s v="Yes"/>
    <x v="0"/>
    <x v="0"/>
    <x v="1"/>
    <x v="0"/>
    <x v="1"/>
    <x v="2"/>
  </r>
  <r>
    <x v="1128"/>
    <n v="1977"/>
    <s v="Oct"/>
    <n v="12"/>
    <s v="12 Oct 1977"/>
    <n v="9315.41"/>
    <s v="tier - 2"/>
    <s v="tier - 1"/>
    <s v="R1024"/>
    <n v="47"/>
    <m/>
    <s v="Escanero Palmer"/>
    <n v="25.78"/>
    <n v="6.25"/>
    <s v="No"/>
    <x v="0"/>
    <x v="1"/>
    <x v="0"/>
    <x v="0"/>
    <x v="2"/>
    <x v="1"/>
  </r>
  <r>
    <x v="1129"/>
    <n v="1988"/>
    <s v="Jul"/>
    <n v="9"/>
    <s v="9 Jul 1988"/>
    <n v="9320.26"/>
    <s v="tier - 2"/>
    <s v="tier - 1"/>
    <s v="R1012"/>
    <n v="36"/>
    <m/>
    <s v="Ciabattoni"/>
    <n v="34.15"/>
    <n v="4.49"/>
    <s v="Yes"/>
    <x v="0"/>
    <x v="0"/>
    <x v="0"/>
    <x v="0"/>
    <x v="3"/>
    <x v="0"/>
  </r>
  <r>
    <x v="1130"/>
    <n v="1996"/>
    <s v="Oct"/>
    <n v="12"/>
    <s v="12 Oct 1996"/>
    <n v="9338.61"/>
    <s v="tier - 2"/>
    <s v="tier - 1"/>
    <s v="R1026"/>
    <n v="28"/>
    <m/>
    <s v="Bonilla"/>
    <n v="43.04"/>
    <n v="5.9"/>
    <s v="Yes"/>
    <x v="0"/>
    <x v="1"/>
    <x v="0"/>
    <x v="0"/>
    <x v="3"/>
    <x v="1"/>
  </r>
  <r>
    <x v="1131"/>
    <n v="1988"/>
    <s v="Jul"/>
    <n v="1"/>
    <s v="1 Jul 1988"/>
    <n v="9344.2000000000007"/>
    <s v="tier - 2"/>
    <s v="tier - 1"/>
    <s v="R1021"/>
    <n v="36"/>
    <m/>
    <s v="Langerak"/>
    <n v="33.18"/>
    <n v="6.01"/>
    <s v="Yes"/>
    <x v="0"/>
    <x v="0"/>
    <x v="0"/>
    <x v="0"/>
    <x v="3"/>
    <x v="1"/>
  </r>
  <r>
    <x v="1132"/>
    <n v="1971"/>
    <s v="Oct"/>
    <n v="8"/>
    <s v="8 Oct 1971"/>
    <n v="9361.33"/>
    <s v="tier - 3"/>
    <s v="tier - 1"/>
    <s v="R1016"/>
    <n v="53"/>
    <m/>
    <s v="Blake"/>
    <n v="22.42"/>
    <n v="7.96"/>
    <s v="No"/>
    <x v="0"/>
    <x v="1"/>
    <x v="0"/>
    <x v="0"/>
    <x v="1"/>
    <x v="2"/>
  </r>
  <r>
    <x v="1133"/>
    <n v="1969"/>
    <s v="Nov"/>
    <n v="24"/>
    <s v="24 Nov 1969"/>
    <n v="9377.4500000000007"/>
    <s v="tier - 2"/>
    <s v="tier - 3"/>
    <s v="R1013"/>
    <n v="55"/>
    <m/>
    <s v="Salowitz"/>
    <n v="25.76"/>
    <n v="6.02"/>
    <s v="Yes"/>
    <x v="0"/>
    <x v="0"/>
    <x v="1"/>
    <x v="0"/>
    <x v="2"/>
    <x v="1"/>
  </r>
  <r>
    <x v="1134"/>
    <n v="1971"/>
    <s v="Nov"/>
    <n v="26"/>
    <s v="26 Nov 1971"/>
    <n v="9377.9"/>
    <s v="tier - 2"/>
    <s v="tier - 1"/>
    <s v="R1013"/>
    <n v="53"/>
    <m/>
    <s v="Marshall"/>
    <n v="30.03"/>
    <n v="11.51"/>
    <s v="No"/>
    <x v="0"/>
    <x v="1"/>
    <x v="0"/>
    <x v="0"/>
    <x v="3"/>
    <x v="2"/>
  </r>
  <r>
    <x v="1135"/>
    <n v="1975"/>
    <s v="Dec"/>
    <n v="2"/>
    <s v="2 Dec 1975"/>
    <n v="9380.75"/>
    <s v="tier - 2"/>
    <s v="tier - 2"/>
    <s v="R1024"/>
    <n v="49"/>
    <m/>
    <s v="Hallis"/>
    <n v="25.86"/>
    <n v="6.68"/>
    <s v="Yes"/>
    <x v="0"/>
    <x v="0"/>
    <x v="0"/>
    <x v="0"/>
    <x v="2"/>
    <x v="2"/>
  </r>
  <r>
    <x v="1136"/>
    <n v="1971"/>
    <s v="Dec"/>
    <n v="29"/>
    <s v="29 Dec 1971"/>
    <n v="9386.16"/>
    <s v="tier - 3"/>
    <s v="tier - 2"/>
    <s v="R1013"/>
    <n v="53"/>
    <m/>
    <s v="Lafrance"/>
    <n v="35.97"/>
    <n v="8.1300000000000008"/>
    <s v="No"/>
    <x v="0"/>
    <x v="1"/>
    <x v="0"/>
    <x v="0"/>
    <x v="3"/>
    <x v="2"/>
  </r>
  <r>
    <x v="1137"/>
    <n v="1971"/>
    <s v="Oct"/>
    <n v="20"/>
    <s v="20 Oct 1971"/>
    <n v="9391.35"/>
    <s v="tier - 3"/>
    <s v="tier - 3"/>
    <s v="R1011"/>
    <n v="53"/>
    <m/>
    <s v="Rusterholz"/>
    <n v="39.700000000000003"/>
    <n v="7.34"/>
    <s v="No"/>
    <x v="0"/>
    <x v="1"/>
    <x v="0"/>
    <x v="0"/>
    <x v="3"/>
    <x v="2"/>
  </r>
  <r>
    <x v="1138"/>
    <n v="1976"/>
    <s v="Oct"/>
    <n v="17"/>
    <s v="17 Oct 1976"/>
    <n v="9411.01"/>
    <s v="tier - 2"/>
    <s v="tier - 3"/>
    <s v="R1024"/>
    <n v="48"/>
    <m/>
    <s v="Hodge"/>
    <n v="32.299999999999997"/>
    <n v="5.05"/>
    <s v="Yes"/>
    <x v="0"/>
    <x v="1"/>
    <x v="0"/>
    <x v="0"/>
    <x v="3"/>
    <x v="0"/>
  </r>
  <r>
    <x v="1139"/>
    <n v="1976"/>
    <s v="Oct"/>
    <n v="30"/>
    <s v="30 Oct 1976"/>
    <n v="9414.92"/>
    <s v="tier - 2"/>
    <s v="tier - 2"/>
    <s v="R1011"/>
    <n v="48"/>
    <m/>
    <s v="Christensen"/>
    <n v="30.8"/>
    <n v="5.23"/>
    <s v="Yes"/>
    <x v="0"/>
    <x v="1"/>
    <x v="0"/>
    <x v="0"/>
    <x v="3"/>
    <x v="0"/>
  </r>
  <r>
    <x v="1140"/>
    <n v="1976"/>
    <s v="Nov"/>
    <n v="3"/>
    <s v="3 Nov 1976"/>
    <n v="9432.93"/>
    <s v="tier - 2"/>
    <s v="tier - 1"/>
    <s v="R1024"/>
    <n v="48"/>
    <m/>
    <s v="Steele-Belkin"/>
    <n v="48.07"/>
    <n v="4.0599999999999996"/>
    <s v="Yes"/>
    <x v="0"/>
    <x v="1"/>
    <x v="0"/>
    <x v="0"/>
    <x v="3"/>
    <x v="0"/>
  </r>
  <r>
    <x v="1141"/>
    <n v="1974"/>
    <s v="Nov"/>
    <n v="27"/>
    <s v="27 Nov 1974"/>
    <n v="9447.25"/>
    <s v="tier - 2"/>
    <s v="tier - 1"/>
    <s v="R1024"/>
    <n v="50"/>
    <m/>
    <s v="Watters"/>
    <n v="27.265000000000001"/>
    <n v="11.39"/>
    <s v="No"/>
    <x v="0"/>
    <x v="1"/>
    <x v="0"/>
    <x v="0"/>
    <x v="2"/>
    <x v="2"/>
  </r>
  <r>
    <x v="1142"/>
    <n v="1974"/>
    <s v="Jun"/>
    <n v="8"/>
    <s v="8 Jun 1974"/>
    <n v="9447.3799999999992"/>
    <s v="tier - 2"/>
    <s v="tier - 3"/>
    <s v="R1024"/>
    <n v="50"/>
    <m/>
    <s v="Herra Arroyo"/>
    <n v="27.36"/>
    <n v="8.9600000000000009"/>
    <s v="No"/>
    <x v="0"/>
    <x v="1"/>
    <x v="0"/>
    <x v="0"/>
    <x v="2"/>
    <x v="2"/>
  </r>
  <r>
    <x v="1143"/>
    <n v="1987"/>
    <s v="Nov"/>
    <n v="14"/>
    <s v="14 Nov 1987"/>
    <n v="9448.42"/>
    <s v="tier - 2"/>
    <s v="tier - 3"/>
    <s v="R1021"/>
    <n v="37"/>
    <m/>
    <s v="Snitzer"/>
    <n v="32.729999999999997"/>
    <n v="5.19"/>
    <s v="No"/>
    <x v="0"/>
    <x v="0"/>
    <x v="0"/>
    <x v="0"/>
    <x v="3"/>
    <x v="0"/>
  </r>
  <r>
    <x v="1144"/>
    <n v="1979"/>
    <s v="Jul"/>
    <n v="17"/>
    <s v="17 Jul 1979"/>
    <n v="9453.92"/>
    <s v="tier - 2"/>
    <s v="tier - 2"/>
    <s v="R1021"/>
    <n v="45"/>
    <m/>
    <s v="Shapiro"/>
    <n v="28.09"/>
    <n v="6.06"/>
    <s v="No"/>
    <x v="0"/>
    <x v="0"/>
    <x v="1"/>
    <x v="0"/>
    <x v="2"/>
    <x v="1"/>
  </r>
  <r>
    <x v="1145"/>
    <n v="1969"/>
    <s v="Jun"/>
    <n v="4"/>
    <s v="4 Jun 1969"/>
    <n v="9487.64"/>
    <s v="tier - 2"/>
    <s v="tier - 2"/>
    <s v="R1013"/>
    <n v="55"/>
    <m/>
    <s v="Samland"/>
    <n v="29.48"/>
    <n v="5.63"/>
    <s v="Yes"/>
    <x v="0"/>
    <x v="0"/>
    <x v="1"/>
    <x v="0"/>
    <x v="2"/>
    <x v="0"/>
  </r>
  <r>
    <x v="1146"/>
    <n v="1976"/>
    <s v="Nov"/>
    <n v="28"/>
    <s v="28 Nov 1976"/>
    <n v="9500.57"/>
    <s v="tier - 2"/>
    <s v="tier - 3"/>
    <s v="R1017"/>
    <n v="48"/>
    <m/>
    <s v="Evans Marke"/>
    <n v="24.795000000000002"/>
    <n v="6.05"/>
    <s v="Yes"/>
    <x v="0"/>
    <x v="1"/>
    <x v="0"/>
    <x v="0"/>
    <x v="1"/>
    <x v="1"/>
  </r>
  <r>
    <x v="1147"/>
    <n v="1969"/>
    <s v="Aug"/>
    <n v="24"/>
    <s v="24 Aug 1969"/>
    <n v="9504.31"/>
    <s v="tier - 3"/>
    <s v="tier - 2"/>
    <s v="R1013"/>
    <n v="55"/>
    <m/>
    <s v="Jackson"/>
    <n v="41.47"/>
    <n v="4.7"/>
    <s v="Yes"/>
    <x v="0"/>
    <x v="0"/>
    <x v="1"/>
    <x v="0"/>
    <x v="3"/>
    <x v="0"/>
  </r>
  <r>
    <x v="1148"/>
    <n v="1992"/>
    <s v="Aug"/>
    <n v="22"/>
    <s v="22 Aug 1992"/>
    <n v="9507.68"/>
    <s v="tier - 2"/>
    <s v="tier - 1"/>
    <s v="R1012"/>
    <n v="32"/>
    <m/>
    <s v="Zaferos"/>
    <n v="41.55"/>
    <n v="4.6100000000000003"/>
    <s v="No"/>
    <x v="0"/>
    <x v="0"/>
    <x v="0"/>
    <x v="0"/>
    <x v="3"/>
    <x v="0"/>
  </r>
  <r>
    <x v="1149"/>
    <n v="1971"/>
    <s v="Nov"/>
    <n v="29"/>
    <s v="29 Nov 1971"/>
    <n v="9528.9"/>
    <s v="tier - 2"/>
    <s v="tier - 2"/>
    <s v="R1011"/>
    <n v="53"/>
    <m/>
    <s v="Ballon-Landa"/>
    <n v="27.5"/>
    <n v="7.58"/>
    <s v="No"/>
    <x v="0"/>
    <x v="1"/>
    <x v="0"/>
    <x v="0"/>
    <x v="2"/>
    <x v="2"/>
  </r>
  <r>
    <x v="1150"/>
    <n v="1973"/>
    <s v="Dec"/>
    <n v="21"/>
    <s v="21 Dec 1973"/>
    <n v="9538.65"/>
    <s v="tier - 2"/>
    <s v="tier - 3"/>
    <s v="R1021"/>
    <n v="51"/>
    <m/>
    <s v="Rixe"/>
    <n v="26.6"/>
    <n v="8.3800000000000008"/>
    <s v="No"/>
    <x v="0"/>
    <x v="2"/>
    <x v="0"/>
    <x v="0"/>
    <x v="2"/>
    <x v="2"/>
  </r>
  <r>
    <x v="1151"/>
    <n v="1975"/>
    <s v="Jul"/>
    <n v="28"/>
    <s v="28 Jul 1975"/>
    <n v="9540.17"/>
    <s v="tier - 2"/>
    <s v="tier - 2"/>
    <s v="R1024"/>
    <n v="49"/>
    <m/>
    <s v="Whittendale"/>
    <n v="26.33"/>
    <n v="11.8"/>
    <s v="Yes"/>
    <x v="0"/>
    <x v="0"/>
    <x v="0"/>
    <x v="0"/>
    <x v="2"/>
    <x v="2"/>
  </r>
  <r>
    <x v="1152"/>
    <n v="1972"/>
    <s v="Sep"/>
    <n v="22"/>
    <s v="22 Sep 1972"/>
    <n v="9541.7000000000007"/>
    <s v="tier - 2"/>
    <s v="tier - 1"/>
    <s v="R1024"/>
    <n v="52"/>
    <m/>
    <s v="Currier"/>
    <n v="44.744999999999997"/>
    <n v="5.19"/>
    <s v="No"/>
    <x v="0"/>
    <x v="2"/>
    <x v="0"/>
    <x v="0"/>
    <x v="3"/>
    <x v="0"/>
  </r>
  <r>
    <x v="1153"/>
    <n v="1972"/>
    <s v="Sep"/>
    <n v="22"/>
    <s v="22 Sep 1972"/>
    <n v="9549.57"/>
    <s v="tier - 2"/>
    <s v="tier - 1"/>
    <s v="R1013"/>
    <n v="52"/>
    <m/>
    <s v="Jenkins"/>
    <n v="46.09"/>
    <n v="5.44"/>
    <s v="No"/>
    <x v="0"/>
    <x v="2"/>
    <x v="0"/>
    <x v="0"/>
    <x v="3"/>
    <x v="0"/>
  </r>
  <r>
    <x v="1154"/>
    <n v="1974"/>
    <s v="Aug"/>
    <n v="14"/>
    <s v="14 Aug 1974"/>
    <n v="9563.0300000000007"/>
    <s v="tier - 3"/>
    <s v="tier - 1"/>
    <s v="R1011"/>
    <n v="50"/>
    <m/>
    <s v="Frye"/>
    <n v="34.299999999999997"/>
    <n v="10.37"/>
    <s v="No"/>
    <x v="0"/>
    <x v="1"/>
    <x v="0"/>
    <x v="0"/>
    <x v="3"/>
    <x v="2"/>
  </r>
  <r>
    <x v="1155"/>
    <n v="1973"/>
    <s v="Dec"/>
    <n v="1"/>
    <s v="1 Dec 1973"/>
    <n v="9566.99"/>
    <s v="tier - 2"/>
    <s v="tier - 1"/>
    <s v="R1012"/>
    <n v="51"/>
    <m/>
    <s v="Gannon"/>
    <n v="22.61"/>
    <n v="9.6300000000000008"/>
    <s v="No"/>
    <x v="0"/>
    <x v="2"/>
    <x v="0"/>
    <x v="0"/>
    <x v="1"/>
    <x v="2"/>
  </r>
  <r>
    <x v="1156"/>
    <n v="1966"/>
    <s v="Dec"/>
    <n v="4"/>
    <s v="4 Dec 1966"/>
    <n v="9582.5400000000009"/>
    <s v="tier - 3"/>
    <s v="tier - 2"/>
    <s v="R1013"/>
    <n v="58"/>
    <m/>
    <s v="Tomaszewski"/>
    <n v="24.48"/>
    <n v="4.37"/>
    <s v="Yes"/>
    <x v="0"/>
    <x v="2"/>
    <x v="0"/>
    <x v="0"/>
    <x v="1"/>
    <x v="0"/>
  </r>
  <r>
    <x v="1157"/>
    <n v="1973"/>
    <s v="Nov"/>
    <n v="28"/>
    <s v="28 Nov 1973"/>
    <n v="9583.89"/>
    <s v="tier - 2"/>
    <s v="tier - 3"/>
    <s v="R1012"/>
    <n v="51"/>
    <m/>
    <s v="Manwaring"/>
    <n v="34.770000000000003"/>
    <n v="10.54"/>
    <s v="No"/>
    <x v="0"/>
    <x v="2"/>
    <x v="0"/>
    <x v="0"/>
    <x v="3"/>
    <x v="2"/>
  </r>
  <r>
    <x v="1158"/>
    <n v="1981"/>
    <s v="Oct"/>
    <n v="18"/>
    <s v="18 Oct 1981"/>
    <n v="9584.0400000000009"/>
    <s v="tier - 2"/>
    <s v="tier - 1"/>
    <s v="R1021"/>
    <n v="43"/>
    <m/>
    <s v="Manfredi"/>
    <n v="31.39"/>
    <n v="8.85"/>
    <s v="Yes"/>
    <x v="0"/>
    <x v="1"/>
    <x v="0"/>
    <x v="0"/>
    <x v="3"/>
    <x v="2"/>
  </r>
  <r>
    <x v="1159"/>
    <n v="1964"/>
    <s v="Dec"/>
    <n v="15"/>
    <s v="15 Dec 1964"/>
    <n v="9597.6299999999992"/>
    <s v="tier - 3"/>
    <s v="tier - 3"/>
    <s v="R1013"/>
    <n v="60"/>
    <m/>
    <s v="Kromroy"/>
    <n v="23.01"/>
    <n v="6.04"/>
    <s v="Yes"/>
    <x v="0"/>
    <x v="0"/>
    <x v="0"/>
    <x v="0"/>
    <x v="1"/>
    <x v="1"/>
  </r>
  <r>
    <x v="1160"/>
    <n v="1972"/>
    <s v="Dec"/>
    <n v="27"/>
    <s v="27 Dec 1972"/>
    <n v="9617.66"/>
    <s v="tier - 3"/>
    <s v="tier - 3"/>
    <s v="R1016"/>
    <n v="52"/>
    <m/>
    <s v="Rissell"/>
    <n v="27.454999999999998"/>
    <n v="6.13"/>
    <s v="No"/>
    <x v="0"/>
    <x v="2"/>
    <x v="0"/>
    <x v="0"/>
    <x v="2"/>
    <x v="1"/>
  </r>
  <r>
    <x v="1161"/>
    <n v="1982"/>
    <s v="Aug"/>
    <n v="29"/>
    <s v="29 Aug 1982"/>
    <n v="9619.18"/>
    <s v="tier - 2"/>
    <s v="tier - 1"/>
    <s v="R1025"/>
    <n v="42"/>
    <m/>
    <s v="McMahon"/>
    <n v="29.06"/>
    <n v="4.55"/>
    <s v="No"/>
    <x v="0"/>
    <x v="1"/>
    <x v="0"/>
    <x v="0"/>
    <x v="2"/>
    <x v="0"/>
  </r>
  <r>
    <x v="1162"/>
    <n v="1975"/>
    <s v="Oct"/>
    <n v="29"/>
    <s v="29 Oct 1975"/>
    <n v="9620.33"/>
    <s v="tier - 3"/>
    <s v="tier - 3"/>
    <s v="R1012"/>
    <n v="49"/>
    <m/>
    <s v="Starbuck"/>
    <n v="29.83"/>
    <n v="7.81"/>
    <s v="Yes"/>
    <x v="0"/>
    <x v="0"/>
    <x v="0"/>
    <x v="0"/>
    <x v="2"/>
    <x v="2"/>
  </r>
  <r>
    <x v="1163"/>
    <n v="1970"/>
    <s v="Dec"/>
    <n v="16"/>
    <s v="16 Dec 1970"/>
    <n v="9625.92"/>
    <s v="tier - 2"/>
    <s v="tier - 3"/>
    <s v="R1011"/>
    <n v="54"/>
    <m/>
    <s v="Capriccioso"/>
    <n v="31.2"/>
    <n v="11.04"/>
    <s v="Yes"/>
    <x v="0"/>
    <x v="2"/>
    <x v="0"/>
    <x v="0"/>
    <x v="3"/>
    <x v="2"/>
  </r>
  <r>
    <x v="1164"/>
    <n v="1998"/>
    <s v="Jun"/>
    <n v="23"/>
    <s v="23 Jun 1998"/>
    <n v="9628.7900000000009"/>
    <s v="tier - 2"/>
    <s v="tier - 2"/>
    <s v="R1026"/>
    <n v="26"/>
    <m/>
    <s v="Chen"/>
    <n v="45.41"/>
    <n v="4.96"/>
    <s v="No"/>
    <x v="0"/>
    <x v="0"/>
    <x v="0"/>
    <x v="0"/>
    <x v="3"/>
    <x v="0"/>
  </r>
  <r>
    <x v="1165"/>
    <n v="1979"/>
    <s v="Dec"/>
    <n v="19"/>
    <s v="19 Dec 1979"/>
    <n v="9630.2999999999993"/>
    <s v="tier - 2"/>
    <s v="tier - 2"/>
    <s v="R1021"/>
    <n v="45"/>
    <m/>
    <s v="Bower"/>
    <n v="28.61"/>
    <n v="5.76"/>
    <s v="No"/>
    <x v="0"/>
    <x v="0"/>
    <x v="1"/>
    <x v="0"/>
    <x v="2"/>
    <x v="1"/>
  </r>
  <r>
    <x v="1166"/>
    <n v="1972"/>
    <s v="Oct"/>
    <n v="23"/>
    <s v="23 Oct 1972"/>
    <n v="9630.4"/>
    <s v="tier - 2"/>
    <s v="tier - 2"/>
    <s v="R1011"/>
    <n v="52"/>
    <m/>
    <s v="Peters"/>
    <n v="32.299999999999997"/>
    <n v="4.37"/>
    <s v="No"/>
    <x v="0"/>
    <x v="2"/>
    <x v="0"/>
    <x v="0"/>
    <x v="3"/>
    <x v="0"/>
  </r>
  <r>
    <x v="1167"/>
    <n v="1968"/>
    <s v="Jun"/>
    <n v="22"/>
    <s v="22 Jun 1968"/>
    <n v="9630.91"/>
    <s v="tier - 3"/>
    <s v="tier - 2"/>
    <s v="R1013"/>
    <n v="56"/>
    <m/>
    <s v="Giumarra"/>
    <n v="25.75"/>
    <n v="9.23"/>
    <s v="No"/>
    <x v="0"/>
    <x v="1"/>
    <x v="0"/>
    <x v="0"/>
    <x v="2"/>
    <x v="2"/>
  </r>
  <r>
    <x v="1168"/>
    <n v="1970"/>
    <s v="Sep"/>
    <n v="30"/>
    <s v="30 Sep 1970"/>
    <n v="9634.5400000000009"/>
    <s v="tier - 2"/>
    <s v="tier - 2"/>
    <s v="R1011"/>
    <n v="54"/>
    <m/>
    <s v="Roecker"/>
    <n v="37.4"/>
    <n v="11.3"/>
    <s v="Yes"/>
    <x v="0"/>
    <x v="2"/>
    <x v="0"/>
    <x v="0"/>
    <x v="3"/>
    <x v="2"/>
  </r>
  <r>
    <x v="1169"/>
    <n v="1971"/>
    <s v="Jul"/>
    <n v="19"/>
    <s v="19 Jul 1971"/>
    <n v="9644.25"/>
    <s v="tier - 2"/>
    <s v="tier - 1"/>
    <s v="R1012"/>
    <n v="53"/>
    <m/>
    <s v="McCarron"/>
    <n v="18.05"/>
    <n v="6.94"/>
    <s v="No"/>
    <x v="0"/>
    <x v="1"/>
    <x v="0"/>
    <x v="0"/>
    <x v="0"/>
    <x v="2"/>
  </r>
  <r>
    <x v="1170"/>
    <n v="1974"/>
    <s v="Jul"/>
    <n v="8"/>
    <s v="8 Jul 1974"/>
    <n v="9653.81"/>
    <s v="tier - 2"/>
    <s v="tier - 2"/>
    <s v="R1011"/>
    <n v="50"/>
    <m/>
    <s v="Steadman"/>
    <n v="30.14"/>
    <n v="9.85"/>
    <s v="No"/>
    <x v="0"/>
    <x v="1"/>
    <x v="0"/>
    <x v="0"/>
    <x v="3"/>
    <x v="2"/>
  </r>
  <r>
    <x v="1171"/>
    <n v="1981"/>
    <s v="Aug"/>
    <n v="8"/>
    <s v="8 Aug 1981"/>
    <n v="9664.34"/>
    <s v="tier - 2"/>
    <s v="tier - 3"/>
    <s v="R1011"/>
    <n v="43"/>
    <m/>
    <s v="Auger"/>
    <n v="34.07"/>
    <n v="7.81"/>
    <s v="Yes"/>
    <x v="0"/>
    <x v="1"/>
    <x v="0"/>
    <x v="0"/>
    <x v="3"/>
    <x v="2"/>
  </r>
  <r>
    <x v="1172"/>
    <n v="1966"/>
    <s v="Sep"/>
    <n v="16"/>
    <s v="16 Sep 1966"/>
    <n v="9684.2900000000009"/>
    <s v="tier - 3"/>
    <s v="tier - 2"/>
    <s v="R1013"/>
    <n v="58"/>
    <m/>
    <s v="Sadler"/>
    <n v="24.78"/>
    <n v="4.24"/>
    <s v="Yes"/>
    <x v="0"/>
    <x v="2"/>
    <x v="0"/>
    <x v="0"/>
    <x v="1"/>
    <x v="0"/>
  </r>
  <r>
    <x v="1173"/>
    <n v="1964"/>
    <s v="Nov"/>
    <n v="7"/>
    <s v="7 Nov 1964"/>
    <n v="9698.42"/>
    <s v="tier - 3"/>
    <s v="tier - 3"/>
    <s v="R1013"/>
    <n v="60"/>
    <m/>
    <s v="Theis"/>
    <n v="22.92"/>
    <n v="5.87"/>
    <s v="Yes"/>
    <x v="0"/>
    <x v="0"/>
    <x v="0"/>
    <x v="0"/>
    <x v="1"/>
    <x v="1"/>
  </r>
  <r>
    <x v="1174"/>
    <n v="1977"/>
    <s v="Sep"/>
    <n v="19"/>
    <s v="19 Sep 1977"/>
    <n v="9704.67"/>
    <s v="tier - 2"/>
    <s v="tier - 3"/>
    <s v="R1024"/>
    <n v="47"/>
    <m/>
    <s v="Miller"/>
    <n v="39.994999999999997"/>
    <n v="4.6500000000000004"/>
    <s v="No"/>
    <x v="0"/>
    <x v="1"/>
    <x v="0"/>
    <x v="0"/>
    <x v="3"/>
    <x v="0"/>
  </r>
  <r>
    <x v="1175"/>
    <n v="1972"/>
    <s v="Jul"/>
    <n v="10"/>
    <s v="10 Jul 1972"/>
    <n v="9710.7099999999991"/>
    <s v="tier - 2"/>
    <s v="tier - 1"/>
    <s v="R1021"/>
    <n v="52"/>
    <m/>
    <s v="Chruniak"/>
    <n v="26.35"/>
    <n v="6.21"/>
    <s v="No"/>
    <x v="0"/>
    <x v="2"/>
    <x v="0"/>
    <x v="0"/>
    <x v="2"/>
    <x v="1"/>
  </r>
  <r>
    <x v="1176"/>
    <n v="1975"/>
    <s v="Jun"/>
    <n v="27"/>
    <s v="27 Jun 1975"/>
    <n v="9715.84"/>
    <s v="tier - 2"/>
    <s v="tier - 1"/>
    <s v="R1024"/>
    <n v="49"/>
    <m/>
    <s v="Sheptock"/>
    <n v="26.6"/>
    <n v="8.4499999999999993"/>
    <s v="Yes"/>
    <x v="0"/>
    <x v="0"/>
    <x v="0"/>
    <x v="0"/>
    <x v="2"/>
    <x v="2"/>
  </r>
  <r>
    <x v="1177"/>
    <n v="1970"/>
    <s v="Sep"/>
    <n v="12"/>
    <s v="12 Sep 1970"/>
    <n v="9722.77"/>
    <s v="tier - 3"/>
    <s v="tier - 1"/>
    <s v="R1016"/>
    <n v="54"/>
    <m/>
    <s v="Blanco"/>
    <n v="33.25"/>
    <n v="7.42"/>
    <s v="Yes"/>
    <x v="0"/>
    <x v="2"/>
    <x v="0"/>
    <x v="0"/>
    <x v="3"/>
    <x v="2"/>
  </r>
  <r>
    <x v="1178"/>
    <n v="1970"/>
    <s v="Aug"/>
    <n v="18"/>
    <s v="18 Aug 1970"/>
    <n v="9724.5300000000007"/>
    <s v="tier - 3"/>
    <s v="tier - 1"/>
    <s v="R1011"/>
    <n v="54"/>
    <m/>
    <s v="Sprieser"/>
    <n v="30.2"/>
    <n v="9.8800000000000008"/>
    <s v="Yes"/>
    <x v="0"/>
    <x v="2"/>
    <x v="0"/>
    <x v="0"/>
    <x v="3"/>
    <x v="2"/>
  </r>
  <r>
    <x v="1179"/>
    <n v="1970"/>
    <s v="Jul"/>
    <n v="4"/>
    <s v="4 Jul 1970"/>
    <n v="9748.91"/>
    <s v="tier - 2"/>
    <s v="tier - 1"/>
    <s v="R1013"/>
    <n v="54"/>
    <m/>
    <s v="Segall"/>
    <n v="47.74"/>
    <n v="8.0500000000000007"/>
    <s v="Yes"/>
    <x v="0"/>
    <x v="2"/>
    <x v="0"/>
    <x v="0"/>
    <x v="3"/>
    <x v="2"/>
  </r>
  <r>
    <x v="1180"/>
    <n v="2001"/>
    <s v="Jul"/>
    <n v="14"/>
    <s v="14 Jul 2001"/>
    <n v="9753.49"/>
    <s v="tier - 2"/>
    <s v="tier - 2"/>
    <s v="R1012"/>
    <n v="23"/>
    <m/>
    <s v="Mossler"/>
    <n v="49.09"/>
    <n v="6.3"/>
    <s v="Yes"/>
    <x v="0"/>
    <x v="1"/>
    <x v="0"/>
    <x v="0"/>
    <x v="3"/>
    <x v="1"/>
  </r>
  <r>
    <x v="1181"/>
    <n v="1965"/>
    <s v="Sep"/>
    <n v="5"/>
    <s v="5 Sep 1965"/>
    <n v="9764.08"/>
    <s v="tier - 3"/>
    <s v="tier - 1"/>
    <s v="R1012"/>
    <n v="59"/>
    <m/>
    <s v="Ohler"/>
    <n v="21.86"/>
    <n v="10.95"/>
    <s v="No"/>
    <x v="0"/>
    <x v="1"/>
    <x v="0"/>
    <x v="0"/>
    <x v="1"/>
    <x v="2"/>
  </r>
  <r>
    <x v="1182"/>
    <n v="1973"/>
    <s v="Jul"/>
    <n v="7"/>
    <s v="7 Jul 1973"/>
    <n v="9778.35"/>
    <s v="tier - 2"/>
    <s v="tier - 2"/>
    <s v="R1024"/>
    <n v="51"/>
    <m/>
    <s v="Marlatt"/>
    <n v="30.78"/>
    <n v="7.94"/>
    <s v="No"/>
    <x v="0"/>
    <x v="2"/>
    <x v="0"/>
    <x v="0"/>
    <x v="3"/>
    <x v="2"/>
  </r>
  <r>
    <x v="1183"/>
    <n v="1996"/>
    <s v="Aug"/>
    <n v="8"/>
    <s v="8 Aug 1996"/>
    <n v="9787.32"/>
    <s v="tier - 2"/>
    <s v="tier - 3"/>
    <s v="R1023"/>
    <n v="28"/>
    <m/>
    <s v="Diviney"/>
    <n v="44.75"/>
    <n v="5.09"/>
    <s v="Yes"/>
    <x v="0"/>
    <x v="1"/>
    <x v="0"/>
    <x v="0"/>
    <x v="3"/>
    <x v="0"/>
  </r>
  <r>
    <x v="1184"/>
    <n v="1977"/>
    <s v="Jun"/>
    <n v="7"/>
    <s v="7 Jun 1977"/>
    <n v="9788.8700000000008"/>
    <s v="tier - 3"/>
    <s v="tier - 2"/>
    <s v="R1013"/>
    <n v="47"/>
    <m/>
    <s v="Rogers"/>
    <n v="24.31"/>
    <n v="6.37"/>
    <s v="No"/>
    <x v="0"/>
    <x v="1"/>
    <x v="0"/>
    <x v="0"/>
    <x v="1"/>
    <x v="1"/>
  </r>
  <r>
    <x v="1185"/>
    <n v="1973"/>
    <s v="Sep"/>
    <n v="17"/>
    <s v="17 Sep 1973"/>
    <n v="9800.89"/>
    <s v="tier - 2"/>
    <s v="tier - 1"/>
    <s v="R1013"/>
    <n v="51"/>
    <m/>
    <s v="Guinn"/>
    <n v="42.68"/>
    <n v="9.2799999999999994"/>
    <s v="No"/>
    <x v="0"/>
    <x v="2"/>
    <x v="0"/>
    <x v="0"/>
    <x v="3"/>
    <x v="2"/>
  </r>
  <r>
    <x v="1186"/>
    <n v="1972"/>
    <s v="Jun"/>
    <n v="28"/>
    <s v="28 Jun 1972"/>
    <n v="9819.25"/>
    <s v="tier - 2"/>
    <s v="tier - 2"/>
    <s v="R1021"/>
    <n v="52"/>
    <m/>
    <s v="Toth"/>
    <n v="26.67"/>
    <n v="5.81"/>
    <s v="No"/>
    <x v="0"/>
    <x v="2"/>
    <x v="0"/>
    <x v="0"/>
    <x v="2"/>
    <x v="1"/>
  </r>
  <r>
    <x v="1187"/>
    <n v="1972"/>
    <s v="Sep"/>
    <n v="26"/>
    <s v="26 Sep 1972"/>
    <n v="9836.2099999999991"/>
    <s v="tier - 2"/>
    <s v="tier - 3"/>
    <s v="R1021"/>
    <n v="52"/>
    <m/>
    <s v="Fagan"/>
    <n v="26.72"/>
    <n v="5.75"/>
    <s v="No"/>
    <x v="0"/>
    <x v="2"/>
    <x v="0"/>
    <x v="0"/>
    <x v="2"/>
    <x v="1"/>
  </r>
  <r>
    <x v="1188"/>
    <n v="1992"/>
    <s v="Aug"/>
    <n v="13"/>
    <s v="13 Aug 1992"/>
    <n v="9844.4500000000007"/>
    <s v="tier - 2"/>
    <s v="tier - 1"/>
    <s v="R1012"/>
    <n v="32"/>
    <m/>
    <s v="Fairbrother"/>
    <n v="42.93"/>
    <n v="4.8"/>
    <s v="No"/>
    <x v="0"/>
    <x v="0"/>
    <x v="0"/>
    <x v="0"/>
    <x v="3"/>
    <x v="0"/>
  </r>
  <r>
    <x v="1189"/>
    <n v="1968"/>
    <s v="Nov"/>
    <n v="4"/>
    <s v="4 Nov 1968"/>
    <n v="9850.43"/>
    <s v="tier - 3"/>
    <s v="tier - 3"/>
    <s v="R1011"/>
    <n v="56"/>
    <m/>
    <s v="Mohara"/>
    <n v="31.6"/>
    <n v="6.79"/>
    <s v="No"/>
    <x v="0"/>
    <x v="1"/>
    <x v="0"/>
    <x v="0"/>
    <x v="3"/>
    <x v="2"/>
  </r>
  <r>
    <x v="1190"/>
    <n v="1971"/>
    <s v="Oct"/>
    <n v="23"/>
    <s v="23 Oct 1971"/>
    <n v="9855.1299999999992"/>
    <s v="tier - 2"/>
    <s v="tier - 3"/>
    <s v="R1013"/>
    <n v="53"/>
    <m/>
    <s v="Valentine"/>
    <n v="21.56"/>
    <n v="10.56"/>
    <s v="No"/>
    <x v="0"/>
    <x v="1"/>
    <x v="0"/>
    <x v="0"/>
    <x v="1"/>
    <x v="2"/>
  </r>
  <r>
    <x v="1191"/>
    <n v="1971"/>
    <s v="Jul"/>
    <n v="17"/>
    <s v="17 Jul 1971"/>
    <n v="9861.0300000000007"/>
    <s v="tier - 2"/>
    <s v="tier - 2"/>
    <s v="R1011"/>
    <n v="53"/>
    <m/>
    <s v="Delucia"/>
    <n v="25.8"/>
    <n v="9.94"/>
    <s v="No"/>
    <x v="0"/>
    <x v="1"/>
    <x v="0"/>
    <x v="0"/>
    <x v="2"/>
    <x v="2"/>
  </r>
  <r>
    <x v="1192"/>
    <n v="1969"/>
    <s v="Oct"/>
    <n v="20"/>
    <s v="20 Oct 1969"/>
    <n v="9863.4699999999993"/>
    <s v="tier - 3"/>
    <s v="tier - 3"/>
    <s v="R1012"/>
    <n v="55"/>
    <m/>
    <s v="Paullin"/>
    <n v="24.32"/>
    <n v="6.15"/>
    <s v="Yes"/>
    <x v="0"/>
    <x v="0"/>
    <x v="1"/>
    <x v="0"/>
    <x v="1"/>
    <x v="1"/>
  </r>
  <r>
    <x v="1193"/>
    <n v="1971"/>
    <s v="Nov"/>
    <n v="9"/>
    <s v="9 Nov 1971"/>
    <n v="9866.2999999999993"/>
    <s v="tier - 2"/>
    <s v="tier - 3"/>
    <s v="R1024"/>
    <n v="53"/>
    <m/>
    <s v="Lundine"/>
    <n v="33.914999999999999"/>
    <n v="11.52"/>
    <s v="No"/>
    <x v="0"/>
    <x v="1"/>
    <x v="0"/>
    <x v="0"/>
    <x v="3"/>
    <x v="2"/>
  </r>
  <r>
    <x v="1194"/>
    <n v="1969"/>
    <s v="Aug"/>
    <n v="13"/>
    <s v="13 Aug 1969"/>
    <n v="9869.81"/>
    <s v="tier - 3"/>
    <s v="tier - 3"/>
    <s v="R1012"/>
    <n v="55"/>
    <m/>
    <s v="Hamilton"/>
    <n v="28.88"/>
    <n v="4.8600000000000003"/>
    <s v="Yes"/>
    <x v="0"/>
    <x v="0"/>
    <x v="1"/>
    <x v="0"/>
    <x v="2"/>
    <x v="0"/>
  </r>
  <r>
    <x v="1195"/>
    <n v="1998"/>
    <s v="Jul"/>
    <n v="6"/>
    <s v="6 Jul 1998"/>
    <n v="9870.59"/>
    <s v="tier - 2"/>
    <s v="tier - 2"/>
    <s v="R1023"/>
    <n v="26"/>
    <m/>
    <s v="Proulx"/>
    <n v="46.51"/>
    <n v="5.84"/>
    <s v="No"/>
    <x v="0"/>
    <x v="0"/>
    <x v="0"/>
    <x v="0"/>
    <x v="3"/>
    <x v="1"/>
  </r>
  <r>
    <x v="1196"/>
    <n v="1971"/>
    <s v="Dec"/>
    <n v="22"/>
    <s v="22 Dec 1971"/>
    <n v="9872.7000000000007"/>
    <s v="tier - 2"/>
    <s v="tier - 2"/>
    <s v="R1011"/>
    <n v="53"/>
    <m/>
    <s v="Barnett"/>
    <n v="34.200000000000003"/>
    <n v="8.58"/>
    <s v="No"/>
    <x v="0"/>
    <x v="1"/>
    <x v="0"/>
    <x v="0"/>
    <x v="3"/>
    <x v="2"/>
  </r>
  <r>
    <x v="1197"/>
    <n v="1971"/>
    <s v="Jul"/>
    <n v="3"/>
    <s v="3 Jul 1971"/>
    <n v="9875.68"/>
    <s v="tier - 2"/>
    <s v="tier - 3"/>
    <s v="R1024"/>
    <n v="53"/>
    <m/>
    <s v="Choi"/>
    <n v="40.659999999999997"/>
    <n v="10.08"/>
    <s v="No"/>
    <x v="0"/>
    <x v="1"/>
    <x v="0"/>
    <x v="0"/>
    <x v="3"/>
    <x v="2"/>
  </r>
  <r>
    <x v="1198"/>
    <n v="1971"/>
    <s v="Oct"/>
    <n v="3"/>
    <s v="3 Oct 1971"/>
    <n v="9877.61"/>
    <s v="tier - 2"/>
    <s v="tier - 1"/>
    <s v="R1013"/>
    <n v="53"/>
    <m/>
    <s v="Custance"/>
    <n v="37.729999999999997"/>
    <n v="7.4"/>
    <s v="No"/>
    <x v="0"/>
    <x v="1"/>
    <x v="0"/>
    <x v="0"/>
    <x v="3"/>
    <x v="2"/>
  </r>
  <r>
    <x v="1199"/>
    <n v="1971"/>
    <s v="Nov"/>
    <n v="8"/>
    <s v="8 Nov 1971"/>
    <n v="9880.07"/>
    <s v="tier - 2"/>
    <s v="tier - 3"/>
    <s v="R1011"/>
    <n v="53"/>
    <m/>
    <s v="Maltby"/>
    <n v="39.5"/>
    <n v="6.66"/>
    <s v="No"/>
    <x v="0"/>
    <x v="1"/>
    <x v="0"/>
    <x v="0"/>
    <x v="3"/>
    <x v="2"/>
  </r>
  <r>
    <x v="1200"/>
    <n v="1966"/>
    <s v="Nov"/>
    <n v="5"/>
    <s v="5 Nov 1966"/>
    <n v="9890.23"/>
    <s v="tier - 3"/>
    <s v="tier - 3"/>
    <s v="R1013"/>
    <n v="58"/>
    <m/>
    <s v="Flesch"/>
    <n v="25"/>
    <n v="5.32"/>
    <s v="Yes"/>
    <x v="0"/>
    <x v="2"/>
    <x v="0"/>
    <x v="0"/>
    <x v="2"/>
    <x v="0"/>
  </r>
  <r>
    <x v="1201"/>
    <n v="1996"/>
    <s v="Jul"/>
    <n v="8"/>
    <s v="8 Jul 1996"/>
    <n v="9894.69"/>
    <s v="tier - 2"/>
    <s v="tier - 3"/>
    <s v="R1012"/>
    <n v="28"/>
    <m/>
    <s v="Zoeller"/>
    <n v="45.72"/>
    <n v="4.2300000000000004"/>
    <s v="Yes"/>
    <x v="0"/>
    <x v="1"/>
    <x v="0"/>
    <x v="0"/>
    <x v="3"/>
    <x v="0"/>
  </r>
  <r>
    <x v="1202"/>
    <n v="1962"/>
    <s v="Aug"/>
    <n v="17"/>
    <s v="17 Aug 1962"/>
    <n v="9907.83"/>
    <s v="tier - 3"/>
    <s v="tier - 2"/>
    <s v="R1013"/>
    <n v="62"/>
    <m/>
    <s v="Dierksen"/>
    <n v="22.41"/>
    <n v="8.68"/>
    <s v="No"/>
    <x v="0"/>
    <x v="1"/>
    <x v="0"/>
    <x v="0"/>
    <x v="1"/>
    <x v="2"/>
  </r>
  <r>
    <x v="1203"/>
    <n v="1972"/>
    <s v="Sep"/>
    <n v="14"/>
    <s v="14 Sep 1972"/>
    <n v="9910.36"/>
    <s v="tier - 2"/>
    <s v="tier - 3"/>
    <s v="R1012"/>
    <n v="52"/>
    <m/>
    <s v="Lynn"/>
    <n v="30.114999999999998"/>
    <n v="4.99"/>
    <s v="No"/>
    <x v="0"/>
    <x v="2"/>
    <x v="0"/>
    <x v="0"/>
    <x v="3"/>
    <x v="0"/>
  </r>
  <r>
    <x v="1204"/>
    <n v="1985"/>
    <s v="Aug"/>
    <n v="19"/>
    <s v="19 Aug 1985"/>
    <n v="9930.64"/>
    <s v="tier - 2"/>
    <s v="tier - 3"/>
    <s v="R1025"/>
    <n v="39"/>
    <m/>
    <s v="Kuramoto"/>
    <n v="32.25"/>
    <n v="5.36"/>
    <s v="Yes"/>
    <x v="0"/>
    <x v="1"/>
    <x v="0"/>
    <x v="0"/>
    <x v="3"/>
    <x v="0"/>
  </r>
  <r>
    <x v="1205"/>
    <n v="1983"/>
    <s v="Dec"/>
    <n v="3"/>
    <s v="3 Dec 1983"/>
    <n v="9931.9599999999991"/>
    <s v="tier - 2"/>
    <s v="tier - 2"/>
    <s v="R1012"/>
    <n v="41"/>
    <m/>
    <s v="Koren"/>
    <n v="31.78"/>
    <n v="4.24"/>
    <s v="Yes"/>
    <x v="0"/>
    <x v="0"/>
    <x v="1"/>
    <x v="0"/>
    <x v="3"/>
    <x v="0"/>
  </r>
  <r>
    <x v="1206"/>
    <n v="1964"/>
    <s v="Sep"/>
    <n v="11"/>
    <s v="11 Sep 1964"/>
    <n v="9933.44"/>
    <s v="tier - 3"/>
    <s v="tier - 3"/>
    <s v="R1013"/>
    <n v="60"/>
    <m/>
    <s v="Clarke"/>
    <n v="24"/>
    <n v="4.01"/>
    <s v="Yes"/>
    <x v="0"/>
    <x v="0"/>
    <x v="0"/>
    <x v="0"/>
    <x v="1"/>
    <x v="0"/>
  </r>
  <r>
    <x v="1207"/>
    <n v="1971"/>
    <s v="Dec"/>
    <n v="26"/>
    <s v="26 Dec 1971"/>
    <n v="9957.7199999999993"/>
    <s v="tier - 2"/>
    <s v="tier - 3"/>
    <s v="R1018"/>
    <n v="53"/>
    <m/>
    <s v="Daye"/>
    <n v="27.74"/>
    <n v="10.37"/>
    <s v="No"/>
    <x v="0"/>
    <x v="1"/>
    <x v="0"/>
    <x v="0"/>
    <x v="2"/>
    <x v="2"/>
  </r>
  <r>
    <x v="1208"/>
    <n v="1971"/>
    <s v="Oct"/>
    <n v="6"/>
    <s v="6 Oct 1971"/>
    <n v="9964.06"/>
    <s v="tier - 2"/>
    <s v="tier - 2"/>
    <s v="R1019"/>
    <n v="53"/>
    <m/>
    <s v="Bednar"/>
    <n v="32.299999999999997"/>
    <n v="9.59"/>
    <s v="No"/>
    <x v="0"/>
    <x v="1"/>
    <x v="0"/>
    <x v="0"/>
    <x v="3"/>
    <x v="2"/>
  </r>
  <r>
    <x v="1209"/>
    <n v="1970"/>
    <s v="Aug"/>
    <n v="11"/>
    <s v="11 Aug 1970"/>
    <n v="9991.0400000000009"/>
    <s v="tier - 2"/>
    <s v="tier - 3"/>
    <s v="R1012"/>
    <n v="54"/>
    <m/>
    <s v="Bachman"/>
    <n v="18.335000000000001"/>
    <n v="10.01"/>
    <s v="Yes"/>
    <x v="0"/>
    <x v="2"/>
    <x v="0"/>
    <x v="0"/>
    <x v="0"/>
    <x v="2"/>
  </r>
  <r>
    <x v="1210"/>
    <n v="1988"/>
    <s v="Jul"/>
    <n v="3"/>
    <s v="3 Jul 1988"/>
    <n v="10011.44"/>
    <s v="tier - 3"/>
    <s v="tier - 3"/>
    <s v="R1026"/>
    <n v="36"/>
    <m/>
    <s v="O'Brien"/>
    <n v="34.76"/>
    <n v="5.92"/>
    <s v="Yes"/>
    <x v="0"/>
    <x v="0"/>
    <x v="0"/>
    <x v="0"/>
    <x v="3"/>
    <x v="1"/>
  </r>
  <r>
    <x v="1211"/>
    <n v="1979"/>
    <s v="Dec"/>
    <n v="28"/>
    <s v="28 Dec 1979"/>
    <n v="10027.15"/>
    <s v="tier - 3"/>
    <s v="tier - 1"/>
    <s v="R1021"/>
    <n v="45"/>
    <m/>
    <s v="Czech"/>
    <n v="29.78"/>
    <n v="5.85"/>
    <s v="No"/>
    <x v="0"/>
    <x v="0"/>
    <x v="1"/>
    <x v="0"/>
    <x v="2"/>
    <x v="1"/>
  </r>
  <r>
    <x v="1212"/>
    <n v="1974"/>
    <s v="Aug"/>
    <n v="30"/>
    <s v="30 Aug 1974"/>
    <n v="10043.25"/>
    <s v="tier - 3"/>
    <s v="tier - 2"/>
    <s v="R1024"/>
    <n v="50"/>
    <m/>
    <s v="Kennedy"/>
    <n v="32.299999999999997"/>
    <n v="10.27"/>
    <s v="No"/>
    <x v="0"/>
    <x v="1"/>
    <x v="0"/>
    <x v="0"/>
    <x v="3"/>
    <x v="2"/>
  </r>
  <r>
    <x v="1213"/>
    <n v="1969"/>
    <s v="Aug"/>
    <n v="22"/>
    <s v="22 Aug 1969"/>
    <n v="10065.41"/>
    <s v="tier - 3"/>
    <s v="tier - 2"/>
    <s v="R1011"/>
    <n v="55"/>
    <m/>
    <s v="Mead"/>
    <n v="21.4"/>
    <n v="6.3"/>
    <s v="Yes"/>
    <x v="0"/>
    <x v="0"/>
    <x v="1"/>
    <x v="0"/>
    <x v="1"/>
    <x v="1"/>
  </r>
  <r>
    <x v="1214"/>
    <n v="1969"/>
    <s v="Oct"/>
    <n v="27"/>
    <s v="27 Oct 1969"/>
    <n v="10072.06"/>
    <s v="tier - 3"/>
    <s v="tier - 1"/>
    <s v="R1017"/>
    <n v="55"/>
    <m/>
    <s v="Datwyler"/>
    <n v="30.495000000000001"/>
    <n v="5.74"/>
    <s v="Yes"/>
    <x v="0"/>
    <x v="0"/>
    <x v="1"/>
    <x v="0"/>
    <x v="3"/>
    <x v="1"/>
  </r>
  <r>
    <x v="1215"/>
    <n v="1969"/>
    <s v="Jul"/>
    <n v="3"/>
    <s v="3 Jul 1969"/>
    <n v="10085.85"/>
    <s v="tier - 3"/>
    <s v="tier - 3"/>
    <s v="R1011"/>
    <n v="55"/>
    <m/>
    <s v="Michell"/>
    <n v="36.1"/>
    <n v="4.62"/>
    <s v="Yes"/>
    <x v="0"/>
    <x v="0"/>
    <x v="1"/>
    <x v="0"/>
    <x v="3"/>
    <x v="0"/>
  </r>
  <r>
    <x v="1216"/>
    <n v="1976"/>
    <s v="Dec"/>
    <n v="19"/>
    <s v="19 Dec 1976"/>
    <n v="10096.969999999999"/>
    <s v="tier - 3"/>
    <s v="tier - 2"/>
    <s v="R1011"/>
    <n v="48"/>
    <m/>
    <s v="Sprague"/>
    <n v="25.8"/>
    <n v="5.52"/>
    <s v="Yes"/>
    <x v="0"/>
    <x v="1"/>
    <x v="0"/>
    <x v="0"/>
    <x v="2"/>
    <x v="0"/>
  </r>
  <r>
    <x v="1217"/>
    <n v="1972"/>
    <s v="Oct"/>
    <n v="19"/>
    <s v="19 Oct 1972"/>
    <n v="10106.129999999999"/>
    <s v="tier - 3"/>
    <s v="tier - 1"/>
    <s v="R1024"/>
    <n v="52"/>
    <m/>
    <s v="Dollas"/>
    <n v="27.074999999999999"/>
    <n v="4.41"/>
    <s v="No"/>
    <x v="0"/>
    <x v="2"/>
    <x v="0"/>
    <x v="0"/>
    <x v="2"/>
    <x v="0"/>
  </r>
  <r>
    <x v="1218"/>
    <n v="1972"/>
    <s v="Aug"/>
    <n v="8"/>
    <s v="8 Aug 1972"/>
    <n v="10107.219999999999"/>
    <s v="tier - 3"/>
    <s v="tier - 1"/>
    <s v="R1013"/>
    <n v="52"/>
    <m/>
    <s v="Williamson"/>
    <n v="23.54"/>
    <n v="5.0999999999999996"/>
    <s v="No"/>
    <x v="0"/>
    <x v="2"/>
    <x v="0"/>
    <x v="0"/>
    <x v="1"/>
    <x v="0"/>
  </r>
  <r>
    <x v="1219"/>
    <n v="1975"/>
    <s v="Jul"/>
    <n v="2"/>
    <s v="2 Jul 1975"/>
    <n v="10115.01"/>
    <s v="tier - 3"/>
    <s v="tier - 3"/>
    <s v="R1012"/>
    <n v="49"/>
    <m/>
    <s v="Chenard"/>
    <n v="33.914999999999999"/>
    <n v="6.66"/>
    <s v="Yes"/>
    <x v="0"/>
    <x v="0"/>
    <x v="0"/>
    <x v="0"/>
    <x v="3"/>
    <x v="2"/>
  </r>
  <r>
    <x v="1220"/>
    <n v="1972"/>
    <s v="Nov"/>
    <n v="16"/>
    <s v="16 Nov 1972"/>
    <n v="10118.42"/>
    <s v="tier - 3"/>
    <s v="tier - 3"/>
    <s v="R1011"/>
    <n v="52"/>
    <m/>
    <s v="Sack"/>
    <n v="31.6"/>
    <n v="5.75"/>
    <s v="No"/>
    <x v="0"/>
    <x v="2"/>
    <x v="0"/>
    <x v="0"/>
    <x v="3"/>
    <x v="1"/>
  </r>
  <r>
    <x v="1221"/>
    <n v="1997"/>
    <s v="Sep"/>
    <n v="5"/>
    <s v="5 Sep 1997"/>
    <n v="10139.84"/>
    <s v="tier - 3"/>
    <s v="tier - 2"/>
    <s v="R1012"/>
    <n v="27"/>
    <m/>
    <s v="Schaaf"/>
    <n v="47.2"/>
    <n v="6.29"/>
    <s v="Yes"/>
    <x v="0"/>
    <x v="0"/>
    <x v="1"/>
    <x v="0"/>
    <x v="3"/>
    <x v="1"/>
  </r>
  <r>
    <x v="1222"/>
    <n v="1974"/>
    <s v="Dec"/>
    <n v="30"/>
    <s v="30 Dec 1974"/>
    <n v="10141.14"/>
    <s v="tier - 3"/>
    <s v="tier - 1"/>
    <s v="R1016"/>
    <n v="50"/>
    <m/>
    <s v="Weiler"/>
    <n v="30.78"/>
    <n v="8.6300000000000008"/>
    <s v="No"/>
    <x v="0"/>
    <x v="1"/>
    <x v="0"/>
    <x v="0"/>
    <x v="3"/>
    <x v="2"/>
  </r>
  <r>
    <x v="1223"/>
    <n v="1981"/>
    <s v="Jun"/>
    <n v="12"/>
    <s v="12 Jun 1981"/>
    <n v="10146.129999999999"/>
    <s v="tier - 3"/>
    <s v="tier - 1"/>
    <s v="R1025"/>
    <n v="43"/>
    <m/>
    <s v="Davis"/>
    <n v="32.659999999999997"/>
    <n v="8.92"/>
    <s v="Yes"/>
    <x v="0"/>
    <x v="1"/>
    <x v="0"/>
    <x v="0"/>
    <x v="3"/>
    <x v="2"/>
  </r>
  <r>
    <x v="1224"/>
    <n v="1973"/>
    <s v="Oct"/>
    <n v="13"/>
    <s v="13 Oct 1973"/>
    <n v="10156.780000000001"/>
    <s v="tier - 3"/>
    <s v="tier - 2"/>
    <s v="R1012"/>
    <n v="51"/>
    <m/>
    <s v="Edwards"/>
    <n v="23.18"/>
    <n v="10.56"/>
    <s v="No"/>
    <x v="0"/>
    <x v="2"/>
    <x v="0"/>
    <x v="0"/>
    <x v="1"/>
    <x v="2"/>
  </r>
  <r>
    <x v="1225"/>
    <n v="1972"/>
    <s v="Jul"/>
    <n v="10"/>
    <s v="10 Jul 1972"/>
    <n v="10160.870000000001"/>
    <s v="tier - 3"/>
    <s v="tier - 3"/>
    <s v="R1025"/>
    <n v="52"/>
    <m/>
    <s v="Bakula"/>
    <n v="27.29"/>
    <n v="5.85"/>
    <s v="No"/>
    <x v="0"/>
    <x v="2"/>
    <x v="0"/>
    <x v="0"/>
    <x v="2"/>
    <x v="1"/>
  </r>
  <r>
    <x v="1226"/>
    <n v="1985"/>
    <s v="Oct"/>
    <n v="16"/>
    <s v="16 Oct 1985"/>
    <n v="10191.82"/>
    <s v="tier - 3"/>
    <s v="tier - 2"/>
    <s v="R1026"/>
    <n v="39"/>
    <m/>
    <s v="Bauman"/>
    <n v="33.020000000000003"/>
    <n v="5.07"/>
    <s v="Yes"/>
    <x v="0"/>
    <x v="1"/>
    <x v="0"/>
    <x v="0"/>
    <x v="3"/>
    <x v="0"/>
  </r>
  <r>
    <x v="1227"/>
    <n v="1970"/>
    <s v="Dec"/>
    <n v="24"/>
    <s v="24 Dec 1970"/>
    <n v="10197.77"/>
    <s v="tier - 3"/>
    <s v="tier - 1"/>
    <s v="R1024"/>
    <n v="54"/>
    <m/>
    <s v="Benton"/>
    <n v="23.18"/>
    <n v="6.96"/>
    <s v="Yes"/>
    <x v="0"/>
    <x v="2"/>
    <x v="0"/>
    <x v="0"/>
    <x v="1"/>
    <x v="2"/>
  </r>
  <r>
    <x v="1228"/>
    <n v="1967"/>
    <s v="Sep"/>
    <n v="26"/>
    <s v="26 Sep 1967"/>
    <n v="10214.64"/>
    <s v="tier - 3"/>
    <s v="tier - 2"/>
    <s v="R1011"/>
    <n v="57"/>
    <m/>
    <s v="Trail"/>
    <n v="29.9"/>
    <n v="8.9600000000000009"/>
    <s v="Yes"/>
    <x v="0"/>
    <x v="1"/>
    <x v="0"/>
    <x v="0"/>
    <x v="2"/>
    <x v="2"/>
  </r>
  <r>
    <x v="1229"/>
    <n v="1967"/>
    <s v="Jun"/>
    <n v="28"/>
    <s v="28 Jun 1967"/>
    <n v="10226.280000000001"/>
    <s v="tier - 3"/>
    <s v="tier - 3"/>
    <s v="R1013"/>
    <n v="57"/>
    <m/>
    <s v="Paul"/>
    <n v="38.28"/>
    <n v="10.17"/>
    <s v="Yes"/>
    <x v="0"/>
    <x v="1"/>
    <x v="0"/>
    <x v="0"/>
    <x v="3"/>
    <x v="2"/>
  </r>
  <r>
    <x v="1230"/>
    <n v="1968"/>
    <s v="Sep"/>
    <n v="23"/>
    <s v="23 Sep 1968"/>
    <n v="10231.5"/>
    <s v="tier - 3"/>
    <s v="tier - 1"/>
    <s v="R1012"/>
    <n v="56"/>
    <m/>
    <s v="Saad"/>
    <n v="30.21"/>
    <n v="7.83"/>
    <s v="No"/>
    <x v="0"/>
    <x v="1"/>
    <x v="0"/>
    <x v="0"/>
    <x v="3"/>
    <x v="2"/>
  </r>
  <r>
    <x v="1231"/>
    <n v="1975"/>
    <s v="Aug"/>
    <n v="15"/>
    <s v="15 Aug 1975"/>
    <n v="10259.129999999999"/>
    <s v="tier - 3"/>
    <s v="tier - 2"/>
    <s v="R1011"/>
    <n v="49"/>
    <m/>
    <s v="Borror"/>
    <n v="31.28"/>
    <n v="6.94"/>
    <s v="Yes"/>
    <x v="0"/>
    <x v="0"/>
    <x v="0"/>
    <x v="0"/>
    <x v="3"/>
    <x v="2"/>
  </r>
  <r>
    <x v="1232"/>
    <n v="1973"/>
    <s v="Sep"/>
    <n v="5"/>
    <s v="5 Sep 1973"/>
    <n v="10264.44"/>
    <s v="tier - 3"/>
    <s v="tier - 2"/>
    <s v="R1012"/>
    <n v="51"/>
    <m/>
    <s v="Carver"/>
    <n v="28.69"/>
    <n v="7.45"/>
    <s v="No"/>
    <x v="0"/>
    <x v="2"/>
    <x v="0"/>
    <x v="0"/>
    <x v="2"/>
    <x v="2"/>
  </r>
  <r>
    <x v="1233"/>
    <n v="1973"/>
    <s v="Nov"/>
    <n v="27"/>
    <s v="27 Nov 1973"/>
    <n v="10269.459999999999"/>
    <s v="tier - 3"/>
    <s v="tier - 3"/>
    <s v="R1012"/>
    <n v="51"/>
    <m/>
    <s v="Wandzilak"/>
    <n v="32.299999999999997"/>
    <n v="9.48"/>
    <s v="No"/>
    <x v="0"/>
    <x v="2"/>
    <x v="0"/>
    <x v="0"/>
    <x v="3"/>
    <x v="2"/>
  </r>
  <r>
    <x v="1234"/>
    <n v="1970"/>
    <s v="Jun"/>
    <n v="21"/>
    <s v="21 Jun 1970"/>
    <n v="10274.33"/>
    <s v="tier - 3"/>
    <s v="tier - 1"/>
    <s v="R1024"/>
    <n v="54"/>
    <m/>
    <s v="Reasoner"/>
    <n v="26.11"/>
    <n v="6.8"/>
    <s v="Yes"/>
    <x v="0"/>
    <x v="2"/>
    <x v="0"/>
    <x v="0"/>
    <x v="2"/>
    <x v="2"/>
  </r>
  <r>
    <x v="1235"/>
    <n v="1988"/>
    <s v="Sep"/>
    <n v="14"/>
    <s v="14 Sep 1988"/>
    <n v="10276.99"/>
    <s v="tier - 3"/>
    <s v="tier - 1"/>
    <s v="R1021"/>
    <n v="36"/>
    <m/>
    <s v="Brown"/>
    <n v="35.93"/>
    <n v="6.4"/>
    <s v="Yes"/>
    <x v="0"/>
    <x v="0"/>
    <x v="0"/>
    <x v="0"/>
    <x v="3"/>
    <x v="1"/>
  </r>
  <r>
    <x v="1236"/>
    <n v="1963"/>
    <s v="Sep"/>
    <n v="24"/>
    <s v="24 Sep 1963"/>
    <n v="10308.040000000001"/>
    <s v="tier - 3"/>
    <s v="tier - 1"/>
    <s v="R1013"/>
    <n v="61"/>
    <m/>
    <s v="Black"/>
    <n v="23.96"/>
    <n v="9.58"/>
    <s v="Yes"/>
    <x v="0"/>
    <x v="0"/>
    <x v="1"/>
    <x v="0"/>
    <x v="1"/>
    <x v="2"/>
  </r>
  <r>
    <x v="1237"/>
    <n v="1962"/>
    <s v="Jul"/>
    <n v="12"/>
    <s v="12 Jul 1962"/>
    <n v="10310.780000000001"/>
    <s v="tier - 3"/>
    <s v="tier - 3"/>
    <s v="R1012"/>
    <n v="62"/>
    <m/>
    <s v="Pereira"/>
    <n v="21.2"/>
    <n v="10.72"/>
    <s v="No"/>
    <x v="0"/>
    <x v="1"/>
    <x v="0"/>
    <x v="0"/>
    <x v="1"/>
    <x v="2"/>
  </r>
  <r>
    <x v="1238"/>
    <n v="1991"/>
    <s v="Nov"/>
    <n v="17"/>
    <s v="17 Nov 1991"/>
    <n v="10315.91"/>
    <s v="tier - 3"/>
    <s v="tier - 2"/>
    <s v="R1012"/>
    <n v="33"/>
    <m/>
    <s v="Henstrom"/>
    <n v="38.97"/>
    <n v="5.12"/>
    <s v="No"/>
    <x v="0"/>
    <x v="1"/>
    <x v="0"/>
    <x v="0"/>
    <x v="3"/>
    <x v="0"/>
  </r>
  <r>
    <x v="1239"/>
    <n v="1991"/>
    <s v="Aug"/>
    <n v="21"/>
    <s v="21 Aug 1991"/>
    <n v="10322.9"/>
    <s v="tier - 3"/>
    <s v="tier - 1"/>
    <s v="R1026"/>
    <n v="33"/>
    <m/>
    <s v="Betancourth"/>
    <n v="37.950000000000003"/>
    <n v="6.06"/>
    <s v="No"/>
    <x v="0"/>
    <x v="1"/>
    <x v="0"/>
    <x v="0"/>
    <x v="3"/>
    <x v="1"/>
  </r>
  <r>
    <x v="1240"/>
    <n v="1970"/>
    <s v="Dec"/>
    <n v="1"/>
    <s v="1 Dec 1970"/>
    <n v="10325.209999999999"/>
    <s v="tier - 3"/>
    <s v="tier - 3"/>
    <s v="R1011"/>
    <n v="54"/>
    <m/>
    <s v="Kidwell"/>
    <n v="38.6"/>
    <n v="7.19"/>
    <s v="Yes"/>
    <x v="0"/>
    <x v="2"/>
    <x v="0"/>
    <x v="0"/>
    <x v="3"/>
    <x v="2"/>
  </r>
  <r>
    <x v="1241"/>
    <n v="1982"/>
    <s v="Jul"/>
    <n v="21"/>
    <s v="21 Jul 1982"/>
    <n v="10329.06"/>
    <s v="tier - 3"/>
    <s v="tier - 1"/>
    <s v="R1021"/>
    <n v="42"/>
    <m/>
    <s v="Smith"/>
    <n v="31.54"/>
    <n v="4.4400000000000004"/>
    <s v="No"/>
    <x v="0"/>
    <x v="1"/>
    <x v="0"/>
    <x v="0"/>
    <x v="3"/>
    <x v="0"/>
  </r>
  <r>
    <x v="1242"/>
    <n v="1968"/>
    <s v="Jul"/>
    <n v="19"/>
    <s v="19 Jul 1968"/>
    <n v="10338.93"/>
    <s v="tier - 3"/>
    <s v="tier - 1"/>
    <s v="R1013"/>
    <n v="56"/>
    <m/>
    <s v="Vonachen"/>
    <n v="31.24"/>
    <n v="9.8000000000000007"/>
    <s v="No"/>
    <x v="0"/>
    <x v="1"/>
    <x v="0"/>
    <x v="0"/>
    <x v="3"/>
    <x v="2"/>
  </r>
  <r>
    <x v="1243"/>
    <n v="1973"/>
    <s v="Aug"/>
    <n v="8"/>
    <s v="8 Aug 1973"/>
    <n v="10345.93"/>
    <s v="tier - 3"/>
    <s v="tier - 2"/>
    <s v="R1021"/>
    <n v="51"/>
    <m/>
    <s v="Lane"/>
    <n v="28.98"/>
    <n v="8.68"/>
    <s v="No"/>
    <x v="0"/>
    <x v="2"/>
    <x v="0"/>
    <x v="0"/>
    <x v="2"/>
    <x v="2"/>
  </r>
  <r>
    <x v="1244"/>
    <n v="1974"/>
    <s v="Sep"/>
    <n v="29"/>
    <s v="29 Sep 1974"/>
    <n v="10352.48"/>
    <s v="tier - 3"/>
    <s v="tier - 1"/>
    <s v="R1012"/>
    <n v="50"/>
    <m/>
    <s v="Gardner"/>
    <n v="30.41"/>
    <n v="7.72"/>
    <s v="No"/>
    <x v="0"/>
    <x v="1"/>
    <x v="0"/>
    <x v="0"/>
    <x v="3"/>
    <x v="2"/>
  </r>
  <r>
    <x v="1245"/>
    <n v="1969"/>
    <s v="Jun"/>
    <n v="17"/>
    <s v="17 Jun 1969"/>
    <n v="10355.64"/>
    <s v="tier - 3"/>
    <s v="tier - 1"/>
    <s v="R1012"/>
    <n v="55"/>
    <m/>
    <s v="McLean"/>
    <n v="26.6"/>
    <n v="5.27"/>
    <s v="Yes"/>
    <x v="0"/>
    <x v="0"/>
    <x v="1"/>
    <x v="0"/>
    <x v="2"/>
    <x v="0"/>
  </r>
  <r>
    <x v="1246"/>
    <n v="1971"/>
    <s v="Sep"/>
    <n v="6"/>
    <s v="6 Sep 1971"/>
    <n v="10356.67"/>
    <s v="tier - 3"/>
    <s v="tier - 1"/>
    <s v="R1025"/>
    <n v="53"/>
    <m/>
    <s v="England"/>
    <n v="27.11"/>
    <n v="6.7"/>
    <s v="No"/>
    <x v="0"/>
    <x v="1"/>
    <x v="0"/>
    <x v="0"/>
    <x v="2"/>
    <x v="2"/>
  </r>
  <r>
    <x v="1247"/>
    <n v="1973"/>
    <s v="Sep"/>
    <n v="29"/>
    <s v="29 Sep 1973"/>
    <n v="10370.91"/>
    <s v="tier - 3"/>
    <s v="tier - 3"/>
    <s v="R1024"/>
    <n v="51"/>
    <m/>
    <s v="Richter"/>
    <n v="33.344999999999999"/>
    <n v="7.33"/>
    <s v="No"/>
    <x v="0"/>
    <x v="2"/>
    <x v="0"/>
    <x v="0"/>
    <x v="3"/>
    <x v="2"/>
  </r>
  <r>
    <x v="1248"/>
    <n v="1973"/>
    <s v="Sep"/>
    <n v="19"/>
    <s v="19 Sep 1973"/>
    <n v="10381.48"/>
    <s v="tier - 3"/>
    <s v="tier - 3"/>
    <s v="R1013"/>
    <n v="51"/>
    <m/>
    <s v="Frownfelter"/>
    <n v="36.630000000000003"/>
    <n v="11.42"/>
    <s v="No"/>
    <x v="0"/>
    <x v="2"/>
    <x v="0"/>
    <x v="0"/>
    <x v="3"/>
    <x v="2"/>
  </r>
  <r>
    <x v="1249"/>
    <n v="1969"/>
    <s v="Jul"/>
    <n v="7"/>
    <s v="7 Jul 1969"/>
    <n v="10403.27"/>
    <s v="tier - 3"/>
    <s v="tier - 2"/>
    <s v="R1020"/>
    <n v="55"/>
    <m/>
    <s v="Sunstrum"/>
    <n v="26.12"/>
    <n v="4.17"/>
    <s v="Yes"/>
    <x v="0"/>
    <x v="0"/>
    <x v="1"/>
    <x v="0"/>
    <x v="2"/>
    <x v="0"/>
  </r>
  <r>
    <x v="1250"/>
    <n v="1975"/>
    <s v="Jun"/>
    <n v="5"/>
    <s v="5 Jun 1975"/>
    <n v="10407.09"/>
    <s v="tier - 3"/>
    <s v="tier - 1"/>
    <s v="R1015"/>
    <n v="49"/>
    <m/>
    <s v="Morton"/>
    <n v="28.215"/>
    <n v="7.56"/>
    <s v="Yes"/>
    <x v="0"/>
    <x v="0"/>
    <x v="0"/>
    <x v="0"/>
    <x v="2"/>
    <x v="2"/>
  </r>
  <r>
    <x v="1251"/>
    <n v="1980"/>
    <s v="Oct"/>
    <n v="24"/>
    <s v="24 Oct 1980"/>
    <n v="10407.98"/>
    <s v="tier - 3"/>
    <s v="tier - 1"/>
    <s v="R1021"/>
    <n v="44"/>
    <m/>
    <s v="Reichardt"/>
    <n v="31.66"/>
    <n v="4.1100000000000003"/>
    <s v="No"/>
    <x v="0"/>
    <x v="1"/>
    <x v="0"/>
    <x v="0"/>
    <x v="3"/>
    <x v="0"/>
  </r>
  <r>
    <x v="1252"/>
    <n v="1973"/>
    <s v="Oct"/>
    <n v="11"/>
    <s v="11 Oct 1973"/>
    <n v="10419.59"/>
    <s v="tier - 3"/>
    <s v="tier - 2"/>
    <s v="R1025"/>
    <n v="51"/>
    <m/>
    <s v="Clevenger"/>
    <n v="28.81"/>
    <n v="8.76"/>
    <s v="No"/>
    <x v="0"/>
    <x v="2"/>
    <x v="0"/>
    <x v="0"/>
    <x v="2"/>
    <x v="2"/>
  </r>
  <r>
    <x v="1253"/>
    <n v="1979"/>
    <s v="Nov"/>
    <n v="25"/>
    <s v="25 Nov 1979"/>
    <n v="10419.65"/>
    <s v="tier - 3"/>
    <s v="tier - 2"/>
    <s v="R1025"/>
    <n v="45"/>
    <m/>
    <s v="Swartzfager"/>
    <n v="30.55"/>
    <n v="5.89"/>
    <s v="No"/>
    <x v="0"/>
    <x v="0"/>
    <x v="1"/>
    <x v="0"/>
    <x v="3"/>
    <x v="1"/>
  </r>
  <r>
    <x v="1254"/>
    <n v="1968"/>
    <s v="Dec"/>
    <n v="27"/>
    <s v="27 Dec 1968"/>
    <n v="10422.92"/>
    <s v="tier - 3"/>
    <s v="tier - 1"/>
    <s v="R1017"/>
    <n v="56"/>
    <m/>
    <s v="Crane"/>
    <n v="24.035"/>
    <n v="8.5"/>
    <s v="No"/>
    <x v="0"/>
    <x v="1"/>
    <x v="0"/>
    <x v="0"/>
    <x v="1"/>
    <x v="2"/>
  </r>
  <r>
    <x v="1255"/>
    <n v="1968"/>
    <s v="Aug"/>
    <n v="23"/>
    <s v="23 Aug 1968"/>
    <n v="10435.07"/>
    <s v="tier - 3"/>
    <s v="tier - 1"/>
    <s v="R1016"/>
    <n v="56"/>
    <m/>
    <s v="Crimmings"/>
    <n v="32.774999999999999"/>
    <n v="7.95"/>
    <s v="No"/>
    <x v="0"/>
    <x v="1"/>
    <x v="0"/>
    <x v="0"/>
    <x v="3"/>
    <x v="2"/>
  </r>
  <r>
    <x v="1256"/>
    <n v="1968"/>
    <s v="Aug"/>
    <n v="29"/>
    <s v="29 Aug 1968"/>
    <n v="10436.1"/>
    <s v="tier - 3"/>
    <s v="tier - 3"/>
    <s v="R1011"/>
    <n v="56"/>
    <m/>
    <s v="Jacoby"/>
    <n v="29.2"/>
    <n v="7.53"/>
    <s v="No"/>
    <x v="0"/>
    <x v="1"/>
    <x v="0"/>
    <x v="0"/>
    <x v="2"/>
    <x v="2"/>
  </r>
  <r>
    <x v="1257"/>
    <n v="1968"/>
    <s v="Nov"/>
    <n v="8"/>
    <s v="8 Nov 1968"/>
    <n v="10450.549999999999"/>
    <s v="tier - 3"/>
    <s v="tier - 1"/>
    <s v="R1011"/>
    <n v="56"/>
    <m/>
    <s v="Bailey"/>
    <n v="39.6"/>
    <n v="11.36"/>
    <s v="No"/>
    <x v="0"/>
    <x v="1"/>
    <x v="0"/>
    <x v="0"/>
    <x v="3"/>
    <x v="2"/>
  </r>
  <r>
    <x v="1258"/>
    <n v="1964"/>
    <s v="Oct"/>
    <n v="14"/>
    <s v="14 Oct 1964"/>
    <n v="10455.1"/>
    <s v="tier - 3"/>
    <s v="tier - 1"/>
    <s v="R1012"/>
    <n v="60"/>
    <m/>
    <s v="Massa-Musiak"/>
    <n v="23.14"/>
    <n v="4.1500000000000004"/>
    <s v="Yes"/>
    <x v="0"/>
    <x v="0"/>
    <x v="0"/>
    <x v="0"/>
    <x v="1"/>
    <x v="0"/>
  </r>
  <r>
    <x v="1259"/>
    <n v="1976"/>
    <s v="Aug"/>
    <n v="3"/>
    <s v="3 Aug 1976"/>
    <n v="10455.14"/>
    <s v="tier - 3"/>
    <s v="tier - 2"/>
    <s v="R1021"/>
    <n v="48"/>
    <m/>
    <s v="Matthews"/>
    <n v="28.77"/>
    <n v="4"/>
    <s v="Yes"/>
    <x v="0"/>
    <x v="1"/>
    <x v="0"/>
    <x v="0"/>
    <x v="2"/>
    <x v="0"/>
  </r>
  <r>
    <x v="1260"/>
    <n v="1964"/>
    <s v="Jul"/>
    <n v="27"/>
    <s v="27 Jul 1964"/>
    <n v="10459.19"/>
    <s v="tier - 3"/>
    <s v="tier - 1"/>
    <s v="R1013"/>
    <n v="60"/>
    <m/>
    <s v="Inglish"/>
    <n v="25.55"/>
    <n v="4.96"/>
    <s v="Yes"/>
    <x v="0"/>
    <x v="0"/>
    <x v="0"/>
    <x v="0"/>
    <x v="2"/>
    <x v="0"/>
  </r>
  <r>
    <x v="1261"/>
    <n v="1969"/>
    <s v="Sep"/>
    <n v="22"/>
    <s v="22 Sep 1969"/>
    <n v="10461.98"/>
    <s v="tier - 3"/>
    <s v="tier - 1"/>
    <s v="R1012"/>
    <n v="55"/>
    <m/>
    <s v="Dirth"/>
    <n v="31.16"/>
    <n v="4.26"/>
    <s v="Yes"/>
    <x v="0"/>
    <x v="0"/>
    <x v="1"/>
    <x v="0"/>
    <x v="3"/>
    <x v="0"/>
  </r>
  <r>
    <x v="1262"/>
    <n v="1987"/>
    <s v="Jun"/>
    <n v="28"/>
    <s v="28 Jun 1987"/>
    <n v="10464.83"/>
    <s v="tier - 3"/>
    <s v="tier - 1"/>
    <s v="R1012"/>
    <n v="37"/>
    <m/>
    <s v="Balcom"/>
    <n v="36.380000000000003"/>
    <n v="5.98"/>
    <s v="No"/>
    <x v="0"/>
    <x v="0"/>
    <x v="0"/>
    <x v="0"/>
    <x v="3"/>
    <x v="1"/>
  </r>
  <r>
    <x v="1263"/>
    <n v="1978"/>
    <s v="Aug"/>
    <n v="21"/>
    <s v="21 Aug 1978"/>
    <n v="10486.55"/>
    <s v="tier - 3"/>
    <s v="tier - 3"/>
    <s v="R1025"/>
    <n v="46"/>
    <m/>
    <s v="McLeod"/>
    <n v="29.99"/>
    <n v="11.85"/>
    <s v="No"/>
    <x v="0"/>
    <x v="1"/>
    <x v="0"/>
    <x v="0"/>
    <x v="2"/>
    <x v="2"/>
  </r>
  <r>
    <x v="1264"/>
    <n v="1972"/>
    <s v="Oct"/>
    <n v="19"/>
    <s v="19 Oct 1972"/>
    <n v="10493.95"/>
    <s v="tier - 3"/>
    <s v="tier - 1"/>
    <s v="R1012"/>
    <n v="52"/>
    <m/>
    <s v="Vos"/>
    <n v="26.22"/>
    <n v="5.83"/>
    <s v="No"/>
    <x v="0"/>
    <x v="2"/>
    <x v="0"/>
    <x v="0"/>
    <x v="2"/>
    <x v="1"/>
  </r>
  <r>
    <x v="1265"/>
    <n v="1977"/>
    <s v="Oct"/>
    <n v="25"/>
    <s v="25 Oct 1977"/>
    <n v="10495.6"/>
    <s v="tier - 3"/>
    <s v="tier - 1"/>
    <s v="R1012"/>
    <n v="47"/>
    <m/>
    <s v="Markowitz"/>
    <n v="30.3"/>
    <n v="4.24"/>
    <s v="No"/>
    <x v="0"/>
    <x v="1"/>
    <x v="0"/>
    <x v="0"/>
    <x v="3"/>
    <x v="0"/>
  </r>
  <r>
    <x v="1266"/>
    <n v="1971"/>
    <s v="Sep"/>
    <n v="26"/>
    <s v="26 Sep 1971"/>
    <n v="10546.48"/>
    <s v="tier - 3"/>
    <s v="tier - 3"/>
    <s v="R1011"/>
    <n v="53"/>
    <m/>
    <s v="Wallace"/>
    <n v="30.5"/>
    <n v="10.79"/>
    <s v="No"/>
    <x v="0"/>
    <x v="1"/>
    <x v="0"/>
    <x v="0"/>
    <x v="3"/>
    <x v="2"/>
  </r>
  <r>
    <x v="1267"/>
    <n v="1971"/>
    <s v="Jun"/>
    <n v="29"/>
    <s v="29 Jun 1971"/>
    <n v="10560.49"/>
    <s v="tier - 3"/>
    <s v="tier - 2"/>
    <s v="R1013"/>
    <n v="53"/>
    <m/>
    <s v="Wehrwein"/>
    <n v="33.33"/>
    <n v="10.19"/>
    <s v="No"/>
    <x v="0"/>
    <x v="1"/>
    <x v="0"/>
    <x v="0"/>
    <x v="3"/>
    <x v="2"/>
  </r>
  <r>
    <x v="1268"/>
    <n v="1969"/>
    <s v="Jul"/>
    <n v="17"/>
    <s v="17 Jul 1969"/>
    <n v="10564.88"/>
    <s v="tier - 3"/>
    <s v="tier - 1"/>
    <s v="R1024"/>
    <n v="55"/>
    <m/>
    <s v="Lenhoff"/>
    <n v="33.25"/>
    <n v="5.64"/>
    <s v="Yes"/>
    <x v="0"/>
    <x v="0"/>
    <x v="1"/>
    <x v="0"/>
    <x v="3"/>
    <x v="0"/>
  </r>
  <r>
    <x v="1269"/>
    <n v="1966"/>
    <s v="Dec"/>
    <n v="11"/>
    <s v="11 Dec 1966"/>
    <n v="10577.09"/>
    <s v="tier - 3"/>
    <s v="tier - 3"/>
    <s v="R1011"/>
    <n v="58"/>
    <m/>
    <s v="Beisheim"/>
    <n v="22.1"/>
    <n v="4.6500000000000004"/>
    <s v="Yes"/>
    <x v="0"/>
    <x v="2"/>
    <x v="0"/>
    <x v="0"/>
    <x v="1"/>
    <x v="0"/>
  </r>
  <r>
    <x v="1270"/>
    <n v="1969"/>
    <s v="Dec"/>
    <n v="25"/>
    <s v="25 Dec 1969"/>
    <n v="10579.71"/>
    <s v="tier - 3"/>
    <s v="tier - 3"/>
    <s v="R1013"/>
    <n v="55"/>
    <m/>
    <s v="Vallejo Sarmiento"/>
    <n v="39.6"/>
    <n v="4.4400000000000004"/>
    <s v="Yes"/>
    <x v="0"/>
    <x v="0"/>
    <x v="1"/>
    <x v="0"/>
    <x v="3"/>
    <x v="0"/>
  </r>
  <r>
    <x v="1271"/>
    <n v="1966"/>
    <s v="Nov"/>
    <n v="3"/>
    <s v="3 Nov 1966"/>
    <n v="10594.23"/>
    <s v="tier - 3"/>
    <s v="tier - 3"/>
    <s v="R1013"/>
    <n v="58"/>
    <m/>
    <s v="Aguila"/>
    <n v="34.43"/>
    <n v="5.96"/>
    <s v="Yes"/>
    <x v="0"/>
    <x v="2"/>
    <x v="0"/>
    <x v="0"/>
    <x v="3"/>
    <x v="1"/>
  </r>
  <r>
    <x v="1272"/>
    <n v="1967"/>
    <s v="Nov"/>
    <n v="29"/>
    <s v="29 Nov 1967"/>
    <n v="10594.5"/>
    <s v="tier - 3"/>
    <s v="tier - 1"/>
    <s v="R1012"/>
    <n v="57"/>
    <m/>
    <s v="Harel"/>
    <n v="27.645"/>
    <n v="8.8699999999999992"/>
    <s v="Yes"/>
    <x v="0"/>
    <x v="1"/>
    <x v="0"/>
    <x v="0"/>
    <x v="2"/>
    <x v="2"/>
  </r>
  <r>
    <x v="1273"/>
    <n v="1972"/>
    <s v="Dec"/>
    <n v="14"/>
    <s v="14 Dec 1972"/>
    <n v="10600.55"/>
    <s v="tier - 3"/>
    <s v="tier - 1"/>
    <s v="R1012"/>
    <n v="52"/>
    <m/>
    <s v="Steele"/>
    <n v="30.97"/>
    <n v="5.54"/>
    <s v="No"/>
    <x v="0"/>
    <x v="2"/>
    <x v="0"/>
    <x v="0"/>
    <x v="3"/>
    <x v="0"/>
  </r>
  <r>
    <x v="1274"/>
    <n v="1966"/>
    <s v="Jul"/>
    <n v="20"/>
    <s v="20 Jul 1966"/>
    <n v="10601.41"/>
    <s v="tier - 3"/>
    <s v="tier - 2"/>
    <s v="R1011"/>
    <n v="58"/>
    <m/>
    <s v="Dockemeyer"/>
    <n v="39.6"/>
    <n v="5.1100000000000003"/>
    <s v="Yes"/>
    <x v="0"/>
    <x v="2"/>
    <x v="0"/>
    <x v="0"/>
    <x v="3"/>
    <x v="0"/>
  </r>
  <r>
    <x v="1275"/>
    <n v="1967"/>
    <s v="Jun"/>
    <n v="23"/>
    <s v="23 Jun 1967"/>
    <n v="10601.63"/>
    <s v="tier - 3"/>
    <s v="tier - 2"/>
    <s v="R1012"/>
    <n v="57"/>
    <m/>
    <s v="Dover"/>
    <n v="32.774999999999999"/>
    <n v="11.76"/>
    <s v="Yes"/>
    <x v="0"/>
    <x v="1"/>
    <x v="0"/>
    <x v="0"/>
    <x v="3"/>
    <x v="2"/>
  </r>
  <r>
    <x v="1276"/>
    <n v="1966"/>
    <s v="Jul"/>
    <n v="2"/>
    <s v="2 Jul 1966"/>
    <n v="10602.39"/>
    <s v="tier - 3"/>
    <s v="tier - 3"/>
    <s v="R1011"/>
    <n v="58"/>
    <m/>
    <s v="Tegenkamp"/>
    <n v="40.299999999999997"/>
    <n v="5.3"/>
    <s v="Yes"/>
    <x v="0"/>
    <x v="2"/>
    <x v="0"/>
    <x v="0"/>
    <x v="3"/>
    <x v="0"/>
  </r>
  <r>
    <x v="1277"/>
    <n v="1965"/>
    <s v="Jun"/>
    <n v="27"/>
    <s v="27 Jun 1965"/>
    <n v="10608.67"/>
    <s v="tier - 3"/>
    <s v="tier - 3"/>
    <s v="R1012"/>
    <n v="59"/>
    <m/>
    <s v="Pietz"/>
    <n v="24.35"/>
    <n v="9.08"/>
    <s v="No"/>
    <x v="0"/>
    <x v="1"/>
    <x v="0"/>
    <x v="0"/>
    <x v="1"/>
    <x v="2"/>
  </r>
  <r>
    <x v="1278"/>
    <n v="1992"/>
    <s v="Jul"/>
    <n v="23"/>
    <s v="23 Jul 1992"/>
    <n v="10617.04"/>
    <s v="tier - 3"/>
    <s v="tier - 3"/>
    <s v="R1026"/>
    <n v="32"/>
    <m/>
    <s v="Donnelly"/>
    <n v="43.78"/>
    <n v="5.71"/>
    <s v="No"/>
    <x v="0"/>
    <x v="0"/>
    <x v="0"/>
    <x v="0"/>
    <x v="3"/>
    <x v="1"/>
  </r>
  <r>
    <x v="1279"/>
    <n v="1990"/>
    <s v="Jul"/>
    <n v="6"/>
    <s v="6 Jul 1990"/>
    <n v="10620.26"/>
    <s v="tier - 3"/>
    <s v="tier - 3"/>
    <s v="R1012"/>
    <n v="34"/>
    <m/>
    <s v="Clason"/>
    <n v="39.11"/>
    <n v="5.87"/>
    <s v="No"/>
    <x v="0"/>
    <x v="1"/>
    <x v="0"/>
    <x v="0"/>
    <x v="3"/>
    <x v="1"/>
  </r>
  <r>
    <x v="1280"/>
    <n v="1964"/>
    <s v="Aug"/>
    <n v="8"/>
    <s v="8 Aug 1964"/>
    <n v="10627.81"/>
    <s v="tier - 3"/>
    <s v="tier - 3"/>
    <s v="R1013"/>
    <n v="60"/>
    <m/>
    <s v="Burnett"/>
    <n v="25.66"/>
    <n v="4.62"/>
    <s v="Yes"/>
    <x v="0"/>
    <x v="0"/>
    <x v="0"/>
    <x v="0"/>
    <x v="2"/>
    <x v="0"/>
  </r>
  <r>
    <x v="1281"/>
    <n v="1976"/>
    <s v="Nov"/>
    <n v="22"/>
    <s v="22 Nov 1976"/>
    <n v="10665.44"/>
    <s v="tier - 3"/>
    <s v="tier - 2"/>
    <s v="R1021"/>
    <n v="48"/>
    <m/>
    <s v="Vance"/>
    <n v="29.39"/>
    <n v="4.5199999999999996"/>
    <s v="Yes"/>
    <x v="0"/>
    <x v="1"/>
    <x v="0"/>
    <x v="0"/>
    <x v="2"/>
    <x v="0"/>
  </r>
  <r>
    <x v="1282"/>
    <n v="1962"/>
    <s v="Sep"/>
    <n v="7"/>
    <s v="7 Sep 1962"/>
    <n v="10676.83"/>
    <s v="tier - 3"/>
    <s v="tier - 3"/>
    <s v="R1013"/>
    <n v="62"/>
    <m/>
    <s v="Wolfe"/>
    <n v="24.29"/>
    <n v="9.0500000000000007"/>
    <s v="No"/>
    <x v="0"/>
    <x v="1"/>
    <x v="0"/>
    <x v="0"/>
    <x v="1"/>
    <x v="2"/>
  </r>
  <r>
    <x v="1283"/>
    <n v="1977"/>
    <s v="Aug"/>
    <n v="2"/>
    <s v="2 Aug 1977"/>
    <n v="10690.11"/>
    <s v="tier - 3"/>
    <s v="tier - 2"/>
    <s v="R1021"/>
    <n v="47"/>
    <m/>
    <s v="Rand"/>
    <n v="30.22"/>
    <n v="4.6500000000000004"/>
    <s v="No"/>
    <x v="0"/>
    <x v="1"/>
    <x v="0"/>
    <x v="0"/>
    <x v="3"/>
    <x v="0"/>
  </r>
  <r>
    <x v="1284"/>
    <n v="1976"/>
    <s v="Sep"/>
    <n v="30"/>
    <s v="30 Sep 1976"/>
    <n v="10698.38"/>
    <s v="tier - 3"/>
    <s v="tier - 1"/>
    <s v="R1025"/>
    <n v="48"/>
    <m/>
    <s v="Yoo"/>
    <n v="29.1"/>
    <n v="5.64"/>
    <s v="Yes"/>
    <x v="0"/>
    <x v="1"/>
    <x v="0"/>
    <x v="0"/>
    <x v="2"/>
    <x v="0"/>
  </r>
  <r>
    <x v="1285"/>
    <n v="1972"/>
    <s v="Oct"/>
    <n v="24"/>
    <s v="24 Oct 1972"/>
    <n v="10702.64"/>
    <s v="tier - 3"/>
    <s v="tier - 3"/>
    <s v="R1013"/>
    <n v="52"/>
    <m/>
    <s v="McBroom"/>
    <n v="28.16"/>
    <n v="5.56"/>
    <s v="No"/>
    <x v="0"/>
    <x v="2"/>
    <x v="0"/>
    <x v="0"/>
    <x v="2"/>
    <x v="0"/>
  </r>
  <r>
    <x v="1286"/>
    <n v="1967"/>
    <s v="Jul"/>
    <n v="30"/>
    <s v="30 Jul 1967"/>
    <n v="10704.47"/>
    <s v="tier - 3"/>
    <s v="tier - 2"/>
    <s v="R1011"/>
    <n v="57"/>
    <m/>
    <s v="Hempel"/>
    <n v="30.5"/>
    <n v="11.94"/>
    <s v="Yes"/>
    <x v="0"/>
    <x v="1"/>
    <x v="0"/>
    <x v="0"/>
    <x v="3"/>
    <x v="2"/>
  </r>
  <r>
    <x v="1287"/>
    <n v="1967"/>
    <s v="Oct"/>
    <n v="5"/>
    <s v="5 Oct 1967"/>
    <n v="10713.64"/>
    <s v="tier - 3"/>
    <s v="tier - 3"/>
    <s v="R1011"/>
    <n v="57"/>
    <m/>
    <s v="Kretz"/>
    <n v="37.1"/>
    <n v="7.19"/>
    <s v="Yes"/>
    <x v="0"/>
    <x v="1"/>
    <x v="0"/>
    <x v="0"/>
    <x v="3"/>
    <x v="2"/>
  </r>
  <r>
    <x v="1288"/>
    <n v="1992"/>
    <s v="Jun"/>
    <n v="25"/>
    <s v="25 Jun 1992"/>
    <n v="10719.57"/>
    <s v="tier - 3"/>
    <s v="tier - 1"/>
    <s v="R1012"/>
    <n v="32"/>
    <m/>
    <s v="Perry"/>
    <n v="45.51"/>
    <n v="4.32"/>
    <s v="No"/>
    <x v="0"/>
    <x v="0"/>
    <x v="0"/>
    <x v="0"/>
    <x v="3"/>
    <x v="0"/>
  </r>
  <r>
    <x v="1289"/>
    <n v="1974"/>
    <s v="Dec"/>
    <n v="9"/>
    <s v="9 Dec 1974"/>
    <n v="10736.87"/>
    <s v="tier - 3"/>
    <s v="tier - 1"/>
    <s v="R1016"/>
    <n v="50"/>
    <m/>
    <s v="Toews"/>
    <n v="35.625"/>
    <n v="10.79"/>
    <s v="No"/>
    <x v="0"/>
    <x v="1"/>
    <x v="0"/>
    <x v="0"/>
    <x v="3"/>
    <x v="2"/>
  </r>
  <r>
    <x v="1290"/>
    <n v="1986"/>
    <s v="Aug"/>
    <n v="29"/>
    <s v="29 Aug 1986"/>
    <n v="10749.02"/>
    <s v="tier - 3"/>
    <s v="tier - 1"/>
    <s v="R1026"/>
    <n v="38"/>
    <m/>
    <s v="Kirouac"/>
    <n v="35.42"/>
    <n v="8.6999999999999993"/>
    <s v="Yes"/>
    <x v="0"/>
    <x v="0"/>
    <x v="0"/>
    <x v="0"/>
    <x v="3"/>
    <x v="2"/>
  </r>
  <r>
    <x v="1291"/>
    <n v="1989"/>
    <s v="Nov"/>
    <n v="25"/>
    <s v="25 Nov 1989"/>
    <n v="10769.75"/>
    <s v="tier - 3"/>
    <s v="tier - 2"/>
    <s v="R1022"/>
    <n v="35"/>
    <m/>
    <s v="Ptucha"/>
    <n v="38.14"/>
    <n v="5.84"/>
    <s v="No"/>
    <x v="0"/>
    <x v="1"/>
    <x v="0"/>
    <x v="0"/>
    <x v="3"/>
    <x v="1"/>
  </r>
  <r>
    <x v="1292"/>
    <n v="1967"/>
    <s v="Nov"/>
    <n v="11"/>
    <s v="11 Nov 1967"/>
    <n v="10791.96"/>
    <s v="tier - 3"/>
    <s v="tier - 2"/>
    <s v="R1011"/>
    <n v="57"/>
    <m/>
    <s v="Navas"/>
    <n v="21.5"/>
    <n v="9.77"/>
    <s v="Yes"/>
    <x v="0"/>
    <x v="1"/>
    <x v="0"/>
    <x v="0"/>
    <x v="1"/>
    <x v="2"/>
  </r>
  <r>
    <x v="1293"/>
    <n v="1999"/>
    <s v="Dec"/>
    <n v="24"/>
    <s v="24 Dec 1999"/>
    <n v="10795.94"/>
    <s v="tier - 3"/>
    <s v="tier - 1"/>
    <s v="R1011"/>
    <n v="25"/>
    <m/>
    <s v="Guitard"/>
    <n v="33.4"/>
    <n v="4.84"/>
    <s v="No"/>
    <x v="0"/>
    <x v="1"/>
    <x v="0"/>
    <x v="0"/>
    <x v="3"/>
    <x v="0"/>
  </r>
  <r>
    <x v="1294"/>
    <n v="1967"/>
    <s v="Oct"/>
    <n v="23"/>
    <s v="23 Oct 1967"/>
    <n v="10796.35"/>
    <s v="tier - 3"/>
    <s v="tier - 1"/>
    <s v="R1019"/>
    <n v="57"/>
    <m/>
    <s v="Nelson"/>
    <n v="28.975000000000001"/>
    <n v="7.69"/>
    <s v="Yes"/>
    <x v="0"/>
    <x v="1"/>
    <x v="0"/>
    <x v="0"/>
    <x v="2"/>
    <x v="2"/>
  </r>
  <r>
    <x v="1295"/>
    <n v="1970"/>
    <s v="Oct"/>
    <n v="28"/>
    <s v="28 Oct 1970"/>
    <n v="10797.34"/>
    <s v="tier - 3"/>
    <s v="tier - 2"/>
    <s v="R1023"/>
    <n v="54"/>
    <m/>
    <s v="Demise"/>
    <n v="30.78"/>
    <n v="10.74"/>
    <s v="Yes"/>
    <x v="0"/>
    <x v="2"/>
    <x v="0"/>
    <x v="0"/>
    <x v="3"/>
    <x v="2"/>
  </r>
  <r>
    <x v="1296"/>
    <n v="1970"/>
    <s v="Dec"/>
    <n v="18"/>
    <s v="18 Dec 1970"/>
    <n v="10806.84"/>
    <s v="tier - 3"/>
    <s v="tier - 2"/>
    <s v="R1011"/>
    <n v="54"/>
    <m/>
    <s v="Lohrenz"/>
    <n v="33.299999999999997"/>
    <n v="8.26"/>
    <s v="Yes"/>
    <x v="0"/>
    <x v="2"/>
    <x v="0"/>
    <x v="0"/>
    <x v="3"/>
    <x v="2"/>
  </r>
  <r>
    <x v="1297"/>
    <n v="1967"/>
    <s v="Oct"/>
    <n v="2"/>
    <s v="2 Oct 1967"/>
    <n v="10807.49"/>
    <s v="tier - 3"/>
    <s v="tier - 2"/>
    <s v="R1013"/>
    <n v="57"/>
    <m/>
    <s v="Gardner"/>
    <n v="32.67"/>
    <n v="11.81"/>
    <s v="Yes"/>
    <x v="0"/>
    <x v="1"/>
    <x v="0"/>
    <x v="0"/>
    <x v="3"/>
    <x v="2"/>
  </r>
  <r>
    <x v="1298"/>
    <n v="1968"/>
    <s v="Jul"/>
    <n v="28"/>
    <s v="28 Jul 1968"/>
    <n v="10825.25"/>
    <s v="tier - 3"/>
    <s v="tier - 3"/>
    <s v="R1012"/>
    <n v="56"/>
    <m/>
    <s v="Craighead"/>
    <n v="33.630000000000003"/>
    <n v="11.31"/>
    <s v="No"/>
    <x v="0"/>
    <x v="1"/>
    <x v="0"/>
    <x v="0"/>
    <x v="3"/>
    <x v="2"/>
  </r>
  <r>
    <x v="1299"/>
    <n v="1971"/>
    <s v="Dec"/>
    <n v="20"/>
    <s v="20 Dec 1971"/>
    <n v="10848.13"/>
    <s v="tier - 3"/>
    <s v="tier - 3"/>
    <s v="R1012"/>
    <n v="53"/>
    <m/>
    <s v="Mooney"/>
    <n v="36.67"/>
    <n v="10.83"/>
    <s v="No"/>
    <x v="0"/>
    <x v="1"/>
    <x v="0"/>
    <x v="0"/>
    <x v="3"/>
    <x v="2"/>
  </r>
  <r>
    <x v="1300"/>
    <n v="1994"/>
    <s v="Sep"/>
    <n v="6"/>
    <s v="6 Sep 1994"/>
    <n v="10886.66"/>
    <s v="tier - 3"/>
    <s v="tier - 3"/>
    <s v="R1012"/>
    <n v="30"/>
    <m/>
    <s v="Hickory"/>
    <n v="47.13"/>
    <n v="4.3099999999999996"/>
    <s v="No"/>
    <x v="0"/>
    <x v="1"/>
    <x v="0"/>
    <x v="0"/>
    <x v="3"/>
    <x v="0"/>
  </r>
  <r>
    <x v="1301"/>
    <n v="1968"/>
    <s v="Nov"/>
    <n v="13"/>
    <s v="13 Nov 1968"/>
    <n v="10923.93"/>
    <s v="tier - 3"/>
    <s v="tier - 1"/>
    <s v="R1024"/>
    <n v="56"/>
    <m/>
    <s v="Eversman"/>
    <n v="32.68"/>
    <n v="7.41"/>
    <s v="No"/>
    <x v="0"/>
    <x v="1"/>
    <x v="0"/>
    <x v="0"/>
    <x v="3"/>
    <x v="2"/>
  </r>
  <r>
    <x v="1302"/>
    <n v="1968"/>
    <s v="Nov"/>
    <n v="12"/>
    <s v="12 Nov 1968"/>
    <n v="10928.85"/>
    <s v="tier - 3"/>
    <s v="tier - 3"/>
    <s v="R1013"/>
    <n v="56"/>
    <m/>
    <s v="Knight"/>
    <n v="31.9"/>
    <n v="8.34"/>
    <s v="No"/>
    <x v="0"/>
    <x v="1"/>
    <x v="0"/>
    <x v="0"/>
    <x v="3"/>
    <x v="2"/>
  </r>
  <r>
    <x v="1303"/>
    <n v="1969"/>
    <s v="Nov"/>
    <n v="10"/>
    <s v="10 Nov 1969"/>
    <n v="10942.13"/>
    <s v="tier - 3"/>
    <s v="tier - 3"/>
    <s v="R1012"/>
    <n v="55"/>
    <m/>
    <s v="Yaremczuk"/>
    <n v="24.795000000000002"/>
    <n v="4.07"/>
    <s v="Yes"/>
    <x v="0"/>
    <x v="0"/>
    <x v="1"/>
    <x v="0"/>
    <x v="1"/>
    <x v="0"/>
  </r>
  <r>
    <x v="1304"/>
    <n v="1965"/>
    <s v="Dec"/>
    <n v="4"/>
    <s v="4 Dec 1965"/>
    <n v="10959.33"/>
    <s v="tier - 3"/>
    <s v="tier - 3"/>
    <s v="R1011"/>
    <n v="59"/>
    <m/>
    <s v="Larios"/>
    <n v="23.7"/>
    <n v="10.45"/>
    <s v="No"/>
    <x v="0"/>
    <x v="1"/>
    <x v="0"/>
    <x v="0"/>
    <x v="1"/>
    <x v="2"/>
  </r>
  <r>
    <x v="1305"/>
    <n v="1969"/>
    <s v="Aug"/>
    <n v="14"/>
    <s v="14 Aug 1969"/>
    <n v="10959.69"/>
    <s v="tier - 3"/>
    <s v="tier - 3"/>
    <s v="R1012"/>
    <n v="55"/>
    <m/>
    <s v="Dawes"/>
    <n v="37.43"/>
    <n v="4.3499999999999996"/>
    <s v="Yes"/>
    <x v="0"/>
    <x v="0"/>
    <x v="1"/>
    <x v="0"/>
    <x v="3"/>
    <x v="0"/>
  </r>
  <r>
    <x v="1306"/>
    <n v="1965"/>
    <s v="Jun"/>
    <n v="19"/>
    <s v="19 Jun 1965"/>
    <n v="10965.45"/>
    <s v="tier - 3"/>
    <s v="tier - 2"/>
    <s v="R1011"/>
    <n v="59"/>
    <m/>
    <s v="Bell"/>
    <n v="28.1"/>
    <n v="11.2"/>
    <s v="No"/>
    <x v="0"/>
    <x v="1"/>
    <x v="0"/>
    <x v="0"/>
    <x v="2"/>
    <x v="2"/>
  </r>
  <r>
    <x v="1307"/>
    <n v="1966"/>
    <s v="Jul"/>
    <n v="9"/>
    <s v="9 Jul 1966"/>
    <n v="10976.25"/>
    <s v="tier - 3"/>
    <s v="tier - 2"/>
    <s v="R1012"/>
    <n v="58"/>
    <m/>
    <s v="Harder"/>
    <n v="33.725000000000001"/>
    <n v="5.51"/>
    <s v="Yes"/>
    <x v="0"/>
    <x v="2"/>
    <x v="0"/>
    <x v="0"/>
    <x v="3"/>
    <x v="0"/>
  </r>
  <r>
    <x v="1308"/>
    <n v="1973"/>
    <s v="Oct"/>
    <n v="21"/>
    <s v="21 Oct 1973"/>
    <n v="10977.21"/>
    <s v="tier - 3"/>
    <s v="tier - 1"/>
    <s v="R1013"/>
    <n v="51"/>
    <m/>
    <s v="Astrike-Davis"/>
    <n v="41.47"/>
    <n v="10.34"/>
    <s v="No"/>
    <x v="0"/>
    <x v="2"/>
    <x v="0"/>
    <x v="0"/>
    <x v="3"/>
    <x v="2"/>
  </r>
  <r>
    <x v="1309"/>
    <n v="1965"/>
    <s v="Dec"/>
    <n v="18"/>
    <s v="18 Dec 1965"/>
    <n v="10982.5"/>
    <s v="tier - 3"/>
    <s v="tier - 3"/>
    <s v="R1013"/>
    <n v="59"/>
    <m/>
    <s v="Vinson"/>
    <n v="40.369999999999997"/>
    <n v="8.2100000000000009"/>
    <s v="No"/>
    <x v="0"/>
    <x v="1"/>
    <x v="0"/>
    <x v="0"/>
    <x v="3"/>
    <x v="2"/>
  </r>
  <r>
    <x v="1310"/>
    <n v="2000"/>
    <s v="Sep"/>
    <n v="17"/>
    <s v="17 Sep 2000"/>
    <n v="10991.58"/>
    <s v="tier - 3"/>
    <s v="tier - 3"/>
    <s v="R1012"/>
    <n v="24"/>
    <m/>
    <s v="McVay"/>
    <n v="52.37"/>
    <n v="5.0599999999999996"/>
    <s v="Yes"/>
    <x v="1"/>
    <x v="2"/>
    <x v="0"/>
    <x v="0"/>
    <x v="3"/>
    <x v="0"/>
  </r>
  <r>
    <x v="1311"/>
    <n v="1968"/>
    <s v="Oct"/>
    <n v="24"/>
    <s v="24 Oct 1968"/>
    <n v="11013.71"/>
    <s v="tier - 3"/>
    <s v="tier - 1"/>
    <s v="R1013"/>
    <n v="56"/>
    <m/>
    <s v="Chorey"/>
    <n v="21.01"/>
    <n v="7.37"/>
    <s v="No"/>
    <x v="0"/>
    <x v="1"/>
    <x v="0"/>
    <x v="0"/>
    <x v="1"/>
    <x v="2"/>
  </r>
  <r>
    <x v="1312"/>
    <n v="1974"/>
    <s v="Dec"/>
    <n v="15"/>
    <s v="15 Dec 1974"/>
    <n v="11015.17"/>
    <s v="tier - 3"/>
    <s v="tier - 1"/>
    <s v="R1012"/>
    <n v="50"/>
    <m/>
    <s v="Escartin"/>
    <n v="27.93"/>
    <n v="9.9600000000000009"/>
    <s v="No"/>
    <x v="0"/>
    <x v="1"/>
    <x v="0"/>
    <x v="0"/>
    <x v="2"/>
    <x v="2"/>
  </r>
  <r>
    <x v="1313"/>
    <n v="1991"/>
    <s v="Jun"/>
    <n v="26"/>
    <s v="26 Jun 1991"/>
    <n v="11018.05"/>
    <s v="tier - 3"/>
    <s v="tier - 2"/>
    <s v="R1012"/>
    <n v="33"/>
    <m/>
    <s v="Leguizamo"/>
    <n v="41.04"/>
    <n v="5.59"/>
    <s v="No"/>
    <x v="0"/>
    <x v="1"/>
    <x v="0"/>
    <x v="0"/>
    <x v="3"/>
    <x v="0"/>
  </r>
  <r>
    <x v="1314"/>
    <n v="1996"/>
    <s v="Jul"/>
    <n v="21"/>
    <s v="21 Jul 1996"/>
    <n v="11028.56"/>
    <s v="tier - 3"/>
    <s v="tier - 3"/>
    <s v="R1012"/>
    <n v="28"/>
    <m/>
    <s v="Kallay"/>
    <n v="49.45"/>
    <n v="4.2"/>
    <s v="Yes"/>
    <x v="0"/>
    <x v="1"/>
    <x v="0"/>
    <x v="0"/>
    <x v="3"/>
    <x v="0"/>
  </r>
  <r>
    <x v="1315"/>
    <n v="1974"/>
    <s v="Dec"/>
    <n v="10"/>
    <s v="10 Dec 1974"/>
    <n v="11033.66"/>
    <s v="tier - 3"/>
    <s v="tier - 3"/>
    <s v="R1012"/>
    <n v="50"/>
    <m/>
    <s v="Howard"/>
    <n v="41.23"/>
    <n v="6.94"/>
    <s v="No"/>
    <x v="0"/>
    <x v="1"/>
    <x v="0"/>
    <x v="0"/>
    <x v="3"/>
    <x v="2"/>
  </r>
  <r>
    <x v="1316"/>
    <n v="1989"/>
    <s v="Oct"/>
    <n v="25"/>
    <s v="25 Oct 1989"/>
    <n v="11037.51"/>
    <s v="tier - 3"/>
    <s v="tier - 1"/>
    <s v="R1012"/>
    <n v="35"/>
    <m/>
    <s v="Gabris"/>
    <n v="39.97"/>
    <n v="5.55"/>
    <s v="No"/>
    <x v="0"/>
    <x v="1"/>
    <x v="0"/>
    <x v="0"/>
    <x v="3"/>
    <x v="0"/>
  </r>
  <r>
    <x v="1317"/>
    <n v="1974"/>
    <s v="Aug"/>
    <n v="30"/>
    <s v="30 Aug 1974"/>
    <n v="11037.85"/>
    <s v="tier - 3"/>
    <s v="tier - 2"/>
    <s v="R1025"/>
    <n v="50"/>
    <m/>
    <s v="Tierney"/>
    <n v="31.39"/>
    <n v="6.99"/>
    <s v="No"/>
    <x v="0"/>
    <x v="1"/>
    <x v="0"/>
    <x v="0"/>
    <x v="3"/>
    <x v="2"/>
  </r>
  <r>
    <x v="1318"/>
    <n v="2001"/>
    <s v="Dec"/>
    <n v="17"/>
    <s v="17 Dec 2001"/>
    <n v="11046.02"/>
    <s v="tier - 3"/>
    <s v="tier - 1"/>
    <s v="R1026"/>
    <n v="23"/>
    <m/>
    <s v="Reyes"/>
    <n v="51.86"/>
    <n v="5.32"/>
    <s v="Yes"/>
    <x v="0"/>
    <x v="1"/>
    <x v="0"/>
    <x v="0"/>
    <x v="3"/>
    <x v="0"/>
  </r>
  <r>
    <x v="1319"/>
    <n v="2000"/>
    <s v="Sep"/>
    <n v="18"/>
    <s v="18 Sep 2000"/>
    <n v="11068.7"/>
    <s v="tier - 3"/>
    <s v="tier - 1"/>
    <s v="R1011"/>
    <n v="24"/>
    <m/>
    <s v="Hobson"/>
    <n v="54"/>
    <n v="4.68"/>
    <s v="Yes"/>
    <x v="1"/>
    <x v="2"/>
    <x v="0"/>
    <x v="0"/>
    <x v="3"/>
    <x v="0"/>
  </r>
  <r>
    <x v="1320"/>
    <n v="1971"/>
    <s v="Nov"/>
    <n v="9"/>
    <s v="9 Nov 1971"/>
    <n v="11068.77"/>
    <s v="tier - 3"/>
    <s v="tier - 2"/>
    <s v="R1012"/>
    <n v="53"/>
    <m/>
    <s v="Madzik"/>
    <n v="30.25"/>
    <n v="10.16"/>
    <s v="No"/>
    <x v="0"/>
    <x v="1"/>
    <x v="0"/>
    <x v="0"/>
    <x v="3"/>
    <x v="2"/>
  </r>
  <r>
    <x v="1321"/>
    <n v="1966"/>
    <s v="Nov"/>
    <n v="7"/>
    <s v="7 Nov 1966"/>
    <n v="11070.54"/>
    <s v="tier - 3"/>
    <s v="tier - 3"/>
    <s v="R1011"/>
    <n v="58"/>
    <m/>
    <s v="Manlove"/>
    <n v="25.3"/>
    <n v="5.19"/>
    <s v="Yes"/>
    <x v="0"/>
    <x v="2"/>
    <x v="0"/>
    <x v="0"/>
    <x v="2"/>
    <x v="0"/>
  </r>
  <r>
    <x v="1322"/>
    <n v="1966"/>
    <s v="Nov"/>
    <n v="20"/>
    <s v="20 Nov 1966"/>
    <n v="11073.18"/>
    <s v="tier - 3"/>
    <s v="tier - 3"/>
    <s v="R1011"/>
    <n v="58"/>
    <m/>
    <s v="Morimoto"/>
    <n v="27.2"/>
    <n v="6.06"/>
    <s v="Yes"/>
    <x v="0"/>
    <x v="2"/>
    <x v="0"/>
    <x v="0"/>
    <x v="2"/>
    <x v="1"/>
  </r>
  <r>
    <x v="1323"/>
    <n v="1967"/>
    <s v="Sep"/>
    <n v="4"/>
    <s v="4 Sep 1967"/>
    <n v="11082.58"/>
    <s v="tier - 3"/>
    <s v="tier - 2"/>
    <s v="R1012"/>
    <n v="57"/>
    <m/>
    <s v="Dalton"/>
    <n v="26.98"/>
    <n v="9.81"/>
    <s v="Yes"/>
    <x v="0"/>
    <x v="1"/>
    <x v="0"/>
    <x v="0"/>
    <x v="2"/>
    <x v="2"/>
  </r>
  <r>
    <x v="1324"/>
    <n v="1972"/>
    <s v="Oct"/>
    <n v="7"/>
    <s v="7 Oct 1972"/>
    <n v="11085.59"/>
    <s v="tier - 3"/>
    <s v="tier - 2"/>
    <s v="R1012"/>
    <n v="52"/>
    <m/>
    <s v="Strobel"/>
    <n v="28.12"/>
    <n v="4.67"/>
    <s v="No"/>
    <x v="0"/>
    <x v="2"/>
    <x v="0"/>
    <x v="0"/>
    <x v="2"/>
    <x v="0"/>
  </r>
  <r>
    <x v="1325"/>
    <n v="1966"/>
    <s v="Sep"/>
    <n v="9"/>
    <s v="9 Sep 1966"/>
    <n v="11090.72"/>
    <s v="tier - 3"/>
    <s v="tier - 1"/>
    <s v="R1013"/>
    <n v="58"/>
    <m/>
    <s v="Kebede"/>
    <n v="39.82"/>
    <n v="6.05"/>
    <s v="Yes"/>
    <x v="0"/>
    <x v="2"/>
    <x v="0"/>
    <x v="0"/>
    <x v="3"/>
    <x v="1"/>
  </r>
  <r>
    <x v="1326"/>
    <n v="1966"/>
    <s v="Jul"/>
    <n v="5"/>
    <s v="5 Jul 1966"/>
    <n v="11093.62"/>
    <s v="tier - 3"/>
    <s v="tier - 1"/>
    <s v="R1013"/>
    <n v="58"/>
    <m/>
    <s v="Craft"/>
    <n v="41.91"/>
    <n v="4.92"/>
    <s v="Yes"/>
    <x v="0"/>
    <x v="2"/>
    <x v="0"/>
    <x v="0"/>
    <x v="3"/>
    <x v="0"/>
  </r>
  <r>
    <x v="1327"/>
    <n v="1980"/>
    <s v="Aug"/>
    <n v="20"/>
    <s v="20 Aug 1980"/>
    <n v="11103.33"/>
    <s v="tier - 3"/>
    <s v="tier - 1"/>
    <s v="R1021"/>
    <n v="44"/>
    <m/>
    <s v="Oscal"/>
    <n v="33.71"/>
    <n v="4.9400000000000004"/>
    <s v="No"/>
    <x v="0"/>
    <x v="1"/>
    <x v="0"/>
    <x v="0"/>
    <x v="3"/>
    <x v="0"/>
  </r>
  <r>
    <x v="1328"/>
    <n v="1969"/>
    <s v="Nov"/>
    <n v="30"/>
    <s v="30 Nov 1969"/>
    <n v="11150.78"/>
    <s v="tier - 3"/>
    <s v="tier - 2"/>
    <s v="R1011"/>
    <n v="55"/>
    <m/>
    <s v="Inman"/>
    <n v="26.7"/>
    <n v="5.09"/>
    <s v="Yes"/>
    <x v="0"/>
    <x v="0"/>
    <x v="1"/>
    <x v="0"/>
    <x v="2"/>
    <x v="0"/>
  </r>
  <r>
    <x v="1329"/>
    <n v="1969"/>
    <s v="Jun"/>
    <n v="25"/>
    <s v="25 Jun 1969"/>
    <n v="11163.57"/>
    <s v="tier - 3"/>
    <s v="tier - 2"/>
    <s v="R1011"/>
    <n v="55"/>
    <m/>
    <s v="Basham"/>
    <n v="35.9"/>
    <n v="4.8499999999999996"/>
    <s v="Yes"/>
    <x v="0"/>
    <x v="0"/>
    <x v="1"/>
    <x v="0"/>
    <x v="3"/>
    <x v="0"/>
  </r>
  <r>
    <x v="1330"/>
    <n v="1966"/>
    <s v="Aug"/>
    <n v="6"/>
    <s v="6 Aug 1966"/>
    <n v="11165.42"/>
    <s v="tier - 3"/>
    <s v="tier - 1"/>
    <s v="R1016"/>
    <n v="58"/>
    <m/>
    <s v="Finneran"/>
    <n v="25.934999999999999"/>
    <n v="5.96"/>
    <s v="Yes"/>
    <x v="0"/>
    <x v="2"/>
    <x v="0"/>
    <x v="0"/>
    <x v="2"/>
    <x v="1"/>
  </r>
  <r>
    <x v="1331"/>
    <n v="1972"/>
    <s v="Sep"/>
    <n v="3"/>
    <s v="3 Sep 1972"/>
    <n v="11186.2"/>
    <s v="tier - 3"/>
    <s v="tier - 2"/>
    <s v="R1021"/>
    <n v="52"/>
    <m/>
    <s v="Hopper"/>
    <n v="30.7"/>
    <n v="5.16"/>
    <s v="No"/>
    <x v="0"/>
    <x v="2"/>
    <x v="0"/>
    <x v="0"/>
    <x v="3"/>
    <x v="0"/>
  </r>
  <r>
    <x v="1332"/>
    <n v="1970"/>
    <s v="Jun"/>
    <n v="14"/>
    <s v="14 Jun 1970"/>
    <n v="11187.66"/>
    <s v="tier - 3"/>
    <s v="tier - 2"/>
    <s v="R1012"/>
    <n v="54"/>
    <m/>
    <s v="Rose"/>
    <n v="31.73"/>
    <n v="7.32"/>
    <s v="Yes"/>
    <x v="0"/>
    <x v="2"/>
    <x v="0"/>
    <x v="0"/>
    <x v="3"/>
    <x v="2"/>
  </r>
  <r>
    <x v="1333"/>
    <n v="1976"/>
    <s v="Jun"/>
    <n v="28"/>
    <s v="28 Jun 1976"/>
    <n v="11217.35"/>
    <s v="tier - 3"/>
    <s v="tier - 2"/>
    <s v="R1025"/>
    <n v="48"/>
    <m/>
    <s v="Wyss"/>
    <n v="30.63"/>
    <n v="5.8"/>
    <s v="Yes"/>
    <x v="0"/>
    <x v="1"/>
    <x v="0"/>
    <x v="0"/>
    <x v="3"/>
    <x v="1"/>
  </r>
  <r>
    <x v="1334"/>
    <n v="1969"/>
    <s v="Dec"/>
    <n v="30"/>
    <s v="30 Dec 1969"/>
    <n v="11244.38"/>
    <s v="tier - 3"/>
    <s v="tier - 1"/>
    <s v="R1016"/>
    <n v="55"/>
    <m/>
    <s v="D'Alessandro"/>
    <n v="26.41"/>
    <n v="5.99"/>
    <s v="Yes"/>
    <x v="0"/>
    <x v="0"/>
    <x v="1"/>
    <x v="0"/>
    <x v="2"/>
    <x v="1"/>
  </r>
  <r>
    <x v="1335"/>
    <n v="1989"/>
    <s v="Dec"/>
    <n v="17"/>
    <s v="17 Dec 1989"/>
    <n v="11250.43"/>
    <s v="tier - 3"/>
    <s v="tier - 2"/>
    <s v="R1026"/>
    <n v="35"/>
    <m/>
    <s v="Schaefer"/>
    <n v="39.17"/>
    <n v="4.1500000000000004"/>
    <s v="No"/>
    <x v="0"/>
    <x v="1"/>
    <x v="0"/>
    <x v="0"/>
    <x v="3"/>
    <x v="0"/>
  </r>
  <r>
    <x v="1336"/>
    <n v="1969"/>
    <s v="Aug"/>
    <n v="20"/>
    <s v="20 Aug 1969"/>
    <n v="11253.42"/>
    <s v="tier - 3"/>
    <s v="tier - 1"/>
    <s v="R1011"/>
    <n v="55"/>
    <m/>
    <s v="Campbell"/>
    <n v="28.6"/>
    <n v="5.56"/>
    <s v="Yes"/>
    <x v="0"/>
    <x v="0"/>
    <x v="1"/>
    <x v="0"/>
    <x v="2"/>
    <x v="0"/>
  </r>
  <r>
    <x v="1337"/>
    <n v="1981"/>
    <s v="Oct"/>
    <n v="2"/>
    <s v="2 Oct 1981"/>
    <n v="11255.29"/>
    <s v="tier - 3"/>
    <s v="tier - 1"/>
    <s v="R1026"/>
    <n v="43"/>
    <m/>
    <s v="Deady"/>
    <n v="35.93"/>
    <n v="8.3000000000000007"/>
    <s v="Yes"/>
    <x v="0"/>
    <x v="1"/>
    <x v="0"/>
    <x v="0"/>
    <x v="3"/>
    <x v="2"/>
  </r>
  <r>
    <x v="1338"/>
    <n v="1969"/>
    <s v="Oct"/>
    <n v="11"/>
    <s v="11 Oct 1969"/>
    <n v="11264.54"/>
    <s v="tier - 3"/>
    <s v="tier - 2"/>
    <s v="R1011"/>
    <n v="55"/>
    <m/>
    <s v="Garcia"/>
    <n v="36.6"/>
    <n v="5.2"/>
    <s v="Yes"/>
    <x v="0"/>
    <x v="0"/>
    <x v="1"/>
    <x v="0"/>
    <x v="3"/>
    <x v="0"/>
  </r>
  <r>
    <x v="1339"/>
    <n v="1971"/>
    <s v="Dec"/>
    <n v="26"/>
    <s v="26 Dec 1971"/>
    <n v="11265.71"/>
    <s v="tier - 3"/>
    <s v="tier - 1"/>
    <s v="R1025"/>
    <n v="53"/>
    <m/>
    <s v="Susedik"/>
    <n v="29.79"/>
    <n v="9.0299999999999994"/>
    <s v="No"/>
    <x v="0"/>
    <x v="1"/>
    <x v="0"/>
    <x v="0"/>
    <x v="2"/>
    <x v="2"/>
  </r>
  <r>
    <x v="1340"/>
    <n v="2004"/>
    <s v="Oct"/>
    <n v="4"/>
    <s v="4 Oct 2004"/>
    <n v="11272.33"/>
    <s v="tier - 3"/>
    <s v="tier - 2"/>
    <s v="R1019"/>
    <n v="20"/>
    <m/>
    <s v="Peters"/>
    <n v="28.31"/>
    <n v="4.55"/>
    <s v="No"/>
    <x v="1"/>
    <x v="0"/>
    <x v="0"/>
    <x v="0"/>
    <x v="2"/>
    <x v="0"/>
  </r>
  <r>
    <x v="1341"/>
    <n v="1967"/>
    <s v="Jun"/>
    <n v="14"/>
    <s v="14 Jun 1967"/>
    <n v="11286.54"/>
    <s v="tier - 3"/>
    <s v="tier - 3"/>
    <s v="R1024"/>
    <n v="57"/>
    <m/>
    <s v="Tufaro"/>
    <n v="29.83"/>
    <n v="7.2"/>
    <s v="Yes"/>
    <x v="0"/>
    <x v="1"/>
    <x v="0"/>
    <x v="0"/>
    <x v="2"/>
    <x v="2"/>
  </r>
  <r>
    <x v="1342"/>
    <n v="1970"/>
    <s v="Jun"/>
    <n v="22"/>
    <s v="22 Jun 1970"/>
    <n v="11289.11"/>
    <s v="tier - 3"/>
    <s v="tier - 1"/>
    <s v="R1012"/>
    <n v="54"/>
    <m/>
    <s v="Chen"/>
    <n v="32.774999999999999"/>
    <n v="8.02"/>
    <s v="Yes"/>
    <x v="0"/>
    <x v="2"/>
    <x v="0"/>
    <x v="0"/>
    <x v="3"/>
    <x v="2"/>
  </r>
  <r>
    <x v="1343"/>
    <n v="1988"/>
    <s v="Nov"/>
    <n v="14"/>
    <s v="14 Nov 1988"/>
    <n v="11294.57"/>
    <s v="tier - 3"/>
    <s v="tier - 1"/>
    <s v="R1022"/>
    <n v="36"/>
    <m/>
    <s v="Mitchell"/>
    <n v="38.93"/>
    <n v="5.64"/>
    <s v="Yes"/>
    <x v="0"/>
    <x v="0"/>
    <x v="0"/>
    <x v="0"/>
    <x v="3"/>
    <x v="0"/>
  </r>
  <r>
    <x v="1344"/>
    <n v="1972"/>
    <s v="Sep"/>
    <n v="25"/>
    <s v="25 Sep 1972"/>
    <n v="11299.34"/>
    <s v="tier - 3"/>
    <s v="tier - 2"/>
    <s v="R1011"/>
    <n v="52"/>
    <m/>
    <s v="Rall"/>
    <n v="33.700000000000003"/>
    <n v="4.01"/>
    <s v="No"/>
    <x v="0"/>
    <x v="2"/>
    <x v="0"/>
    <x v="0"/>
    <x v="3"/>
    <x v="0"/>
  </r>
  <r>
    <x v="1345"/>
    <n v="1968"/>
    <s v="Oct"/>
    <n v="6"/>
    <s v="6 Oct 1968"/>
    <n v="11305.93"/>
    <s v="tier - 3"/>
    <s v="tier - 1"/>
    <s v="R1012"/>
    <n v="56"/>
    <m/>
    <s v="Donnelly"/>
    <n v="27.645"/>
    <n v="10.56"/>
    <s v="No"/>
    <x v="0"/>
    <x v="1"/>
    <x v="0"/>
    <x v="0"/>
    <x v="2"/>
    <x v="2"/>
  </r>
  <r>
    <x v="1346"/>
    <n v="1963"/>
    <s v="Nov"/>
    <n v="22"/>
    <s v="22 Nov 1963"/>
    <n v="11312.33"/>
    <s v="tier - 3"/>
    <s v="tier - 3"/>
    <s v="R1012"/>
    <n v="61"/>
    <m/>
    <s v="Opie"/>
    <n v="24.91"/>
    <n v="7.33"/>
    <s v="Yes"/>
    <x v="0"/>
    <x v="0"/>
    <x v="1"/>
    <x v="0"/>
    <x v="1"/>
    <x v="2"/>
  </r>
  <r>
    <x v="1347"/>
    <n v="1995"/>
    <s v="Dec"/>
    <n v="10"/>
    <s v="10 Dec 1995"/>
    <n v="11318.57"/>
    <s v="tier - 3"/>
    <s v="tier - 2"/>
    <s v="R1026"/>
    <n v="29"/>
    <m/>
    <s v="Chiappone"/>
    <n v="48.12"/>
    <n v="4.51"/>
    <s v="Yes"/>
    <x v="0"/>
    <x v="0"/>
    <x v="0"/>
    <x v="0"/>
    <x v="3"/>
    <x v="0"/>
  </r>
  <r>
    <x v="1348"/>
    <n v="1963"/>
    <s v="Jul"/>
    <n v="11"/>
    <s v="11 Jul 1963"/>
    <n v="11319.12"/>
    <s v="tier - 3"/>
    <s v="tier - 1"/>
    <s v="R1012"/>
    <n v="61"/>
    <m/>
    <s v="Anderson"/>
    <n v="24.93"/>
    <n v="9.18"/>
    <s v="Yes"/>
    <x v="0"/>
    <x v="0"/>
    <x v="1"/>
    <x v="0"/>
    <x v="1"/>
    <x v="2"/>
  </r>
  <r>
    <x v="1349"/>
    <n v="2002"/>
    <s v="Sep"/>
    <n v="20"/>
    <s v="20 Sep 2002"/>
    <n v="11321.49"/>
    <s v="tier - 3"/>
    <s v="tier - 3"/>
    <s v="R1012"/>
    <n v="22"/>
    <m/>
    <s v="Webster"/>
    <n v="54.47"/>
    <n v="7.48"/>
    <s v="No"/>
    <x v="0"/>
    <x v="1"/>
    <x v="0"/>
    <x v="0"/>
    <x v="3"/>
    <x v="2"/>
  </r>
  <r>
    <x v="1350"/>
    <n v="1989"/>
    <s v="Aug"/>
    <n v="19"/>
    <s v="19 Aug 1989"/>
    <n v="11326.71"/>
    <s v="tier - 3"/>
    <s v="tier - 3"/>
    <s v="R1013"/>
    <n v="35"/>
    <m/>
    <s v="McCue"/>
    <n v="42.46"/>
    <n v="4.1100000000000003"/>
    <s v="No"/>
    <x v="0"/>
    <x v="1"/>
    <x v="0"/>
    <x v="0"/>
    <x v="3"/>
    <x v="0"/>
  </r>
  <r>
    <x v="1351"/>
    <n v="1968"/>
    <s v="Nov"/>
    <n v="2"/>
    <s v="2 Nov 1968"/>
    <n v="11344.32"/>
    <s v="tier - 3"/>
    <s v="tier - 2"/>
    <s v="R1025"/>
    <n v="56"/>
    <m/>
    <s v="Winters"/>
    <n v="27.75"/>
    <n v="9.8800000000000008"/>
    <s v="No"/>
    <x v="0"/>
    <x v="1"/>
    <x v="0"/>
    <x v="0"/>
    <x v="2"/>
    <x v="2"/>
  </r>
  <r>
    <x v="1352"/>
    <n v="1964"/>
    <s v="Jul"/>
    <n v="12"/>
    <s v="12 Jul 1964"/>
    <n v="11345.52"/>
    <s v="tier - 3"/>
    <s v="tier - 3"/>
    <s v="R1011"/>
    <n v="60"/>
    <m/>
    <s v="Blain"/>
    <n v="23.3"/>
    <n v="5.36"/>
    <s v="Yes"/>
    <x v="0"/>
    <x v="0"/>
    <x v="0"/>
    <x v="0"/>
    <x v="1"/>
    <x v="0"/>
  </r>
  <r>
    <x v="1353"/>
    <n v="1965"/>
    <s v="Nov"/>
    <n v="29"/>
    <s v="29 Nov 1965"/>
    <n v="11353.23"/>
    <s v="tier - 3"/>
    <s v="tier - 1"/>
    <s v="R1012"/>
    <n v="59"/>
    <m/>
    <s v="Burger"/>
    <n v="31.54"/>
    <n v="6.72"/>
    <s v="No"/>
    <x v="0"/>
    <x v="1"/>
    <x v="0"/>
    <x v="0"/>
    <x v="3"/>
    <x v="2"/>
  </r>
  <r>
    <x v="1354"/>
    <n v="1965"/>
    <s v="Sep"/>
    <n v="26"/>
    <s v="26 Sep 1965"/>
    <n v="11356.66"/>
    <s v="tier - 3"/>
    <s v="tier - 3"/>
    <s v="R1012"/>
    <n v="59"/>
    <m/>
    <s v="Peck"/>
    <n v="34.01"/>
    <n v="11.3"/>
    <s v="No"/>
    <x v="0"/>
    <x v="1"/>
    <x v="0"/>
    <x v="0"/>
    <x v="3"/>
    <x v="2"/>
  </r>
  <r>
    <x v="1355"/>
    <n v="1964"/>
    <s v="Jul"/>
    <n v="4"/>
    <s v="4 Jul 1964"/>
    <n v="11362.76"/>
    <s v="tier - 3"/>
    <s v="tier - 1"/>
    <s v="R1011"/>
    <n v="60"/>
    <m/>
    <s v="Robertson"/>
    <n v="35.700000000000003"/>
    <n v="5.47"/>
    <s v="Yes"/>
    <x v="0"/>
    <x v="0"/>
    <x v="0"/>
    <x v="0"/>
    <x v="3"/>
    <x v="0"/>
  </r>
  <r>
    <x v="1356"/>
    <n v="1964"/>
    <s v="Jul"/>
    <n v="3"/>
    <s v="3 Jul 1964"/>
    <n v="11363.28"/>
    <s v="tier - 3"/>
    <s v="tier - 1"/>
    <s v="R1013"/>
    <n v="60"/>
    <m/>
    <s v="Deeg"/>
    <n v="36.08"/>
    <n v="5.73"/>
    <s v="Yes"/>
    <x v="0"/>
    <x v="0"/>
    <x v="0"/>
    <x v="0"/>
    <x v="3"/>
    <x v="1"/>
  </r>
  <r>
    <x v="1357"/>
    <n v="1964"/>
    <s v="Dec"/>
    <n v="13"/>
    <s v="13 Dec 1964"/>
    <n v="11365.95"/>
    <s v="tier - 3"/>
    <s v="tier - 2"/>
    <s v="R1011"/>
    <n v="60"/>
    <m/>
    <s v="Fraser"/>
    <n v="38"/>
    <n v="6.38"/>
    <s v="Yes"/>
    <x v="0"/>
    <x v="0"/>
    <x v="0"/>
    <x v="0"/>
    <x v="3"/>
    <x v="1"/>
  </r>
  <r>
    <x v="1358"/>
    <n v="1979"/>
    <s v="Jun"/>
    <n v="7"/>
    <s v="7 Jun 1979"/>
    <n v="11369.39"/>
    <s v="tier - 3"/>
    <s v="tier - 1"/>
    <s v="R1026"/>
    <n v="45"/>
    <m/>
    <s v="Young"/>
    <n v="33.35"/>
    <n v="6.05"/>
    <s v="No"/>
    <x v="0"/>
    <x v="0"/>
    <x v="1"/>
    <x v="0"/>
    <x v="3"/>
    <x v="1"/>
  </r>
  <r>
    <x v="1359"/>
    <n v="1972"/>
    <s v="Dec"/>
    <n v="6"/>
    <s v="6 Dec 1972"/>
    <n v="11378.57"/>
    <s v="tier - 3"/>
    <s v="tier - 2"/>
    <s v="R1025"/>
    <n v="52"/>
    <m/>
    <s v="Dahmen"/>
    <n v="30.88"/>
    <n v="5.82"/>
    <s v="No"/>
    <x v="0"/>
    <x v="2"/>
    <x v="0"/>
    <x v="0"/>
    <x v="3"/>
    <x v="1"/>
  </r>
  <r>
    <x v="1360"/>
    <n v="1964"/>
    <s v="Jun"/>
    <n v="13"/>
    <s v="13 Jun 1964"/>
    <n v="11381.33"/>
    <s v="tier - 3"/>
    <s v="tier - 2"/>
    <s v="R1013"/>
    <n v="60"/>
    <m/>
    <s v="Varner"/>
    <n v="49.06"/>
    <n v="5.43"/>
    <s v="Yes"/>
    <x v="0"/>
    <x v="0"/>
    <x v="0"/>
    <x v="0"/>
    <x v="3"/>
    <x v="0"/>
  </r>
  <r>
    <x v="1361"/>
    <n v="1997"/>
    <s v="Jul"/>
    <n v="28"/>
    <s v="28 Jul 1997"/>
    <n v="11388.27"/>
    <s v="tier - 3"/>
    <s v="tier - 2"/>
    <s v="R1026"/>
    <n v="27"/>
    <m/>
    <s v="Hughes"/>
    <n v="49.84"/>
    <n v="5.0999999999999996"/>
    <s v="Yes"/>
    <x v="0"/>
    <x v="0"/>
    <x v="1"/>
    <x v="0"/>
    <x v="3"/>
    <x v="0"/>
  </r>
  <r>
    <x v="1362"/>
    <n v="1967"/>
    <s v="Dec"/>
    <n v="19"/>
    <s v="19 Dec 1967"/>
    <n v="11394.07"/>
    <s v="tier - 3"/>
    <s v="tier - 1"/>
    <s v="R1018"/>
    <n v="57"/>
    <m/>
    <s v="McCurdy"/>
    <n v="35.244999999999997"/>
    <n v="11.22"/>
    <s v="Yes"/>
    <x v="0"/>
    <x v="1"/>
    <x v="0"/>
    <x v="0"/>
    <x v="3"/>
    <x v="2"/>
  </r>
  <r>
    <x v="1363"/>
    <n v="1970"/>
    <s v="Oct"/>
    <n v="2"/>
    <s v="2 Oct 1970"/>
    <n v="11396.9"/>
    <s v="tier - 3"/>
    <s v="tier - 3"/>
    <s v="R1024"/>
    <n v="54"/>
    <m/>
    <s v="Higgins"/>
    <n v="38.380000000000003"/>
    <n v="8.5"/>
    <s v="Yes"/>
    <x v="0"/>
    <x v="2"/>
    <x v="0"/>
    <x v="0"/>
    <x v="3"/>
    <x v="2"/>
  </r>
  <r>
    <x v="1364"/>
    <n v="1970"/>
    <s v="Oct"/>
    <n v="7"/>
    <s v="7 Oct 1970"/>
    <n v="11411.69"/>
    <s v="tier - 3"/>
    <s v="tier - 2"/>
    <s v="R1011"/>
    <n v="54"/>
    <m/>
    <s v="Truex"/>
    <n v="44.7"/>
    <n v="7.6"/>
    <s v="Yes"/>
    <x v="0"/>
    <x v="2"/>
    <x v="0"/>
    <x v="0"/>
    <x v="3"/>
    <x v="2"/>
  </r>
  <r>
    <x v="1365"/>
    <n v="1983"/>
    <s v="Oct"/>
    <n v="23"/>
    <s v="23 Oct 1983"/>
    <n v="11412.02"/>
    <s v="tier - 3"/>
    <s v="tier - 1"/>
    <s v="R1021"/>
    <n v="41"/>
    <m/>
    <s v="Ginsburg"/>
    <n v="35.49"/>
    <n v="4.74"/>
    <s v="Yes"/>
    <x v="0"/>
    <x v="0"/>
    <x v="1"/>
    <x v="0"/>
    <x v="3"/>
    <x v="0"/>
  </r>
  <r>
    <x v="1366"/>
    <n v="1985"/>
    <s v="Jun"/>
    <n v="9"/>
    <s v="9 Jun 1985"/>
    <n v="11419.49"/>
    <s v="tier - 3"/>
    <s v="tier - 1"/>
    <s v="R1012"/>
    <n v="39"/>
    <m/>
    <s v="Eidinger"/>
    <n v="37.68"/>
    <n v="4.29"/>
    <s v="Yes"/>
    <x v="0"/>
    <x v="1"/>
    <x v="0"/>
    <x v="0"/>
    <x v="3"/>
    <x v="0"/>
  </r>
  <r>
    <x v="1367"/>
    <n v="1980"/>
    <s v="Jul"/>
    <n v="17"/>
    <s v="17 Jul 1980"/>
    <n v="11435.74"/>
    <s v="tier - 3"/>
    <s v="tier - 3"/>
    <s v="R1021"/>
    <n v="44"/>
    <m/>
    <s v="Strange"/>
    <n v="34.69"/>
    <n v="5.65"/>
    <s v="No"/>
    <x v="0"/>
    <x v="1"/>
    <x v="0"/>
    <x v="0"/>
    <x v="3"/>
    <x v="0"/>
  </r>
  <r>
    <x v="1368"/>
    <n v="1971"/>
    <s v="Sep"/>
    <n v="12"/>
    <s v="12 Sep 1971"/>
    <n v="11436.74"/>
    <s v="tier - 3"/>
    <s v="tier - 3"/>
    <s v="R1012"/>
    <n v="53"/>
    <m/>
    <s v="Pizarro"/>
    <n v="36.384999999999998"/>
    <n v="11.49"/>
    <s v="No"/>
    <x v="0"/>
    <x v="1"/>
    <x v="0"/>
    <x v="0"/>
    <x v="3"/>
    <x v="2"/>
  </r>
  <r>
    <x v="1369"/>
    <n v="1966"/>
    <s v="Jun"/>
    <n v="14"/>
    <s v="14 Jun 1966"/>
    <n v="11454.02"/>
    <s v="tier - 3"/>
    <s v="tier - 1"/>
    <s v="R1012"/>
    <n v="58"/>
    <m/>
    <s v="Siragusa"/>
    <n v="25.65"/>
    <n v="4.05"/>
    <s v="Yes"/>
    <x v="0"/>
    <x v="2"/>
    <x v="0"/>
    <x v="0"/>
    <x v="2"/>
    <x v="0"/>
  </r>
  <r>
    <x v="1370"/>
    <n v="1965"/>
    <s v="Jun"/>
    <n v="23"/>
    <s v="23 Jun 1965"/>
    <n v="11455.28"/>
    <s v="tier - 3"/>
    <s v="tier - 2"/>
    <s v="R1011"/>
    <n v="59"/>
    <m/>
    <s v="Papp"/>
    <n v="28.7"/>
    <n v="7.74"/>
    <s v="No"/>
    <x v="0"/>
    <x v="1"/>
    <x v="0"/>
    <x v="0"/>
    <x v="2"/>
    <x v="2"/>
  </r>
  <r>
    <x v="1371"/>
    <n v="1966"/>
    <s v="Sep"/>
    <n v="7"/>
    <s v="7 Sep 1966"/>
    <n v="11478.14"/>
    <s v="tier - 3"/>
    <s v="tier - 2"/>
    <s v="R1025"/>
    <n v="58"/>
    <m/>
    <s v="Brock"/>
    <n v="26.63"/>
    <n v="4.3600000000000003"/>
    <s v="Yes"/>
    <x v="0"/>
    <x v="2"/>
    <x v="0"/>
    <x v="0"/>
    <x v="2"/>
    <x v="0"/>
  </r>
  <r>
    <x v="1372"/>
    <n v="2004"/>
    <s v="Sep"/>
    <n v="10"/>
    <s v="10 Sep 2004"/>
    <n v="11482.63"/>
    <s v="tier - 3"/>
    <s v="tier - 2"/>
    <s v="R1013"/>
    <n v="20"/>
    <m/>
    <s v="Goodwin"/>
    <n v="33.880000000000003"/>
    <n v="4.68"/>
    <s v="No"/>
    <x v="1"/>
    <x v="0"/>
    <x v="0"/>
    <x v="0"/>
    <x v="3"/>
    <x v="0"/>
  </r>
  <r>
    <x v="1373"/>
    <n v="1970"/>
    <s v="Oct"/>
    <n v="13"/>
    <s v="13 Oct 1970"/>
    <n v="11488.32"/>
    <s v="tier - 3"/>
    <s v="tier - 1"/>
    <s v="R1014"/>
    <n v="54"/>
    <m/>
    <s v="Shaw"/>
    <n v="32.204999999999998"/>
    <n v="8.3800000000000008"/>
    <s v="Yes"/>
    <x v="0"/>
    <x v="2"/>
    <x v="0"/>
    <x v="0"/>
    <x v="3"/>
    <x v="2"/>
  </r>
  <r>
    <x v="1374"/>
    <n v="1983"/>
    <s v="Jun"/>
    <n v="7"/>
    <s v="7 Jun 1983"/>
    <n v="11492.46"/>
    <s v="tier - 3"/>
    <s v="tier - 3"/>
    <s v="R1026"/>
    <n v="41"/>
    <m/>
    <s v="Jacobson"/>
    <n v="35.340000000000003"/>
    <n v="5.51"/>
    <s v="Yes"/>
    <x v="0"/>
    <x v="0"/>
    <x v="1"/>
    <x v="0"/>
    <x v="3"/>
    <x v="0"/>
  </r>
  <r>
    <x v="1375"/>
    <n v="1969"/>
    <s v="Aug"/>
    <n v="11"/>
    <s v="11 Aug 1969"/>
    <n v="11497.69"/>
    <s v="tier - 3"/>
    <s v="tier - 1"/>
    <s v="R1012"/>
    <n v="55"/>
    <m/>
    <s v="Stocker"/>
    <n v="30"/>
    <n v="5.61"/>
    <s v="Yes"/>
    <x v="0"/>
    <x v="0"/>
    <x v="1"/>
    <x v="0"/>
    <x v="3"/>
    <x v="0"/>
  </r>
  <r>
    <x v="1376"/>
    <n v="1989"/>
    <s v="Oct"/>
    <n v="6"/>
    <s v="6 Oct 1989"/>
    <n v="11511.61"/>
    <s v="tier - 3"/>
    <s v="tier - 3"/>
    <s v="R1026"/>
    <n v="35"/>
    <m/>
    <s v="Webb"/>
    <n v="39.94"/>
    <n v="5.14"/>
    <s v="No"/>
    <x v="0"/>
    <x v="1"/>
    <x v="0"/>
    <x v="0"/>
    <x v="3"/>
    <x v="0"/>
  </r>
  <r>
    <x v="1377"/>
    <n v="1968"/>
    <s v="Jun"/>
    <n v="24"/>
    <s v="24 Jun 1968"/>
    <n v="11512.41"/>
    <s v="tier - 3"/>
    <s v="tier - 1"/>
    <s v="R1024"/>
    <n v="56"/>
    <m/>
    <s v="Roe"/>
    <n v="32.299999999999997"/>
    <n v="9.89"/>
    <s v="No"/>
    <x v="0"/>
    <x v="1"/>
    <x v="0"/>
    <x v="0"/>
    <x v="3"/>
    <x v="2"/>
  </r>
  <r>
    <x v="1378"/>
    <n v="1971"/>
    <s v="Dec"/>
    <n v="19"/>
    <s v="19 Dec 1971"/>
    <n v="11520.1"/>
    <s v="tier - 3"/>
    <s v="tier - 1"/>
    <s v="R1012"/>
    <n v="53"/>
    <m/>
    <s v="Mendoza"/>
    <n v="24.414999999999999"/>
    <n v="7.16"/>
    <s v="No"/>
    <x v="0"/>
    <x v="1"/>
    <x v="0"/>
    <x v="0"/>
    <x v="1"/>
    <x v="2"/>
  </r>
  <r>
    <x v="1379"/>
    <n v="1988"/>
    <s v="Jun"/>
    <n v="12"/>
    <s v="12 Jun 1988"/>
    <n v="11524.25"/>
    <s v="tier - 3"/>
    <s v="tier - 1"/>
    <s v="R1026"/>
    <n v="36"/>
    <m/>
    <s v="Finecey"/>
    <n v="39.22"/>
    <n v="5.62"/>
    <s v="Yes"/>
    <x v="0"/>
    <x v="0"/>
    <x v="0"/>
    <x v="0"/>
    <x v="3"/>
    <x v="0"/>
  </r>
  <r>
    <x v="1380"/>
    <n v="1970"/>
    <s v="Jul"/>
    <n v="23"/>
    <s v="23 Jul 1970"/>
    <n v="11530.12"/>
    <s v="tier - 3"/>
    <s v="tier - 1"/>
    <s v="R1012"/>
    <n v="54"/>
    <m/>
    <s v="Germain"/>
    <n v="31.24"/>
    <n v="7.42"/>
    <s v="Yes"/>
    <x v="0"/>
    <x v="2"/>
    <x v="0"/>
    <x v="0"/>
    <x v="3"/>
    <x v="2"/>
  </r>
  <r>
    <x v="1381"/>
    <n v="1965"/>
    <s v="Oct"/>
    <n v="3"/>
    <s v="3 Oct 1965"/>
    <n v="11534.87"/>
    <s v="tier - 3"/>
    <s v="tier - 1"/>
    <s v="R1017"/>
    <n v="59"/>
    <m/>
    <s v="Valle"/>
    <n v="18.335000000000001"/>
    <n v="11.83"/>
    <s v="No"/>
    <x v="0"/>
    <x v="1"/>
    <x v="0"/>
    <x v="0"/>
    <x v="0"/>
    <x v="2"/>
  </r>
  <r>
    <x v="1382"/>
    <n v="1968"/>
    <s v="Nov"/>
    <n v="14"/>
    <s v="14 Nov 1968"/>
    <n v="11538.42"/>
    <s v="tier - 3"/>
    <s v="tier - 1"/>
    <s v="R1011"/>
    <n v="56"/>
    <m/>
    <s v="Endara"/>
    <n v="46.7"/>
    <n v="10.9"/>
    <s v="No"/>
    <x v="0"/>
    <x v="1"/>
    <x v="0"/>
    <x v="0"/>
    <x v="3"/>
    <x v="2"/>
  </r>
  <r>
    <x v="1383"/>
    <n v="1971"/>
    <s v="Dec"/>
    <n v="1"/>
    <s v="1 Dec 1971"/>
    <n v="11540.25"/>
    <s v="tier - 3"/>
    <s v="tier - 1"/>
    <s v="R1012"/>
    <n v="53"/>
    <m/>
    <s v="Kelley"/>
    <n v="31.64"/>
    <n v="7.91"/>
    <s v="No"/>
    <x v="0"/>
    <x v="1"/>
    <x v="0"/>
    <x v="0"/>
    <x v="3"/>
    <x v="2"/>
  </r>
  <r>
    <x v="1384"/>
    <n v="1973"/>
    <s v="Jul"/>
    <n v="23"/>
    <s v="23 Jul 1973"/>
    <n v="11552.9"/>
    <s v="tier - 3"/>
    <s v="tier - 2"/>
    <s v="R1011"/>
    <n v="51"/>
    <m/>
    <s v="Tripaldi"/>
    <n v="31.9"/>
    <n v="10.119999999999999"/>
    <s v="No"/>
    <x v="0"/>
    <x v="2"/>
    <x v="0"/>
    <x v="0"/>
    <x v="3"/>
    <x v="2"/>
  </r>
  <r>
    <x v="1385"/>
    <n v="1965"/>
    <s v="Oct"/>
    <n v="27"/>
    <s v="27 Oct 1965"/>
    <n v="11554.22"/>
    <s v="tier - 3"/>
    <s v="tier - 1"/>
    <s v="R1013"/>
    <n v="59"/>
    <m/>
    <s v="Liaw"/>
    <n v="27.94"/>
    <n v="7.92"/>
    <s v="No"/>
    <x v="0"/>
    <x v="1"/>
    <x v="0"/>
    <x v="0"/>
    <x v="2"/>
    <x v="2"/>
  </r>
  <r>
    <x v="1386"/>
    <n v="1965"/>
    <s v="Dec"/>
    <n v="25"/>
    <s v="25 Dec 1965"/>
    <n v="11566.3"/>
    <s v="tier - 3"/>
    <s v="tier - 3"/>
    <s v="R1016"/>
    <n v="59"/>
    <m/>
    <s v="Petersson"/>
    <n v="40.945"/>
    <n v="10.57"/>
    <s v="No"/>
    <x v="0"/>
    <x v="1"/>
    <x v="0"/>
    <x v="0"/>
    <x v="3"/>
    <x v="2"/>
  </r>
  <r>
    <x v="1387"/>
    <n v="1965"/>
    <s v="Nov"/>
    <n v="6"/>
    <s v="6 Nov 1965"/>
    <n v="11576.13"/>
    <s v="tier - 3"/>
    <s v="tier - 3"/>
    <s v="R1011"/>
    <n v="59"/>
    <m/>
    <s v="Alvarez"/>
    <n v="43.7"/>
    <n v="7.23"/>
    <s v="No"/>
    <x v="0"/>
    <x v="1"/>
    <x v="0"/>
    <x v="0"/>
    <x v="3"/>
    <x v="2"/>
  </r>
  <r>
    <x v="1388"/>
    <n v="1964"/>
    <s v="Jun"/>
    <n v="20"/>
    <s v="20 Jun 1964"/>
    <n v="11602.75"/>
    <s v="tier - 3"/>
    <s v="tier - 1"/>
    <s v="R1020"/>
    <n v="60"/>
    <m/>
    <s v="Scott"/>
    <n v="25.87"/>
    <n v="5.63"/>
    <s v="Yes"/>
    <x v="0"/>
    <x v="0"/>
    <x v="0"/>
    <x v="0"/>
    <x v="2"/>
    <x v="0"/>
  </r>
  <r>
    <x v="1389"/>
    <n v="1986"/>
    <s v="Jul"/>
    <n v="17"/>
    <s v="17 Jul 1986"/>
    <n v="11625.11"/>
    <s v="tier - 3"/>
    <s v="tier - 3"/>
    <s v="R1022"/>
    <n v="38"/>
    <m/>
    <s v="Loftus"/>
    <n v="38.39"/>
    <n v="8.33"/>
    <s v="Yes"/>
    <x v="0"/>
    <x v="0"/>
    <x v="0"/>
    <x v="0"/>
    <x v="3"/>
    <x v="2"/>
  </r>
  <r>
    <x v="1390"/>
    <n v="1966"/>
    <s v="Oct"/>
    <n v="4"/>
    <s v="4 Oct 1966"/>
    <n v="11657.72"/>
    <s v="tier - 3"/>
    <s v="tier - 2"/>
    <s v="R1024"/>
    <n v="58"/>
    <m/>
    <s v="Gusmer"/>
    <n v="28.31"/>
    <n v="5.43"/>
    <s v="Yes"/>
    <x v="0"/>
    <x v="2"/>
    <x v="0"/>
    <x v="0"/>
    <x v="2"/>
    <x v="0"/>
  </r>
  <r>
    <x v="1391"/>
    <n v="1994"/>
    <s v="Jul"/>
    <n v="20"/>
    <s v="20 Jul 1994"/>
    <n v="11657.81"/>
    <s v="tier - 3"/>
    <s v="tier - 2"/>
    <s v="R1023"/>
    <n v="30"/>
    <m/>
    <s v="Murphy"/>
    <n v="48.75"/>
    <n v="4.34"/>
    <s v="No"/>
    <x v="0"/>
    <x v="1"/>
    <x v="0"/>
    <x v="0"/>
    <x v="3"/>
    <x v="0"/>
  </r>
  <r>
    <x v="1392"/>
    <n v="1966"/>
    <s v="Jul"/>
    <n v="6"/>
    <s v="6 Jul 1966"/>
    <n v="11658.12"/>
    <s v="tier - 3"/>
    <s v="tier - 1"/>
    <s v="R1024"/>
    <n v="58"/>
    <m/>
    <s v="Plunkett"/>
    <n v="28.594999999999999"/>
    <n v="4.96"/>
    <s v="Yes"/>
    <x v="0"/>
    <x v="2"/>
    <x v="0"/>
    <x v="0"/>
    <x v="2"/>
    <x v="0"/>
  </r>
  <r>
    <x v="1393"/>
    <n v="1966"/>
    <s v="Aug"/>
    <n v="23"/>
    <s v="23 Aug 1966"/>
    <n v="11658.38"/>
    <s v="tier - 3"/>
    <s v="tier - 3"/>
    <s v="R1024"/>
    <n v="58"/>
    <m/>
    <s v="Rasch"/>
    <n v="28.785"/>
    <n v="4.24"/>
    <s v="Yes"/>
    <x v="0"/>
    <x v="2"/>
    <x v="0"/>
    <x v="0"/>
    <x v="2"/>
    <x v="0"/>
  </r>
  <r>
    <x v="1394"/>
    <n v="1966"/>
    <s v="Nov"/>
    <n v="9"/>
    <s v="9 Nov 1966"/>
    <n v="11674.13"/>
    <s v="tier - 3"/>
    <s v="tier - 1"/>
    <s v="R1011"/>
    <n v="58"/>
    <m/>
    <s v="Rainey"/>
    <n v="35.799999999999997"/>
    <n v="5.63"/>
    <s v="Yes"/>
    <x v="0"/>
    <x v="2"/>
    <x v="0"/>
    <x v="0"/>
    <x v="3"/>
    <x v="0"/>
  </r>
  <r>
    <x v="1395"/>
    <n v="1970"/>
    <s v="Dec"/>
    <n v="1"/>
    <s v="1 Dec 1970"/>
    <n v="11696.52"/>
    <s v="tier - 3"/>
    <s v="tier - 1"/>
    <s v="R1021"/>
    <n v="54"/>
    <m/>
    <s v="Kaus"/>
    <n v="30.69"/>
    <n v="7.05"/>
    <s v="Yes"/>
    <x v="0"/>
    <x v="2"/>
    <x v="0"/>
    <x v="0"/>
    <x v="3"/>
    <x v="2"/>
  </r>
  <r>
    <x v="1396"/>
    <n v="1982"/>
    <s v="Oct"/>
    <n v="21"/>
    <s v="21 Oct 1982"/>
    <n v="11712.97"/>
    <s v="tier - 3"/>
    <s v="tier - 2"/>
    <s v="R1021"/>
    <n v="42"/>
    <m/>
    <s v="Scoville"/>
    <n v="35.619999999999997"/>
    <n v="4.16"/>
    <s v="No"/>
    <x v="0"/>
    <x v="1"/>
    <x v="0"/>
    <x v="0"/>
    <x v="3"/>
    <x v="0"/>
  </r>
  <r>
    <x v="1397"/>
    <n v="1969"/>
    <s v="Oct"/>
    <n v="12"/>
    <s v="12 Oct 1969"/>
    <n v="11729.68"/>
    <s v="tier - 3"/>
    <s v="tier - 1"/>
    <s v="R1024"/>
    <n v="55"/>
    <m/>
    <s v="O'Leary"/>
    <n v="23.75"/>
    <n v="5.42"/>
    <s v="Yes"/>
    <x v="0"/>
    <x v="0"/>
    <x v="1"/>
    <x v="0"/>
    <x v="1"/>
    <x v="0"/>
  </r>
  <r>
    <x v="1398"/>
    <n v="1984"/>
    <s v="Nov"/>
    <n v="26"/>
    <s v="26 Nov 1984"/>
    <n v="11730.82"/>
    <s v="tier - 3"/>
    <s v="tier - 3"/>
    <s v="R1026"/>
    <n v="40"/>
    <m/>
    <s v="Savage"/>
    <n v="36.799999999999997"/>
    <n v="5.88"/>
    <s v="No"/>
    <x v="0"/>
    <x v="0"/>
    <x v="0"/>
    <x v="0"/>
    <x v="3"/>
    <x v="1"/>
  </r>
  <r>
    <x v="1399"/>
    <n v="1964"/>
    <s v="Nov"/>
    <n v="9"/>
    <s v="9 Nov 1964"/>
    <n v="11735.88"/>
    <s v="tier - 3"/>
    <s v="tier - 1"/>
    <s v="R1012"/>
    <n v="60"/>
    <m/>
    <s v="Ausen"/>
    <n v="28.594999999999999"/>
    <n v="4.68"/>
    <s v="Yes"/>
    <x v="0"/>
    <x v="0"/>
    <x v="0"/>
    <x v="0"/>
    <x v="2"/>
    <x v="0"/>
  </r>
  <r>
    <x v="1400"/>
    <n v="1988"/>
    <s v="Sep"/>
    <n v="5"/>
    <s v="5 Sep 1988"/>
    <n v="11737.85"/>
    <s v="tier - 3"/>
    <s v="tier - 1"/>
    <s v="R1011"/>
    <n v="36"/>
    <m/>
    <s v="Ashby"/>
    <n v="27"/>
    <n v="4.54"/>
    <s v="Yes"/>
    <x v="0"/>
    <x v="0"/>
    <x v="0"/>
    <x v="0"/>
    <x v="2"/>
    <x v="0"/>
  </r>
  <r>
    <x v="1401"/>
    <n v="1969"/>
    <s v="Nov"/>
    <n v="12"/>
    <s v="12 Nov 1969"/>
    <n v="11741.73"/>
    <s v="tier - 3"/>
    <s v="tier - 1"/>
    <s v="R1011"/>
    <n v="55"/>
    <m/>
    <s v="Moran"/>
    <n v="28.1"/>
    <n v="5.79"/>
    <s v="Yes"/>
    <x v="0"/>
    <x v="0"/>
    <x v="1"/>
    <x v="0"/>
    <x v="2"/>
    <x v="1"/>
  </r>
  <r>
    <x v="1402"/>
    <n v="1963"/>
    <s v="Jun"/>
    <n v="9"/>
    <s v="9 Jun 1963"/>
    <n v="11743.3"/>
    <s v="tier - 3"/>
    <s v="tier - 3"/>
    <s v="R1013"/>
    <n v="61"/>
    <m/>
    <s v="Hunter"/>
    <n v="26.4"/>
    <n v="9.2899999999999991"/>
    <s v="Yes"/>
    <x v="0"/>
    <x v="0"/>
    <x v="1"/>
    <x v="0"/>
    <x v="2"/>
    <x v="2"/>
  </r>
  <r>
    <x v="1403"/>
    <n v="1964"/>
    <s v="Dec"/>
    <n v="2"/>
    <s v="2 Dec 1964"/>
    <n v="11743.93"/>
    <s v="tier - 3"/>
    <s v="tier - 1"/>
    <s v="R1012"/>
    <n v="60"/>
    <m/>
    <s v="Kaczka"/>
    <n v="34.39"/>
    <n v="6.28"/>
    <s v="Yes"/>
    <x v="0"/>
    <x v="0"/>
    <x v="0"/>
    <x v="0"/>
    <x v="3"/>
    <x v="1"/>
  </r>
  <r>
    <x v="1404"/>
    <n v="1979"/>
    <s v="Nov"/>
    <n v="6"/>
    <s v="6 Nov 1979"/>
    <n v="11752.68"/>
    <s v="tier - 3"/>
    <s v="tier - 1"/>
    <s v="R1026"/>
    <n v="45"/>
    <m/>
    <s v="Tu"/>
    <n v="34.479999999999997"/>
    <n v="6.31"/>
    <s v="No"/>
    <x v="0"/>
    <x v="0"/>
    <x v="1"/>
    <x v="0"/>
    <x v="3"/>
    <x v="1"/>
  </r>
  <r>
    <x v="1405"/>
    <n v="1966"/>
    <s v="Jul"/>
    <n v="25"/>
    <s v="25 Jul 1966"/>
    <n v="11763"/>
    <s v="tier - 3"/>
    <s v="tier - 3"/>
    <s v="R1016"/>
    <n v="58"/>
    <m/>
    <s v="Tranter"/>
    <n v="32.11"/>
    <n v="4.75"/>
    <s v="Yes"/>
    <x v="0"/>
    <x v="2"/>
    <x v="0"/>
    <x v="0"/>
    <x v="3"/>
    <x v="0"/>
  </r>
  <r>
    <x v="1406"/>
    <n v="1982"/>
    <s v="Nov"/>
    <n v="20"/>
    <s v="20 Nov 1982"/>
    <n v="11773.06"/>
    <s v="tier - 3"/>
    <s v="tier - 3"/>
    <s v="R1026"/>
    <n v="42"/>
    <m/>
    <s v="Goldsmith"/>
    <n v="35.409999999999997"/>
    <n v="5.68"/>
    <s v="No"/>
    <x v="0"/>
    <x v="1"/>
    <x v="0"/>
    <x v="0"/>
    <x v="3"/>
    <x v="0"/>
  </r>
  <r>
    <x v="1407"/>
    <n v="1965"/>
    <s v="Oct"/>
    <n v="3"/>
    <s v="3 Oct 1965"/>
    <n v="11830.61"/>
    <s v="tier - 3"/>
    <s v="tier - 1"/>
    <s v="R1012"/>
    <n v="59"/>
    <m/>
    <s v="Gramelspacher"/>
    <n v="23.18"/>
    <n v="8.31"/>
    <s v="No"/>
    <x v="0"/>
    <x v="1"/>
    <x v="0"/>
    <x v="0"/>
    <x v="1"/>
    <x v="2"/>
  </r>
  <r>
    <x v="1408"/>
    <n v="1964"/>
    <s v="Jun"/>
    <n v="27"/>
    <s v="27 Jun 1964"/>
    <n v="11833.78"/>
    <s v="tier - 3"/>
    <s v="tier - 3"/>
    <s v="R1013"/>
    <n v="60"/>
    <m/>
    <s v="Tucker"/>
    <n v="22.77"/>
    <n v="4.47"/>
    <s v="Yes"/>
    <x v="0"/>
    <x v="0"/>
    <x v="0"/>
    <x v="0"/>
    <x v="1"/>
    <x v="0"/>
  </r>
  <r>
    <x v="1409"/>
    <n v="1964"/>
    <s v="Sep"/>
    <n v="11"/>
    <s v="11 Sep 1964"/>
    <n v="11837.16"/>
    <s v="tier - 3"/>
    <s v="tier - 3"/>
    <s v="R1011"/>
    <n v="60"/>
    <m/>
    <s v="Akhmedova"/>
    <n v="25.2"/>
    <n v="6.25"/>
    <s v="Yes"/>
    <x v="0"/>
    <x v="0"/>
    <x v="0"/>
    <x v="0"/>
    <x v="2"/>
    <x v="1"/>
  </r>
  <r>
    <x v="1410"/>
    <n v="1965"/>
    <s v="Sep"/>
    <n v="25"/>
    <s v="25 Sep 1965"/>
    <n v="11840.78"/>
    <s v="tier - 3"/>
    <s v="tier - 2"/>
    <s v="R1012"/>
    <n v="59"/>
    <m/>
    <s v="McAlister"/>
    <n v="30.495000000000001"/>
    <n v="8.68"/>
    <s v="No"/>
    <x v="0"/>
    <x v="1"/>
    <x v="0"/>
    <x v="0"/>
    <x v="3"/>
    <x v="2"/>
  </r>
  <r>
    <x v="1411"/>
    <n v="1964"/>
    <s v="Jul"/>
    <n v="11"/>
    <s v="11 Jul 1964"/>
    <n v="11842.44"/>
    <s v="tier - 3"/>
    <s v="tier - 2"/>
    <s v="R1011"/>
    <n v="60"/>
    <m/>
    <s v="Boivin"/>
    <n v="29"/>
    <n v="4.25"/>
    <s v="Yes"/>
    <x v="0"/>
    <x v="0"/>
    <x v="0"/>
    <x v="0"/>
    <x v="2"/>
    <x v="0"/>
  </r>
  <r>
    <x v="1412"/>
    <n v="1965"/>
    <s v="Nov"/>
    <n v="10"/>
    <s v="10 Nov 1965"/>
    <n v="11842.62"/>
    <s v="tier - 3"/>
    <s v="tier - 3"/>
    <s v="R1012"/>
    <n v="59"/>
    <m/>
    <s v="Maher"/>
    <n v="31.824999999999999"/>
    <n v="8.1300000000000008"/>
    <s v="No"/>
    <x v="0"/>
    <x v="1"/>
    <x v="0"/>
    <x v="0"/>
    <x v="3"/>
    <x v="2"/>
  </r>
  <r>
    <x v="1413"/>
    <n v="1964"/>
    <s v="Jun"/>
    <n v="27"/>
    <s v="27 Jun 1964"/>
    <n v="11848.14"/>
    <s v="tier - 3"/>
    <s v="tier - 2"/>
    <s v="R1011"/>
    <n v="60"/>
    <m/>
    <s v="Krishna"/>
    <n v="33.1"/>
    <n v="5.46"/>
    <s v="Yes"/>
    <x v="0"/>
    <x v="0"/>
    <x v="0"/>
    <x v="0"/>
    <x v="3"/>
    <x v="0"/>
  </r>
  <r>
    <x v="1414"/>
    <n v="1964"/>
    <s v="Sep"/>
    <n v="29"/>
    <s v="29 Sep 1964"/>
    <n v="11856.41"/>
    <s v="tier - 3"/>
    <s v="tier - 2"/>
    <s v="R1013"/>
    <n v="60"/>
    <m/>
    <s v="Frey"/>
    <n v="39.049999999999997"/>
    <n v="5.27"/>
    <s v="Yes"/>
    <x v="0"/>
    <x v="0"/>
    <x v="0"/>
    <x v="0"/>
    <x v="3"/>
    <x v="0"/>
  </r>
  <r>
    <x v="1415"/>
    <n v="1974"/>
    <s v="Jul"/>
    <n v="7"/>
    <s v="7 Jul 1974"/>
    <n v="11858.56"/>
    <s v="tier - 3"/>
    <s v="tier - 3"/>
    <s v="R1011"/>
    <n v="50"/>
    <m/>
    <s v="Chang"/>
    <n v="36.64"/>
    <n v="7.26"/>
    <s v="No"/>
    <x v="0"/>
    <x v="1"/>
    <x v="0"/>
    <x v="0"/>
    <x v="3"/>
    <x v="2"/>
  </r>
  <r>
    <x v="1416"/>
    <n v="1967"/>
    <s v="Aug"/>
    <n v="24"/>
    <s v="24 Aug 1967"/>
    <n v="11879.1"/>
    <s v="tier - 3"/>
    <s v="tier - 3"/>
    <s v="R1024"/>
    <n v="57"/>
    <m/>
    <s v="Truitt"/>
    <n v="32.395000000000003"/>
    <n v="11.1"/>
    <s v="Yes"/>
    <x v="0"/>
    <x v="1"/>
    <x v="0"/>
    <x v="0"/>
    <x v="3"/>
    <x v="2"/>
  </r>
  <r>
    <x v="1417"/>
    <n v="1967"/>
    <s v="Jul"/>
    <n v="14"/>
    <s v="14 Jul 1967"/>
    <n v="11881.36"/>
    <s v="tier - 3"/>
    <s v="tier - 2"/>
    <s v="R1011"/>
    <n v="57"/>
    <m/>
    <s v="Hitchings"/>
    <n v="29.7"/>
    <n v="6.79"/>
    <s v="Yes"/>
    <x v="0"/>
    <x v="1"/>
    <x v="0"/>
    <x v="0"/>
    <x v="2"/>
    <x v="2"/>
  </r>
  <r>
    <x v="1418"/>
    <n v="1967"/>
    <s v="Oct"/>
    <n v="29"/>
    <s v="29 Oct 1967"/>
    <n v="11881.97"/>
    <s v="tier - 3"/>
    <s v="tier - 1"/>
    <s v="R1013"/>
    <n v="57"/>
    <m/>
    <s v="Savage"/>
    <n v="30.14"/>
    <n v="9.4499999999999993"/>
    <s v="Yes"/>
    <x v="0"/>
    <x v="1"/>
    <x v="0"/>
    <x v="0"/>
    <x v="3"/>
    <x v="2"/>
  </r>
  <r>
    <x v="1419"/>
    <n v="2004"/>
    <s v="Jun"/>
    <n v="2"/>
    <s v="2 Jun 2004"/>
    <n v="11884.05"/>
    <s v="tier - 3"/>
    <s v="tier - 3"/>
    <s v="R1013"/>
    <n v="20"/>
    <m/>
    <s v="White"/>
    <n v="21.78"/>
    <n v="5.3"/>
    <s v="No"/>
    <x v="1"/>
    <x v="0"/>
    <x v="0"/>
    <x v="0"/>
    <x v="1"/>
    <x v="0"/>
  </r>
  <r>
    <x v="1420"/>
    <n v="1964"/>
    <s v="Nov"/>
    <n v="19"/>
    <s v="19 Nov 1964"/>
    <n v="11918.2"/>
    <s v="tier - 3"/>
    <s v="tier - 1"/>
    <s v="R1021"/>
    <n v="60"/>
    <m/>
    <s v="Chin"/>
    <n v="26.8"/>
    <n v="5.68"/>
    <s v="Yes"/>
    <x v="0"/>
    <x v="0"/>
    <x v="0"/>
    <x v="0"/>
    <x v="2"/>
    <x v="0"/>
  </r>
  <r>
    <x v="1421"/>
    <n v="1964"/>
    <s v="Dec"/>
    <n v="20"/>
    <s v="20 Dec 1964"/>
    <n v="11931.13"/>
    <s v="tier - 3"/>
    <s v="tier - 1"/>
    <s v="R1019"/>
    <n v="60"/>
    <m/>
    <s v="Wright"/>
    <n v="25.175000000000001"/>
    <n v="5.57"/>
    <s v="Yes"/>
    <x v="0"/>
    <x v="0"/>
    <x v="0"/>
    <x v="0"/>
    <x v="2"/>
    <x v="0"/>
  </r>
  <r>
    <x v="1422"/>
    <n v="1964"/>
    <s v="Aug"/>
    <n v="2"/>
    <s v="2 Aug 1964"/>
    <n v="11938.26"/>
    <s v="tier - 3"/>
    <s v="tier - 3"/>
    <s v="R1019"/>
    <n v="60"/>
    <m/>
    <s v="Rook"/>
    <n v="30.305"/>
    <n v="4.2699999999999996"/>
    <s v="Yes"/>
    <x v="0"/>
    <x v="0"/>
    <x v="0"/>
    <x v="0"/>
    <x v="3"/>
    <x v="0"/>
  </r>
  <r>
    <x v="1423"/>
    <n v="1991"/>
    <s v="Oct"/>
    <n v="19"/>
    <s v="19 Oct 1991"/>
    <n v="11941.83"/>
    <s v="tier - 3"/>
    <s v="tier - 1"/>
    <s v="R1023"/>
    <n v="33"/>
    <m/>
    <s v="Chorney"/>
    <n v="43.11"/>
    <n v="5.6"/>
    <s v="No"/>
    <x v="0"/>
    <x v="1"/>
    <x v="0"/>
    <x v="0"/>
    <x v="3"/>
    <x v="0"/>
  </r>
  <r>
    <x v="1424"/>
    <n v="1964"/>
    <s v="Dec"/>
    <n v="25"/>
    <s v="25 Dec 1964"/>
    <n v="11944.59"/>
    <s v="tier - 3"/>
    <s v="tier - 2"/>
    <s v="R1016"/>
    <n v="60"/>
    <m/>
    <s v="Jeuland"/>
    <n v="34.865000000000002"/>
    <n v="5.35"/>
    <s v="Yes"/>
    <x v="0"/>
    <x v="0"/>
    <x v="0"/>
    <x v="0"/>
    <x v="3"/>
    <x v="0"/>
  </r>
  <r>
    <x v="1425"/>
    <n v="1965"/>
    <s v="Nov"/>
    <n v="1"/>
    <s v="1 Nov 1965"/>
    <n v="11945.13"/>
    <s v="tier - 3"/>
    <s v="tier - 2"/>
    <s v="R1012"/>
    <n v="59"/>
    <m/>
    <s v="Gierman"/>
    <n v="33.630000000000003"/>
    <n v="11.39"/>
    <s v="No"/>
    <x v="0"/>
    <x v="1"/>
    <x v="0"/>
    <x v="0"/>
    <x v="3"/>
    <x v="2"/>
  </r>
  <r>
    <x v="1426"/>
    <n v="1964"/>
    <s v="Sep"/>
    <n v="29"/>
    <s v="29 Sep 1964"/>
    <n v="11946.63"/>
    <s v="tier - 3"/>
    <s v="tier - 2"/>
    <s v="R1013"/>
    <n v="60"/>
    <m/>
    <s v="Simpson"/>
    <n v="32.01"/>
    <n v="5.08"/>
    <s v="Yes"/>
    <x v="0"/>
    <x v="0"/>
    <x v="0"/>
    <x v="0"/>
    <x v="3"/>
    <x v="0"/>
  </r>
  <r>
    <x v="1427"/>
    <n v="1967"/>
    <s v="Dec"/>
    <n v="22"/>
    <s v="22 Dec 1967"/>
    <n v="11987.17"/>
    <s v="tier - 3"/>
    <s v="tier - 3"/>
    <s v="R1013"/>
    <n v="57"/>
    <m/>
    <s v="Blas"/>
    <n v="33.880000000000003"/>
    <n v="10.78"/>
    <s v="Yes"/>
    <x v="0"/>
    <x v="1"/>
    <x v="0"/>
    <x v="0"/>
    <x v="3"/>
    <x v="2"/>
  </r>
  <r>
    <x v="1428"/>
    <n v="1983"/>
    <s v="Jul"/>
    <n v="4"/>
    <s v="4 Jul 1983"/>
    <n v="11987.68"/>
    <s v="tier - 3"/>
    <s v="tier - 2"/>
    <s v="R1026"/>
    <n v="41"/>
    <m/>
    <s v="Seigel"/>
    <n v="36.799999999999997"/>
    <n v="5.73"/>
    <s v="Yes"/>
    <x v="0"/>
    <x v="0"/>
    <x v="1"/>
    <x v="0"/>
    <x v="3"/>
    <x v="1"/>
  </r>
  <r>
    <x v="1429"/>
    <n v="1993"/>
    <s v="Dec"/>
    <n v="12"/>
    <s v="12 Dec 1993"/>
    <n v="11994.89"/>
    <s v="tier - 3"/>
    <s v="tier - 2"/>
    <s v="R1012"/>
    <n v="31"/>
    <m/>
    <s v="Prowse"/>
    <n v="49.64"/>
    <n v="4.76"/>
    <s v="No"/>
    <x v="0"/>
    <x v="0"/>
    <x v="1"/>
    <x v="0"/>
    <x v="3"/>
    <x v="0"/>
  </r>
  <r>
    <x v="1430"/>
    <n v="1982"/>
    <s v="Oct"/>
    <n v="17"/>
    <s v="17 Oct 1982"/>
    <n v="12001.29"/>
    <s v="tier - 3"/>
    <s v="tier - 3"/>
    <s v="R1021"/>
    <n v="42"/>
    <m/>
    <s v="Lesniak"/>
    <n v="36.47"/>
    <n v="6.21"/>
    <s v="No"/>
    <x v="0"/>
    <x v="1"/>
    <x v="0"/>
    <x v="0"/>
    <x v="3"/>
    <x v="1"/>
  </r>
  <r>
    <x v="1431"/>
    <n v="1965"/>
    <s v="Jun"/>
    <n v="9"/>
    <s v="9 Jun 1965"/>
    <n v="12029.29"/>
    <s v="tier - 3"/>
    <s v="tier - 2"/>
    <s v="R1024"/>
    <n v="59"/>
    <m/>
    <s v="Thomas"/>
    <n v="22.23"/>
    <n v="9.65"/>
    <s v="No"/>
    <x v="0"/>
    <x v="1"/>
    <x v="0"/>
    <x v="0"/>
    <x v="1"/>
    <x v="2"/>
  </r>
  <r>
    <x v="1432"/>
    <n v="1965"/>
    <s v="Oct"/>
    <n v="29"/>
    <s v="29 Oct 1965"/>
    <n v="12032.33"/>
    <s v="tier - 3"/>
    <s v="tier - 1"/>
    <s v="R1011"/>
    <n v="59"/>
    <m/>
    <s v="Labrosse"/>
    <n v="20.100000000000001"/>
    <n v="10.52"/>
    <s v="No"/>
    <x v="0"/>
    <x v="1"/>
    <x v="0"/>
    <x v="0"/>
    <x v="1"/>
    <x v="2"/>
  </r>
  <r>
    <x v="1433"/>
    <n v="1979"/>
    <s v="Oct"/>
    <n v="16"/>
    <s v="16 Oct 1979"/>
    <n v="12035.18"/>
    <s v="tier - 3"/>
    <s v="tier - 3"/>
    <s v="R1021"/>
    <n v="45"/>
    <m/>
    <s v="Doran"/>
    <n v="35.700000000000003"/>
    <n v="4.0599999999999996"/>
    <s v="No"/>
    <x v="0"/>
    <x v="0"/>
    <x v="1"/>
    <x v="0"/>
    <x v="3"/>
    <x v="0"/>
  </r>
  <r>
    <x v="1434"/>
    <n v="1966"/>
    <s v="Nov"/>
    <n v="24"/>
    <s v="24 Nov 1966"/>
    <n v="12044.34"/>
    <s v="tier - 3"/>
    <s v="tier - 1"/>
    <s v="R1012"/>
    <n v="58"/>
    <m/>
    <s v="Sheppard"/>
    <n v="26.6"/>
    <n v="5.07"/>
    <s v="Yes"/>
    <x v="0"/>
    <x v="2"/>
    <x v="0"/>
    <x v="0"/>
    <x v="2"/>
    <x v="0"/>
  </r>
  <r>
    <x v="1435"/>
    <n v="1986"/>
    <s v="Sep"/>
    <n v="7"/>
    <s v="7 Sep 1986"/>
    <n v="12048.13"/>
    <s v="tier - 3"/>
    <s v="tier - 2"/>
    <s v="R1026"/>
    <n v="38"/>
    <m/>
    <s v="White"/>
    <n v="39.25"/>
    <n v="8.41"/>
    <s v="Yes"/>
    <x v="0"/>
    <x v="0"/>
    <x v="0"/>
    <x v="0"/>
    <x v="3"/>
    <x v="2"/>
  </r>
  <r>
    <x v="1436"/>
    <n v="1984"/>
    <s v="Sep"/>
    <n v="2"/>
    <s v="2 Sep 1984"/>
    <n v="12091.34"/>
    <s v="tier - 3"/>
    <s v="tier - 2"/>
    <s v="R1022"/>
    <n v="40"/>
    <m/>
    <s v="Walsh"/>
    <n v="38.25"/>
    <n v="6.2"/>
    <s v="No"/>
    <x v="0"/>
    <x v="0"/>
    <x v="0"/>
    <x v="0"/>
    <x v="3"/>
    <x v="1"/>
  </r>
  <r>
    <x v="1437"/>
    <n v="1968"/>
    <s v="Jun"/>
    <n v="21"/>
    <s v="21 Jun 1968"/>
    <n v="12094.48"/>
    <s v="tier - 3"/>
    <s v="tier - 3"/>
    <s v="R1011"/>
    <n v="56"/>
    <m/>
    <s v="Woo"/>
    <n v="23"/>
    <n v="9.8800000000000008"/>
    <s v="No"/>
    <x v="0"/>
    <x v="1"/>
    <x v="0"/>
    <x v="0"/>
    <x v="1"/>
    <x v="2"/>
  </r>
  <r>
    <x v="1438"/>
    <n v="1968"/>
    <s v="Dec"/>
    <n v="9"/>
    <s v="9 Dec 1968"/>
    <n v="12096.65"/>
    <s v="tier - 3"/>
    <s v="tier - 1"/>
    <s v="R1024"/>
    <n v="56"/>
    <m/>
    <s v="Rogers"/>
    <n v="28.88"/>
    <n v="11.5"/>
    <s v="No"/>
    <x v="0"/>
    <x v="1"/>
    <x v="0"/>
    <x v="0"/>
    <x v="2"/>
    <x v="2"/>
  </r>
  <r>
    <x v="1439"/>
    <n v="1968"/>
    <s v="Oct"/>
    <n v="25"/>
    <s v="25 Oct 1968"/>
    <n v="12105.32"/>
    <s v="tier - 3"/>
    <s v="tier - 3"/>
    <s v="R1011"/>
    <n v="56"/>
    <m/>
    <s v="Mudy-Mader"/>
    <n v="30.8"/>
    <n v="10.95"/>
    <s v="No"/>
    <x v="0"/>
    <x v="1"/>
    <x v="0"/>
    <x v="0"/>
    <x v="3"/>
    <x v="2"/>
  </r>
  <r>
    <x v="1440"/>
    <n v="1963"/>
    <s v="Jul"/>
    <n v="20"/>
    <s v="20 Jul 1963"/>
    <n v="12124.99"/>
    <s v="tier - 3"/>
    <s v="tier - 1"/>
    <s v="R1012"/>
    <n v="61"/>
    <m/>
    <s v="Traiser"/>
    <n v="25.46"/>
    <n v="11.52"/>
    <s v="Yes"/>
    <x v="0"/>
    <x v="0"/>
    <x v="1"/>
    <x v="0"/>
    <x v="2"/>
    <x v="2"/>
  </r>
  <r>
    <x v="1441"/>
    <n v="1963"/>
    <s v="Jun"/>
    <n v="4"/>
    <s v="4 Jun 1963"/>
    <n v="12129.61"/>
    <s v="tier - 3"/>
    <s v="tier - 1"/>
    <s v="R1012"/>
    <n v="61"/>
    <m/>
    <s v="Butcher"/>
    <n v="28.785"/>
    <n v="9.1"/>
    <s v="Yes"/>
    <x v="0"/>
    <x v="0"/>
    <x v="1"/>
    <x v="0"/>
    <x v="2"/>
    <x v="2"/>
  </r>
  <r>
    <x v="1442"/>
    <n v="1991"/>
    <s v="Nov"/>
    <n v="6"/>
    <s v="6 Nov 1991"/>
    <n v="12130.8"/>
    <s v="tier - 3"/>
    <s v="tier - 3"/>
    <s v="R1026"/>
    <n v="33"/>
    <m/>
    <s v="Glass"/>
    <n v="43.28"/>
    <n v="4.41"/>
    <s v="No"/>
    <x v="0"/>
    <x v="1"/>
    <x v="0"/>
    <x v="0"/>
    <x v="3"/>
    <x v="0"/>
  </r>
  <r>
    <x v="1443"/>
    <n v="1974"/>
    <s v="Sep"/>
    <n v="16"/>
    <s v="16 Sep 1974"/>
    <n v="12137.6"/>
    <s v="tier - 3"/>
    <s v="tier - 3"/>
    <s v="R1012"/>
    <n v="50"/>
    <m/>
    <s v="Mendoza"/>
    <n v="36.06"/>
    <n v="8.83"/>
    <s v="No"/>
    <x v="0"/>
    <x v="1"/>
    <x v="0"/>
    <x v="0"/>
    <x v="3"/>
    <x v="2"/>
  </r>
  <r>
    <x v="1444"/>
    <n v="1962"/>
    <s v="Nov"/>
    <n v="4"/>
    <s v="4 Nov 1962"/>
    <n v="12142.58"/>
    <s v="tier - 3"/>
    <s v="tier - 2"/>
    <s v="R1013"/>
    <n v="62"/>
    <m/>
    <s v="Bauder"/>
    <n v="25.74"/>
    <n v="7.69"/>
    <s v="No"/>
    <x v="0"/>
    <x v="1"/>
    <x v="0"/>
    <x v="0"/>
    <x v="2"/>
    <x v="2"/>
  </r>
  <r>
    <x v="1445"/>
    <n v="1962"/>
    <s v="Sep"/>
    <n v="15"/>
    <s v="15 Sep 1962"/>
    <n v="12146.97"/>
    <s v="tier - 3"/>
    <s v="tier - 3"/>
    <s v="R1011"/>
    <n v="62"/>
    <m/>
    <s v="Czyz"/>
    <n v="28.9"/>
    <n v="11.96"/>
    <s v="No"/>
    <x v="0"/>
    <x v="1"/>
    <x v="0"/>
    <x v="0"/>
    <x v="2"/>
    <x v="2"/>
  </r>
  <r>
    <x v="1446"/>
    <n v="1987"/>
    <s v="Oct"/>
    <n v="5"/>
    <s v="5 Oct 1987"/>
    <n v="12148.2"/>
    <s v="tier - 3"/>
    <s v="tier - 3"/>
    <s v="R1012"/>
    <n v="37"/>
    <m/>
    <s v="Hansen"/>
    <n v="41.73"/>
    <n v="6.25"/>
    <s v="No"/>
    <x v="0"/>
    <x v="0"/>
    <x v="0"/>
    <x v="0"/>
    <x v="3"/>
    <x v="1"/>
  </r>
  <r>
    <x v="1447"/>
    <n v="1991"/>
    <s v="Aug"/>
    <n v="29"/>
    <s v="29 Aug 1991"/>
    <n v="12198.64"/>
    <s v="tier - 3"/>
    <s v="tier - 3"/>
    <s v="R1026"/>
    <n v="33"/>
    <m/>
    <s v="Ashworth"/>
    <n v="43.48"/>
    <n v="6.24"/>
    <s v="No"/>
    <x v="0"/>
    <x v="1"/>
    <x v="0"/>
    <x v="0"/>
    <x v="3"/>
    <x v="1"/>
  </r>
  <r>
    <x v="1448"/>
    <n v="1977"/>
    <s v="Aug"/>
    <n v="14"/>
    <s v="14 Aug 1977"/>
    <n v="12218.7"/>
    <s v="tier - 3"/>
    <s v="tier - 1"/>
    <s v="R1012"/>
    <n v="47"/>
    <m/>
    <s v="Feehley"/>
    <n v="35.380000000000003"/>
    <n v="6.12"/>
    <s v="No"/>
    <x v="0"/>
    <x v="1"/>
    <x v="0"/>
    <x v="0"/>
    <x v="3"/>
    <x v="1"/>
  </r>
  <r>
    <x v="1449"/>
    <n v="1964"/>
    <s v="Jul"/>
    <n v="20"/>
    <s v="20 Jul 1964"/>
    <n v="12222.9"/>
    <s v="tier - 3"/>
    <s v="tier - 2"/>
    <s v="R1012"/>
    <n v="60"/>
    <m/>
    <s v="Van Vugt"/>
    <n v="27.17"/>
    <n v="5.84"/>
    <s v="Yes"/>
    <x v="0"/>
    <x v="0"/>
    <x v="0"/>
    <x v="0"/>
    <x v="2"/>
    <x v="1"/>
  </r>
  <r>
    <x v="1450"/>
    <n v="1964"/>
    <s v="Jul"/>
    <n v="2"/>
    <s v="2 Jul 1964"/>
    <n v="12224.35"/>
    <s v="tier - 3"/>
    <s v="tier - 1"/>
    <s v="R1012"/>
    <n v="60"/>
    <m/>
    <s v="Hoffman"/>
    <n v="28.215"/>
    <n v="6.29"/>
    <s v="Yes"/>
    <x v="0"/>
    <x v="0"/>
    <x v="0"/>
    <x v="0"/>
    <x v="2"/>
    <x v="1"/>
  </r>
  <r>
    <x v="1451"/>
    <n v="1964"/>
    <s v="Jun"/>
    <n v="24"/>
    <s v="24 Jun 1964"/>
    <n v="12231.61"/>
    <s v="tier - 3"/>
    <s v="tier - 3"/>
    <s v="R1012"/>
    <n v="60"/>
    <m/>
    <s v="Harrington"/>
    <n v="33.44"/>
    <n v="5.9"/>
    <s v="Yes"/>
    <x v="0"/>
    <x v="0"/>
    <x v="0"/>
    <x v="0"/>
    <x v="3"/>
    <x v="1"/>
  </r>
  <r>
    <x v="1452"/>
    <n v="1963"/>
    <s v="Jul"/>
    <n v="19"/>
    <s v="19 Jul 1963"/>
    <n v="12233.83"/>
    <s v="tier - 3"/>
    <s v="tier - 1"/>
    <s v="R1011"/>
    <n v="61"/>
    <m/>
    <s v="Newsom"/>
    <n v="27.5"/>
    <n v="8.69"/>
    <s v="Yes"/>
    <x v="0"/>
    <x v="0"/>
    <x v="1"/>
    <x v="0"/>
    <x v="2"/>
    <x v="2"/>
  </r>
  <r>
    <x v="1453"/>
    <n v="1964"/>
    <s v="Oct"/>
    <n v="15"/>
    <s v="15 Oct 1964"/>
    <n v="12235.84"/>
    <s v="tier - 3"/>
    <s v="tier - 3"/>
    <s v="R1012"/>
    <n v="60"/>
    <m/>
    <s v="Chung"/>
    <n v="36.479999999999997"/>
    <n v="5.05"/>
    <s v="Yes"/>
    <x v="0"/>
    <x v="0"/>
    <x v="0"/>
    <x v="0"/>
    <x v="3"/>
    <x v="0"/>
  </r>
  <r>
    <x v="1454"/>
    <n v="1966"/>
    <s v="Jul"/>
    <n v="29"/>
    <s v="29 Jul 1966"/>
    <n v="12237.73"/>
    <s v="tier - 3"/>
    <s v="tier - 3"/>
    <s v="R1012"/>
    <n v="58"/>
    <m/>
    <s v="Lovuolo"/>
    <n v="29.91"/>
    <n v="5.55"/>
    <s v="Yes"/>
    <x v="0"/>
    <x v="2"/>
    <x v="0"/>
    <x v="0"/>
    <x v="2"/>
    <x v="0"/>
  </r>
  <r>
    <x v="1455"/>
    <n v="1963"/>
    <s v="Jul"/>
    <n v="17"/>
    <s v="17 Jul 1963"/>
    <n v="12244.53"/>
    <s v="tier - 3"/>
    <s v="tier - 1"/>
    <s v="R1013"/>
    <n v="61"/>
    <m/>
    <s v="Triedman"/>
    <n v="35.200000000000003"/>
    <n v="7.72"/>
    <s v="Yes"/>
    <x v="0"/>
    <x v="0"/>
    <x v="1"/>
    <x v="0"/>
    <x v="3"/>
    <x v="2"/>
  </r>
  <r>
    <x v="1456"/>
    <n v="1974"/>
    <s v="Jun"/>
    <n v="23"/>
    <s v="23 Jun 1974"/>
    <n v="12245.17"/>
    <s v="tier - 3"/>
    <s v="tier - 1"/>
    <s v="R1012"/>
    <n v="50"/>
    <m/>
    <s v="Imbalzano Zegar"/>
    <n v="35.99"/>
    <n v="11.11"/>
    <s v="No"/>
    <x v="0"/>
    <x v="1"/>
    <x v="0"/>
    <x v="0"/>
    <x v="3"/>
    <x v="2"/>
  </r>
  <r>
    <x v="1457"/>
    <n v="1989"/>
    <s v="Nov"/>
    <n v="23"/>
    <s v="23 Nov 1989"/>
    <n v="12254.44"/>
    <s v="tier - 3"/>
    <s v="tier - 3"/>
    <s v="R1026"/>
    <n v="35"/>
    <m/>
    <s v="Hoskins"/>
    <n v="42.13"/>
    <n v="4.66"/>
    <s v="No"/>
    <x v="0"/>
    <x v="1"/>
    <x v="0"/>
    <x v="0"/>
    <x v="3"/>
    <x v="0"/>
  </r>
  <r>
    <x v="1458"/>
    <n v="1986"/>
    <s v="Aug"/>
    <n v="13"/>
    <s v="13 Aug 1986"/>
    <n v="12255.04"/>
    <s v="tier - 3"/>
    <s v="tier - 2"/>
    <s v="R1026"/>
    <n v="38"/>
    <m/>
    <s v="Phillippi"/>
    <n v="39.86"/>
    <n v="11.84"/>
    <s v="Yes"/>
    <x v="0"/>
    <x v="0"/>
    <x v="0"/>
    <x v="0"/>
    <x v="3"/>
    <x v="2"/>
  </r>
  <r>
    <x v="1459"/>
    <n v="1966"/>
    <s v="Dec"/>
    <n v="6"/>
    <s v="6 Dec 1966"/>
    <n v="12265.51"/>
    <s v="tier - 3"/>
    <s v="tier - 3"/>
    <s v="R1013"/>
    <n v="58"/>
    <m/>
    <s v="Musa"/>
    <n v="37.51"/>
    <n v="5.5"/>
    <s v="Yes"/>
    <x v="0"/>
    <x v="2"/>
    <x v="0"/>
    <x v="0"/>
    <x v="3"/>
    <x v="0"/>
  </r>
  <r>
    <x v="1460"/>
    <n v="1967"/>
    <s v="Dec"/>
    <n v="30"/>
    <s v="30 Dec 1967"/>
    <n v="12268.63"/>
    <s v="tier - 3"/>
    <s v="tier - 1"/>
    <s v="R1012"/>
    <n v="57"/>
    <m/>
    <s v="Amako"/>
    <n v="32.774999999999999"/>
    <n v="9.77"/>
    <s v="Yes"/>
    <x v="0"/>
    <x v="1"/>
    <x v="0"/>
    <x v="0"/>
    <x v="3"/>
    <x v="2"/>
  </r>
  <r>
    <x v="1461"/>
    <n v="1967"/>
    <s v="Aug"/>
    <n v="28"/>
    <s v="28 Aug 1967"/>
    <n v="12269.69"/>
    <s v="tier - 3"/>
    <s v="tier - 2"/>
    <s v="R1012"/>
    <n v="57"/>
    <m/>
    <s v="Cavanaugh"/>
    <n v="33.534999999999997"/>
    <n v="8.24"/>
    <s v="Yes"/>
    <x v="0"/>
    <x v="1"/>
    <x v="0"/>
    <x v="0"/>
    <x v="3"/>
    <x v="2"/>
  </r>
  <r>
    <x v="1462"/>
    <n v="1966"/>
    <s v="Nov"/>
    <n v="16"/>
    <s v="16 Nov 1966"/>
    <n v="12282.03"/>
    <s v="tier - 3"/>
    <s v="tier - 1"/>
    <s v="R1025"/>
    <n v="58"/>
    <m/>
    <s v="Piza-Taylor"/>
    <n v="29"/>
    <n v="4.3899999999999997"/>
    <s v="Yes"/>
    <x v="0"/>
    <x v="2"/>
    <x v="0"/>
    <x v="0"/>
    <x v="2"/>
    <x v="0"/>
  </r>
  <r>
    <x v="1463"/>
    <n v="1990"/>
    <s v="Oct"/>
    <n v="29"/>
    <s v="29 Oct 1990"/>
    <n v="12282.38"/>
    <s v="tier - 3"/>
    <s v="tier - 1"/>
    <s v="R1011"/>
    <n v="34"/>
    <m/>
    <s v="Fatehali"/>
    <n v="45.8"/>
    <n v="4.8499999999999996"/>
    <s v="No"/>
    <x v="0"/>
    <x v="1"/>
    <x v="0"/>
    <x v="0"/>
    <x v="3"/>
    <x v="0"/>
  </r>
  <r>
    <x v="1464"/>
    <n v="1963"/>
    <s v="Oct"/>
    <n v="28"/>
    <s v="28 Oct 1963"/>
    <n v="12299.59"/>
    <s v="tier - 3"/>
    <s v="tier - 1"/>
    <s v="R1025"/>
    <n v="61"/>
    <m/>
    <s v="O'Rourke"/>
    <n v="26.78"/>
    <n v="10.02"/>
    <s v="Yes"/>
    <x v="0"/>
    <x v="0"/>
    <x v="1"/>
    <x v="0"/>
    <x v="2"/>
    <x v="2"/>
  </r>
  <r>
    <x v="1465"/>
    <n v="1963"/>
    <s v="Aug"/>
    <n v="29"/>
    <s v="29 Aug 1963"/>
    <n v="12323.94"/>
    <s v="tier - 3"/>
    <s v="tier - 3"/>
    <s v="R1017"/>
    <n v="61"/>
    <m/>
    <s v="Grey"/>
    <n v="24.7"/>
    <n v="10.7"/>
    <s v="Yes"/>
    <x v="0"/>
    <x v="0"/>
    <x v="1"/>
    <x v="0"/>
    <x v="1"/>
    <x v="2"/>
  </r>
  <r>
    <x v="1466"/>
    <n v="1963"/>
    <s v="Aug"/>
    <n v="2"/>
    <s v="2 Aug 1963"/>
    <n v="12333.83"/>
    <s v="tier - 3"/>
    <s v="tier - 2"/>
    <s v="R1011"/>
    <n v="61"/>
    <m/>
    <s v="Marley"/>
    <n v="27.5"/>
    <n v="10.62"/>
    <s v="Yes"/>
    <x v="0"/>
    <x v="0"/>
    <x v="1"/>
    <x v="0"/>
    <x v="2"/>
    <x v="2"/>
  </r>
  <r>
    <x v="1467"/>
    <n v="1963"/>
    <s v="Sep"/>
    <n v="22"/>
    <s v="22 Sep 1963"/>
    <n v="12347.17"/>
    <s v="tier - 3"/>
    <s v="tier - 3"/>
    <s v="R1011"/>
    <n v="61"/>
    <m/>
    <s v="Bowman"/>
    <n v="37.1"/>
    <n v="11.21"/>
    <s v="Yes"/>
    <x v="0"/>
    <x v="0"/>
    <x v="1"/>
    <x v="0"/>
    <x v="3"/>
    <x v="2"/>
  </r>
  <r>
    <x v="1468"/>
    <n v="1966"/>
    <s v="Dec"/>
    <n v="29"/>
    <s v="29 Dec 1966"/>
    <n v="12363.55"/>
    <s v="tier - 3"/>
    <s v="tier - 3"/>
    <s v="R1011"/>
    <n v="58"/>
    <m/>
    <s v="Sellers"/>
    <n v="36.1"/>
    <n v="5.65"/>
    <s v="Yes"/>
    <x v="0"/>
    <x v="2"/>
    <x v="0"/>
    <x v="0"/>
    <x v="3"/>
    <x v="0"/>
  </r>
  <r>
    <x v="1469"/>
    <n v="1962"/>
    <s v="Sep"/>
    <n v="26"/>
    <s v="26 Sep 1962"/>
    <n v="12369.89"/>
    <s v="tier - 3"/>
    <s v="tier - 2"/>
    <s v="R1024"/>
    <n v="62"/>
    <m/>
    <s v="Verdugo"/>
    <n v="26.23"/>
    <n v="11.93"/>
    <s v="No"/>
    <x v="0"/>
    <x v="1"/>
    <x v="0"/>
    <x v="0"/>
    <x v="2"/>
    <x v="2"/>
  </r>
  <r>
    <x v="1470"/>
    <n v="1989"/>
    <s v="Dec"/>
    <n v="29"/>
    <s v="29 Dec 1989"/>
    <n v="12404.88"/>
    <s v="tier - 3"/>
    <s v="tier - 3"/>
    <s v="R1016"/>
    <n v="35"/>
    <m/>
    <s v="Monteleone"/>
    <n v="35.244999999999997"/>
    <n v="4.63"/>
    <s v="No"/>
    <x v="0"/>
    <x v="1"/>
    <x v="0"/>
    <x v="0"/>
    <x v="3"/>
    <x v="0"/>
  </r>
  <r>
    <x v="1471"/>
    <n v="1972"/>
    <s v="Aug"/>
    <n v="21"/>
    <s v="21 Aug 1972"/>
    <n v="12407.3"/>
    <s v="tier - 3"/>
    <s v="tier - 2"/>
    <s v="R1021"/>
    <n v="52"/>
    <m/>
    <s v="Vaught"/>
    <n v="34.299999999999997"/>
    <n v="4.87"/>
    <s v="No"/>
    <x v="0"/>
    <x v="2"/>
    <x v="0"/>
    <x v="0"/>
    <x v="3"/>
    <x v="0"/>
  </r>
  <r>
    <x v="1472"/>
    <n v="1979"/>
    <s v="Jul"/>
    <n v="14"/>
    <s v="14 Jul 1979"/>
    <n v="12408.29"/>
    <s v="tier - 3"/>
    <s v="tier - 1"/>
    <s v="R1022"/>
    <n v="45"/>
    <m/>
    <s v="Jacobs"/>
    <n v="36.799999999999997"/>
    <n v="4.62"/>
    <s v="No"/>
    <x v="0"/>
    <x v="0"/>
    <x v="1"/>
    <x v="0"/>
    <x v="3"/>
    <x v="0"/>
  </r>
  <r>
    <x v="1473"/>
    <n v="1964"/>
    <s v="Aug"/>
    <n v="4"/>
    <s v="4 Aug 1964"/>
    <n v="12430.95"/>
    <s v="tier - 3"/>
    <s v="tier - 3"/>
    <s v="R1024"/>
    <n v="60"/>
    <m/>
    <s v="Brake"/>
    <n v="32.965000000000003"/>
    <n v="6.15"/>
    <s v="Yes"/>
    <x v="0"/>
    <x v="0"/>
    <x v="0"/>
    <x v="0"/>
    <x v="3"/>
    <x v="1"/>
  </r>
  <r>
    <x v="1474"/>
    <n v="1995"/>
    <s v="Aug"/>
    <n v="9"/>
    <s v="9 Aug 1995"/>
    <n v="12452.25"/>
    <s v="tier - 3"/>
    <s v="tier - 3"/>
    <s v="R1012"/>
    <n v="29"/>
    <m/>
    <s v="Locatelli"/>
    <n v="52.89"/>
    <n v="4.96"/>
    <s v="Yes"/>
    <x v="0"/>
    <x v="0"/>
    <x v="0"/>
    <x v="0"/>
    <x v="3"/>
    <x v="0"/>
  </r>
  <r>
    <x v="1475"/>
    <n v="1968"/>
    <s v="Nov"/>
    <n v="26"/>
    <s v="26 Nov 1968"/>
    <n v="12475.35"/>
    <s v="tier - 3"/>
    <s v="tier - 1"/>
    <s v="R1012"/>
    <n v="56"/>
    <m/>
    <s v="Baird"/>
    <n v="21.47"/>
    <n v="7.82"/>
    <s v="No"/>
    <x v="0"/>
    <x v="1"/>
    <x v="0"/>
    <x v="0"/>
    <x v="1"/>
    <x v="2"/>
  </r>
  <r>
    <x v="1476"/>
    <n v="1968"/>
    <s v="Nov"/>
    <n v="12"/>
    <s v="12 Nov 1968"/>
    <n v="12479.71"/>
    <s v="tier - 3"/>
    <s v="tier - 3"/>
    <s v="R1012"/>
    <n v="56"/>
    <m/>
    <s v="Merino"/>
    <n v="24.605"/>
    <n v="7.48"/>
    <s v="No"/>
    <x v="0"/>
    <x v="1"/>
    <x v="0"/>
    <x v="0"/>
    <x v="1"/>
    <x v="2"/>
  </r>
  <r>
    <x v="1477"/>
    <n v="1967"/>
    <s v="Sep"/>
    <n v="1"/>
    <s v="1 Sep 1967"/>
    <n v="12485.8"/>
    <s v="tier - 3"/>
    <s v="tier - 3"/>
    <s v="R1013"/>
    <n v="57"/>
    <m/>
    <s v="Connolly"/>
    <n v="40.81"/>
    <n v="10.58"/>
    <s v="Yes"/>
    <x v="0"/>
    <x v="1"/>
    <x v="0"/>
    <x v="0"/>
    <x v="3"/>
    <x v="2"/>
  </r>
  <r>
    <x v="1478"/>
    <n v="1968"/>
    <s v="Dec"/>
    <n v="3"/>
    <s v="3 Dec 1968"/>
    <n v="12495.29"/>
    <s v="tier - 3"/>
    <s v="tier - 3"/>
    <s v="R1012"/>
    <n v="56"/>
    <m/>
    <s v="McFadden"/>
    <n v="35.814999999999998"/>
    <n v="8.4700000000000006"/>
    <s v="No"/>
    <x v="0"/>
    <x v="1"/>
    <x v="0"/>
    <x v="0"/>
    <x v="3"/>
    <x v="2"/>
  </r>
  <r>
    <x v="1479"/>
    <n v="1966"/>
    <s v="Jul"/>
    <n v="12"/>
    <s v="12 Jul 1966"/>
    <n v="12499.88"/>
    <s v="tier - 3"/>
    <s v="tier - 2"/>
    <s v="R1012"/>
    <n v="58"/>
    <m/>
    <s v="Kanyane"/>
    <n v="31.07"/>
    <n v="4.62"/>
    <s v="Yes"/>
    <x v="0"/>
    <x v="2"/>
    <x v="0"/>
    <x v="0"/>
    <x v="3"/>
    <x v="0"/>
  </r>
  <r>
    <x v="1480"/>
    <n v="1962"/>
    <s v="Oct"/>
    <n v="16"/>
    <s v="16 Oct 1962"/>
    <n v="12523.6"/>
    <s v="tier - 3"/>
    <s v="tier - 3"/>
    <s v="R1012"/>
    <n v="62"/>
    <m/>
    <s v="Bennie"/>
    <n v="24.32"/>
    <n v="7.48"/>
    <s v="No"/>
    <x v="0"/>
    <x v="1"/>
    <x v="0"/>
    <x v="0"/>
    <x v="1"/>
    <x v="2"/>
  </r>
  <r>
    <x v="1481"/>
    <n v="1961"/>
    <s v="Nov"/>
    <n v="28"/>
    <s v="28 Nov 1961"/>
    <n v="12557.61"/>
    <s v="tier - 3"/>
    <s v="tier - 3"/>
    <s v="R1013"/>
    <n v="63"/>
    <m/>
    <s v="Joslyn"/>
    <n v="31.57"/>
    <n v="7.92"/>
    <s v="Yes"/>
    <x v="0"/>
    <x v="2"/>
    <x v="0"/>
    <x v="0"/>
    <x v="3"/>
    <x v="2"/>
  </r>
  <r>
    <x v="1482"/>
    <n v="1961"/>
    <s v="Nov"/>
    <n v="28"/>
    <s v="28 Nov 1961"/>
    <n v="12574.05"/>
    <s v="tier - 3"/>
    <s v="tier - 1"/>
    <s v="R1011"/>
    <n v="63"/>
    <m/>
    <s v="Ricardi"/>
    <n v="43.4"/>
    <n v="8.81"/>
    <s v="Yes"/>
    <x v="0"/>
    <x v="2"/>
    <x v="0"/>
    <x v="0"/>
    <x v="3"/>
    <x v="2"/>
  </r>
  <r>
    <x v="1483"/>
    <n v="1969"/>
    <s v="Nov"/>
    <n v="26"/>
    <s v="26 Nov 1969"/>
    <n v="12579.92"/>
    <s v="tier - 3"/>
    <s v="tier - 1"/>
    <s v="R1025"/>
    <n v="55"/>
    <m/>
    <s v="Burton"/>
    <n v="32.15"/>
    <n v="4.0199999999999996"/>
    <s v="Yes"/>
    <x v="0"/>
    <x v="0"/>
    <x v="1"/>
    <x v="0"/>
    <x v="3"/>
    <x v="0"/>
  </r>
  <r>
    <x v="1484"/>
    <n v="1970"/>
    <s v="Jun"/>
    <n v="18"/>
    <s v="18 Jun 1970"/>
    <n v="12592.53"/>
    <s v="tier - 3"/>
    <s v="tier - 2"/>
    <s v="R1013"/>
    <n v="54"/>
    <m/>
    <s v="Swann"/>
    <n v="46.75"/>
    <n v="6.66"/>
    <s v="Yes"/>
    <x v="0"/>
    <x v="2"/>
    <x v="0"/>
    <x v="0"/>
    <x v="3"/>
    <x v="2"/>
  </r>
  <r>
    <x v="1485"/>
    <n v="1988"/>
    <s v="Aug"/>
    <n v="11"/>
    <s v="11 Aug 1988"/>
    <n v="12600.46"/>
    <s v="tier - 3"/>
    <s v="tier - 1"/>
    <s v="R1023"/>
    <n v="36"/>
    <m/>
    <s v="Duhaime"/>
    <n v="42.78"/>
    <n v="6.11"/>
    <s v="Yes"/>
    <x v="0"/>
    <x v="0"/>
    <x v="0"/>
    <x v="0"/>
    <x v="3"/>
    <x v="1"/>
  </r>
  <r>
    <x v="1486"/>
    <n v="1998"/>
    <s v="Nov"/>
    <n v="18"/>
    <s v="18 Nov 1998"/>
    <n v="12609.89"/>
    <s v="tier - 3"/>
    <s v="tier - 3"/>
    <s v="R1012"/>
    <n v="26"/>
    <m/>
    <s v="Kurt"/>
    <n v="26.79"/>
    <n v="5.0599999999999996"/>
    <s v="No"/>
    <x v="0"/>
    <x v="0"/>
    <x v="0"/>
    <x v="0"/>
    <x v="2"/>
    <x v="0"/>
  </r>
  <r>
    <x v="1487"/>
    <n v="1963"/>
    <s v="Aug"/>
    <n v="19"/>
    <s v="19 Aug 1963"/>
    <n v="12622.18"/>
    <s v="tier - 3"/>
    <s v="tier - 1"/>
    <s v="R1012"/>
    <n v="61"/>
    <m/>
    <s v="Otto"/>
    <n v="31.35"/>
    <n v="11"/>
    <s v="Yes"/>
    <x v="0"/>
    <x v="0"/>
    <x v="1"/>
    <x v="0"/>
    <x v="3"/>
    <x v="2"/>
  </r>
  <r>
    <x v="1488"/>
    <n v="1970"/>
    <s v="Dec"/>
    <n v="28"/>
    <s v="28 Dec 1970"/>
    <n v="12624.74"/>
    <s v="tier - 3"/>
    <s v="tier - 1"/>
    <s v="R1012"/>
    <n v="54"/>
    <m/>
    <s v="Edmonds"/>
    <n v="34.08"/>
    <n v="7.58"/>
    <s v="Yes"/>
    <x v="0"/>
    <x v="2"/>
    <x v="0"/>
    <x v="0"/>
    <x v="3"/>
    <x v="2"/>
  </r>
  <r>
    <x v="1489"/>
    <n v="1965"/>
    <s v="Oct"/>
    <n v="4"/>
    <s v="4 Oct 1965"/>
    <n v="12629.17"/>
    <s v="tier - 3"/>
    <s v="tier - 1"/>
    <s v="R1013"/>
    <n v="59"/>
    <m/>
    <s v="Desota"/>
    <n v="25.74"/>
    <n v="10.93"/>
    <s v="No"/>
    <x v="0"/>
    <x v="1"/>
    <x v="0"/>
    <x v="0"/>
    <x v="2"/>
    <x v="2"/>
  </r>
  <r>
    <x v="1490"/>
    <n v="1962"/>
    <s v="Nov"/>
    <n v="22"/>
    <s v="22 Nov 1962"/>
    <n v="12629.9"/>
    <s v="tier - 3"/>
    <s v="tier - 3"/>
    <s v="R1013"/>
    <n v="62"/>
    <m/>
    <s v="Uchiyama"/>
    <n v="24.53"/>
    <n v="9.0500000000000007"/>
    <s v="No"/>
    <x v="0"/>
    <x v="1"/>
    <x v="0"/>
    <x v="0"/>
    <x v="1"/>
    <x v="2"/>
  </r>
  <r>
    <x v="1491"/>
    <n v="1962"/>
    <s v="Jul"/>
    <n v="22"/>
    <s v="22 Jul 1962"/>
    <n v="12638.2"/>
    <s v="tier - 3"/>
    <s v="tier - 1"/>
    <s v="R1011"/>
    <n v="62"/>
    <m/>
    <s v="Anderson"/>
    <n v="30.5"/>
    <n v="9.9"/>
    <s v="No"/>
    <x v="0"/>
    <x v="1"/>
    <x v="0"/>
    <x v="0"/>
    <x v="3"/>
    <x v="2"/>
  </r>
  <r>
    <x v="1492"/>
    <n v="1972"/>
    <s v="Sep"/>
    <n v="5"/>
    <s v="5 Sep 1972"/>
    <n v="12640.24"/>
    <s v="tier - 3"/>
    <s v="tier - 1"/>
    <s v="R1011"/>
    <n v="52"/>
    <m/>
    <s v="Ruhlman"/>
    <n v="37.43"/>
    <n v="4.97"/>
    <s v="No"/>
    <x v="0"/>
    <x v="2"/>
    <x v="0"/>
    <x v="0"/>
    <x v="3"/>
    <x v="0"/>
  </r>
  <r>
    <x v="1493"/>
    <n v="1966"/>
    <s v="Dec"/>
    <n v="17"/>
    <s v="17 Dec 1966"/>
    <n v="12643.38"/>
    <s v="tier - 3"/>
    <s v="tier - 1"/>
    <s v="R1012"/>
    <n v="58"/>
    <m/>
    <s v="Doolittle-Crider"/>
    <n v="33.82"/>
    <n v="5.89"/>
    <s v="Yes"/>
    <x v="0"/>
    <x v="2"/>
    <x v="0"/>
    <x v="0"/>
    <x v="3"/>
    <x v="1"/>
  </r>
  <r>
    <x v="1494"/>
    <n v="1962"/>
    <s v="Jul"/>
    <n v="11"/>
    <s v="11 Jul 1962"/>
    <n v="12644.59"/>
    <s v="tier - 3"/>
    <s v="tier - 2"/>
    <s v="R1011"/>
    <n v="62"/>
    <m/>
    <s v="Antrim"/>
    <n v="35.1"/>
    <n v="10.1"/>
    <s v="No"/>
    <x v="0"/>
    <x v="1"/>
    <x v="0"/>
    <x v="0"/>
    <x v="3"/>
    <x v="2"/>
  </r>
  <r>
    <x v="1495"/>
    <n v="1965"/>
    <s v="Sep"/>
    <n v="14"/>
    <s v="14 Sep 1965"/>
    <n v="12646.21"/>
    <s v="tier - 3"/>
    <s v="tier - 2"/>
    <s v="R1011"/>
    <n v="59"/>
    <m/>
    <s v="Bill"/>
    <n v="38"/>
    <n v="8.1300000000000008"/>
    <s v="No"/>
    <x v="0"/>
    <x v="1"/>
    <x v="0"/>
    <x v="0"/>
    <x v="3"/>
    <x v="2"/>
  </r>
  <r>
    <x v="1496"/>
    <n v="1962"/>
    <s v="Aug"/>
    <n v="27"/>
    <s v="27 Aug 1962"/>
    <n v="12648.7"/>
    <s v="tier - 3"/>
    <s v="tier - 2"/>
    <s v="R1013"/>
    <n v="62"/>
    <m/>
    <s v="Pittaway"/>
    <n v="38.06"/>
    <n v="8.25"/>
    <s v="No"/>
    <x v="0"/>
    <x v="1"/>
    <x v="0"/>
    <x v="0"/>
    <x v="3"/>
    <x v="2"/>
  </r>
  <r>
    <x v="1497"/>
    <n v="1974"/>
    <s v="Sep"/>
    <n v="24"/>
    <s v="24 Sep 1974"/>
    <n v="12697.48"/>
    <s v="tier - 3"/>
    <s v="tier - 3"/>
    <s v="R1021"/>
    <n v="50"/>
    <m/>
    <s v="Cale"/>
    <n v="36.67"/>
    <n v="11.86"/>
    <s v="No"/>
    <x v="0"/>
    <x v="1"/>
    <x v="0"/>
    <x v="0"/>
    <x v="3"/>
    <x v="2"/>
  </r>
  <r>
    <x v="1498"/>
    <n v="1992"/>
    <s v="Jul"/>
    <n v="7"/>
    <s v="7 Jul 1992"/>
    <n v="12699.56"/>
    <s v="tier - 3"/>
    <s v="tier - 2"/>
    <s v="R1011"/>
    <n v="32"/>
    <m/>
    <s v="Marshall"/>
    <n v="52.75"/>
    <n v="6.02"/>
    <s v="No"/>
    <x v="0"/>
    <x v="0"/>
    <x v="0"/>
    <x v="0"/>
    <x v="3"/>
    <x v="1"/>
  </r>
  <r>
    <x v="1499"/>
    <n v="1964"/>
    <s v="Nov"/>
    <n v="28"/>
    <s v="28 Nov 1964"/>
    <n v="12700.63"/>
    <s v="tier - 3"/>
    <s v="tier - 3"/>
    <s v="R1011"/>
    <n v="60"/>
    <m/>
    <s v="Hamilton"/>
    <n v="31.55"/>
    <n v="6.11"/>
    <s v="Yes"/>
    <x v="0"/>
    <x v="0"/>
    <x v="0"/>
    <x v="0"/>
    <x v="3"/>
    <x v="1"/>
  </r>
  <r>
    <x v="1500"/>
    <n v="1970"/>
    <s v="Jul"/>
    <n v="8"/>
    <s v="8 Jul 1970"/>
    <n v="12713"/>
    <s v="tier - 3"/>
    <s v="tier - 1"/>
    <s v="R1011"/>
    <n v="54"/>
    <m/>
    <s v="Vitalo"/>
    <n v="36.130000000000003"/>
    <n v="7.19"/>
    <s v="Yes"/>
    <x v="0"/>
    <x v="2"/>
    <x v="0"/>
    <x v="0"/>
    <x v="3"/>
    <x v="2"/>
  </r>
  <r>
    <x v="1501"/>
    <n v="1988"/>
    <s v="Jul"/>
    <n v="17"/>
    <s v="17 Jul 1988"/>
    <n v="12718.21"/>
    <s v="tier - 3"/>
    <s v="tier - 1"/>
    <s v="R1026"/>
    <n v="36"/>
    <m/>
    <s v="Bellemare"/>
    <n v="42.74"/>
    <n v="6.31"/>
    <s v="Yes"/>
    <x v="0"/>
    <x v="0"/>
    <x v="0"/>
    <x v="0"/>
    <x v="3"/>
    <x v="1"/>
  </r>
  <r>
    <x v="1502"/>
    <n v="1962"/>
    <s v="Sep"/>
    <n v="2"/>
    <s v="2 Sep 1962"/>
    <n v="12731"/>
    <s v="tier - 3"/>
    <s v="tier - 3"/>
    <s v="R1016"/>
    <n v="62"/>
    <m/>
    <s v="Schluneker"/>
    <n v="29.64"/>
    <n v="8.9499999999999993"/>
    <s v="No"/>
    <x v="0"/>
    <x v="1"/>
    <x v="0"/>
    <x v="0"/>
    <x v="2"/>
    <x v="2"/>
  </r>
  <r>
    <x v="1503"/>
    <n v="1962"/>
    <s v="Oct"/>
    <n v="1"/>
    <s v="1 Oct 1962"/>
    <n v="12741.17"/>
    <s v="tier - 3"/>
    <s v="tier - 1"/>
    <s v="R1017"/>
    <n v="62"/>
    <m/>
    <s v="Swartz"/>
    <n v="36.954999999999998"/>
    <n v="8.07"/>
    <s v="No"/>
    <x v="0"/>
    <x v="1"/>
    <x v="0"/>
    <x v="0"/>
    <x v="3"/>
    <x v="2"/>
  </r>
  <r>
    <x v="1504"/>
    <n v="1975"/>
    <s v="Sep"/>
    <n v="25"/>
    <s v="25 Sep 1975"/>
    <n v="12770.27"/>
    <s v="tier - 3"/>
    <s v="tier - 3"/>
    <s v="R1021"/>
    <n v="49"/>
    <m/>
    <s v="Anis"/>
    <n v="36.24"/>
    <n v="8.3800000000000008"/>
    <s v="Yes"/>
    <x v="0"/>
    <x v="0"/>
    <x v="0"/>
    <x v="0"/>
    <x v="3"/>
    <x v="2"/>
  </r>
  <r>
    <x v="1505"/>
    <n v="1972"/>
    <s v="Oct"/>
    <n v="7"/>
    <s v="7 Oct 1972"/>
    <n v="12776.05"/>
    <s v="tier - 3"/>
    <s v="tier - 3"/>
    <s v="R1026"/>
    <n v="52"/>
    <m/>
    <s v="Gresh"/>
    <n v="35"/>
    <n v="4.13"/>
    <s v="No"/>
    <x v="0"/>
    <x v="2"/>
    <x v="0"/>
    <x v="0"/>
    <x v="3"/>
    <x v="0"/>
  </r>
  <r>
    <x v="1506"/>
    <n v="1963"/>
    <s v="Dec"/>
    <n v="5"/>
    <s v="5 Dec 1963"/>
    <n v="12788.03"/>
    <s v="tier - 3"/>
    <s v="tier - 3"/>
    <s v="R1025"/>
    <n v="61"/>
    <m/>
    <s v="Watson"/>
    <n v="28.22"/>
    <n v="7.51"/>
    <s v="Yes"/>
    <x v="0"/>
    <x v="0"/>
    <x v="1"/>
    <x v="0"/>
    <x v="2"/>
    <x v="2"/>
  </r>
  <r>
    <x v="1507"/>
    <n v="1983"/>
    <s v="Oct"/>
    <n v="29"/>
    <s v="29 Oct 1983"/>
    <n v="12788.18"/>
    <s v="tier - 3"/>
    <s v="tier - 1"/>
    <s v="R1026"/>
    <n v="41"/>
    <m/>
    <s v="Ryan"/>
    <n v="39.159999999999997"/>
    <n v="5.24"/>
    <s v="Yes"/>
    <x v="0"/>
    <x v="0"/>
    <x v="1"/>
    <x v="0"/>
    <x v="3"/>
    <x v="0"/>
  </r>
  <r>
    <x v="1508"/>
    <n v="1978"/>
    <s v="Jul"/>
    <n v="24"/>
    <s v="24 Jul 1978"/>
    <n v="12797.21"/>
    <s v="tier - 3"/>
    <s v="tier - 1"/>
    <s v="R1024"/>
    <n v="46"/>
    <m/>
    <s v="Proctor"/>
    <n v="36.479999999999997"/>
    <n v="11.09"/>
    <s v="No"/>
    <x v="0"/>
    <x v="1"/>
    <x v="0"/>
    <x v="0"/>
    <x v="3"/>
    <x v="2"/>
  </r>
  <r>
    <x v="1509"/>
    <n v="1963"/>
    <s v="Jul"/>
    <n v="20"/>
    <s v="20 Jul 1963"/>
    <n v="12815.44"/>
    <s v="tier - 3"/>
    <s v="tier - 3"/>
    <s v="R1024"/>
    <n v="61"/>
    <m/>
    <s v="Hails"/>
    <n v="26.504999999999999"/>
    <n v="6.79"/>
    <s v="Yes"/>
    <x v="0"/>
    <x v="0"/>
    <x v="1"/>
    <x v="0"/>
    <x v="2"/>
    <x v="2"/>
  </r>
  <r>
    <x v="1510"/>
    <n v="1967"/>
    <s v="Sep"/>
    <n v="25"/>
    <s v="25 Sep 1967"/>
    <n v="12823.25"/>
    <s v="tier - 3"/>
    <s v="tier - 3"/>
    <s v="R1021"/>
    <n v="57"/>
    <m/>
    <s v="Payne"/>
    <n v="31.74"/>
    <n v="7.68"/>
    <s v="Yes"/>
    <x v="0"/>
    <x v="1"/>
    <x v="0"/>
    <x v="0"/>
    <x v="3"/>
    <x v="2"/>
  </r>
  <r>
    <x v="1511"/>
    <n v="2004"/>
    <s v="Nov"/>
    <n v="9"/>
    <s v="9 Nov 2004"/>
    <n v="12829.46"/>
    <s v="tier - 3"/>
    <s v="tier - 3"/>
    <s v="R1016"/>
    <n v="20"/>
    <m/>
    <s v="Nelson"/>
    <n v="17.29"/>
    <n v="4.62"/>
    <s v="No"/>
    <x v="1"/>
    <x v="0"/>
    <x v="0"/>
    <x v="1"/>
    <x v="0"/>
    <x v="0"/>
  </r>
  <r>
    <x v="1512"/>
    <n v="1993"/>
    <s v="Sep"/>
    <n v="27"/>
    <s v="27 Sep 1993"/>
    <n v="12847.24"/>
    <s v="tier - 3"/>
    <s v="tier - 2"/>
    <s v="R1012"/>
    <n v="31"/>
    <m/>
    <s v="Humphrey"/>
    <n v="52.54"/>
    <n v="5.12"/>
    <s v="No"/>
    <x v="0"/>
    <x v="0"/>
    <x v="1"/>
    <x v="0"/>
    <x v="3"/>
    <x v="0"/>
  </r>
  <r>
    <x v="1513"/>
    <n v="1973"/>
    <s v="Sep"/>
    <n v="22"/>
    <s v="22 Sep 1973"/>
    <n v="12852.37"/>
    <s v="tier - 3"/>
    <s v="tier - 1"/>
    <s v="R1012"/>
    <n v="51"/>
    <m/>
    <s v="Stevenson"/>
    <n v="37.409999999999997"/>
    <n v="7.21"/>
    <s v="No"/>
    <x v="0"/>
    <x v="2"/>
    <x v="0"/>
    <x v="0"/>
    <x v="3"/>
    <x v="2"/>
  </r>
  <r>
    <x v="1514"/>
    <n v="1963"/>
    <s v="Sep"/>
    <n v="27"/>
    <s v="27 Sep 1963"/>
    <n v="12856.84"/>
    <s v="tier - 3"/>
    <s v="tier - 3"/>
    <s v="R1021"/>
    <n v="61"/>
    <m/>
    <s v="Jones"/>
    <n v="28.81"/>
    <n v="10.8"/>
    <s v="Yes"/>
    <x v="0"/>
    <x v="0"/>
    <x v="1"/>
    <x v="0"/>
    <x v="2"/>
    <x v="2"/>
  </r>
  <r>
    <x v="1515"/>
    <n v="1984"/>
    <s v="Aug"/>
    <n v="6"/>
    <s v="6 Aug 1984"/>
    <n v="12870.31"/>
    <s v="tier - 3"/>
    <s v="tier - 3"/>
    <s v="R1012"/>
    <n v="40"/>
    <m/>
    <s v="Windler"/>
    <n v="41.2"/>
    <n v="4.95"/>
    <s v="No"/>
    <x v="0"/>
    <x v="0"/>
    <x v="0"/>
    <x v="0"/>
    <x v="3"/>
    <x v="0"/>
  </r>
  <r>
    <x v="1516"/>
    <n v="2004"/>
    <s v="Jul"/>
    <n v="9"/>
    <s v="9 Jul 2004"/>
    <n v="12890.06"/>
    <s v="tier - 3"/>
    <s v="tier - 1"/>
    <s v="R1019"/>
    <n v="20"/>
    <m/>
    <s v="Nice"/>
    <n v="39.14"/>
    <n v="4.91"/>
    <s v="No"/>
    <x v="1"/>
    <x v="0"/>
    <x v="0"/>
    <x v="0"/>
    <x v="3"/>
    <x v="0"/>
  </r>
  <r>
    <x v="1517"/>
    <n v="1963"/>
    <s v="Aug"/>
    <n v="16"/>
    <s v="16 Aug 1963"/>
    <n v="12913.99"/>
    <s v="tier - 3"/>
    <s v="tier - 2"/>
    <s v="R1016"/>
    <n v="61"/>
    <m/>
    <s v="Clark"/>
    <n v="25.46"/>
    <n v="8.77"/>
    <s v="Yes"/>
    <x v="0"/>
    <x v="0"/>
    <x v="1"/>
    <x v="0"/>
    <x v="2"/>
    <x v="2"/>
  </r>
  <r>
    <x v="1518"/>
    <n v="1963"/>
    <s v="Sep"/>
    <n v="1"/>
    <s v="1 Sep 1963"/>
    <n v="12925.89"/>
    <s v="tier - 3"/>
    <s v="tier - 2"/>
    <s v="R1013"/>
    <n v="61"/>
    <m/>
    <s v="Duarte"/>
    <n v="29.7"/>
    <n v="7.69"/>
    <s v="Yes"/>
    <x v="0"/>
    <x v="0"/>
    <x v="1"/>
    <x v="0"/>
    <x v="2"/>
    <x v="2"/>
  </r>
  <r>
    <x v="1519"/>
    <n v="1963"/>
    <s v="Aug"/>
    <n v="14"/>
    <s v="14 Aug 1963"/>
    <n v="12928.79"/>
    <s v="tier - 3"/>
    <s v="tier - 2"/>
    <s v="R1013"/>
    <n v="61"/>
    <m/>
    <s v="Burke"/>
    <n v="31.79"/>
    <n v="11.33"/>
    <s v="Yes"/>
    <x v="0"/>
    <x v="0"/>
    <x v="1"/>
    <x v="0"/>
    <x v="3"/>
    <x v="2"/>
  </r>
  <r>
    <x v="1520"/>
    <n v="1966"/>
    <s v="Dec"/>
    <n v="22"/>
    <s v="22 Dec 1966"/>
    <n v="12949.16"/>
    <s v="tier - 3"/>
    <s v="tier - 3"/>
    <s v="R1013"/>
    <n v="58"/>
    <m/>
    <s v="Takeda"/>
    <n v="33.659999999999997"/>
    <n v="5.42"/>
    <s v="Yes"/>
    <x v="0"/>
    <x v="2"/>
    <x v="0"/>
    <x v="0"/>
    <x v="3"/>
    <x v="0"/>
  </r>
  <r>
    <x v="1521"/>
    <n v="1961"/>
    <s v="Aug"/>
    <n v="20"/>
    <s v="20 Aug 1961"/>
    <n v="12950.07"/>
    <s v="tier - 3"/>
    <s v="tier - 1"/>
    <s v="R1012"/>
    <n v="63"/>
    <m/>
    <s v="Levy"/>
    <n v="38.380000000000003"/>
    <n v="8.26"/>
    <s v="Yes"/>
    <x v="0"/>
    <x v="2"/>
    <x v="0"/>
    <x v="0"/>
    <x v="3"/>
    <x v="2"/>
  </r>
  <r>
    <x v="1522"/>
    <n v="1960"/>
    <s v="Nov"/>
    <n v="4"/>
    <s v="4 Nov 1960"/>
    <n v="12957.12"/>
    <s v="tier - 3"/>
    <s v="tier - 1"/>
    <s v="R1011"/>
    <n v="64"/>
    <m/>
    <s v="Pinney"/>
    <n v="21.4"/>
    <n v="9.0299999999999994"/>
    <s v="No"/>
    <x v="0"/>
    <x v="1"/>
    <x v="0"/>
    <x v="0"/>
    <x v="1"/>
    <x v="2"/>
  </r>
  <r>
    <x v="1523"/>
    <n v="1960"/>
    <s v="Jun"/>
    <n v="22"/>
    <s v="22 Jun 1960"/>
    <n v="12979.36"/>
    <s v="tier - 3"/>
    <s v="tier - 1"/>
    <s v="R1011"/>
    <n v="64"/>
    <m/>
    <s v="Edwards"/>
    <n v="37.4"/>
    <n v="11.46"/>
    <s v="No"/>
    <x v="0"/>
    <x v="1"/>
    <x v="0"/>
    <x v="0"/>
    <x v="3"/>
    <x v="2"/>
  </r>
  <r>
    <x v="1524"/>
    <n v="1960"/>
    <s v="Sep"/>
    <n v="23"/>
    <s v="23 Sep 1960"/>
    <n v="12981.35"/>
    <s v="tier - 3"/>
    <s v="tier - 3"/>
    <s v="R1013"/>
    <n v="64"/>
    <m/>
    <s v="Fernandez"/>
    <n v="38.83"/>
    <n v="11.86"/>
    <s v="No"/>
    <x v="0"/>
    <x v="1"/>
    <x v="0"/>
    <x v="0"/>
    <x v="3"/>
    <x v="2"/>
  </r>
  <r>
    <x v="1525"/>
    <n v="1960"/>
    <s v="Nov"/>
    <n v="28"/>
    <s v="28 Nov 1960"/>
    <n v="12982.87"/>
    <s v="tier - 3"/>
    <s v="tier - 1"/>
    <s v="R1013"/>
    <n v="64"/>
    <m/>
    <s v="Wiltse"/>
    <n v="39.93"/>
    <n v="8.75"/>
    <s v="No"/>
    <x v="0"/>
    <x v="1"/>
    <x v="0"/>
    <x v="0"/>
    <x v="3"/>
    <x v="2"/>
  </r>
  <r>
    <x v="1526"/>
    <n v="1979"/>
    <s v="Nov"/>
    <n v="27"/>
    <s v="27 Nov 1979"/>
    <n v="12994.12"/>
    <s v="tier - 3"/>
    <s v="tier - 2"/>
    <s v="R1026"/>
    <n v="45"/>
    <m/>
    <s v="Engnes"/>
    <n v="38.14"/>
    <n v="5.58"/>
    <s v="No"/>
    <x v="0"/>
    <x v="0"/>
    <x v="1"/>
    <x v="0"/>
    <x v="3"/>
    <x v="0"/>
  </r>
  <r>
    <x v="1527"/>
    <n v="1981"/>
    <s v="Oct"/>
    <n v="30"/>
    <s v="30 Oct 1981"/>
    <n v="13002.91"/>
    <s v="tier - 3"/>
    <s v="tier - 1"/>
    <s v="R1012"/>
    <n v="43"/>
    <m/>
    <s v="Revenis"/>
    <n v="42.51"/>
    <n v="8.2100000000000009"/>
    <s v="Yes"/>
    <x v="0"/>
    <x v="1"/>
    <x v="0"/>
    <x v="0"/>
    <x v="3"/>
    <x v="2"/>
  </r>
  <r>
    <x v="1528"/>
    <n v="1962"/>
    <s v="Jun"/>
    <n v="24"/>
    <s v="24 Jun 1962"/>
    <n v="13004.95"/>
    <s v="tier - 3"/>
    <s v="tier - 1"/>
    <s v="R1012"/>
    <n v="62"/>
    <m/>
    <s v="Swenson"/>
    <n v="29.53"/>
    <n v="10.64"/>
    <s v="No"/>
    <x v="0"/>
    <x v="1"/>
    <x v="0"/>
    <x v="0"/>
    <x v="2"/>
    <x v="2"/>
  </r>
  <r>
    <x v="1529"/>
    <n v="1969"/>
    <s v="Dec"/>
    <n v="13"/>
    <s v="13 Dec 1969"/>
    <n v="13008.07"/>
    <s v="tier - 3"/>
    <s v="tier - 3"/>
    <s v="R1012"/>
    <n v="55"/>
    <m/>
    <s v="Fair"/>
    <n v="34.840000000000003"/>
    <n v="6"/>
    <s v="Yes"/>
    <x v="0"/>
    <x v="0"/>
    <x v="1"/>
    <x v="0"/>
    <x v="3"/>
    <x v="1"/>
  </r>
  <r>
    <x v="1530"/>
    <n v="1972"/>
    <s v="Sep"/>
    <n v="27"/>
    <s v="27 Sep 1972"/>
    <n v="13010.86"/>
    <s v="tier - 3"/>
    <s v="tier - 2"/>
    <s v="R1012"/>
    <n v="52"/>
    <m/>
    <s v="Hebert"/>
    <n v="37.119999999999997"/>
    <n v="5.29"/>
    <s v="No"/>
    <x v="0"/>
    <x v="2"/>
    <x v="0"/>
    <x v="0"/>
    <x v="3"/>
    <x v="0"/>
  </r>
  <r>
    <x v="1531"/>
    <n v="1962"/>
    <s v="Jul"/>
    <n v="20"/>
    <s v="20 Jul 1962"/>
    <n v="13012.21"/>
    <s v="tier - 3"/>
    <s v="tier - 1"/>
    <s v="R1012"/>
    <n v="62"/>
    <m/>
    <s v="Ahokas"/>
    <n v="24.035"/>
    <n v="11.71"/>
    <s v="No"/>
    <x v="0"/>
    <x v="1"/>
    <x v="0"/>
    <x v="0"/>
    <x v="1"/>
    <x v="2"/>
  </r>
  <r>
    <x v="1532"/>
    <n v="1964"/>
    <s v="Sep"/>
    <n v="23"/>
    <s v="23 Sep 1964"/>
    <n v="13019.16"/>
    <s v="tier - 3"/>
    <s v="tier - 1"/>
    <s v="R1024"/>
    <n v="60"/>
    <m/>
    <s v="Phillips"/>
    <n v="32.395000000000003"/>
    <n v="4.2699999999999996"/>
    <s v="Yes"/>
    <x v="0"/>
    <x v="0"/>
    <x v="0"/>
    <x v="0"/>
    <x v="3"/>
    <x v="0"/>
  </r>
  <r>
    <x v="1533"/>
    <n v="1965"/>
    <s v="Nov"/>
    <n v="4"/>
    <s v="4 Nov 1965"/>
    <n v="13023.93"/>
    <s v="tier - 3"/>
    <s v="tier - 2"/>
    <s v="R1025"/>
    <n v="59"/>
    <m/>
    <s v="Casady"/>
    <n v="30.43"/>
    <n v="9.39"/>
    <s v="No"/>
    <x v="0"/>
    <x v="1"/>
    <x v="0"/>
    <x v="0"/>
    <x v="3"/>
    <x v="2"/>
  </r>
  <r>
    <x v="1534"/>
    <n v="1961"/>
    <s v="Nov"/>
    <n v="9"/>
    <s v="9 Nov 1961"/>
    <n v="13041.92"/>
    <s v="tier - 3"/>
    <s v="tier - 1"/>
    <s v="R1011"/>
    <n v="63"/>
    <m/>
    <s v="Sabadosa"/>
    <n v="28.2"/>
    <n v="7.19"/>
    <s v="Yes"/>
    <x v="0"/>
    <x v="2"/>
    <x v="0"/>
    <x v="0"/>
    <x v="2"/>
    <x v="2"/>
  </r>
  <r>
    <x v="1535"/>
    <n v="1969"/>
    <s v="Sep"/>
    <n v="23"/>
    <s v="23 Sep 1969"/>
    <n v="13044.41"/>
    <s v="tier - 3"/>
    <s v="tier - 1"/>
    <s v="R1012"/>
    <n v="55"/>
    <m/>
    <s v="Horn"/>
    <n v="34.56"/>
    <n v="5.84"/>
    <s v="Yes"/>
    <x v="0"/>
    <x v="0"/>
    <x v="1"/>
    <x v="0"/>
    <x v="3"/>
    <x v="1"/>
  </r>
  <r>
    <x v="1536"/>
    <n v="1967"/>
    <s v="Aug"/>
    <n v="6"/>
    <s v="6 Aug 1967"/>
    <n v="13047.33"/>
    <s v="tier - 3"/>
    <s v="tier - 3"/>
    <s v="R1024"/>
    <n v="57"/>
    <m/>
    <s v="Ryan"/>
    <n v="25.364999999999998"/>
    <n v="9.19"/>
    <s v="Yes"/>
    <x v="0"/>
    <x v="1"/>
    <x v="0"/>
    <x v="0"/>
    <x v="2"/>
    <x v="2"/>
  </r>
  <r>
    <x v="1537"/>
    <n v="1985"/>
    <s v="Oct"/>
    <n v="26"/>
    <s v="26 Oct 1985"/>
    <n v="13051.22"/>
    <s v="tier - 3"/>
    <s v="tier - 1"/>
    <s v="R1026"/>
    <n v="39"/>
    <m/>
    <s v="Thind"/>
    <n v="41.45"/>
    <n v="6.12"/>
    <s v="Yes"/>
    <x v="0"/>
    <x v="1"/>
    <x v="0"/>
    <x v="0"/>
    <x v="3"/>
    <x v="1"/>
  </r>
  <r>
    <x v="1538"/>
    <n v="1961"/>
    <s v="Nov"/>
    <n v="6"/>
    <s v="6 Nov 1961"/>
    <n v="13063.88"/>
    <s v="tier - 3"/>
    <s v="tier - 2"/>
    <s v="R1011"/>
    <n v="63"/>
    <m/>
    <s v="Porfirio"/>
    <n v="44"/>
    <n v="9.32"/>
    <s v="Yes"/>
    <x v="0"/>
    <x v="2"/>
    <x v="0"/>
    <x v="0"/>
    <x v="3"/>
    <x v="2"/>
  </r>
  <r>
    <x v="1539"/>
    <n v="1978"/>
    <s v="Jul"/>
    <n v="17"/>
    <s v="17 Jul 1978"/>
    <n v="13101.74"/>
    <s v="tier - 3"/>
    <s v="tier - 2"/>
    <s v="R1026"/>
    <n v="46"/>
    <m/>
    <s v="Berry"/>
    <n v="37.700000000000003"/>
    <n v="8.6"/>
    <s v="No"/>
    <x v="0"/>
    <x v="1"/>
    <x v="0"/>
    <x v="0"/>
    <x v="3"/>
    <x v="2"/>
  </r>
  <r>
    <x v="1540"/>
    <n v="1971"/>
    <s v="Oct"/>
    <n v="30"/>
    <s v="30 Oct 1971"/>
    <n v="13110.79"/>
    <s v="tier - 3"/>
    <s v="tier - 2"/>
    <s v="R1011"/>
    <n v="53"/>
    <m/>
    <s v="Dicharry"/>
    <n v="38.06"/>
    <n v="9.24"/>
    <s v="No"/>
    <x v="0"/>
    <x v="1"/>
    <x v="0"/>
    <x v="0"/>
    <x v="3"/>
    <x v="2"/>
  </r>
  <r>
    <x v="1541"/>
    <n v="1962"/>
    <s v="Aug"/>
    <n v="2"/>
    <s v="2 Aug 1962"/>
    <n v="13112.6"/>
    <s v="tier - 3"/>
    <s v="tier - 3"/>
    <s v="R1012"/>
    <n v="62"/>
    <m/>
    <s v="Kawamoto"/>
    <n v="24.32"/>
    <n v="10.220000000000001"/>
    <s v="No"/>
    <x v="0"/>
    <x v="1"/>
    <x v="0"/>
    <x v="0"/>
    <x v="1"/>
    <x v="2"/>
  </r>
  <r>
    <x v="1542"/>
    <n v="1992"/>
    <s v="Aug"/>
    <n v="12"/>
    <s v="12 Aug 1992"/>
    <n v="13113.51"/>
    <s v="tier - 3"/>
    <s v="tier - 2"/>
    <s v="R1026"/>
    <n v="32"/>
    <m/>
    <s v="Monaghan"/>
    <n v="51.14"/>
    <n v="4.05"/>
    <s v="No"/>
    <x v="0"/>
    <x v="0"/>
    <x v="0"/>
    <x v="0"/>
    <x v="3"/>
    <x v="0"/>
  </r>
  <r>
    <x v="1543"/>
    <n v="1963"/>
    <s v="Sep"/>
    <n v="14"/>
    <s v="14 Sep 1963"/>
    <n v="13116.84"/>
    <s v="tier - 3"/>
    <s v="tier - 1"/>
    <s v="R1012"/>
    <n v="61"/>
    <m/>
    <s v="Forster"/>
    <n v="30.23"/>
    <n v="6.94"/>
    <s v="Yes"/>
    <x v="0"/>
    <x v="0"/>
    <x v="1"/>
    <x v="0"/>
    <x v="3"/>
    <x v="2"/>
  </r>
  <r>
    <x v="1544"/>
    <n v="1999"/>
    <s v="Aug"/>
    <n v="16"/>
    <s v="16 Aug 1999"/>
    <n v="13126.68"/>
    <s v="tier - 3"/>
    <s v="tier - 3"/>
    <s v="R1011"/>
    <n v="25"/>
    <m/>
    <s v="Staton"/>
    <n v="28"/>
    <n v="5.57"/>
    <s v="No"/>
    <x v="0"/>
    <x v="1"/>
    <x v="0"/>
    <x v="0"/>
    <x v="2"/>
    <x v="0"/>
  </r>
  <r>
    <x v="1545"/>
    <n v="1961"/>
    <s v="Sep"/>
    <n v="7"/>
    <s v="7 Sep 1961"/>
    <n v="13129.6"/>
    <s v="tier - 3"/>
    <s v="tier - 2"/>
    <s v="R1017"/>
    <n v="63"/>
    <m/>
    <s v="Clarke-Ames"/>
    <n v="23.655000000000001"/>
    <n v="8.48"/>
    <s v="Yes"/>
    <x v="0"/>
    <x v="2"/>
    <x v="0"/>
    <x v="0"/>
    <x v="1"/>
    <x v="2"/>
  </r>
  <r>
    <x v="1546"/>
    <n v="1961"/>
    <s v="Dec"/>
    <n v="6"/>
    <s v="6 Dec 1961"/>
    <n v="13143.34"/>
    <s v="tier - 3"/>
    <s v="tier - 2"/>
    <s v="R1020"/>
    <n v="63"/>
    <m/>
    <s v="Zhou"/>
    <n v="33.534999999999997"/>
    <n v="9.4"/>
    <s v="Yes"/>
    <x v="0"/>
    <x v="2"/>
    <x v="0"/>
    <x v="0"/>
    <x v="3"/>
    <x v="2"/>
  </r>
  <r>
    <x v="1547"/>
    <n v="1961"/>
    <s v="Dec"/>
    <n v="6"/>
    <s v="6 Dec 1961"/>
    <n v="13143.86"/>
    <s v="tier - 3"/>
    <s v="tier - 2"/>
    <s v="R1016"/>
    <n v="63"/>
    <m/>
    <s v="Fisher"/>
    <n v="33.914999999999999"/>
    <n v="9.56"/>
    <s v="Yes"/>
    <x v="0"/>
    <x v="2"/>
    <x v="0"/>
    <x v="0"/>
    <x v="3"/>
    <x v="2"/>
  </r>
  <r>
    <x v="1548"/>
    <n v="1962"/>
    <s v="Aug"/>
    <n v="5"/>
    <s v="5 Aug 1962"/>
    <n v="13204.29"/>
    <s v="tier - 3"/>
    <s v="tier - 1"/>
    <s v="R1024"/>
    <n v="62"/>
    <m/>
    <s v="Summers"/>
    <n v="18.335000000000001"/>
    <n v="10.97"/>
    <s v="No"/>
    <x v="0"/>
    <x v="1"/>
    <x v="0"/>
    <x v="0"/>
    <x v="0"/>
    <x v="2"/>
  </r>
  <r>
    <x v="1549"/>
    <n v="1982"/>
    <s v="Oct"/>
    <n v="15"/>
    <s v="15 Oct 1982"/>
    <n v="13214.43"/>
    <s v="tier - 3"/>
    <s v="tier - 2"/>
    <s v="R1012"/>
    <n v="42"/>
    <m/>
    <s v="Broderick"/>
    <n v="40.700000000000003"/>
    <n v="5.42"/>
    <s v="No"/>
    <x v="0"/>
    <x v="1"/>
    <x v="0"/>
    <x v="0"/>
    <x v="3"/>
    <x v="0"/>
  </r>
  <r>
    <x v="1550"/>
    <n v="1962"/>
    <s v="Dec"/>
    <n v="7"/>
    <s v="7 Dec 1962"/>
    <n v="13217.09"/>
    <s v="tier - 3"/>
    <s v="tier - 1"/>
    <s v="R1024"/>
    <n v="62"/>
    <m/>
    <s v="Pena Reyes"/>
    <n v="27.55"/>
    <n v="10.98"/>
    <s v="No"/>
    <x v="0"/>
    <x v="1"/>
    <x v="0"/>
    <x v="0"/>
    <x v="2"/>
    <x v="2"/>
  </r>
  <r>
    <x v="1551"/>
    <n v="1965"/>
    <s v="Nov"/>
    <n v="13"/>
    <s v="13 Nov 1965"/>
    <n v="13224.06"/>
    <s v="tier - 3"/>
    <s v="tier - 3"/>
    <s v="R1024"/>
    <n v="59"/>
    <m/>
    <s v="Charette"/>
    <n v="34.295000000000002"/>
    <n v="11.24"/>
    <s v="No"/>
    <x v="0"/>
    <x v="1"/>
    <x v="0"/>
    <x v="0"/>
    <x v="3"/>
    <x v="2"/>
  </r>
  <r>
    <x v="1552"/>
    <n v="1962"/>
    <s v="Nov"/>
    <n v="24"/>
    <s v="24 Nov 1962"/>
    <n v="13224.69"/>
    <s v="tier - 3"/>
    <s v="tier - 2"/>
    <s v="R1011"/>
    <n v="62"/>
    <m/>
    <s v="Arellano"/>
    <n v="28.7"/>
    <n v="11.52"/>
    <s v="No"/>
    <x v="0"/>
    <x v="1"/>
    <x v="0"/>
    <x v="0"/>
    <x v="2"/>
    <x v="2"/>
  </r>
  <r>
    <x v="1553"/>
    <n v="1962"/>
    <s v="Oct"/>
    <n v="11"/>
    <s v="11 Oct 1962"/>
    <n v="13228.85"/>
    <s v="tier - 3"/>
    <s v="tier - 3"/>
    <s v="R1023"/>
    <n v="62"/>
    <m/>
    <s v="Flanagan"/>
    <n v="36.005000000000003"/>
    <n v="6.9"/>
    <s v="No"/>
    <x v="0"/>
    <x v="1"/>
    <x v="0"/>
    <x v="0"/>
    <x v="3"/>
    <x v="2"/>
  </r>
  <r>
    <x v="1554"/>
    <n v="1994"/>
    <s v="Jul"/>
    <n v="1"/>
    <s v="1 Jul 1994"/>
    <n v="13292.52"/>
    <s v="tier - 3"/>
    <s v="tier - 3"/>
    <s v="R1012"/>
    <n v="30"/>
    <m/>
    <s v="Lalanne"/>
    <n v="54.61"/>
    <n v="4.49"/>
    <s v="No"/>
    <x v="0"/>
    <x v="1"/>
    <x v="0"/>
    <x v="0"/>
    <x v="3"/>
    <x v="0"/>
  </r>
  <r>
    <x v="1555"/>
    <n v="1976"/>
    <s v="Aug"/>
    <n v="23"/>
    <s v="23 Aug 1976"/>
    <n v="13333.71"/>
    <s v="tier - 3"/>
    <s v="tier - 2"/>
    <s v="R1012"/>
    <n v="48"/>
    <m/>
    <s v="Schubert"/>
    <n v="37.909999999999997"/>
    <n v="5.68"/>
    <s v="Yes"/>
    <x v="0"/>
    <x v="1"/>
    <x v="0"/>
    <x v="0"/>
    <x v="3"/>
    <x v="0"/>
  </r>
  <r>
    <x v="1556"/>
    <n v="1960"/>
    <s v="Nov"/>
    <n v="11"/>
    <s v="11 Nov 1960"/>
    <n v="13352.1"/>
    <s v="tier - 3"/>
    <s v="tier - 1"/>
    <s v="R1012"/>
    <n v="64"/>
    <m/>
    <s v="McSween"/>
    <n v="30.02"/>
    <n v="6.65"/>
    <s v="No"/>
    <x v="0"/>
    <x v="1"/>
    <x v="0"/>
    <x v="0"/>
    <x v="3"/>
    <x v="2"/>
  </r>
  <r>
    <x v="1557"/>
    <n v="1990"/>
    <s v="Oct"/>
    <n v="2"/>
    <s v="2 Oct 1990"/>
    <n v="13360.94"/>
    <s v="tier - 3"/>
    <s v="tier - 1"/>
    <s v="R1012"/>
    <n v="34"/>
    <m/>
    <s v="Taylor"/>
    <n v="47.19"/>
    <n v="5.29"/>
    <s v="No"/>
    <x v="0"/>
    <x v="1"/>
    <x v="0"/>
    <x v="0"/>
    <x v="3"/>
    <x v="0"/>
  </r>
  <r>
    <x v="1558"/>
    <n v="1964"/>
    <s v="Sep"/>
    <n v="24"/>
    <s v="24 Sep 1964"/>
    <n v="13375.76"/>
    <s v="tier - 3"/>
    <s v="tier - 2"/>
    <s v="R1025"/>
    <n v="60"/>
    <m/>
    <s v="Lee"/>
    <n v="30.71"/>
    <n v="5.59"/>
    <s v="Yes"/>
    <x v="0"/>
    <x v="0"/>
    <x v="0"/>
    <x v="0"/>
    <x v="3"/>
    <x v="0"/>
  </r>
  <r>
    <x v="1559"/>
    <n v="1979"/>
    <s v="Sep"/>
    <n v="30"/>
    <s v="30 Sep 1979"/>
    <n v="13377.41"/>
    <s v="tier - 3"/>
    <s v="tier - 3"/>
    <s v="R1026"/>
    <n v="45"/>
    <m/>
    <s v="Tillman"/>
    <n v="39.270000000000003"/>
    <n v="5.64"/>
    <s v="No"/>
    <x v="0"/>
    <x v="0"/>
    <x v="1"/>
    <x v="0"/>
    <x v="3"/>
    <x v="0"/>
  </r>
  <r>
    <x v="1560"/>
    <n v="1984"/>
    <s v="Jun"/>
    <n v="6"/>
    <s v="6 Jun 1984"/>
    <n v="13383.67"/>
    <s v="tier - 3"/>
    <s v="tier - 2"/>
    <s v="R1023"/>
    <n v="40"/>
    <m/>
    <s v="Wallace"/>
    <n v="42.06"/>
    <n v="5.32"/>
    <s v="No"/>
    <x v="0"/>
    <x v="0"/>
    <x v="0"/>
    <x v="0"/>
    <x v="3"/>
    <x v="0"/>
  </r>
  <r>
    <x v="1561"/>
    <n v="1959"/>
    <s v="Dec"/>
    <n v="9"/>
    <s v="9 Dec 1959"/>
    <n v="13390.56"/>
    <s v="tier - 3"/>
    <s v="tier - 3"/>
    <s v="R1011"/>
    <n v="65"/>
    <m/>
    <s v="Duncan"/>
    <n v="30.8"/>
    <n v="4.37"/>
    <s v="Yes"/>
    <x v="0"/>
    <x v="2"/>
    <x v="0"/>
    <x v="0"/>
    <x v="3"/>
    <x v="0"/>
  </r>
  <r>
    <x v="1562"/>
    <n v="1959"/>
    <s v="Nov"/>
    <n v="25"/>
    <s v="25 Nov 1959"/>
    <n v="13393.76"/>
    <s v="tier - 3"/>
    <s v="tier - 1"/>
    <s v="R1011"/>
    <n v="65"/>
    <m/>
    <s v="Garbe"/>
    <n v="33.1"/>
    <n v="5.19"/>
    <s v="Yes"/>
    <x v="0"/>
    <x v="2"/>
    <x v="0"/>
    <x v="0"/>
    <x v="3"/>
    <x v="0"/>
  </r>
  <r>
    <x v="1563"/>
    <n v="1959"/>
    <s v="Dec"/>
    <n v="20"/>
    <s v="20 Dec 1959"/>
    <n v="13405.39"/>
    <s v="tier - 3"/>
    <s v="tier - 3"/>
    <s v="R1013"/>
    <n v="65"/>
    <m/>
    <s v="French"/>
    <n v="41.47"/>
    <n v="5.86"/>
    <s v="Yes"/>
    <x v="0"/>
    <x v="2"/>
    <x v="0"/>
    <x v="0"/>
    <x v="3"/>
    <x v="1"/>
  </r>
  <r>
    <x v="1564"/>
    <n v="1992"/>
    <s v="Dec"/>
    <n v="19"/>
    <s v="19 Dec 1992"/>
    <n v="13412.97"/>
    <s v="tier - 3"/>
    <s v="tier - 3"/>
    <s v="R1023"/>
    <n v="32"/>
    <m/>
    <s v="Hammersmith"/>
    <n v="52.41"/>
    <n v="5.99"/>
    <s v="No"/>
    <x v="0"/>
    <x v="0"/>
    <x v="0"/>
    <x v="0"/>
    <x v="3"/>
    <x v="1"/>
  </r>
  <r>
    <x v="1565"/>
    <n v="1961"/>
    <s v="Jul"/>
    <n v="22"/>
    <s v="22 Jul 1961"/>
    <n v="13415.04"/>
    <s v="tier - 3"/>
    <s v="tier - 2"/>
    <s v="R1012"/>
    <n v="63"/>
    <m/>
    <s v="Sweetland"/>
    <n v="21.09"/>
    <n v="9.2200000000000006"/>
    <s v="Yes"/>
    <x v="0"/>
    <x v="2"/>
    <x v="0"/>
    <x v="0"/>
    <x v="1"/>
    <x v="2"/>
  </r>
  <r>
    <x v="1566"/>
    <n v="1994"/>
    <s v="Jun"/>
    <n v="17"/>
    <s v="17 Jun 1994"/>
    <n v="13417.05"/>
    <s v="tier - 3"/>
    <s v="tier - 3"/>
    <s v="R1012"/>
    <n v="30"/>
    <m/>
    <s v="McDonough"/>
    <n v="54.59"/>
    <n v="4.2699999999999996"/>
    <s v="No"/>
    <x v="0"/>
    <x v="1"/>
    <x v="0"/>
    <x v="0"/>
    <x v="3"/>
    <x v="0"/>
  </r>
  <r>
    <x v="1567"/>
    <n v="1961"/>
    <s v="Nov"/>
    <n v="3"/>
    <s v="3 Nov 1961"/>
    <n v="13429.04"/>
    <s v="tier - 3"/>
    <s v="tier - 3"/>
    <s v="R1012"/>
    <n v="63"/>
    <m/>
    <s v="Gunter"/>
    <n v="31.16"/>
    <n v="7.49"/>
    <s v="Yes"/>
    <x v="0"/>
    <x v="2"/>
    <x v="0"/>
    <x v="0"/>
    <x v="3"/>
    <x v="2"/>
  </r>
  <r>
    <x v="1568"/>
    <n v="1966"/>
    <s v="Nov"/>
    <n v="14"/>
    <s v="14 Nov 1966"/>
    <n v="13430.27"/>
    <s v="tier - 3"/>
    <s v="tier - 3"/>
    <s v="R1024"/>
    <n v="58"/>
    <m/>
    <s v="Steele"/>
    <n v="32.299999999999997"/>
    <n v="5.28"/>
    <s v="Yes"/>
    <x v="0"/>
    <x v="2"/>
    <x v="0"/>
    <x v="0"/>
    <x v="3"/>
    <x v="0"/>
  </r>
  <r>
    <x v="1569"/>
    <n v="1975"/>
    <s v="Jun"/>
    <n v="29"/>
    <s v="29 Jun 1975"/>
    <n v="13440.7"/>
    <s v="tier - 3"/>
    <s v="tier - 2"/>
    <s v="R1012"/>
    <n v="49"/>
    <m/>
    <s v="Greenwell"/>
    <n v="38.869999999999997"/>
    <n v="8.6300000000000008"/>
    <s v="Yes"/>
    <x v="0"/>
    <x v="0"/>
    <x v="0"/>
    <x v="0"/>
    <x v="3"/>
    <x v="2"/>
  </r>
  <r>
    <x v="1570"/>
    <n v="1960"/>
    <s v="Aug"/>
    <n v="13"/>
    <s v="13 Aug 1960"/>
    <n v="13451.12"/>
    <s v="tier - 3"/>
    <s v="tier - 1"/>
    <s v="R1011"/>
    <n v="64"/>
    <m/>
    <s v="Donahue"/>
    <n v="25"/>
    <n v="10.45"/>
    <s v="No"/>
    <x v="0"/>
    <x v="1"/>
    <x v="0"/>
    <x v="0"/>
    <x v="2"/>
    <x v="2"/>
  </r>
  <r>
    <x v="1571"/>
    <n v="1960"/>
    <s v="Jul"/>
    <n v="11"/>
    <s v="11 Jul 1960"/>
    <n v="13457.96"/>
    <s v="tier - 3"/>
    <s v="tier - 1"/>
    <s v="R1013"/>
    <n v="64"/>
    <m/>
    <s v="Hughes"/>
    <n v="29.92"/>
    <n v="11.07"/>
    <s v="No"/>
    <x v="0"/>
    <x v="1"/>
    <x v="0"/>
    <x v="0"/>
    <x v="2"/>
    <x v="2"/>
  </r>
  <r>
    <x v="1572"/>
    <n v="1960"/>
    <s v="Dec"/>
    <n v="16"/>
    <s v="16 Dec 1960"/>
    <n v="13462.52"/>
    <s v="tier - 3"/>
    <s v="tier - 2"/>
    <s v="R1011"/>
    <n v="64"/>
    <m/>
    <s v="Yaeger"/>
    <n v="33.200000000000003"/>
    <n v="9.06"/>
    <s v="No"/>
    <x v="0"/>
    <x v="1"/>
    <x v="0"/>
    <x v="0"/>
    <x v="3"/>
    <x v="2"/>
  </r>
  <r>
    <x v="1573"/>
    <n v="1985"/>
    <s v="Aug"/>
    <n v="19"/>
    <s v="19 Aug 1985"/>
    <n v="13465.8"/>
    <s v="tier - 3"/>
    <s v="tier - 1"/>
    <s v="R1012"/>
    <n v="39"/>
    <m/>
    <s v="Cavatorta"/>
    <n v="44.1"/>
    <n v="5.04"/>
    <s v="Yes"/>
    <x v="0"/>
    <x v="1"/>
    <x v="0"/>
    <x v="0"/>
    <x v="3"/>
    <x v="0"/>
  </r>
  <r>
    <x v="1574"/>
    <n v="1960"/>
    <s v="Jul"/>
    <n v="28"/>
    <s v="28 Jul 1960"/>
    <n v="13470.8"/>
    <s v="tier - 3"/>
    <s v="tier - 2"/>
    <s v="R1013"/>
    <n v="64"/>
    <m/>
    <s v="Reichmann"/>
    <n v="39.159999999999997"/>
    <n v="10.48"/>
    <s v="No"/>
    <x v="0"/>
    <x v="1"/>
    <x v="0"/>
    <x v="0"/>
    <x v="3"/>
    <x v="2"/>
  </r>
  <r>
    <x v="1575"/>
    <n v="1960"/>
    <s v="Jul"/>
    <n v="24"/>
    <s v="24 Jul 1960"/>
    <n v="13470.86"/>
    <s v="tier - 3"/>
    <s v="tier - 3"/>
    <s v="R1011"/>
    <n v="64"/>
    <m/>
    <s v="Barber"/>
    <n v="39.200000000000003"/>
    <n v="11.38"/>
    <s v="No"/>
    <x v="0"/>
    <x v="1"/>
    <x v="0"/>
    <x v="0"/>
    <x v="3"/>
    <x v="2"/>
  </r>
  <r>
    <x v="1576"/>
    <n v="1975"/>
    <s v="Aug"/>
    <n v="7"/>
    <s v="7 Aug 1975"/>
    <n v="13472.19"/>
    <s v="tier - 3"/>
    <s v="tier - 2"/>
    <s v="R1012"/>
    <n v="49"/>
    <m/>
    <s v="Schmole"/>
    <n v="39.35"/>
    <n v="7.86"/>
    <s v="Yes"/>
    <x v="0"/>
    <x v="0"/>
    <x v="0"/>
    <x v="0"/>
    <x v="3"/>
    <x v="2"/>
  </r>
  <r>
    <x v="1577"/>
    <n v="1990"/>
    <s v="Aug"/>
    <n v="30"/>
    <s v="30 Aug 1990"/>
    <n v="13480.83"/>
    <s v="tier - 3"/>
    <s v="tier - 2"/>
    <s v="R1023"/>
    <n v="34"/>
    <m/>
    <s v="McCann"/>
    <n v="46.89"/>
    <n v="5.52"/>
    <s v="No"/>
    <x v="0"/>
    <x v="1"/>
    <x v="0"/>
    <x v="0"/>
    <x v="3"/>
    <x v="0"/>
  </r>
  <r>
    <x v="1578"/>
    <n v="1963"/>
    <s v="Oct"/>
    <n v="14"/>
    <s v="14 Oct 1963"/>
    <n v="13511.28"/>
    <s v="tier - 3"/>
    <s v="tier - 1"/>
    <s v="R1012"/>
    <n v="61"/>
    <m/>
    <s v="Bustamante"/>
    <n v="31.78"/>
    <n v="11.35"/>
    <s v="Yes"/>
    <x v="0"/>
    <x v="0"/>
    <x v="1"/>
    <x v="0"/>
    <x v="3"/>
    <x v="2"/>
  </r>
  <r>
    <x v="1579"/>
    <n v="1960"/>
    <s v="Jul"/>
    <n v="11"/>
    <s v="11 Jul 1960"/>
    <n v="13555"/>
    <s v="tier - 3"/>
    <s v="tier - 3"/>
    <s v="R1017"/>
    <n v="64"/>
    <m/>
    <s v="Blanton"/>
    <n v="32.11"/>
    <n v="7.06"/>
    <s v="No"/>
    <x v="0"/>
    <x v="1"/>
    <x v="0"/>
    <x v="0"/>
    <x v="3"/>
    <x v="2"/>
  </r>
  <r>
    <x v="1580"/>
    <n v="1968"/>
    <s v="Jul"/>
    <n v="15"/>
    <s v="15 Jul 1968"/>
    <n v="13566.04"/>
    <s v="tier - 3"/>
    <s v="tier - 3"/>
    <s v="R1026"/>
    <n v="56"/>
    <m/>
    <s v="Hines"/>
    <n v="34.299999999999997"/>
    <n v="11.76"/>
    <s v="No"/>
    <x v="0"/>
    <x v="1"/>
    <x v="0"/>
    <x v="0"/>
    <x v="3"/>
    <x v="2"/>
  </r>
  <r>
    <x v="1581"/>
    <n v="1992"/>
    <s v="Aug"/>
    <n v="14"/>
    <s v="14 Aug 1992"/>
    <n v="13588.17"/>
    <s v="tier - 3"/>
    <s v="tier - 1"/>
    <s v="R1012"/>
    <n v="32"/>
    <m/>
    <s v="Prescott"/>
    <n v="53.58"/>
    <n v="4.55"/>
    <s v="No"/>
    <x v="0"/>
    <x v="0"/>
    <x v="0"/>
    <x v="0"/>
    <x v="3"/>
    <x v="0"/>
  </r>
  <r>
    <x v="1582"/>
    <n v="1964"/>
    <s v="Sep"/>
    <n v="10"/>
    <s v="10 Sep 1964"/>
    <n v="13607.37"/>
    <s v="tier - 3"/>
    <s v="tier - 1"/>
    <s v="R1024"/>
    <n v="60"/>
    <m/>
    <s v="Olaru"/>
    <n v="31.824999999999999"/>
    <n v="5.52"/>
    <s v="Yes"/>
    <x v="0"/>
    <x v="0"/>
    <x v="0"/>
    <x v="0"/>
    <x v="3"/>
    <x v="0"/>
  </r>
  <r>
    <x v="1583"/>
    <n v="1961"/>
    <s v="Nov"/>
    <n v="18"/>
    <s v="18 Nov 1961"/>
    <n v="13616.36"/>
    <s v="tier - 3"/>
    <s v="tier - 3"/>
    <s v="R1024"/>
    <n v="63"/>
    <m/>
    <s v="Boller"/>
    <n v="22.04"/>
    <n v="10.9"/>
    <s v="Yes"/>
    <x v="0"/>
    <x v="2"/>
    <x v="0"/>
    <x v="0"/>
    <x v="1"/>
    <x v="2"/>
  </r>
  <r>
    <x v="1584"/>
    <n v="1969"/>
    <s v="Jul"/>
    <n v="26"/>
    <s v="26 Jul 1969"/>
    <n v="13622.01"/>
    <s v="tier - 3"/>
    <s v="tier - 3"/>
    <s v="R1012"/>
    <n v="55"/>
    <m/>
    <s v="Horton"/>
    <n v="36.65"/>
    <n v="5.01"/>
    <s v="Yes"/>
    <x v="0"/>
    <x v="0"/>
    <x v="1"/>
    <x v="0"/>
    <x v="3"/>
    <x v="0"/>
  </r>
  <r>
    <x v="1585"/>
    <n v="1961"/>
    <s v="Dec"/>
    <n v="24"/>
    <s v="24 Dec 1961"/>
    <n v="13635.64"/>
    <s v="tier - 3"/>
    <s v="tier - 3"/>
    <s v="R1024"/>
    <n v="63"/>
    <m/>
    <s v="Parker"/>
    <n v="35.909999999999997"/>
    <n v="6.72"/>
    <s v="Yes"/>
    <x v="0"/>
    <x v="2"/>
    <x v="0"/>
    <x v="0"/>
    <x v="3"/>
    <x v="2"/>
  </r>
  <r>
    <x v="1586"/>
    <n v="1984"/>
    <s v="Jul"/>
    <n v="20"/>
    <s v="20 Jul 1984"/>
    <n v="13638.06"/>
    <s v="tier - 3"/>
    <s v="tier - 3"/>
    <s v="R1023"/>
    <n v="40"/>
    <m/>
    <s v="Kosla"/>
    <n v="42.81"/>
    <n v="4.1500000000000004"/>
    <s v="No"/>
    <x v="0"/>
    <x v="0"/>
    <x v="0"/>
    <x v="0"/>
    <x v="3"/>
    <x v="0"/>
  </r>
  <r>
    <x v="1587"/>
    <n v="1963"/>
    <s v="Aug"/>
    <n v="4"/>
    <s v="4 Aug 1963"/>
    <n v="13677.68"/>
    <s v="tier - 3"/>
    <s v="tier - 2"/>
    <s v="R1021"/>
    <n v="61"/>
    <m/>
    <s v="Carrique"/>
    <n v="31.23"/>
    <n v="9.1199999999999992"/>
    <s v="Yes"/>
    <x v="0"/>
    <x v="0"/>
    <x v="1"/>
    <x v="0"/>
    <x v="3"/>
    <x v="2"/>
  </r>
  <r>
    <x v="1588"/>
    <n v="1985"/>
    <s v="Sep"/>
    <n v="14"/>
    <s v="14 Sep 1985"/>
    <n v="13685.51"/>
    <s v="tier - 3"/>
    <s v="tier - 1"/>
    <s v="R1026"/>
    <n v="39"/>
    <m/>
    <s v="Silbert"/>
    <n v="43.32"/>
    <n v="4.67"/>
    <s v="Yes"/>
    <x v="0"/>
    <x v="1"/>
    <x v="0"/>
    <x v="0"/>
    <x v="3"/>
    <x v="0"/>
  </r>
  <r>
    <x v="1589"/>
    <n v="1986"/>
    <s v="Nov"/>
    <n v="24"/>
    <s v="24 Nov 1986"/>
    <n v="13714.55"/>
    <s v="tier - 3"/>
    <s v="tier - 2"/>
    <s v="R1023"/>
    <n v="38"/>
    <m/>
    <s v="Sittlington"/>
    <n v="44.55"/>
    <n v="7.12"/>
    <s v="Yes"/>
    <x v="0"/>
    <x v="0"/>
    <x v="0"/>
    <x v="0"/>
    <x v="3"/>
    <x v="2"/>
  </r>
  <r>
    <x v="1590"/>
    <n v="1981"/>
    <s v="Aug"/>
    <n v="2"/>
    <s v="2 Aug 1981"/>
    <n v="13725.47"/>
    <s v="tier - 3"/>
    <s v="tier - 2"/>
    <s v="R1024"/>
    <n v="43"/>
    <m/>
    <s v="Crawford"/>
    <n v="21.754999999999999"/>
    <n v="7.79"/>
    <s v="Yes"/>
    <x v="0"/>
    <x v="1"/>
    <x v="0"/>
    <x v="0"/>
    <x v="1"/>
    <x v="2"/>
  </r>
  <r>
    <x v="1591"/>
    <n v="1985"/>
    <s v="Aug"/>
    <n v="29"/>
    <s v="29 Aug 1985"/>
    <n v="13726.21"/>
    <s v="tier - 3"/>
    <s v="tier - 3"/>
    <s v="R1026"/>
    <n v="39"/>
    <m/>
    <s v="Hribar"/>
    <n v="43.44"/>
    <n v="4.8600000000000003"/>
    <s v="Yes"/>
    <x v="0"/>
    <x v="1"/>
    <x v="0"/>
    <x v="0"/>
    <x v="3"/>
    <x v="0"/>
  </r>
  <r>
    <x v="1592"/>
    <n v="1969"/>
    <s v="Oct"/>
    <n v="23"/>
    <s v="23 Oct 1969"/>
    <n v="13746.74"/>
    <s v="tier - 3"/>
    <s v="tier - 2"/>
    <s v="R1026"/>
    <n v="55"/>
    <m/>
    <s v="Farkash"/>
    <n v="35.590000000000003"/>
    <n v="5.21"/>
    <s v="Yes"/>
    <x v="0"/>
    <x v="0"/>
    <x v="1"/>
    <x v="0"/>
    <x v="3"/>
    <x v="0"/>
  </r>
  <r>
    <x v="1593"/>
    <n v="2004"/>
    <s v="Jul"/>
    <n v="16"/>
    <s v="16 Jul 2004"/>
    <n v="13747.87"/>
    <s v="tier - 3"/>
    <s v="tier - 2"/>
    <s v="R1018"/>
    <n v="20"/>
    <m/>
    <s v="Orifice"/>
    <n v="21.565000000000001"/>
    <n v="4.95"/>
    <s v="No"/>
    <x v="1"/>
    <x v="0"/>
    <x v="0"/>
    <x v="1"/>
    <x v="1"/>
    <x v="0"/>
  </r>
  <r>
    <x v="1594"/>
    <n v="1959"/>
    <s v="Aug"/>
    <n v="6"/>
    <s v="6 Aug 1959"/>
    <n v="13770.1"/>
    <s v="tier - 3"/>
    <s v="tier - 1"/>
    <s v="R1012"/>
    <n v="65"/>
    <m/>
    <s v="Chavez"/>
    <n v="28.31"/>
    <n v="5.96"/>
    <s v="Yes"/>
    <x v="0"/>
    <x v="2"/>
    <x v="0"/>
    <x v="0"/>
    <x v="2"/>
    <x v="1"/>
  </r>
  <r>
    <x v="1595"/>
    <n v="1966"/>
    <s v="Nov"/>
    <n v="10"/>
    <s v="10 Nov 1966"/>
    <n v="13801.61"/>
    <s v="tier - 3"/>
    <s v="tier - 3"/>
    <s v="R1026"/>
    <n v="58"/>
    <m/>
    <s v="Trotter"/>
    <n v="33.479999999999997"/>
    <n v="4.74"/>
    <s v="Yes"/>
    <x v="0"/>
    <x v="2"/>
    <x v="0"/>
    <x v="0"/>
    <x v="3"/>
    <x v="0"/>
  </r>
  <r>
    <x v="1596"/>
    <n v="1986"/>
    <s v="Dec"/>
    <n v="8"/>
    <s v="8 Dec 1986"/>
    <n v="13819.49"/>
    <s v="tier - 3"/>
    <s v="tier - 2"/>
    <s v="R1012"/>
    <n v="38"/>
    <m/>
    <s v="Richey"/>
    <n v="45.9"/>
    <n v="11.14"/>
    <s v="Yes"/>
    <x v="0"/>
    <x v="0"/>
    <x v="0"/>
    <x v="0"/>
    <x v="3"/>
    <x v="2"/>
  </r>
  <r>
    <x v="1597"/>
    <n v="1958"/>
    <s v="Nov"/>
    <n v="25"/>
    <s v="25 Nov 1958"/>
    <n v="13822.8"/>
    <s v="tier - 3"/>
    <s v="tier - 3"/>
    <s v="R1011"/>
    <n v="66"/>
    <m/>
    <s v="Berger"/>
    <n v="34.5"/>
    <n v="10.3"/>
    <s v="No"/>
    <x v="0"/>
    <x v="3"/>
    <x v="0"/>
    <x v="0"/>
    <x v="3"/>
    <x v="2"/>
  </r>
  <r>
    <x v="1598"/>
    <n v="1958"/>
    <s v="Dec"/>
    <n v="10"/>
    <s v="10 Dec 1958"/>
    <n v="13831.12"/>
    <s v="tier - 3"/>
    <s v="tier - 1"/>
    <s v="R1013"/>
    <n v="66"/>
    <m/>
    <s v="Aitken"/>
    <n v="40.479999999999997"/>
    <n v="6.7"/>
    <s v="No"/>
    <x v="0"/>
    <x v="3"/>
    <x v="0"/>
    <x v="0"/>
    <x v="3"/>
    <x v="2"/>
  </r>
  <r>
    <x v="1599"/>
    <n v="2003"/>
    <s v="Jun"/>
    <n v="7"/>
    <s v="7 Jun 2003"/>
    <n v="13844.51"/>
    <s v="tier - 2"/>
    <s v="tier - 1"/>
    <s v="R1011"/>
    <n v="21"/>
    <m/>
    <s v="Bergman"/>
    <n v="21.7"/>
    <n v="4.9000000000000004"/>
    <s v="No"/>
    <x v="0"/>
    <x v="0"/>
    <x v="1"/>
    <x v="1"/>
    <x v="1"/>
    <x v="0"/>
  </r>
  <r>
    <x v="1600"/>
    <n v="1960"/>
    <s v="Jul"/>
    <n v="21"/>
    <s v="21 Jul 1960"/>
    <n v="13844.8"/>
    <s v="tier - 2"/>
    <s v="tier - 2"/>
    <s v="R1012"/>
    <n v="64"/>
    <m/>
    <s v="Bartlett"/>
    <n v="32.68"/>
    <n v="11.87"/>
    <s v="No"/>
    <x v="0"/>
    <x v="1"/>
    <x v="0"/>
    <x v="0"/>
    <x v="3"/>
    <x v="2"/>
  </r>
  <r>
    <x v="1601"/>
    <n v="1978"/>
    <s v="Dec"/>
    <n v="19"/>
    <s v="19 Dec 1978"/>
    <n v="13874.89"/>
    <s v="tier - 2"/>
    <s v="tier - 1"/>
    <s v="R1012"/>
    <n v="46"/>
    <m/>
    <s v="Johnson"/>
    <n v="41.02"/>
    <n v="11.37"/>
    <s v="No"/>
    <x v="0"/>
    <x v="1"/>
    <x v="0"/>
    <x v="0"/>
    <x v="3"/>
    <x v="2"/>
  </r>
  <r>
    <x v="1602"/>
    <n v="1959"/>
    <s v="Oct"/>
    <n v="5"/>
    <s v="5 Oct 1959"/>
    <n v="13880.95"/>
    <s v="tier - 2"/>
    <s v="tier - 2"/>
    <s v="R1011"/>
    <n v="65"/>
    <m/>
    <s v="Holte"/>
    <n v="31.8"/>
    <n v="5.36"/>
    <s v="Yes"/>
    <x v="0"/>
    <x v="2"/>
    <x v="0"/>
    <x v="0"/>
    <x v="3"/>
    <x v="0"/>
  </r>
  <r>
    <x v="1603"/>
    <n v="1985"/>
    <s v="Sep"/>
    <n v="25"/>
    <s v="25 Sep 1985"/>
    <n v="13886.4"/>
    <s v="tier - 2"/>
    <s v="tier - 2"/>
    <s v="R1012"/>
    <n v="39"/>
    <m/>
    <s v="Liebald"/>
    <n v="45.34"/>
    <n v="5.69"/>
    <s v="Yes"/>
    <x v="0"/>
    <x v="1"/>
    <x v="0"/>
    <x v="0"/>
    <x v="3"/>
    <x v="0"/>
  </r>
  <r>
    <x v="1604"/>
    <n v="1959"/>
    <s v="Dec"/>
    <n v="29"/>
    <s v="29 Dec 1959"/>
    <n v="13887.2"/>
    <s v="tier - 2"/>
    <s v="tier - 3"/>
    <s v="R1013"/>
    <n v="65"/>
    <m/>
    <s v="Vandongen"/>
    <n v="36.299999999999997"/>
    <n v="5.79"/>
    <s v="Yes"/>
    <x v="0"/>
    <x v="2"/>
    <x v="0"/>
    <x v="0"/>
    <x v="3"/>
    <x v="1"/>
  </r>
  <r>
    <x v="1605"/>
    <n v="1959"/>
    <s v="Jul"/>
    <n v="7"/>
    <s v="7 Jul 1959"/>
    <n v="13887.97"/>
    <s v="tier - 2"/>
    <s v="tier - 2"/>
    <s v="R1013"/>
    <n v="65"/>
    <m/>
    <s v="Stanley Torres"/>
    <n v="36.85"/>
    <n v="6.21"/>
    <s v="Yes"/>
    <x v="0"/>
    <x v="2"/>
    <x v="0"/>
    <x v="0"/>
    <x v="3"/>
    <x v="1"/>
  </r>
  <r>
    <x v="1606"/>
    <n v="1962"/>
    <s v="Jul"/>
    <n v="27"/>
    <s v="27 Jul 1962"/>
    <n v="13919.82"/>
    <s v="tier - 2"/>
    <s v="tier - 2"/>
    <s v="R1013"/>
    <n v="62"/>
    <m/>
    <s v="Ramirez"/>
    <n v="33.11"/>
    <n v="8.06"/>
    <s v="No"/>
    <x v="0"/>
    <x v="1"/>
    <x v="0"/>
    <x v="0"/>
    <x v="3"/>
    <x v="2"/>
  </r>
  <r>
    <x v="1607"/>
    <n v="1960"/>
    <s v="Jun"/>
    <n v="18"/>
    <s v="18 Jun 1960"/>
    <n v="13937.67"/>
    <s v="tier - 2"/>
    <s v="tier - 1"/>
    <s v="R1012"/>
    <n v="64"/>
    <m/>
    <s v="Tenforde"/>
    <n v="27.55"/>
    <n v="9.02"/>
    <s v="No"/>
    <x v="0"/>
    <x v="1"/>
    <x v="0"/>
    <x v="0"/>
    <x v="2"/>
    <x v="2"/>
  </r>
  <r>
    <x v="1608"/>
    <n v="1959"/>
    <s v="Aug"/>
    <n v="29"/>
    <s v="29 Aug 1959"/>
    <n v="13974.46"/>
    <s v="tier - 2"/>
    <s v="tier - 2"/>
    <s v="R1019"/>
    <n v="65"/>
    <m/>
    <s v="Glotzbach"/>
    <n v="31.445"/>
    <n v="4.4000000000000004"/>
    <s v="Yes"/>
    <x v="0"/>
    <x v="2"/>
    <x v="0"/>
    <x v="0"/>
    <x v="3"/>
    <x v="0"/>
  </r>
  <r>
    <x v="1609"/>
    <n v="1990"/>
    <s v="Jul"/>
    <n v="13"/>
    <s v="13 Jul 1990"/>
    <n v="13979.45"/>
    <s v="tier - 2"/>
    <s v="tier - 1"/>
    <s v="R1023"/>
    <n v="34"/>
    <m/>
    <s v="Driscoll"/>
    <n v="48.36"/>
    <n v="4.08"/>
    <s v="No"/>
    <x v="0"/>
    <x v="1"/>
    <x v="0"/>
    <x v="0"/>
    <x v="3"/>
    <x v="0"/>
  </r>
  <r>
    <x v="1610"/>
    <n v="1959"/>
    <s v="Sep"/>
    <n v="6"/>
    <s v="6 Sep 1959"/>
    <n v="13981.85"/>
    <s v="tier - 2"/>
    <s v="tier - 1"/>
    <s v="R1016"/>
    <n v="65"/>
    <m/>
    <s v="Appman"/>
    <n v="36.765000000000001"/>
    <n v="4.4800000000000004"/>
    <s v="Yes"/>
    <x v="0"/>
    <x v="2"/>
    <x v="0"/>
    <x v="0"/>
    <x v="3"/>
    <x v="0"/>
  </r>
  <r>
    <x v="1611"/>
    <n v="1963"/>
    <s v="Dec"/>
    <n v="23"/>
    <s v="23 Dec 1963"/>
    <n v="14001.13"/>
    <s v="tier - 2"/>
    <s v="tier - 1"/>
    <s v="R1013"/>
    <n v="61"/>
    <m/>
    <s v="Nemec"/>
    <n v="27.72"/>
    <n v="8.16"/>
    <s v="Yes"/>
    <x v="0"/>
    <x v="0"/>
    <x v="1"/>
    <x v="0"/>
    <x v="2"/>
    <x v="2"/>
  </r>
  <r>
    <x v="1612"/>
    <n v="1963"/>
    <s v="Jul"/>
    <n v="6"/>
    <s v="6 Jul 1963"/>
    <n v="14001.29"/>
    <s v="tier - 2"/>
    <s v="tier - 2"/>
    <s v="R1013"/>
    <n v="61"/>
    <m/>
    <s v="Roberts"/>
    <n v="27.83"/>
    <n v="11.61"/>
    <s v="Yes"/>
    <x v="0"/>
    <x v="0"/>
    <x v="1"/>
    <x v="0"/>
    <x v="2"/>
    <x v="2"/>
  </r>
  <r>
    <x v="1613"/>
    <n v="1963"/>
    <s v="Jul"/>
    <n v="8"/>
    <s v="8 Jul 1963"/>
    <n v="14007.22"/>
    <s v="tier - 2"/>
    <s v="tier - 3"/>
    <s v="R1011"/>
    <n v="61"/>
    <m/>
    <s v="Burgin"/>
    <n v="32.1"/>
    <n v="6.57"/>
    <s v="Yes"/>
    <x v="0"/>
    <x v="0"/>
    <x v="1"/>
    <x v="0"/>
    <x v="3"/>
    <x v="2"/>
  </r>
  <r>
    <x v="1614"/>
    <n v="1960"/>
    <s v="Nov"/>
    <n v="8"/>
    <s v="8 Nov 1960"/>
    <n v="14043.48"/>
    <s v="tier - 2"/>
    <s v="tier - 3"/>
    <s v="R1024"/>
    <n v="64"/>
    <m/>
    <s v="McPhillips"/>
    <n v="31.73"/>
    <n v="7"/>
    <s v="No"/>
    <x v="0"/>
    <x v="1"/>
    <x v="0"/>
    <x v="0"/>
    <x v="3"/>
    <x v="2"/>
  </r>
  <r>
    <x v="1615"/>
    <n v="1991"/>
    <s v="Sep"/>
    <n v="12"/>
    <s v="12 Sep 1991"/>
    <n v="14081.93"/>
    <s v="tier - 2"/>
    <s v="tier - 3"/>
    <s v="R1012"/>
    <n v="33"/>
    <m/>
    <s v="Fouquet"/>
    <n v="50.46"/>
    <n v="4.5599999999999996"/>
    <s v="No"/>
    <x v="0"/>
    <x v="1"/>
    <x v="0"/>
    <x v="0"/>
    <x v="3"/>
    <x v="0"/>
  </r>
  <r>
    <x v="1616"/>
    <n v="1976"/>
    <s v="Sep"/>
    <n v="26"/>
    <s v="26 Sep 1976"/>
    <n v="14098.07"/>
    <s v="tier - 2"/>
    <s v="tier - 3"/>
    <s v="R1023"/>
    <n v="48"/>
    <m/>
    <s v="Ramirez"/>
    <n v="39.51"/>
    <n v="5.79"/>
    <s v="Yes"/>
    <x v="0"/>
    <x v="1"/>
    <x v="0"/>
    <x v="0"/>
    <x v="3"/>
    <x v="1"/>
  </r>
  <r>
    <x v="1617"/>
    <n v="1961"/>
    <s v="Jun"/>
    <n v="14"/>
    <s v="14 Jun 1961"/>
    <n v="14119.62"/>
    <s v="tier - 2"/>
    <s v="tier - 1"/>
    <s v="R1012"/>
    <n v="63"/>
    <m/>
    <s v="Orloff"/>
    <n v="32.299999999999997"/>
    <n v="6.55"/>
    <s v="Yes"/>
    <x v="0"/>
    <x v="2"/>
    <x v="0"/>
    <x v="0"/>
    <x v="3"/>
    <x v="2"/>
  </r>
  <r>
    <x v="1618"/>
    <n v="2004"/>
    <s v="Jul"/>
    <n v="6"/>
    <s v="6 Jul 2004"/>
    <n v="14133.04"/>
    <s v="tier - 2"/>
    <s v="tier - 3"/>
    <s v="R1013"/>
    <n v="20"/>
    <m/>
    <s v="Bourgeois"/>
    <n v="38.28"/>
    <n v="5.51"/>
    <s v="No"/>
    <x v="1"/>
    <x v="0"/>
    <x v="0"/>
    <x v="0"/>
    <x v="3"/>
    <x v="0"/>
  </r>
  <r>
    <x v="1619"/>
    <n v="1984"/>
    <s v="Jul"/>
    <n v="7"/>
    <s v="7 Jul 1984"/>
    <n v="14152.46"/>
    <s v="tier - 2"/>
    <s v="tier - 1"/>
    <s v="R1012"/>
    <n v="40"/>
    <m/>
    <s v="Nalven"/>
    <n v="44.98"/>
    <n v="5.94"/>
    <s v="No"/>
    <x v="0"/>
    <x v="0"/>
    <x v="0"/>
    <x v="0"/>
    <x v="3"/>
    <x v="1"/>
  </r>
  <r>
    <x v="1620"/>
    <n v="1968"/>
    <s v="Dec"/>
    <n v="25"/>
    <s v="25 Dec 1968"/>
    <n v="14193.55"/>
    <s v="tier - 2"/>
    <s v="tier - 1"/>
    <s v="R1026"/>
    <n v="56"/>
    <m/>
    <s v="Smith"/>
    <n v="36.15"/>
    <n v="8.0500000000000007"/>
    <s v="No"/>
    <x v="0"/>
    <x v="1"/>
    <x v="0"/>
    <x v="0"/>
    <x v="3"/>
    <x v="2"/>
  </r>
  <r>
    <x v="1621"/>
    <n v="1983"/>
    <s v="Nov"/>
    <n v="17"/>
    <s v="17 Nov 1983"/>
    <n v="14209.4"/>
    <s v="tier - 2"/>
    <s v="tier - 1"/>
    <s v="R1026"/>
    <n v="41"/>
    <m/>
    <s v="Lin"/>
    <n v="43.35"/>
    <n v="5.41"/>
    <s v="Yes"/>
    <x v="0"/>
    <x v="0"/>
    <x v="1"/>
    <x v="0"/>
    <x v="3"/>
    <x v="0"/>
  </r>
  <r>
    <x v="1622"/>
    <n v="1958"/>
    <s v="Sep"/>
    <n v="21"/>
    <s v="21 Sep 1958"/>
    <n v="14210.54"/>
    <s v="tier - 2"/>
    <s v="tier - 2"/>
    <s v="R1012"/>
    <n v="66"/>
    <m/>
    <s v="Boyce"/>
    <n v="37.905000000000001"/>
    <n v="7.03"/>
    <s v="No"/>
    <x v="0"/>
    <x v="3"/>
    <x v="0"/>
    <x v="0"/>
    <x v="3"/>
    <x v="2"/>
  </r>
  <r>
    <x v="1623"/>
    <n v="1961"/>
    <s v="Sep"/>
    <n v="25"/>
    <s v="25 Sep 1961"/>
    <n v="14235.07"/>
    <s v="tier - 2"/>
    <s v="tier - 1"/>
    <s v="R1011"/>
    <n v="63"/>
    <m/>
    <s v="Barry"/>
    <n v="39.1"/>
    <n v="6.79"/>
    <s v="Yes"/>
    <x v="0"/>
    <x v="2"/>
    <x v="0"/>
    <x v="0"/>
    <x v="3"/>
    <x v="2"/>
  </r>
  <r>
    <x v="1624"/>
    <n v="1959"/>
    <s v="Oct"/>
    <n v="10"/>
    <s v="10 Oct 1959"/>
    <n v="14254.61"/>
    <s v="tier - 2"/>
    <s v="tier - 1"/>
    <s v="R1012"/>
    <n v="65"/>
    <m/>
    <s v="Ito"/>
    <n v="25.08"/>
    <n v="5.75"/>
    <s v="Yes"/>
    <x v="0"/>
    <x v="2"/>
    <x v="0"/>
    <x v="0"/>
    <x v="2"/>
    <x v="1"/>
  </r>
  <r>
    <x v="1625"/>
    <n v="1959"/>
    <s v="Nov"/>
    <n v="8"/>
    <s v="8 Nov 1959"/>
    <n v="14256.19"/>
    <s v="tier - 2"/>
    <s v="tier - 3"/>
    <s v="R1012"/>
    <n v="65"/>
    <m/>
    <s v="Iandolo"/>
    <n v="26.22"/>
    <n v="5.37"/>
    <s v="Yes"/>
    <x v="0"/>
    <x v="2"/>
    <x v="0"/>
    <x v="0"/>
    <x v="2"/>
    <x v="0"/>
  </r>
  <r>
    <x v="1626"/>
    <n v="1974"/>
    <s v="Dec"/>
    <n v="26"/>
    <s v="26 Dec 1974"/>
    <n v="14256.79"/>
    <s v="tier - 2"/>
    <s v="tier - 2"/>
    <s v="R1026"/>
    <n v="50"/>
    <m/>
    <s v="Dupere"/>
    <n v="40.880000000000003"/>
    <n v="7.65"/>
    <s v="No"/>
    <x v="0"/>
    <x v="1"/>
    <x v="0"/>
    <x v="0"/>
    <x v="3"/>
    <x v="2"/>
  </r>
  <r>
    <x v="1627"/>
    <n v="1972"/>
    <s v="Jul"/>
    <n v="13"/>
    <s v="13 Jul 1972"/>
    <n v="14258.33"/>
    <s v="tier - 2"/>
    <s v="tier - 2"/>
    <s v="R1026"/>
    <n v="52"/>
    <m/>
    <s v="Young"/>
    <n v="39.369999999999997"/>
    <n v="5.91"/>
    <s v="No"/>
    <x v="0"/>
    <x v="2"/>
    <x v="0"/>
    <x v="0"/>
    <x v="3"/>
    <x v="1"/>
  </r>
  <r>
    <x v="1628"/>
    <n v="2004"/>
    <s v="Sep"/>
    <n v="6"/>
    <s v="6 Sep 2004"/>
    <n v="14283.46"/>
    <s v="tier - 2"/>
    <s v="tier - 2"/>
    <s v="R1024"/>
    <n v="20"/>
    <m/>
    <s v="Machiela"/>
    <n v="21.66"/>
    <n v="4.37"/>
    <s v="No"/>
    <x v="1"/>
    <x v="0"/>
    <x v="0"/>
    <x v="1"/>
    <x v="1"/>
    <x v="0"/>
  </r>
  <r>
    <x v="1629"/>
    <n v="1968"/>
    <s v="Dec"/>
    <n v="15"/>
    <s v="15 Dec 1968"/>
    <n v="14285.9"/>
    <s v="tier - 2"/>
    <s v="tier - 3"/>
    <s v="R1012"/>
    <n v="56"/>
    <m/>
    <s v="Mehech"/>
    <n v="37.85"/>
    <n v="11.01"/>
    <s v="No"/>
    <x v="0"/>
    <x v="1"/>
    <x v="0"/>
    <x v="0"/>
    <x v="3"/>
    <x v="2"/>
  </r>
  <r>
    <x v="1630"/>
    <n v="1958"/>
    <s v="Oct"/>
    <n v="15"/>
    <s v="15 Oct 1958"/>
    <n v="14313.85"/>
    <s v="tier - 2"/>
    <s v="tier - 3"/>
    <s v="R1013"/>
    <n v="66"/>
    <m/>
    <s v="Delong"/>
    <n v="35.97"/>
    <n v="11.08"/>
    <s v="No"/>
    <x v="0"/>
    <x v="3"/>
    <x v="0"/>
    <x v="0"/>
    <x v="3"/>
    <x v="2"/>
  </r>
  <r>
    <x v="1631"/>
    <n v="1958"/>
    <s v="Jul"/>
    <n v="10"/>
    <s v="10 Jul 1958"/>
    <n v="14319.03"/>
    <s v="tier - 2"/>
    <s v="tier - 2"/>
    <s v="R1011"/>
    <n v="66"/>
    <m/>
    <s v="Wagner"/>
    <n v="39.700000000000003"/>
    <n v="9.83"/>
    <s v="No"/>
    <x v="0"/>
    <x v="3"/>
    <x v="0"/>
    <x v="0"/>
    <x v="3"/>
    <x v="2"/>
  </r>
  <r>
    <x v="1632"/>
    <n v="1969"/>
    <s v="Sep"/>
    <n v="26"/>
    <s v="26 Sep 1969"/>
    <n v="14337.91"/>
    <s v="tier - 2"/>
    <s v="tier - 3"/>
    <s v="R1022"/>
    <n v="55"/>
    <m/>
    <s v="Olausson"/>
    <n v="37.72"/>
    <n v="4.38"/>
    <s v="Yes"/>
    <x v="0"/>
    <x v="0"/>
    <x v="1"/>
    <x v="0"/>
    <x v="3"/>
    <x v="0"/>
  </r>
  <r>
    <x v="1633"/>
    <n v="1959"/>
    <s v="Dec"/>
    <n v="24"/>
    <s v="24 Dec 1959"/>
    <n v="14349.85"/>
    <s v="tier - 2"/>
    <s v="tier - 2"/>
    <s v="R1012"/>
    <n v="65"/>
    <m/>
    <s v="Arai"/>
    <n v="21.66"/>
    <n v="4.1399999999999997"/>
    <s v="Yes"/>
    <x v="0"/>
    <x v="2"/>
    <x v="0"/>
    <x v="0"/>
    <x v="1"/>
    <x v="0"/>
  </r>
  <r>
    <x v="1634"/>
    <n v="1967"/>
    <s v="Oct"/>
    <n v="10"/>
    <s v="10 Oct 1967"/>
    <n v="14355.43"/>
    <s v="tier - 2"/>
    <s v="tier - 1"/>
    <s v="R1026"/>
    <n v="57"/>
    <m/>
    <s v="Holland-Stergar"/>
    <n v="35.869999999999997"/>
    <n v="9.91"/>
    <s v="Yes"/>
    <x v="0"/>
    <x v="1"/>
    <x v="0"/>
    <x v="0"/>
    <x v="3"/>
    <x v="2"/>
  </r>
  <r>
    <x v="1635"/>
    <n v="1988"/>
    <s v="Nov"/>
    <n v="16"/>
    <s v="16 Nov 1988"/>
    <n v="14358.36"/>
    <s v="tier - 2"/>
    <s v="tier - 2"/>
    <s v="R1011"/>
    <n v="36"/>
    <m/>
    <s v="Oskvig"/>
    <n v="32.799999999999997"/>
    <n v="6.06"/>
    <s v="Yes"/>
    <x v="0"/>
    <x v="0"/>
    <x v="0"/>
    <x v="0"/>
    <x v="3"/>
    <x v="1"/>
  </r>
  <r>
    <x v="1636"/>
    <n v="1963"/>
    <s v="Jul"/>
    <n v="16"/>
    <s v="16 Jul 1963"/>
    <n v="14382.71"/>
    <s v="tier - 2"/>
    <s v="tier - 2"/>
    <s v="R1012"/>
    <n v="61"/>
    <m/>
    <s v="Gillespie"/>
    <n v="26.695"/>
    <n v="10.14"/>
    <s v="Yes"/>
    <x v="0"/>
    <x v="0"/>
    <x v="1"/>
    <x v="0"/>
    <x v="2"/>
    <x v="2"/>
  </r>
  <r>
    <x v="1637"/>
    <n v="1965"/>
    <s v="Jun"/>
    <n v="22"/>
    <s v="22 Jun 1965"/>
    <n v="14394.4"/>
    <s v="tier - 2"/>
    <s v="tier - 3"/>
    <s v="R1024"/>
    <n v="59"/>
    <m/>
    <s v="Dochelli"/>
    <n v="28.785"/>
    <n v="6.6"/>
    <s v="No"/>
    <x v="0"/>
    <x v="1"/>
    <x v="0"/>
    <x v="0"/>
    <x v="2"/>
    <x v="2"/>
  </r>
  <r>
    <x v="1638"/>
    <n v="1958"/>
    <s v="Sep"/>
    <n v="14"/>
    <s v="14 Sep 1958"/>
    <n v="14394.56"/>
    <s v="tier - 2"/>
    <s v="tier - 1"/>
    <s v="R1018"/>
    <n v="66"/>
    <m/>
    <s v="Routon"/>
    <n v="26.41"/>
    <n v="8.11"/>
    <s v="No"/>
    <x v="0"/>
    <x v="3"/>
    <x v="0"/>
    <x v="0"/>
    <x v="2"/>
    <x v="2"/>
  </r>
  <r>
    <x v="1639"/>
    <n v="1958"/>
    <s v="Jul"/>
    <n v="29"/>
    <s v="29 Jul 1958"/>
    <n v="14410.93"/>
    <s v="tier - 2"/>
    <s v="tier - 2"/>
    <s v="R1016"/>
    <n v="66"/>
    <m/>
    <s v="Power"/>
    <n v="38.19"/>
    <n v="10.49"/>
    <s v="No"/>
    <x v="0"/>
    <x v="3"/>
    <x v="0"/>
    <x v="0"/>
    <x v="3"/>
    <x v="2"/>
  </r>
  <r>
    <x v="1640"/>
    <n v="1958"/>
    <s v="Sep"/>
    <n v="20"/>
    <s v="20 Sep 1958"/>
    <n v="14418.28"/>
    <s v="tier - 2"/>
    <s v="tier - 3"/>
    <s v="R1013"/>
    <n v="66"/>
    <m/>
    <s v="Looi"/>
    <n v="39.159999999999997"/>
    <n v="8.08"/>
    <s v="No"/>
    <x v="0"/>
    <x v="3"/>
    <x v="0"/>
    <x v="0"/>
    <x v="3"/>
    <x v="2"/>
  </r>
  <r>
    <x v="1641"/>
    <n v="1999"/>
    <s v="Aug"/>
    <n v="10"/>
    <s v="10 Aug 1999"/>
    <n v="14426.07"/>
    <s v="tier - 2"/>
    <s v="tier - 1"/>
    <s v="R1012"/>
    <n v="25"/>
    <m/>
    <s v="Hevner"/>
    <n v="23.18"/>
    <n v="6.13"/>
    <s v="No"/>
    <x v="0"/>
    <x v="1"/>
    <x v="0"/>
    <x v="0"/>
    <x v="1"/>
    <x v="1"/>
  </r>
  <r>
    <x v="1642"/>
    <n v="1967"/>
    <s v="Aug"/>
    <n v="15"/>
    <s v="15 Aug 1967"/>
    <n v="14426.66"/>
    <s v="tier - 2"/>
    <s v="tier - 2"/>
    <s v="R1026"/>
    <n v="57"/>
    <m/>
    <s v="McCollum"/>
    <n v="36.08"/>
    <n v="10.33"/>
    <s v="Yes"/>
    <x v="0"/>
    <x v="1"/>
    <x v="0"/>
    <x v="0"/>
    <x v="3"/>
    <x v="2"/>
  </r>
  <r>
    <x v="1643"/>
    <n v="1967"/>
    <s v="Nov"/>
    <n v="4"/>
    <s v="4 Nov 1967"/>
    <n v="14427.63"/>
    <s v="tier - 2"/>
    <s v="tier - 2"/>
    <s v="R1021"/>
    <n v="57"/>
    <m/>
    <s v="Corona Iturriaga"/>
    <n v="36.47"/>
    <n v="8.23"/>
    <s v="Yes"/>
    <x v="0"/>
    <x v="1"/>
    <x v="0"/>
    <x v="0"/>
    <x v="3"/>
    <x v="2"/>
  </r>
  <r>
    <x v="1644"/>
    <n v="1959"/>
    <s v="Jun"/>
    <n v="29"/>
    <s v="29 Jun 1959"/>
    <n v="14449.85"/>
    <s v="tier - 2"/>
    <s v="tier - 1"/>
    <s v="R1024"/>
    <n v="65"/>
    <m/>
    <s v="Forte"/>
    <n v="21.66"/>
    <n v="5.2"/>
    <s v="Yes"/>
    <x v="0"/>
    <x v="2"/>
    <x v="0"/>
    <x v="0"/>
    <x v="1"/>
    <x v="0"/>
  </r>
  <r>
    <x v="1645"/>
    <n v="1959"/>
    <s v="Aug"/>
    <n v="3"/>
    <s v="3 Aug 1959"/>
    <n v="14451.84"/>
    <s v="tier - 2"/>
    <s v="tier - 3"/>
    <s v="R1023"/>
    <n v="65"/>
    <m/>
    <s v="Nelson"/>
    <n v="23.085000000000001"/>
    <n v="4.2699999999999996"/>
    <s v="Yes"/>
    <x v="0"/>
    <x v="2"/>
    <x v="0"/>
    <x v="0"/>
    <x v="1"/>
    <x v="0"/>
  </r>
  <r>
    <x v="1646"/>
    <n v="1996"/>
    <s v="Nov"/>
    <n v="10"/>
    <s v="10 Nov 1996"/>
    <n v="14455.64"/>
    <s v="tier - 2"/>
    <s v="tier - 3"/>
    <s v="R1024"/>
    <n v="28"/>
    <m/>
    <s v="Thompson"/>
    <n v="17.195"/>
    <n v="5.29"/>
    <s v="Yes"/>
    <x v="0"/>
    <x v="1"/>
    <x v="0"/>
    <x v="1"/>
    <x v="0"/>
    <x v="0"/>
  </r>
  <r>
    <x v="1647"/>
    <n v="1976"/>
    <s v="Nov"/>
    <n v="27"/>
    <s v="27 Nov 1976"/>
    <n v="14470.01"/>
    <s v="tier - 2"/>
    <s v="tier - 3"/>
    <s v="R1012"/>
    <n v="48"/>
    <m/>
    <s v="Mason Cox"/>
    <n v="41.26"/>
    <n v="5.97"/>
    <s v="Yes"/>
    <x v="0"/>
    <x v="1"/>
    <x v="0"/>
    <x v="0"/>
    <x v="3"/>
    <x v="1"/>
  </r>
  <r>
    <x v="1648"/>
    <n v="1959"/>
    <s v="Nov"/>
    <n v="20"/>
    <s v="20 Nov 1959"/>
    <n v="14474.68"/>
    <s v="tier - 2"/>
    <s v="tier - 2"/>
    <s v="R1013"/>
    <n v="65"/>
    <m/>
    <s v="Parry"/>
    <n v="35.200000000000003"/>
    <n v="6.26"/>
    <s v="Yes"/>
    <x v="0"/>
    <x v="2"/>
    <x v="0"/>
    <x v="0"/>
    <x v="3"/>
    <x v="1"/>
  </r>
  <r>
    <x v="1649"/>
    <n v="1979"/>
    <s v="Oct"/>
    <n v="20"/>
    <s v="20 Oct 1979"/>
    <n v="14478.33"/>
    <s v="tier - 2"/>
    <s v="tier - 2"/>
    <s v="R1013"/>
    <n v="45"/>
    <m/>
    <s v="Mulley"/>
    <n v="25.52"/>
    <n v="6.35"/>
    <s v="No"/>
    <x v="0"/>
    <x v="0"/>
    <x v="1"/>
    <x v="0"/>
    <x v="2"/>
    <x v="1"/>
  </r>
  <r>
    <x v="1650"/>
    <n v="1989"/>
    <s v="Jul"/>
    <n v="22"/>
    <s v="22 Jul 1989"/>
    <n v="14507.46"/>
    <s v="tier - 2"/>
    <s v="tier - 3"/>
    <s v="R1012"/>
    <n v="35"/>
    <m/>
    <s v="Toupin"/>
    <n v="50.2"/>
    <n v="5.4"/>
    <s v="No"/>
    <x v="0"/>
    <x v="1"/>
    <x v="0"/>
    <x v="0"/>
    <x v="3"/>
    <x v="0"/>
  </r>
  <r>
    <x v="1651"/>
    <n v="1989"/>
    <s v="Jul"/>
    <n v="14"/>
    <s v="14 Jul 1989"/>
    <n v="14547.26"/>
    <s v="tier - 2"/>
    <s v="tier - 3"/>
    <s v="R1011"/>
    <n v="35"/>
    <m/>
    <s v="Canarecci"/>
    <n v="51.72"/>
    <n v="5.76"/>
    <s v="No"/>
    <x v="0"/>
    <x v="1"/>
    <x v="0"/>
    <x v="0"/>
    <x v="3"/>
    <x v="1"/>
  </r>
  <r>
    <x v="1652"/>
    <n v="1998"/>
    <s v="Sep"/>
    <n v="12"/>
    <s v="12 Sep 1998"/>
    <n v="14571.89"/>
    <s v="tier - 2"/>
    <s v="tier - 1"/>
    <s v="R1024"/>
    <n v="26"/>
    <m/>
    <s v="Hancox"/>
    <n v="20.52"/>
    <n v="5.45"/>
    <s v="No"/>
    <x v="0"/>
    <x v="0"/>
    <x v="0"/>
    <x v="1"/>
    <x v="1"/>
    <x v="0"/>
  </r>
  <r>
    <x v="1653"/>
    <n v="1962"/>
    <s v="Dec"/>
    <n v="3"/>
    <s v="3 Dec 1962"/>
    <n v="14574.64"/>
    <s v="tier - 2"/>
    <s v="tier - 1"/>
    <s v="R1025"/>
    <n v="62"/>
    <m/>
    <s v="Thomason"/>
    <n v="32.729999999999997"/>
    <n v="7.03"/>
    <s v="No"/>
    <x v="0"/>
    <x v="1"/>
    <x v="0"/>
    <x v="0"/>
    <x v="3"/>
    <x v="2"/>
  </r>
  <r>
    <x v="1654"/>
    <n v="1963"/>
    <s v="Oct"/>
    <n v="14"/>
    <s v="14 Oct 1963"/>
    <n v="14590.63"/>
    <s v="tier - 2"/>
    <s v="tier - 1"/>
    <s v="R1024"/>
    <n v="61"/>
    <m/>
    <s v="Pena"/>
    <n v="32.395000000000003"/>
    <n v="8.23"/>
    <s v="Yes"/>
    <x v="0"/>
    <x v="0"/>
    <x v="1"/>
    <x v="0"/>
    <x v="3"/>
    <x v="2"/>
  </r>
  <r>
    <x v="1655"/>
    <n v="1967"/>
    <s v="Jul"/>
    <n v="18"/>
    <s v="18 Jul 1967"/>
    <n v="14600.62"/>
    <s v="tier - 2"/>
    <s v="tier - 3"/>
    <s v="R1022"/>
    <n v="57"/>
    <m/>
    <s v="Battaglino"/>
    <n v="36.979999999999997"/>
    <n v="9.56"/>
    <s v="Yes"/>
    <x v="0"/>
    <x v="1"/>
    <x v="0"/>
    <x v="0"/>
    <x v="3"/>
    <x v="2"/>
  </r>
  <r>
    <x v="1656"/>
    <n v="1965"/>
    <s v="Nov"/>
    <n v="8"/>
    <s v="8 Nov 1965"/>
    <n v="14612.33"/>
    <s v="tier - 2"/>
    <s v="tier - 3"/>
    <s v="R1021"/>
    <n v="59"/>
    <m/>
    <s v="Lund"/>
    <n v="35.5"/>
    <n v="10.37"/>
    <s v="No"/>
    <x v="0"/>
    <x v="1"/>
    <x v="0"/>
    <x v="0"/>
    <x v="3"/>
    <x v="2"/>
  </r>
  <r>
    <x v="1657"/>
    <n v="1991"/>
    <s v="Aug"/>
    <n v="21"/>
    <s v="21 Aug 1991"/>
    <n v="14630.52"/>
    <s v="tier - 2"/>
    <s v="tier - 3"/>
    <s v="R1011"/>
    <n v="33"/>
    <m/>
    <s v="Muhly"/>
    <n v="53.48"/>
    <n v="5.64"/>
    <s v="No"/>
    <x v="0"/>
    <x v="1"/>
    <x v="0"/>
    <x v="0"/>
    <x v="3"/>
    <x v="0"/>
  </r>
  <r>
    <x v="1658"/>
    <n v="1967"/>
    <s v="Sep"/>
    <n v="1"/>
    <s v="1 Sep 1967"/>
    <n v="14640.35"/>
    <s v="tier - 2"/>
    <s v="tier - 3"/>
    <s v="R1026"/>
    <n v="57"/>
    <m/>
    <s v="Tsoucas"/>
    <n v="36.71"/>
    <n v="8.74"/>
    <s v="Yes"/>
    <x v="0"/>
    <x v="1"/>
    <x v="0"/>
    <x v="0"/>
    <x v="3"/>
    <x v="2"/>
  </r>
  <r>
    <x v="1659"/>
    <n v="1981"/>
    <s v="Nov"/>
    <n v="13"/>
    <s v="13 Nov 1981"/>
    <n v="14657.2"/>
    <s v="tier - 2"/>
    <s v="tier - 1"/>
    <s v="R1012"/>
    <n v="43"/>
    <m/>
    <s v="Rodriguez"/>
    <n v="47"/>
    <n v="10.64"/>
    <s v="Yes"/>
    <x v="0"/>
    <x v="1"/>
    <x v="0"/>
    <x v="0"/>
    <x v="3"/>
    <x v="2"/>
  </r>
  <r>
    <x v="1660"/>
    <n v="1969"/>
    <s v="Oct"/>
    <n v="20"/>
    <s v="20 Oct 1969"/>
    <n v="14665.75"/>
    <s v="tier - 2"/>
    <s v="tier - 1"/>
    <s v="R1012"/>
    <n v="55"/>
    <m/>
    <s v="Fitzmaurice"/>
    <n v="39.340000000000003"/>
    <n v="5.0199999999999996"/>
    <s v="Yes"/>
    <x v="0"/>
    <x v="0"/>
    <x v="1"/>
    <x v="0"/>
    <x v="3"/>
    <x v="0"/>
  </r>
  <r>
    <x v="1661"/>
    <n v="1958"/>
    <s v="Jul"/>
    <n v="23"/>
    <s v="23 Jul 1958"/>
    <n v="14692.67"/>
    <s v="tier - 2"/>
    <s v="tier - 1"/>
    <s v="R1012"/>
    <n v="66"/>
    <m/>
    <s v="Gayagoy"/>
    <n v="32.965000000000003"/>
    <n v="6.68"/>
    <s v="No"/>
    <x v="0"/>
    <x v="3"/>
    <x v="0"/>
    <x v="0"/>
    <x v="3"/>
    <x v="2"/>
  </r>
  <r>
    <x v="1662"/>
    <n v="1982"/>
    <s v="Sep"/>
    <n v="4"/>
    <s v="4 Sep 1982"/>
    <n v="14696.77"/>
    <s v="tier - 2"/>
    <s v="tier - 2"/>
    <s v="R1011"/>
    <n v="42"/>
    <m/>
    <s v="Ainsworth"/>
    <n v="46.86"/>
    <n v="4.87"/>
    <s v="No"/>
    <x v="0"/>
    <x v="1"/>
    <x v="0"/>
    <x v="0"/>
    <x v="3"/>
    <x v="0"/>
  </r>
  <r>
    <x v="1663"/>
    <n v="2002"/>
    <s v="Sep"/>
    <n v="24"/>
    <s v="24 Sep 2002"/>
    <n v="14711.74"/>
    <s v="tier - 2"/>
    <s v="tier - 2"/>
    <s v="R1012"/>
    <n v="22"/>
    <m/>
    <s v="Wijayaratne"/>
    <n v="22.42"/>
    <n v="6.74"/>
    <s v="No"/>
    <x v="0"/>
    <x v="1"/>
    <x v="0"/>
    <x v="1"/>
    <x v="1"/>
    <x v="2"/>
  </r>
  <r>
    <x v="1664"/>
    <n v="1962"/>
    <s v="Jul"/>
    <n v="29"/>
    <s v="29 Jul 1962"/>
    <n v="14738.43"/>
    <s v="tier - 2"/>
    <s v="tier - 3"/>
    <s v="R1021"/>
    <n v="62"/>
    <m/>
    <s v="Lindbloom"/>
    <n v="33.6"/>
    <n v="11.25"/>
    <s v="No"/>
    <x v="0"/>
    <x v="1"/>
    <x v="0"/>
    <x v="0"/>
    <x v="3"/>
    <x v="2"/>
  </r>
  <r>
    <x v="1665"/>
    <n v="1965"/>
    <s v="Jul"/>
    <n v="27"/>
    <s v="27 Jul 1965"/>
    <n v="14750.42"/>
    <s v="tier - 2"/>
    <s v="tier - 2"/>
    <s v="R1026"/>
    <n v="59"/>
    <m/>
    <s v="Nicholson"/>
    <n v="35.520000000000003"/>
    <n v="8.26"/>
    <s v="No"/>
    <x v="0"/>
    <x v="1"/>
    <x v="0"/>
    <x v="0"/>
    <x v="3"/>
    <x v="2"/>
  </r>
  <r>
    <x v="1666"/>
    <n v="1975"/>
    <s v="Dec"/>
    <n v="10"/>
    <s v="10 Dec 1975"/>
    <n v="14819"/>
    <s v="tier - 2"/>
    <s v="tier - 3"/>
    <s v="R1023"/>
    <n v="49"/>
    <m/>
    <s v="Davenport"/>
    <n v="42.28"/>
    <n v="9.16"/>
    <s v="Yes"/>
    <x v="0"/>
    <x v="0"/>
    <x v="0"/>
    <x v="0"/>
    <x v="3"/>
    <x v="2"/>
  </r>
  <r>
    <x v="1667"/>
    <n v="1979"/>
    <s v="Oct"/>
    <n v="18"/>
    <s v="18 Oct 1979"/>
    <n v="14839.34"/>
    <s v="tier - 2"/>
    <s v="tier - 3"/>
    <s v="R1026"/>
    <n v="45"/>
    <m/>
    <s v="Funk"/>
    <n v="43.58"/>
    <n v="4.2300000000000004"/>
    <s v="No"/>
    <x v="0"/>
    <x v="0"/>
    <x v="1"/>
    <x v="0"/>
    <x v="3"/>
    <x v="0"/>
  </r>
  <r>
    <x v="1668"/>
    <n v="1981"/>
    <s v="Jun"/>
    <n v="5"/>
    <s v="5 Jun 1981"/>
    <n v="14843.96"/>
    <s v="tier - 2"/>
    <s v="tier - 3"/>
    <s v="R1026"/>
    <n v="43"/>
    <m/>
    <s v="Flanagan"/>
    <n v="46.51"/>
    <n v="8.69"/>
    <s v="Yes"/>
    <x v="0"/>
    <x v="1"/>
    <x v="0"/>
    <x v="0"/>
    <x v="3"/>
    <x v="2"/>
  </r>
  <r>
    <x v="1669"/>
    <n v="1970"/>
    <s v="Nov"/>
    <n v="11"/>
    <s v="11 Nov 1970"/>
    <n v="14847.63"/>
    <s v="tier - 2"/>
    <s v="tier - 2"/>
    <s v="R1023"/>
    <n v="54"/>
    <m/>
    <s v="Tatton"/>
    <n v="39.979999999999997"/>
    <n v="9.4600000000000009"/>
    <s v="Yes"/>
    <x v="0"/>
    <x v="2"/>
    <x v="0"/>
    <x v="0"/>
    <x v="3"/>
    <x v="2"/>
  </r>
  <r>
    <x v="1670"/>
    <n v="1958"/>
    <s v="Oct"/>
    <n v="17"/>
    <s v="17 Oct 1958"/>
    <n v="14901.52"/>
    <s v="tier - 2"/>
    <s v="tier - 2"/>
    <s v="R1024"/>
    <n v="66"/>
    <m/>
    <s v="Heitzman"/>
    <n v="39.33"/>
    <n v="10.4"/>
    <s v="No"/>
    <x v="0"/>
    <x v="3"/>
    <x v="0"/>
    <x v="0"/>
    <x v="3"/>
    <x v="2"/>
  </r>
  <r>
    <x v="1671"/>
    <n v="1981"/>
    <s v="Jul"/>
    <n v="4"/>
    <s v="4 Jul 1981"/>
    <n v="14908.27"/>
    <s v="tier - 2"/>
    <s v="tier - 1"/>
    <s v="R1011"/>
    <n v="43"/>
    <m/>
    <s v="Koniuch"/>
    <n v="49.53"/>
    <n v="9.1300000000000008"/>
    <s v="Yes"/>
    <x v="0"/>
    <x v="1"/>
    <x v="0"/>
    <x v="0"/>
    <x v="3"/>
    <x v="2"/>
  </r>
  <r>
    <x v="1672"/>
    <n v="1968"/>
    <s v="Nov"/>
    <n v="8"/>
    <s v="8 Nov 1968"/>
    <n v="14926.97"/>
    <s v="tier - 2"/>
    <s v="tier - 2"/>
    <s v="R1012"/>
    <n v="56"/>
    <m/>
    <s v="Grosscup"/>
    <n v="39.74"/>
    <n v="7.39"/>
    <s v="No"/>
    <x v="0"/>
    <x v="1"/>
    <x v="0"/>
    <x v="0"/>
    <x v="3"/>
    <x v="2"/>
  </r>
  <r>
    <x v="1673"/>
    <n v="1962"/>
    <s v="Nov"/>
    <n v="29"/>
    <s v="29 Nov 1962"/>
    <n v="14945.34"/>
    <s v="tier - 2"/>
    <s v="tier - 1"/>
    <s v="R1021"/>
    <n v="62"/>
    <m/>
    <s v="Knight"/>
    <n v="34.21"/>
    <n v="9.17"/>
    <s v="No"/>
    <x v="0"/>
    <x v="1"/>
    <x v="0"/>
    <x v="0"/>
    <x v="3"/>
    <x v="2"/>
  </r>
  <r>
    <x v="1674"/>
    <n v="1958"/>
    <s v="Jul"/>
    <n v="29"/>
    <s v="29 Jul 1958"/>
    <n v="14988.43"/>
    <s v="tier - 2"/>
    <s v="tier - 3"/>
    <s v="R1011"/>
    <n v="66"/>
    <m/>
    <s v="Gunnink"/>
    <n v="25.6"/>
    <n v="10.95"/>
    <s v="No"/>
    <x v="0"/>
    <x v="3"/>
    <x v="0"/>
    <x v="0"/>
    <x v="2"/>
    <x v="2"/>
  </r>
  <r>
    <x v="1675"/>
    <n v="1995"/>
    <s v="Aug"/>
    <n v="2"/>
    <s v="2 Aug 1995"/>
    <n v="15006.58"/>
    <s v="tier - 2"/>
    <s v="tier - 2"/>
    <s v="R1024"/>
    <n v="29"/>
    <m/>
    <s v="Michaud"/>
    <n v="17.954999999999998"/>
    <n v="5.29"/>
    <s v="Yes"/>
    <x v="0"/>
    <x v="0"/>
    <x v="0"/>
    <x v="1"/>
    <x v="0"/>
    <x v="0"/>
  </r>
  <r>
    <x v="1676"/>
    <n v="1960"/>
    <s v="Aug"/>
    <n v="8"/>
    <s v="8 Aug 1960"/>
    <n v="15019.76"/>
    <s v="tier - 2"/>
    <s v="tier - 2"/>
    <s v="R1012"/>
    <n v="64"/>
    <m/>
    <s v="Valdez"/>
    <n v="30.495000000000001"/>
    <n v="9.5299999999999994"/>
    <s v="No"/>
    <x v="0"/>
    <x v="1"/>
    <x v="0"/>
    <x v="0"/>
    <x v="3"/>
    <x v="2"/>
  </r>
  <r>
    <x v="1677"/>
    <n v="1979"/>
    <s v="Nov"/>
    <n v="25"/>
    <s v="25 Nov 1979"/>
    <n v="15025.76"/>
    <s v="tier - 2"/>
    <s v="tier - 1"/>
    <s v="R1011"/>
    <n v="45"/>
    <m/>
    <s v="Ackerman"/>
    <n v="46.96"/>
    <n v="4.6399999999999997"/>
    <s v="No"/>
    <x v="0"/>
    <x v="0"/>
    <x v="1"/>
    <x v="0"/>
    <x v="3"/>
    <x v="0"/>
  </r>
  <r>
    <x v="1678"/>
    <n v="1970"/>
    <s v="Sep"/>
    <n v="11"/>
    <s v="11 Sep 1970"/>
    <n v="15026.3"/>
    <s v="tier - 2"/>
    <s v="tier - 3"/>
    <s v="R1011"/>
    <n v="54"/>
    <m/>
    <s v="Haley"/>
    <n v="42.95"/>
    <n v="11.88"/>
    <s v="Yes"/>
    <x v="0"/>
    <x v="2"/>
    <x v="0"/>
    <x v="0"/>
    <x v="3"/>
    <x v="2"/>
  </r>
  <r>
    <x v="1679"/>
    <n v="1971"/>
    <s v="Aug"/>
    <n v="15"/>
    <s v="15 Aug 1971"/>
    <n v="15038.51"/>
    <s v="tier - 2"/>
    <s v="tier - 3"/>
    <s v="R1023"/>
    <n v="53"/>
    <m/>
    <s v="Millett"/>
    <n v="41.3"/>
    <n v="9.59"/>
    <s v="No"/>
    <x v="0"/>
    <x v="1"/>
    <x v="0"/>
    <x v="0"/>
    <x v="3"/>
    <x v="2"/>
  </r>
  <r>
    <x v="1680"/>
    <n v="1968"/>
    <s v="Jun"/>
    <n v="12"/>
    <s v="12 Jun 1968"/>
    <n v="15052.68"/>
    <s v="tier - 2"/>
    <s v="tier - 2"/>
    <s v="R1022"/>
    <n v="56"/>
    <m/>
    <s v="Willenberg"/>
    <n v="39.07"/>
    <n v="11.93"/>
    <s v="No"/>
    <x v="0"/>
    <x v="1"/>
    <x v="0"/>
    <x v="0"/>
    <x v="3"/>
    <x v="2"/>
  </r>
  <r>
    <x v="1681"/>
    <n v="1975"/>
    <s v="Oct"/>
    <n v="26"/>
    <s v="26 Oct 1975"/>
    <n v="15090.35"/>
    <s v="tier - 2"/>
    <s v="tier - 1"/>
    <s v="R1023"/>
    <n v="49"/>
    <m/>
    <s v="Aliff"/>
    <n v="43.08"/>
    <n v="8.9600000000000009"/>
    <s v="Yes"/>
    <x v="0"/>
    <x v="0"/>
    <x v="0"/>
    <x v="0"/>
    <x v="3"/>
    <x v="2"/>
  </r>
  <r>
    <x v="1682"/>
    <n v="1972"/>
    <s v="Nov"/>
    <n v="7"/>
    <s v="7 Nov 1972"/>
    <n v="15103.69"/>
    <s v="tier - 2"/>
    <s v="tier - 1"/>
    <s v="R1012"/>
    <n v="52"/>
    <m/>
    <s v="Tseronis"/>
    <n v="43.29"/>
    <n v="5.35"/>
    <s v="No"/>
    <x v="0"/>
    <x v="2"/>
    <x v="0"/>
    <x v="0"/>
    <x v="3"/>
    <x v="0"/>
  </r>
  <r>
    <x v="1683"/>
    <n v="1978"/>
    <s v="Sep"/>
    <n v="5"/>
    <s v="5 Sep 1978"/>
    <n v="15123.19"/>
    <s v="tier - 2"/>
    <s v="tier - 1"/>
    <s v="R1011"/>
    <n v="46"/>
    <m/>
    <s v="Pennings"/>
    <n v="46.49"/>
    <n v="11.92"/>
    <s v="No"/>
    <x v="0"/>
    <x v="1"/>
    <x v="0"/>
    <x v="0"/>
    <x v="3"/>
    <x v="2"/>
  </r>
  <r>
    <x v="1684"/>
    <n v="1971"/>
    <s v="Nov"/>
    <n v="25"/>
    <s v="25 Nov 1971"/>
    <n v="15150.44"/>
    <s v="tier - 2"/>
    <s v="tier - 1"/>
    <s v="R1023"/>
    <n v="53"/>
    <m/>
    <s v="Harmon"/>
    <n v="41.63"/>
    <n v="6.71"/>
    <s v="No"/>
    <x v="0"/>
    <x v="1"/>
    <x v="0"/>
    <x v="0"/>
    <x v="3"/>
    <x v="2"/>
  </r>
  <r>
    <x v="1685"/>
    <n v="1962"/>
    <s v="Oct"/>
    <n v="25"/>
    <s v="25 Oct 1962"/>
    <n v="15161.25"/>
    <s v="tier - 2"/>
    <s v="tier - 2"/>
    <s v="R1012"/>
    <n v="62"/>
    <m/>
    <s v="Giles"/>
    <n v="35.5"/>
    <n v="11.97"/>
    <s v="No"/>
    <x v="0"/>
    <x v="1"/>
    <x v="0"/>
    <x v="0"/>
    <x v="3"/>
    <x v="2"/>
  </r>
  <r>
    <x v="1686"/>
    <n v="1959"/>
    <s v="Jun"/>
    <n v="4"/>
    <s v="4 Jun 1959"/>
    <n v="15161.53"/>
    <s v="tier - 2"/>
    <s v="tier - 1"/>
    <s v="R1013"/>
    <n v="65"/>
    <m/>
    <s v="Picklesimer"/>
    <n v="33.659999999999997"/>
    <n v="5.65"/>
    <s v="Yes"/>
    <x v="0"/>
    <x v="2"/>
    <x v="0"/>
    <x v="0"/>
    <x v="3"/>
    <x v="0"/>
  </r>
  <r>
    <x v="1687"/>
    <n v="1959"/>
    <s v="Dec"/>
    <n v="3"/>
    <s v="3 Dec 1959"/>
    <n v="15170.07"/>
    <s v="tier - 2"/>
    <s v="tier - 3"/>
    <s v="R1011"/>
    <n v="65"/>
    <m/>
    <s v="Lanza"/>
    <n v="39.799999999999997"/>
    <n v="4.6500000000000004"/>
    <s v="Yes"/>
    <x v="0"/>
    <x v="2"/>
    <x v="0"/>
    <x v="0"/>
    <x v="3"/>
    <x v="0"/>
  </r>
  <r>
    <x v="1688"/>
    <n v="1962"/>
    <s v="Jun"/>
    <n v="17"/>
    <s v="17 Jun 1962"/>
    <n v="15174.81"/>
    <s v="tier - 2"/>
    <s v="tier - 1"/>
    <s v="R1012"/>
    <n v="62"/>
    <m/>
    <s v="Ertel"/>
    <n v="35.54"/>
    <n v="10.67"/>
    <s v="No"/>
    <x v="0"/>
    <x v="1"/>
    <x v="0"/>
    <x v="0"/>
    <x v="3"/>
    <x v="2"/>
  </r>
  <r>
    <x v="1689"/>
    <n v="1978"/>
    <s v="Nov"/>
    <n v="23"/>
    <s v="23 Nov 1978"/>
    <n v="15207.92"/>
    <s v="tier - 2"/>
    <s v="tier - 1"/>
    <s v="R1012"/>
    <n v="46"/>
    <m/>
    <s v="Petersen"/>
    <n v="44.95"/>
    <n v="10.4"/>
    <s v="No"/>
    <x v="0"/>
    <x v="1"/>
    <x v="0"/>
    <x v="0"/>
    <x v="3"/>
    <x v="2"/>
  </r>
  <r>
    <x v="1690"/>
    <n v="1960"/>
    <s v="Jul"/>
    <n v="25"/>
    <s v="25 Jul 1960"/>
    <n v="15230.32"/>
    <s v="tier - 2"/>
    <s v="tier - 2"/>
    <s v="R1024"/>
    <n v="64"/>
    <m/>
    <s v="Ehrhardt"/>
    <n v="38.094999999999999"/>
    <n v="10.199999999999999"/>
    <s v="No"/>
    <x v="0"/>
    <x v="1"/>
    <x v="0"/>
    <x v="0"/>
    <x v="3"/>
    <x v="2"/>
  </r>
  <r>
    <x v="1691"/>
    <n v="1969"/>
    <s v="Sep"/>
    <n v="16"/>
    <s v="16 Sep 1969"/>
    <n v="15260.52"/>
    <s v="tier - 2"/>
    <s v="tier - 2"/>
    <s v="R1023"/>
    <n v="55"/>
    <m/>
    <s v="Cote"/>
    <n v="40.44"/>
    <n v="5.13"/>
    <s v="Yes"/>
    <x v="0"/>
    <x v="0"/>
    <x v="1"/>
    <x v="0"/>
    <x v="3"/>
    <x v="0"/>
  </r>
  <r>
    <x v="1692"/>
    <n v="1963"/>
    <s v="Dec"/>
    <n v="13"/>
    <s v="13 Dec 1963"/>
    <n v="15322.77"/>
    <s v="tier - 2"/>
    <s v="tier - 3"/>
    <s v="R1021"/>
    <n v="61"/>
    <m/>
    <s v="Myers"/>
    <n v="36.08"/>
    <n v="7.11"/>
    <s v="Yes"/>
    <x v="0"/>
    <x v="0"/>
    <x v="1"/>
    <x v="0"/>
    <x v="3"/>
    <x v="2"/>
  </r>
  <r>
    <x v="1693"/>
    <n v="2001"/>
    <s v="Jul"/>
    <n v="14"/>
    <s v="14 Jul 2001"/>
    <n v="15359.1"/>
    <s v="tier - 2"/>
    <s v="tier - 3"/>
    <s v="R1024"/>
    <n v="23"/>
    <m/>
    <s v="Smith"/>
    <n v="21.85"/>
    <n v="5.56"/>
    <s v="Yes"/>
    <x v="0"/>
    <x v="1"/>
    <x v="0"/>
    <x v="1"/>
    <x v="1"/>
    <x v="0"/>
  </r>
  <r>
    <x v="1694"/>
    <n v="1988"/>
    <s v="Dec"/>
    <n v="17"/>
    <s v="17 Dec 1988"/>
    <n v="15361.5"/>
    <s v="tier - 2"/>
    <s v="tier - 3"/>
    <s v="R1023"/>
    <n v="36"/>
    <m/>
    <s v="Otsuka"/>
    <n v="50.92"/>
    <n v="5.31"/>
    <s v="Yes"/>
    <x v="0"/>
    <x v="0"/>
    <x v="0"/>
    <x v="0"/>
    <x v="3"/>
    <x v="0"/>
  </r>
  <r>
    <x v="1695"/>
    <n v="1968"/>
    <s v="Jul"/>
    <n v="18"/>
    <s v="18 Jul 1968"/>
    <n v="15363.77"/>
    <s v="tier - 2"/>
    <s v="tier - 1"/>
    <s v="R1026"/>
    <n v="56"/>
    <m/>
    <s v="Osborne"/>
    <n v="39.6"/>
    <n v="9.32"/>
    <s v="No"/>
    <x v="0"/>
    <x v="1"/>
    <x v="0"/>
    <x v="0"/>
    <x v="3"/>
    <x v="2"/>
  </r>
  <r>
    <x v="1696"/>
    <n v="1962"/>
    <s v="Sep"/>
    <n v="6"/>
    <s v="6 Sep 1962"/>
    <n v="15368.22"/>
    <s v="tier - 2"/>
    <s v="tier - 2"/>
    <s v="R1011"/>
    <n v="62"/>
    <m/>
    <s v="Erwin"/>
    <n v="37.9"/>
    <n v="7.76"/>
    <s v="No"/>
    <x v="0"/>
    <x v="1"/>
    <x v="0"/>
    <x v="0"/>
    <x v="3"/>
    <x v="2"/>
  </r>
  <r>
    <x v="1697"/>
    <n v="1964"/>
    <s v="Sep"/>
    <n v="4"/>
    <s v="4 Sep 1964"/>
    <n v="15377.77"/>
    <s v="tier - 2"/>
    <s v="tier - 2"/>
    <s v="R1012"/>
    <n v="60"/>
    <m/>
    <s v="McLucas"/>
    <n v="38.04"/>
    <n v="5.0199999999999996"/>
    <s v="Yes"/>
    <x v="0"/>
    <x v="0"/>
    <x v="0"/>
    <x v="0"/>
    <x v="3"/>
    <x v="0"/>
  </r>
  <r>
    <x v="1698"/>
    <n v="1990"/>
    <s v="Oct"/>
    <n v="25"/>
    <s v="25 Oct 1990"/>
    <n v="15440.2"/>
    <s v="tier - 2"/>
    <s v="tier - 1"/>
    <s v="R1012"/>
    <n v="34"/>
    <m/>
    <s v="Markert"/>
    <n v="53.32"/>
    <n v="5.0599999999999996"/>
    <s v="No"/>
    <x v="0"/>
    <x v="1"/>
    <x v="0"/>
    <x v="0"/>
    <x v="3"/>
    <x v="0"/>
  </r>
  <r>
    <x v="1699"/>
    <n v="1976"/>
    <s v="Jul"/>
    <n v="20"/>
    <s v="20 Jul 1976"/>
    <n v="15450.48"/>
    <s v="tier - 2"/>
    <s v="tier - 1"/>
    <s v="R1026"/>
    <n v="48"/>
    <m/>
    <s v="Stoney"/>
    <n v="43.11"/>
    <n v="4.67"/>
    <s v="Yes"/>
    <x v="0"/>
    <x v="1"/>
    <x v="0"/>
    <x v="0"/>
    <x v="3"/>
    <x v="0"/>
  </r>
  <r>
    <x v="1700"/>
    <n v="2004"/>
    <s v="Jul"/>
    <n v="17"/>
    <s v="17 Jul 2004"/>
    <n v="15518.18"/>
    <s v="tier - 2"/>
    <s v="tier - 3"/>
    <s v="R1015"/>
    <n v="20"/>
    <m/>
    <s v="Bruns"/>
    <n v="25.175000000000001"/>
    <n v="4.96"/>
    <s v="No"/>
    <x v="1"/>
    <x v="0"/>
    <x v="0"/>
    <x v="0"/>
    <x v="2"/>
    <x v="0"/>
  </r>
  <r>
    <x v="1701"/>
    <n v="1974"/>
    <s v="Jun"/>
    <n v="28"/>
    <s v="28 Jun 1974"/>
    <n v="15532.16"/>
    <s v="tier - 2"/>
    <s v="tier - 2"/>
    <s v="R1026"/>
    <n v="50"/>
    <m/>
    <s v="Lovlien"/>
    <n v="44.64"/>
    <n v="7.18"/>
    <s v="No"/>
    <x v="0"/>
    <x v="1"/>
    <x v="0"/>
    <x v="0"/>
    <x v="3"/>
    <x v="2"/>
  </r>
  <r>
    <x v="1702"/>
    <n v="1959"/>
    <s v="Oct"/>
    <n v="2"/>
    <s v="2 Oct 1959"/>
    <n v="15555.19"/>
    <s v="tier - 2"/>
    <s v="tier - 3"/>
    <s v="R1012"/>
    <n v="65"/>
    <m/>
    <s v="Mutai"/>
    <n v="41.325000000000003"/>
    <n v="5.1100000000000003"/>
    <s v="Yes"/>
    <x v="0"/>
    <x v="2"/>
    <x v="0"/>
    <x v="0"/>
    <x v="3"/>
    <x v="0"/>
  </r>
  <r>
    <x v="1703"/>
    <n v="1974"/>
    <s v="Jul"/>
    <n v="30"/>
    <s v="30 Jul 1974"/>
    <n v="15556.67"/>
    <s v="tier - 2"/>
    <s v="tier - 2"/>
    <s v="R1012"/>
    <n v="50"/>
    <m/>
    <s v="Drotz"/>
    <n v="46.14"/>
    <n v="10.78"/>
    <s v="No"/>
    <x v="0"/>
    <x v="1"/>
    <x v="0"/>
    <x v="0"/>
    <x v="3"/>
    <x v="2"/>
  </r>
  <r>
    <x v="1704"/>
    <n v="1965"/>
    <s v="Oct"/>
    <n v="28"/>
    <s v="28 Oct 1965"/>
    <n v="15608.58"/>
    <s v="tier - 2"/>
    <s v="tier - 2"/>
    <s v="R1026"/>
    <n v="59"/>
    <m/>
    <s v="Stewart"/>
    <n v="38.049999999999997"/>
    <n v="9.6199999999999992"/>
    <s v="No"/>
    <x v="0"/>
    <x v="1"/>
    <x v="0"/>
    <x v="0"/>
    <x v="3"/>
    <x v="2"/>
  </r>
  <r>
    <x v="1705"/>
    <n v="1960"/>
    <s v="Jun"/>
    <n v="6"/>
    <s v="6 Jun 1960"/>
    <n v="15612.19"/>
    <s v="tier - 2"/>
    <s v="tier - 2"/>
    <s v="R1012"/>
    <n v="64"/>
    <m/>
    <s v="Phillips"/>
    <n v="32.965000000000003"/>
    <n v="11.78"/>
    <s v="No"/>
    <x v="0"/>
    <x v="1"/>
    <x v="0"/>
    <x v="0"/>
    <x v="3"/>
    <x v="2"/>
  </r>
  <r>
    <x v="1706"/>
    <n v="1988"/>
    <s v="Dec"/>
    <n v="22"/>
    <s v="22 Dec 1988"/>
    <n v="15646.28"/>
    <s v="tier - 2"/>
    <s v="tier - 2"/>
    <s v="R1011"/>
    <n v="36"/>
    <m/>
    <s v="Cale"/>
    <n v="54.59"/>
    <n v="4.22"/>
    <s v="Yes"/>
    <x v="0"/>
    <x v="0"/>
    <x v="0"/>
    <x v="0"/>
    <x v="3"/>
    <x v="0"/>
  </r>
  <r>
    <x v="1707"/>
    <n v="1973"/>
    <s v="Jun"/>
    <n v="26"/>
    <s v="26 Jun 1973"/>
    <n v="15670.3"/>
    <s v="tier - 2"/>
    <s v="tier - 2"/>
    <s v="R1026"/>
    <n v="51"/>
    <m/>
    <s v="Lawson"/>
    <n v="44.29"/>
    <n v="9.66"/>
    <s v="No"/>
    <x v="0"/>
    <x v="2"/>
    <x v="0"/>
    <x v="0"/>
    <x v="3"/>
    <x v="2"/>
  </r>
  <r>
    <x v="1708"/>
    <n v="1976"/>
    <s v="Sep"/>
    <n v="20"/>
    <s v="20 Sep 1976"/>
    <n v="15698.86"/>
    <s v="tier - 2"/>
    <s v="tier - 2"/>
    <s v="R1012"/>
    <n v="48"/>
    <m/>
    <s v="Rivel"/>
    <n v="45.27"/>
    <n v="5.2"/>
    <s v="Yes"/>
    <x v="0"/>
    <x v="1"/>
    <x v="0"/>
    <x v="0"/>
    <x v="3"/>
    <x v="0"/>
  </r>
  <r>
    <x v="1709"/>
    <n v="1974"/>
    <s v="Aug"/>
    <n v="29"/>
    <s v="29 Aug 1974"/>
    <n v="15746.62"/>
    <s v="tier - 2"/>
    <s v="tier - 1"/>
    <s v="R1012"/>
    <n v="50"/>
    <m/>
    <s v="Garges"/>
    <n v="46.7"/>
    <n v="10.99"/>
    <s v="No"/>
    <x v="0"/>
    <x v="1"/>
    <x v="0"/>
    <x v="1"/>
    <x v="3"/>
    <x v="2"/>
  </r>
  <r>
    <x v="1710"/>
    <n v="1997"/>
    <s v="Oct"/>
    <n v="9"/>
    <s v="9 Oct 1997"/>
    <n v="15817.99"/>
    <s v="tier - 2"/>
    <s v="tier - 2"/>
    <s v="R1012"/>
    <n v="27"/>
    <m/>
    <s v="Vanttinen"/>
    <n v="24.13"/>
    <n v="5.29"/>
    <s v="Yes"/>
    <x v="0"/>
    <x v="0"/>
    <x v="1"/>
    <x v="1"/>
    <x v="1"/>
    <x v="0"/>
  </r>
  <r>
    <x v="1711"/>
    <n v="1984"/>
    <s v="Jun"/>
    <n v="26"/>
    <s v="26 Jun 1984"/>
    <n v="15820.7"/>
    <s v="tier - 2"/>
    <s v="tier - 3"/>
    <s v="R1011"/>
    <n v="40"/>
    <m/>
    <s v="Coon"/>
    <n v="19.3"/>
    <n v="4.46"/>
    <s v="No"/>
    <x v="0"/>
    <x v="0"/>
    <x v="0"/>
    <x v="0"/>
    <x v="1"/>
    <x v="0"/>
  </r>
  <r>
    <x v="1712"/>
    <n v="1982"/>
    <s v="Nov"/>
    <n v="11"/>
    <s v="11 Nov 1982"/>
    <n v="15828.82"/>
    <s v="tier - 2"/>
    <s v="tier - 3"/>
    <s v="R1011"/>
    <n v="42"/>
    <m/>
    <s v="Marbury"/>
    <n v="29.3"/>
    <n v="5.5"/>
    <s v="No"/>
    <x v="0"/>
    <x v="1"/>
    <x v="0"/>
    <x v="0"/>
    <x v="2"/>
    <x v="0"/>
  </r>
  <r>
    <x v="1713"/>
    <n v="1962"/>
    <s v="Dec"/>
    <n v="25"/>
    <s v="25 Dec 1962"/>
    <n v="15840.81"/>
    <s v="tier - 2"/>
    <s v="tier - 1"/>
    <s v="R1022"/>
    <n v="62"/>
    <m/>
    <s v="Clay"/>
    <n v="36.85"/>
    <n v="6.7"/>
    <s v="No"/>
    <x v="0"/>
    <x v="1"/>
    <x v="0"/>
    <x v="0"/>
    <x v="3"/>
    <x v="2"/>
  </r>
  <r>
    <x v="1714"/>
    <n v="1980"/>
    <s v="Oct"/>
    <n v="12"/>
    <s v="12 Oct 1980"/>
    <n v="15922.29"/>
    <s v="tier - 2"/>
    <s v="tier - 3"/>
    <s v="R1026"/>
    <n v="44"/>
    <m/>
    <s v="Drnjevich"/>
    <n v="47.53"/>
    <n v="4.72"/>
    <s v="No"/>
    <x v="0"/>
    <x v="1"/>
    <x v="0"/>
    <x v="0"/>
    <x v="3"/>
    <x v="0"/>
  </r>
  <r>
    <x v="1715"/>
    <n v="1982"/>
    <s v="Jul"/>
    <n v="24"/>
    <s v="24 Jul 1982"/>
    <n v="15965.29"/>
    <s v="tier - 2"/>
    <s v="tier - 1"/>
    <s v="R1012"/>
    <n v="42"/>
    <m/>
    <s v="Mills"/>
    <n v="48.81"/>
    <n v="5.49"/>
    <s v="No"/>
    <x v="0"/>
    <x v="1"/>
    <x v="0"/>
    <x v="0"/>
    <x v="3"/>
    <x v="0"/>
  </r>
  <r>
    <x v="1716"/>
    <n v="1980"/>
    <s v="Sep"/>
    <n v="19"/>
    <s v="19 Sep 1980"/>
    <n v="15966.19"/>
    <s v="tier - 2"/>
    <s v="tier - 2"/>
    <s v="R1012"/>
    <n v="44"/>
    <m/>
    <s v="Haglund"/>
    <n v="48.7"/>
    <n v="4.71"/>
    <s v="No"/>
    <x v="0"/>
    <x v="1"/>
    <x v="0"/>
    <x v="0"/>
    <x v="3"/>
    <x v="0"/>
  </r>
  <r>
    <x v="1717"/>
    <n v="1988"/>
    <s v="Dec"/>
    <n v="5"/>
    <s v="5 Dec 1988"/>
    <n v="16059.06"/>
    <s v="tier - 2"/>
    <s v="tier - 3"/>
    <s v="R1012"/>
    <n v="36"/>
    <m/>
    <s v="Leedham"/>
    <n v="53.63"/>
    <n v="5.47"/>
    <s v="Yes"/>
    <x v="0"/>
    <x v="0"/>
    <x v="0"/>
    <x v="0"/>
    <x v="3"/>
    <x v="0"/>
  </r>
  <r>
    <x v="1718"/>
    <n v="1978"/>
    <s v="Sep"/>
    <n v="16"/>
    <s v="16 Sep 1978"/>
    <n v="16062.89"/>
    <s v="tier - 2"/>
    <s v="tier - 2"/>
    <s v="R1026"/>
    <n v="46"/>
    <m/>
    <s v="Walker"/>
    <n v="46.43"/>
    <n v="6.72"/>
    <s v="No"/>
    <x v="0"/>
    <x v="1"/>
    <x v="0"/>
    <x v="0"/>
    <x v="3"/>
    <x v="2"/>
  </r>
  <r>
    <x v="1719"/>
    <n v="1958"/>
    <s v="Oct"/>
    <n v="22"/>
    <s v="22 Oct 1958"/>
    <n v="16069.08"/>
    <s v="tier - 2"/>
    <s v="tier - 2"/>
    <s v="R1024"/>
    <n v="66"/>
    <m/>
    <s v="Turner"/>
    <n v="31.824999999999999"/>
    <n v="8.2799999999999994"/>
    <s v="No"/>
    <x v="0"/>
    <x v="3"/>
    <x v="0"/>
    <x v="0"/>
    <x v="3"/>
    <x v="2"/>
  </r>
  <r>
    <x v="1720"/>
    <n v="1958"/>
    <s v="Jun"/>
    <n v="21"/>
    <s v="21 Jun 1958"/>
    <n v="16085.13"/>
    <s v="tier - 2"/>
    <s v="tier - 2"/>
    <s v="R1013"/>
    <n v="66"/>
    <m/>
    <s v="Nadar"/>
    <n v="39.049999999999997"/>
    <n v="7.59"/>
    <s v="No"/>
    <x v="0"/>
    <x v="3"/>
    <x v="0"/>
    <x v="0"/>
    <x v="3"/>
    <x v="2"/>
  </r>
  <r>
    <x v="1721"/>
    <n v="1985"/>
    <s v="Aug"/>
    <n v="27"/>
    <s v="27 Aug 1985"/>
    <n v="16097.94"/>
    <s v="tier - 2"/>
    <s v="tier - 3"/>
    <s v="R1012"/>
    <n v="39"/>
    <m/>
    <s v="Widlowski"/>
    <n v="51.86"/>
    <n v="5.2"/>
    <s v="Yes"/>
    <x v="0"/>
    <x v="1"/>
    <x v="0"/>
    <x v="1"/>
    <x v="3"/>
    <x v="0"/>
  </r>
  <r>
    <x v="1722"/>
    <n v="1993"/>
    <s v="Aug"/>
    <n v="8"/>
    <s v="8 Aug 1993"/>
    <n v="16115.3"/>
    <s v="tier - 2"/>
    <s v="tier - 1"/>
    <s v="R1024"/>
    <n v="31"/>
    <m/>
    <s v="Meling"/>
    <n v="21.85"/>
    <n v="5.52"/>
    <s v="No"/>
    <x v="0"/>
    <x v="0"/>
    <x v="1"/>
    <x v="0"/>
    <x v="1"/>
    <x v="0"/>
  </r>
  <r>
    <x v="1723"/>
    <n v="1987"/>
    <s v="Oct"/>
    <n v="6"/>
    <s v="6 Oct 1987"/>
    <n v="16122.65"/>
    <s v="tier - 2"/>
    <s v="tier - 1"/>
    <s v="R1011"/>
    <n v="37"/>
    <m/>
    <s v="Pesyna"/>
    <n v="54.85"/>
    <n v="4.9000000000000004"/>
    <s v="No"/>
    <x v="0"/>
    <x v="0"/>
    <x v="0"/>
    <x v="1"/>
    <x v="3"/>
    <x v="0"/>
  </r>
  <r>
    <x v="1724"/>
    <n v="1993"/>
    <s v="Dec"/>
    <n v="12"/>
    <s v="12 Dec 1993"/>
    <n v="16138.76"/>
    <s v="tier - 2"/>
    <s v="tier - 3"/>
    <s v="R1017"/>
    <n v="31"/>
    <m/>
    <s v="Neems"/>
    <n v="22.895"/>
    <n v="4.0599999999999996"/>
    <s v="No"/>
    <x v="0"/>
    <x v="0"/>
    <x v="1"/>
    <x v="0"/>
    <x v="1"/>
    <x v="0"/>
  </r>
  <r>
    <x v="1725"/>
    <n v="1982"/>
    <s v="Jul"/>
    <n v="6"/>
    <s v="6 Jul 1982"/>
    <n v="16152.04"/>
    <s v="tier - 2"/>
    <s v="tier - 1"/>
    <s v="R1026"/>
    <n v="42"/>
    <m/>
    <s v="Carman"/>
    <n v="48.32"/>
    <n v="5.88"/>
    <s v="No"/>
    <x v="0"/>
    <x v="1"/>
    <x v="0"/>
    <x v="0"/>
    <x v="3"/>
    <x v="1"/>
  </r>
  <r>
    <x v="1726"/>
    <n v="1974"/>
    <s v="Sep"/>
    <n v="11"/>
    <s v="11 Sep 1974"/>
    <n v="16190.97"/>
    <s v="tier - 2"/>
    <s v="tier - 3"/>
    <s v="R1012"/>
    <n v="50"/>
    <m/>
    <s v="Dewine"/>
    <n v="48.01"/>
    <n v="7.3"/>
    <s v="No"/>
    <x v="0"/>
    <x v="1"/>
    <x v="0"/>
    <x v="0"/>
    <x v="3"/>
    <x v="2"/>
  </r>
  <r>
    <x v="1727"/>
    <n v="1988"/>
    <s v="Aug"/>
    <n v="6"/>
    <s v="6 Aug 1988"/>
    <n v="16199.1"/>
    <s v="tier - 2"/>
    <s v="tier - 2"/>
    <s v="R1012"/>
    <n v="36"/>
    <m/>
    <s v="Coronado"/>
    <n v="54.43"/>
    <n v="4.6100000000000003"/>
    <s v="Yes"/>
    <x v="0"/>
    <x v="0"/>
    <x v="0"/>
    <x v="0"/>
    <x v="3"/>
    <x v="0"/>
  </r>
  <r>
    <x v="1728"/>
    <n v="1988"/>
    <s v="Aug"/>
    <n v="21"/>
    <s v="21 Aug 1988"/>
    <n v="16205.88"/>
    <s v="tier - 2"/>
    <s v="tier - 1"/>
    <s v="R1012"/>
    <n v="36"/>
    <m/>
    <s v="Grillo"/>
    <n v="54.45"/>
    <n v="4.7300000000000004"/>
    <s v="Yes"/>
    <x v="0"/>
    <x v="0"/>
    <x v="0"/>
    <x v="1"/>
    <x v="3"/>
    <x v="0"/>
  </r>
  <r>
    <x v="1729"/>
    <n v="2002"/>
    <s v="Sep"/>
    <n v="8"/>
    <s v="8 Sep 2002"/>
    <n v="16232.85"/>
    <s v="tier - 2"/>
    <s v="tier - 1"/>
    <s v="R1011"/>
    <n v="22"/>
    <m/>
    <s v="Michalski"/>
    <n v="27.3"/>
    <n v="11.89"/>
    <s v="No"/>
    <x v="0"/>
    <x v="1"/>
    <x v="0"/>
    <x v="0"/>
    <x v="2"/>
    <x v="2"/>
  </r>
  <r>
    <x v="1730"/>
    <n v="1972"/>
    <s v="Jul"/>
    <n v="30"/>
    <s v="30 Jul 1972"/>
    <n v="16267.32"/>
    <s v="tier - 2"/>
    <s v="tier - 2"/>
    <s v="R1023"/>
    <n v="52"/>
    <m/>
    <s v="Alleman"/>
    <n v="45.68"/>
    <n v="4.8"/>
    <s v="No"/>
    <x v="0"/>
    <x v="2"/>
    <x v="0"/>
    <x v="1"/>
    <x v="3"/>
    <x v="0"/>
  </r>
  <r>
    <x v="1731"/>
    <n v="2003"/>
    <s v="Aug"/>
    <n v="24"/>
    <s v="24 Aug 2003"/>
    <n v="16297.85"/>
    <s v="tier - 2"/>
    <s v="tier - 3"/>
    <s v="R1011"/>
    <n v="21"/>
    <m/>
    <s v="Autrey"/>
    <n v="27.7"/>
    <n v="5.6"/>
    <s v="No"/>
    <x v="0"/>
    <x v="0"/>
    <x v="1"/>
    <x v="0"/>
    <x v="2"/>
    <x v="0"/>
  </r>
  <r>
    <x v="1732"/>
    <n v="1969"/>
    <s v="Aug"/>
    <n v="8"/>
    <s v="8 Aug 1969"/>
    <n v="16311.05"/>
    <s v="tier - 2"/>
    <s v="tier - 3"/>
    <s v="R1026"/>
    <n v="55"/>
    <m/>
    <s v="Erlandson"/>
    <n v="43.15"/>
    <n v="6.14"/>
    <s v="Yes"/>
    <x v="0"/>
    <x v="0"/>
    <x v="1"/>
    <x v="0"/>
    <x v="3"/>
    <x v="1"/>
  </r>
  <r>
    <x v="1733"/>
    <n v="1965"/>
    <s v="Dec"/>
    <n v="5"/>
    <s v="5 Dec 1965"/>
    <n v="16351.42"/>
    <s v="tier - 2"/>
    <s v="tier - 3"/>
    <s v="R1026"/>
    <n v="59"/>
    <m/>
    <s v="Scott"/>
    <n v="40.24"/>
    <n v="6.83"/>
    <s v="No"/>
    <x v="0"/>
    <x v="1"/>
    <x v="0"/>
    <x v="1"/>
    <x v="3"/>
    <x v="2"/>
  </r>
  <r>
    <x v="1734"/>
    <n v="1995"/>
    <s v="Sep"/>
    <n v="28"/>
    <s v="28 Sep 1995"/>
    <n v="16420.490000000002"/>
    <s v="tier - 2"/>
    <s v="tier - 3"/>
    <s v="R1012"/>
    <n v="29"/>
    <m/>
    <s v="Greig"/>
    <n v="20.045000000000002"/>
    <n v="4.7699999999999996"/>
    <s v="Yes"/>
    <x v="0"/>
    <x v="0"/>
    <x v="0"/>
    <x v="1"/>
    <x v="1"/>
    <x v="0"/>
  </r>
  <r>
    <x v="1735"/>
    <n v="2003"/>
    <s v="Dec"/>
    <n v="20"/>
    <s v="20 Dec 2003"/>
    <n v="16450.89"/>
    <s v="tier - 2"/>
    <s v="tier - 1"/>
    <s v="R1012"/>
    <n v="21"/>
    <m/>
    <s v="Spies"/>
    <n v="26.03"/>
    <n v="4.01"/>
    <s v="No"/>
    <x v="0"/>
    <x v="0"/>
    <x v="1"/>
    <x v="0"/>
    <x v="2"/>
    <x v="0"/>
  </r>
  <r>
    <x v="1736"/>
    <n v="1958"/>
    <s v="Oct"/>
    <n v="10"/>
    <s v="10 Oct 1958"/>
    <n v="16455.71"/>
    <s v="tier - 2"/>
    <s v="tier - 2"/>
    <s v="R1012"/>
    <n v="66"/>
    <m/>
    <s v="Pontes"/>
    <n v="30.114999999999998"/>
    <n v="10.119999999999999"/>
    <s v="No"/>
    <x v="0"/>
    <x v="3"/>
    <x v="0"/>
    <x v="1"/>
    <x v="3"/>
    <x v="2"/>
  </r>
  <r>
    <x v="1737"/>
    <n v="1995"/>
    <s v="Dec"/>
    <n v="23"/>
    <s v="23 Dec 1995"/>
    <n v="16577.78"/>
    <s v="tier - 2"/>
    <s v="tier - 1"/>
    <s v="R1013"/>
    <n v="29"/>
    <m/>
    <s v="Dillon"/>
    <n v="24.75"/>
    <n v="4.3600000000000003"/>
    <s v="Yes"/>
    <x v="0"/>
    <x v="0"/>
    <x v="0"/>
    <x v="0"/>
    <x v="1"/>
    <x v="0"/>
  </r>
  <r>
    <x v="1738"/>
    <n v="2001"/>
    <s v="Jun"/>
    <n v="25"/>
    <s v="25 Jun 2001"/>
    <n v="16586.5"/>
    <s v="tier - 2"/>
    <s v="tier - 1"/>
    <s v="R1013"/>
    <n v="23"/>
    <m/>
    <s v="Daly"/>
    <n v="31.02"/>
    <n v="5.87"/>
    <s v="Yes"/>
    <x v="0"/>
    <x v="1"/>
    <x v="0"/>
    <x v="0"/>
    <x v="3"/>
    <x v="1"/>
  </r>
  <r>
    <x v="1739"/>
    <n v="1963"/>
    <s v="Jun"/>
    <n v="25"/>
    <s v="25 Jun 1963"/>
    <n v="16587.96"/>
    <s v="tier - 2"/>
    <s v="tier - 2"/>
    <s v="R1023"/>
    <n v="61"/>
    <m/>
    <s v="Wathke"/>
    <n v="39.81"/>
    <n v="7.65"/>
    <s v="Yes"/>
    <x v="0"/>
    <x v="0"/>
    <x v="1"/>
    <x v="0"/>
    <x v="3"/>
    <x v="2"/>
  </r>
  <r>
    <x v="1740"/>
    <n v="1970"/>
    <s v="Jul"/>
    <n v="10"/>
    <s v="10 Jul 1970"/>
    <n v="16600.16"/>
    <s v="tier - 2"/>
    <s v="tier - 2"/>
    <s v="R1011"/>
    <n v="54"/>
    <m/>
    <s v="Colby"/>
    <n v="47.59"/>
    <n v="11.43"/>
    <s v="Yes"/>
    <x v="0"/>
    <x v="2"/>
    <x v="0"/>
    <x v="0"/>
    <x v="3"/>
    <x v="2"/>
  </r>
  <r>
    <x v="1741"/>
    <n v="1975"/>
    <s v="Jul"/>
    <n v="24"/>
    <s v="24 Jul 1975"/>
    <n v="16602.18"/>
    <s v="tier - 2"/>
    <s v="tier - 1"/>
    <s v="R1026"/>
    <n v="49"/>
    <m/>
    <s v="Laleman"/>
    <n v="47.15"/>
    <n v="9.5299999999999994"/>
    <s v="Yes"/>
    <x v="0"/>
    <x v="0"/>
    <x v="0"/>
    <x v="0"/>
    <x v="3"/>
    <x v="2"/>
  </r>
  <r>
    <x v="1742"/>
    <n v="1977"/>
    <s v="Sep"/>
    <n v="25"/>
    <s v="25 Sep 1977"/>
    <n v="16631.61"/>
    <s v="tier - 2"/>
    <s v="tier - 1"/>
    <s v="R1012"/>
    <n v="47"/>
    <m/>
    <s v="Petry"/>
    <n v="48.39"/>
    <n v="4.6100000000000003"/>
    <s v="No"/>
    <x v="0"/>
    <x v="1"/>
    <x v="0"/>
    <x v="1"/>
    <x v="3"/>
    <x v="0"/>
  </r>
  <r>
    <x v="1743"/>
    <n v="1993"/>
    <s v="Nov"/>
    <n v="5"/>
    <s v="5 Nov 1993"/>
    <n v="16657.72"/>
    <s v="tier - 2"/>
    <s v="tier - 1"/>
    <s v="R1024"/>
    <n v="31"/>
    <m/>
    <s v="Johnson"/>
    <n v="21.754999999999999"/>
    <n v="4.63"/>
    <s v="No"/>
    <x v="0"/>
    <x v="0"/>
    <x v="1"/>
    <x v="0"/>
    <x v="1"/>
    <x v="0"/>
  </r>
  <r>
    <x v="1744"/>
    <n v="1974"/>
    <s v="Aug"/>
    <n v="28"/>
    <s v="28 Aug 1974"/>
    <n v="16770.990000000002"/>
    <s v="tier - 2"/>
    <s v="tier - 1"/>
    <s v="R1012"/>
    <n v="50"/>
    <m/>
    <s v="Reilly"/>
    <n v="49.72"/>
    <n v="7.71"/>
    <s v="No"/>
    <x v="0"/>
    <x v="1"/>
    <x v="0"/>
    <x v="1"/>
    <x v="3"/>
    <x v="2"/>
  </r>
  <r>
    <x v="1745"/>
    <n v="1989"/>
    <s v="Sep"/>
    <n v="23"/>
    <s v="23 Sep 1989"/>
    <n v="16776.3"/>
    <s v="tier - 2"/>
    <s v="tier - 2"/>
    <s v="R1024"/>
    <n v="35"/>
    <m/>
    <s v="Balinsky"/>
    <n v="19.094999999999999"/>
    <n v="6.19"/>
    <s v="No"/>
    <x v="0"/>
    <x v="1"/>
    <x v="0"/>
    <x v="0"/>
    <x v="1"/>
    <x v="1"/>
  </r>
  <r>
    <x v="1746"/>
    <n v="1962"/>
    <s v="Jul"/>
    <n v="29"/>
    <s v="29 Jul 1962"/>
    <n v="16779.400000000001"/>
    <s v="tier - 2"/>
    <s v="tier - 2"/>
    <s v="R1026"/>
    <n v="62"/>
    <m/>
    <s v="Cochran"/>
    <n v="39.229999999999997"/>
    <n v="8.4499999999999993"/>
    <s v="No"/>
    <x v="0"/>
    <x v="1"/>
    <x v="0"/>
    <x v="0"/>
    <x v="3"/>
    <x v="2"/>
  </r>
  <r>
    <x v="1747"/>
    <n v="1995"/>
    <s v="Oct"/>
    <n v="19"/>
    <s v="19 Oct 1995"/>
    <n v="16796.41"/>
    <s v="tier - 2"/>
    <s v="tier - 3"/>
    <s v="R1024"/>
    <n v="29"/>
    <m/>
    <s v="Mattis"/>
    <n v="30.59"/>
    <n v="5.56"/>
    <s v="Yes"/>
    <x v="0"/>
    <x v="0"/>
    <x v="0"/>
    <x v="0"/>
    <x v="3"/>
    <x v="0"/>
  </r>
  <r>
    <x v="1748"/>
    <n v="1974"/>
    <s v="Aug"/>
    <n v="8"/>
    <s v="8 Aug 1974"/>
    <n v="16841.32"/>
    <s v="tier - 2"/>
    <s v="tier - 3"/>
    <s v="R1011"/>
    <n v="50"/>
    <m/>
    <s v="Fetzer"/>
    <n v="51.33"/>
    <n v="7"/>
    <s v="No"/>
    <x v="0"/>
    <x v="1"/>
    <x v="0"/>
    <x v="1"/>
    <x v="3"/>
    <x v="2"/>
  </r>
  <r>
    <x v="1749"/>
    <n v="2003"/>
    <s v="Sep"/>
    <n v="10"/>
    <s v="10 Sep 2003"/>
    <n v="16884.919999999998"/>
    <s v="tier - 2"/>
    <s v="tier - 2"/>
    <s v="R1011"/>
    <n v="21"/>
    <m/>
    <s v="Rotich"/>
    <n v="27.9"/>
    <n v="6.02"/>
    <s v="No"/>
    <x v="0"/>
    <x v="0"/>
    <x v="1"/>
    <x v="0"/>
    <x v="2"/>
    <x v="1"/>
  </r>
  <r>
    <x v="1750"/>
    <n v="1968"/>
    <s v="Oct"/>
    <n v="21"/>
    <s v="21 Oct 1968"/>
    <n v="16903.5"/>
    <s v="tier - 2"/>
    <s v="tier - 3"/>
    <s v="R1012"/>
    <n v="56"/>
    <m/>
    <s v="Mason"/>
    <n v="45.18"/>
    <n v="10.87"/>
    <s v="No"/>
    <x v="0"/>
    <x v="1"/>
    <x v="0"/>
    <x v="0"/>
    <x v="3"/>
    <x v="2"/>
  </r>
  <r>
    <x v="1751"/>
    <n v="1977"/>
    <s v="Aug"/>
    <n v="25"/>
    <s v="25 Aug 1977"/>
    <n v="16921.09"/>
    <s v="tier - 2"/>
    <s v="tier - 3"/>
    <s v="R1023"/>
    <n v="47"/>
    <m/>
    <s v="Mertz"/>
    <n v="48.59"/>
    <n v="5.57"/>
    <s v="No"/>
    <x v="0"/>
    <x v="1"/>
    <x v="0"/>
    <x v="0"/>
    <x v="3"/>
    <x v="0"/>
  </r>
  <r>
    <x v="1752"/>
    <n v="1980"/>
    <s v="Jul"/>
    <n v="16"/>
    <s v="16 Jul 1980"/>
    <n v="16990.55"/>
    <s v="tier - 2"/>
    <s v="tier - 3"/>
    <s v="R1012"/>
    <n v="44"/>
    <m/>
    <s v="Bambauer"/>
    <n v="51.72"/>
    <n v="5.09"/>
    <s v="No"/>
    <x v="0"/>
    <x v="1"/>
    <x v="0"/>
    <x v="0"/>
    <x v="3"/>
    <x v="0"/>
  </r>
  <r>
    <x v="1753"/>
    <n v="1971"/>
    <s v="Aug"/>
    <n v="22"/>
    <s v="22 Aug 1971"/>
    <n v="17016.009999999998"/>
    <s v="tier - 2"/>
    <s v="tier - 2"/>
    <s v="R1023"/>
    <n v="53"/>
    <m/>
    <s v="McCartney"/>
    <n v="47.13"/>
    <n v="8.6999999999999993"/>
    <s v="No"/>
    <x v="0"/>
    <x v="1"/>
    <x v="0"/>
    <x v="1"/>
    <x v="3"/>
    <x v="2"/>
  </r>
  <r>
    <x v="1754"/>
    <n v="1996"/>
    <s v="Jun"/>
    <n v="10"/>
    <s v="10 Jun 1996"/>
    <n v="17043.34"/>
    <s v="tier - 2"/>
    <s v="tier - 3"/>
    <s v="R1013"/>
    <n v="28"/>
    <m/>
    <s v="Bussiere"/>
    <n v="27.06"/>
    <n v="5.74"/>
    <s v="Yes"/>
    <x v="0"/>
    <x v="1"/>
    <x v="0"/>
    <x v="1"/>
    <x v="2"/>
    <x v="1"/>
  </r>
  <r>
    <x v="1755"/>
    <n v="2003"/>
    <s v="Dec"/>
    <n v="26"/>
    <s v="26 Dec 2003"/>
    <n v="17081.080000000002"/>
    <s v="tier - 2"/>
    <s v="tier - 2"/>
    <s v="R1011"/>
    <n v="21"/>
    <m/>
    <s v="Velez"/>
    <n v="28.3"/>
    <n v="5.73"/>
    <s v="No"/>
    <x v="0"/>
    <x v="0"/>
    <x v="1"/>
    <x v="1"/>
    <x v="2"/>
    <x v="1"/>
  </r>
  <r>
    <x v="1756"/>
    <n v="2002"/>
    <s v="Jun"/>
    <n v="28"/>
    <s v="28 Jun 2002"/>
    <n v="17085.27"/>
    <s v="tier - 2"/>
    <s v="tier - 3"/>
    <s v="R1013"/>
    <n v="22"/>
    <m/>
    <s v="Kieta"/>
    <n v="26.84"/>
    <n v="6.5"/>
    <s v="No"/>
    <x v="0"/>
    <x v="1"/>
    <x v="0"/>
    <x v="0"/>
    <x v="2"/>
    <x v="2"/>
  </r>
  <r>
    <x v="1757"/>
    <n v="1998"/>
    <s v="Jun"/>
    <n v="3"/>
    <s v="3 Jun 1998"/>
    <n v="17128.43"/>
    <s v="tier - 2"/>
    <s v="tier - 3"/>
    <s v="R1016"/>
    <n v="26"/>
    <m/>
    <s v="Pak"/>
    <n v="33.630000000000003"/>
    <n v="5.69"/>
    <s v="No"/>
    <x v="0"/>
    <x v="0"/>
    <x v="0"/>
    <x v="0"/>
    <x v="3"/>
    <x v="0"/>
  </r>
  <r>
    <x v="1758"/>
    <n v="1965"/>
    <s v="Sep"/>
    <n v="16"/>
    <s v="16 Sep 1965"/>
    <n v="17172.27"/>
    <s v="tier - 2"/>
    <s v="tier - 2"/>
    <s v="R1026"/>
    <n v="59"/>
    <m/>
    <s v="Aziz"/>
    <n v="42.66"/>
    <n v="10.44"/>
    <s v="No"/>
    <x v="0"/>
    <x v="1"/>
    <x v="0"/>
    <x v="0"/>
    <x v="3"/>
    <x v="2"/>
  </r>
  <r>
    <x v="1759"/>
    <n v="1964"/>
    <s v="Jun"/>
    <n v="7"/>
    <s v="7 Jun 1964"/>
    <n v="17174.52"/>
    <s v="tier - 2"/>
    <s v="tier - 2"/>
    <s v="R1012"/>
    <n v="60"/>
    <m/>
    <s v="Drucker"/>
    <n v="42.95"/>
    <n v="5.16"/>
    <s v="Yes"/>
    <x v="0"/>
    <x v="0"/>
    <x v="0"/>
    <x v="1"/>
    <x v="3"/>
    <x v="0"/>
  </r>
  <r>
    <x v="1760"/>
    <n v="2004"/>
    <s v="Aug"/>
    <n v="18"/>
    <s v="18 Aug 2004"/>
    <n v="17178.68"/>
    <s v="tier - 2"/>
    <s v="tier - 2"/>
    <s v="R1019"/>
    <n v="20"/>
    <m/>
    <s v="Fukuchi"/>
    <n v="27.36"/>
    <n v="4.6500000000000004"/>
    <s v="No"/>
    <x v="1"/>
    <x v="0"/>
    <x v="0"/>
    <x v="1"/>
    <x v="2"/>
    <x v="0"/>
  </r>
  <r>
    <x v="1761"/>
    <n v="1982"/>
    <s v="Oct"/>
    <n v="22"/>
    <s v="22 Oct 1982"/>
    <n v="17179.52"/>
    <s v="tier - 2"/>
    <s v="tier - 1"/>
    <s v="R1013"/>
    <n v="42"/>
    <m/>
    <s v="Butler"/>
    <n v="19.8"/>
    <n v="4.82"/>
    <s v="No"/>
    <x v="0"/>
    <x v="1"/>
    <x v="0"/>
    <x v="0"/>
    <x v="1"/>
    <x v="0"/>
  </r>
  <r>
    <x v="1762"/>
    <n v="1975"/>
    <s v="Aug"/>
    <n v="25"/>
    <s v="25 Aug 1975"/>
    <n v="17253.43"/>
    <s v="tier - 2"/>
    <s v="tier - 3"/>
    <s v="R1026"/>
    <n v="49"/>
    <m/>
    <s v="Szolosi"/>
    <n v="49.07"/>
    <n v="9.08"/>
    <s v="Yes"/>
    <x v="0"/>
    <x v="0"/>
    <x v="0"/>
    <x v="0"/>
    <x v="3"/>
    <x v="2"/>
  </r>
  <r>
    <x v="1763"/>
    <n v="1963"/>
    <s v="Jul"/>
    <n v="12"/>
    <s v="12 Jul 1963"/>
    <n v="17337.580000000002"/>
    <s v="tier - 2"/>
    <s v="tier - 3"/>
    <s v="R1023"/>
    <n v="61"/>
    <m/>
    <s v="Eusebio"/>
    <n v="42.02"/>
    <n v="9.9499999999999993"/>
    <s v="Yes"/>
    <x v="0"/>
    <x v="0"/>
    <x v="1"/>
    <x v="1"/>
    <x v="3"/>
    <x v="2"/>
  </r>
  <r>
    <x v="1764"/>
    <n v="2003"/>
    <s v="Nov"/>
    <n v="1"/>
    <s v="1 Nov 2003"/>
    <n v="17352.68"/>
    <s v="tier - 2"/>
    <s v="tier - 3"/>
    <s v="R1012"/>
    <n v="21"/>
    <m/>
    <s v="Klein"/>
    <n v="29.07"/>
    <n v="5.12"/>
    <s v="No"/>
    <x v="0"/>
    <x v="0"/>
    <x v="1"/>
    <x v="1"/>
    <x v="2"/>
    <x v="0"/>
  </r>
  <r>
    <x v="1765"/>
    <n v="1992"/>
    <s v="Oct"/>
    <n v="18"/>
    <s v="18 Oct 1992"/>
    <n v="17361.77"/>
    <s v="tier - 2"/>
    <s v="tier - 1"/>
    <s v="R1012"/>
    <n v="32"/>
    <m/>
    <s v="Ferguson"/>
    <n v="22.99"/>
    <n v="6.29"/>
    <s v="No"/>
    <x v="0"/>
    <x v="0"/>
    <x v="0"/>
    <x v="1"/>
    <x v="1"/>
    <x v="1"/>
  </r>
  <r>
    <x v="1766"/>
    <n v="2003"/>
    <s v="Nov"/>
    <n v="2"/>
    <s v="2 Nov 2003"/>
    <n v="17468.98"/>
    <s v="tier - 2"/>
    <s v="tier - 1"/>
    <s v="R1012"/>
    <n v="21"/>
    <m/>
    <s v="Strong"/>
    <n v="28.31"/>
    <n v="6.29"/>
    <s v="No"/>
    <x v="0"/>
    <x v="0"/>
    <x v="1"/>
    <x v="0"/>
    <x v="2"/>
    <x v="1"/>
  </r>
  <r>
    <x v="1767"/>
    <n v="1971"/>
    <s v="Jun"/>
    <n v="8"/>
    <s v="8 Jun 1971"/>
    <n v="17479.53"/>
    <s v="tier - 1"/>
    <s v="tier - 1"/>
    <s v="R1012"/>
    <n v="53"/>
    <m/>
    <s v="Dumke"/>
    <n v="49.15"/>
    <n v="8.08"/>
    <s v="No"/>
    <x v="0"/>
    <x v="1"/>
    <x v="0"/>
    <x v="1"/>
    <x v="3"/>
    <x v="2"/>
  </r>
  <r>
    <x v="1768"/>
    <n v="1990"/>
    <s v="Dec"/>
    <n v="29"/>
    <s v="29 Dec 1990"/>
    <n v="17496.310000000001"/>
    <s v="tier - 1"/>
    <s v="tier - 2"/>
    <s v="R1011"/>
    <n v="34"/>
    <m/>
    <s v="Malone"/>
    <n v="24.6"/>
    <n v="4.8099999999999996"/>
    <s v="No"/>
    <x v="0"/>
    <x v="1"/>
    <x v="0"/>
    <x v="0"/>
    <x v="1"/>
    <x v="0"/>
  </r>
  <r>
    <x v="1769"/>
    <n v="1965"/>
    <s v="Jun"/>
    <n v="16"/>
    <s v="16 Jun 1965"/>
    <n v="17505.650000000001"/>
    <s v="tier - 1"/>
    <s v="tier - 2"/>
    <s v="R1023"/>
    <n v="59"/>
    <m/>
    <s v="Lowe"/>
    <n v="44.03"/>
    <n v="9.36"/>
    <s v="No"/>
    <x v="0"/>
    <x v="1"/>
    <x v="0"/>
    <x v="0"/>
    <x v="3"/>
    <x v="2"/>
  </r>
  <r>
    <x v="1770"/>
    <n v="1968"/>
    <s v="Jul"/>
    <n v="12"/>
    <s v="12 Jul 1968"/>
    <n v="17507.47"/>
    <s v="tier - 1"/>
    <s v="tier - 1"/>
    <s v="R1026"/>
    <n v="56"/>
    <m/>
    <s v="Ellgass"/>
    <n v="45.92"/>
    <n v="9.51"/>
    <s v="No"/>
    <x v="0"/>
    <x v="1"/>
    <x v="0"/>
    <x v="0"/>
    <x v="3"/>
    <x v="2"/>
  </r>
  <r>
    <x v="1771"/>
    <n v="1963"/>
    <s v="Nov"/>
    <n v="16"/>
    <s v="16 Nov 1963"/>
    <n v="17556.88"/>
    <s v="tier - 1"/>
    <s v="tier - 2"/>
    <s v="R1012"/>
    <n v="61"/>
    <m/>
    <s v="Zidek"/>
    <n v="43.32"/>
    <n v="8.75"/>
    <s v="Yes"/>
    <x v="0"/>
    <x v="0"/>
    <x v="1"/>
    <x v="1"/>
    <x v="3"/>
    <x v="2"/>
  </r>
  <r>
    <x v="1772"/>
    <n v="2002"/>
    <s v="Aug"/>
    <n v="25"/>
    <s v="25 Aug 2002"/>
    <n v="17560.38"/>
    <s v="tier - 1"/>
    <s v="tier - 1"/>
    <s v="R1012"/>
    <n v="22"/>
    <m/>
    <s v="Schlich"/>
    <n v="28.024999999999999"/>
    <n v="7.03"/>
    <s v="No"/>
    <x v="0"/>
    <x v="1"/>
    <x v="0"/>
    <x v="0"/>
    <x v="2"/>
    <x v="2"/>
  </r>
  <r>
    <x v="1773"/>
    <n v="1970"/>
    <s v="Jul"/>
    <n v="26"/>
    <s v="26 Jul 1970"/>
    <n v="17584.72"/>
    <s v="tier - 1"/>
    <s v="tier - 3"/>
    <s v="R1012"/>
    <n v="54"/>
    <m/>
    <s v="Niska"/>
    <n v="49.09"/>
    <n v="8.3800000000000008"/>
    <s v="Yes"/>
    <x v="0"/>
    <x v="2"/>
    <x v="0"/>
    <x v="0"/>
    <x v="3"/>
    <x v="2"/>
  </r>
  <r>
    <x v="1774"/>
    <n v="1990"/>
    <s v="Oct"/>
    <n v="25"/>
    <s v="25 Oct 1990"/>
    <n v="17626.240000000002"/>
    <s v="tier - 1"/>
    <s v="tier - 3"/>
    <s v="R1013"/>
    <n v="34"/>
    <m/>
    <s v="O'Mara"/>
    <n v="23.65"/>
    <n v="4.5"/>
    <s v="No"/>
    <x v="0"/>
    <x v="1"/>
    <x v="0"/>
    <x v="1"/>
    <x v="1"/>
    <x v="0"/>
  </r>
  <r>
    <x v="1775"/>
    <n v="1994"/>
    <s v="Jul"/>
    <n v="1"/>
    <s v="1 Jul 1994"/>
    <n v="17663.14"/>
    <s v="tier - 1"/>
    <s v="tier - 3"/>
    <s v="R1013"/>
    <n v="30"/>
    <m/>
    <s v="Pearlman"/>
    <n v="23.98"/>
    <n v="4.9000000000000004"/>
    <s v="No"/>
    <x v="0"/>
    <x v="1"/>
    <x v="0"/>
    <x v="0"/>
    <x v="1"/>
    <x v="0"/>
  </r>
  <r>
    <x v="1776"/>
    <n v="2003"/>
    <s v="Jul"/>
    <n v="14"/>
    <s v="14 Jul 2003"/>
    <n v="17748.509999999998"/>
    <s v="tier - 1"/>
    <s v="tier - 1"/>
    <s v="R1012"/>
    <n v="21"/>
    <m/>
    <s v="Colarusso"/>
    <n v="28.88"/>
    <n v="5.35"/>
    <s v="No"/>
    <x v="0"/>
    <x v="0"/>
    <x v="1"/>
    <x v="0"/>
    <x v="2"/>
    <x v="0"/>
  </r>
  <r>
    <x v="1777"/>
    <n v="1966"/>
    <s v="Jun"/>
    <n v="21"/>
    <s v="21 Jun 1966"/>
    <n v="17777.73"/>
    <s v="tier - 1"/>
    <s v="tier - 3"/>
    <s v="R1012"/>
    <n v="58"/>
    <m/>
    <s v="Ferron"/>
    <n v="46.63"/>
    <n v="4.26"/>
    <s v="Yes"/>
    <x v="0"/>
    <x v="2"/>
    <x v="0"/>
    <x v="0"/>
    <x v="3"/>
    <x v="0"/>
  </r>
  <r>
    <x v="1778"/>
    <n v="1979"/>
    <s v="Oct"/>
    <n v="10"/>
    <s v="10 Oct 1979"/>
    <n v="17779.939999999999"/>
    <s v="tier - 1"/>
    <s v="tier - 2"/>
    <s v="R1012"/>
    <n v="45"/>
    <m/>
    <s v="Huttl"/>
    <n v="53.29"/>
    <n v="4.03"/>
    <s v="No"/>
    <x v="0"/>
    <x v="0"/>
    <x v="1"/>
    <x v="0"/>
    <x v="3"/>
    <x v="0"/>
  </r>
  <r>
    <x v="1779"/>
    <n v="1963"/>
    <s v="Dec"/>
    <n v="8"/>
    <s v="8 Dec 1963"/>
    <n v="17832.599999999999"/>
    <s v="tier - 1"/>
    <s v="tier - 2"/>
    <s v="R1012"/>
    <n v="61"/>
    <m/>
    <s v="Mazzotta"/>
    <n v="44.52"/>
    <n v="8.64"/>
    <s v="Yes"/>
    <x v="0"/>
    <x v="0"/>
    <x v="1"/>
    <x v="0"/>
    <x v="3"/>
    <x v="2"/>
  </r>
  <r>
    <x v="1780"/>
    <n v="1976"/>
    <s v="Dec"/>
    <n v="12"/>
    <s v="12 Dec 1976"/>
    <n v="17862.919999999998"/>
    <s v="tier - 1"/>
    <s v="tier - 2"/>
    <s v="R1012"/>
    <n v="48"/>
    <m/>
    <s v="Asher"/>
    <n v="51.65"/>
    <n v="5.3"/>
    <s v="Yes"/>
    <x v="0"/>
    <x v="1"/>
    <x v="0"/>
    <x v="0"/>
    <x v="3"/>
    <x v="0"/>
  </r>
  <r>
    <x v="1781"/>
    <n v="1997"/>
    <s v="Aug"/>
    <n v="26"/>
    <s v="26 Aug 1997"/>
    <n v="17878.900000000001"/>
    <s v="tier - 1"/>
    <s v="tier - 2"/>
    <s v="R1024"/>
    <n v="27"/>
    <m/>
    <s v="Campbell"/>
    <n v="41.325000000000003"/>
    <n v="4.04"/>
    <s v="Yes"/>
    <x v="0"/>
    <x v="0"/>
    <x v="1"/>
    <x v="1"/>
    <x v="3"/>
    <x v="0"/>
  </r>
  <r>
    <x v="1782"/>
    <n v="1979"/>
    <s v="Nov"/>
    <n v="12"/>
    <s v="12 Nov 1979"/>
    <n v="17882.669999999998"/>
    <s v="tier - 1"/>
    <s v="tier - 3"/>
    <s v="R1012"/>
    <n v="45"/>
    <m/>
    <s v="Stone"/>
    <n v="53.98"/>
    <n v="5.07"/>
    <s v="No"/>
    <x v="0"/>
    <x v="0"/>
    <x v="1"/>
    <x v="0"/>
    <x v="3"/>
    <x v="0"/>
  </r>
  <r>
    <x v="1783"/>
    <n v="1989"/>
    <s v="Dec"/>
    <n v="4"/>
    <s v="4 Dec 1989"/>
    <n v="17904.53"/>
    <s v="tier - 1"/>
    <s v="tier - 2"/>
    <s v="R1017"/>
    <n v="35"/>
    <m/>
    <s v="King"/>
    <n v="24.795000000000002"/>
    <n v="4.5199999999999996"/>
    <s v="No"/>
    <x v="0"/>
    <x v="1"/>
    <x v="0"/>
    <x v="1"/>
    <x v="1"/>
    <x v="0"/>
  </r>
  <r>
    <x v="1784"/>
    <n v="1977"/>
    <s v="Oct"/>
    <n v="17"/>
    <s v="17 Oct 1977"/>
    <n v="17929.3"/>
    <s v="tier - 1"/>
    <s v="tier - 2"/>
    <s v="R1013"/>
    <n v="47"/>
    <m/>
    <s v="Ruvalcaba"/>
    <n v="31.79"/>
    <n v="4.55"/>
    <s v="No"/>
    <x v="0"/>
    <x v="1"/>
    <x v="0"/>
    <x v="0"/>
    <x v="3"/>
    <x v="0"/>
  </r>
  <r>
    <x v="1785"/>
    <n v="2001"/>
    <s v="Sep"/>
    <n v="28"/>
    <s v="28 Sep 2001"/>
    <n v="17942.11"/>
    <s v="tier - 1"/>
    <s v="tier - 2"/>
    <s v="R1011"/>
    <n v="23"/>
    <m/>
    <s v="Andrews"/>
    <n v="25.7"/>
    <n v="4.13"/>
    <s v="Yes"/>
    <x v="0"/>
    <x v="1"/>
    <x v="0"/>
    <x v="0"/>
    <x v="2"/>
    <x v="0"/>
  </r>
  <r>
    <x v="1786"/>
    <n v="1975"/>
    <s v="Jun"/>
    <n v="27"/>
    <s v="27 Jun 1975"/>
    <n v="18031.16"/>
    <s v="tier - 1"/>
    <s v="tier - 3"/>
    <s v="R1023"/>
    <n v="49"/>
    <m/>
    <s v="Cervantes"/>
    <n v="51.75"/>
    <n v="8.59"/>
    <s v="Yes"/>
    <x v="0"/>
    <x v="0"/>
    <x v="0"/>
    <x v="1"/>
    <x v="3"/>
    <x v="2"/>
  </r>
  <r>
    <x v="1787"/>
    <n v="1965"/>
    <s v="Oct"/>
    <n v="17"/>
    <s v="17 Oct 1965"/>
    <n v="18031.189999999999"/>
    <s v="tier - 1"/>
    <s v="tier - 2"/>
    <s v="R1012"/>
    <n v="59"/>
    <m/>
    <s v="Perrich"/>
    <n v="46.62"/>
    <n v="8.51"/>
    <s v="No"/>
    <x v="0"/>
    <x v="1"/>
    <x v="0"/>
    <x v="0"/>
    <x v="3"/>
    <x v="2"/>
  </r>
  <r>
    <x v="1788"/>
    <n v="1999"/>
    <s v="Oct"/>
    <n v="24"/>
    <s v="24 Oct 1999"/>
    <n v="18033.97"/>
    <s v="tier - 1"/>
    <s v="tier - 1"/>
    <s v="R1012"/>
    <n v="25"/>
    <m/>
    <s v="Ludington"/>
    <n v="28.31"/>
    <n v="6.35"/>
    <s v="No"/>
    <x v="0"/>
    <x v="1"/>
    <x v="0"/>
    <x v="0"/>
    <x v="2"/>
    <x v="1"/>
  </r>
  <r>
    <x v="1789"/>
    <n v="1993"/>
    <s v="Jul"/>
    <n v="12"/>
    <s v="12 Jul 1993"/>
    <n v="18157.88"/>
    <s v="tier - 1"/>
    <s v="tier - 1"/>
    <s v="R1012"/>
    <n v="31"/>
    <m/>
    <s v="Meineke"/>
    <n v="29.734999999999999"/>
    <n v="4.53"/>
    <s v="No"/>
    <x v="0"/>
    <x v="0"/>
    <x v="1"/>
    <x v="0"/>
    <x v="2"/>
    <x v="0"/>
  </r>
  <r>
    <x v="1790"/>
    <n v="1963"/>
    <s v="Jul"/>
    <n v="4"/>
    <s v="4 Jul 1963"/>
    <n v="18208.34"/>
    <s v="tier - 1"/>
    <s v="tier - 2"/>
    <s v="R1026"/>
    <n v="61"/>
    <m/>
    <s v="Shigezumi"/>
    <n v="44.2"/>
    <n v="11.34"/>
    <s v="Yes"/>
    <x v="0"/>
    <x v="0"/>
    <x v="1"/>
    <x v="1"/>
    <x v="3"/>
    <x v="2"/>
  </r>
  <r>
    <x v="1791"/>
    <n v="1997"/>
    <s v="Jun"/>
    <n v="15"/>
    <s v="15 Jun 1997"/>
    <n v="18218.16"/>
    <s v="tier - 1"/>
    <s v="tier - 1"/>
    <s v="R1013"/>
    <n v="27"/>
    <m/>
    <s v="Biggs"/>
    <n v="32.229999999999997"/>
    <n v="4.6500000000000004"/>
    <s v="Yes"/>
    <x v="0"/>
    <x v="0"/>
    <x v="1"/>
    <x v="1"/>
    <x v="3"/>
    <x v="0"/>
  </r>
  <r>
    <x v="1792"/>
    <n v="2004"/>
    <s v="Sep"/>
    <n v="10"/>
    <s v="10 Sep 2004"/>
    <n v="18223.45"/>
    <s v="tier - 1"/>
    <s v="tier - 3"/>
    <s v="R1013"/>
    <n v="20"/>
    <m/>
    <s v="Hildebrandt"/>
    <n v="27.28"/>
    <n v="4.72"/>
    <s v="No"/>
    <x v="1"/>
    <x v="0"/>
    <x v="0"/>
    <x v="1"/>
    <x v="2"/>
    <x v="0"/>
  </r>
  <r>
    <x v="1793"/>
    <n v="1995"/>
    <s v="Aug"/>
    <n v="3"/>
    <s v="3 Aug 1995"/>
    <n v="18246.5"/>
    <s v="tier - 1"/>
    <s v="tier - 1"/>
    <s v="R1013"/>
    <n v="29"/>
    <m/>
    <s v="Marton"/>
    <n v="29.15"/>
    <n v="4.45"/>
    <s v="Yes"/>
    <x v="0"/>
    <x v="0"/>
    <x v="0"/>
    <x v="1"/>
    <x v="2"/>
    <x v="0"/>
  </r>
  <r>
    <x v="1794"/>
    <n v="1992"/>
    <s v="Dec"/>
    <n v="25"/>
    <s v="25 Dec 1992"/>
    <n v="18259.22"/>
    <s v="tier - 1"/>
    <s v="tier - 3"/>
    <s v="R1011"/>
    <n v="32"/>
    <m/>
    <s v="Whipple"/>
    <n v="24.4"/>
    <n v="4.5199999999999996"/>
    <s v="No"/>
    <x v="0"/>
    <x v="0"/>
    <x v="0"/>
    <x v="1"/>
    <x v="1"/>
    <x v="0"/>
  </r>
  <r>
    <x v="1795"/>
    <n v="1995"/>
    <s v="Jul"/>
    <n v="4"/>
    <s v="4 Jul 1995"/>
    <n v="18310.740000000002"/>
    <s v="tier - 1"/>
    <s v="tier - 3"/>
    <s v="R1012"/>
    <n v="29"/>
    <m/>
    <s v="Craig"/>
    <n v="28.5"/>
    <n v="5.55"/>
    <s v="Yes"/>
    <x v="0"/>
    <x v="0"/>
    <x v="0"/>
    <x v="0"/>
    <x v="2"/>
    <x v="0"/>
  </r>
  <r>
    <x v="1796"/>
    <n v="1999"/>
    <s v="Dec"/>
    <n v="15"/>
    <s v="15 Dec 1999"/>
    <n v="18328.240000000002"/>
    <s v="tier - 1"/>
    <s v="tier - 2"/>
    <s v="R1013"/>
    <n v="25"/>
    <m/>
    <s v="Valdes"/>
    <n v="28.49"/>
    <n v="4.8899999999999997"/>
    <s v="No"/>
    <x v="0"/>
    <x v="1"/>
    <x v="0"/>
    <x v="1"/>
    <x v="2"/>
    <x v="0"/>
  </r>
  <r>
    <x v="1797"/>
    <n v="1964"/>
    <s v="Sep"/>
    <n v="26"/>
    <s v="26 Sep 1964"/>
    <n v="18443.11"/>
    <s v="tier - 1"/>
    <s v="tier - 2"/>
    <s v="R1012"/>
    <n v="60"/>
    <m/>
    <s v="Patterson"/>
    <n v="46.69"/>
    <n v="4.25"/>
    <s v="Yes"/>
    <x v="0"/>
    <x v="0"/>
    <x v="0"/>
    <x v="1"/>
    <x v="3"/>
    <x v="0"/>
  </r>
  <r>
    <x v="1798"/>
    <n v="1986"/>
    <s v="Aug"/>
    <n v="12"/>
    <s v="12 Aug 1986"/>
    <n v="18608.259999999998"/>
    <s v="tier - 1"/>
    <s v="tier - 3"/>
    <s v="R1011"/>
    <n v="38"/>
    <m/>
    <s v="Franco"/>
    <n v="22.6"/>
    <n v="10.43"/>
    <s v="Yes"/>
    <x v="0"/>
    <x v="0"/>
    <x v="0"/>
    <x v="0"/>
    <x v="1"/>
    <x v="2"/>
  </r>
  <r>
    <x v="1799"/>
    <n v="1998"/>
    <s v="Sep"/>
    <n v="23"/>
    <s v="23 Sep 1998"/>
    <n v="18648.419999999998"/>
    <s v="tier - 1"/>
    <s v="tier - 1"/>
    <s v="R1019"/>
    <n v="26"/>
    <m/>
    <s v="Lee"/>
    <n v="29.83"/>
    <n v="5.84"/>
    <s v="No"/>
    <x v="0"/>
    <x v="0"/>
    <x v="0"/>
    <x v="0"/>
    <x v="2"/>
    <x v="1"/>
  </r>
  <r>
    <x v="1800"/>
    <n v="1970"/>
    <s v="Oct"/>
    <n v="17"/>
    <s v="17 Oct 1970"/>
    <n v="18682.740000000002"/>
    <s v="tier - 1"/>
    <s v="tier - 3"/>
    <s v="R1012"/>
    <n v="54"/>
    <m/>
    <s v="Gammon"/>
    <n v="51.94"/>
    <n v="8.8000000000000007"/>
    <s v="Yes"/>
    <x v="0"/>
    <x v="2"/>
    <x v="0"/>
    <x v="1"/>
    <x v="3"/>
    <x v="2"/>
  </r>
  <r>
    <x v="1801"/>
    <n v="1967"/>
    <s v="Aug"/>
    <n v="30"/>
    <s v="30 Aug 1967"/>
    <n v="18694.689999999999"/>
    <s v="tier - 1"/>
    <s v="tier - 1"/>
    <s v="R1023"/>
    <n v="57"/>
    <m/>
    <s v="Meehan"/>
    <n v="49.05"/>
    <n v="9.77"/>
    <s v="Yes"/>
    <x v="0"/>
    <x v="1"/>
    <x v="0"/>
    <x v="1"/>
    <x v="3"/>
    <x v="2"/>
  </r>
  <r>
    <x v="1802"/>
    <n v="1992"/>
    <s v="Dec"/>
    <n v="27"/>
    <s v="27 Dec 1992"/>
    <n v="18765.88"/>
    <s v="tier - 1"/>
    <s v="tier - 2"/>
    <s v="R1012"/>
    <n v="32"/>
    <m/>
    <s v="Chviruk"/>
    <n v="23.655000000000001"/>
    <n v="5.14"/>
    <s v="No"/>
    <x v="0"/>
    <x v="0"/>
    <x v="0"/>
    <x v="0"/>
    <x v="1"/>
    <x v="0"/>
  </r>
  <r>
    <x v="1803"/>
    <n v="1979"/>
    <s v="Nov"/>
    <n v="19"/>
    <s v="19 Nov 1979"/>
    <n v="18767.740000000002"/>
    <s v="tier - 1"/>
    <s v="tier - 1"/>
    <s v="R1013"/>
    <n v="45"/>
    <m/>
    <s v="Ahern"/>
    <n v="20.13"/>
    <n v="6.47"/>
    <s v="No"/>
    <x v="0"/>
    <x v="0"/>
    <x v="1"/>
    <x v="0"/>
    <x v="1"/>
    <x v="1"/>
  </r>
  <r>
    <x v="1804"/>
    <n v="1995"/>
    <s v="Nov"/>
    <n v="28"/>
    <s v="28 Nov 1995"/>
    <n v="18804.75"/>
    <s v="tier - 1"/>
    <s v="tier - 1"/>
    <s v="R1012"/>
    <n v="29"/>
    <m/>
    <s v="Mutter"/>
    <n v="30.4"/>
    <n v="4.07"/>
    <s v="Yes"/>
    <x v="0"/>
    <x v="0"/>
    <x v="0"/>
    <x v="0"/>
    <x v="3"/>
    <x v="0"/>
  </r>
  <r>
    <x v="1805"/>
    <n v="1979"/>
    <s v="Oct"/>
    <n v="15"/>
    <s v="15 Oct 1979"/>
    <n v="18806.150000000001"/>
    <s v="tier - 1"/>
    <s v="tier - 2"/>
    <s v="R1013"/>
    <n v="45"/>
    <m/>
    <s v="Jensen"/>
    <n v="35.31"/>
    <n v="5.87"/>
    <s v="No"/>
    <x v="0"/>
    <x v="0"/>
    <x v="1"/>
    <x v="0"/>
    <x v="3"/>
    <x v="1"/>
  </r>
  <r>
    <x v="1806"/>
    <n v="1962"/>
    <s v="Dec"/>
    <n v="18"/>
    <s v="18 Dec 1962"/>
    <n v="18815.53"/>
    <s v="tier - 1"/>
    <s v="tier - 1"/>
    <s v="R1023"/>
    <n v="62"/>
    <m/>
    <s v="Stob"/>
    <n v="45.62"/>
    <n v="6.87"/>
    <s v="No"/>
    <x v="0"/>
    <x v="1"/>
    <x v="0"/>
    <x v="0"/>
    <x v="3"/>
    <x v="2"/>
  </r>
  <r>
    <x v="1807"/>
    <n v="2003"/>
    <s v="Jul"/>
    <n v="24"/>
    <s v="24 Jul 2003"/>
    <n v="18838.7"/>
    <s v="tier - 1"/>
    <s v="tier - 3"/>
    <s v="R1012"/>
    <n v="21"/>
    <m/>
    <s v="Knast"/>
    <n v="27.93"/>
    <n v="4.67"/>
    <s v="No"/>
    <x v="0"/>
    <x v="0"/>
    <x v="1"/>
    <x v="0"/>
    <x v="2"/>
    <x v="0"/>
  </r>
  <r>
    <x v="1808"/>
    <n v="1963"/>
    <s v="Dec"/>
    <n v="6"/>
    <s v="6 Dec 1963"/>
    <n v="18883.330000000002"/>
    <s v="tier - 1"/>
    <s v="tier - 1"/>
    <s v="R1026"/>
    <n v="61"/>
    <m/>
    <s v="Hughey"/>
    <n v="46.19"/>
    <n v="7.31"/>
    <s v="Yes"/>
    <x v="0"/>
    <x v="0"/>
    <x v="1"/>
    <x v="0"/>
    <x v="3"/>
    <x v="2"/>
  </r>
  <r>
    <x v="1809"/>
    <n v="1995"/>
    <s v="Sep"/>
    <n v="27"/>
    <s v="27 Sep 1995"/>
    <n v="18903.490000000002"/>
    <s v="tier - 1"/>
    <s v="tier - 2"/>
    <s v="R1024"/>
    <n v="29"/>
    <m/>
    <s v="Ziegler"/>
    <n v="32.395000000000003"/>
    <n v="5.68"/>
    <s v="Yes"/>
    <x v="0"/>
    <x v="0"/>
    <x v="0"/>
    <x v="0"/>
    <x v="3"/>
    <x v="0"/>
  </r>
  <r>
    <x v="1810"/>
    <n v="1969"/>
    <s v="Aug"/>
    <n v="3"/>
    <s v="3 Aug 1969"/>
    <n v="18932.810000000001"/>
    <s v="tier - 1"/>
    <s v="tier - 3"/>
    <s v="R1012"/>
    <n v="55"/>
    <m/>
    <s v="Mclaughlin"/>
    <n v="51.92"/>
    <n v="5.18"/>
    <s v="Yes"/>
    <x v="0"/>
    <x v="0"/>
    <x v="1"/>
    <x v="0"/>
    <x v="3"/>
    <x v="0"/>
  </r>
  <r>
    <x v="1811"/>
    <n v="1963"/>
    <s v="Oct"/>
    <n v="20"/>
    <s v="20 Oct 1963"/>
    <n v="18954.560000000001"/>
    <s v="tier - 1"/>
    <s v="tier - 1"/>
    <s v="R1026"/>
    <n v="61"/>
    <m/>
    <s v="Rogers"/>
    <n v="46.4"/>
    <n v="8.3699999999999992"/>
    <s v="Yes"/>
    <x v="0"/>
    <x v="0"/>
    <x v="1"/>
    <x v="0"/>
    <x v="3"/>
    <x v="2"/>
  </r>
  <r>
    <x v="1812"/>
    <n v="1998"/>
    <s v="Aug"/>
    <n v="6"/>
    <s v="6 Aug 1998"/>
    <n v="18955.22"/>
    <s v="tier - 1"/>
    <s v="tier - 3"/>
    <s v="R1011"/>
    <n v="26"/>
    <m/>
    <s v="Bowley"/>
    <n v="27.6"/>
    <n v="5.36"/>
    <s v="No"/>
    <x v="0"/>
    <x v="0"/>
    <x v="0"/>
    <x v="1"/>
    <x v="2"/>
    <x v="0"/>
  </r>
  <r>
    <x v="1813"/>
    <n v="1992"/>
    <s v="Nov"/>
    <n v="30"/>
    <s v="30 Nov 1992"/>
    <n v="18963.169999999998"/>
    <s v="tier - 1"/>
    <s v="tier - 1"/>
    <s v="R1013"/>
    <n v="32"/>
    <m/>
    <s v="Otstot"/>
    <n v="38.83"/>
    <n v="6.36"/>
    <s v="No"/>
    <x v="0"/>
    <x v="0"/>
    <x v="0"/>
    <x v="1"/>
    <x v="3"/>
    <x v="1"/>
  </r>
  <r>
    <x v="1814"/>
    <n v="1988"/>
    <s v="Oct"/>
    <n v="24"/>
    <s v="24 Oct 1988"/>
    <n v="18972.5"/>
    <s v="tier - 1"/>
    <s v="tier - 3"/>
    <s v="R1013"/>
    <n v="36"/>
    <m/>
    <s v="Darda"/>
    <n v="25.3"/>
    <n v="5.0199999999999996"/>
    <s v="Yes"/>
    <x v="0"/>
    <x v="0"/>
    <x v="0"/>
    <x v="1"/>
    <x v="2"/>
    <x v="0"/>
  </r>
  <r>
    <x v="1815"/>
    <n v="1983"/>
    <s v="Dec"/>
    <n v="19"/>
    <s v="19 Dec 1983"/>
    <n v="19023.259999999998"/>
    <s v="tier - 1"/>
    <s v="tier - 3"/>
    <s v="R1011"/>
    <n v="41"/>
    <m/>
    <s v="Norris"/>
    <n v="18.3"/>
    <n v="5.46"/>
    <s v="Yes"/>
    <x v="0"/>
    <x v="0"/>
    <x v="1"/>
    <x v="1"/>
    <x v="0"/>
    <x v="0"/>
  </r>
  <r>
    <x v="1816"/>
    <n v="1989"/>
    <s v="Jun"/>
    <n v="5"/>
    <s v="5 Jun 1989"/>
    <n v="19040.88"/>
    <s v="tier - 1"/>
    <s v="tier - 3"/>
    <s v="R1011"/>
    <n v="35"/>
    <m/>
    <s v="Byrnes"/>
    <n v="27.1"/>
    <n v="5.73"/>
    <s v="No"/>
    <x v="0"/>
    <x v="1"/>
    <x v="0"/>
    <x v="0"/>
    <x v="2"/>
    <x v="1"/>
  </r>
  <r>
    <x v="1817"/>
    <n v="1993"/>
    <s v="Sep"/>
    <n v="28"/>
    <s v="28 Sep 1993"/>
    <n v="19107.78"/>
    <s v="tier - 1"/>
    <s v="tier - 2"/>
    <s v="R1013"/>
    <n v="31"/>
    <m/>
    <s v="Lockyer"/>
    <n v="27.94"/>
    <n v="4.4800000000000004"/>
    <s v="No"/>
    <x v="0"/>
    <x v="0"/>
    <x v="1"/>
    <x v="1"/>
    <x v="2"/>
    <x v="0"/>
  </r>
  <r>
    <x v="1818"/>
    <n v="1979"/>
    <s v="Jul"/>
    <n v="2"/>
    <s v="2 Jul 1979"/>
    <n v="19144.580000000002"/>
    <s v="tier - 1"/>
    <s v="tier - 1"/>
    <s v="R1024"/>
    <n v="45"/>
    <m/>
    <s v="Hicks"/>
    <n v="35.72"/>
    <n v="4.08"/>
    <s v="No"/>
    <x v="0"/>
    <x v="0"/>
    <x v="1"/>
    <x v="0"/>
    <x v="3"/>
    <x v="0"/>
  </r>
  <r>
    <x v="1819"/>
    <n v="1991"/>
    <s v="Sep"/>
    <n v="16"/>
    <s v="16 Sep 1991"/>
    <n v="19199.939999999999"/>
    <s v="tier - 1"/>
    <s v="tier - 3"/>
    <s v="R1011"/>
    <n v="33"/>
    <m/>
    <s v="George"/>
    <n v="25.9"/>
    <n v="4.84"/>
    <s v="No"/>
    <x v="0"/>
    <x v="1"/>
    <x v="0"/>
    <x v="0"/>
    <x v="2"/>
    <x v="0"/>
  </r>
  <r>
    <x v="1820"/>
    <n v="1985"/>
    <s v="Dec"/>
    <n v="28"/>
    <s v="28 Dec 1985"/>
    <n v="19214.71"/>
    <s v="tier - 1"/>
    <s v="tier - 3"/>
    <s v="R1013"/>
    <n v="39"/>
    <m/>
    <s v="Klapper"/>
    <n v="36.19"/>
    <n v="5.52"/>
    <s v="Yes"/>
    <x v="0"/>
    <x v="1"/>
    <x v="0"/>
    <x v="0"/>
    <x v="3"/>
    <x v="0"/>
  </r>
  <r>
    <x v="1821"/>
    <n v="1967"/>
    <s v="Jul"/>
    <n v="29"/>
    <s v="29 Jul 1967"/>
    <n v="19259.96"/>
    <s v="tier - 1"/>
    <s v="tier - 1"/>
    <s v="R1012"/>
    <n v="57"/>
    <m/>
    <s v="Halfmann"/>
    <n v="51.37"/>
    <n v="8.18"/>
    <s v="Yes"/>
    <x v="0"/>
    <x v="1"/>
    <x v="0"/>
    <x v="1"/>
    <x v="3"/>
    <x v="2"/>
  </r>
  <r>
    <x v="1822"/>
    <n v="1966"/>
    <s v="Nov"/>
    <n v="15"/>
    <s v="15 Nov 1966"/>
    <n v="19321.060000000001"/>
    <s v="tier - 1"/>
    <s v="tier - 1"/>
    <s v="R1012"/>
    <n v="58"/>
    <m/>
    <s v="Poskin"/>
    <n v="51.18"/>
    <n v="4.4000000000000004"/>
    <s v="Yes"/>
    <x v="0"/>
    <x v="2"/>
    <x v="0"/>
    <x v="1"/>
    <x v="3"/>
    <x v="0"/>
  </r>
  <r>
    <x v="1823"/>
    <n v="1991"/>
    <s v="Aug"/>
    <n v="24"/>
    <s v="24 Aug 1991"/>
    <n v="19350.37"/>
    <s v="tier - 1"/>
    <s v="tier - 3"/>
    <s v="R1013"/>
    <n v="33"/>
    <m/>
    <s v="Krall"/>
    <n v="29.81"/>
    <n v="5.58"/>
    <s v="No"/>
    <x v="0"/>
    <x v="1"/>
    <x v="0"/>
    <x v="0"/>
    <x v="2"/>
    <x v="0"/>
  </r>
  <r>
    <x v="1824"/>
    <n v="1987"/>
    <s v="Jun"/>
    <n v="30"/>
    <s v="30 Jun 1987"/>
    <n v="19362"/>
    <s v="tier - 1"/>
    <s v="tier - 3"/>
    <s v="R1013"/>
    <n v="37"/>
    <m/>
    <s v="Esponda"/>
    <n v="24.42"/>
    <n v="5.81"/>
    <s v="No"/>
    <x v="0"/>
    <x v="0"/>
    <x v="0"/>
    <x v="1"/>
    <x v="1"/>
    <x v="1"/>
  </r>
  <r>
    <x v="1825"/>
    <n v="1993"/>
    <s v="Sep"/>
    <n v="6"/>
    <s v="6 Sep 1993"/>
    <n v="19442.349999999999"/>
    <s v="tier - 1"/>
    <s v="tier - 3"/>
    <s v="R1012"/>
    <n v="31"/>
    <m/>
    <s v="Watson"/>
    <n v="33.344999999999999"/>
    <n v="4.79"/>
    <s v="No"/>
    <x v="0"/>
    <x v="0"/>
    <x v="1"/>
    <x v="0"/>
    <x v="3"/>
    <x v="0"/>
  </r>
  <r>
    <x v="1826"/>
    <n v="1982"/>
    <s v="Dec"/>
    <n v="15"/>
    <s v="15 Dec 1982"/>
    <n v="19444.27"/>
    <s v="tier - 1"/>
    <s v="tier - 1"/>
    <s v="R1013"/>
    <n v="42"/>
    <m/>
    <s v="Sargent"/>
    <n v="22.22"/>
    <n v="5.5"/>
    <s v="No"/>
    <x v="0"/>
    <x v="1"/>
    <x v="0"/>
    <x v="1"/>
    <x v="1"/>
    <x v="0"/>
  </r>
  <r>
    <x v="1827"/>
    <n v="1987"/>
    <s v="Nov"/>
    <n v="30"/>
    <s v="30 Nov 1987"/>
    <n v="19496.72"/>
    <s v="tier - 1"/>
    <s v="tier - 3"/>
    <s v="R1019"/>
    <n v="37"/>
    <m/>
    <s v="Corcoran"/>
    <n v="39.71"/>
    <n v="5.83"/>
    <s v="No"/>
    <x v="0"/>
    <x v="0"/>
    <x v="0"/>
    <x v="1"/>
    <x v="3"/>
    <x v="1"/>
  </r>
  <r>
    <x v="1828"/>
    <n v="1980"/>
    <s v="Nov"/>
    <n v="8"/>
    <s v="8 Nov 1980"/>
    <n v="19515.54"/>
    <s v="tier - 1"/>
    <s v="tier - 1"/>
    <s v="R1013"/>
    <n v="44"/>
    <m/>
    <s v="Alban"/>
    <n v="24.64"/>
    <n v="4.33"/>
    <s v="No"/>
    <x v="0"/>
    <x v="1"/>
    <x v="0"/>
    <x v="1"/>
    <x v="1"/>
    <x v="0"/>
  </r>
  <r>
    <x v="1829"/>
    <n v="1992"/>
    <s v="Aug"/>
    <n v="19"/>
    <s v="19 Aug 1992"/>
    <n v="19521.97"/>
    <s v="tier - 1"/>
    <s v="tier - 2"/>
    <s v="R1013"/>
    <n v="32"/>
    <m/>
    <s v="Rubinich"/>
    <n v="28.38"/>
    <n v="6.07"/>
    <s v="No"/>
    <x v="0"/>
    <x v="0"/>
    <x v="0"/>
    <x v="0"/>
    <x v="2"/>
    <x v="1"/>
  </r>
  <r>
    <x v="1830"/>
    <n v="1985"/>
    <s v="Sep"/>
    <n v="17"/>
    <s v="17 Sep 1985"/>
    <n v="19539.240000000002"/>
    <s v="tier - 1"/>
    <s v="tier - 1"/>
    <s v="R1013"/>
    <n v="39"/>
    <m/>
    <s v="Matthews"/>
    <n v="26.4"/>
    <n v="4.87"/>
    <s v="Yes"/>
    <x v="0"/>
    <x v="1"/>
    <x v="0"/>
    <x v="1"/>
    <x v="2"/>
    <x v="0"/>
  </r>
  <r>
    <x v="1831"/>
    <n v="1963"/>
    <s v="Jul"/>
    <n v="14"/>
    <s v="14 Jul 1963"/>
    <n v="19551.34"/>
    <s v="tier - 1"/>
    <s v="tier - 3"/>
    <s v="R1012"/>
    <n v="61"/>
    <m/>
    <s v="Koester"/>
    <n v="49.2"/>
    <n v="10.9"/>
    <s v="Yes"/>
    <x v="0"/>
    <x v="0"/>
    <x v="1"/>
    <x v="0"/>
    <x v="3"/>
    <x v="2"/>
  </r>
  <r>
    <x v="1832"/>
    <n v="1978"/>
    <s v="Sep"/>
    <n v="24"/>
    <s v="24 Sep 1978"/>
    <n v="19594.810000000001"/>
    <s v="tier - 1"/>
    <s v="tier - 1"/>
    <s v="R1024"/>
    <n v="46"/>
    <m/>
    <s v="Hubbard"/>
    <n v="20.234999999999999"/>
    <n v="6.84"/>
    <s v="No"/>
    <x v="0"/>
    <x v="1"/>
    <x v="0"/>
    <x v="1"/>
    <x v="1"/>
    <x v="2"/>
  </r>
  <r>
    <x v="1833"/>
    <n v="1994"/>
    <s v="Aug"/>
    <n v="27"/>
    <s v="27 Aug 1994"/>
    <n v="19673.34"/>
    <s v="tier - 1"/>
    <s v="tier - 2"/>
    <s v="R1012"/>
    <n v="30"/>
    <m/>
    <s v="Lee"/>
    <n v="33.82"/>
    <n v="5.42"/>
    <s v="No"/>
    <x v="0"/>
    <x v="1"/>
    <x v="0"/>
    <x v="0"/>
    <x v="3"/>
    <x v="0"/>
  </r>
  <r>
    <x v="1834"/>
    <n v="1990"/>
    <s v="Aug"/>
    <n v="8"/>
    <s v="8 Aug 1990"/>
    <n v="19719.689999999999"/>
    <s v="tier - 1"/>
    <s v="tier - 2"/>
    <s v="R1013"/>
    <n v="34"/>
    <m/>
    <s v="Girard"/>
    <n v="28.93"/>
    <n v="5.2"/>
    <s v="No"/>
    <x v="0"/>
    <x v="1"/>
    <x v="0"/>
    <x v="1"/>
    <x v="2"/>
    <x v="0"/>
  </r>
  <r>
    <x v="1835"/>
    <n v="1972"/>
    <s v="Jun"/>
    <n v="14"/>
    <s v="14 Jun 1972"/>
    <n v="19749.38"/>
    <s v="tier - 1"/>
    <s v="tier - 3"/>
    <s v="R1013"/>
    <n v="52"/>
    <m/>
    <s v="Marlier"/>
    <n v="27.83"/>
    <n v="5.36"/>
    <s v="No"/>
    <x v="0"/>
    <x v="2"/>
    <x v="0"/>
    <x v="1"/>
    <x v="2"/>
    <x v="0"/>
  </r>
  <r>
    <x v="1836"/>
    <n v="1979"/>
    <s v="Oct"/>
    <n v="30"/>
    <s v="30 Oct 1979"/>
    <n v="19798.05"/>
    <s v="tier - 1"/>
    <s v="tier - 1"/>
    <s v="R1024"/>
    <n v="45"/>
    <m/>
    <s v="Dolge"/>
    <n v="20.045000000000002"/>
    <n v="6.17"/>
    <s v="No"/>
    <x v="0"/>
    <x v="0"/>
    <x v="1"/>
    <x v="1"/>
    <x v="1"/>
    <x v="1"/>
  </r>
  <r>
    <x v="1837"/>
    <n v="1997"/>
    <s v="Oct"/>
    <n v="18"/>
    <s v="18 Oct 1997"/>
    <n v="19933.46"/>
    <s v="tier - 1"/>
    <s v="tier - 3"/>
    <s v="R1011"/>
    <n v="27"/>
    <m/>
    <s v="Van Es"/>
    <n v="29.7"/>
    <n v="6.21"/>
    <s v="Yes"/>
    <x v="0"/>
    <x v="0"/>
    <x v="1"/>
    <x v="0"/>
    <x v="2"/>
    <x v="1"/>
  </r>
  <r>
    <x v="1838"/>
    <n v="1980"/>
    <s v="Oct"/>
    <n v="9"/>
    <s v="9 Oct 1980"/>
    <n v="19964.75"/>
    <s v="tier - 1"/>
    <s v="tier - 2"/>
    <s v="R1024"/>
    <n v="44"/>
    <m/>
    <s v="Sudol"/>
    <n v="23.37"/>
    <n v="5.8"/>
    <s v="No"/>
    <x v="0"/>
    <x v="1"/>
    <x v="0"/>
    <x v="1"/>
    <x v="1"/>
    <x v="1"/>
  </r>
  <r>
    <x v="1839"/>
    <n v="1966"/>
    <s v="Aug"/>
    <n v="10"/>
    <s v="10 Aug 1966"/>
    <n v="19995.29"/>
    <s v="tier - 1"/>
    <s v="tier - 3"/>
    <s v="R1026"/>
    <n v="58"/>
    <m/>
    <s v="Oehlke"/>
    <n v="51.74"/>
    <n v="4.9800000000000004"/>
    <s v="Yes"/>
    <x v="0"/>
    <x v="2"/>
    <x v="0"/>
    <x v="1"/>
    <x v="3"/>
    <x v="0"/>
  </r>
  <r>
    <x v="1840"/>
    <n v="1988"/>
    <s v="Jul"/>
    <n v="25"/>
    <s v="25 Jul 1988"/>
    <n v="20009.63"/>
    <s v="tier - 2"/>
    <s v="tier - 1"/>
    <s v="R1012"/>
    <n v="36"/>
    <m/>
    <s v="Young"/>
    <n v="27.835000000000001"/>
    <n v="5.9"/>
    <s v="Yes"/>
    <x v="0"/>
    <x v="0"/>
    <x v="0"/>
    <x v="1"/>
    <x v="2"/>
    <x v="1"/>
  </r>
  <r>
    <x v="1841"/>
    <n v="1983"/>
    <s v="Oct"/>
    <n v="6"/>
    <s v="6 Oct 1983"/>
    <n v="20149.32"/>
    <s v="tier - 2"/>
    <s v="tier - 1"/>
    <s v="R1016"/>
    <n v="41"/>
    <m/>
    <s v="Raffetto"/>
    <n v="26.41"/>
    <n v="4.92"/>
    <s v="Yes"/>
    <x v="0"/>
    <x v="0"/>
    <x v="1"/>
    <x v="0"/>
    <x v="2"/>
    <x v="0"/>
  </r>
  <r>
    <x v="1842"/>
    <n v="2002"/>
    <s v="Jul"/>
    <n v="9"/>
    <s v="9 Jul 2002"/>
    <n v="20167.34"/>
    <s v="tier - 3"/>
    <s v="tier - 3"/>
    <s v="R1011"/>
    <n v="22"/>
    <m/>
    <s v="Marion"/>
    <n v="21.8"/>
    <n v="10.55"/>
    <s v="No"/>
    <x v="0"/>
    <x v="1"/>
    <x v="0"/>
    <x v="1"/>
    <x v="1"/>
    <x v="2"/>
  </r>
  <r>
    <x v="1843"/>
    <n v="1994"/>
    <s v="Jun"/>
    <n v="8"/>
    <s v="8 Jun 1994"/>
    <n v="20177.669999999998"/>
    <s v="tier - 2"/>
    <s v="tier - 1"/>
    <s v="R1011"/>
    <n v="30"/>
    <m/>
    <s v="Ryan"/>
    <n v="27.5"/>
    <n v="4.49"/>
    <s v="No"/>
    <x v="0"/>
    <x v="1"/>
    <x v="0"/>
    <x v="0"/>
    <x v="2"/>
    <x v="0"/>
  </r>
  <r>
    <x v="1844"/>
    <n v="1987"/>
    <s v="Oct"/>
    <n v="17"/>
    <s v="17 Oct 1987"/>
    <n v="20234.849999999999"/>
    <s v="tier - 2"/>
    <s v="tier - 3"/>
    <s v="R1012"/>
    <n v="37"/>
    <m/>
    <s v="Windt"/>
    <n v="28.024999999999999"/>
    <n v="5.65"/>
    <s v="No"/>
    <x v="0"/>
    <x v="0"/>
    <x v="0"/>
    <x v="0"/>
    <x v="2"/>
    <x v="0"/>
  </r>
  <r>
    <x v="1845"/>
    <n v="1966"/>
    <s v="Aug"/>
    <n v="22"/>
    <s v="22 Aug 1966"/>
    <n v="20253.84"/>
    <s v="tier - 2"/>
    <s v="tier - 3"/>
    <s v="R1012"/>
    <n v="58"/>
    <m/>
    <s v="Adams"/>
    <n v="53.93"/>
    <n v="5.34"/>
    <s v="Yes"/>
    <x v="0"/>
    <x v="2"/>
    <x v="0"/>
    <x v="1"/>
    <x v="3"/>
    <x v="0"/>
  </r>
  <r>
    <x v="1846"/>
    <n v="1993"/>
    <s v="Sep"/>
    <n v="7"/>
    <s v="7 Sep 1993"/>
    <n v="20277.810000000001"/>
    <s v="tier - 3"/>
    <s v="tier - 3"/>
    <s v="R1016"/>
    <n v="31"/>
    <m/>
    <s v="Catoggio"/>
    <n v="29.64"/>
    <n v="4.93"/>
    <s v="No"/>
    <x v="0"/>
    <x v="0"/>
    <x v="1"/>
    <x v="0"/>
    <x v="2"/>
    <x v="0"/>
  </r>
  <r>
    <x v="1847"/>
    <n v="1985"/>
    <s v="Sep"/>
    <n v="17"/>
    <s v="17 Sep 1985"/>
    <n v="20296.86"/>
    <s v="tier - 3"/>
    <s v="tier - 1"/>
    <s v="R1024"/>
    <n v="39"/>
    <m/>
    <s v="Patchell"/>
    <n v="25.555"/>
    <n v="4.09"/>
    <s v="Yes"/>
    <x v="0"/>
    <x v="1"/>
    <x v="0"/>
    <x v="0"/>
    <x v="2"/>
    <x v="0"/>
  </r>
  <r>
    <x v="1848"/>
    <n v="1962"/>
    <s v="Jul"/>
    <n v="2"/>
    <s v="2 Jul 1962"/>
    <n v="20354.5"/>
    <s v="tier - 3"/>
    <s v="tier - 2"/>
    <s v="R1026"/>
    <n v="62"/>
    <m/>
    <s v="Argall"/>
    <n v="49.77"/>
    <n v="7.02"/>
    <s v="No"/>
    <x v="0"/>
    <x v="1"/>
    <x v="0"/>
    <x v="0"/>
    <x v="3"/>
    <x v="2"/>
  </r>
  <r>
    <x v="1849"/>
    <n v="1985"/>
    <s v="Jul"/>
    <n v="12"/>
    <s v="12 Jul 1985"/>
    <n v="20420.599999999999"/>
    <s v="tier - 3"/>
    <s v="tier - 2"/>
    <s v="R1011"/>
    <n v="39"/>
    <m/>
    <s v="Sallade"/>
    <n v="29.8"/>
    <n v="5.78"/>
    <s v="Yes"/>
    <x v="0"/>
    <x v="1"/>
    <x v="0"/>
    <x v="0"/>
    <x v="2"/>
    <x v="1"/>
  </r>
  <r>
    <x v="1850"/>
    <n v="1962"/>
    <s v="Oct"/>
    <n v="18"/>
    <s v="18 Oct 1962"/>
    <n v="20446.849999999999"/>
    <s v="tier - 2"/>
    <s v="tier - 1"/>
    <s v="R1012"/>
    <n v="62"/>
    <m/>
    <s v="McKenna"/>
    <n v="51.47"/>
    <n v="9.6"/>
    <s v="No"/>
    <x v="0"/>
    <x v="1"/>
    <x v="0"/>
    <x v="0"/>
    <x v="3"/>
    <x v="2"/>
  </r>
  <r>
    <x v="1851"/>
    <n v="1969"/>
    <s v="Oct"/>
    <n v="13"/>
    <s v="13 Oct 1969"/>
    <n v="20463"/>
    <s v="tier - 2"/>
    <s v="tier - 2"/>
    <s v="R1013"/>
    <n v="55"/>
    <m/>
    <s v="Wright"/>
    <n v="38.06"/>
    <n v="5.24"/>
    <s v="Yes"/>
    <x v="0"/>
    <x v="0"/>
    <x v="1"/>
    <x v="0"/>
    <x v="3"/>
    <x v="0"/>
  </r>
  <r>
    <x v="1852"/>
    <n v="1966"/>
    <s v="Jul"/>
    <n v="9"/>
    <s v="9 Jul 1966"/>
    <n v="20568.32"/>
    <s v="tier - 3"/>
    <s v="tier - 2"/>
    <s v="R1012"/>
    <n v="58"/>
    <m/>
    <s v="Alexson"/>
    <n v="54.47"/>
    <n v="4.49"/>
    <s v="Yes"/>
    <x v="0"/>
    <x v="2"/>
    <x v="0"/>
    <x v="0"/>
    <x v="3"/>
    <x v="0"/>
  </r>
  <r>
    <x v="1853"/>
    <n v="1967"/>
    <s v="Dec"/>
    <n v="17"/>
    <s v="17 Dec 1967"/>
    <n v="20630.28"/>
    <s v="tier - 2"/>
    <s v="tier - 3"/>
    <s v="R1011"/>
    <n v="57"/>
    <m/>
    <s v="Richards"/>
    <n v="37.299999999999997"/>
    <n v="7.79"/>
    <s v="Yes"/>
    <x v="0"/>
    <x v="1"/>
    <x v="0"/>
    <x v="1"/>
    <x v="3"/>
    <x v="2"/>
  </r>
  <r>
    <x v="1854"/>
    <n v="1965"/>
    <s v="Aug"/>
    <n v="1"/>
    <s v="1 Aug 1965"/>
    <n v="20709.02"/>
    <s v="tier - 3"/>
    <s v="tier - 2"/>
    <s v="R1019"/>
    <n v="59"/>
    <m/>
    <s v="Young"/>
    <n v="40.28"/>
    <n v="8.9"/>
    <s v="No"/>
    <x v="0"/>
    <x v="1"/>
    <x v="0"/>
    <x v="1"/>
    <x v="3"/>
    <x v="2"/>
  </r>
  <r>
    <x v="1855"/>
    <n v="1992"/>
    <s v="Sep"/>
    <n v="14"/>
    <s v="14 Sep 1992"/>
    <n v="20745.990000000002"/>
    <s v="tier - 3"/>
    <s v="tier - 1"/>
    <s v="R1012"/>
    <n v="32"/>
    <m/>
    <s v="Valenzona"/>
    <n v="28.69"/>
    <n v="6.23"/>
    <s v="No"/>
    <x v="0"/>
    <x v="0"/>
    <x v="0"/>
    <x v="0"/>
    <x v="2"/>
    <x v="1"/>
  </r>
  <r>
    <x v="1856"/>
    <n v="1986"/>
    <s v="Aug"/>
    <n v="4"/>
    <s v="4 Aug 1986"/>
    <n v="20773.63"/>
    <s v="tier - 2"/>
    <s v="tier - 3"/>
    <s v="R1017"/>
    <n v="38"/>
    <m/>
    <s v="Wandzilak"/>
    <n v="28.024999999999999"/>
    <n v="7.67"/>
    <s v="Yes"/>
    <x v="0"/>
    <x v="0"/>
    <x v="0"/>
    <x v="0"/>
    <x v="2"/>
    <x v="2"/>
  </r>
  <r>
    <x v="1857"/>
    <n v="1967"/>
    <s v="Sep"/>
    <n v="8"/>
    <s v="8 Sep 1967"/>
    <n v="20781.490000000002"/>
    <s v="tier - 2"/>
    <s v="tier - 3"/>
    <s v="R1013"/>
    <n v="57"/>
    <m/>
    <s v="Whitney"/>
    <n v="33"/>
    <n v="9.51"/>
    <s v="Yes"/>
    <x v="0"/>
    <x v="1"/>
    <x v="0"/>
    <x v="0"/>
    <x v="3"/>
    <x v="2"/>
  </r>
  <r>
    <x v="1858"/>
    <n v="1975"/>
    <s v="Dec"/>
    <n v="8"/>
    <s v="8 Dec 1975"/>
    <n v="20878.78"/>
    <s v="tier - 2"/>
    <s v="tier - 1"/>
    <s v="R1024"/>
    <n v="49"/>
    <m/>
    <s v="Tieri"/>
    <n v="33.344999999999999"/>
    <n v="11.32"/>
    <s v="Yes"/>
    <x v="0"/>
    <x v="0"/>
    <x v="0"/>
    <x v="1"/>
    <x v="3"/>
    <x v="2"/>
  </r>
  <r>
    <x v="1859"/>
    <n v="1964"/>
    <s v="Nov"/>
    <n v="19"/>
    <s v="19 Nov 1964"/>
    <n v="20893.060000000001"/>
    <s v="tier - 2"/>
    <s v="tier - 3"/>
    <s v="R1012"/>
    <n v="60"/>
    <m/>
    <s v="Royston"/>
    <n v="54.3"/>
    <n v="4.1500000000000004"/>
    <s v="Yes"/>
    <x v="0"/>
    <x v="0"/>
    <x v="0"/>
    <x v="1"/>
    <x v="3"/>
    <x v="0"/>
  </r>
  <r>
    <x v="1860"/>
    <n v="1983"/>
    <s v="Jul"/>
    <n v="2"/>
    <s v="2 Jul 1983"/>
    <n v="21082.16"/>
    <s v="tier - 3"/>
    <s v="tier - 2"/>
    <s v="R1011"/>
    <n v="41"/>
    <m/>
    <s v="Narang"/>
    <n v="28.3"/>
    <n v="5.47"/>
    <s v="Yes"/>
    <x v="0"/>
    <x v="0"/>
    <x v="1"/>
    <x v="1"/>
    <x v="2"/>
    <x v="0"/>
  </r>
  <r>
    <x v="1861"/>
    <n v="1977"/>
    <s v="Nov"/>
    <n v="23"/>
    <s v="23 Nov 1977"/>
    <n v="21098.55"/>
    <s v="tier - 3"/>
    <s v="tier - 3"/>
    <s v="R1012"/>
    <n v="47"/>
    <m/>
    <s v="Sevcik"/>
    <n v="22.895"/>
    <n v="6.03"/>
    <s v="No"/>
    <x v="0"/>
    <x v="1"/>
    <x v="0"/>
    <x v="1"/>
    <x v="1"/>
    <x v="1"/>
  </r>
  <r>
    <x v="1862"/>
    <n v="1969"/>
    <s v="Aug"/>
    <n v="26"/>
    <s v="26 Aug 1969"/>
    <n v="21195.82"/>
    <s v="tier - 3"/>
    <s v="tier - 1"/>
    <s v="R1013"/>
    <n v="55"/>
    <m/>
    <s v="Frome"/>
    <n v="20.9"/>
    <n v="4.55"/>
    <s v="Yes"/>
    <x v="0"/>
    <x v="0"/>
    <x v="1"/>
    <x v="0"/>
    <x v="1"/>
    <x v="0"/>
  </r>
  <r>
    <x v="1863"/>
    <n v="1974"/>
    <s v="Oct"/>
    <n v="14"/>
    <s v="14 Oct 1974"/>
    <n v="21223.68"/>
    <s v="tier - 3"/>
    <s v="tier - 2"/>
    <s v="R1013"/>
    <n v="50"/>
    <m/>
    <s v="Raulli"/>
    <n v="24.42"/>
    <n v="7.16"/>
    <s v="No"/>
    <x v="0"/>
    <x v="1"/>
    <x v="0"/>
    <x v="1"/>
    <x v="1"/>
    <x v="2"/>
  </r>
  <r>
    <x v="1864"/>
    <n v="1974"/>
    <s v="Sep"/>
    <n v="3"/>
    <s v="3 Sep 1974"/>
    <n v="21232.18"/>
    <s v="tier - 3"/>
    <s v="tier - 2"/>
    <s v="R1011"/>
    <n v="50"/>
    <m/>
    <s v="Parsons"/>
    <n v="29.6"/>
    <n v="8.1"/>
    <s v="No"/>
    <x v="0"/>
    <x v="1"/>
    <x v="0"/>
    <x v="0"/>
    <x v="2"/>
    <x v="2"/>
  </r>
  <r>
    <x v="1865"/>
    <n v="1980"/>
    <s v="Dec"/>
    <n v="10"/>
    <s v="10 Dec 1980"/>
    <n v="21259.38"/>
    <s v="tier - 3"/>
    <s v="tier - 3"/>
    <s v="R1019"/>
    <n v="44"/>
    <m/>
    <s v="Li"/>
    <n v="24.605"/>
    <n v="5.48"/>
    <s v="No"/>
    <x v="0"/>
    <x v="1"/>
    <x v="0"/>
    <x v="1"/>
    <x v="1"/>
    <x v="0"/>
  </r>
  <r>
    <x v="1866"/>
    <n v="2004"/>
    <s v="Aug"/>
    <n v="4"/>
    <s v="4 Aug 2004"/>
    <n v="21344.85"/>
    <s v="tier - 3"/>
    <s v="tier - 1"/>
    <s v="R1024"/>
    <n v="20"/>
    <m/>
    <s v="Canitz"/>
    <n v="30.114999999999998"/>
    <n v="5.48"/>
    <s v="No"/>
    <x v="1"/>
    <x v="0"/>
    <x v="0"/>
    <x v="1"/>
    <x v="3"/>
    <x v="0"/>
  </r>
  <r>
    <x v="1867"/>
    <n v="1980"/>
    <s v="Sep"/>
    <n v="4"/>
    <s v="4 Sep 1980"/>
    <n v="21348.71"/>
    <s v="tier - 2"/>
    <s v="tier - 1"/>
    <s v="R1012"/>
    <n v="44"/>
    <m/>
    <s v="Glasson"/>
    <n v="26.6"/>
    <n v="4.53"/>
    <s v="No"/>
    <x v="0"/>
    <x v="1"/>
    <x v="0"/>
    <x v="0"/>
    <x v="2"/>
    <x v="0"/>
  </r>
  <r>
    <x v="1868"/>
    <n v="1990"/>
    <s v="Nov"/>
    <n v="21"/>
    <s v="21 Nov 1990"/>
    <n v="21472.48"/>
    <s v="tier - 2"/>
    <s v="tier - 2"/>
    <s v="R1012"/>
    <n v="34"/>
    <m/>
    <s v="Johnson"/>
    <n v="28.12"/>
    <n v="6.15"/>
    <s v="No"/>
    <x v="0"/>
    <x v="1"/>
    <x v="0"/>
    <x v="1"/>
    <x v="2"/>
    <x v="1"/>
  </r>
  <r>
    <x v="1869"/>
    <n v="1999"/>
    <s v="Jun"/>
    <n v="12"/>
    <s v="12 Jun 1999"/>
    <n v="21595.38"/>
    <s v="tier - 2"/>
    <s v="tier - 3"/>
    <s v="R1012"/>
    <n v="25"/>
    <m/>
    <s v="Koneazny"/>
    <n v="18.715"/>
    <n v="4.4400000000000004"/>
    <s v="No"/>
    <x v="0"/>
    <x v="1"/>
    <x v="0"/>
    <x v="0"/>
    <x v="1"/>
    <x v="0"/>
  </r>
  <r>
    <x v="1870"/>
    <n v="1983"/>
    <s v="Dec"/>
    <n v="25"/>
    <s v="25 Dec 1983"/>
    <n v="21659.93"/>
    <s v="tier - 3"/>
    <s v="tier - 3"/>
    <s v="R1024"/>
    <n v="41"/>
    <m/>
    <s v="Sansonetti"/>
    <n v="24.89"/>
    <n v="6.1"/>
    <s v="Yes"/>
    <x v="0"/>
    <x v="0"/>
    <x v="1"/>
    <x v="1"/>
    <x v="1"/>
    <x v="1"/>
  </r>
  <r>
    <x v="1871"/>
    <n v="1962"/>
    <s v="Nov"/>
    <n v="16"/>
    <s v="16 Nov 1962"/>
    <n v="21661.16"/>
    <s v="tier - 2"/>
    <s v="tier - 2"/>
    <s v="R1012"/>
    <n v="62"/>
    <m/>
    <s v="Dufeal"/>
    <n v="55.05"/>
    <n v="7.66"/>
    <s v="No"/>
    <x v="0"/>
    <x v="1"/>
    <x v="0"/>
    <x v="1"/>
    <x v="3"/>
    <x v="2"/>
  </r>
  <r>
    <x v="1872"/>
    <n v="1976"/>
    <s v="Jul"/>
    <n v="18"/>
    <s v="18 Jul 1976"/>
    <n v="21677.279999999999"/>
    <s v="tier - 3"/>
    <s v="tier - 1"/>
    <s v="R1012"/>
    <n v="48"/>
    <m/>
    <s v="Jamieson"/>
    <n v="23.655000000000001"/>
    <n v="4.8600000000000003"/>
    <s v="Yes"/>
    <x v="0"/>
    <x v="1"/>
    <x v="0"/>
    <x v="1"/>
    <x v="1"/>
    <x v="0"/>
  </r>
  <r>
    <x v="1873"/>
    <n v="1979"/>
    <s v="Sep"/>
    <n v="20"/>
    <s v="20 Sep 1979"/>
    <n v="21771.34"/>
    <s v="tier - 3"/>
    <s v="tier - 1"/>
    <s v="R1024"/>
    <n v="45"/>
    <m/>
    <s v="Meyer"/>
    <n v="25.27"/>
    <n v="5.29"/>
    <s v="No"/>
    <x v="0"/>
    <x v="0"/>
    <x v="1"/>
    <x v="0"/>
    <x v="2"/>
    <x v="0"/>
  </r>
  <r>
    <x v="1874"/>
    <n v="1979"/>
    <s v="Sep"/>
    <n v="28"/>
    <s v="28 Sep 1979"/>
    <n v="21774.32"/>
    <s v="tier - 3"/>
    <s v="tier - 2"/>
    <s v="R1012"/>
    <n v="45"/>
    <m/>
    <s v="Williams"/>
    <n v="26.885000000000002"/>
    <n v="5.18"/>
    <s v="No"/>
    <x v="0"/>
    <x v="0"/>
    <x v="1"/>
    <x v="1"/>
    <x v="2"/>
    <x v="0"/>
  </r>
  <r>
    <x v="1875"/>
    <n v="1963"/>
    <s v="Aug"/>
    <n v="27"/>
    <s v="27 Aug 1963"/>
    <n v="21797"/>
    <s v="tier - 3"/>
    <s v="tier - 1"/>
    <s v="R1011"/>
    <n v="61"/>
    <m/>
    <s v="Smith"/>
    <n v="37.4"/>
    <n v="9.7200000000000006"/>
    <s v="Yes"/>
    <x v="0"/>
    <x v="0"/>
    <x v="1"/>
    <x v="1"/>
    <x v="3"/>
    <x v="2"/>
  </r>
  <r>
    <x v="1876"/>
    <n v="1979"/>
    <s v="Aug"/>
    <n v="17"/>
    <s v="17 Aug 1979"/>
    <n v="21880.82"/>
    <s v="tier - 3"/>
    <s v="tier - 1"/>
    <s v="R1012"/>
    <n v="45"/>
    <m/>
    <s v="Gravel"/>
    <n v="24.7"/>
    <n v="4.3600000000000003"/>
    <s v="No"/>
    <x v="0"/>
    <x v="0"/>
    <x v="1"/>
    <x v="1"/>
    <x v="1"/>
    <x v="0"/>
  </r>
  <r>
    <x v="1877"/>
    <n v="2003"/>
    <s v="Sep"/>
    <n v="28"/>
    <s v="28 Sep 2003"/>
    <n v="21882.400000000001"/>
    <s v="tier - 2"/>
    <s v="tier - 1"/>
    <s v="R1011"/>
    <n v="21"/>
    <m/>
    <s v="Yang"/>
    <n v="18.23"/>
    <n v="5.78"/>
    <s v="No"/>
    <x v="0"/>
    <x v="0"/>
    <x v="1"/>
    <x v="0"/>
    <x v="0"/>
    <x v="1"/>
  </r>
  <r>
    <x v="1878"/>
    <n v="1975"/>
    <s v="Dec"/>
    <n v="19"/>
    <s v="19 Dec 1975"/>
    <n v="21978.68"/>
    <s v="tier - 3"/>
    <s v="tier - 3"/>
    <s v="R1013"/>
    <n v="49"/>
    <m/>
    <s v="Muir"/>
    <n v="25.41"/>
    <n v="10.53"/>
    <s v="Yes"/>
    <x v="0"/>
    <x v="0"/>
    <x v="0"/>
    <x v="1"/>
    <x v="2"/>
    <x v="2"/>
  </r>
  <r>
    <x v="1879"/>
    <n v="1989"/>
    <s v="Oct"/>
    <n v="14"/>
    <s v="14 Oct 1989"/>
    <n v="21984.47"/>
    <s v="tier - 3"/>
    <s v="tier - 1"/>
    <s v="R1012"/>
    <n v="35"/>
    <m/>
    <s v="Chebet"/>
    <n v="22.704999999999998"/>
    <n v="5.27"/>
    <s v="No"/>
    <x v="0"/>
    <x v="1"/>
    <x v="0"/>
    <x v="1"/>
    <x v="1"/>
    <x v="0"/>
  </r>
  <r>
    <x v="1880"/>
    <n v="2001"/>
    <s v="Aug"/>
    <n v="28"/>
    <s v="28 Aug 2001"/>
    <n v="22097.62"/>
    <s v="tier - 3"/>
    <s v="tier - 1"/>
    <s v="R1011"/>
    <n v="23"/>
    <m/>
    <s v="Stemberger"/>
    <n v="17.350000000000001"/>
    <n v="5.03"/>
    <s v="Yes"/>
    <x v="0"/>
    <x v="1"/>
    <x v="0"/>
    <x v="0"/>
    <x v="0"/>
    <x v="0"/>
  </r>
  <r>
    <x v="1881"/>
    <n v="1980"/>
    <s v="Sep"/>
    <n v="12"/>
    <s v="12 Sep 1980"/>
    <n v="22144.03"/>
    <s v="tier - 2"/>
    <s v="tier - 2"/>
    <s v="R1011"/>
    <n v="44"/>
    <m/>
    <s v="Bedbury"/>
    <n v="30"/>
    <n v="6.21"/>
    <s v="No"/>
    <x v="0"/>
    <x v="1"/>
    <x v="0"/>
    <x v="1"/>
    <x v="3"/>
    <x v="1"/>
  </r>
  <r>
    <x v="1882"/>
    <n v="1965"/>
    <s v="Aug"/>
    <n v="24"/>
    <s v="24 Aug 1965"/>
    <n v="22192.44"/>
    <s v="tier - 3"/>
    <s v="tier - 1"/>
    <s v="R1013"/>
    <n v="59"/>
    <m/>
    <s v="Beasley"/>
    <n v="23.98"/>
    <n v="10.67"/>
    <s v="No"/>
    <x v="0"/>
    <x v="1"/>
    <x v="0"/>
    <x v="1"/>
    <x v="1"/>
    <x v="2"/>
  </r>
  <r>
    <x v="1883"/>
    <n v="1971"/>
    <s v="Jun"/>
    <n v="16"/>
    <s v="16 Jun 1971"/>
    <n v="22218.11"/>
    <s v="tier - 2"/>
    <s v="tier - 3"/>
    <s v="R1013"/>
    <n v="53"/>
    <m/>
    <s v="Wang"/>
    <n v="23.21"/>
    <n v="6.76"/>
    <s v="No"/>
    <x v="0"/>
    <x v="1"/>
    <x v="0"/>
    <x v="0"/>
    <x v="1"/>
    <x v="2"/>
  </r>
  <r>
    <x v="1884"/>
    <n v="1982"/>
    <s v="Dec"/>
    <n v="27"/>
    <s v="27 Dec 1982"/>
    <n v="22331.57"/>
    <s v="tier - 2"/>
    <s v="tier - 3"/>
    <s v="R1024"/>
    <n v="42"/>
    <m/>
    <s v="Palmer"/>
    <n v="28.12"/>
    <n v="4.88"/>
    <s v="No"/>
    <x v="0"/>
    <x v="1"/>
    <x v="0"/>
    <x v="1"/>
    <x v="2"/>
    <x v="0"/>
  </r>
  <r>
    <x v="1885"/>
    <n v="1999"/>
    <s v="Aug"/>
    <n v="26"/>
    <s v="26 Aug 1999"/>
    <n v="22395.74"/>
    <s v="tier - 3"/>
    <s v="tier - 2"/>
    <s v="R1024"/>
    <n v="25"/>
    <m/>
    <s v="Finelli"/>
    <n v="24.225000000000001"/>
    <n v="4.09"/>
    <s v="No"/>
    <x v="0"/>
    <x v="1"/>
    <x v="0"/>
    <x v="1"/>
    <x v="1"/>
    <x v="0"/>
  </r>
  <r>
    <x v="1886"/>
    <n v="1966"/>
    <s v="Aug"/>
    <n v="18"/>
    <s v="18 Aug 1966"/>
    <n v="22412.65"/>
    <s v="tier - 3"/>
    <s v="tier - 3"/>
    <s v="R1014"/>
    <n v="58"/>
    <m/>
    <s v="Kelly"/>
    <n v="19.95"/>
    <n v="4.29"/>
    <s v="Yes"/>
    <x v="0"/>
    <x v="2"/>
    <x v="0"/>
    <x v="1"/>
    <x v="1"/>
    <x v="0"/>
  </r>
  <r>
    <x v="1887"/>
    <n v="1983"/>
    <s v="Dec"/>
    <n v="21"/>
    <s v="21 Dec 1983"/>
    <n v="22462.04"/>
    <s v="tier - 3"/>
    <s v="tier - 1"/>
    <s v="R1019"/>
    <n v="41"/>
    <m/>
    <s v="Milani"/>
    <n v="29.925000000000001"/>
    <n v="5.96"/>
    <s v="Yes"/>
    <x v="0"/>
    <x v="0"/>
    <x v="1"/>
    <x v="0"/>
    <x v="2"/>
    <x v="1"/>
  </r>
  <r>
    <x v="1888"/>
    <n v="1979"/>
    <s v="Nov"/>
    <n v="14"/>
    <s v="14 Nov 1979"/>
    <n v="22478.6"/>
    <s v="tier - 3"/>
    <s v="tier - 2"/>
    <s v="R1011"/>
    <n v="45"/>
    <m/>
    <s v="Koopmans"/>
    <n v="26.7"/>
    <n v="5.23"/>
    <s v="No"/>
    <x v="0"/>
    <x v="0"/>
    <x v="1"/>
    <x v="0"/>
    <x v="2"/>
    <x v="0"/>
  </r>
  <r>
    <x v="1889"/>
    <n v="2003"/>
    <s v="Jul"/>
    <n v="25"/>
    <s v="25 Jul 2003"/>
    <n v="22493.66"/>
    <s v="tier - 2"/>
    <s v="tier - 1"/>
    <s v="R1012"/>
    <n v="21"/>
    <m/>
    <s v="Crudale"/>
    <n v="27.265000000000001"/>
    <n v="4.25"/>
    <s v="No"/>
    <x v="0"/>
    <x v="0"/>
    <x v="1"/>
    <x v="1"/>
    <x v="2"/>
    <x v="0"/>
  </r>
  <r>
    <x v="1890"/>
    <n v="1970"/>
    <s v="Nov"/>
    <n v="9"/>
    <s v="9 Nov 1970"/>
    <n v="23045.57"/>
    <s v="tier - 2"/>
    <s v="tier - 2"/>
    <s v="R1024"/>
    <n v="54"/>
    <m/>
    <s v="Zirdok"/>
    <n v="30.875"/>
    <n v="10.97"/>
    <s v="Yes"/>
    <x v="0"/>
    <x v="2"/>
    <x v="0"/>
    <x v="0"/>
    <x v="3"/>
    <x v="2"/>
  </r>
  <r>
    <x v="1891"/>
    <n v="1975"/>
    <s v="Sep"/>
    <n v="9"/>
    <s v="9 Sep 1975"/>
    <n v="23065.42"/>
    <s v="tier - 2"/>
    <s v="tier - 2"/>
    <s v="R1013"/>
    <n v="49"/>
    <m/>
    <s v="Nielsen"/>
    <n v="27.83"/>
    <n v="9.1999999999999993"/>
    <s v="Yes"/>
    <x v="0"/>
    <x v="0"/>
    <x v="0"/>
    <x v="0"/>
    <x v="2"/>
    <x v="2"/>
  </r>
  <r>
    <x v="1892"/>
    <n v="2003"/>
    <s v="Dec"/>
    <n v="14"/>
    <s v="14 Dec 2003"/>
    <n v="23082.959999999999"/>
    <s v="tier - 2"/>
    <s v="tier - 2"/>
    <s v="R1011"/>
    <n v="21"/>
    <m/>
    <s v="Lee"/>
    <n v="33.1"/>
    <n v="5.52"/>
    <s v="No"/>
    <x v="0"/>
    <x v="0"/>
    <x v="1"/>
    <x v="1"/>
    <x v="3"/>
    <x v="0"/>
  </r>
  <r>
    <x v="1893"/>
    <n v="1997"/>
    <s v="Aug"/>
    <n v="7"/>
    <s v="7 Aug 1997"/>
    <n v="23241.47"/>
    <s v="tier - 2"/>
    <s v="tier - 3"/>
    <s v="R1018"/>
    <n v="27"/>
    <m/>
    <s v="Speight"/>
    <n v="24.984999999999999"/>
    <n v="4.43"/>
    <s v="Yes"/>
    <x v="0"/>
    <x v="0"/>
    <x v="1"/>
    <x v="0"/>
    <x v="1"/>
    <x v="0"/>
  </r>
  <r>
    <x v="1894"/>
    <n v="1969"/>
    <s v="Nov"/>
    <n v="14"/>
    <s v="14 Nov 1969"/>
    <n v="23244.79"/>
    <s v="tier - 2"/>
    <s v="tier - 3"/>
    <s v="R1013"/>
    <n v="55"/>
    <m/>
    <s v="Sandahl"/>
    <n v="22.88"/>
    <n v="5.71"/>
    <s v="Yes"/>
    <x v="0"/>
    <x v="0"/>
    <x v="1"/>
    <x v="1"/>
    <x v="1"/>
    <x v="1"/>
  </r>
  <r>
    <x v="1895"/>
    <n v="1994"/>
    <s v="Oct"/>
    <n v="3"/>
    <s v="3 Oct 1994"/>
    <n v="23288.93"/>
    <s v="tier - 2"/>
    <s v="tier - 3"/>
    <s v="R1024"/>
    <n v="30"/>
    <m/>
    <s v="Bukowski"/>
    <n v="24.32"/>
    <n v="6.39"/>
    <s v="No"/>
    <x v="0"/>
    <x v="1"/>
    <x v="0"/>
    <x v="1"/>
    <x v="1"/>
    <x v="1"/>
  </r>
  <r>
    <x v="1896"/>
    <n v="1973"/>
    <s v="Oct"/>
    <n v="22"/>
    <s v="22 Oct 1973"/>
    <n v="23306.55"/>
    <s v="tier - 2"/>
    <s v="tier - 2"/>
    <s v="R1011"/>
    <n v="51"/>
    <m/>
    <s v="Frash"/>
    <n v="25.6"/>
    <n v="10.5"/>
    <s v="No"/>
    <x v="0"/>
    <x v="2"/>
    <x v="0"/>
    <x v="0"/>
    <x v="2"/>
    <x v="2"/>
  </r>
  <r>
    <x v="1897"/>
    <n v="1975"/>
    <s v="Nov"/>
    <n v="13"/>
    <s v="13 Nov 1975"/>
    <n v="23401.31"/>
    <s v="tier - 2"/>
    <s v="tier - 3"/>
    <s v="R1024"/>
    <n v="49"/>
    <m/>
    <s v="Sekaquaptewa"/>
    <n v="26.125"/>
    <n v="8.56"/>
    <s v="Yes"/>
    <x v="0"/>
    <x v="0"/>
    <x v="0"/>
    <x v="1"/>
    <x v="2"/>
    <x v="2"/>
  </r>
  <r>
    <x v="1898"/>
    <n v="1983"/>
    <s v="Aug"/>
    <n v="26"/>
    <s v="26 Aug 1983"/>
    <n v="23563.02"/>
    <s v="tier - 2"/>
    <s v="tier - 2"/>
    <s v="R1013"/>
    <n v="41"/>
    <m/>
    <s v="Laurie"/>
    <n v="34.1"/>
    <n v="4.01"/>
    <s v="Yes"/>
    <x v="0"/>
    <x v="0"/>
    <x v="1"/>
    <x v="1"/>
    <x v="3"/>
    <x v="0"/>
  </r>
  <r>
    <x v="1899"/>
    <n v="1974"/>
    <s v="Jun"/>
    <n v="2"/>
    <s v="2 Jun 1974"/>
    <n v="23568.27"/>
    <s v="tier - 2"/>
    <s v="tier - 2"/>
    <s v="R1011"/>
    <n v="50"/>
    <m/>
    <s v="Mercier"/>
    <n v="28"/>
    <n v="10.52"/>
    <s v="No"/>
    <x v="0"/>
    <x v="1"/>
    <x v="0"/>
    <x v="1"/>
    <x v="2"/>
    <x v="2"/>
  </r>
  <r>
    <x v="1900"/>
    <n v="1973"/>
    <s v="Jun"/>
    <n v="27"/>
    <s v="27 Jun 1973"/>
    <n v="23807.24"/>
    <s v="tier - 2"/>
    <s v="tier - 3"/>
    <s v="R1012"/>
    <n v="51"/>
    <m/>
    <s v="Peterson"/>
    <n v="25.84"/>
    <n v="11.64"/>
    <s v="No"/>
    <x v="0"/>
    <x v="2"/>
    <x v="0"/>
    <x v="1"/>
    <x v="2"/>
    <x v="2"/>
  </r>
  <r>
    <x v="1901"/>
    <n v="1970"/>
    <s v="Aug"/>
    <n v="8"/>
    <s v="8 Aug 1970"/>
    <n v="23887.66"/>
    <s v="tier - 2"/>
    <s v="tier - 3"/>
    <s v="R1012"/>
    <n v="54"/>
    <m/>
    <s v="Wimert"/>
    <n v="24.13"/>
    <n v="7.05"/>
    <s v="Yes"/>
    <x v="0"/>
    <x v="2"/>
    <x v="0"/>
    <x v="0"/>
    <x v="1"/>
    <x v="2"/>
  </r>
  <r>
    <x v="1902"/>
    <n v="1971"/>
    <s v="Jul"/>
    <n v="10"/>
    <s v="10 Jul 1971"/>
    <n v="23967.38"/>
    <s v="tier - 2"/>
    <s v="tier - 2"/>
    <s v="R1012"/>
    <n v="53"/>
    <m/>
    <s v="Kunz"/>
    <n v="24.795000000000002"/>
    <n v="6.85"/>
    <s v="No"/>
    <x v="0"/>
    <x v="1"/>
    <x v="0"/>
    <x v="1"/>
    <x v="1"/>
    <x v="2"/>
  </r>
  <r>
    <x v="1903"/>
    <n v="2003"/>
    <s v="Dec"/>
    <n v="30"/>
    <s v="30 Dec 2003"/>
    <n v="24059.68"/>
    <s v="tier - 2"/>
    <s v="tier - 2"/>
    <s v="R1012"/>
    <n v="21"/>
    <m/>
    <s v="Markle"/>
    <n v="30.59"/>
    <n v="5.23"/>
    <s v="No"/>
    <x v="0"/>
    <x v="0"/>
    <x v="1"/>
    <x v="1"/>
    <x v="3"/>
    <x v="0"/>
  </r>
  <r>
    <x v="1904"/>
    <n v="1973"/>
    <s v="Jun"/>
    <n v="13"/>
    <s v="13 Jun 1973"/>
    <n v="24106.91"/>
    <s v="tier - 2"/>
    <s v="tier - 2"/>
    <s v="R1024"/>
    <n v="51"/>
    <m/>
    <s v="Sedicum"/>
    <n v="23.844999999999999"/>
    <n v="11.71"/>
    <s v="No"/>
    <x v="0"/>
    <x v="2"/>
    <x v="0"/>
    <x v="0"/>
    <x v="1"/>
    <x v="2"/>
  </r>
  <r>
    <x v="1905"/>
    <n v="1974"/>
    <s v="Sep"/>
    <n v="10"/>
    <s v="10 Sep 1974"/>
    <n v="24180.93"/>
    <s v="tier - 2"/>
    <s v="tier - 1"/>
    <s v="R1013"/>
    <n v="50"/>
    <m/>
    <s v="Eley"/>
    <n v="25.85"/>
    <n v="10.16"/>
    <s v="No"/>
    <x v="0"/>
    <x v="1"/>
    <x v="0"/>
    <x v="1"/>
    <x v="2"/>
    <x v="2"/>
  </r>
  <r>
    <x v="1906"/>
    <n v="1964"/>
    <s v="Dec"/>
    <n v="16"/>
    <s v="16 Dec 1964"/>
    <n v="24227.34"/>
    <s v="tier - 2"/>
    <s v="tier - 1"/>
    <s v="R1013"/>
    <n v="60"/>
    <m/>
    <s v="Brandon"/>
    <n v="41.91"/>
    <n v="5.98"/>
    <s v="Yes"/>
    <x v="0"/>
    <x v="0"/>
    <x v="0"/>
    <x v="1"/>
    <x v="3"/>
    <x v="1"/>
  </r>
  <r>
    <x v="1907"/>
    <n v="2004"/>
    <s v="Aug"/>
    <n v="3"/>
    <s v="3 Aug 2004"/>
    <n v="24294.02"/>
    <s v="tier - 2"/>
    <s v="tier - 1"/>
    <s v="R1011"/>
    <n v="20"/>
    <m/>
    <s v="Spetner"/>
    <n v="25.71"/>
    <n v="4.18"/>
    <s v="No"/>
    <x v="1"/>
    <x v="0"/>
    <x v="0"/>
    <x v="1"/>
    <x v="2"/>
    <x v="0"/>
  </r>
  <r>
    <x v="1908"/>
    <n v="1999"/>
    <s v="Oct"/>
    <n v="7"/>
    <s v="7 Oct 1999"/>
    <n v="24387.74"/>
    <s v="tier - 2"/>
    <s v="tier - 1"/>
    <s v="R1011"/>
    <n v="25"/>
    <m/>
    <s v="Surtees"/>
    <n v="22.2"/>
    <n v="5.51"/>
    <s v="No"/>
    <x v="0"/>
    <x v="1"/>
    <x v="0"/>
    <x v="0"/>
    <x v="1"/>
    <x v="0"/>
  </r>
  <r>
    <x v="1909"/>
    <n v="1970"/>
    <s v="Nov"/>
    <n v="30"/>
    <s v="30 Nov 1970"/>
    <n v="24393.62"/>
    <s v="tier - 2"/>
    <s v="tier - 3"/>
    <s v="R1012"/>
    <n v="54"/>
    <m/>
    <s v="Dahl"/>
    <n v="27.36"/>
    <n v="9.4499999999999993"/>
    <s v="Yes"/>
    <x v="0"/>
    <x v="2"/>
    <x v="0"/>
    <x v="0"/>
    <x v="2"/>
    <x v="2"/>
  </r>
  <r>
    <x v="1910"/>
    <n v="1968"/>
    <s v="Jul"/>
    <n v="6"/>
    <s v="6 Jul 1968"/>
    <n v="24476.48"/>
    <s v="tier - 2"/>
    <s v="tier - 2"/>
    <s v="R1012"/>
    <n v="56"/>
    <m/>
    <s v="Lerma"/>
    <n v="30.02"/>
    <n v="11.09"/>
    <s v="No"/>
    <x v="0"/>
    <x v="1"/>
    <x v="0"/>
    <x v="1"/>
    <x v="3"/>
    <x v="2"/>
  </r>
  <r>
    <x v="1911"/>
    <n v="1961"/>
    <s v="Oct"/>
    <n v="21"/>
    <s v="21 Oct 1961"/>
    <n v="24513.09"/>
    <s v="tier - 2"/>
    <s v="tier - 2"/>
    <s v="R1013"/>
    <n v="63"/>
    <m/>
    <s v="Nazarian"/>
    <n v="25.08"/>
    <n v="9.52"/>
    <s v="Yes"/>
    <x v="0"/>
    <x v="2"/>
    <x v="0"/>
    <x v="1"/>
    <x v="2"/>
    <x v="2"/>
  </r>
  <r>
    <x v="1912"/>
    <n v="1972"/>
    <s v="Sep"/>
    <n v="14"/>
    <s v="14 Sep 1972"/>
    <n v="24520.26"/>
    <s v="tier - 2"/>
    <s v="tier - 3"/>
    <s v="R1011"/>
    <n v="52"/>
    <m/>
    <s v="Sabo"/>
    <n v="27.6"/>
    <n v="5.22"/>
    <s v="No"/>
    <x v="0"/>
    <x v="2"/>
    <x v="0"/>
    <x v="0"/>
    <x v="2"/>
    <x v="0"/>
  </r>
  <r>
    <x v="1913"/>
    <n v="1975"/>
    <s v="Jun"/>
    <n v="13"/>
    <s v="13 Jun 1975"/>
    <n v="24535.7"/>
    <s v="tier - 2"/>
    <s v="tier - 2"/>
    <s v="R1012"/>
    <n v="49"/>
    <m/>
    <s v="Robinson"/>
    <n v="27.645"/>
    <n v="11.03"/>
    <s v="Yes"/>
    <x v="0"/>
    <x v="0"/>
    <x v="0"/>
    <x v="1"/>
    <x v="2"/>
    <x v="2"/>
  </r>
  <r>
    <x v="1914"/>
    <n v="1976"/>
    <s v="Oct"/>
    <n v="12"/>
    <s v="12 Oct 1976"/>
    <n v="24603.05"/>
    <s v="tier - 2"/>
    <s v="tier - 2"/>
    <s v="R1011"/>
    <n v="48"/>
    <m/>
    <s v="Whitlow"/>
    <n v="27.6"/>
    <n v="4.8499999999999996"/>
    <s v="Yes"/>
    <x v="0"/>
    <x v="1"/>
    <x v="0"/>
    <x v="0"/>
    <x v="2"/>
    <x v="0"/>
  </r>
  <r>
    <x v="1915"/>
    <n v="1970"/>
    <s v="Jun"/>
    <n v="12"/>
    <s v="12 Jun 1970"/>
    <n v="24667.42"/>
    <s v="tier - 2"/>
    <s v="tier - 3"/>
    <s v="R1013"/>
    <n v="54"/>
    <m/>
    <s v="Gruman"/>
    <n v="25.3"/>
    <n v="9.4700000000000006"/>
    <s v="Yes"/>
    <x v="0"/>
    <x v="2"/>
    <x v="0"/>
    <x v="1"/>
    <x v="2"/>
    <x v="2"/>
  </r>
  <r>
    <x v="1916"/>
    <n v="1996"/>
    <s v="Aug"/>
    <n v="28"/>
    <s v="28 Aug 1996"/>
    <n v="24671.66"/>
    <s v="tier - 2"/>
    <s v="tier - 1"/>
    <s v="R1024"/>
    <n v="28"/>
    <m/>
    <s v="Gaughan"/>
    <n v="29.64"/>
    <n v="4.28"/>
    <s v="Yes"/>
    <x v="0"/>
    <x v="1"/>
    <x v="0"/>
    <x v="1"/>
    <x v="2"/>
    <x v="0"/>
  </r>
  <r>
    <x v="1917"/>
    <n v="1992"/>
    <s v="Oct"/>
    <n v="11"/>
    <s v="11 Oct 1992"/>
    <n v="24795.040000000001"/>
    <s v="tier - 2"/>
    <s v="tier - 3"/>
    <s v="R1011"/>
    <n v="32"/>
    <m/>
    <s v="Bondell"/>
    <n v="18.100000000000001"/>
    <n v="6.33"/>
    <s v="No"/>
    <x v="0"/>
    <x v="0"/>
    <x v="0"/>
    <x v="1"/>
    <x v="0"/>
    <x v="1"/>
  </r>
  <r>
    <x v="1918"/>
    <n v="1994"/>
    <s v="Sep"/>
    <n v="9"/>
    <s v="9 Sep 1994"/>
    <n v="24817.25"/>
    <s v="tier - 2"/>
    <s v="tier - 2"/>
    <s v="R1011"/>
    <n v="30"/>
    <m/>
    <s v="Messing"/>
    <n v="19.68"/>
    <n v="5.74"/>
    <s v="No"/>
    <x v="0"/>
    <x v="1"/>
    <x v="0"/>
    <x v="1"/>
    <x v="1"/>
    <x v="1"/>
  </r>
  <r>
    <x v="1919"/>
    <n v="1995"/>
    <s v="Jun"/>
    <n v="10"/>
    <s v="10 Jun 1995"/>
    <n v="24863.25"/>
    <s v="tier - 2"/>
    <s v="tier - 3"/>
    <s v="R1011"/>
    <n v="29"/>
    <m/>
    <s v="Dunlap"/>
    <n v="20.96"/>
    <n v="4.04"/>
    <s v="Yes"/>
    <x v="0"/>
    <x v="0"/>
    <x v="0"/>
    <x v="1"/>
    <x v="1"/>
    <x v="0"/>
  </r>
  <r>
    <x v="1920"/>
    <n v="1970"/>
    <s v="Nov"/>
    <n v="26"/>
    <s v="26 Nov 1970"/>
    <n v="24869.84"/>
    <s v="tier - 2"/>
    <s v="tier - 2"/>
    <s v="R1016"/>
    <n v="54"/>
    <m/>
    <s v="Schallner"/>
    <n v="24.32"/>
    <n v="10.47"/>
    <s v="Yes"/>
    <x v="0"/>
    <x v="2"/>
    <x v="0"/>
    <x v="0"/>
    <x v="1"/>
    <x v="2"/>
  </r>
  <r>
    <x v="1921"/>
    <n v="1969"/>
    <s v="Jul"/>
    <n v="23"/>
    <s v="23 Jul 1969"/>
    <n v="24873.38"/>
    <s v="tier - 2"/>
    <s v="tier - 1"/>
    <s v="R1024"/>
    <n v="55"/>
    <m/>
    <s v="Nelsen"/>
    <n v="22.61"/>
    <n v="6.13"/>
    <s v="Yes"/>
    <x v="0"/>
    <x v="0"/>
    <x v="1"/>
    <x v="1"/>
    <x v="1"/>
    <x v="1"/>
  </r>
  <r>
    <x v="1922"/>
    <n v="1987"/>
    <s v="Jun"/>
    <n v="14"/>
    <s v="14 Jun 1987"/>
    <n v="24915.05"/>
    <s v="tier - 2"/>
    <s v="tier - 1"/>
    <s v="R1024"/>
    <n v="37"/>
    <m/>
    <s v="Sirak"/>
    <n v="38.094999999999999"/>
    <n v="4.76"/>
    <s v="No"/>
    <x v="0"/>
    <x v="0"/>
    <x v="0"/>
    <x v="1"/>
    <x v="3"/>
    <x v="0"/>
  </r>
  <r>
    <x v="1923"/>
    <n v="1975"/>
    <s v="Nov"/>
    <n v="14"/>
    <s v="14 Nov 1975"/>
    <n v="24915.22"/>
    <s v="tier - 2"/>
    <s v="tier - 3"/>
    <s v="R1012"/>
    <n v="49"/>
    <m/>
    <s v="Muskopf"/>
    <n v="28.215"/>
    <n v="8.26"/>
    <s v="Yes"/>
    <x v="0"/>
    <x v="0"/>
    <x v="0"/>
    <x v="0"/>
    <x v="2"/>
    <x v="2"/>
  </r>
  <r>
    <x v="1924"/>
    <n v="1995"/>
    <s v="Dec"/>
    <n v="4"/>
    <s v="4 Dec 1995"/>
    <n v="25075.97"/>
    <s v="tier - 2"/>
    <s v="tier - 2"/>
    <s v="R1011"/>
    <n v="29"/>
    <m/>
    <s v="Bier"/>
    <n v="21.2"/>
    <n v="4.07"/>
    <s v="Yes"/>
    <x v="0"/>
    <x v="0"/>
    <x v="0"/>
    <x v="1"/>
    <x v="1"/>
    <x v="0"/>
  </r>
  <r>
    <x v="1925"/>
    <n v="1998"/>
    <s v="Jun"/>
    <n v="14"/>
    <s v="14 Jun 1998"/>
    <n v="25081.77"/>
    <s v="tier - 2"/>
    <s v="tier - 2"/>
    <s v="R1013"/>
    <n v="26"/>
    <m/>
    <s v="Cooney"/>
    <n v="23.21"/>
    <n v="6.03"/>
    <s v="No"/>
    <x v="0"/>
    <x v="0"/>
    <x v="0"/>
    <x v="1"/>
    <x v="1"/>
    <x v="1"/>
  </r>
  <r>
    <x v="1926"/>
    <n v="1998"/>
    <s v="Nov"/>
    <n v="24"/>
    <s v="24 Nov 1998"/>
    <n v="25127.22"/>
    <s v="tier - 2"/>
    <s v="tier - 3"/>
    <s v="R1011"/>
    <n v="26"/>
    <m/>
    <s v="Martin"/>
    <n v="24.01"/>
    <n v="4.76"/>
    <s v="No"/>
    <x v="0"/>
    <x v="0"/>
    <x v="0"/>
    <x v="0"/>
    <x v="1"/>
    <x v="0"/>
  </r>
  <r>
    <x v="1927"/>
    <n v="1975"/>
    <s v="Dec"/>
    <n v="14"/>
    <s v="14 Dec 1975"/>
    <n v="25309.49"/>
    <s v="tier - 2"/>
    <s v="tier - 1"/>
    <s v="R1011"/>
    <n v="49"/>
    <m/>
    <s v="Cutter"/>
    <n v="29.8"/>
    <n v="8.24"/>
    <s v="Yes"/>
    <x v="0"/>
    <x v="0"/>
    <x v="0"/>
    <x v="1"/>
    <x v="2"/>
    <x v="2"/>
  </r>
  <r>
    <x v="1928"/>
    <n v="1972"/>
    <s v="Sep"/>
    <n v="26"/>
    <s v="26 Sep 1972"/>
    <n v="25333.33"/>
    <s v="tier - 2"/>
    <s v="tier - 2"/>
    <s v="R1017"/>
    <n v="52"/>
    <m/>
    <s v="Nunlist"/>
    <n v="32.11"/>
    <n v="4.76"/>
    <s v="No"/>
    <x v="0"/>
    <x v="2"/>
    <x v="0"/>
    <x v="0"/>
    <x v="3"/>
    <x v="0"/>
  </r>
  <r>
    <x v="1929"/>
    <n v="1968"/>
    <s v="Aug"/>
    <n v="22"/>
    <s v="22 Aug 1968"/>
    <n v="25382.3"/>
    <s v="tier - 2"/>
    <s v="tier - 2"/>
    <s v="R1011"/>
    <n v="56"/>
    <m/>
    <s v="Grange"/>
    <n v="25.1"/>
    <n v="6.97"/>
    <s v="No"/>
    <x v="0"/>
    <x v="1"/>
    <x v="0"/>
    <x v="1"/>
    <x v="2"/>
    <x v="2"/>
  </r>
  <r>
    <x v="1930"/>
    <n v="1968"/>
    <s v="Dec"/>
    <n v="11"/>
    <s v="11 Dec 1968"/>
    <n v="25517.11"/>
    <s v="tier - 2"/>
    <s v="tier - 3"/>
    <s v="R1017"/>
    <n v="56"/>
    <m/>
    <s v="Livensparger"/>
    <n v="25.46"/>
    <n v="11.75"/>
    <s v="No"/>
    <x v="0"/>
    <x v="1"/>
    <x v="0"/>
    <x v="0"/>
    <x v="2"/>
    <x v="2"/>
  </r>
  <r>
    <x v="1931"/>
    <n v="2001"/>
    <s v="Aug"/>
    <n v="2"/>
    <s v="2 Aug 2001"/>
    <n v="25648.98"/>
    <s v="tier - 2"/>
    <s v="tier - 1"/>
    <s v="R1011"/>
    <n v="23"/>
    <m/>
    <s v="Kimbel"/>
    <n v="27.82"/>
    <n v="5.24"/>
    <s v="Yes"/>
    <x v="0"/>
    <x v="1"/>
    <x v="0"/>
    <x v="1"/>
    <x v="2"/>
    <x v="0"/>
  </r>
  <r>
    <x v="1932"/>
    <n v="1972"/>
    <s v="Jul"/>
    <n v="17"/>
    <s v="17 Jul 1972"/>
    <n v="25656.58"/>
    <s v="tier - 2"/>
    <s v="tier - 3"/>
    <s v="R1024"/>
    <n v="52"/>
    <m/>
    <s v="Creamer"/>
    <n v="27.36"/>
    <n v="5.88"/>
    <s v="No"/>
    <x v="0"/>
    <x v="2"/>
    <x v="0"/>
    <x v="0"/>
    <x v="2"/>
    <x v="1"/>
  </r>
  <r>
    <x v="1933"/>
    <n v="1963"/>
    <s v="Aug"/>
    <n v="21"/>
    <s v="21 Aug 1963"/>
    <n v="25678.78"/>
    <s v="tier - 2"/>
    <s v="tier - 3"/>
    <s v="R1012"/>
    <n v="61"/>
    <m/>
    <s v="Kasabian-Larson"/>
    <n v="23.655000000000001"/>
    <n v="10.84"/>
    <s v="Yes"/>
    <x v="0"/>
    <x v="0"/>
    <x v="1"/>
    <x v="0"/>
    <x v="1"/>
    <x v="2"/>
  </r>
  <r>
    <x v="1934"/>
    <n v="1970"/>
    <s v="Dec"/>
    <n v="3"/>
    <s v="3 Dec 1970"/>
    <n v="25992.82"/>
    <s v="tier - 2"/>
    <s v="tier - 2"/>
    <s v="R1013"/>
    <n v="54"/>
    <m/>
    <s v="Liebl"/>
    <n v="26.4"/>
    <n v="9.5"/>
    <s v="Yes"/>
    <x v="0"/>
    <x v="2"/>
    <x v="0"/>
    <x v="1"/>
    <x v="2"/>
    <x v="2"/>
  </r>
  <r>
    <x v="1935"/>
    <n v="2001"/>
    <s v="Jun"/>
    <n v="5"/>
    <s v="5 Jun 2001"/>
    <n v="26018.95"/>
    <s v="tier - 2"/>
    <s v="tier - 2"/>
    <s v="R1012"/>
    <n v="23"/>
    <m/>
    <s v="Edwards"/>
    <n v="32.68"/>
    <n v="4.68"/>
    <s v="Yes"/>
    <x v="0"/>
    <x v="1"/>
    <x v="0"/>
    <x v="1"/>
    <x v="3"/>
    <x v="0"/>
  </r>
  <r>
    <x v="1936"/>
    <n v="2000"/>
    <s v="Dec"/>
    <n v="26"/>
    <s v="26 Dec 2000"/>
    <n v="26026.97"/>
    <s v="tier - 2"/>
    <s v="tier - 3"/>
    <s v="R1011"/>
    <n v="24"/>
    <m/>
    <s v="Painter"/>
    <n v="27.79"/>
    <n v="6.05"/>
    <s v="Yes"/>
    <x v="1"/>
    <x v="0"/>
    <x v="0"/>
    <x v="1"/>
    <x v="2"/>
    <x v="1"/>
  </r>
  <r>
    <x v="1937"/>
    <n v="1966"/>
    <s v="Jul"/>
    <n v="9"/>
    <s v="9 Jul 1966"/>
    <n v="26109.33"/>
    <s v="tier - 2"/>
    <s v="tier - 3"/>
    <s v="R1012"/>
    <n v="58"/>
    <m/>
    <s v="Lovisek"/>
    <n v="26.695"/>
    <n v="4.68"/>
    <s v="Yes"/>
    <x v="0"/>
    <x v="2"/>
    <x v="0"/>
    <x v="0"/>
    <x v="2"/>
    <x v="0"/>
  </r>
  <r>
    <x v="1938"/>
    <n v="2002"/>
    <s v="Oct"/>
    <n v="11"/>
    <s v="11 Oct 2002"/>
    <n v="26125.67"/>
    <s v="tier - 2"/>
    <s v="tier - 1"/>
    <s v="R1013"/>
    <n v="22"/>
    <m/>
    <s v="Fuller"/>
    <n v="24.42"/>
    <n v="11.31"/>
    <s v="No"/>
    <x v="0"/>
    <x v="1"/>
    <x v="0"/>
    <x v="0"/>
    <x v="1"/>
    <x v="2"/>
  </r>
  <r>
    <x v="1939"/>
    <n v="1973"/>
    <s v="Jul"/>
    <n v="7"/>
    <s v="7 Jul 1973"/>
    <n v="26140.36"/>
    <s v="tier - 2"/>
    <s v="tier - 3"/>
    <s v="R1011"/>
    <n v="51"/>
    <m/>
    <s v="Jennings"/>
    <n v="27.1"/>
    <n v="9.0500000000000007"/>
    <s v="No"/>
    <x v="0"/>
    <x v="2"/>
    <x v="0"/>
    <x v="1"/>
    <x v="2"/>
    <x v="2"/>
  </r>
  <r>
    <x v="1940"/>
    <n v="1975"/>
    <s v="Jun"/>
    <n v="4"/>
    <s v="4 Jun 1975"/>
    <n v="26236.58"/>
    <s v="tier - 2"/>
    <s v="tier - 1"/>
    <s v="R1011"/>
    <n v="49"/>
    <m/>
    <s v="Ray"/>
    <n v="24.1"/>
    <n v="11.14"/>
    <s v="Yes"/>
    <x v="0"/>
    <x v="0"/>
    <x v="0"/>
    <x v="0"/>
    <x v="1"/>
    <x v="2"/>
  </r>
  <r>
    <x v="1941"/>
    <n v="2004"/>
    <s v="Dec"/>
    <n v="5"/>
    <s v="5 Dec 2004"/>
    <n v="26316.59"/>
    <s v="tier - 2"/>
    <s v="tier - 3"/>
    <s v="R1011"/>
    <n v="20"/>
    <m/>
    <s v="Woodward"/>
    <n v="32.06"/>
    <n v="4.67"/>
    <s v="No"/>
    <x v="1"/>
    <x v="0"/>
    <x v="0"/>
    <x v="0"/>
    <x v="3"/>
    <x v="0"/>
  </r>
  <r>
    <x v="1942"/>
    <n v="1974"/>
    <s v="Sep"/>
    <n v="21"/>
    <s v="21 Sep 1974"/>
    <n v="26392.26"/>
    <s v="tier - 2"/>
    <s v="tier - 2"/>
    <s v="R1024"/>
    <n v="50"/>
    <m/>
    <s v="Houle"/>
    <n v="35.909999999999997"/>
    <n v="8.7100000000000009"/>
    <s v="No"/>
    <x v="0"/>
    <x v="1"/>
    <x v="0"/>
    <x v="1"/>
    <x v="3"/>
    <x v="2"/>
  </r>
  <r>
    <x v="1943"/>
    <n v="1970"/>
    <s v="Aug"/>
    <n v="27"/>
    <s v="27 Aug 1970"/>
    <n v="26467.1"/>
    <s v="tier - 2"/>
    <s v="tier - 3"/>
    <s v="R1012"/>
    <n v="54"/>
    <m/>
    <s v="Fitzsimons"/>
    <n v="36.765000000000001"/>
    <n v="11.95"/>
    <s v="Yes"/>
    <x v="0"/>
    <x v="2"/>
    <x v="0"/>
    <x v="1"/>
    <x v="3"/>
    <x v="2"/>
  </r>
  <r>
    <x v="1944"/>
    <n v="2004"/>
    <s v="Sep"/>
    <n v="5"/>
    <s v="5 Sep 2004"/>
    <n v="26479.4"/>
    <s v="tier - 2"/>
    <s v="tier - 2"/>
    <s v="R1011"/>
    <n v="20"/>
    <m/>
    <s v="Breen"/>
    <n v="32.54"/>
    <n v="4.0199999999999996"/>
    <s v="No"/>
    <x v="1"/>
    <x v="0"/>
    <x v="0"/>
    <x v="1"/>
    <x v="3"/>
    <x v="0"/>
  </r>
  <r>
    <x v="1945"/>
    <n v="1988"/>
    <s v="Jul"/>
    <n v="22"/>
    <s v="22 Jul 1988"/>
    <n v="26607.89"/>
    <s v="tier - 2"/>
    <s v="tier - 1"/>
    <s v="R1011"/>
    <n v="36"/>
    <m/>
    <s v="Cook"/>
    <n v="16.21"/>
    <n v="6.29"/>
    <s v="Yes"/>
    <x v="0"/>
    <x v="0"/>
    <x v="0"/>
    <x v="1"/>
    <x v="0"/>
    <x v="1"/>
  </r>
  <r>
    <x v="1946"/>
    <n v="1991"/>
    <s v="Aug"/>
    <n v="22"/>
    <s v="22 Aug 1991"/>
    <n v="26912.560000000001"/>
    <s v="tier - 2"/>
    <s v="tier - 2"/>
    <s v="R1011"/>
    <n v="33"/>
    <m/>
    <s v="Butters"/>
    <n v="19.38"/>
    <n v="6.28"/>
    <s v="No"/>
    <x v="0"/>
    <x v="1"/>
    <x v="0"/>
    <x v="1"/>
    <x v="1"/>
    <x v="1"/>
  </r>
  <r>
    <x v="1947"/>
    <n v="1958"/>
    <s v="Dec"/>
    <n v="25"/>
    <s v="25 Dec 1958"/>
    <n v="26926.51"/>
    <s v="tier - 2"/>
    <s v="tier - 1"/>
    <s v="R1013"/>
    <n v="66"/>
    <m/>
    <s v="Murphy"/>
    <n v="23.76"/>
    <n v="10.96"/>
    <s v="No"/>
    <x v="0"/>
    <x v="3"/>
    <x v="0"/>
    <x v="1"/>
    <x v="1"/>
    <x v="2"/>
  </r>
  <r>
    <x v="1948"/>
    <n v="2002"/>
    <s v="Jun"/>
    <n v="17"/>
    <s v="17 Jun 2002"/>
    <n v="26927.69"/>
    <s v="tier - 2"/>
    <s v="tier - 2"/>
    <s v="R1011"/>
    <n v="22"/>
    <m/>
    <s v="Collie"/>
    <n v="31.96"/>
    <n v="8.86"/>
    <s v="No"/>
    <x v="0"/>
    <x v="1"/>
    <x v="0"/>
    <x v="0"/>
    <x v="3"/>
    <x v="2"/>
  </r>
  <r>
    <x v="1949"/>
    <n v="2000"/>
    <s v="Nov"/>
    <n v="9"/>
    <s v="9 Nov 2000"/>
    <n v="26936.98"/>
    <s v="tier - 2"/>
    <s v="tier - 3"/>
    <s v="R1011"/>
    <n v="24"/>
    <m/>
    <s v="Wegener"/>
    <n v="30.86"/>
    <n v="6.18"/>
    <s v="No"/>
    <x v="1"/>
    <x v="2"/>
    <x v="0"/>
    <x v="1"/>
    <x v="3"/>
    <x v="1"/>
  </r>
  <r>
    <x v="1950"/>
    <n v="1960"/>
    <s v="Jul"/>
    <n v="9"/>
    <s v="9 Jul 1960"/>
    <n v="27000.98"/>
    <s v="tier - 2"/>
    <s v="tier - 2"/>
    <s v="R1013"/>
    <n v="64"/>
    <m/>
    <s v="Whitacre"/>
    <n v="31.46"/>
    <n v="7.39"/>
    <s v="No"/>
    <x v="0"/>
    <x v="1"/>
    <x v="0"/>
    <x v="1"/>
    <x v="3"/>
    <x v="2"/>
  </r>
  <r>
    <x v="1951"/>
    <n v="1958"/>
    <s v="Jun"/>
    <n v="30"/>
    <s v="30 Jun 1958"/>
    <n v="27037.91"/>
    <s v="tier - 2"/>
    <s v="tier - 2"/>
    <s v="R1013"/>
    <n v="66"/>
    <m/>
    <s v="Graham"/>
    <n v="22.99"/>
    <n v="10.46"/>
    <s v="No"/>
    <x v="0"/>
    <x v="3"/>
    <x v="0"/>
    <x v="1"/>
    <x v="1"/>
    <x v="2"/>
  </r>
  <r>
    <x v="1952"/>
    <n v="1994"/>
    <s v="Jul"/>
    <n v="2"/>
    <s v="2 Jul 1994"/>
    <n v="27080.639999999999"/>
    <s v="tier - 2"/>
    <s v="tier - 2"/>
    <s v="R1011"/>
    <n v="30"/>
    <m/>
    <s v="Apfelbaum"/>
    <n v="26.74"/>
    <n v="4.3099999999999996"/>
    <s v="No"/>
    <x v="0"/>
    <x v="1"/>
    <x v="0"/>
    <x v="0"/>
    <x v="2"/>
    <x v="0"/>
  </r>
  <r>
    <x v="1953"/>
    <n v="1990"/>
    <s v="Dec"/>
    <n v="13"/>
    <s v="13 Dec 1990"/>
    <n v="27092.38"/>
    <s v="tier - 2"/>
    <s v="tier - 3"/>
    <s v="R1011"/>
    <n v="34"/>
    <m/>
    <s v="Majewski"/>
    <n v="19.54"/>
    <n v="5.37"/>
    <s v="No"/>
    <x v="0"/>
    <x v="1"/>
    <x v="0"/>
    <x v="1"/>
    <x v="1"/>
    <x v="0"/>
  </r>
  <r>
    <x v="1954"/>
    <n v="1970"/>
    <s v="Oct"/>
    <n v="2"/>
    <s v="2 Oct 1970"/>
    <n v="27117.99"/>
    <s v="tier - 2"/>
    <s v="tier - 2"/>
    <s v="R1013"/>
    <n v="54"/>
    <m/>
    <s v="Earle"/>
    <n v="24.86"/>
    <n v="8.92"/>
    <s v="Yes"/>
    <x v="0"/>
    <x v="2"/>
    <x v="0"/>
    <x v="1"/>
    <x v="1"/>
    <x v="2"/>
  </r>
  <r>
    <x v="1955"/>
    <n v="1965"/>
    <s v="Dec"/>
    <n v="21"/>
    <s v="21 Dec 1965"/>
    <n v="27218.44"/>
    <s v="tier - 2"/>
    <s v="tier - 1"/>
    <s v="R1017"/>
    <n v="59"/>
    <m/>
    <s v="Zappala"/>
    <n v="28.975000000000001"/>
    <n v="7.63"/>
    <s v="No"/>
    <x v="0"/>
    <x v="1"/>
    <x v="0"/>
    <x v="0"/>
    <x v="2"/>
    <x v="2"/>
  </r>
  <r>
    <x v="1956"/>
    <n v="1999"/>
    <s v="Dec"/>
    <n v="2"/>
    <s v="2 Dec 1999"/>
    <n v="27236.959999999999"/>
    <s v="tier - 2"/>
    <s v="tier - 1"/>
    <s v="R1011"/>
    <n v="25"/>
    <m/>
    <s v="Wick"/>
    <n v="30.6"/>
    <n v="5.24"/>
    <s v="No"/>
    <x v="0"/>
    <x v="1"/>
    <x v="0"/>
    <x v="0"/>
    <x v="3"/>
    <x v="0"/>
  </r>
  <r>
    <x v="1957"/>
    <n v="1968"/>
    <s v="Jun"/>
    <n v="6"/>
    <s v="6 Jun 1968"/>
    <n v="27322.73"/>
    <s v="tier - 2"/>
    <s v="tier - 2"/>
    <s v="R1013"/>
    <n v="56"/>
    <m/>
    <s v="Bloomquist"/>
    <n v="31.9"/>
    <n v="11.89"/>
    <s v="No"/>
    <x v="0"/>
    <x v="1"/>
    <x v="0"/>
    <x v="0"/>
    <x v="3"/>
    <x v="2"/>
  </r>
  <r>
    <x v="1958"/>
    <n v="1969"/>
    <s v="Oct"/>
    <n v="16"/>
    <s v="16 Oct 1969"/>
    <n v="27346.04"/>
    <s v="tier - 2"/>
    <s v="tier - 2"/>
    <s v="R1013"/>
    <n v="55"/>
    <m/>
    <s v="Fitzpatrick"/>
    <n v="31.35"/>
    <n v="4.33"/>
    <s v="Yes"/>
    <x v="0"/>
    <x v="0"/>
    <x v="1"/>
    <x v="1"/>
    <x v="3"/>
    <x v="0"/>
  </r>
  <r>
    <x v="1959"/>
    <n v="1988"/>
    <s v="Sep"/>
    <n v="15"/>
    <s v="15 Sep 1988"/>
    <n v="27375.9"/>
    <s v="tier - 2"/>
    <s v="tier - 3"/>
    <s v="R1015"/>
    <n v="36"/>
    <m/>
    <s v="Ornelas"/>
    <n v="22.42"/>
    <n v="4.68"/>
    <s v="Yes"/>
    <x v="0"/>
    <x v="0"/>
    <x v="0"/>
    <x v="1"/>
    <x v="1"/>
    <x v="0"/>
  </r>
  <r>
    <x v="1960"/>
    <n v="1985"/>
    <s v="Dec"/>
    <n v="5"/>
    <s v="5 Dec 1985"/>
    <n v="27432.73"/>
    <s v="tier - 2"/>
    <s v="tier - 1"/>
    <s v="R1011"/>
    <n v="39"/>
    <m/>
    <s v="Norvell"/>
    <n v="16.37"/>
    <n v="4.79"/>
    <s v="Yes"/>
    <x v="0"/>
    <x v="1"/>
    <x v="0"/>
    <x v="1"/>
    <x v="0"/>
    <x v="0"/>
  </r>
  <r>
    <x v="1961"/>
    <n v="1981"/>
    <s v="Oct"/>
    <n v="3"/>
    <s v="3 Oct 1981"/>
    <n v="27495.59"/>
    <s v="tier - 2"/>
    <s v="tier - 1"/>
    <s v="R1011"/>
    <n v="43"/>
    <m/>
    <s v="Mascaro"/>
    <n v="16.329999999999998"/>
    <n v="7.26"/>
    <s v="Yes"/>
    <x v="0"/>
    <x v="1"/>
    <x v="0"/>
    <x v="1"/>
    <x v="0"/>
    <x v="2"/>
  </r>
  <r>
    <x v="1962"/>
    <n v="1965"/>
    <s v="Oct"/>
    <n v="19"/>
    <s v="19 Oct 1965"/>
    <n v="27533.91"/>
    <s v="tier - 2"/>
    <s v="tier - 3"/>
    <s v="R1013"/>
    <n v="59"/>
    <m/>
    <s v="Klubben"/>
    <n v="29.81"/>
    <n v="11.66"/>
    <s v="No"/>
    <x v="0"/>
    <x v="1"/>
    <x v="0"/>
    <x v="1"/>
    <x v="2"/>
    <x v="2"/>
  </r>
  <r>
    <x v="1963"/>
    <n v="1984"/>
    <s v="Jul"/>
    <n v="22"/>
    <s v="22 Jul 1984"/>
    <n v="27534.53"/>
    <s v="tier - 2"/>
    <s v="tier - 2"/>
    <s v="R1011"/>
    <n v="40"/>
    <m/>
    <s v="Monson"/>
    <n v="16.3"/>
    <n v="5.51"/>
    <s v="No"/>
    <x v="0"/>
    <x v="0"/>
    <x v="0"/>
    <x v="1"/>
    <x v="0"/>
    <x v="0"/>
  </r>
  <r>
    <x v="1964"/>
    <n v="1985"/>
    <s v="Nov"/>
    <n v="6"/>
    <s v="6 Nov 1985"/>
    <n v="27598.93"/>
    <s v="tier - 2"/>
    <s v="tier - 1"/>
    <s v="R1011"/>
    <n v="39"/>
    <m/>
    <s v="Riegel"/>
    <n v="16.86"/>
    <n v="4.07"/>
    <s v="Yes"/>
    <x v="0"/>
    <x v="1"/>
    <x v="0"/>
    <x v="1"/>
    <x v="0"/>
    <x v="0"/>
  </r>
  <r>
    <x v="1965"/>
    <n v="1992"/>
    <s v="Jun"/>
    <n v="11"/>
    <s v="11 Jun 1992"/>
    <n v="27614.71"/>
    <s v="tier - 2"/>
    <s v="tier - 3"/>
    <s v="R1011"/>
    <n v="32"/>
    <m/>
    <s v="Martinez Lopez"/>
    <n v="26.8"/>
    <n v="5.53"/>
    <s v="No"/>
    <x v="0"/>
    <x v="0"/>
    <x v="0"/>
    <x v="1"/>
    <x v="2"/>
    <x v="0"/>
  </r>
  <r>
    <x v="1966"/>
    <n v="1997"/>
    <s v="Sep"/>
    <n v="9"/>
    <s v="9 Sep 1997"/>
    <n v="27619.360000000001"/>
    <s v="tier - 2"/>
    <s v="tier - 3"/>
    <s v="R1011"/>
    <n v="27"/>
    <m/>
    <s v="Pocasangre"/>
    <n v="30.6"/>
    <n v="6.48"/>
    <s v="Yes"/>
    <x v="0"/>
    <x v="0"/>
    <x v="1"/>
    <x v="1"/>
    <x v="3"/>
    <x v="1"/>
  </r>
  <r>
    <x v="1967"/>
    <n v="1997"/>
    <s v="Oct"/>
    <n v="7"/>
    <s v="7 Oct 1997"/>
    <n v="27625.17"/>
    <s v="tier - 1"/>
    <s v="tier - 1"/>
    <s v="R1011"/>
    <n v="27"/>
    <m/>
    <s v="Harsh"/>
    <n v="30.23"/>
    <n v="4.2300000000000004"/>
    <s v="Yes"/>
    <x v="0"/>
    <x v="0"/>
    <x v="1"/>
    <x v="0"/>
    <x v="3"/>
    <x v="0"/>
  </r>
  <r>
    <x v="1968"/>
    <n v="1992"/>
    <s v="Jul"/>
    <n v="3"/>
    <s v="3 Jul 1992"/>
    <n v="27696.11"/>
    <s v="tier - 1"/>
    <s v="tier - 2"/>
    <s v="R1011"/>
    <n v="32"/>
    <m/>
    <s v="Susmann"/>
    <n v="27.04"/>
    <n v="4.0999999999999996"/>
    <s v="No"/>
    <x v="0"/>
    <x v="0"/>
    <x v="0"/>
    <x v="1"/>
    <x v="2"/>
    <x v="0"/>
  </r>
  <r>
    <x v="1969"/>
    <n v="2002"/>
    <s v="Dec"/>
    <n v="6"/>
    <s v="6 Dec 2002"/>
    <n v="27724.29"/>
    <s v="tier - 1"/>
    <s v="tier - 3"/>
    <s v="R1013"/>
    <n v="22"/>
    <m/>
    <s v="Nicholson"/>
    <n v="35.31"/>
    <n v="9.0399999999999991"/>
    <s v="No"/>
    <x v="0"/>
    <x v="1"/>
    <x v="0"/>
    <x v="1"/>
    <x v="3"/>
    <x v="2"/>
  </r>
  <r>
    <x v="1970"/>
    <n v="1960"/>
    <s v="Jul"/>
    <n v="6"/>
    <s v="6 Jul 1960"/>
    <n v="27808.73"/>
    <s v="tier - 1"/>
    <s v="tier - 1"/>
    <s v="R1013"/>
    <n v="64"/>
    <m/>
    <s v="Kilel"/>
    <n v="26.29"/>
    <n v="6.84"/>
    <s v="No"/>
    <x v="0"/>
    <x v="1"/>
    <x v="0"/>
    <x v="1"/>
    <x v="2"/>
    <x v="2"/>
  </r>
  <r>
    <x v="1971"/>
    <n v="1985"/>
    <s v="Dec"/>
    <n v="4"/>
    <s v="4 Dec 1985"/>
    <n v="27849.94"/>
    <s v="tier - 1"/>
    <s v="tier - 1"/>
    <s v="R1011"/>
    <n v="39"/>
    <m/>
    <s v="Dunne"/>
    <n v="17.600000000000001"/>
    <n v="5.26"/>
    <s v="Yes"/>
    <x v="0"/>
    <x v="1"/>
    <x v="0"/>
    <x v="1"/>
    <x v="0"/>
    <x v="0"/>
  </r>
  <r>
    <x v="1972"/>
    <n v="1989"/>
    <s v="Nov"/>
    <n v="21"/>
    <s v="21 Nov 1989"/>
    <n v="27925.86"/>
    <s v="tier - 1"/>
    <s v="tier - 2"/>
    <s v="R1011"/>
    <n v="35"/>
    <m/>
    <s v="Post"/>
    <n v="21.24"/>
    <n v="5.13"/>
    <s v="No"/>
    <x v="0"/>
    <x v="1"/>
    <x v="0"/>
    <x v="0"/>
    <x v="1"/>
    <x v="0"/>
  </r>
  <r>
    <x v="1973"/>
    <n v="1991"/>
    <s v="Jun"/>
    <n v="4"/>
    <s v="4 Jun 1991"/>
    <n v="27931.11"/>
    <s v="tier - 1"/>
    <s v="tier - 3"/>
    <s v="R1011"/>
    <n v="33"/>
    <m/>
    <s v="Kesack"/>
    <n v="22.77"/>
    <n v="6"/>
    <s v="No"/>
    <x v="0"/>
    <x v="1"/>
    <x v="0"/>
    <x v="1"/>
    <x v="1"/>
    <x v="1"/>
  </r>
  <r>
    <x v="1974"/>
    <n v="1961"/>
    <s v="Jul"/>
    <n v="28"/>
    <s v="28 Jul 1961"/>
    <n v="27941.29"/>
    <s v="tier - 1"/>
    <s v="tier - 3"/>
    <s v="R1011"/>
    <n v="63"/>
    <m/>
    <s v="Arcand"/>
    <n v="36.1"/>
    <n v="11.39"/>
    <s v="Yes"/>
    <x v="0"/>
    <x v="2"/>
    <x v="0"/>
    <x v="1"/>
    <x v="3"/>
    <x v="2"/>
  </r>
  <r>
    <x v="1975"/>
    <n v="1999"/>
    <s v="Dec"/>
    <n v="21"/>
    <s v="21 Dec 1999"/>
    <n v="27980.77"/>
    <s v="tier - 1"/>
    <s v="tier - 1"/>
    <s v="R1011"/>
    <n v="25"/>
    <m/>
    <s v="Evans"/>
    <n v="33.18"/>
    <n v="4.79"/>
    <s v="No"/>
    <x v="0"/>
    <x v="1"/>
    <x v="0"/>
    <x v="1"/>
    <x v="3"/>
    <x v="0"/>
  </r>
  <r>
    <x v="1976"/>
    <n v="1985"/>
    <s v="Nov"/>
    <n v="29"/>
    <s v="29 Nov 1985"/>
    <n v="28006.94"/>
    <s v="tier - 1"/>
    <s v="tier - 2"/>
    <s v="R1011"/>
    <n v="39"/>
    <m/>
    <s v="Buenting"/>
    <n v="18.45"/>
    <n v="5.07"/>
    <s v="Yes"/>
    <x v="0"/>
    <x v="1"/>
    <x v="0"/>
    <x v="1"/>
    <x v="0"/>
    <x v="0"/>
  </r>
  <r>
    <x v="1977"/>
    <n v="1960"/>
    <s v="Nov"/>
    <n v="22"/>
    <s v="22 Nov 1960"/>
    <n v="28101.33"/>
    <s v="tier - 1"/>
    <s v="tier - 2"/>
    <s v="R1019"/>
    <n v="64"/>
    <m/>
    <s v="Buechler"/>
    <n v="26.695"/>
    <n v="8.31"/>
    <s v="No"/>
    <x v="0"/>
    <x v="1"/>
    <x v="0"/>
    <x v="0"/>
    <x v="2"/>
    <x v="2"/>
  </r>
  <r>
    <x v="1978"/>
    <n v="1999"/>
    <s v="Sep"/>
    <n v="6"/>
    <s v="6 Sep 1999"/>
    <n v="28245.34"/>
    <s v="tier - 1"/>
    <s v="tier - 3"/>
    <s v="R1011"/>
    <n v="25"/>
    <m/>
    <s v="Pepp"/>
    <n v="33.96"/>
    <n v="4.99"/>
    <s v="No"/>
    <x v="0"/>
    <x v="1"/>
    <x v="0"/>
    <x v="1"/>
    <x v="3"/>
    <x v="0"/>
  </r>
  <r>
    <x v="1979"/>
    <n v="1963"/>
    <s v="Nov"/>
    <n v="25"/>
    <s v="25 Nov 1963"/>
    <n v="28287.9"/>
    <s v="tier - 1"/>
    <s v="tier - 1"/>
    <s v="R1013"/>
    <n v="61"/>
    <m/>
    <s v="Daniels"/>
    <n v="36.520000000000003"/>
    <n v="9.07"/>
    <s v="Yes"/>
    <x v="0"/>
    <x v="0"/>
    <x v="1"/>
    <x v="0"/>
    <x v="3"/>
    <x v="2"/>
  </r>
  <r>
    <x v="1980"/>
    <n v="1990"/>
    <s v="Dec"/>
    <n v="24"/>
    <s v="24 Dec 1990"/>
    <n v="28302.33"/>
    <s v="tier - 1"/>
    <s v="tier - 2"/>
    <s v="R1011"/>
    <n v="34"/>
    <m/>
    <s v="Sanchez Y Torres"/>
    <n v="22.72"/>
    <n v="5.71"/>
    <s v="No"/>
    <x v="0"/>
    <x v="1"/>
    <x v="0"/>
    <x v="0"/>
    <x v="1"/>
    <x v="1"/>
  </r>
  <r>
    <x v="1981"/>
    <n v="1977"/>
    <s v="Dec"/>
    <n v="2"/>
    <s v="2 Dec 1977"/>
    <n v="28340.19"/>
    <s v="tier - 1"/>
    <s v="tier - 2"/>
    <s v="R1012"/>
    <n v="47"/>
    <m/>
    <s v="Stack"/>
    <n v="27.645"/>
    <n v="4.6900000000000004"/>
    <s v="No"/>
    <x v="0"/>
    <x v="1"/>
    <x v="0"/>
    <x v="0"/>
    <x v="2"/>
    <x v="0"/>
  </r>
  <r>
    <x v="1982"/>
    <n v="1974"/>
    <s v="Sep"/>
    <n v="16"/>
    <s v="16 Sep 1974"/>
    <n v="28468.92"/>
    <s v="tier - 1"/>
    <s v="tier - 1"/>
    <s v="R1012"/>
    <n v="50"/>
    <m/>
    <s v="Meyer"/>
    <n v="36.67"/>
    <n v="10.210000000000001"/>
    <s v="No"/>
    <x v="0"/>
    <x v="1"/>
    <x v="0"/>
    <x v="1"/>
    <x v="3"/>
    <x v="2"/>
  </r>
  <r>
    <x v="1983"/>
    <n v="1982"/>
    <s v="Dec"/>
    <n v="11"/>
    <s v="11 Dec 1982"/>
    <n v="28476.73"/>
    <s v="tier - 1"/>
    <s v="tier - 2"/>
    <s v="R1012"/>
    <n v="42"/>
    <m/>
    <s v="Waldron"/>
    <n v="41.42"/>
    <n v="6.07"/>
    <s v="No"/>
    <x v="0"/>
    <x v="1"/>
    <x v="0"/>
    <x v="1"/>
    <x v="3"/>
    <x v="1"/>
  </r>
  <r>
    <x v="1984"/>
    <n v="1985"/>
    <s v="Sep"/>
    <n v="27"/>
    <s v="27 Sep 1985"/>
    <n v="28542.86"/>
    <s v="tier - 1"/>
    <s v="tier - 3"/>
    <s v="R1011"/>
    <n v="39"/>
    <m/>
    <s v="Olson"/>
    <n v="20.03"/>
    <n v="6.14"/>
    <s v="Yes"/>
    <x v="0"/>
    <x v="1"/>
    <x v="0"/>
    <x v="1"/>
    <x v="1"/>
    <x v="1"/>
  </r>
  <r>
    <x v="1985"/>
    <n v="1990"/>
    <s v="Dec"/>
    <n v="5"/>
    <s v="5 Dec 1990"/>
    <n v="28716.14"/>
    <s v="tier - 1"/>
    <s v="tier - 3"/>
    <s v="R1011"/>
    <n v="34"/>
    <m/>
    <s v="Palmer"/>
    <n v="23.94"/>
    <n v="4.2"/>
    <s v="No"/>
    <x v="0"/>
    <x v="1"/>
    <x v="0"/>
    <x v="0"/>
    <x v="1"/>
    <x v="0"/>
  </r>
  <r>
    <x v="1986"/>
    <n v="1961"/>
    <s v="Aug"/>
    <n v="3"/>
    <s v="3 Aug 1961"/>
    <n v="28868.66"/>
    <s v="tier - 1"/>
    <s v="tier - 2"/>
    <s v="R1012"/>
    <n v="63"/>
    <m/>
    <s v="Howell"/>
    <n v="28.31"/>
    <n v="8.4700000000000006"/>
    <s v="Yes"/>
    <x v="0"/>
    <x v="2"/>
    <x v="0"/>
    <x v="1"/>
    <x v="2"/>
    <x v="2"/>
  </r>
  <r>
    <x v="1987"/>
    <n v="1962"/>
    <s v="Jul"/>
    <n v="25"/>
    <s v="25 Jul 1962"/>
    <n v="28923.14"/>
    <s v="tier - 1"/>
    <s v="tier - 1"/>
    <s v="R1012"/>
    <n v="62"/>
    <m/>
    <s v="Cherop"/>
    <n v="25.84"/>
    <n v="8.83"/>
    <s v="No"/>
    <x v="0"/>
    <x v="1"/>
    <x v="0"/>
    <x v="1"/>
    <x v="2"/>
    <x v="2"/>
  </r>
  <r>
    <x v="1988"/>
    <n v="1959"/>
    <s v="Dec"/>
    <n v="5"/>
    <s v="5 Dec 1959"/>
    <n v="28950.47"/>
    <s v="tier - 1"/>
    <s v="tier - 1"/>
    <s v="R1012"/>
    <n v="65"/>
    <m/>
    <s v="Castaneda"/>
    <n v="26.98"/>
    <n v="5.21"/>
    <s v="Yes"/>
    <x v="0"/>
    <x v="2"/>
    <x v="0"/>
    <x v="1"/>
    <x v="2"/>
    <x v="0"/>
  </r>
  <r>
    <x v="1989"/>
    <n v="2003"/>
    <s v="Sep"/>
    <n v="1"/>
    <s v="1 Sep 2003"/>
    <n v="28998.68"/>
    <s v="tier - 1"/>
    <s v="tier - 3"/>
    <s v="R1011"/>
    <n v="21"/>
    <m/>
    <s v="Lorton"/>
    <n v="39.21"/>
    <n v="5.04"/>
    <s v="No"/>
    <x v="0"/>
    <x v="0"/>
    <x v="1"/>
    <x v="1"/>
    <x v="3"/>
    <x v="0"/>
  </r>
  <r>
    <x v="1990"/>
    <n v="1992"/>
    <s v="Jul"/>
    <n v="7"/>
    <s v="7 Jul 1992"/>
    <n v="29007.82"/>
    <s v="tier - 1"/>
    <s v="tier - 3"/>
    <s v="R1011"/>
    <n v="32"/>
    <m/>
    <s v="Pitt"/>
    <n v="30.52"/>
    <n v="4.21"/>
    <s v="No"/>
    <x v="0"/>
    <x v="0"/>
    <x v="0"/>
    <x v="1"/>
    <x v="3"/>
    <x v="0"/>
  </r>
  <r>
    <x v="1991"/>
    <n v="1980"/>
    <s v="Jul"/>
    <n v="14"/>
    <s v="14 Jul 1980"/>
    <n v="29114.21"/>
    <s v="tier - 1"/>
    <s v="tier - 3"/>
    <s v="R1011"/>
    <n v="44"/>
    <m/>
    <s v="Kaczmarek"/>
    <n v="19.329999999999998"/>
    <n v="4.2699999999999996"/>
    <s v="No"/>
    <x v="0"/>
    <x v="1"/>
    <x v="0"/>
    <x v="1"/>
    <x v="1"/>
    <x v="0"/>
  </r>
  <r>
    <x v="1992"/>
    <n v="1978"/>
    <s v="Nov"/>
    <n v="29"/>
    <s v="29 Nov 1978"/>
    <n v="29114.77"/>
    <s v="tier - 1"/>
    <s v="tier - 1"/>
    <s v="R1011"/>
    <n v="46"/>
    <m/>
    <s v="Kuepfer"/>
    <n v="17.43"/>
    <n v="8.64"/>
    <s v="No"/>
    <x v="0"/>
    <x v="1"/>
    <x v="0"/>
    <x v="1"/>
    <x v="0"/>
    <x v="2"/>
  </r>
  <r>
    <x v="1993"/>
    <n v="1961"/>
    <s v="Dec"/>
    <n v="24"/>
    <s v="24 Dec 1961"/>
    <n v="29141.360000000001"/>
    <s v="tier - 1"/>
    <s v="tier - 3"/>
    <s v="R1012"/>
    <n v="63"/>
    <m/>
    <s v="Hill"/>
    <n v="29.07"/>
    <n v="8.66"/>
    <s v="Yes"/>
    <x v="0"/>
    <x v="2"/>
    <x v="0"/>
    <x v="0"/>
    <x v="2"/>
    <x v="2"/>
  </r>
  <r>
    <x v="1994"/>
    <n v="1976"/>
    <s v="Nov"/>
    <n v="8"/>
    <s v="8 Nov 1976"/>
    <n v="29160.39"/>
    <s v="tier - 1"/>
    <s v="tier - 2"/>
    <s v="R1011"/>
    <n v="48"/>
    <m/>
    <s v="Hohman"/>
    <n v="16.05"/>
    <n v="4.3499999999999996"/>
    <s v="Yes"/>
    <x v="0"/>
    <x v="1"/>
    <x v="0"/>
    <x v="1"/>
    <x v="0"/>
    <x v="0"/>
  </r>
  <r>
    <x v="1995"/>
    <n v="1969"/>
    <s v="Jul"/>
    <n v="9"/>
    <s v="9 Jul 1969"/>
    <n v="29186.48"/>
    <s v="tier - 1"/>
    <s v="tier - 3"/>
    <s v="R1024"/>
    <n v="55"/>
    <m/>
    <s v="Jeseritz"/>
    <n v="32.299999999999997"/>
    <n v="4.8899999999999997"/>
    <s v="Yes"/>
    <x v="0"/>
    <x v="0"/>
    <x v="1"/>
    <x v="1"/>
    <x v="3"/>
    <x v="0"/>
  </r>
  <r>
    <x v="1996"/>
    <n v="1978"/>
    <s v="Jul"/>
    <n v="21"/>
    <s v="21 Jul 1978"/>
    <n v="29227.599999999999"/>
    <s v="tier - 1"/>
    <s v="tier - 3"/>
    <s v="R1012"/>
    <n v="46"/>
    <m/>
    <s v="Thacker"/>
    <n v="16.36"/>
    <n v="11.19"/>
    <s v="No"/>
    <x v="0"/>
    <x v="1"/>
    <x v="0"/>
    <x v="1"/>
    <x v="0"/>
    <x v="2"/>
  </r>
  <r>
    <x v="1997"/>
    <n v="1958"/>
    <s v="Jun"/>
    <n v="5"/>
    <s v="5 Jun 1958"/>
    <n v="29330.98"/>
    <s v="tier - 1"/>
    <s v="tier - 2"/>
    <s v="R1012"/>
    <n v="66"/>
    <m/>
    <s v="Kelley"/>
    <n v="26.885000000000002"/>
    <n v="9.86"/>
    <s v="No"/>
    <x v="0"/>
    <x v="3"/>
    <x v="0"/>
    <x v="1"/>
    <x v="2"/>
    <x v="2"/>
  </r>
  <r>
    <x v="1998"/>
    <n v="1985"/>
    <s v="Nov"/>
    <n v="7"/>
    <s v="7 Nov 1985"/>
    <n v="29352.560000000001"/>
    <s v="tier - 1"/>
    <s v="tier - 1"/>
    <s v="R1011"/>
    <n v="39"/>
    <m/>
    <s v="Heinzen"/>
    <n v="22.03"/>
    <n v="4.28"/>
    <s v="Yes"/>
    <x v="0"/>
    <x v="1"/>
    <x v="0"/>
    <x v="1"/>
    <x v="1"/>
    <x v="0"/>
  </r>
  <r>
    <x v="1999"/>
    <n v="1987"/>
    <s v="Jul"/>
    <n v="16"/>
    <s v="16 Jul 1987"/>
    <n v="29443.59"/>
    <s v="tier - 1"/>
    <s v="tier - 1"/>
    <s v="R1011"/>
    <n v="37"/>
    <m/>
    <s v="Jarosik"/>
    <n v="24.2"/>
    <n v="6.15"/>
    <s v="No"/>
    <x v="0"/>
    <x v="0"/>
    <x v="0"/>
    <x v="1"/>
    <x v="1"/>
    <x v="1"/>
  </r>
  <r>
    <x v="2000"/>
    <n v="1959"/>
    <s v="Oct"/>
    <n v="20"/>
    <s v="20 Oct 1959"/>
    <n v="29523.17"/>
    <s v="tier - 1"/>
    <s v="tier - 2"/>
    <s v="R1024"/>
    <n v="65"/>
    <m/>
    <s v="Spencer"/>
    <n v="27.74"/>
    <n v="4.68"/>
    <s v="Yes"/>
    <x v="0"/>
    <x v="2"/>
    <x v="0"/>
    <x v="1"/>
    <x v="2"/>
    <x v="0"/>
  </r>
  <r>
    <x v="2001"/>
    <n v="1975"/>
    <s v="Nov"/>
    <n v="3"/>
    <s v="3 Nov 1975"/>
    <n v="29583.8"/>
    <s v="tier - 1"/>
    <s v="tier - 1"/>
    <s v="R1011"/>
    <n v="49"/>
    <m/>
    <s v="Freeburn"/>
    <n v="18.329999999999998"/>
    <n v="7.46"/>
    <s v="Yes"/>
    <x v="0"/>
    <x v="0"/>
    <x v="0"/>
    <x v="1"/>
    <x v="0"/>
    <x v="2"/>
  </r>
  <r>
    <x v="2002"/>
    <n v="1993"/>
    <s v="Jul"/>
    <n v="27"/>
    <s v="27 Jul 1993"/>
    <n v="29622.69"/>
    <s v="tier - 1"/>
    <s v="tier - 1"/>
    <s v="R1011"/>
    <n v="31"/>
    <m/>
    <s v="Yochum"/>
    <n v="33.090000000000003"/>
    <n v="6.06"/>
    <s v="No"/>
    <x v="0"/>
    <x v="0"/>
    <x v="1"/>
    <x v="1"/>
    <x v="3"/>
    <x v="1"/>
  </r>
  <r>
    <x v="2003"/>
    <n v="1973"/>
    <s v="Aug"/>
    <n v="23"/>
    <s v="23 Aug 1973"/>
    <n v="29757.69"/>
    <s v="tier - 1"/>
    <s v="tier - 3"/>
    <s v="R1011"/>
    <n v="51"/>
    <m/>
    <s v="Bruns"/>
    <n v="18.73"/>
    <n v="10.64"/>
    <s v="No"/>
    <x v="0"/>
    <x v="2"/>
    <x v="0"/>
    <x v="1"/>
    <x v="1"/>
    <x v="2"/>
  </r>
  <r>
    <x v="2004"/>
    <n v="1998"/>
    <s v="Jun"/>
    <n v="20"/>
    <s v="20 Jun 1998"/>
    <n v="29760.6"/>
    <s v="tier - 1"/>
    <s v="tier - 2"/>
    <s v="R1011"/>
    <n v="26"/>
    <m/>
    <s v="Chatfield"/>
    <n v="37.67"/>
    <n v="5.89"/>
    <s v="No"/>
    <x v="0"/>
    <x v="0"/>
    <x v="0"/>
    <x v="1"/>
    <x v="3"/>
    <x v="1"/>
  </r>
  <r>
    <x v="2005"/>
    <n v="1981"/>
    <s v="Aug"/>
    <n v="13"/>
    <s v="13 Aug 1981"/>
    <n v="29816.639999999999"/>
    <s v="tier - 1"/>
    <s v="tier - 2"/>
    <s v="R1011"/>
    <n v="43"/>
    <m/>
    <s v="Zhang"/>
    <n v="23.56"/>
    <n v="11.74"/>
    <s v="Yes"/>
    <x v="0"/>
    <x v="1"/>
    <x v="0"/>
    <x v="1"/>
    <x v="1"/>
    <x v="2"/>
  </r>
  <r>
    <x v="2006"/>
    <n v="1982"/>
    <s v="Oct"/>
    <n v="29"/>
    <s v="29 Oct 1982"/>
    <n v="29818.76"/>
    <s v="tier - 1"/>
    <s v="tier - 1"/>
    <s v="R1012"/>
    <n v="42"/>
    <m/>
    <s v="Sallade"/>
    <n v="19.73"/>
    <n v="4.3600000000000003"/>
    <s v="No"/>
    <x v="0"/>
    <x v="1"/>
    <x v="0"/>
    <x v="1"/>
    <x v="1"/>
    <x v="0"/>
  </r>
  <r>
    <x v="2007"/>
    <n v="1989"/>
    <s v="Dec"/>
    <n v="30"/>
    <s v="30 Dec 1989"/>
    <n v="29852.48"/>
    <s v="tier - 1"/>
    <s v="tier - 3"/>
    <s v="R1011"/>
    <n v="35"/>
    <m/>
    <s v="Diamond"/>
    <n v="26.92"/>
    <n v="6.09"/>
    <s v="No"/>
    <x v="0"/>
    <x v="1"/>
    <x v="0"/>
    <x v="1"/>
    <x v="2"/>
    <x v="1"/>
  </r>
  <r>
    <x v="2008"/>
    <n v="1975"/>
    <s v="Aug"/>
    <n v="19"/>
    <s v="19 Aug 1975"/>
    <n v="29899.25"/>
    <s v="tier - 1"/>
    <s v="tier - 3"/>
    <s v="R1011"/>
    <n v="49"/>
    <m/>
    <s v="Podgurski"/>
    <n v="19.260000000000002"/>
    <n v="8.9600000000000009"/>
    <s v="Yes"/>
    <x v="0"/>
    <x v="0"/>
    <x v="0"/>
    <x v="1"/>
    <x v="1"/>
    <x v="2"/>
  </r>
  <r>
    <x v="2009"/>
    <n v="1988"/>
    <s v="Dec"/>
    <n v="30"/>
    <s v="30 Dec 1988"/>
    <n v="29929.56"/>
    <s v="tier - 1"/>
    <s v="tier - 1"/>
    <s v="R1011"/>
    <n v="36"/>
    <m/>
    <s v="Potere"/>
    <n v="26.39"/>
    <n v="4.58"/>
    <s v="Yes"/>
    <x v="0"/>
    <x v="0"/>
    <x v="0"/>
    <x v="1"/>
    <x v="2"/>
    <x v="0"/>
  </r>
  <r>
    <x v="2010"/>
    <n v="1976"/>
    <s v="Jun"/>
    <n v="12"/>
    <s v="12 Jun 1976"/>
    <n v="29933.75"/>
    <s v="tier - 1"/>
    <s v="tier - 1"/>
    <s v="R1011"/>
    <n v="48"/>
    <m/>
    <s v="Roy"/>
    <n v="18.329999999999998"/>
    <n v="5.57"/>
    <s v="Yes"/>
    <x v="0"/>
    <x v="1"/>
    <x v="0"/>
    <x v="1"/>
    <x v="0"/>
    <x v="0"/>
  </r>
  <r>
    <x v="2011"/>
    <n v="1991"/>
    <s v="Oct"/>
    <n v="5"/>
    <s v="5 Oct 1991"/>
    <n v="29969.67"/>
    <s v="tier - 1"/>
    <s v="tier - 1"/>
    <s v="R1011"/>
    <n v="33"/>
    <m/>
    <s v="Stange"/>
    <n v="28.78"/>
    <n v="5.68"/>
    <s v="No"/>
    <x v="0"/>
    <x v="1"/>
    <x v="0"/>
    <x v="0"/>
    <x v="2"/>
    <x v="0"/>
  </r>
  <r>
    <x v="2012"/>
    <n v="1981"/>
    <s v="Aug"/>
    <n v="4"/>
    <s v="4 Aug 1981"/>
    <n v="30026.87"/>
    <s v="tier - 2"/>
    <s v="tier - 3"/>
    <s v="R1012"/>
    <n v="43"/>
    <m/>
    <s v="Walker"/>
    <n v="22.39"/>
    <n v="9.5299999999999994"/>
    <s v="Yes"/>
    <x v="0"/>
    <x v="1"/>
    <x v="0"/>
    <x v="1"/>
    <x v="1"/>
    <x v="2"/>
  </r>
  <r>
    <x v="2013"/>
    <n v="1967"/>
    <s v="Jun"/>
    <n v="16"/>
    <s v="16 Jun 1967"/>
    <n v="30063.58"/>
    <s v="tier - 1"/>
    <s v="tier - 1"/>
    <s v="R1012"/>
    <n v="57"/>
    <m/>
    <s v="Schuler"/>
    <n v="37.715000000000003"/>
    <n v="10.86"/>
    <s v="Yes"/>
    <x v="0"/>
    <x v="1"/>
    <x v="0"/>
    <x v="1"/>
    <x v="3"/>
    <x v="2"/>
  </r>
  <r>
    <x v="2014"/>
    <n v="1979"/>
    <s v="Sep"/>
    <n v="2"/>
    <s v="2 Sep 1979"/>
    <n v="30095.97"/>
    <s v="tier - 2"/>
    <s v="tier - 3"/>
    <s v="R1011"/>
    <n v="45"/>
    <m/>
    <s v="Penrose"/>
    <n v="21.08"/>
    <n v="4.83"/>
    <s v="No"/>
    <x v="0"/>
    <x v="0"/>
    <x v="1"/>
    <x v="0"/>
    <x v="1"/>
    <x v="0"/>
  </r>
  <r>
    <x v="2015"/>
    <n v="1971"/>
    <s v="Dec"/>
    <n v="25"/>
    <s v="25 Dec 1971"/>
    <n v="30134.75"/>
    <s v="tier - 2"/>
    <s v="tier - 3"/>
    <s v="R1011"/>
    <n v="53"/>
    <m/>
    <s v="Siegel"/>
    <n v="17.940000000000001"/>
    <n v="9.77"/>
    <s v="No"/>
    <x v="0"/>
    <x v="1"/>
    <x v="0"/>
    <x v="1"/>
    <x v="0"/>
    <x v="2"/>
  </r>
  <r>
    <x v="2016"/>
    <n v="1958"/>
    <s v="Aug"/>
    <n v="11"/>
    <s v="11 Aug 1958"/>
    <n v="30166.62"/>
    <s v="tier - 1"/>
    <s v="tier - 3"/>
    <s v="R1012"/>
    <n v="66"/>
    <m/>
    <s v="Ayr"/>
    <n v="24.7"/>
    <n v="10.25"/>
    <s v="No"/>
    <x v="0"/>
    <x v="3"/>
    <x v="0"/>
    <x v="0"/>
    <x v="1"/>
    <x v="2"/>
  </r>
  <r>
    <x v="2017"/>
    <n v="1963"/>
    <s v="Sep"/>
    <n v="13"/>
    <s v="13 Sep 1963"/>
    <n v="30184.94"/>
    <s v="tier - 1"/>
    <s v="tier - 1"/>
    <s v="R1014"/>
    <n v="61"/>
    <m/>
    <s v="Leuchanka"/>
    <n v="29.83"/>
    <n v="9.6999999999999993"/>
    <s v="Yes"/>
    <x v="0"/>
    <x v="0"/>
    <x v="1"/>
    <x v="0"/>
    <x v="2"/>
    <x v="2"/>
  </r>
  <r>
    <x v="2018"/>
    <n v="1962"/>
    <s v="Sep"/>
    <n v="15"/>
    <s v="15 Sep 1962"/>
    <n v="30260"/>
    <s v="tier - 1"/>
    <s v="tier - 1"/>
    <s v="R1014"/>
    <n v="62"/>
    <m/>
    <s v="Hinkle"/>
    <n v="28.594999999999999"/>
    <n v="10.210000000000001"/>
    <s v="No"/>
    <x v="0"/>
    <x v="1"/>
    <x v="0"/>
    <x v="1"/>
    <x v="2"/>
    <x v="2"/>
  </r>
  <r>
    <x v="2019"/>
    <n v="1972"/>
    <s v="Jul"/>
    <n v="24"/>
    <s v="24 Jul 1972"/>
    <n v="30284.639999999999"/>
    <s v="tier - 1"/>
    <s v="tier - 1"/>
    <s v="R1012"/>
    <n v="52"/>
    <m/>
    <s v="Rolfes"/>
    <n v="25.364999999999998"/>
    <n v="5.19"/>
    <s v="No"/>
    <x v="0"/>
    <x v="2"/>
    <x v="0"/>
    <x v="1"/>
    <x v="2"/>
    <x v="0"/>
  </r>
  <r>
    <x v="2020"/>
    <n v="2004"/>
    <s v="Jun"/>
    <n v="1"/>
    <s v="1 Jun 2004"/>
    <n v="30328.27"/>
    <s v="tier - 2"/>
    <s v="tier - 2"/>
    <s v="R1011"/>
    <n v="20"/>
    <m/>
    <s v="Croll"/>
    <n v="43.5"/>
    <n v="6.38"/>
    <s v="No"/>
    <x v="1"/>
    <x v="0"/>
    <x v="0"/>
    <x v="1"/>
    <x v="3"/>
    <x v="1"/>
  </r>
  <r>
    <x v="2021"/>
    <n v="1969"/>
    <s v="Jul"/>
    <n v="30"/>
    <s v="30 Jul 1969"/>
    <n v="30366.93"/>
    <s v="tier - 2"/>
    <s v="tier - 2"/>
    <s v="R1011"/>
    <n v="55"/>
    <m/>
    <s v="San Juan"/>
    <n v="17.11"/>
    <n v="4.9800000000000004"/>
    <s v="Yes"/>
    <x v="0"/>
    <x v="0"/>
    <x v="1"/>
    <x v="1"/>
    <x v="0"/>
    <x v="0"/>
  </r>
  <r>
    <x v="2022"/>
    <n v="1976"/>
    <s v="Sep"/>
    <n v="3"/>
    <s v="3 Sep 1976"/>
    <n v="30409.53"/>
    <s v="tier - 2"/>
    <s v="tier - 3"/>
    <s v="R1012"/>
    <n v="48"/>
    <m/>
    <s v="Tunney"/>
    <n v="18.329999999999998"/>
    <n v="4.16"/>
    <s v="Yes"/>
    <x v="0"/>
    <x v="1"/>
    <x v="0"/>
    <x v="1"/>
    <x v="0"/>
    <x v="0"/>
  </r>
  <r>
    <x v="2023"/>
    <n v="1998"/>
    <s v="Oct"/>
    <n v="28"/>
    <s v="28 Oct 1998"/>
    <n v="30422.03"/>
    <s v="tier - 2"/>
    <s v="tier - 3"/>
    <s v="R1011"/>
    <n v="26"/>
    <m/>
    <s v="Widmann"/>
    <n v="39.619999999999997"/>
    <n v="4.28"/>
    <s v="No"/>
    <x v="0"/>
    <x v="0"/>
    <x v="0"/>
    <x v="1"/>
    <x v="3"/>
    <x v="0"/>
  </r>
  <r>
    <x v="2024"/>
    <n v="1983"/>
    <s v="Sep"/>
    <n v="3"/>
    <s v="3 Sep 1983"/>
    <n v="30457.37"/>
    <s v="tier - 2"/>
    <s v="tier - 1"/>
    <s v="R1012"/>
    <n v="41"/>
    <m/>
    <s v="Turner"/>
    <n v="22.37"/>
    <n v="5.86"/>
    <s v="Yes"/>
    <x v="0"/>
    <x v="0"/>
    <x v="1"/>
    <x v="1"/>
    <x v="1"/>
    <x v="1"/>
  </r>
  <r>
    <x v="2025"/>
    <n v="1986"/>
    <s v="Aug"/>
    <n v="10"/>
    <s v="10 Aug 1986"/>
    <n v="30530.5"/>
    <s v="tier - 2"/>
    <s v="tier - 1"/>
    <s v="R1011"/>
    <n v="38"/>
    <m/>
    <s v="Difani"/>
    <n v="26.26"/>
    <n v="11.8"/>
    <s v="Yes"/>
    <x v="0"/>
    <x v="0"/>
    <x v="0"/>
    <x v="1"/>
    <x v="2"/>
    <x v="2"/>
  </r>
  <r>
    <x v="2026"/>
    <n v="1970"/>
    <s v="Nov"/>
    <n v="11"/>
    <s v="11 Nov 1970"/>
    <n v="30625.65"/>
    <s v="tier - 2"/>
    <s v="tier - 3"/>
    <s v="R1011"/>
    <n v="54"/>
    <m/>
    <s v="Gonzalez"/>
    <n v="18.63"/>
    <n v="9.81"/>
    <s v="Yes"/>
    <x v="0"/>
    <x v="2"/>
    <x v="0"/>
    <x v="1"/>
    <x v="1"/>
    <x v="2"/>
  </r>
  <r>
    <x v="2027"/>
    <n v="1999"/>
    <s v="Sep"/>
    <n v="21"/>
    <s v="21 Sep 1999"/>
    <n v="30697.71"/>
    <s v="tier - 1"/>
    <s v="tier - 2"/>
    <s v="R1011"/>
    <n v="25"/>
    <m/>
    <s v="Hickman"/>
    <n v="41.19"/>
    <n v="6.37"/>
    <s v="No"/>
    <x v="0"/>
    <x v="1"/>
    <x v="0"/>
    <x v="1"/>
    <x v="3"/>
    <x v="1"/>
  </r>
  <r>
    <x v="2028"/>
    <n v="1983"/>
    <s v="Dec"/>
    <n v="21"/>
    <s v="21 Dec 1983"/>
    <n v="30724.44"/>
    <s v="tier - 2"/>
    <s v="tier - 3"/>
    <s v="R1011"/>
    <n v="41"/>
    <m/>
    <s v="Dewitt"/>
    <n v="24.56"/>
    <n v="6.18"/>
    <s v="Yes"/>
    <x v="0"/>
    <x v="0"/>
    <x v="1"/>
    <x v="1"/>
    <x v="1"/>
    <x v="1"/>
  </r>
  <r>
    <x v="2029"/>
    <n v="1988"/>
    <s v="Sep"/>
    <n v="5"/>
    <s v="5 Sep 1988"/>
    <n v="30763.01"/>
    <s v="tier - 2"/>
    <s v="tier - 1"/>
    <s v="R1011"/>
    <n v="36"/>
    <m/>
    <s v="Richardson"/>
    <n v="28.46"/>
    <n v="4.8499999999999996"/>
    <s v="Yes"/>
    <x v="0"/>
    <x v="0"/>
    <x v="0"/>
    <x v="1"/>
    <x v="2"/>
    <x v="0"/>
  </r>
  <r>
    <x v="2030"/>
    <n v="1961"/>
    <s v="Sep"/>
    <n v="9"/>
    <s v="9 Sep 1961"/>
    <n v="30942.19"/>
    <s v="tier - 2"/>
    <s v="tier - 2"/>
    <s v="R1013"/>
    <n v="63"/>
    <m/>
    <s v="Irish"/>
    <n v="29.92"/>
    <n v="11.99"/>
    <s v="Yes"/>
    <x v="0"/>
    <x v="2"/>
    <x v="0"/>
    <x v="1"/>
    <x v="2"/>
    <x v="2"/>
  </r>
  <r>
    <x v="2031"/>
    <n v="2004"/>
    <s v="Nov"/>
    <n v="9"/>
    <s v="9 Nov 2004"/>
    <n v="31196.61"/>
    <s v="tier - 2"/>
    <s v="tier - 1"/>
    <s v="R1011"/>
    <n v="20"/>
    <m/>
    <s v="Clark"/>
    <n v="46.06"/>
    <n v="4.18"/>
    <s v="No"/>
    <x v="1"/>
    <x v="0"/>
    <x v="0"/>
    <x v="1"/>
    <x v="3"/>
    <x v="0"/>
  </r>
  <r>
    <x v="2032"/>
    <n v="2000"/>
    <s v="Jul"/>
    <n v="22"/>
    <s v="22 Jul 2000"/>
    <n v="31234.560000000001"/>
    <s v="tier - 1"/>
    <s v="tier - 1"/>
    <s v="R1011"/>
    <n v="24"/>
    <m/>
    <s v="Rindahl"/>
    <n v="43.53"/>
    <n v="5.86"/>
    <s v="Yes"/>
    <x v="1"/>
    <x v="2"/>
    <x v="0"/>
    <x v="1"/>
    <x v="3"/>
    <x v="1"/>
  </r>
  <r>
    <x v="2033"/>
    <n v="1968"/>
    <s v="Jul"/>
    <n v="9"/>
    <s v="9 Jul 1968"/>
    <n v="31322.53"/>
    <s v="tier - 2"/>
    <s v="tier - 1"/>
    <s v="R1011"/>
    <n v="56"/>
    <m/>
    <s v="Ashley"/>
    <n v="19.170000000000002"/>
    <n v="8.41"/>
    <s v="No"/>
    <x v="0"/>
    <x v="1"/>
    <x v="0"/>
    <x v="1"/>
    <x v="1"/>
    <x v="2"/>
  </r>
  <r>
    <x v="2034"/>
    <n v="1995"/>
    <s v="Sep"/>
    <n v="27"/>
    <s v="27 Sep 1995"/>
    <n v="31328.27"/>
    <s v="tier - 2"/>
    <s v="tier - 2"/>
    <s v="R1011"/>
    <n v="29"/>
    <m/>
    <s v="Hall"/>
    <n v="40.020000000000003"/>
    <n v="5.19"/>
    <s v="Yes"/>
    <x v="0"/>
    <x v="0"/>
    <x v="0"/>
    <x v="1"/>
    <x v="3"/>
    <x v="0"/>
  </r>
  <r>
    <x v="2035"/>
    <n v="1974"/>
    <s v="Oct"/>
    <n v="8"/>
    <s v="8 Oct 1974"/>
    <n v="31368.81"/>
    <s v="tier - 2"/>
    <s v="tier - 3"/>
    <s v="R1011"/>
    <n v="50"/>
    <m/>
    <s v="Hoff"/>
    <n v="23.85"/>
    <n v="7.84"/>
    <s v="No"/>
    <x v="0"/>
    <x v="1"/>
    <x v="0"/>
    <x v="0"/>
    <x v="1"/>
    <x v="2"/>
  </r>
  <r>
    <x v="2036"/>
    <n v="1975"/>
    <s v="Oct"/>
    <n v="29"/>
    <s v="29 Oct 1975"/>
    <n v="31591.82"/>
    <s v="tier - 2"/>
    <s v="tier - 1"/>
    <s v="R1011"/>
    <n v="49"/>
    <m/>
    <s v="Arsenault"/>
    <n v="24.25"/>
    <n v="8.6999999999999993"/>
    <s v="Yes"/>
    <x v="0"/>
    <x v="0"/>
    <x v="0"/>
    <x v="1"/>
    <x v="1"/>
    <x v="2"/>
  </r>
  <r>
    <x v="2037"/>
    <n v="1960"/>
    <s v="Dec"/>
    <n v="13"/>
    <s v="13 Dec 1960"/>
    <n v="31620"/>
    <s v="tier - 2"/>
    <s v="tier - 1"/>
    <s v="R1024"/>
    <n v="64"/>
    <m/>
    <s v="Degen"/>
    <n v="36.86"/>
    <n v="11.95"/>
    <s v="No"/>
    <x v="0"/>
    <x v="1"/>
    <x v="0"/>
    <x v="1"/>
    <x v="3"/>
    <x v="2"/>
  </r>
  <r>
    <x v="2038"/>
    <n v="1977"/>
    <s v="Oct"/>
    <n v="14"/>
    <s v="14 Oct 1977"/>
    <n v="31736.7"/>
    <s v="tier - 2"/>
    <s v="tier - 2"/>
    <s v="R1012"/>
    <n v="47"/>
    <m/>
    <s v="Buehler"/>
    <n v="23"/>
    <n v="5.48"/>
    <s v="No"/>
    <x v="0"/>
    <x v="1"/>
    <x v="0"/>
    <x v="1"/>
    <x v="1"/>
    <x v="0"/>
  </r>
  <r>
    <x v="2039"/>
    <n v="1984"/>
    <s v="Sep"/>
    <n v="10"/>
    <s v="10 Sep 1984"/>
    <n v="31743.919999999998"/>
    <s v="tier - 2"/>
    <s v="tier - 1"/>
    <s v="R1011"/>
    <n v="40"/>
    <m/>
    <s v="Menzies"/>
    <n v="28.71"/>
    <n v="5.2"/>
    <s v="No"/>
    <x v="0"/>
    <x v="0"/>
    <x v="0"/>
    <x v="1"/>
    <x v="2"/>
    <x v="0"/>
  </r>
  <r>
    <x v="2040"/>
    <n v="1975"/>
    <s v="Sep"/>
    <n v="25"/>
    <s v="25 Sep 1975"/>
    <n v="31897.1"/>
    <s v="tier - 2"/>
    <s v="tier - 3"/>
    <s v="R1011"/>
    <n v="49"/>
    <m/>
    <s v="Williams"/>
    <n v="25.15"/>
    <n v="9.08"/>
    <s v="Yes"/>
    <x v="0"/>
    <x v="0"/>
    <x v="0"/>
    <x v="1"/>
    <x v="2"/>
    <x v="2"/>
  </r>
  <r>
    <x v="2041"/>
    <n v="1972"/>
    <s v="Sep"/>
    <n v="21"/>
    <s v="21 Sep 1972"/>
    <n v="31980.89"/>
    <s v="tier - 2"/>
    <s v="tier - 1"/>
    <s v="R1011"/>
    <n v="52"/>
    <m/>
    <s v="Shaw"/>
    <n v="24.14"/>
    <n v="5.87"/>
    <s v="No"/>
    <x v="0"/>
    <x v="2"/>
    <x v="0"/>
    <x v="0"/>
    <x v="1"/>
    <x v="1"/>
  </r>
  <r>
    <x v="2042"/>
    <n v="1993"/>
    <s v="Sep"/>
    <n v="13"/>
    <s v="13 Sep 1993"/>
    <n v="32086.21"/>
    <s v="tier - 1"/>
    <s v="tier - 3"/>
    <s v="R1011"/>
    <n v="31"/>
    <m/>
    <s v="Hess"/>
    <n v="40.74"/>
    <n v="5.28"/>
    <s v="No"/>
    <x v="0"/>
    <x v="0"/>
    <x v="1"/>
    <x v="1"/>
    <x v="3"/>
    <x v="0"/>
  </r>
  <r>
    <x v="2043"/>
    <n v="1978"/>
    <s v="Nov"/>
    <n v="10"/>
    <s v="10 Nov 1978"/>
    <n v="32108.66"/>
    <s v="tier - 1"/>
    <s v="tier - 3"/>
    <s v="R1017"/>
    <n v="46"/>
    <m/>
    <s v="Bien"/>
    <n v="29.734999999999999"/>
    <n v="7.79"/>
    <s v="No"/>
    <x v="0"/>
    <x v="1"/>
    <x v="0"/>
    <x v="1"/>
    <x v="2"/>
    <x v="2"/>
  </r>
  <r>
    <x v="2044"/>
    <n v="1969"/>
    <s v="Sep"/>
    <n v="11"/>
    <s v="11 Sep 1969"/>
    <n v="32192.76"/>
    <s v="tier - 1"/>
    <s v="tier - 2"/>
    <s v="R1011"/>
    <n v="55"/>
    <m/>
    <s v="Fagerstrom"/>
    <n v="22.88"/>
    <n v="5.9"/>
    <s v="Yes"/>
    <x v="0"/>
    <x v="0"/>
    <x v="1"/>
    <x v="1"/>
    <x v="1"/>
    <x v="1"/>
  </r>
  <r>
    <x v="2045"/>
    <n v="1994"/>
    <s v="Sep"/>
    <n v="8"/>
    <s v="8 Sep 1994"/>
    <n v="32222.81"/>
    <s v="tier - 2"/>
    <s v="tier - 1"/>
    <s v="R1011"/>
    <n v="30"/>
    <m/>
    <s v="Schulten"/>
    <n v="41.9"/>
    <n v="4.26"/>
    <s v="No"/>
    <x v="0"/>
    <x v="1"/>
    <x v="0"/>
    <x v="1"/>
    <x v="3"/>
    <x v="0"/>
  </r>
  <r>
    <x v="2046"/>
    <n v="1975"/>
    <s v="Dec"/>
    <n v="17"/>
    <s v="17 Dec 1975"/>
    <n v="32259.96"/>
    <s v="tier - 2"/>
    <s v="tier - 3"/>
    <s v="R1012"/>
    <n v="49"/>
    <m/>
    <s v="Klarich"/>
    <n v="24.43"/>
    <n v="7.59"/>
    <s v="Yes"/>
    <x v="0"/>
    <x v="0"/>
    <x v="0"/>
    <x v="1"/>
    <x v="1"/>
    <x v="2"/>
  </r>
  <r>
    <x v="2047"/>
    <n v="1986"/>
    <s v="Dec"/>
    <n v="2"/>
    <s v="2 Dec 1986"/>
    <n v="32288.49"/>
    <s v="tier - 2"/>
    <s v="tier - 2"/>
    <s v="R1011"/>
    <n v="38"/>
    <m/>
    <s v="Hackman"/>
    <n v="31.83"/>
    <n v="11.55"/>
    <s v="Yes"/>
    <x v="0"/>
    <x v="0"/>
    <x v="0"/>
    <x v="1"/>
    <x v="3"/>
    <x v="2"/>
  </r>
  <r>
    <x v="2048"/>
    <n v="1972"/>
    <s v="Oct"/>
    <n v="19"/>
    <s v="19 Oct 1972"/>
    <n v="32428.63"/>
    <s v="tier - 2"/>
    <s v="tier - 2"/>
    <s v="R1011"/>
    <n v="52"/>
    <m/>
    <s v="Jurgens"/>
    <n v="25.46"/>
    <n v="6.03"/>
    <s v="No"/>
    <x v="0"/>
    <x v="2"/>
    <x v="0"/>
    <x v="1"/>
    <x v="2"/>
    <x v="1"/>
  </r>
  <r>
    <x v="2049"/>
    <n v="1976"/>
    <s v="Aug"/>
    <n v="9"/>
    <s v="9 Aug 1976"/>
    <n v="32430.22"/>
    <s v="tier - 2"/>
    <s v="tier - 3"/>
    <s v="R1011"/>
    <n v="48"/>
    <m/>
    <s v="Sieczkowski"/>
    <n v="25.69"/>
    <n v="4.78"/>
    <s v="Yes"/>
    <x v="0"/>
    <x v="1"/>
    <x v="0"/>
    <x v="1"/>
    <x v="2"/>
    <x v="0"/>
  </r>
  <r>
    <x v="2050"/>
    <n v="1981"/>
    <s v="Sep"/>
    <n v="27"/>
    <s v="27 Sep 1981"/>
    <n v="32462.35"/>
    <s v="tier - 2"/>
    <s v="tier - 2"/>
    <s v="R1011"/>
    <n v="43"/>
    <m/>
    <s v="Sweigart"/>
    <n v="31.36"/>
    <n v="10.6"/>
    <s v="Yes"/>
    <x v="0"/>
    <x v="1"/>
    <x v="0"/>
    <x v="1"/>
    <x v="3"/>
    <x v="2"/>
  </r>
  <r>
    <x v="2051"/>
    <n v="1976"/>
    <s v="Sep"/>
    <n v="19"/>
    <s v="19 Sep 1976"/>
    <n v="32485.46"/>
    <s v="tier - 2"/>
    <s v="tier - 1"/>
    <s v="R1011"/>
    <n v="48"/>
    <m/>
    <s v="Lam"/>
    <n v="26.24"/>
    <n v="6.26"/>
    <s v="Yes"/>
    <x v="0"/>
    <x v="1"/>
    <x v="0"/>
    <x v="1"/>
    <x v="2"/>
    <x v="1"/>
  </r>
  <r>
    <x v="2052"/>
    <n v="2003"/>
    <s v="Oct"/>
    <n v="8"/>
    <s v="8 Oct 2003"/>
    <n v="32548.34"/>
    <s v="tier - 1"/>
    <s v="tier - 2"/>
    <s v="R1013"/>
    <n v="21"/>
    <m/>
    <s v="Walker"/>
    <n v="30.25"/>
    <n v="5.58"/>
    <s v="No"/>
    <x v="0"/>
    <x v="0"/>
    <x v="1"/>
    <x v="1"/>
    <x v="3"/>
    <x v="0"/>
  </r>
  <r>
    <x v="2053"/>
    <n v="1990"/>
    <s v="Jul"/>
    <n v="13"/>
    <s v="13 Jul 1990"/>
    <n v="32672.11"/>
    <s v="tier - 1"/>
    <s v="tier - 1"/>
    <s v="R1011"/>
    <n v="34"/>
    <m/>
    <s v="Saunders"/>
    <n v="35.99"/>
    <n v="4.2300000000000004"/>
    <s v="No"/>
    <x v="0"/>
    <x v="1"/>
    <x v="0"/>
    <x v="1"/>
    <x v="3"/>
    <x v="0"/>
  </r>
  <r>
    <x v="2054"/>
    <n v="1968"/>
    <s v="Nov"/>
    <n v="1"/>
    <s v="1 Nov 1968"/>
    <n v="32686.080000000002"/>
    <s v="tier - 2"/>
    <s v="tier - 3"/>
    <s v="R1011"/>
    <n v="56"/>
    <m/>
    <s v="Seynders"/>
    <n v="23.19"/>
    <n v="7.66"/>
    <s v="No"/>
    <x v="0"/>
    <x v="1"/>
    <x v="0"/>
    <x v="1"/>
    <x v="1"/>
    <x v="2"/>
  </r>
  <r>
    <x v="2055"/>
    <n v="1990"/>
    <s v="Sep"/>
    <n v="30"/>
    <s v="30 Sep 1990"/>
    <n v="32716.2"/>
    <s v="tier - 1"/>
    <s v="tier - 2"/>
    <s v="R1011"/>
    <n v="34"/>
    <m/>
    <s v="Lemos"/>
    <n v="36.119999999999997"/>
    <n v="5.82"/>
    <s v="No"/>
    <x v="0"/>
    <x v="1"/>
    <x v="0"/>
    <x v="1"/>
    <x v="3"/>
    <x v="1"/>
  </r>
  <r>
    <x v="2056"/>
    <n v="1990"/>
    <s v="Jul"/>
    <n v="9"/>
    <s v="9 Jul 1990"/>
    <n v="32734.19"/>
    <s v="tier - 2"/>
    <s v="tier - 1"/>
    <s v="R1012"/>
    <n v="34"/>
    <m/>
    <s v="Samuelson"/>
    <n v="17.765000000000001"/>
    <n v="5.62"/>
    <s v="No"/>
    <x v="0"/>
    <x v="1"/>
    <x v="0"/>
    <x v="1"/>
    <x v="0"/>
    <x v="0"/>
  </r>
  <r>
    <x v="2057"/>
    <n v="1974"/>
    <s v="Dec"/>
    <n v="6"/>
    <s v="6 Dec 1974"/>
    <n v="32760.48"/>
    <s v="tier - 1"/>
    <s v="tier - 1"/>
    <s v="R1011"/>
    <n v="50"/>
    <m/>
    <s v="Yates"/>
    <n v="28.34"/>
    <n v="8.18"/>
    <s v="No"/>
    <x v="0"/>
    <x v="1"/>
    <x v="0"/>
    <x v="1"/>
    <x v="2"/>
    <x v="2"/>
  </r>
  <r>
    <x v="2058"/>
    <n v="1972"/>
    <s v="Nov"/>
    <n v="7"/>
    <s v="7 Nov 1972"/>
    <n v="32765.33"/>
    <s v="tier - 2"/>
    <s v="tier - 2"/>
    <s v="R1012"/>
    <n v="52"/>
    <m/>
    <s v="Guthals"/>
    <n v="25.05"/>
    <n v="4.6100000000000003"/>
    <s v="No"/>
    <x v="0"/>
    <x v="2"/>
    <x v="0"/>
    <x v="1"/>
    <x v="2"/>
    <x v="0"/>
  </r>
  <r>
    <x v="2059"/>
    <n v="1980"/>
    <s v="Dec"/>
    <n v="12"/>
    <s v="12 Dec 1980"/>
    <n v="32787.46"/>
    <s v="tier - 1"/>
    <s v="tier - 3"/>
    <s v="R1012"/>
    <n v="44"/>
    <m/>
    <s v="Ozahowski"/>
    <n v="28.31"/>
    <n v="5.33"/>
    <s v="No"/>
    <x v="0"/>
    <x v="1"/>
    <x v="0"/>
    <x v="1"/>
    <x v="2"/>
    <x v="0"/>
  </r>
  <r>
    <x v="2060"/>
    <n v="1995"/>
    <s v="Dec"/>
    <n v="4"/>
    <s v="4 Dec 1995"/>
    <n v="32827.51"/>
    <s v="tier - 1"/>
    <s v="tier - 2"/>
    <s v="R1011"/>
    <n v="29"/>
    <m/>
    <s v="Jackson"/>
    <n v="44.44"/>
    <n v="4.9000000000000004"/>
    <s v="Yes"/>
    <x v="0"/>
    <x v="0"/>
    <x v="0"/>
    <x v="1"/>
    <x v="3"/>
    <x v="0"/>
  </r>
  <r>
    <x v="2061"/>
    <n v="1981"/>
    <s v="Nov"/>
    <n v="17"/>
    <s v="17 Nov 1981"/>
    <n v="32906.69"/>
    <s v="tier - 2"/>
    <s v="tier - 3"/>
    <s v="R1011"/>
    <n v="43"/>
    <m/>
    <s v="Defilippi"/>
    <n v="32.67"/>
    <n v="10.97"/>
    <s v="Yes"/>
    <x v="0"/>
    <x v="1"/>
    <x v="0"/>
    <x v="1"/>
    <x v="3"/>
    <x v="2"/>
  </r>
  <r>
    <x v="2062"/>
    <n v="1971"/>
    <s v="Aug"/>
    <n v="24"/>
    <s v="24 Aug 1971"/>
    <n v="32947.629999999997"/>
    <s v="tier - 2"/>
    <s v="tier - 1"/>
    <s v="R1011"/>
    <n v="53"/>
    <m/>
    <s v="Lockwood"/>
    <n v="26.62"/>
    <n v="10.08"/>
    <s v="No"/>
    <x v="0"/>
    <x v="1"/>
    <x v="0"/>
    <x v="1"/>
    <x v="2"/>
    <x v="2"/>
  </r>
  <r>
    <x v="2063"/>
    <n v="1995"/>
    <s v="Jul"/>
    <n v="8"/>
    <s v="8 Jul 1995"/>
    <n v="33017.46"/>
    <s v="tier - 1"/>
    <s v="tier - 1"/>
    <s v="R1011"/>
    <n v="29"/>
    <m/>
    <s v="Maddison"/>
    <n v="45"/>
    <n v="5.24"/>
    <s v="Yes"/>
    <x v="0"/>
    <x v="0"/>
    <x v="0"/>
    <x v="1"/>
    <x v="3"/>
    <x v="0"/>
  </r>
  <r>
    <x v="2064"/>
    <n v="1967"/>
    <s v="Jul"/>
    <n v="10"/>
    <s v="10 Jul 1967"/>
    <n v="33025.32"/>
    <s v="tier - 2"/>
    <s v="tier - 3"/>
    <s v="R1011"/>
    <n v="57"/>
    <m/>
    <s v="Phillips"/>
    <n v="23.82"/>
    <n v="10.85"/>
    <s v="Yes"/>
    <x v="0"/>
    <x v="1"/>
    <x v="0"/>
    <x v="1"/>
    <x v="1"/>
    <x v="2"/>
  </r>
  <r>
    <x v="2065"/>
    <n v="1994"/>
    <s v="Jul"/>
    <n v="28"/>
    <s v="28 Jul 1994"/>
    <n v="33057.230000000003"/>
    <s v="tier - 1"/>
    <s v="tier - 2"/>
    <s v="R1011"/>
    <n v="30"/>
    <m/>
    <s v="Fukuda"/>
    <n v="44.36"/>
    <n v="5.1100000000000003"/>
    <s v="No"/>
    <x v="0"/>
    <x v="1"/>
    <x v="0"/>
    <x v="1"/>
    <x v="3"/>
    <x v="0"/>
  </r>
  <r>
    <x v="2066"/>
    <n v="1962"/>
    <s v="Jul"/>
    <n v="1"/>
    <s v="1 Jul 1962"/>
    <n v="33074.94"/>
    <s v="tier - 1"/>
    <s v="tier - 2"/>
    <s v="R1011"/>
    <n v="62"/>
    <m/>
    <s v="Bulewich"/>
    <n v="20.18"/>
    <n v="11.19"/>
    <s v="No"/>
    <x v="0"/>
    <x v="1"/>
    <x v="0"/>
    <x v="1"/>
    <x v="1"/>
    <x v="2"/>
  </r>
  <r>
    <x v="2067"/>
    <n v="1969"/>
    <s v="Oct"/>
    <n v="30"/>
    <s v="30 Oct 1969"/>
    <n v="33090.660000000003"/>
    <s v="tier - 2"/>
    <s v="tier - 2"/>
    <s v="R1011"/>
    <n v="55"/>
    <m/>
    <s v="Boyd"/>
    <n v="25.14"/>
    <n v="6.02"/>
    <s v="Yes"/>
    <x v="0"/>
    <x v="0"/>
    <x v="1"/>
    <x v="1"/>
    <x v="2"/>
    <x v="1"/>
  </r>
  <r>
    <x v="2068"/>
    <n v="1985"/>
    <s v="Jul"/>
    <n v="15"/>
    <s v="15 Jul 1985"/>
    <n v="33121"/>
    <s v="tier - 2"/>
    <s v="tier - 1"/>
    <s v="R1011"/>
    <n v="39"/>
    <m/>
    <s v="Oswalt"/>
    <n v="33.14"/>
    <n v="5.67"/>
    <s v="Yes"/>
    <x v="0"/>
    <x v="1"/>
    <x v="0"/>
    <x v="1"/>
    <x v="3"/>
    <x v="0"/>
  </r>
  <r>
    <x v="2069"/>
    <n v="1990"/>
    <s v="Oct"/>
    <n v="12"/>
    <s v="12 Oct 1990"/>
    <n v="33292.83"/>
    <s v="tier - 2"/>
    <s v="tier - 1"/>
    <s v="R1011"/>
    <n v="34"/>
    <m/>
    <s v="Debolt"/>
    <n v="37.82"/>
    <n v="6.01"/>
    <s v="No"/>
    <x v="0"/>
    <x v="1"/>
    <x v="0"/>
    <x v="1"/>
    <x v="3"/>
    <x v="1"/>
  </r>
  <r>
    <x v="2070"/>
    <n v="2003"/>
    <s v="Nov"/>
    <n v="28"/>
    <s v="28 Nov 2003"/>
    <n v="33307.550000000003"/>
    <s v="tier - 2"/>
    <s v="tier - 3"/>
    <s v="R1012"/>
    <n v="21"/>
    <m/>
    <s v="Brecher"/>
    <n v="30.02"/>
    <n v="5.98"/>
    <s v="No"/>
    <x v="0"/>
    <x v="0"/>
    <x v="1"/>
    <x v="1"/>
    <x v="3"/>
    <x v="1"/>
  </r>
  <r>
    <x v="2071"/>
    <n v="1972"/>
    <s v="Sep"/>
    <n v="5"/>
    <s v="5 Sep 1972"/>
    <n v="33344.449999999997"/>
    <s v="tier - 2"/>
    <s v="tier - 3"/>
    <s v="R1011"/>
    <n v="52"/>
    <m/>
    <s v="Land"/>
    <n v="28.16"/>
    <n v="5.77"/>
    <s v="No"/>
    <x v="0"/>
    <x v="2"/>
    <x v="0"/>
    <x v="0"/>
    <x v="2"/>
    <x v="1"/>
  </r>
  <r>
    <x v="2072"/>
    <n v="1985"/>
    <s v="Dec"/>
    <n v="7"/>
    <s v="7 Dec 1985"/>
    <n v="33450.99"/>
    <s v="tier - 2"/>
    <s v="tier - 2"/>
    <s v="R1011"/>
    <n v="39"/>
    <m/>
    <s v="Lindsay"/>
    <n v="34.5"/>
    <n v="4.07"/>
    <s v="Yes"/>
    <x v="0"/>
    <x v="1"/>
    <x v="0"/>
    <x v="1"/>
    <x v="3"/>
    <x v="0"/>
  </r>
  <r>
    <x v="2073"/>
    <n v="1970"/>
    <s v="Jun"/>
    <n v="18"/>
    <s v="18 Jun 1970"/>
    <n v="33471.97"/>
    <s v="tier - 2"/>
    <s v="tier - 2"/>
    <s v="R1012"/>
    <n v="54"/>
    <m/>
    <s v="Kruzel"/>
    <n v="37.524999999999999"/>
    <n v="9.0299999999999994"/>
    <s v="Yes"/>
    <x v="0"/>
    <x v="2"/>
    <x v="0"/>
    <x v="1"/>
    <x v="3"/>
    <x v="2"/>
  </r>
  <r>
    <x v="2074"/>
    <n v="2002"/>
    <s v="Aug"/>
    <n v="25"/>
    <s v="25 Aug 2002"/>
    <n v="33475.82"/>
    <s v="tier - 1"/>
    <s v="tier - 1"/>
    <s v="R1018"/>
    <n v="22"/>
    <m/>
    <s v="Inman"/>
    <n v="30.684999999999999"/>
    <n v="8.23"/>
    <s v="No"/>
    <x v="0"/>
    <x v="1"/>
    <x v="0"/>
    <x v="1"/>
    <x v="3"/>
    <x v="2"/>
  </r>
  <r>
    <x v="2075"/>
    <n v="1984"/>
    <s v="Jul"/>
    <n v="22"/>
    <s v="22 Jul 1984"/>
    <n v="33527.1"/>
    <s v="tier - 2"/>
    <s v="tier - 3"/>
    <s v="R1011"/>
    <n v="40"/>
    <m/>
    <s v="Riepma"/>
    <n v="33.58"/>
    <n v="5.56"/>
    <s v="No"/>
    <x v="0"/>
    <x v="0"/>
    <x v="0"/>
    <x v="1"/>
    <x v="3"/>
    <x v="0"/>
  </r>
  <r>
    <x v="2076"/>
    <n v="2003"/>
    <s v="Sep"/>
    <n v="9"/>
    <s v="9 Sep 2003"/>
    <n v="33611.71"/>
    <s v="tier - 1"/>
    <s v="tier - 2"/>
    <s v="R1011"/>
    <n v="21"/>
    <m/>
    <s v="Bui"/>
    <n v="52.81"/>
    <n v="5.19"/>
    <s v="No"/>
    <x v="0"/>
    <x v="0"/>
    <x v="1"/>
    <x v="1"/>
    <x v="3"/>
    <x v="0"/>
  </r>
  <r>
    <x v="2077"/>
    <n v="1993"/>
    <s v="Nov"/>
    <n v="28"/>
    <s v="28 Nov 1993"/>
    <n v="33707.550000000003"/>
    <s v="tier - 2"/>
    <s v="tier - 2"/>
    <s v="R1011"/>
    <n v="31"/>
    <m/>
    <s v="Fine"/>
    <n v="45.52"/>
    <n v="6.04"/>
    <s v="No"/>
    <x v="0"/>
    <x v="0"/>
    <x v="1"/>
    <x v="1"/>
    <x v="3"/>
    <x v="1"/>
  </r>
  <r>
    <x v="2078"/>
    <n v="2004"/>
    <s v="Nov"/>
    <n v="1"/>
    <s v="1 Nov 2004"/>
    <n v="33732.69"/>
    <s v="tier - 1"/>
    <s v="tier - 1"/>
    <s v="R1017"/>
    <n v="20"/>
    <m/>
    <s v="Canton"/>
    <n v="31.73"/>
    <n v="5.73"/>
    <s v="No"/>
    <x v="1"/>
    <x v="0"/>
    <x v="0"/>
    <x v="1"/>
    <x v="3"/>
    <x v="1"/>
  </r>
  <r>
    <x v="2079"/>
    <n v="2003"/>
    <s v="Sep"/>
    <n v="12"/>
    <s v="12 Sep 2003"/>
    <n v="33750.29"/>
    <s v="tier - 1"/>
    <s v="tier - 3"/>
    <s v="R1012"/>
    <n v="21"/>
    <m/>
    <s v="Black"/>
    <n v="31.92"/>
    <n v="5.1100000000000003"/>
    <s v="No"/>
    <x v="0"/>
    <x v="0"/>
    <x v="1"/>
    <x v="1"/>
    <x v="3"/>
    <x v="0"/>
  </r>
  <r>
    <x v="2080"/>
    <n v="1962"/>
    <s v="Dec"/>
    <n v="11"/>
    <s v="11 Dec 1962"/>
    <n v="33753.32"/>
    <s v="tier - 1"/>
    <s v="tier - 3"/>
    <s v="R1011"/>
    <n v="62"/>
    <m/>
    <s v="Ridgway"/>
    <n v="22.18"/>
    <n v="9.9"/>
    <s v="No"/>
    <x v="0"/>
    <x v="1"/>
    <x v="0"/>
    <x v="1"/>
    <x v="1"/>
    <x v="2"/>
  </r>
  <r>
    <x v="2081"/>
    <n v="2000"/>
    <s v="Oct"/>
    <n v="26"/>
    <s v="26 Oct 2000"/>
    <n v="33829.39"/>
    <s v="tier - 2"/>
    <s v="tier - 3"/>
    <s v="R1011"/>
    <n v="24"/>
    <m/>
    <s v="O'Bannon"/>
    <n v="51.18"/>
    <n v="4.5599999999999996"/>
    <s v="Yes"/>
    <x v="1"/>
    <x v="2"/>
    <x v="0"/>
    <x v="1"/>
    <x v="3"/>
    <x v="0"/>
  </r>
  <r>
    <x v="2082"/>
    <n v="1997"/>
    <s v="Aug"/>
    <n v="9"/>
    <s v="9 Aug 1997"/>
    <n v="33900.65"/>
    <s v="tier - 2"/>
    <s v="tier - 3"/>
    <s v="R1011"/>
    <n v="27"/>
    <m/>
    <s v="Larscheid"/>
    <n v="30.2"/>
    <n v="4.47"/>
    <s v="Yes"/>
    <x v="0"/>
    <x v="0"/>
    <x v="1"/>
    <x v="1"/>
    <x v="3"/>
    <x v="0"/>
  </r>
  <r>
    <x v="2083"/>
    <n v="2000"/>
    <s v="Dec"/>
    <n v="27"/>
    <s v="27 Dec 2000"/>
    <n v="33907.550000000003"/>
    <s v="tier - 2"/>
    <s v="tier - 2"/>
    <s v="R1012"/>
    <n v="24"/>
    <m/>
    <s v="Escorcia"/>
    <n v="30.4"/>
    <n v="5.91"/>
    <s v="No"/>
    <x v="1"/>
    <x v="2"/>
    <x v="0"/>
    <x v="1"/>
    <x v="3"/>
    <x v="1"/>
  </r>
  <r>
    <x v="2084"/>
    <n v="1994"/>
    <s v="Sep"/>
    <n v="25"/>
    <s v="25 Sep 1994"/>
    <n v="33975.47"/>
    <s v="tier - 2"/>
    <s v="tier - 2"/>
    <s v="R1011"/>
    <n v="30"/>
    <m/>
    <s v="Kastes"/>
    <n v="46.68"/>
    <n v="4.01"/>
    <s v="No"/>
    <x v="0"/>
    <x v="1"/>
    <x v="0"/>
    <x v="1"/>
    <x v="3"/>
    <x v="0"/>
  </r>
  <r>
    <x v="2085"/>
    <n v="1972"/>
    <s v="Jul"/>
    <n v="26"/>
    <s v="26 Jul 1972"/>
    <n v="34053.360000000001"/>
    <s v="tier - 2"/>
    <s v="tier - 2"/>
    <s v="R1011"/>
    <n v="52"/>
    <m/>
    <s v="Velardo"/>
    <n v="30.25"/>
    <n v="4.1900000000000004"/>
    <s v="No"/>
    <x v="0"/>
    <x v="2"/>
    <x v="0"/>
    <x v="1"/>
    <x v="3"/>
    <x v="0"/>
  </r>
  <r>
    <x v="2086"/>
    <n v="2002"/>
    <s v="Dec"/>
    <n v="26"/>
    <s v="26 Dec 2002"/>
    <n v="34084.68"/>
    <s v="tier - 2"/>
    <s v="tier - 3"/>
    <s v="R1011"/>
    <n v="22"/>
    <m/>
    <s v="Hayes"/>
    <n v="53.06"/>
    <n v="11.68"/>
    <s v="No"/>
    <x v="0"/>
    <x v="1"/>
    <x v="0"/>
    <x v="1"/>
    <x v="3"/>
    <x v="2"/>
  </r>
  <r>
    <x v="2087"/>
    <n v="1999"/>
    <s v="Nov"/>
    <n v="6"/>
    <s v="6 Nov 1999"/>
    <n v="34166.269999999997"/>
    <s v="tier - 2"/>
    <s v="tier - 3"/>
    <s v="R1011"/>
    <n v="25"/>
    <m/>
    <s v="Wei"/>
    <n v="31.4"/>
    <n v="5.49"/>
    <s v="No"/>
    <x v="0"/>
    <x v="1"/>
    <x v="0"/>
    <x v="1"/>
    <x v="3"/>
    <x v="0"/>
  </r>
  <r>
    <x v="2088"/>
    <n v="1971"/>
    <s v="Aug"/>
    <n v="25"/>
    <s v="25 Aug 1971"/>
    <n v="34205.07"/>
    <s v="tier - 2"/>
    <s v="tier - 2"/>
    <s v="R1011"/>
    <n v="53"/>
    <m/>
    <s v="Latimer"/>
    <n v="29.94"/>
    <n v="7.59"/>
    <s v="No"/>
    <x v="0"/>
    <x v="1"/>
    <x v="0"/>
    <x v="1"/>
    <x v="2"/>
    <x v="2"/>
  </r>
  <r>
    <x v="2089"/>
    <n v="1975"/>
    <s v="Jul"/>
    <n v="21"/>
    <s v="21 Jul 1975"/>
    <n v="34210.33"/>
    <s v="tier - 2"/>
    <s v="tier - 1"/>
    <s v="R1012"/>
    <n v="49"/>
    <m/>
    <s v="Creasy"/>
    <n v="30.18"/>
    <n v="8.31"/>
    <s v="Yes"/>
    <x v="0"/>
    <x v="0"/>
    <x v="0"/>
    <x v="1"/>
    <x v="3"/>
    <x v="2"/>
  </r>
  <r>
    <x v="2090"/>
    <n v="1962"/>
    <s v="Jul"/>
    <n v="5"/>
    <s v="5 Jul 1962"/>
    <n v="34218.019999999997"/>
    <s v="tier - 1"/>
    <s v="tier - 1"/>
    <s v="R1011"/>
    <n v="62"/>
    <m/>
    <s v="Frome"/>
    <n v="23.55"/>
    <n v="10.38"/>
    <s v="No"/>
    <x v="0"/>
    <x v="1"/>
    <x v="0"/>
    <x v="1"/>
    <x v="1"/>
    <x v="2"/>
  </r>
  <r>
    <x v="2091"/>
    <n v="1998"/>
    <s v="Jun"/>
    <n v="11"/>
    <s v="11 Jun 1998"/>
    <n v="34254.050000000003"/>
    <s v="tier - 1"/>
    <s v="tier - 3"/>
    <s v="R1019"/>
    <n v="26"/>
    <m/>
    <s v="Reed"/>
    <n v="31.065000000000001"/>
    <n v="5.05"/>
    <s v="No"/>
    <x v="0"/>
    <x v="0"/>
    <x v="0"/>
    <x v="1"/>
    <x v="3"/>
    <x v="0"/>
  </r>
  <r>
    <x v="2092"/>
    <n v="1995"/>
    <s v="Oct"/>
    <n v="30"/>
    <s v="30 Oct 1995"/>
    <n v="34289.43"/>
    <s v="tier - 1"/>
    <s v="tier - 1"/>
    <s v="R1011"/>
    <n v="29"/>
    <m/>
    <s v="Hall"/>
    <n v="48.75"/>
    <n v="4.6399999999999997"/>
    <s v="Yes"/>
    <x v="0"/>
    <x v="0"/>
    <x v="0"/>
    <x v="1"/>
    <x v="3"/>
    <x v="0"/>
  </r>
  <r>
    <x v="2093"/>
    <n v="1986"/>
    <s v="Oct"/>
    <n v="11"/>
    <s v="11 Oct 1986"/>
    <n v="34293.120000000003"/>
    <s v="tier - 1"/>
    <s v="tier - 2"/>
    <s v="R1011"/>
    <n v="38"/>
    <m/>
    <s v="Wilson"/>
    <n v="37.74"/>
    <n v="9.5299999999999994"/>
    <s v="Yes"/>
    <x v="0"/>
    <x v="0"/>
    <x v="0"/>
    <x v="1"/>
    <x v="3"/>
    <x v="2"/>
  </r>
  <r>
    <x v="2094"/>
    <n v="1983"/>
    <s v="Oct"/>
    <n v="2"/>
    <s v="2 Oct 1983"/>
    <n v="34307.22"/>
    <s v="tier - 2"/>
    <s v="tier - 2"/>
    <s v="R1012"/>
    <n v="41"/>
    <m/>
    <s v="Deucher"/>
    <n v="33.72"/>
    <n v="6.21"/>
    <s v="Yes"/>
    <x v="0"/>
    <x v="0"/>
    <x v="1"/>
    <x v="1"/>
    <x v="3"/>
    <x v="1"/>
  </r>
  <r>
    <x v="2095"/>
    <n v="1984"/>
    <s v="Oct"/>
    <n v="1"/>
    <s v="1 Oct 1984"/>
    <n v="34402.22"/>
    <s v="tier - 2"/>
    <s v="tier - 3"/>
    <s v="R1011"/>
    <n v="40"/>
    <m/>
    <s v="Richardson"/>
    <n v="36.159999999999997"/>
    <n v="5.0999999999999996"/>
    <s v="No"/>
    <x v="0"/>
    <x v="0"/>
    <x v="0"/>
    <x v="1"/>
    <x v="3"/>
    <x v="0"/>
  </r>
  <r>
    <x v="2096"/>
    <n v="2003"/>
    <s v="Oct"/>
    <n v="5"/>
    <s v="5 Oct 2003"/>
    <n v="34439.86"/>
    <s v="tier - 2"/>
    <s v="tier - 1"/>
    <s v="R1013"/>
    <n v="21"/>
    <m/>
    <s v="Heninger"/>
    <n v="33.11"/>
    <n v="4.12"/>
    <s v="No"/>
    <x v="0"/>
    <x v="0"/>
    <x v="1"/>
    <x v="1"/>
    <x v="3"/>
    <x v="0"/>
  </r>
  <r>
    <x v="2097"/>
    <n v="1990"/>
    <s v="Sep"/>
    <n v="24"/>
    <s v="24 Sep 1990"/>
    <n v="34456.269999999997"/>
    <s v="tier - 1"/>
    <s v="tier - 2"/>
    <s v="R1011"/>
    <n v="34"/>
    <m/>
    <s v="Noya"/>
    <n v="41.25"/>
    <n v="5.19"/>
    <s v="No"/>
    <x v="0"/>
    <x v="1"/>
    <x v="0"/>
    <x v="1"/>
    <x v="3"/>
    <x v="0"/>
  </r>
  <r>
    <x v="2098"/>
    <n v="1998"/>
    <s v="Jun"/>
    <n v="24"/>
    <s v="24 Jun 1998"/>
    <n v="34472.839999999997"/>
    <s v="tier - 1"/>
    <s v="tier - 3"/>
    <s v="R1011"/>
    <n v="26"/>
    <m/>
    <s v="Doak"/>
    <n v="32.700000000000003"/>
    <n v="4.09"/>
    <s v="No"/>
    <x v="0"/>
    <x v="0"/>
    <x v="0"/>
    <x v="1"/>
    <x v="3"/>
    <x v="0"/>
  </r>
  <r>
    <x v="2099"/>
    <n v="1976"/>
    <s v="Nov"/>
    <n v="25"/>
    <s v="25 Nov 1976"/>
    <n v="34543.39"/>
    <s v="tier - 2"/>
    <s v="tier - 3"/>
    <s v="R1011"/>
    <n v="48"/>
    <m/>
    <s v="Hufstader"/>
    <n v="31.92"/>
    <n v="5.33"/>
    <s v="Yes"/>
    <x v="0"/>
    <x v="1"/>
    <x v="0"/>
    <x v="1"/>
    <x v="3"/>
    <x v="0"/>
  </r>
  <r>
    <x v="2100"/>
    <n v="2004"/>
    <s v="Oct"/>
    <n v="9"/>
    <s v="9 Oct 2004"/>
    <n v="34617.839999999997"/>
    <s v="tier - 1"/>
    <s v="tier - 3"/>
    <s v="R1016"/>
    <n v="20"/>
    <m/>
    <s v="Lynch"/>
    <n v="33.534999999999997"/>
    <n v="6.23"/>
    <s v="No"/>
    <x v="1"/>
    <x v="0"/>
    <x v="0"/>
    <x v="1"/>
    <x v="3"/>
    <x v="1"/>
  </r>
  <r>
    <x v="2101"/>
    <n v="1994"/>
    <s v="Jul"/>
    <n v="7"/>
    <s v="7 Jul 1994"/>
    <n v="34672.15"/>
    <s v="tier - 1"/>
    <s v="tier - 3"/>
    <s v="R1013"/>
    <n v="30"/>
    <m/>
    <s v="Polen"/>
    <n v="31.68"/>
    <n v="4.4000000000000004"/>
    <s v="No"/>
    <x v="0"/>
    <x v="1"/>
    <x v="0"/>
    <x v="1"/>
    <x v="3"/>
    <x v="0"/>
  </r>
  <r>
    <x v="2102"/>
    <n v="2003"/>
    <s v="Jul"/>
    <n v="3"/>
    <s v="3 Jul 2003"/>
    <n v="34779.620000000003"/>
    <s v="tier - 1"/>
    <s v="tier - 2"/>
    <s v="R1011"/>
    <n v="21"/>
    <m/>
    <s v="Welleck"/>
    <n v="34.799999999999997"/>
    <n v="6.18"/>
    <s v="No"/>
    <x v="0"/>
    <x v="0"/>
    <x v="1"/>
    <x v="1"/>
    <x v="3"/>
    <x v="1"/>
  </r>
  <r>
    <x v="2103"/>
    <n v="1995"/>
    <s v="Dec"/>
    <n v="27"/>
    <s v="27 Dec 1995"/>
    <n v="34806.47"/>
    <s v="tier - 1"/>
    <s v="tier - 2"/>
    <s v="R1013"/>
    <n v="29"/>
    <m/>
    <s v="Erickson"/>
    <n v="31.13"/>
    <n v="4.5199999999999996"/>
    <s v="Yes"/>
    <x v="0"/>
    <x v="0"/>
    <x v="0"/>
    <x v="1"/>
    <x v="3"/>
    <x v="0"/>
  </r>
  <r>
    <x v="2104"/>
    <n v="2003"/>
    <s v="Sep"/>
    <n v="17"/>
    <s v="17 Sep 2003"/>
    <n v="34828.65"/>
    <s v="tier - 1"/>
    <s v="tier - 3"/>
    <s v="R1011"/>
    <n v="21"/>
    <m/>
    <s v="Hodges"/>
    <n v="34.9"/>
    <n v="6.22"/>
    <s v="No"/>
    <x v="0"/>
    <x v="0"/>
    <x v="1"/>
    <x v="1"/>
    <x v="3"/>
    <x v="1"/>
  </r>
  <r>
    <x v="2105"/>
    <n v="1995"/>
    <s v="Oct"/>
    <n v="17"/>
    <s v="17 Oct 1995"/>
    <n v="34838.870000000003"/>
    <s v="tier - 2"/>
    <s v="tier - 3"/>
    <s v="R1011"/>
    <n v="29"/>
    <m/>
    <s v="Goya"/>
    <n v="31.4"/>
    <n v="4.5999999999999996"/>
    <s v="Yes"/>
    <x v="0"/>
    <x v="0"/>
    <x v="0"/>
    <x v="1"/>
    <x v="3"/>
    <x v="0"/>
  </r>
  <r>
    <x v="2106"/>
    <n v="1983"/>
    <s v="Jul"/>
    <n v="29"/>
    <s v="29 Jul 1983"/>
    <n v="34940.61"/>
    <s v="tier - 2"/>
    <s v="tier - 3"/>
    <s v="R1011"/>
    <n v="41"/>
    <m/>
    <s v="Federoff"/>
    <n v="36.99"/>
    <n v="5.37"/>
    <s v="Yes"/>
    <x v="0"/>
    <x v="0"/>
    <x v="1"/>
    <x v="1"/>
    <x v="3"/>
    <x v="0"/>
  </r>
  <r>
    <x v="2107"/>
    <n v="1967"/>
    <s v="Oct"/>
    <n v="7"/>
    <s v="7 Oct 1967"/>
    <n v="34975.68"/>
    <s v="tier - 2"/>
    <s v="tier - 2"/>
    <s v="R1011"/>
    <n v="57"/>
    <m/>
    <s v="Kampwerth"/>
    <n v="29.57"/>
    <n v="9.42"/>
    <s v="Yes"/>
    <x v="0"/>
    <x v="1"/>
    <x v="0"/>
    <x v="1"/>
    <x v="2"/>
    <x v="2"/>
  </r>
  <r>
    <x v="2108"/>
    <n v="1998"/>
    <s v="Aug"/>
    <n v="22"/>
    <s v="22 Aug 1998"/>
    <n v="34976.42"/>
    <s v="tier - 2"/>
    <s v="tier - 1"/>
    <s v="R1011"/>
    <n v="26"/>
    <m/>
    <s v="O'Connor"/>
    <n v="52.66"/>
    <n v="4.45"/>
    <s v="No"/>
    <x v="0"/>
    <x v="0"/>
    <x v="0"/>
    <x v="1"/>
    <x v="3"/>
    <x v="0"/>
  </r>
  <r>
    <x v="2109"/>
    <n v="1997"/>
    <s v="Aug"/>
    <n v="22"/>
    <s v="22 Aug 1997"/>
    <n v="34979.86"/>
    <s v="tier - 2"/>
    <s v="tier - 2"/>
    <s v="R1011"/>
    <n v="27"/>
    <m/>
    <s v="Smith"/>
    <n v="52.3"/>
    <n v="4.87"/>
    <s v="Yes"/>
    <x v="0"/>
    <x v="0"/>
    <x v="1"/>
    <x v="1"/>
    <x v="3"/>
    <x v="0"/>
  </r>
  <r>
    <x v="2110"/>
    <n v="1982"/>
    <s v="Jul"/>
    <n v="5"/>
    <s v="5 Jul 1982"/>
    <n v="35000.730000000003"/>
    <s v="tier - 2"/>
    <s v="tier - 3"/>
    <s v="R1011"/>
    <n v="42"/>
    <m/>
    <s v="Koch"/>
    <n v="36.409999999999997"/>
    <n v="4.55"/>
    <s v="No"/>
    <x v="0"/>
    <x v="1"/>
    <x v="0"/>
    <x v="1"/>
    <x v="3"/>
    <x v="0"/>
  </r>
  <r>
    <x v="2111"/>
    <n v="1975"/>
    <s v="Aug"/>
    <n v="29"/>
    <s v="29 Aug 1975"/>
    <n v="35050.620000000003"/>
    <s v="tier - 2"/>
    <s v="tier - 1"/>
    <s v="R1011"/>
    <n v="49"/>
    <m/>
    <s v="Lucan"/>
    <n v="34.06"/>
    <n v="11.83"/>
    <s v="Yes"/>
    <x v="0"/>
    <x v="0"/>
    <x v="0"/>
    <x v="1"/>
    <x v="3"/>
    <x v="2"/>
  </r>
  <r>
    <x v="2112"/>
    <n v="1977"/>
    <s v="Jun"/>
    <n v="29"/>
    <s v="29 Jun 1977"/>
    <n v="35069.370000000003"/>
    <s v="tier - 1"/>
    <s v="tier - 1"/>
    <s v="R1017"/>
    <n v="47"/>
    <m/>
    <s v="Hinrichsen"/>
    <n v="22.895"/>
    <n v="5.72"/>
    <s v="No"/>
    <x v="0"/>
    <x v="1"/>
    <x v="0"/>
    <x v="0"/>
    <x v="1"/>
    <x v="1"/>
  </r>
  <r>
    <x v="2113"/>
    <n v="1998"/>
    <s v="Dec"/>
    <n v="22"/>
    <s v="22 Dec 1998"/>
    <n v="35147.53"/>
    <s v="tier - 1"/>
    <s v="tier - 1"/>
    <s v="R1016"/>
    <n v="26"/>
    <m/>
    <s v="Malatesta"/>
    <n v="28.5"/>
    <n v="5.12"/>
    <s v="No"/>
    <x v="0"/>
    <x v="0"/>
    <x v="0"/>
    <x v="1"/>
    <x v="2"/>
    <x v="0"/>
  </r>
  <r>
    <x v="2114"/>
    <n v="1967"/>
    <s v="Dec"/>
    <n v="30"/>
    <s v="30 Dec 1967"/>
    <n v="35160.129999999997"/>
    <s v="tier - 2"/>
    <s v="tier - 2"/>
    <s v="R1011"/>
    <n v="57"/>
    <m/>
    <s v="Duke"/>
    <n v="26.8"/>
    <n v="10.93"/>
    <s v="Yes"/>
    <x v="0"/>
    <x v="1"/>
    <x v="0"/>
    <x v="1"/>
    <x v="2"/>
    <x v="2"/>
  </r>
  <r>
    <x v="2115"/>
    <n v="1997"/>
    <s v="Jul"/>
    <n v="9"/>
    <s v="9 Jul 1997"/>
    <n v="35302.089999999997"/>
    <s v="tier - 1"/>
    <s v="tier - 2"/>
    <s v="R1011"/>
    <n v="27"/>
    <m/>
    <s v="Meyer"/>
    <n v="53.25"/>
    <n v="6.11"/>
    <s v="Yes"/>
    <x v="0"/>
    <x v="0"/>
    <x v="1"/>
    <x v="1"/>
    <x v="3"/>
    <x v="1"/>
  </r>
  <r>
    <x v="2116"/>
    <n v="1988"/>
    <s v="Sep"/>
    <n v="19"/>
    <s v="19 Sep 1988"/>
    <n v="35315.96"/>
    <s v="tier - 2"/>
    <s v="tier - 1"/>
    <s v="R1011"/>
    <n v="36"/>
    <m/>
    <s v="Hamilton"/>
    <n v="42.27"/>
    <n v="6.05"/>
    <s v="Yes"/>
    <x v="0"/>
    <x v="0"/>
    <x v="0"/>
    <x v="1"/>
    <x v="3"/>
    <x v="1"/>
  </r>
  <r>
    <x v="2117"/>
    <n v="1971"/>
    <s v="Sep"/>
    <n v="22"/>
    <s v="22 Sep 1971"/>
    <n v="35345.730000000003"/>
    <s v="tier - 2"/>
    <s v="tier - 3"/>
    <s v="R1011"/>
    <n v="53"/>
    <m/>
    <s v="Cordaro"/>
    <n v="33.69"/>
    <n v="9.68"/>
    <s v="No"/>
    <x v="0"/>
    <x v="1"/>
    <x v="0"/>
    <x v="1"/>
    <x v="3"/>
    <x v="2"/>
  </r>
  <r>
    <x v="2118"/>
    <n v="1988"/>
    <s v="Nov"/>
    <n v="20"/>
    <s v="20 Nov 1988"/>
    <n v="35491.64"/>
    <s v="tier - 1"/>
    <s v="tier - 2"/>
    <s v="R1011"/>
    <n v="36"/>
    <m/>
    <s v="White"/>
    <n v="30.8"/>
    <n v="5.23"/>
    <s v="Yes"/>
    <x v="0"/>
    <x v="0"/>
    <x v="0"/>
    <x v="1"/>
    <x v="3"/>
    <x v="0"/>
  </r>
  <r>
    <x v="2119"/>
    <n v="1973"/>
    <s v="Dec"/>
    <n v="16"/>
    <s v="16 Dec 1973"/>
    <n v="35517.19"/>
    <s v="tier - 2"/>
    <s v="tier - 2"/>
    <s v="R1011"/>
    <n v="51"/>
    <m/>
    <s v="Warriner"/>
    <n v="35.71"/>
    <n v="6.84"/>
    <s v="No"/>
    <x v="0"/>
    <x v="2"/>
    <x v="0"/>
    <x v="1"/>
    <x v="3"/>
    <x v="2"/>
  </r>
  <r>
    <x v="2120"/>
    <n v="1992"/>
    <s v="Sep"/>
    <n v="13"/>
    <s v="13 Sep 1992"/>
    <n v="35547.47"/>
    <s v="tier - 2"/>
    <s v="tier - 3"/>
    <s v="R1011"/>
    <n v="32"/>
    <m/>
    <s v="Armstrong"/>
    <n v="49.8"/>
    <n v="4.24"/>
    <s v="No"/>
    <x v="0"/>
    <x v="0"/>
    <x v="0"/>
    <x v="1"/>
    <x v="3"/>
    <x v="0"/>
  </r>
  <r>
    <x v="2121"/>
    <n v="1973"/>
    <s v="Oct"/>
    <n v="27"/>
    <s v="27 Oct 1973"/>
    <n v="35547.72"/>
    <s v="tier - 1"/>
    <s v="tier - 1"/>
    <s v="R1011"/>
    <n v="51"/>
    <m/>
    <s v="Shearer"/>
    <n v="35.799999999999997"/>
    <n v="7.32"/>
    <s v="No"/>
    <x v="0"/>
    <x v="2"/>
    <x v="0"/>
    <x v="1"/>
    <x v="3"/>
    <x v="2"/>
  </r>
  <r>
    <x v="2122"/>
    <n v="1964"/>
    <s v="Aug"/>
    <n v="29"/>
    <s v="29 Aug 1964"/>
    <n v="35573.26"/>
    <s v="tier - 2"/>
    <s v="tier - 1"/>
    <s v="R1011"/>
    <n v="60"/>
    <m/>
    <s v="Littlefield"/>
    <n v="29.06"/>
    <n v="6.25"/>
    <s v="Yes"/>
    <x v="0"/>
    <x v="0"/>
    <x v="0"/>
    <x v="1"/>
    <x v="2"/>
    <x v="1"/>
  </r>
  <r>
    <x v="2123"/>
    <n v="1971"/>
    <s v="Aug"/>
    <n v="10"/>
    <s v="10 Aug 1971"/>
    <n v="35583.17"/>
    <s v="tier - 1"/>
    <s v="tier - 3"/>
    <s v="R1011"/>
    <n v="53"/>
    <m/>
    <s v="Gavin"/>
    <n v="34.39"/>
    <n v="8.7200000000000006"/>
    <s v="No"/>
    <x v="0"/>
    <x v="1"/>
    <x v="0"/>
    <x v="1"/>
    <x v="3"/>
    <x v="2"/>
  </r>
  <r>
    <x v="2124"/>
    <n v="2000"/>
    <s v="Nov"/>
    <n v="19"/>
    <s v="19 Nov 2000"/>
    <n v="35585.58"/>
    <s v="tier - 2"/>
    <s v="tier - 3"/>
    <s v="R1011"/>
    <n v="24"/>
    <m/>
    <s v="Zyryanov"/>
    <n v="35.6"/>
    <n v="4.0199999999999996"/>
    <s v="Yes"/>
    <x v="1"/>
    <x v="2"/>
    <x v="0"/>
    <x v="1"/>
    <x v="3"/>
    <x v="0"/>
  </r>
  <r>
    <x v="2125"/>
    <n v="2000"/>
    <s v="Dec"/>
    <n v="17"/>
    <s v="17 Dec 2000"/>
    <n v="35595.589999999997"/>
    <s v="tier - 2"/>
    <s v="tier - 3"/>
    <s v="R1013"/>
    <n v="24"/>
    <m/>
    <s v="Looney"/>
    <n v="31.02"/>
    <n v="4.5599999999999996"/>
    <s v="No"/>
    <x v="1"/>
    <x v="0"/>
    <x v="0"/>
    <x v="1"/>
    <x v="3"/>
    <x v="0"/>
  </r>
  <r>
    <x v="2126"/>
    <n v="1978"/>
    <s v="Dec"/>
    <n v="19"/>
    <s v="19 Dec 1978"/>
    <n v="35701.9"/>
    <s v="tier - 2"/>
    <s v="tier - 1"/>
    <s v="R1011"/>
    <n v="46"/>
    <m/>
    <s v="Cardosi"/>
    <n v="36.85"/>
    <n v="11.12"/>
    <s v="No"/>
    <x v="0"/>
    <x v="1"/>
    <x v="0"/>
    <x v="1"/>
    <x v="3"/>
    <x v="2"/>
  </r>
  <r>
    <x v="2127"/>
    <n v="1974"/>
    <s v="Jul"/>
    <n v="15"/>
    <s v="15 Jul 1974"/>
    <n v="35711.39"/>
    <s v="tier - 2"/>
    <s v="tier - 3"/>
    <s v="R1012"/>
    <n v="50"/>
    <m/>
    <s v="Lopez"/>
    <n v="35.25"/>
    <n v="9.51"/>
    <s v="No"/>
    <x v="0"/>
    <x v="1"/>
    <x v="0"/>
    <x v="1"/>
    <x v="3"/>
    <x v="2"/>
  </r>
  <r>
    <x v="2128"/>
    <n v="1976"/>
    <s v="Oct"/>
    <n v="4"/>
    <s v="4 Oct 1976"/>
    <n v="35733.96"/>
    <s v="tier - 2"/>
    <s v="tier - 2"/>
    <s v="R1011"/>
    <n v="48"/>
    <m/>
    <s v="McElroy"/>
    <n v="35.43"/>
    <n v="5.25"/>
    <s v="Yes"/>
    <x v="0"/>
    <x v="1"/>
    <x v="0"/>
    <x v="1"/>
    <x v="3"/>
    <x v="0"/>
  </r>
  <r>
    <x v="2129"/>
    <n v="1992"/>
    <s v="Jun"/>
    <n v="18"/>
    <s v="18 Jun 1992"/>
    <n v="35883.269999999997"/>
    <s v="tier - 2"/>
    <s v="tier - 1"/>
    <s v="R1011"/>
    <n v="32"/>
    <m/>
    <s v="Woodward"/>
    <n v="50.79"/>
    <n v="4.45"/>
    <s v="No"/>
    <x v="0"/>
    <x v="0"/>
    <x v="0"/>
    <x v="1"/>
    <x v="3"/>
    <x v="0"/>
  </r>
  <r>
    <x v="2130"/>
    <n v="1981"/>
    <s v="Nov"/>
    <n v="22"/>
    <s v="22 Nov 1981"/>
    <n v="35952.65"/>
    <s v="tier - 1"/>
    <s v="tier - 3"/>
    <s v="R1011"/>
    <n v="43"/>
    <m/>
    <s v="Aguero"/>
    <n v="41.65"/>
    <n v="10.73"/>
    <s v="Yes"/>
    <x v="0"/>
    <x v="1"/>
    <x v="0"/>
    <x v="1"/>
    <x v="3"/>
    <x v="2"/>
  </r>
  <r>
    <x v="2131"/>
    <n v="1999"/>
    <s v="Sep"/>
    <n v="4"/>
    <s v="4 Sep 1999"/>
    <n v="36021.01"/>
    <s v="tier - 2"/>
    <s v="tier - 3"/>
    <s v="R1013"/>
    <n v="25"/>
    <m/>
    <s v="Turnbull"/>
    <n v="32.78"/>
    <n v="5.27"/>
    <s v="No"/>
    <x v="0"/>
    <x v="1"/>
    <x v="0"/>
    <x v="1"/>
    <x v="3"/>
    <x v="0"/>
  </r>
  <r>
    <x v="2132"/>
    <n v="1963"/>
    <s v="Jul"/>
    <n v="22"/>
    <s v="22 Jul 1963"/>
    <n v="36074.339999999997"/>
    <s v="tier - 2"/>
    <s v="tier - 1"/>
    <s v="R1011"/>
    <n v="61"/>
    <m/>
    <s v="Guzman"/>
    <n v="29.78"/>
    <n v="10.27"/>
    <s v="Yes"/>
    <x v="0"/>
    <x v="0"/>
    <x v="1"/>
    <x v="1"/>
    <x v="2"/>
    <x v="2"/>
  </r>
  <r>
    <x v="2133"/>
    <n v="1996"/>
    <s v="Aug"/>
    <n v="20"/>
    <s v="20 Aug 1996"/>
    <n v="36085.22"/>
    <s v="tier - 1"/>
    <s v="tier - 1"/>
    <s v="R1011"/>
    <n v="28"/>
    <m/>
    <s v="LaBelle"/>
    <n v="32.9"/>
    <n v="6.26"/>
    <s v="Yes"/>
    <x v="0"/>
    <x v="1"/>
    <x v="0"/>
    <x v="1"/>
    <x v="3"/>
    <x v="1"/>
  </r>
  <r>
    <x v="2134"/>
    <n v="1979"/>
    <s v="Nov"/>
    <n v="4"/>
    <s v="4 Nov 1979"/>
    <n v="36090.49"/>
    <s v="tier - 2"/>
    <s v="tier - 2"/>
    <s v="R1011"/>
    <n v="45"/>
    <m/>
    <s v="Pasten"/>
    <n v="39.14"/>
    <n v="4.4000000000000004"/>
    <s v="No"/>
    <x v="0"/>
    <x v="0"/>
    <x v="1"/>
    <x v="1"/>
    <x v="3"/>
    <x v="0"/>
  </r>
  <r>
    <x v="2135"/>
    <n v="1997"/>
    <s v="Jun"/>
    <n v="12"/>
    <s v="12 Jun 1997"/>
    <n v="36124.57"/>
    <s v="tier - 1"/>
    <s v="tier - 3"/>
    <s v="R1013"/>
    <n v="27"/>
    <m/>
    <s v="Walsh"/>
    <n v="33.33"/>
    <n v="5.01"/>
    <s v="Yes"/>
    <x v="0"/>
    <x v="0"/>
    <x v="1"/>
    <x v="1"/>
    <x v="3"/>
    <x v="0"/>
  </r>
  <r>
    <x v="2136"/>
    <n v="2004"/>
    <s v="Aug"/>
    <n v="30"/>
    <s v="30 Aug 2004"/>
    <n v="36149.480000000003"/>
    <s v="tier - 2"/>
    <s v="tier - 2"/>
    <s v="R1013"/>
    <n v="20"/>
    <m/>
    <s v="Weinberg"/>
    <n v="36.85"/>
    <n v="5.88"/>
    <s v="No"/>
    <x v="1"/>
    <x v="0"/>
    <x v="0"/>
    <x v="1"/>
    <x v="3"/>
    <x v="1"/>
  </r>
  <r>
    <x v="2137"/>
    <n v="1974"/>
    <s v="Dec"/>
    <n v="6"/>
    <s v="6 Dec 1974"/>
    <n v="36182.870000000003"/>
    <s v="tier - 2"/>
    <s v="tier - 3"/>
    <s v="R1012"/>
    <n v="50"/>
    <m/>
    <s v="Saldana"/>
    <n v="36.64"/>
    <n v="11.34"/>
    <s v="No"/>
    <x v="0"/>
    <x v="1"/>
    <x v="0"/>
    <x v="1"/>
    <x v="3"/>
    <x v="2"/>
  </r>
  <r>
    <x v="2138"/>
    <n v="1999"/>
    <s v="Oct"/>
    <n v="1"/>
    <s v="1 Oct 1999"/>
    <n v="36189.1"/>
    <s v="tier - 1"/>
    <s v="tier - 3"/>
    <s v="R1016"/>
    <n v="25"/>
    <m/>
    <s v="Denucci"/>
    <n v="31.73"/>
    <n v="4.3"/>
    <s v="No"/>
    <x v="0"/>
    <x v="1"/>
    <x v="0"/>
    <x v="1"/>
    <x v="3"/>
    <x v="0"/>
  </r>
  <r>
    <x v="2139"/>
    <n v="1993"/>
    <s v="Dec"/>
    <n v="28"/>
    <s v="28 Dec 1993"/>
    <n v="36197.699999999997"/>
    <s v="tier - 1"/>
    <s v="tier - 3"/>
    <s v="R1011"/>
    <n v="31"/>
    <m/>
    <s v="Cancre"/>
    <n v="34.4"/>
    <n v="4.9000000000000004"/>
    <s v="No"/>
    <x v="0"/>
    <x v="0"/>
    <x v="1"/>
    <x v="1"/>
    <x v="3"/>
    <x v="0"/>
  </r>
  <r>
    <x v="2140"/>
    <n v="2003"/>
    <s v="Sep"/>
    <n v="5"/>
    <s v="5 Sep 2003"/>
    <n v="36219.410000000003"/>
    <s v="tier - 1"/>
    <s v="tier - 1"/>
    <s v="R1012"/>
    <n v="21"/>
    <m/>
    <s v="Klecker"/>
    <n v="36.954999999999998"/>
    <n v="5.84"/>
    <s v="No"/>
    <x v="0"/>
    <x v="0"/>
    <x v="1"/>
    <x v="1"/>
    <x v="3"/>
    <x v="1"/>
  </r>
  <r>
    <x v="2141"/>
    <n v="2004"/>
    <s v="Dec"/>
    <n v="25"/>
    <s v="25 Dec 2004"/>
    <n v="36307.800000000003"/>
    <s v="tier - 1"/>
    <s v="tier - 2"/>
    <s v="R1013"/>
    <n v="20"/>
    <m/>
    <s v="Garcia Garcia"/>
    <n v="38.17"/>
    <n v="4.53"/>
    <s v="No"/>
    <x v="1"/>
    <x v="0"/>
    <x v="0"/>
    <x v="1"/>
    <x v="3"/>
    <x v="0"/>
  </r>
  <r>
    <x v="2142"/>
    <n v="1992"/>
    <s v="Jun"/>
    <n v="16"/>
    <s v="16 Jun 1992"/>
    <n v="36314.050000000003"/>
    <s v="tier - 2"/>
    <s v="tier - 2"/>
    <s v="R1011"/>
    <n v="32"/>
    <m/>
    <s v="Hofmann"/>
    <n v="52.06"/>
    <n v="4.6900000000000004"/>
    <s v="No"/>
    <x v="0"/>
    <x v="0"/>
    <x v="0"/>
    <x v="1"/>
    <x v="3"/>
    <x v="0"/>
  </r>
  <r>
    <x v="2143"/>
    <n v="1967"/>
    <s v="Oct"/>
    <n v="18"/>
    <s v="18 Oct 1967"/>
    <n v="36332.449999999997"/>
    <s v="tier - 1"/>
    <s v="tier - 3"/>
    <s v="R1011"/>
    <n v="57"/>
    <m/>
    <s v="Mullins"/>
    <n v="33.57"/>
    <n v="8.82"/>
    <s v="Yes"/>
    <x v="0"/>
    <x v="1"/>
    <x v="0"/>
    <x v="1"/>
    <x v="3"/>
    <x v="2"/>
  </r>
  <r>
    <x v="2144"/>
    <n v="1975"/>
    <s v="Jun"/>
    <n v="5"/>
    <s v="5 Jun 1975"/>
    <n v="36350.71"/>
    <s v="tier - 1"/>
    <s v="tier - 2"/>
    <s v="R1011"/>
    <n v="49"/>
    <m/>
    <s v="Roulier"/>
    <n v="38.28"/>
    <n v="11.56"/>
    <s v="Yes"/>
    <x v="0"/>
    <x v="0"/>
    <x v="0"/>
    <x v="1"/>
    <x v="3"/>
    <x v="2"/>
  </r>
  <r>
    <x v="2145"/>
    <n v="2003"/>
    <s v="Dec"/>
    <n v="9"/>
    <s v="9 Dec 2003"/>
    <n v="36397.58"/>
    <s v="tier - 2"/>
    <s v="tier - 3"/>
    <s v="R1011"/>
    <n v="21"/>
    <m/>
    <s v="Boyd"/>
    <n v="34.700000000000003"/>
    <n v="4.37"/>
    <s v="No"/>
    <x v="0"/>
    <x v="0"/>
    <x v="1"/>
    <x v="1"/>
    <x v="3"/>
    <x v="0"/>
  </r>
  <r>
    <x v="2146"/>
    <n v="1962"/>
    <s v="Nov"/>
    <n v="19"/>
    <s v="19 Nov 1962"/>
    <n v="36445.550000000003"/>
    <s v="tier - 2"/>
    <s v="tier - 2"/>
    <s v="R1011"/>
    <n v="62"/>
    <m/>
    <s v="Evans"/>
    <n v="29.73"/>
    <n v="7.22"/>
    <s v="No"/>
    <x v="0"/>
    <x v="1"/>
    <x v="0"/>
    <x v="1"/>
    <x v="2"/>
    <x v="2"/>
  </r>
  <r>
    <x v="2147"/>
    <n v="1973"/>
    <s v="Aug"/>
    <n v="9"/>
    <s v="9 Aug 1973"/>
    <n v="36541.550000000003"/>
    <s v="tier - 2"/>
    <s v="tier - 3"/>
    <s v="R1011"/>
    <n v="51"/>
    <m/>
    <s v="Cleland"/>
    <n v="38.729999999999997"/>
    <n v="11.51"/>
    <s v="No"/>
    <x v="0"/>
    <x v="2"/>
    <x v="0"/>
    <x v="0"/>
    <x v="3"/>
    <x v="2"/>
  </r>
  <r>
    <x v="2148"/>
    <n v="1992"/>
    <s v="Oct"/>
    <n v="9"/>
    <s v="9 Oct 1992"/>
    <n v="36572.800000000003"/>
    <s v="tier - 1"/>
    <s v="tier - 2"/>
    <s v="R1011"/>
    <n v="32"/>
    <m/>
    <s v="Dublin"/>
    <n v="53.21"/>
    <n v="4.2699999999999996"/>
    <s v="No"/>
    <x v="0"/>
    <x v="0"/>
    <x v="0"/>
    <x v="1"/>
    <x v="3"/>
    <x v="0"/>
  </r>
  <r>
    <x v="2149"/>
    <n v="1961"/>
    <s v="Jul"/>
    <n v="29"/>
    <s v="29 Jul 1961"/>
    <n v="36580.28"/>
    <s v="tier - 2"/>
    <s v="tier - 2"/>
    <s v="R1013"/>
    <n v="63"/>
    <m/>
    <s v="Bugala"/>
    <n v="33.33"/>
    <n v="9.26"/>
    <s v="Yes"/>
    <x v="0"/>
    <x v="2"/>
    <x v="0"/>
    <x v="1"/>
    <x v="3"/>
    <x v="2"/>
  </r>
  <r>
    <x v="2150"/>
    <n v="1970"/>
    <s v="Jul"/>
    <n v="14"/>
    <s v="14 Jul 1970"/>
    <n v="36786.370000000003"/>
    <s v="tier - 1"/>
    <s v="tier - 1"/>
    <s v="R1011"/>
    <n v="54"/>
    <m/>
    <s v="Silva"/>
    <n v="37.18"/>
    <n v="6.75"/>
    <s v="Yes"/>
    <x v="0"/>
    <x v="2"/>
    <x v="0"/>
    <x v="1"/>
    <x v="3"/>
    <x v="2"/>
  </r>
  <r>
    <x v="2151"/>
    <n v="1965"/>
    <s v="Dec"/>
    <n v="28"/>
    <s v="28 Dec 1965"/>
    <n v="36795.29"/>
    <s v="tier - 2"/>
    <s v="tier - 1"/>
    <s v="R1011"/>
    <n v="59"/>
    <m/>
    <s v="Palombaro"/>
    <n v="33.42"/>
    <n v="10.67"/>
    <s v="No"/>
    <x v="0"/>
    <x v="1"/>
    <x v="0"/>
    <x v="1"/>
    <x v="3"/>
    <x v="2"/>
  </r>
  <r>
    <x v="2152"/>
    <n v="1992"/>
    <s v="Jul"/>
    <n v="4"/>
    <s v="4 Jul 1992"/>
    <n v="36837.47"/>
    <s v="tier - 2"/>
    <s v="tier - 3"/>
    <s v="R1011"/>
    <n v="32"/>
    <m/>
    <s v="Eggleston"/>
    <n v="35.299999999999997"/>
    <n v="6.09"/>
    <s v="No"/>
    <x v="0"/>
    <x v="0"/>
    <x v="0"/>
    <x v="1"/>
    <x v="3"/>
    <x v="1"/>
  </r>
  <r>
    <x v="2153"/>
    <n v="1972"/>
    <s v="Dec"/>
    <n v="5"/>
    <s v="5 Dec 1972"/>
    <n v="36889.99"/>
    <s v="tier - 1"/>
    <s v="tier - 3"/>
    <s v="R1011"/>
    <n v="52"/>
    <m/>
    <s v="Fredsall"/>
    <n v="39"/>
    <n v="5.7"/>
    <s v="No"/>
    <x v="0"/>
    <x v="2"/>
    <x v="0"/>
    <x v="0"/>
    <x v="3"/>
    <x v="1"/>
  </r>
  <r>
    <x v="2154"/>
    <n v="2003"/>
    <s v="Jun"/>
    <n v="21"/>
    <s v="21 Jun 2003"/>
    <n v="36898.730000000003"/>
    <s v="tier - 2"/>
    <s v="tier - 1"/>
    <s v="R1012"/>
    <n v="21"/>
    <m/>
    <s v="Samuelson"/>
    <n v="32.49"/>
    <n v="4.29"/>
    <s v="No"/>
    <x v="0"/>
    <x v="0"/>
    <x v="1"/>
    <x v="1"/>
    <x v="3"/>
    <x v="0"/>
  </r>
  <r>
    <x v="2155"/>
    <n v="1963"/>
    <s v="Jul"/>
    <n v="24"/>
    <s v="24 Jul 1963"/>
    <n v="36910.61"/>
    <s v="tier - 2"/>
    <s v="tier - 2"/>
    <s v="R1011"/>
    <n v="61"/>
    <m/>
    <s v="King"/>
    <n v="34.799999999999997"/>
    <n v="11.4"/>
    <s v="Yes"/>
    <x v="0"/>
    <x v="0"/>
    <x v="1"/>
    <x v="1"/>
    <x v="3"/>
    <x v="2"/>
  </r>
  <r>
    <x v="2156"/>
    <n v="1991"/>
    <s v="Jun"/>
    <n v="10"/>
    <s v="10 Jun 1991"/>
    <n v="36911.99"/>
    <s v="tier - 2"/>
    <s v="tier - 2"/>
    <s v="R1011"/>
    <n v="33"/>
    <m/>
    <s v="Knispel"/>
    <n v="48.86"/>
    <n v="6.09"/>
    <s v="No"/>
    <x v="0"/>
    <x v="1"/>
    <x v="0"/>
    <x v="1"/>
    <x v="3"/>
    <x v="1"/>
  </r>
  <r>
    <x v="2157"/>
    <n v="1968"/>
    <s v="Oct"/>
    <n v="22"/>
    <s v="22 Oct 1968"/>
    <n v="36922.61"/>
    <s v="tier - 2"/>
    <s v="tier - 1"/>
    <s v="R1011"/>
    <n v="56"/>
    <m/>
    <s v="Price-Dierksen"/>
    <n v="35.68"/>
    <n v="10.039999999999999"/>
    <s v="No"/>
    <x v="0"/>
    <x v="1"/>
    <x v="0"/>
    <x v="1"/>
    <x v="3"/>
    <x v="2"/>
  </r>
  <r>
    <x v="2158"/>
    <n v="1977"/>
    <s v="Aug"/>
    <n v="13"/>
    <s v="13 Aug 1977"/>
    <n v="36935.64"/>
    <s v="tier - 2"/>
    <s v="tier - 1"/>
    <s v="R1011"/>
    <n v="47"/>
    <m/>
    <s v="Karkos"/>
    <n v="39.729999999999997"/>
    <n v="6.24"/>
    <s v="No"/>
    <x v="0"/>
    <x v="1"/>
    <x v="0"/>
    <x v="1"/>
    <x v="3"/>
    <x v="1"/>
  </r>
  <r>
    <x v="2159"/>
    <n v="1992"/>
    <s v="Aug"/>
    <n v="25"/>
    <s v="25 Aug 1992"/>
    <n v="36950.26"/>
    <s v="tier - 1"/>
    <s v="tier - 1"/>
    <s v="R1013"/>
    <n v="32"/>
    <m/>
    <s v="Ricardi"/>
    <n v="35.53"/>
    <n v="4.6100000000000003"/>
    <s v="No"/>
    <x v="0"/>
    <x v="0"/>
    <x v="0"/>
    <x v="1"/>
    <x v="3"/>
    <x v="0"/>
  </r>
  <r>
    <x v="2160"/>
    <n v="1992"/>
    <s v="Sep"/>
    <n v="13"/>
    <s v="13 Sep 1992"/>
    <n v="36976.449999999997"/>
    <s v="tier - 2"/>
    <s v="tier - 3"/>
    <s v="R1011"/>
    <n v="32"/>
    <m/>
    <s v="Rankin"/>
    <n v="54.4"/>
    <n v="5.22"/>
    <s v="No"/>
    <x v="0"/>
    <x v="0"/>
    <x v="0"/>
    <x v="1"/>
    <x v="3"/>
    <x v="0"/>
  </r>
  <r>
    <x v="2161"/>
    <n v="1991"/>
    <s v="Nov"/>
    <n v="1"/>
    <s v="1 Nov 1991"/>
    <n v="37040.879999999997"/>
    <s v="tier - 2"/>
    <s v="tier - 2"/>
    <s v="R1011"/>
    <n v="33"/>
    <m/>
    <s v="Scheer"/>
    <n v="49.24"/>
    <n v="4.45"/>
    <s v="No"/>
    <x v="0"/>
    <x v="1"/>
    <x v="0"/>
    <x v="1"/>
    <x v="3"/>
    <x v="0"/>
  </r>
  <r>
    <x v="2162"/>
    <n v="1988"/>
    <s v="Dec"/>
    <n v="17"/>
    <s v="17 Dec 1988"/>
    <n v="37076.370000000003"/>
    <s v="tier - 2"/>
    <s v="tier - 1"/>
    <s v="R1011"/>
    <n v="36"/>
    <m/>
    <s v="Hanley"/>
    <n v="47.46"/>
    <n v="6.24"/>
    <s v="Yes"/>
    <x v="0"/>
    <x v="0"/>
    <x v="0"/>
    <x v="1"/>
    <x v="3"/>
    <x v="1"/>
  </r>
  <r>
    <x v="2163"/>
    <n v="1989"/>
    <s v="Jun"/>
    <n v="10"/>
    <s v="10 Jun 1989"/>
    <n v="37079.370000000003"/>
    <s v="tier - 2"/>
    <s v="tier - 3"/>
    <s v="R1011"/>
    <n v="35"/>
    <m/>
    <s v="Nguyen"/>
    <n v="33.5"/>
    <n v="5.4"/>
    <s v="No"/>
    <x v="0"/>
    <x v="1"/>
    <x v="0"/>
    <x v="1"/>
    <x v="3"/>
    <x v="0"/>
  </r>
  <r>
    <x v="2164"/>
    <n v="1995"/>
    <s v="Oct"/>
    <n v="30"/>
    <s v="30 Oct 1995"/>
    <n v="37133.9"/>
    <s v="tier - 2"/>
    <s v="tier - 2"/>
    <s v="R1013"/>
    <n v="29"/>
    <m/>
    <s v="Busby"/>
    <n v="36.08"/>
    <n v="6.1"/>
    <s v="Yes"/>
    <x v="0"/>
    <x v="0"/>
    <x v="0"/>
    <x v="1"/>
    <x v="3"/>
    <x v="1"/>
  </r>
  <r>
    <x v="2165"/>
    <n v="2000"/>
    <s v="Sep"/>
    <n v="5"/>
    <s v="5 Sep 2000"/>
    <n v="37165.160000000003"/>
    <s v="tier - 1"/>
    <s v="tier - 3"/>
    <s v="UNKNOWN"/>
    <n v="24"/>
    <m/>
    <s v="Torphy"/>
    <n v="37.619999999999997"/>
    <n v="6.32"/>
    <s v="Yes"/>
    <x v="1"/>
    <x v="2"/>
    <x v="0"/>
    <x v="1"/>
    <x v="3"/>
    <x v="1"/>
  </r>
  <r>
    <x v="2166"/>
    <n v="1990"/>
    <s v="Oct"/>
    <n v="17"/>
    <s v="17 Oct 1990"/>
    <n v="37251.22"/>
    <s v="tier - 2"/>
    <s v="tier - 2"/>
    <s v="R1011"/>
    <n v="34"/>
    <m/>
    <s v="Yost"/>
    <n v="49.49"/>
    <n v="4.5"/>
    <s v="No"/>
    <x v="0"/>
    <x v="1"/>
    <x v="0"/>
    <x v="1"/>
    <x v="3"/>
    <x v="0"/>
  </r>
  <r>
    <x v="2167"/>
    <n v="1985"/>
    <s v="Nov"/>
    <n v="17"/>
    <s v="17 Nov 1985"/>
    <n v="37270.15"/>
    <s v="tier - 2"/>
    <s v="tier - 1"/>
    <s v="R1024"/>
    <n v="39"/>
    <m/>
    <s v="Scofield"/>
    <n v="30.78"/>
    <n v="4.67"/>
    <s v="Yes"/>
    <x v="0"/>
    <x v="1"/>
    <x v="0"/>
    <x v="1"/>
    <x v="3"/>
    <x v="0"/>
  </r>
  <r>
    <x v="2168"/>
    <n v="1975"/>
    <s v="Nov"/>
    <n v="9"/>
    <s v="9 Nov 1975"/>
    <n v="37272.339999999997"/>
    <s v="tier - 2"/>
    <s v="tier - 3"/>
    <s v="R1011"/>
    <n v="49"/>
    <m/>
    <s v="Tremblay"/>
    <n v="40.61"/>
    <n v="8"/>
    <s v="Yes"/>
    <x v="0"/>
    <x v="0"/>
    <x v="0"/>
    <x v="1"/>
    <x v="3"/>
    <x v="2"/>
  </r>
  <r>
    <x v="2169"/>
    <n v="1969"/>
    <s v="Oct"/>
    <n v="30"/>
    <s v="30 Oct 1969"/>
    <n v="37277.269999999997"/>
    <s v="tier - 1"/>
    <s v="tier - 3"/>
    <s v="R1011"/>
    <n v="55"/>
    <m/>
    <s v="Wittmann"/>
    <n v="37.869999999999997"/>
    <n v="4.29"/>
    <s v="Yes"/>
    <x v="0"/>
    <x v="0"/>
    <x v="1"/>
    <x v="1"/>
    <x v="3"/>
    <x v="0"/>
  </r>
  <r>
    <x v="2170"/>
    <n v="1979"/>
    <s v="Aug"/>
    <n v="3"/>
    <s v="3 Aug 1979"/>
    <n v="37425.94"/>
    <s v="tier - 2"/>
    <s v="tier - 1"/>
    <s v="R1011"/>
    <n v="45"/>
    <m/>
    <s v="Trenk"/>
    <n v="42.69"/>
    <n v="4.8899999999999997"/>
    <s v="No"/>
    <x v="0"/>
    <x v="0"/>
    <x v="1"/>
    <x v="1"/>
    <x v="3"/>
    <x v="0"/>
  </r>
  <r>
    <x v="2171"/>
    <n v="2002"/>
    <s v="Sep"/>
    <n v="27"/>
    <s v="27 Sep 2002"/>
    <n v="37465.339999999997"/>
    <s v="tier - 1"/>
    <s v="tier - 2"/>
    <s v="R1012"/>
    <n v="22"/>
    <m/>
    <s v="Brimble"/>
    <n v="35.625"/>
    <n v="8.9"/>
    <s v="No"/>
    <x v="0"/>
    <x v="1"/>
    <x v="0"/>
    <x v="1"/>
    <x v="3"/>
    <x v="2"/>
  </r>
  <r>
    <x v="2172"/>
    <n v="2000"/>
    <s v="Oct"/>
    <n v="12"/>
    <s v="12 Oct 2000"/>
    <n v="37484.449999999997"/>
    <s v="tier - 1"/>
    <s v="tier - 1"/>
    <s v="R1013"/>
    <n v="24"/>
    <m/>
    <s v="Nishimura"/>
    <n v="37.07"/>
    <n v="4.28"/>
    <s v="No"/>
    <x v="1"/>
    <x v="0"/>
    <x v="0"/>
    <x v="1"/>
    <x v="3"/>
    <x v="0"/>
  </r>
  <r>
    <x v="2173"/>
    <n v="1990"/>
    <s v="Nov"/>
    <n v="16"/>
    <s v="16 Nov 1990"/>
    <n v="37607.53"/>
    <s v="tier - 1"/>
    <s v="tier - 2"/>
    <s v="R1019"/>
    <n v="34"/>
    <m/>
    <s v="Gorman"/>
    <n v="33.630000000000003"/>
    <n v="5.42"/>
    <s v="No"/>
    <x v="0"/>
    <x v="1"/>
    <x v="0"/>
    <x v="1"/>
    <x v="3"/>
    <x v="0"/>
  </r>
  <r>
    <x v="2174"/>
    <n v="1982"/>
    <s v="Jun"/>
    <n v="20"/>
    <s v="20 Jun 1982"/>
    <n v="37650.74"/>
    <s v="tier - 2"/>
    <s v="tier - 2"/>
    <s v="R1012"/>
    <n v="42"/>
    <m/>
    <s v="McClelland"/>
    <n v="42.82"/>
    <n v="4.21"/>
    <s v="No"/>
    <x v="0"/>
    <x v="1"/>
    <x v="0"/>
    <x v="1"/>
    <x v="3"/>
    <x v="0"/>
  </r>
  <r>
    <x v="2175"/>
    <n v="1970"/>
    <s v="Oct"/>
    <n v="28"/>
    <s v="28 Oct 1970"/>
    <n v="37675.06"/>
    <s v="tier - 2"/>
    <s v="tier - 3"/>
    <s v="R1011"/>
    <n v="54"/>
    <m/>
    <s v="Tanguay"/>
    <n v="39.799999999999997"/>
    <n v="10.54"/>
    <s v="Yes"/>
    <x v="0"/>
    <x v="2"/>
    <x v="0"/>
    <x v="1"/>
    <x v="3"/>
    <x v="2"/>
  </r>
  <r>
    <x v="2176"/>
    <n v="1988"/>
    <s v="Oct"/>
    <n v="10"/>
    <s v="10 Oct 1988"/>
    <n v="37701.879999999997"/>
    <s v="tier - 2"/>
    <s v="tier - 3"/>
    <s v="R1023"/>
    <n v="36"/>
    <m/>
    <s v="Duliba"/>
    <n v="31.92"/>
    <n v="5.12"/>
    <s v="Yes"/>
    <x v="0"/>
    <x v="0"/>
    <x v="0"/>
    <x v="1"/>
    <x v="3"/>
    <x v="0"/>
  </r>
  <r>
    <x v="2177"/>
    <n v="1976"/>
    <s v="Sep"/>
    <n v="18"/>
    <s v="18 Sep 1976"/>
    <n v="37735.199999999997"/>
    <s v="tier - 2"/>
    <s v="tier - 2"/>
    <s v="R1011"/>
    <n v="48"/>
    <m/>
    <s v="Sampson"/>
    <n v="41.33"/>
    <n v="4.01"/>
    <s v="Yes"/>
    <x v="0"/>
    <x v="1"/>
    <x v="0"/>
    <x v="1"/>
    <x v="3"/>
    <x v="0"/>
  </r>
  <r>
    <x v="2178"/>
    <n v="1986"/>
    <s v="Aug"/>
    <n v="15"/>
    <s v="15 Aug 1986"/>
    <n v="37742.58"/>
    <s v="tier - 1"/>
    <s v="tier - 1"/>
    <s v="R1013"/>
    <n v="38"/>
    <m/>
    <s v="Glaz"/>
    <n v="34.43"/>
    <n v="10.82"/>
    <s v="Yes"/>
    <x v="0"/>
    <x v="0"/>
    <x v="0"/>
    <x v="1"/>
    <x v="3"/>
    <x v="2"/>
  </r>
  <r>
    <x v="2179"/>
    <n v="1983"/>
    <s v="Jul"/>
    <n v="26"/>
    <s v="26 Jul 1983"/>
    <n v="37800.980000000003"/>
    <s v="tier - 2"/>
    <s v="tier - 2"/>
    <s v="R1011"/>
    <n v="41"/>
    <m/>
    <s v="Thill"/>
    <n v="45.81"/>
    <n v="4.76"/>
    <s v="Yes"/>
    <x v="0"/>
    <x v="0"/>
    <x v="1"/>
    <x v="1"/>
    <x v="3"/>
    <x v="0"/>
  </r>
  <r>
    <x v="2180"/>
    <n v="1979"/>
    <s v="Sep"/>
    <n v="9"/>
    <s v="9 Sep 1979"/>
    <n v="37829.72"/>
    <s v="tier - 1"/>
    <s v="tier - 2"/>
    <s v="R1011"/>
    <n v="45"/>
    <m/>
    <s v="Jurek"/>
    <n v="27.8"/>
    <n v="4.3600000000000003"/>
    <s v="No"/>
    <x v="0"/>
    <x v="0"/>
    <x v="1"/>
    <x v="1"/>
    <x v="2"/>
    <x v="0"/>
  </r>
  <r>
    <x v="2181"/>
    <n v="1998"/>
    <s v="Jul"/>
    <n v="29"/>
    <s v="29 Jul 1998"/>
    <n v="38126.25"/>
    <s v="tier - 1"/>
    <s v="tier - 3"/>
    <s v="R1013"/>
    <n v="26"/>
    <m/>
    <s v="Arnstein"/>
    <n v="40.15"/>
    <n v="5.76"/>
    <s v="No"/>
    <x v="0"/>
    <x v="0"/>
    <x v="0"/>
    <x v="1"/>
    <x v="3"/>
    <x v="1"/>
  </r>
  <r>
    <x v="2182"/>
    <n v="1972"/>
    <s v="Nov"/>
    <n v="19"/>
    <s v="19 Nov 1972"/>
    <n v="38189.1"/>
    <s v="tier - 2"/>
    <s v="tier - 2"/>
    <s v="R1011"/>
    <n v="52"/>
    <m/>
    <s v="Conlon"/>
    <n v="42.83"/>
    <n v="6.04"/>
    <s v="No"/>
    <x v="0"/>
    <x v="2"/>
    <x v="0"/>
    <x v="1"/>
    <x v="3"/>
    <x v="1"/>
  </r>
  <r>
    <x v="2183"/>
    <n v="1989"/>
    <s v="Sep"/>
    <n v="8"/>
    <s v="8 Sep 1989"/>
    <n v="38237.339999999997"/>
    <s v="tier - 2"/>
    <s v="tier - 3"/>
    <s v="R1011"/>
    <n v="35"/>
    <m/>
    <s v="Meers"/>
    <n v="51.64"/>
    <n v="5.65"/>
    <s v="No"/>
    <x v="0"/>
    <x v="1"/>
    <x v="0"/>
    <x v="1"/>
    <x v="3"/>
    <x v="0"/>
  </r>
  <r>
    <x v="2184"/>
    <n v="1964"/>
    <s v="Jun"/>
    <n v="16"/>
    <s v="16 Jun 1964"/>
    <n v="38241.74"/>
    <s v="tier - 2"/>
    <s v="tier - 3"/>
    <s v="R1011"/>
    <n v="60"/>
    <m/>
    <s v="Yesian"/>
    <n v="36.54"/>
    <n v="4.46"/>
    <s v="Yes"/>
    <x v="0"/>
    <x v="0"/>
    <x v="0"/>
    <x v="1"/>
    <x v="3"/>
    <x v="0"/>
  </r>
  <r>
    <x v="2185"/>
    <n v="1980"/>
    <s v="Aug"/>
    <n v="16"/>
    <s v="16 Aug 1980"/>
    <n v="38245.589999999997"/>
    <s v="tier - 1"/>
    <s v="tier - 2"/>
    <s v="R1013"/>
    <n v="44"/>
    <m/>
    <s v="Sutter"/>
    <n v="26.07"/>
    <n v="5.32"/>
    <s v="No"/>
    <x v="0"/>
    <x v="1"/>
    <x v="0"/>
    <x v="1"/>
    <x v="2"/>
    <x v="0"/>
  </r>
  <r>
    <x v="2186"/>
    <n v="1989"/>
    <s v="Oct"/>
    <n v="30"/>
    <s v="30 Oct 1989"/>
    <n v="38282.75"/>
    <s v="tier - 1"/>
    <s v="tier - 2"/>
    <s v="R1013"/>
    <n v="35"/>
    <m/>
    <s v="Shanahan"/>
    <n v="35.75"/>
    <n v="4.1900000000000004"/>
    <s v="No"/>
    <x v="0"/>
    <x v="1"/>
    <x v="0"/>
    <x v="1"/>
    <x v="3"/>
    <x v="0"/>
  </r>
  <r>
    <x v="2187"/>
    <n v="1980"/>
    <s v="Jun"/>
    <n v="12"/>
    <s v="12 Jun 1980"/>
    <n v="38313.129999999997"/>
    <s v="tier - 1"/>
    <s v="tier - 3"/>
    <s v="R1011"/>
    <n v="44"/>
    <m/>
    <s v="Bardeesy"/>
    <n v="46.45"/>
    <n v="5.62"/>
    <s v="No"/>
    <x v="0"/>
    <x v="1"/>
    <x v="0"/>
    <x v="1"/>
    <x v="3"/>
    <x v="0"/>
  </r>
  <r>
    <x v="2188"/>
    <n v="2002"/>
    <s v="Sep"/>
    <n v="17"/>
    <s v="17 Sep 2002"/>
    <n v="38344.57"/>
    <s v="tier - 1"/>
    <s v="tier - 3"/>
    <s v="R1011"/>
    <n v="22"/>
    <m/>
    <s v="Meyer"/>
    <n v="39.4"/>
    <n v="6.76"/>
    <s v="No"/>
    <x v="0"/>
    <x v="1"/>
    <x v="0"/>
    <x v="1"/>
    <x v="3"/>
    <x v="2"/>
  </r>
  <r>
    <x v="2189"/>
    <n v="1970"/>
    <s v="Aug"/>
    <n v="22"/>
    <s v="22 Aug 1970"/>
    <n v="38389.79"/>
    <s v="tier - 2"/>
    <s v="tier - 3"/>
    <s v="R1011"/>
    <n v="54"/>
    <m/>
    <s v="Curtis"/>
    <n v="41.52"/>
    <n v="11.82"/>
    <s v="Yes"/>
    <x v="0"/>
    <x v="2"/>
    <x v="0"/>
    <x v="1"/>
    <x v="3"/>
    <x v="2"/>
  </r>
  <r>
    <x v="2190"/>
    <n v="1971"/>
    <s v="Dec"/>
    <n v="23"/>
    <s v="23 Dec 1971"/>
    <n v="38405.26"/>
    <s v="tier - 2"/>
    <s v="tier - 1"/>
    <s v="R1011"/>
    <n v="53"/>
    <m/>
    <s v="Bilbrey"/>
    <n v="42.71"/>
    <n v="10.52"/>
    <s v="No"/>
    <x v="0"/>
    <x v="1"/>
    <x v="0"/>
    <x v="1"/>
    <x v="3"/>
    <x v="2"/>
  </r>
  <r>
    <x v="2191"/>
    <n v="1986"/>
    <s v="Jun"/>
    <n v="21"/>
    <s v="21 Jun 1986"/>
    <n v="38415.47"/>
    <s v="tier - 1"/>
    <s v="tier - 2"/>
    <s v="R1011"/>
    <n v="38"/>
    <m/>
    <s v="Anderson"/>
    <n v="33.4"/>
    <n v="10.73"/>
    <s v="Yes"/>
    <x v="0"/>
    <x v="0"/>
    <x v="0"/>
    <x v="1"/>
    <x v="3"/>
    <x v="2"/>
  </r>
  <r>
    <x v="2192"/>
    <n v="1999"/>
    <s v="Nov"/>
    <n v="12"/>
    <s v="12 Nov 1999"/>
    <n v="38511.629999999997"/>
    <s v="tier - 2"/>
    <s v="tier - 2"/>
    <s v="R1024"/>
    <n v="25"/>
    <m/>
    <s v="Braund"/>
    <n v="36.67"/>
    <n v="6.27"/>
    <s v="No"/>
    <x v="0"/>
    <x v="1"/>
    <x v="0"/>
    <x v="1"/>
    <x v="3"/>
    <x v="1"/>
  </r>
  <r>
    <x v="2193"/>
    <n v="1990"/>
    <s v="Jul"/>
    <n v="13"/>
    <s v="13 Jul 1990"/>
    <n v="38652.089999999997"/>
    <s v="tier - 2"/>
    <s v="tier - 2"/>
    <s v="R1011"/>
    <n v="34"/>
    <m/>
    <s v="Kropelnicki"/>
    <n v="53.62"/>
    <n v="5.21"/>
    <s v="No"/>
    <x v="0"/>
    <x v="1"/>
    <x v="0"/>
    <x v="1"/>
    <x v="3"/>
    <x v="0"/>
  </r>
  <r>
    <x v="2194"/>
    <n v="1986"/>
    <s v="Jul"/>
    <n v="20"/>
    <s v="20 Jul 1986"/>
    <n v="38709.18"/>
    <s v="tier - 1"/>
    <s v="tier - 3"/>
    <s v="R1013"/>
    <n v="38"/>
    <m/>
    <s v="Atkins"/>
    <n v="35.200000000000003"/>
    <n v="8.01"/>
    <s v="Yes"/>
    <x v="0"/>
    <x v="0"/>
    <x v="0"/>
    <x v="1"/>
    <x v="3"/>
    <x v="2"/>
  </r>
  <r>
    <x v="2195"/>
    <n v="1991"/>
    <s v="Nov"/>
    <n v="2"/>
    <s v="2 Nov 1991"/>
    <n v="38711"/>
    <s v="tier - 2"/>
    <s v="tier - 2"/>
    <s v="R1011"/>
    <n v="33"/>
    <m/>
    <s v="Canaday"/>
    <n v="36.299999999999997"/>
    <n v="5.39"/>
    <s v="No"/>
    <x v="0"/>
    <x v="1"/>
    <x v="0"/>
    <x v="1"/>
    <x v="3"/>
    <x v="0"/>
  </r>
  <r>
    <x v="2196"/>
    <n v="1976"/>
    <s v="Jun"/>
    <n v="15"/>
    <s v="15 Jun 1976"/>
    <n v="38740.120000000003"/>
    <s v="tier - 2"/>
    <s v="tier - 2"/>
    <s v="R1012"/>
    <n v="48"/>
    <m/>
    <s v="Mroz"/>
    <n v="42.89"/>
    <n v="5.28"/>
    <s v="Yes"/>
    <x v="0"/>
    <x v="1"/>
    <x v="0"/>
    <x v="1"/>
    <x v="3"/>
    <x v="0"/>
  </r>
  <r>
    <x v="2197"/>
    <n v="1991"/>
    <s v="Nov"/>
    <n v="8"/>
    <s v="8 Nov 1991"/>
    <n v="38746.36"/>
    <s v="tier - 1"/>
    <s v="tier - 2"/>
    <s v="R1012"/>
    <n v="33"/>
    <m/>
    <s v="Washburn"/>
    <n v="34.39"/>
    <n v="5.78"/>
    <s v="No"/>
    <x v="0"/>
    <x v="1"/>
    <x v="0"/>
    <x v="1"/>
    <x v="3"/>
    <x v="1"/>
  </r>
  <r>
    <x v="2198"/>
    <n v="2004"/>
    <s v="Dec"/>
    <n v="5"/>
    <s v="5 Dec 2004"/>
    <n v="38792.69"/>
    <s v="tier - 2"/>
    <s v="tier - 2"/>
    <s v="R1013"/>
    <n v="20"/>
    <m/>
    <s v="Walhovd"/>
    <n v="42.24"/>
    <n v="5.55"/>
    <s v="No"/>
    <x v="1"/>
    <x v="0"/>
    <x v="0"/>
    <x v="1"/>
    <x v="3"/>
    <x v="0"/>
  </r>
  <r>
    <x v="2199"/>
    <n v="1979"/>
    <s v="Dec"/>
    <n v="3"/>
    <s v="3 Dec 1979"/>
    <n v="38836.980000000003"/>
    <s v="tier - 2"/>
    <s v="tier - 1"/>
    <s v="R1011"/>
    <n v="45"/>
    <m/>
    <s v="Neufeld"/>
    <n v="46.85"/>
    <n v="4.25"/>
    <s v="No"/>
    <x v="0"/>
    <x v="0"/>
    <x v="1"/>
    <x v="1"/>
    <x v="3"/>
    <x v="0"/>
  </r>
  <r>
    <x v="2200"/>
    <n v="1964"/>
    <s v="Jun"/>
    <n v="6"/>
    <s v="6 Jun 1964"/>
    <n v="38869.25"/>
    <s v="tier - 2"/>
    <s v="tier - 2"/>
    <s v="R1011"/>
    <n v="60"/>
    <m/>
    <s v="Tavella"/>
    <n v="38.39"/>
    <n v="5.1100000000000003"/>
    <s v="Yes"/>
    <x v="0"/>
    <x v="0"/>
    <x v="0"/>
    <x v="1"/>
    <x v="3"/>
    <x v="0"/>
  </r>
  <r>
    <x v="2201"/>
    <n v="1967"/>
    <s v="Jul"/>
    <n v="30"/>
    <s v="30 Jul 1967"/>
    <n v="38893.360000000001"/>
    <s v="tier - 1"/>
    <s v="tier - 2"/>
    <s v="R1011"/>
    <n v="57"/>
    <m/>
    <s v="Lynch"/>
    <n v="41.12"/>
    <n v="7.54"/>
    <s v="Yes"/>
    <x v="0"/>
    <x v="1"/>
    <x v="0"/>
    <x v="1"/>
    <x v="3"/>
    <x v="2"/>
  </r>
  <r>
    <x v="2202"/>
    <n v="1987"/>
    <s v="Jun"/>
    <n v="16"/>
    <s v="16 Jun 1987"/>
    <n v="38924.04"/>
    <s v="tier - 2"/>
    <s v="tier - 2"/>
    <s v="R1011"/>
    <n v="37"/>
    <m/>
    <s v="Taormina"/>
    <n v="52.15"/>
    <n v="5.65"/>
    <s v="No"/>
    <x v="0"/>
    <x v="0"/>
    <x v="0"/>
    <x v="1"/>
    <x v="3"/>
    <x v="0"/>
  </r>
  <r>
    <x v="2203"/>
    <n v="1976"/>
    <s v="Dec"/>
    <n v="15"/>
    <s v="15 Dec 1976"/>
    <n v="38932.559999999998"/>
    <s v="tier - 2"/>
    <s v="tier - 3"/>
    <s v="R1011"/>
    <n v="48"/>
    <m/>
    <s v="Ellis"/>
    <n v="44.86"/>
    <n v="4.38"/>
    <s v="Yes"/>
    <x v="0"/>
    <x v="1"/>
    <x v="0"/>
    <x v="1"/>
    <x v="3"/>
    <x v="0"/>
  </r>
  <r>
    <x v="2204"/>
    <n v="1980"/>
    <s v="Sep"/>
    <n v="24"/>
    <s v="24 Sep 1980"/>
    <n v="38947.43"/>
    <s v="tier - 2"/>
    <s v="tier - 3"/>
    <s v="R1011"/>
    <n v="44"/>
    <m/>
    <s v="Wright"/>
    <n v="48.32"/>
    <n v="5.77"/>
    <s v="No"/>
    <x v="0"/>
    <x v="1"/>
    <x v="0"/>
    <x v="1"/>
    <x v="3"/>
    <x v="1"/>
  </r>
  <r>
    <x v="2205"/>
    <n v="1978"/>
    <s v="Oct"/>
    <n v="12"/>
    <s v="12 Oct 1978"/>
    <n v="38998.550000000003"/>
    <s v="tier - 1"/>
    <s v="tier - 1"/>
    <s v="R1011"/>
    <n v="46"/>
    <m/>
    <s v="Oppedal"/>
    <n v="30.2"/>
    <n v="9.58"/>
    <s v="No"/>
    <x v="0"/>
    <x v="1"/>
    <x v="0"/>
    <x v="1"/>
    <x v="3"/>
    <x v="2"/>
  </r>
  <r>
    <x v="2206"/>
    <n v="1985"/>
    <s v="Sep"/>
    <n v="20"/>
    <s v="20 Sep 1985"/>
    <n v="39047.29"/>
    <s v="tier - 1"/>
    <s v="tier - 3"/>
    <s v="R1017"/>
    <n v="39"/>
    <m/>
    <s v="Wolf"/>
    <n v="34.200000000000003"/>
    <n v="5.91"/>
    <s v="Yes"/>
    <x v="0"/>
    <x v="1"/>
    <x v="0"/>
    <x v="1"/>
    <x v="3"/>
    <x v="1"/>
  </r>
  <r>
    <x v="2207"/>
    <n v="1982"/>
    <s v="Aug"/>
    <n v="4"/>
    <s v="4 Aug 1982"/>
    <n v="39125.33"/>
    <s v="tier - 1"/>
    <s v="tier - 1"/>
    <s v="R1016"/>
    <n v="42"/>
    <m/>
    <s v="Tice"/>
    <n v="32.774999999999999"/>
    <n v="4.72"/>
    <s v="No"/>
    <x v="0"/>
    <x v="1"/>
    <x v="0"/>
    <x v="1"/>
    <x v="3"/>
    <x v="0"/>
  </r>
  <r>
    <x v="2208"/>
    <n v="1962"/>
    <s v="Jul"/>
    <n v="7"/>
    <s v="7 Jul 1962"/>
    <n v="39221.120000000003"/>
    <s v="tier - 2"/>
    <s v="tier - 1"/>
    <s v="R1011"/>
    <n v="62"/>
    <m/>
    <s v="Navarro Castro"/>
    <n v="38.299999999999997"/>
    <n v="9.51"/>
    <s v="No"/>
    <x v="0"/>
    <x v="1"/>
    <x v="0"/>
    <x v="1"/>
    <x v="3"/>
    <x v="2"/>
  </r>
  <r>
    <x v="2209"/>
    <n v="1992"/>
    <s v="Nov"/>
    <n v="30"/>
    <s v="30 Nov 1992"/>
    <n v="39241.440000000002"/>
    <s v="tier - 1"/>
    <s v="tier - 3"/>
    <s v="R1011"/>
    <n v="32"/>
    <m/>
    <s v="Bejar"/>
    <n v="37.799999999999997"/>
    <n v="6.29"/>
    <s v="No"/>
    <x v="0"/>
    <x v="0"/>
    <x v="0"/>
    <x v="1"/>
    <x v="3"/>
    <x v="1"/>
  </r>
  <r>
    <x v="2210"/>
    <n v="1982"/>
    <s v="Aug"/>
    <n v="16"/>
    <s v="16 Aug 1982"/>
    <n v="39315.279999999999"/>
    <s v="tier - 2"/>
    <s v="tier - 3"/>
    <s v="R1011"/>
    <n v="42"/>
    <m/>
    <s v="Lawton"/>
    <n v="49.13"/>
    <n v="4.54"/>
    <s v="No"/>
    <x v="0"/>
    <x v="1"/>
    <x v="0"/>
    <x v="1"/>
    <x v="3"/>
    <x v="0"/>
  </r>
  <r>
    <x v="2211"/>
    <n v="1978"/>
    <s v="Aug"/>
    <n v="5"/>
    <s v="5 Aug 1978"/>
    <n v="39352.6"/>
    <s v="tier - 2"/>
    <s v="tier - 3"/>
    <s v="R1011"/>
    <n v="46"/>
    <m/>
    <s v="Kells"/>
    <n v="48"/>
    <n v="10.54"/>
    <s v="No"/>
    <x v="0"/>
    <x v="1"/>
    <x v="0"/>
    <x v="1"/>
    <x v="3"/>
    <x v="2"/>
  </r>
  <r>
    <x v="2212"/>
    <n v="1966"/>
    <s v="Jun"/>
    <n v="24"/>
    <s v="24 Jun 1966"/>
    <n v="39396.86"/>
    <s v="tier - 2"/>
    <s v="tier - 2"/>
    <s v="R1011"/>
    <n v="58"/>
    <m/>
    <s v="Defranco"/>
    <n v="41.46"/>
    <n v="4.99"/>
    <s v="Yes"/>
    <x v="0"/>
    <x v="2"/>
    <x v="0"/>
    <x v="1"/>
    <x v="3"/>
    <x v="0"/>
  </r>
  <r>
    <x v="2213"/>
    <n v="1978"/>
    <s v="Jul"/>
    <n v="12"/>
    <s v="12 Jul 1978"/>
    <n v="39556.49"/>
    <s v="tier - 1"/>
    <s v="tier - 2"/>
    <s v="R1015"/>
    <n v="46"/>
    <m/>
    <s v="Segal"/>
    <n v="31.35"/>
    <n v="9.5399999999999991"/>
    <s v="No"/>
    <x v="0"/>
    <x v="1"/>
    <x v="0"/>
    <x v="1"/>
    <x v="3"/>
    <x v="2"/>
  </r>
  <r>
    <x v="2214"/>
    <n v="1981"/>
    <s v="Jul"/>
    <n v="5"/>
    <s v="5 Jul 1981"/>
    <n v="39597.410000000003"/>
    <s v="tier - 1"/>
    <s v="tier - 2"/>
    <s v="R1017"/>
    <n v="43"/>
    <m/>
    <s v="Syed"/>
    <n v="30.78"/>
    <n v="8.4499999999999993"/>
    <s v="Yes"/>
    <x v="0"/>
    <x v="1"/>
    <x v="0"/>
    <x v="1"/>
    <x v="3"/>
    <x v="2"/>
  </r>
  <r>
    <x v="2215"/>
    <n v="1995"/>
    <s v="Aug"/>
    <n v="7"/>
    <s v="7 Aug 1995"/>
    <n v="39611.760000000002"/>
    <s v="tier - 1"/>
    <s v="tier - 3"/>
    <s v="R1013"/>
    <n v="29"/>
    <m/>
    <s v="Keflezighi"/>
    <n v="42.13"/>
    <n v="5.2"/>
    <s v="Yes"/>
    <x v="0"/>
    <x v="0"/>
    <x v="0"/>
    <x v="1"/>
    <x v="3"/>
    <x v="0"/>
  </r>
  <r>
    <x v="2216"/>
    <n v="1977"/>
    <s v="Dec"/>
    <n v="17"/>
    <s v="17 Dec 1977"/>
    <n v="39670.44"/>
    <s v="tier - 2"/>
    <s v="tier - 1"/>
    <s v="R1012"/>
    <n v="47"/>
    <m/>
    <s v="McGoogan"/>
    <n v="46.39"/>
    <n v="5.09"/>
    <s v="No"/>
    <x v="0"/>
    <x v="1"/>
    <x v="0"/>
    <x v="1"/>
    <x v="3"/>
    <x v="0"/>
  </r>
  <r>
    <x v="2217"/>
    <n v="1968"/>
    <s v="Sep"/>
    <n v="29"/>
    <s v="29 Sep 1968"/>
    <n v="39721.93"/>
    <s v="tier - 2"/>
    <s v="tier - 2"/>
    <s v="R1011"/>
    <n v="56"/>
    <m/>
    <s v="Clubb"/>
    <n v="44.32"/>
    <n v="10.55"/>
    <s v="No"/>
    <x v="0"/>
    <x v="1"/>
    <x v="0"/>
    <x v="1"/>
    <x v="3"/>
    <x v="2"/>
  </r>
  <r>
    <x v="2218"/>
    <n v="2003"/>
    <s v="Jul"/>
    <n v="16"/>
    <s v="16 Jul 2003"/>
    <n v="39722.75"/>
    <s v="tier - 1"/>
    <s v="tier - 1"/>
    <s v="R1013"/>
    <n v="21"/>
    <m/>
    <s v="Stroffolino"/>
    <n v="44.88"/>
    <n v="6.04"/>
    <s v="No"/>
    <x v="0"/>
    <x v="0"/>
    <x v="1"/>
    <x v="1"/>
    <x v="3"/>
    <x v="1"/>
  </r>
  <r>
    <x v="2219"/>
    <n v="1977"/>
    <s v="Aug"/>
    <n v="12"/>
    <s v="12 Aug 1977"/>
    <n v="39725.519999999997"/>
    <s v="tier - 2"/>
    <s v="tier - 1"/>
    <s v="R1012"/>
    <n v="47"/>
    <m/>
    <s v="Alleman"/>
    <n v="30.495000000000001"/>
    <n v="6.29"/>
    <s v="No"/>
    <x v="0"/>
    <x v="1"/>
    <x v="0"/>
    <x v="1"/>
    <x v="3"/>
    <x v="1"/>
  </r>
  <r>
    <x v="2220"/>
    <n v="1973"/>
    <s v="Dec"/>
    <n v="17"/>
    <s v="17 Dec 1973"/>
    <n v="39727.61"/>
    <s v="tier - 1"/>
    <s v="tier - 2"/>
    <s v="R1011"/>
    <n v="51"/>
    <m/>
    <s v="Cardinal"/>
    <n v="30.9"/>
    <n v="9.4"/>
    <s v="No"/>
    <x v="0"/>
    <x v="2"/>
    <x v="0"/>
    <x v="1"/>
    <x v="3"/>
    <x v="2"/>
  </r>
  <r>
    <x v="2221"/>
    <n v="1987"/>
    <s v="Jul"/>
    <n v="24"/>
    <s v="24 Jul 1987"/>
    <n v="39774.28"/>
    <s v="tier - 1"/>
    <s v="tier - 1"/>
    <s v="R1014"/>
    <n v="37"/>
    <m/>
    <s v="Zywicki"/>
    <n v="36.67"/>
    <n v="5.18"/>
    <s v="No"/>
    <x v="0"/>
    <x v="0"/>
    <x v="0"/>
    <x v="1"/>
    <x v="3"/>
    <x v="0"/>
  </r>
  <r>
    <x v="2222"/>
    <n v="1985"/>
    <s v="Jul"/>
    <n v="17"/>
    <s v="17 Jul 1985"/>
    <n v="39836.519999999997"/>
    <s v="tier - 2"/>
    <s v="tier - 1"/>
    <s v="R1011"/>
    <n v="39"/>
    <m/>
    <s v="Groner"/>
    <n v="34.799999999999997"/>
    <n v="4.72"/>
    <s v="Yes"/>
    <x v="0"/>
    <x v="1"/>
    <x v="0"/>
    <x v="1"/>
    <x v="3"/>
    <x v="0"/>
  </r>
  <r>
    <x v="2223"/>
    <n v="1983"/>
    <s v="Jun"/>
    <n v="1"/>
    <s v="1 Jun 1983"/>
    <n v="39865.699999999997"/>
    <s v="tier - 2"/>
    <s v="tier - 2"/>
    <s v="R1011"/>
    <n v="41"/>
    <m/>
    <s v="Antonopoulos"/>
    <n v="51.51"/>
    <n v="6.26"/>
    <s v="Yes"/>
    <x v="0"/>
    <x v="0"/>
    <x v="1"/>
    <x v="1"/>
    <x v="3"/>
    <x v="1"/>
  </r>
  <r>
    <x v="2224"/>
    <n v="1985"/>
    <s v="Aug"/>
    <n v="22"/>
    <s v="22 Aug 1985"/>
    <n v="39871.699999999997"/>
    <s v="tier - 1"/>
    <s v="tier - 2"/>
    <s v="R1013"/>
    <n v="39"/>
    <m/>
    <s v="Robinson"/>
    <n v="37.07"/>
    <n v="6.14"/>
    <s v="Yes"/>
    <x v="0"/>
    <x v="1"/>
    <x v="0"/>
    <x v="1"/>
    <x v="3"/>
    <x v="1"/>
  </r>
  <r>
    <x v="2225"/>
    <n v="1975"/>
    <s v="Dec"/>
    <n v="2"/>
    <s v="2 Dec 1975"/>
    <n v="39963.120000000003"/>
    <s v="tier - 2"/>
    <s v="tier - 2"/>
    <s v="R1011"/>
    <n v="49"/>
    <m/>
    <s v="Rasmussen"/>
    <n v="48.93"/>
    <n v="11.17"/>
    <s v="Yes"/>
    <x v="0"/>
    <x v="0"/>
    <x v="0"/>
    <x v="1"/>
    <x v="3"/>
    <x v="2"/>
  </r>
  <r>
    <x v="2226"/>
    <n v="1987"/>
    <s v="Aug"/>
    <n v="8"/>
    <s v="8 Aug 1987"/>
    <n v="39983.43"/>
    <s v="tier - 2"/>
    <s v="tier - 3"/>
    <s v="R1012"/>
    <n v="37"/>
    <m/>
    <s v="Potter"/>
    <n v="34.104999999999997"/>
    <n v="5.07"/>
    <s v="No"/>
    <x v="0"/>
    <x v="0"/>
    <x v="0"/>
    <x v="1"/>
    <x v="3"/>
    <x v="0"/>
  </r>
  <r>
    <x v="2227"/>
    <n v="1982"/>
    <s v="Dec"/>
    <n v="25"/>
    <s v="25 Dec 1982"/>
    <n v="40003.33"/>
    <s v="tier - 1"/>
    <s v="tier - 1"/>
    <s v="R1012"/>
    <n v="42"/>
    <m/>
    <s v="Ganley"/>
    <n v="32.774999999999999"/>
    <n v="5.53"/>
    <s v="No"/>
    <x v="0"/>
    <x v="1"/>
    <x v="0"/>
    <x v="1"/>
    <x v="3"/>
    <x v="0"/>
  </r>
  <r>
    <x v="2228"/>
    <n v="1978"/>
    <s v="Dec"/>
    <n v="20"/>
    <s v="20 Dec 1978"/>
    <n v="40054.730000000003"/>
    <s v="tier - 1"/>
    <s v="tier - 3"/>
    <s v="R1011"/>
    <n v="46"/>
    <m/>
    <s v="Sugathadasa"/>
    <n v="50.07"/>
    <n v="9.27"/>
    <s v="No"/>
    <x v="0"/>
    <x v="1"/>
    <x v="0"/>
    <x v="1"/>
    <x v="3"/>
    <x v="2"/>
  </r>
  <r>
    <x v="2229"/>
    <n v="1966"/>
    <s v="Aug"/>
    <n v="12"/>
    <s v="12 Aug 1966"/>
    <n v="40069.440000000002"/>
    <s v="tier - 1"/>
    <s v="tier - 3"/>
    <s v="R1011"/>
    <n v="58"/>
    <m/>
    <s v="Loudon-Brown"/>
    <n v="43.83"/>
    <n v="6.03"/>
    <s v="Yes"/>
    <x v="0"/>
    <x v="2"/>
    <x v="0"/>
    <x v="1"/>
    <x v="3"/>
    <x v="1"/>
  </r>
  <r>
    <x v="2230"/>
    <n v="1983"/>
    <s v="Oct"/>
    <n v="14"/>
    <s v="14 Oct 1983"/>
    <n v="40103.89"/>
    <s v="tier - 1"/>
    <s v="tier - 2"/>
    <s v="R1011"/>
    <n v="41"/>
    <m/>
    <s v="Yitref"/>
    <n v="35.299999999999997"/>
    <n v="5.82"/>
    <s v="Yes"/>
    <x v="0"/>
    <x v="0"/>
    <x v="1"/>
    <x v="1"/>
    <x v="3"/>
    <x v="1"/>
  </r>
  <r>
    <x v="2231"/>
    <n v="1985"/>
    <s v="Oct"/>
    <n v="21"/>
    <s v="21 Oct 1985"/>
    <n v="40182.25"/>
    <s v="tier - 1"/>
    <s v="tier - 2"/>
    <s v="R1011"/>
    <n v="39"/>
    <m/>
    <s v="Maldonado"/>
    <n v="34.1"/>
    <n v="4.43"/>
    <s v="Yes"/>
    <x v="0"/>
    <x v="1"/>
    <x v="0"/>
    <x v="1"/>
    <x v="3"/>
    <x v="0"/>
  </r>
  <r>
    <x v="2232"/>
    <n v="1979"/>
    <s v="Aug"/>
    <n v="18"/>
    <s v="18 Aug 1979"/>
    <n v="40204.83"/>
    <s v="tier - 1"/>
    <s v="tier - 3"/>
    <s v="R1012"/>
    <n v="45"/>
    <m/>
    <s v="Burns"/>
    <n v="49.48"/>
    <n v="4.96"/>
    <s v="No"/>
    <x v="0"/>
    <x v="0"/>
    <x v="1"/>
    <x v="1"/>
    <x v="3"/>
    <x v="0"/>
  </r>
  <r>
    <x v="2233"/>
    <n v="1981"/>
    <s v="Jul"/>
    <n v="28"/>
    <s v="28 Jul 1981"/>
    <n v="40208.559999999998"/>
    <s v="tier - 1"/>
    <s v="tier - 2"/>
    <s v="R1011"/>
    <n v="43"/>
    <m/>
    <s v="Aviv"/>
    <n v="53.81"/>
    <n v="8.77"/>
    <s v="Yes"/>
    <x v="0"/>
    <x v="1"/>
    <x v="0"/>
    <x v="1"/>
    <x v="3"/>
    <x v="2"/>
  </r>
  <r>
    <x v="2234"/>
    <n v="1981"/>
    <s v="Oct"/>
    <n v="4"/>
    <s v="4 Oct 1981"/>
    <n v="40273.65"/>
    <s v="tier - 1"/>
    <s v="tier - 3"/>
    <s v="R1013"/>
    <n v="43"/>
    <m/>
    <s v="Benestad"/>
    <n v="35.75"/>
    <n v="8"/>
    <s v="Yes"/>
    <x v="0"/>
    <x v="1"/>
    <x v="0"/>
    <x v="1"/>
    <x v="3"/>
    <x v="2"/>
  </r>
  <r>
    <x v="2235"/>
    <n v="1977"/>
    <s v="Jun"/>
    <n v="27"/>
    <s v="27 Jun 1977"/>
    <n v="40284.379999999997"/>
    <s v="tier - 1"/>
    <s v="tier - 3"/>
    <s v="R1012"/>
    <n v="47"/>
    <m/>
    <s v="Gollins"/>
    <n v="48.2"/>
    <n v="4.84"/>
    <s v="No"/>
    <x v="0"/>
    <x v="1"/>
    <x v="0"/>
    <x v="1"/>
    <x v="3"/>
    <x v="0"/>
  </r>
  <r>
    <x v="2236"/>
    <n v="1962"/>
    <s v="Sep"/>
    <n v="4"/>
    <s v="4 Sep 1962"/>
    <n v="40309.93"/>
    <s v="tier - 1"/>
    <s v="tier - 3"/>
    <s v="R1011"/>
    <n v="62"/>
    <m/>
    <s v="Gage"/>
    <n v="41.51"/>
    <n v="6.92"/>
    <s v="No"/>
    <x v="0"/>
    <x v="1"/>
    <x v="0"/>
    <x v="1"/>
    <x v="3"/>
    <x v="2"/>
  </r>
  <r>
    <x v="2237"/>
    <n v="1966"/>
    <s v="Aug"/>
    <n v="12"/>
    <s v="12 Aug 1966"/>
    <n v="40373.74"/>
    <s v="tier - 1"/>
    <s v="tier - 3"/>
    <s v="R1011"/>
    <n v="58"/>
    <m/>
    <s v="Ramsey"/>
    <n v="44.34"/>
    <n v="4.0199999999999996"/>
    <s v="Yes"/>
    <x v="0"/>
    <x v="2"/>
    <x v="0"/>
    <x v="1"/>
    <x v="3"/>
    <x v="0"/>
  </r>
  <r>
    <x v="2238"/>
    <n v="1985"/>
    <s v="Nov"/>
    <n v="3"/>
    <s v="3 Nov 1985"/>
    <n v="40419.019999999997"/>
    <s v="tier - 1"/>
    <s v="tier - 2"/>
    <s v="R1013"/>
    <n v="39"/>
    <m/>
    <s v="Van Hout"/>
    <n v="38.39"/>
    <n v="4.1100000000000003"/>
    <s v="Yes"/>
    <x v="0"/>
    <x v="1"/>
    <x v="0"/>
    <x v="1"/>
    <x v="3"/>
    <x v="0"/>
  </r>
  <r>
    <x v="2239"/>
    <n v="1975"/>
    <s v="Jul"/>
    <n v="10"/>
    <s v="10 Jul 1975"/>
    <n v="40590.550000000003"/>
    <s v="tier - 1"/>
    <s v="tier - 3"/>
    <s v="R1012"/>
    <n v="49"/>
    <m/>
    <s v="Boland"/>
    <n v="48.99"/>
    <n v="9.7799999999999994"/>
    <s v="Yes"/>
    <x v="0"/>
    <x v="0"/>
    <x v="0"/>
    <x v="1"/>
    <x v="3"/>
    <x v="2"/>
  </r>
  <r>
    <x v="2240"/>
    <n v="1970"/>
    <s v="Sep"/>
    <n v="25"/>
    <s v="25 Sep 1970"/>
    <n v="40692.910000000003"/>
    <s v="tier - 1"/>
    <s v="tier - 1"/>
    <s v="R1011"/>
    <n v="54"/>
    <m/>
    <s v="Kratz"/>
    <n v="48.31"/>
    <n v="9.58"/>
    <s v="Yes"/>
    <x v="0"/>
    <x v="2"/>
    <x v="0"/>
    <x v="1"/>
    <x v="3"/>
    <x v="2"/>
  </r>
  <r>
    <x v="2241"/>
    <n v="1976"/>
    <s v="Dec"/>
    <n v="26"/>
    <s v="26 Dec 1976"/>
    <n v="40720.550000000003"/>
    <s v="tier - 1"/>
    <s v="tier - 3"/>
    <s v="R1012"/>
    <n v="48"/>
    <m/>
    <s v="Saunders"/>
    <n v="30.495000000000001"/>
    <n v="4.57"/>
    <s v="Yes"/>
    <x v="0"/>
    <x v="1"/>
    <x v="0"/>
    <x v="1"/>
    <x v="3"/>
    <x v="0"/>
  </r>
  <r>
    <x v="2242"/>
    <n v="1972"/>
    <s v="Jun"/>
    <n v="10"/>
    <s v="10 Jun 1972"/>
    <n v="40817.85"/>
    <s v="tier - 1"/>
    <s v="tier - 3"/>
    <s v="R1011"/>
    <n v="52"/>
    <m/>
    <s v="Farina"/>
    <n v="50.58"/>
    <n v="5.12"/>
    <s v="No"/>
    <x v="0"/>
    <x v="2"/>
    <x v="0"/>
    <x v="1"/>
    <x v="3"/>
    <x v="0"/>
  </r>
  <r>
    <x v="2243"/>
    <n v="1999"/>
    <s v="Jul"/>
    <n v="2"/>
    <s v="2 Jul 1999"/>
    <n v="40904.199999999997"/>
    <s v="tier - 1"/>
    <s v="tier - 1"/>
    <s v="R1024"/>
    <n v="25"/>
    <m/>
    <s v="Derian"/>
    <n v="42.75"/>
    <n v="4.22"/>
    <s v="No"/>
    <x v="0"/>
    <x v="1"/>
    <x v="0"/>
    <x v="1"/>
    <x v="3"/>
    <x v="0"/>
  </r>
  <r>
    <x v="2244"/>
    <n v="1992"/>
    <s v="Aug"/>
    <n v="4"/>
    <s v="4 Aug 1992"/>
    <n v="40932.43"/>
    <s v="tier - 1"/>
    <s v="tier - 2"/>
    <s v="R1013"/>
    <n v="32"/>
    <m/>
    <s v="Cutler"/>
    <n v="39.049999999999997"/>
    <n v="6.06"/>
    <s v="No"/>
    <x v="0"/>
    <x v="0"/>
    <x v="0"/>
    <x v="1"/>
    <x v="3"/>
    <x v="1"/>
  </r>
  <r>
    <x v="2245"/>
    <n v="1979"/>
    <s v="Sep"/>
    <n v="16"/>
    <s v="16 Sep 1979"/>
    <n v="40941.29"/>
    <s v="tier - 1"/>
    <s v="tier - 2"/>
    <s v="R1013"/>
    <n v="45"/>
    <m/>
    <s v="Mitchell"/>
    <n v="32.56"/>
    <n v="5.41"/>
    <s v="No"/>
    <x v="0"/>
    <x v="0"/>
    <x v="1"/>
    <x v="1"/>
    <x v="3"/>
    <x v="0"/>
  </r>
  <r>
    <x v="2246"/>
    <n v="1983"/>
    <s v="Sep"/>
    <n v="8"/>
    <s v="8 Sep 1983"/>
    <n v="40961.29"/>
    <s v="tier - 1"/>
    <s v="tier - 2"/>
    <s v="R1011"/>
    <n v="41"/>
    <m/>
    <s v="Driscoll"/>
    <n v="54.74"/>
    <n v="5.84"/>
    <s v="Yes"/>
    <x v="0"/>
    <x v="0"/>
    <x v="1"/>
    <x v="1"/>
    <x v="3"/>
    <x v="1"/>
  </r>
  <r>
    <x v="2247"/>
    <n v="1974"/>
    <s v="Jun"/>
    <n v="5"/>
    <s v="5 Jun 1974"/>
    <n v="40974.160000000003"/>
    <s v="tier - 1"/>
    <s v="tier - 2"/>
    <s v="R1013"/>
    <n v="50"/>
    <m/>
    <s v="Schell"/>
    <n v="33.11"/>
    <n v="10.51"/>
    <s v="No"/>
    <x v="0"/>
    <x v="1"/>
    <x v="0"/>
    <x v="1"/>
    <x v="3"/>
    <x v="2"/>
  </r>
  <r>
    <x v="2248"/>
    <n v="1979"/>
    <s v="Oct"/>
    <n v="11"/>
    <s v="11 Oct 1979"/>
    <n v="41034.22"/>
    <s v="tier - 1"/>
    <s v="tier - 3"/>
    <s v="R1017"/>
    <n v="45"/>
    <m/>
    <s v="Parendo"/>
    <n v="34.96"/>
    <n v="4.34"/>
    <s v="No"/>
    <x v="0"/>
    <x v="0"/>
    <x v="1"/>
    <x v="1"/>
    <x v="3"/>
    <x v="0"/>
  </r>
  <r>
    <x v="2249"/>
    <n v="1972"/>
    <s v="Aug"/>
    <n v="12"/>
    <s v="12 Aug 1972"/>
    <n v="41055.29"/>
    <s v="tier - 1"/>
    <s v="tier - 2"/>
    <s v="R1011"/>
    <n v="52"/>
    <m/>
    <s v="Regnier"/>
    <n v="51.28"/>
    <n v="4.68"/>
    <s v="No"/>
    <x v="0"/>
    <x v="2"/>
    <x v="0"/>
    <x v="1"/>
    <x v="3"/>
    <x v="0"/>
  </r>
  <r>
    <x v="2250"/>
    <n v="1972"/>
    <s v="Sep"/>
    <n v="6"/>
    <s v="6 Sep 1972"/>
    <n v="41097.160000000003"/>
    <s v="tier - 1"/>
    <s v="tier - 3"/>
    <s v="R1016"/>
    <n v="52"/>
    <m/>
    <s v="Heagy"/>
    <n v="31.824999999999999"/>
    <n v="4.0599999999999996"/>
    <s v="No"/>
    <x v="0"/>
    <x v="2"/>
    <x v="0"/>
    <x v="1"/>
    <x v="3"/>
    <x v="0"/>
  </r>
  <r>
    <x v="2251"/>
    <n v="1969"/>
    <s v="Aug"/>
    <n v="8"/>
    <s v="8 Aug 1969"/>
    <n v="41191.57"/>
    <s v="tier - 1"/>
    <s v="tier - 2"/>
    <s v="R1011"/>
    <n v="55"/>
    <m/>
    <s v="Thoma"/>
    <n v="49.41"/>
    <n v="4.2300000000000004"/>
    <s v="Yes"/>
    <x v="0"/>
    <x v="0"/>
    <x v="1"/>
    <x v="1"/>
    <x v="3"/>
    <x v="0"/>
  </r>
  <r>
    <x v="2252"/>
    <n v="1964"/>
    <s v="Jun"/>
    <n v="6"/>
    <s v="6 Jun 1964"/>
    <n v="41250.39"/>
    <s v="tier - 1"/>
    <s v="tier - 3"/>
    <s v="R1011"/>
    <n v="60"/>
    <m/>
    <s v="Magee"/>
    <n v="45.41"/>
    <n v="4.03"/>
    <s v="Yes"/>
    <x v="0"/>
    <x v="0"/>
    <x v="0"/>
    <x v="1"/>
    <x v="3"/>
    <x v="0"/>
  </r>
  <r>
    <x v="2253"/>
    <n v="1977"/>
    <s v="Aug"/>
    <n v="27"/>
    <s v="27 Aug 1977"/>
    <n v="41271.5"/>
    <s v="tier - 1"/>
    <s v="tier - 2"/>
    <s v="R1011"/>
    <n v="47"/>
    <m/>
    <s v="Brickley"/>
    <n v="52.9"/>
    <n v="5.34"/>
    <s v="No"/>
    <x v="0"/>
    <x v="1"/>
    <x v="0"/>
    <x v="1"/>
    <x v="3"/>
    <x v="0"/>
  </r>
  <r>
    <x v="2254"/>
    <n v="1964"/>
    <s v="Oct"/>
    <n v="7"/>
    <s v="7 Oct 1964"/>
    <n v="41331.79"/>
    <s v="tier - 1"/>
    <s v="tier - 2"/>
    <s v="R1011"/>
    <n v="60"/>
    <m/>
    <s v="Meyer"/>
    <n v="45.65"/>
    <n v="5.1100000000000003"/>
    <s v="Yes"/>
    <x v="0"/>
    <x v="0"/>
    <x v="0"/>
    <x v="1"/>
    <x v="3"/>
    <x v="0"/>
  </r>
  <r>
    <x v="2255"/>
    <n v="1971"/>
    <s v="Oct"/>
    <n v="16"/>
    <s v="16 Oct 1971"/>
    <n v="41351.879999999997"/>
    <s v="tier - 1"/>
    <s v="tier - 2"/>
    <s v="R1011"/>
    <n v="53"/>
    <m/>
    <s v="Holtzapple"/>
    <n v="51.01"/>
    <n v="9.1999999999999993"/>
    <s v="No"/>
    <x v="0"/>
    <x v="1"/>
    <x v="0"/>
    <x v="1"/>
    <x v="3"/>
    <x v="2"/>
  </r>
  <r>
    <x v="2256"/>
    <n v="1967"/>
    <s v="Dec"/>
    <n v="22"/>
    <s v="22 Dec 1967"/>
    <n v="41505.15"/>
    <s v="tier - 1"/>
    <s v="tier - 2"/>
    <s v="R1011"/>
    <n v="57"/>
    <m/>
    <s v="Cochran"/>
    <n v="48.82"/>
    <n v="6.67"/>
    <s v="Yes"/>
    <x v="0"/>
    <x v="1"/>
    <x v="0"/>
    <x v="1"/>
    <x v="3"/>
    <x v="2"/>
  </r>
  <r>
    <x v="2257"/>
    <n v="1974"/>
    <s v="Nov"/>
    <n v="24"/>
    <s v="24 Nov 1974"/>
    <n v="41636.199999999997"/>
    <s v="tier - 1"/>
    <s v="tier - 1"/>
    <s v="R1011"/>
    <n v="50"/>
    <m/>
    <s v="Vegas"/>
    <n v="54.12"/>
    <n v="11.57"/>
    <s v="No"/>
    <x v="0"/>
    <x v="1"/>
    <x v="0"/>
    <x v="1"/>
    <x v="3"/>
    <x v="2"/>
  </r>
  <r>
    <x v="2258"/>
    <n v="1976"/>
    <s v="Oct"/>
    <n v="29"/>
    <s v="29 Oct 1976"/>
    <n v="41661.599999999999"/>
    <s v="tier - 1"/>
    <s v="tier - 3"/>
    <s v="R1011"/>
    <n v="48"/>
    <m/>
    <s v="Cloutier-Simons"/>
    <n v="34.6"/>
    <n v="5.99"/>
    <s v="Yes"/>
    <x v="0"/>
    <x v="1"/>
    <x v="0"/>
    <x v="1"/>
    <x v="3"/>
    <x v="1"/>
  </r>
  <r>
    <x v="2259"/>
    <n v="1975"/>
    <s v="Nov"/>
    <n v="14"/>
    <s v="14 Nov 1975"/>
    <n v="41676.080000000002"/>
    <s v="tier - 1"/>
    <s v="tier - 2"/>
    <s v="R1013"/>
    <n v="49"/>
    <m/>
    <s v="Marmillod"/>
    <n v="36.19"/>
    <n v="11.51"/>
    <s v="Yes"/>
    <x v="0"/>
    <x v="0"/>
    <x v="0"/>
    <x v="1"/>
    <x v="3"/>
    <x v="2"/>
  </r>
  <r>
    <x v="2260"/>
    <n v="1975"/>
    <s v="Sep"/>
    <n v="29"/>
    <s v="29 Sep 1975"/>
    <n v="41681.86"/>
    <s v="tier - 1"/>
    <s v="tier - 1"/>
    <s v="R1011"/>
    <n v="49"/>
    <m/>
    <s v="Caldwell"/>
    <n v="53.61"/>
    <n v="10.92"/>
    <s v="Yes"/>
    <x v="0"/>
    <x v="0"/>
    <x v="0"/>
    <x v="1"/>
    <x v="3"/>
    <x v="2"/>
  </r>
  <r>
    <x v="2261"/>
    <n v="1962"/>
    <s v="Sep"/>
    <n v="22"/>
    <s v="22 Sep 1962"/>
    <n v="41794.629999999997"/>
    <s v="tier - 1"/>
    <s v="tier - 3"/>
    <s v="R1011"/>
    <n v="62"/>
    <m/>
    <s v="Stiger"/>
    <n v="45.5"/>
    <n v="7.96"/>
    <s v="No"/>
    <x v="0"/>
    <x v="1"/>
    <x v="0"/>
    <x v="1"/>
    <x v="3"/>
    <x v="2"/>
  </r>
  <r>
    <x v="2262"/>
    <n v="1966"/>
    <s v="Sep"/>
    <n v="21"/>
    <s v="21 Sep 1966"/>
    <n v="41886.54"/>
    <s v="tier - 1"/>
    <s v="tier - 3"/>
    <s v="R1011"/>
    <n v="58"/>
    <m/>
    <s v="Lacey"/>
    <n v="48.8"/>
    <n v="6.22"/>
    <s v="Yes"/>
    <x v="0"/>
    <x v="2"/>
    <x v="0"/>
    <x v="1"/>
    <x v="3"/>
    <x v="1"/>
  </r>
  <r>
    <x v="2263"/>
    <n v="1972"/>
    <s v="Jun"/>
    <n v="8"/>
    <s v="8 Jun 1972"/>
    <n v="41919.1"/>
    <s v="tier - 1"/>
    <s v="tier - 1"/>
    <s v="R1016"/>
    <n v="52"/>
    <m/>
    <s v="Rangel"/>
    <n v="32.299999999999997"/>
    <n v="4.76"/>
    <s v="No"/>
    <x v="0"/>
    <x v="2"/>
    <x v="0"/>
    <x v="1"/>
    <x v="3"/>
    <x v="0"/>
  </r>
  <r>
    <x v="2264"/>
    <n v="1984"/>
    <s v="Nov"/>
    <n v="10"/>
    <s v="10 Nov 1984"/>
    <n v="41949.24"/>
    <s v="tier - 1"/>
    <s v="tier - 1"/>
    <s v="R1013"/>
    <n v="40"/>
    <m/>
    <s v="Turner"/>
    <n v="38.39"/>
    <n v="4.25"/>
    <s v="No"/>
    <x v="0"/>
    <x v="0"/>
    <x v="0"/>
    <x v="1"/>
    <x v="3"/>
    <x v="0"/>
  </r>
  <r>
    <x v="2265"/>
    <n v="1968"/>
    <s v="Dec"/>
    <n v="19"/>
    <s v="19 Dec 1968"/>
    <n v="41999.519999999997"/>
    <s v="tier - 1"/>
    <s v="tier - 3"/>
    <s v="R1013"/>
    <n v="56"/>
    <m/>
    <s v="Lee"/>
    <n v="30.8"/>
    <n v="9.77"/>
    <s v="No"/>
    <x v="0"/>
    <x v="1"/>
    <x v="0"/>
    <x v="1"/>
    <x v="3"/>
    <x v="2"/>
  </r>
  <r>
    <x v="2266"/>
    <n v="1976"/>
    <s v="Nov"/>
    <n v="28"/>
    <s v="28 Nov 1976"/>
    <n v="42111.66"/>
    <s v="tier - 1"/>
    <s v="tier - 1"/>
    <s v="R1024"/>
    <n v="48"/>
    <m/>
    <s v="Mutz"/>
    <n v="35.53"/>
    <n v="4.3600000000000003"/>
    <s v="Yes"/>
    <x v="0"/>
    <x v="1"/>
    <x v="0"/>
    <x v="1"/>
    <x v="3"/>
    <x v="0"/>
  </r>
  <r>
    <x v="2267"/>
    <n v="1997"/>
    <s v="Dec"/>
    <n v="9"/>
    <s v="9 Dec 1997"/>
    <n v="42112.24"/>
    <s v="tier - 1"/>
    <s v="tier - 3"/>
    <s v="R1013"/>
    <n v="27"/>
    <m/>
    <s v="Johnson"/>
    <n v="45.54"/>
    <n v="5.4"/>
    <s v="Yes"/>
    <x v="0"/>
    <x v="0"/>
    <x v="1"/>
    <x v="1"/>
    <x v="3"/>
    <x v="0"/>
  </r>
  <r>
    <x v="2268"/>
    <n v="1979"/>
    <s v="Jul"/>
    <n v="3"/>
    <s v="3 Jul 1979"/>
    <n v="42124.52"/>
    <s v="tier - 1"/>
    <s v="tier - 1"/>
    <s v="R1013"/>
    <n v="45"/>
    <m/>
    <s v="Ducharme"/>
    <n v="35.97"/>
    <n v="6.12"/>
    <s v="No"/>
    <x v="0"/>
    <x v="0"/>
    <x v="1"/>
    <x v="1"/>
    <x v="3"/>
    <x v="1"/>
  </r>
  <r>
    <x v="2269"/>
    <n v="1973"/>
    <s v="Sep"/>
    <n v="18"/>
    <s v="18 Sep 1973"/>
    <n v="42188.15"/>
    <s v="tier - 1"/>
    <s v="tier - 1"/>
    <s v="R1011"/>
    <n v="51"/>
    <m/>
    <s v="Hyland"/>
    <n v="54.99"/>
    <n v="8.68"/>
    <s v="No"/>
    <x v="0"/>
    <x v="2"/>
    <x v="0"/>
    <x v="1"/>
    <x v="3"/>
    <x v="2"/>
  </r>
  <r>
    <x v="2270"/>
    <n v="1975"/>
    <s v="Aug"/>
    <n v="15"/>
    <s v="15 Aug 1975"/>
    <n v="42211.14"/>
    <s v="tier - 1"/>
    <s v="tier - 3"/>
    <s v="R1013"/>
    <n v="49"/>
    <m/>
    <s v="Smith"/>
    <n v="36.08"/>
    <n v="8.8000000000000007"/>
    <s v="Yes"/>
    <x v="0"/>
    <x v="0"/>
    <x v="0"/>
    <x v="1"/>
    <x v="3"/>
    <x v="2"/>
  </r>
  <r>
    <x v="2271"/>
    <n v="1967"/>
    <s v="Jun"/>
    <n v="28"/>
    <s v="28 Jun 1967"/>
    <n v="42303.69"/>
    <s v="tier - 1"/>
    <s v="tier - 2"/>
    <s v="R1016"/>
    <n v="57"/>
    <m/>
    <s v="Blitzer"/>
    <n v="30.684999999999999"/>
    <n v="7.02"/>
    <s v="Yes"/>
    <x v="0"/>
    <x v="1"/>
    <x v="0"/>
    <x v="1"/>
    <x v="3"/>
    <x v="2"/>
  </r>
  <r>
    <x v="2272"/>
    <n v="1968"/>
    <s v="Aug"/>
    <n v="3"/>
    <s v="3 Aug 1968"/>
    <n v="42478.6"/>
    <s v="tier - 1"/>
    <s v="tier - 2"/>
    <s v="R1011"/>
    <n v="56"/>
    <m/>
    <s v="Dunn"/>
    <n v="52.06"/>
    <n v="11.47"/>
    <s v="No"/>
    <x v="0"/>
    <x v="1"/>
    <x v="0"/>
    <x v="1"/>
    <x v="3"/>
    <x v="2"/>
  </r>
  <r>
    <x v="2273"/>
    <n v="1967"/>
    <s v="Jun"/>
    <n v="27"/>
    <s v="27 Jun 1967"/>
    <n v="42538.720000000001"/>
    <s v="tier - 1"/>
    <s v="tier - 3"/>
    <s v="R1011"/>
    <n v="57"/>
    <m/>
    <s v="Gollotto"/>
    <n v="51.48"/>
    <n v="9.33"/>
    <s v="Yes"/>
    <x v="0"/>
    <x v="1"/>
    <x v="0"/>
    <x v="1"/>
    <x v="3"/>
    <x v="2"/>
  </r>
  <r>
    <x v="2274"/>
    <n v="1979"/>
    <s v="Dec"/>
    <n v="27"/>
    <s v="27 Dec 1979"/>
    <n v="42560.43"/>
    <s v="tier - 1"/>
    <s v="tier - 3"/>
    <s v="R1013"/>
    <n v="45"/>
    <m/>
    <s v="Rieth"/>
    <n v="38.06"/>
    <n v="6.04"/>
    <s v="No"/>
    <x v="0"/>
    <x v="0"/>
    <x v="1"/>
    <x v="1"/>
    <x v="3"/>
    <x v="1"/>
  </r>
  <r>
    <x v="2275"/>
    <n v="1971"/>
    <s v="Nov"/>
    <n v="3"/>
    <s v="3 Nov 1971"/>
    <n v="42644.2"/>
    <s v="tier - 1"/>
    <s v="tier - 3"/>
    <s v="R1011"/>
    <n v="53"/>
    <m/>
    <s v="Voghel"/>
    <n v="54.82"/>
    <n v="10.61"/>
    <s v="No"/>
    <x v="0"/>
    <x v="1"/>
    <x v="0"/>
    <x v="1"/>
    <x v="3"/>
    <x v="2"/>
  </r>
  <r>
    <x v="2276"/>
    <n v="1977"/>
    <s v="Oct"/>
    <n v="21"/>
    <s v="21 Oct 1977"/>
    <n v="42760.5"/>
    <s v="tier - 1"/>
    <s v="tier - 2"/>
    <s v="R1012"/>
    <n v="47"/>
    <m/>
    <s v="Rayner"/>
    <n v="36.479999999999997"/>
    <n v="6.2"/>
    <s v="No"/>
    <x v="0"/>
    <x v="1"/>
    <x v="0"/>
    <x v="1"/>
    <x v="3"/>
    <x v="1"/>
  </r>
  <r>
    <x v="2277"/>
    <n v="1965"/>
    <s v="Oct"/>
    <n v="29"/>
    <s v="29 Oct 1965"/>
    <n v="42764.12"/>
    <s v="tier - 1"/>
    <s v="tier - 2"/>
    <s v="R1011"/>
    <n v="59"/>
    <m/>
    <s v="Lusardi"/>
    <n v="50.63"/>
    <n v="11.89"/>
    <s v="No"/>
    <x v="0"/>
    <x v="1"/>
    <x v="0"/>
    <x v="1"/>
    <x v="3"/>
    <x v="2"/>
  </r>
  <r>
    <x v="2278"/>
    <n v="1972"/>
    <s v="Sep"/>
    <n v="10"/>
    <s v="10 Sep 1972"/>
    <n v="42856.84"/>
    <s v="tier - 1"/>
    <s v="tier - 1"/>
    <s v="R1011"/>
    <n v="52"/>
    <m/>
    <s v="Schorr"/>
    <n v="34.200000000000003"/>
    <n v="5.75"/>
    <s v="No"/>
    <x v="0"/>
    <x v="2"/>
    <x v="0"/>
    <x v="1"/>
    <x v="3"/>
    <x v="1"/>
  </r>
  <r>
    <x v="2279"/>
    <n v="1975"/>
    <s v="Oct"/>
    <n v="23"/>
    <s v="23 Oct 1975"/>
    <n v="42969.85"/>
    <s v="tier - 1"/>
    <s v="tier - 3"/>
    <s v="R1013"/>
    <n v="49"/>
    <m/>
    <s v="Vishik"/>
    <n v="36.630000000000003"/>
    <n v="7.72"/>
    <s v="Yes"/>
    <x v="0"/>
    <x v="0"/>
    <x v="0"/>
    <x v="1"/>
    <x v="3"/>
    <x v="2"/>
  </r>
  <r>
    <x v="2280"/>
    <n v="1978"/>
    <s v="Nov"/>
    <n v="4"/>
    <s v="4 Nov 1978"/>
    <n v="42983.46"/>
    <s v="tier - 1"/>
    <s v="tier - 2"/>
    <s v="R1012"/>
    <n v="46"/>
    <m/>
    <s v="Dalmata"/>
    <n v="38.950000000000003"/>
    <n v="11.95"/>
    <s v="No"/>
    <x v="0"/>
    <x v="1"/>
    <x v="0"/>
    <x v="1"/>
    <x v="3"/>
    <x v="2"/>
  </r>
  <r>
    <x v="2281"/>
    <n v="1965"/>
    <s v="Nov"/>
    <n v="29"/>
    <s v="29 Nov 1965"/>
    <n v="43073.760000000002"/>
    <s v="tier - 2"/>
    <s v="tier - 2"/>
    <s v="R1011"/>
    <n v="59"/>
    <m/>
    <s v="Clifford"/>
    <n v="51.93"/>
    <n v="11.05"/>
    <s v="No"/>
    <x v="0"/>
    <x v="1"/>
    <x v="0"/>
    <x v="1"/>
    <x v="3"/>
    <x v="2"/>
  </r>
  <r>
    <x v="2282"/>
    <n v="1969"/>
    <s v="Dec"/>
    <n v="3"/>
    <s v="3 Dec 1969"/>
    <n v="43254.42"/>
    <s v="tier - 2"/>
    <s v="tier - 2"/>
    <s v="R1016"/>
    <n v="55"/>
    <m/>
    <s v="Campa"/>
    <n v="34.104999999999997"/>
    <n v="5.03"/>
    <s v="Yes"/>
    <x v="0"/>
    <x v="0"/>
    <x v="1"/>
    <x v="1"/>
    <x v="3"/>
    <x v="0"/>
  </r>
  <r>
    <x v="2283"/>
    <n v="1965"/>
    <s v="Aug"/>
    <n v="22"/>
    <s v="22 Aug 1965"/>
    <n v="43578.94"/>
    <s v="tier - 2"/>
    <s v="tier - 2"/>
    <s v="R1012"/>
    <n v="59"/>
    <m/>
    <s v="Wang"/>
    <n v="31.16"/>
    <n v="9.34"/>
    <s v="No"/>
    <x v="0"/>
    <x v="1"/>
    <x v="0"/>
    <x v="1"/>
    <x v="3"/>
    <x v="2"/>
  </r>
  <r>
    <x v="2284"/>
    <n v="1986"/>
    <s v="Dec"/>
    <n v="29"/>
    <s v="29 Dec 1986"/>
    <n v="43753.34"/>
    <s v="tier - 2"/>
    <s v="tier - 1"/>
    <s v="R1015"/>
    <n v="38"/>
    <m/>
    <s v="Sobrilsky"/>
    <n v="41.895000000000003"/>
    <n v="10.87"/>
    <s v="Yes"/>
    <x v="0"/>
    <x v="0"/>
    <x v="0"/>
    <x v="1"/>
    <x v="3"/>
    <x v="2"/>
  </r>
  <r>
    <x v="2285"/>
    <n v="1966"/>
    <s v="Oct"/>
    <n v="25"/>
    <s v="25 Oct 1966"/>
    <n v="43813.87"/>
    <s v="tier - 2"/>
    <s v="tier - 2"/>
    <s v="R1013"/>
    <n v="58"/>
    <m/>
    <s v="Beckett"/>
    <n v="31.79"/>
    <n v="5.51"/>
    <s v="Yes"/>
    <x v="0"/>
    <x v="2"/>
    <x v="0"/>
    <x v="1"/>
    <x v="3"/>
    <x v="0"/>
  </r>
  <r>
    <x v="2286"/>
    <n v="1966"/>
    <s v="Jul"/>
    <n v="2"/>
    <s v="2 Jul 1966"/>
    <n v="43817.45"/>
    <s v="tier - 2"/>
    <s v="tier - 3"/>
    <s v="R1012"/>
    <n v="58"/>
    <m/>
    <s v="De Simone"/>
    <n v="53.09"/>
    <n v="4.82"/>
    <s v="Yes"/>
    <x v="0"/>
    <x v="2"/>
    <x v="0"/>
    <x v="1"/>
    <x v="3"/>
    <x v="0"/>
  </r>
  <r>
    <x v="2287"/>
    <n v="1980"/>
    <s v="Nov"/>
    <n v="10"/>
    <s v="10 Nov 1980"/>
    <n v="43896.38"/>
    <s v="tier - 2"/>
    <s v="tier - 1"/>
    <s v="R1013"/>
    <n v="44"/>
    <m/>
    <s v="Peters"/>
    <n v="40.369999999999997"/>
    <n v="4.47"/>
    <s v="No"/>
    <x v="0"/>
    <x v="1"/>
    <x v="0"/>
    <x v="1"/>
    <x v="3"/>
    <x v="0"/>
  </r>
  <r>
    <x v="2288"/>
    <n v="1966"/>
    <s v="Oct"/>
    <n v="5"/>
    <s v="5 Oct 1966"/>
    <n v="43921.18"/>
    <s v="tier - 2"/>
    <s v="tier - 2"/>
    <s v="R1012"/>
    <n v="58"/>
    <m/>
    <s v="O'Grady"/>
    <n v="33.630000000000003"/>
    <n v="4.43"/>
    <s v="Yes"/>
    <x v="0"/>
    <x v="2"/>
    <x v="0"/>
    <x v="1"/>
    <x v="3"/>
    <x v="0"/>
  </r>
  <r>
    <x v="2289"/>
    <n v="1988"/>
    <s v="Jul"/>
    <n v="16"/>
    <s v="16 Jul 1988"/>
    <n v="43943.88"/>
    <s v="tier - 2"/>
    <s v="tier - 1"/>
    <s v="R1012"/>
    <n v="36"/>
    <m/>
    <s v="Rohne"/>
    <n v="30.21"/>
    <n v="5.34"/>
    <s v="Yes"/>
    <x v="0"/>
    <x v="0"/>
    <x v="0"/>
    <x v="1"/>
    <x v="3"/>
    <x v="0"/>
  </r>
  <r>
    <x v="2290"/>
    <n v="1975"/>
    <s v="Jun"/>
    <n v="1"/>
    <s v="1 Jun 1975"/>
    <n v="44202.65"/>
    <s v="tier - 2"/>
    <s v="tier - 2"/>
    <s v="R1013"/>
    <n v="49"/>
    <m/>
    <s v="Januszewski"/>
    <n v="38.94"/>
    <n v="8.49"/>
    <s v="Yes"/>
    <x v="0"/>
    <x v="0"/>
    <x v="0"/>
    <x v="1"/>
    <x v="3"/>
    <x v="2"/>
  </r>
  <r>
    <x v="2291"/>
    <n v="1968"/>
    <s v="Nov"/>
    <n v="24"/>
    <s v="24 Nov 1968"/>
    <n v="44260.75"/>
    <s v="tier - 2"/>
    <s v="tier - 1"/>
    <s v="R1013"/>
    <n v="56"/>
    <m/>
    <s v="McElwain"/>
    <n v="34.21"/>
    <n v="8.34"/>
    <s v="No"/>
    <x v="0"/>
    <x v="1"/>
    <x v="0"/>
    <x v="1"/>
    <x v="3"/>
    <x v="2"/>
  </r>
  <r>
    <x v="2292"/>
    <n v="1971"/>
    <s v="Oct"/>
    <n v="29"/>
    <s v="29 Oct 1971"/>
    <n v="44400.41"/>
    <s v="tier - 2"/>
    <s v="tier - 2"/>
    <s v="R1013"/>
    <n v="53"/>
    <m/>
    <s v="Aha"/>
    <n v="38.06"/>
    <n v="6.98"/>
    <s v="No"/>
    <x v="0"/>
    <x v="1"/>
    <x v="0"/>
    <x v="1"/>
    <x v="3"/>
    <x v="2"/>
  </r>
  <r>
    <x v="2293"/>
    <n v="1967"/>
    <s v="Sep"/>
    <n v="14"/>
    <s v="14 Sep 1967"/>
    <n v="44423.8"/>
    <s v="tier - 2"/>
    <s v="tier - 3"/>
    <s v="R1013"/>
    <n v="57"/>
    <m/>
    <s v="Peters"/>
    <n v="35.200000000000003"/>
    <n v="11.68"/>
    <s v="Yes"/>
    <x v="0"/>
    <x v="1"/>
    <x v="0"/>
    <x v="1"/>
    <x v="3"/>
    <x v="2"/>
  </r>
  <r>
    <x v="2294"/>
    <n v="2000"/>
    <s v="Aug"/>
    <n v="2"/>
    <s v="2 Aug 2000"/>
    <n v="44501.4"/>
    <s v="tier - 2"/>
    <s v="tier - 3"/>
    <s v="R1013"/>
    <n v="24"/>
    <m/>
    <s v="Jenkins"/>
    <n v="52.58"/>
    <n v="4.1900000000000004"/>
    <s v="No"/>
    <x v="1"/>
    <x v="0"/>
    <x v="0"/>
    <x v="1"/>
    <x v="3"/>
    <x v="0"/>
  </r>
  <r>
    <x v="2295"/>
    <n v="1993"/>
    <s v="Oct"/>
    <n v="11"/>
    <s v="11 Oct 1993"/>
    <n v="44585.46"/>
    <s v="tier - 2"/>
    <s v="tier - 2"/>
    <s v="R1011"/>
    <n v="31"/>
    <m/>
    <s v="Fisher"/>
    <n v="35.5"/>
    <n v="5.14"/>
    <s v="No"/>
    <x v="0"/>
    <x v="0"/>
    <x v="1"/>
    <x v="1"/>
    <x v="3"/>
    <x v="0"/>
  </r>
  <r>
    <x v="2296"/>
    <n v="1971"/>
    <s v="Aug"/>
    <n v="13"/>
    <s v="13 Aug 1971"/>
    <n v="44641.2"/>
    <s v="tier - 2"/>
    <s v="tier - 3"/>
    <s v="R1024"/>
    <n v="53"/>
    <m/>
    <s v="Vanwechel"/>
    <n v="34.96"/>
    <n v="6.52"/>
    <s v="No"/>
    <x v="0"/>
    <x v="1"/>
    <x v="0"/>
    <x v="1"/>
    <x v="3"/>
    <x v="2"/>
  </r>
  <r>
    <x v="2297"/>
    <n v="1962"/>
    <s v="Dec"/>
    <n v="17"/>
    <s v="17 Dec 1962"/>
    <n v="45008.959999999999"/>
    <s v="tier - 2"/>
    <s v="tier - 2"/>
    <s v="R1013"/>
    <n v="62"/>
    <m/>
    <s v="Grummon"/>
    <n v="32.450000000000003"/>
    <n v="11.91"/>
    <s v="No"/>
    <x v="0"/>
    <x v="1"/>
    <x v="0"/>
    <x v="1"/>
    <x v="3"/>
    <x v="2"/>
  </r>
  <r>
    <x v="2298"/>
    <n v="1974"/>
    <s v="Aug"/>
    <n v="9"/>
    <s v="9 Aug 1974"/>
    <n v="45702.02"/>
    <s v="tier - 2"/>
    <s v="tier - 2"/>
    <s v="R1012"/>
    <n v="50"/>
    <m/>
    <s v="Eason"/>
    <n v="40.564999999999998"/>
    <n v="7.37"/>
    <s v="No"/>
    <x v="0"/>
    <x v="1"/>
    <x v="0"/>
    <x v="1"/>
    <x v="3"/>
    <x v="2"/>
  </r>
  <r>
    <x v="2299"/>
    <n v="1960"/>
    <s v="Dec"/>
    <n v="21"/>
    <s v="21 Dec 1960"/>
    <n v="45710.21"/>
    <s v="tier - 2"/>
    <s v="tier - 2"/>
    <s v="R1016"/>
    <n v="64"/>
    <m/>
    <s v="Lachance"/>
    <n v="32.015000000000001"/>
    <n v="11.75"/>
    <s v="No"/>
    <x v="0"/>
    <x v="1"/>
    <x v="0"/>
    <x v="1"/>
    <x v="3"/>
    <x v="2"/>
  </r>
  <r>
    <x v="2300"/>
    <n v="1979"/>
    <s v="Aug"/>
    <n v="12"/>
    <s v="12 Aug 1979"/>
    <n v="45863.21"/>
    <s v="tier - 2"/>
    <s v="tier - 1"/>
    <s v="R1013"/>
    <n v="45"/>
    <m/>
    <s v="Bruestle"/>
    <n v="46.2"/>
    <n v="6.09"/>
    <s v="No"/>
    <x v="0"/>
    <x v="0"/>
    <x v="1"/>
    <x v="1"/>
    <x v="3"/>
    <x v="1"/>
  </r>
  <r>
    <x v="2301"/>
    <n v="1985"/>
    <s v="Sep"/>
    <n v="30"/>
    <s v="30 Sep 1985"/>
    <n v="46113.51"/>
    <s v="tier - 2"/>
    <s v="tier - 3"/>
    <s v="R1011"/>
    <n v="39"/>
    <m/>
    <s v="Kincaid"/>
    <n v="47.6"/>
    <n v="5.95"/>
    <s v="Yes"/>
    <x v="0"/>
    <x v="1"/>
    <x v="0"/>
    <x v="1"/>
    <x v="3"/>
    <x v="1"/>
  </r>
  <r>
    <x v="2302"/>
    <n v="1962"/>
    <s v="Dec"/>
    <n v="4"/>
    <s v="4 Dec 1962"/>
    <n v="46130.53"/>
    <s v="tier - 1"/>
    <s v="tier - 1"/>
    <s v="R1012"/>
    <n v="62"/>
    <m/>
    <s v="Prindiville"/>
    <n v="31.35"/>
    <n v="6.86"/>
    <s v="No"/>
    <x v="0"/>
    <x v="1"/>
    <x v="0"/>
    <x v="1"/>
    <x v="3"/>
    <x v="2"/>
  </r>
  <r>
    <x v="2303"/>
    <n v="1976"/>
    <s v="Dec"/>
    <n v="2"/>
    <s v="2 Dec 1976"/>
    <n v="46151.12"/>
    <s v="tier - 1"/>
    <s v="tier - 3"/>
    <s v="R1013"/>
    <n v="48"/>
    <m/>
    <s v="Welch"/>
    <n v="42.35"/>
    <n v="5.08"/>
    <s v="Yes"/>
    <x v="0"/>
    <x v="1"/>
    <x v="0"/>
    <x v="1"/>
    <x v="3"/>
    <x v="0"/>
  </r>
  <r>
    <x v="2304"/>
    <n v="1978"/>
    <s v="Aug"/>
    <n v="17"/>
    <s v="17 Aug 1978"/>
    <n v="46200.99"/>
    <s v="tier - 1"/>
    <s v="tier - 1"/>
    <s v="R1013"/>
    <n v="46"/>
    <m/>
    <s v="Gareri"/>
    <n v="43.89"/>
    <n v="8.7100000000000009"/>
    <s v="No"/>
    <x v="0"/>
    <x v="1"/>
    <x v="0"/>
    <x v="1"/>
    <x v="3"/>
    <x v="2"/>
  </r>
  <r>
    <x v="2305"/>
    <n v="1971"/>
    <s v="Dec"/>
    <n v="6"/>
    <s v="6 Dec 1971"/>
    <n v="46255.11"/>
    <s v="tier - 1"/>
    <s v="tier - 3"/>
    <s v="R1024"/>
    <n v="53"/>
    <m/>
    <s v="Sachrajda"/>
    <n v="37.049999999999997"/>
    <n v="8.44"/>
    <s v="No"/>
    <x v="0"/>
    <x v="1"/>
    <x v="0"/>
    <x v="1"/>
    <x v="3"/>
    <x v="2"/>
  </r>
  <r>
    <x v="2306"/>
    <n v="1961"/>
    <s v="Aug"/>
    <n v="8"/>
    <s v="8 Aug 1961"/>
    <n v="46599.11"/>
    <s v="tier - 1"/>
    <s v="tier - 1"/>
    <s v="R1013"/>
    <n v="63"/>
    <m/>
    <s v="Cox"/>
    <n v="35.86"/>
    <n v="6.74"/>
    <s v="Yes"/>
    <x v="0"/>
    <x v="2"/>
    <x v="0"/>
    <x v="1"/>
    <x v="3"/>
    <x v="2"/>
  </r>
  <r>
    <x v="2307"/>
    <n v="1969"/>
    <s v="Jun"/>
    <n v="23"/>
    <s v="23 Jun 1969"/>
    <n v="46661.440000000002"/>
    <s v="tier - 1"/>
    <s v="tier - 3"/>
    <s v="R1012"/>
    <n v="55"/>
    <m/>
    <s v="Hamm"/>
    <n v="36.86"/>
    <n v="5.19"/>
    <s v="Yes"/>
    <x v="0"/>
    <x v="0"/>
    <x v="1"/>
    <x v="1"/>
    <x v="3"/>
    <x v="0"/>
  </r>
  <r>
    <x v="2308"/>
    <n v="1960"/>
    <s v="Nov"/>
    <n v="17"/>
    <s v="17 Nov 1960"/>
    <n v="46718.16"/>
    <s v="tier - 1"/>
    <s v="tier - 1"/>
    <s v="R1012"/>
    <n v="64"/>
    <m/>
    <s v="Cater-Cyker"/>
    <n v="30.875"/>
    <n v="11.88"/>
    <s v="No"/>
    <x v="0"/>
    <x v="1"/>
    <x v="0"/>
    <x v="1"/>
    <x v="3"/>
    <x v="2"/>
  </r>
  <r>
    <x v="2309"/>
    <n v="1958"/>
    <s v="Sep"/>
    <n v="15"/>
    <s v="15 Sep 1958"/>
    <n v="46889.26"/>
    <s v="tier - 2"/>
    <s v="tier - 3"/>
    <s v="R1013"/>
    <n v="66"/>
    <m/>
    <s v="Airoldi"/>
    <n v="33.880000000000003"/>
    <n v="7.01"/>
    <s v="No"/>
    <x v="0"/>
    <x v="3"/>
    <x v="0"/>
    <x v="1"/>
    <x v="3"/>
    <x v="2"/>
  </r>
  <r>
    <x v="2310"/>
    <n v="1959"/>
    <s v="Jul"/>
    <n v="14"/>
    <s v="14 Jul 1959"/>
    <n v="47055.53"/>
    <s v="tier - 2"/>
    <s v="tier - 1"/>
    <s v="R1013"/>
    <n v="65"/>
    <m/>
    <s v="Garcia"/>
    <n v="35.090000000000003"/>
    <n v="4.38"/>
    <s v="Yes"/>
    <x v="0"/>
    <x v="2"/>
    <x v="0"/>
    <x v="1"/>
    <x v="3"/>
    <x v="0"/>
  </r>
  <r>
    <x v="2311"/>
    <n v="1970"/>
    <s v="Dec"/>
    <n v="28"/>
    <s v="28 Dec 1970"/>
    <n v="47269.85"/>
    <s v="tier - 1"/>
    <s v="tier - 2"/>
    <s v="R1013"/>
    <n v="54"/>
    <m/>
    <s v="Mauricette"/>
    <n v="41.8"/>
    <n v="7.89"/>
    <s v="Yes"/>
    <x v="0"/>
    <x v="2"/>
    <x v="0"/>
    <x v="1"/>
    <x v="3"/>
    <x v="2"/>
  </r>
  <r>
    <x v="2312"/>
    <n v="1958"/>
    <s v="Sep"/>
    <n v="3"/>
    <s v="3 Sep 1958"/>
    <n v="47291.06"/>
    <s v="tier - 2"/>
    <s v="tier - 1"/>
    <s v="R1011"/>
    <n v="66"/>
    <m/>
    <s v="Tassello"/>
    <n v="31.3"/>
    <n v="11.38"/>
    <s v="No"/>
    <x v="0"/>
    <x v="3"/>
    <x v="0"/>
    <x v="1"/>
    <x v="3"/>
    <x v="2"/>
  </r>
  <r>
    <x v="2313"/>
    <n v="1959"/>
    <s v="Oct"/>
    <n v="4"/>
    <s v="4 Oct 1959"/>
    <n v="47305.31"/>
    <s v="tier - 2"/>
    <s v="tier - 1"/>
    <s v="R1011"/>
    <n v="65"/>
    <m/>
    <s v="Hribar"/>
    <n v="32.200000000000003"/>
    <n v="6.22"/>
    <s v="Yes"/>
    <x v="0"/>
    <x v="2"/>
    <x v="0"/>
    <x v="1"/>
    <x v="3"/>
    <x v="1"/>
  </r>
  <r>
    <x v="2314"/>
    <n v="1961"/>
    <s v="Jun"/>
    <n v="13"/>
    <s v="13 Jun 1961"/>
    <n v="47403.88"/>
    <s v="tier - 1"/>
    <s v="tier - 3"/>
    <s v="R1011"/>
    <n v="63"/>
    <m/>
    <s v="Fennon"/>
    <n v="36.299999999999997"/>
    <n v="11.5"/>
    <s v="Yes"/>
    <x v="0"/>
    <x v="2"/>
    <x v="0"/>
    <x v="1"/>
    <x v="3"/>
    <x v="2"/>
  </r>
  <r>
    <x v="2315"/>
    <n v="1971"/>
    <s v="Sep"/>
    <n v="27"/>
    <s v="27 Sep 1971"/>
    <n v="47462.89"/>
    <s v="tier - 1"/>
    <s v="tier - 2"/>
    <s v="R1013"/>
    <n v="53"/>
    <m/>
    <s v="Flor"/>
    <n v="42.9"/>
    <n v="11.41"/>
    <s v="No"/>
    <x v="0"/>
    <x v="1"/>
    <x v="0"/>
    <x v="1"/>
    <x v="3"/>
    <x v="2"/>
  </r>
  <r>
    <x v="2316"/>
    <n v="1964"/>
    <s v="Nov"/>
    <n v="7"/>
    <s v="7 Nov 1964"/>
    <n v="47496.49"/>
    <s v="tier - 1"/>
    <s v="tier - 3"/>
    <s v="R1012"/>
    <n v="60"/>
    <m/>
    <s v="Boudalia"/>
    <n v="36.954999999999998"/>
    <n v="4.72"/>
    <s v="Yes"/>
    <x v="0"/>
    <x v="0"/>
    <x v="0"/>
    <x v="1"/>
    <x v="3"/>
    <x v="0"/>
  </r>
  <r>
    <x v="2317"/>
    <n v="1963"/>
    <s v="Aug"/>
    <n v="5"/>
    <s v="5 Aug 1963"/>
    <n v="47896.79"/>
    <s v="tier - 1"/>
    <s v="tier - 3"/>
    <s v="R1024"/>
    <n v="61"/>
    <m/>
    <s v="Noordstar"/>
    <n v="36.765000000000001"/>
    <n v="7.29"/>
    <s v="Yes"/>
    <x v="0"/>
    <x v="0"/>
    <x v="1"/>
    <x v="1"/>
    <x v="3"/>
    <x v="2"/>
  </r>
  <r>
    <x v="2318"/>
    <n v="1958"/>
    <s v="Nov"/>
    <n v="16"/>
    <s v="16 Nov 1958"/>
    <n v="47928.03"/>
    <s v="tier - 2"/>
    <s v="tier - 3"/>
    <s v="R1011"/>
    <n v="66"/>
    <m/>
    <s v="Cronin"/>
    <n v="33.799999999999997"/>
    <n v="7.67"/>
    <s v="No"/>
    <x v="0"/>
    <x v="3"/>
    <x v="0"/>
    <x v="1"/>
    <x v="3"/>
    <x v="2"/>
  </r>
  <r>
    <x v="2319"/>
    <n v="1962"/>
    <s v="Aug"/>
    <n v="27"/>
    <s v="27 Aug 1962"/>
    <n v="48173.36"/>
    <s v="tier - 1"/>
    <s v="tier - 3"/>
    <s v="R1011"/>
    <n v="62"/>
    <m/>
    <s v="Viau-Dupuis"/>
    <n v="39.9"/>
    <n v="11.32"/>
    <s v="No"/>
    <x v="0"/>
    <x v="1"/>
    <x v="0"/>
    <x v="1"/>
    <x v="3"/>
    <x v="2"/>
  </r>
  <r>
    <x v="2320"/>
    <n v="1961"/>
    <s v="Dec"/>
    <n v="21"/>
    <s v="21 Dec 1961"/>
    <n v="48517.56"/>
    <s v="tier - 1"/>
    <s v="tier - 3"/>
    <s v="R1024"/>
    <n v="63"/>
    <m/>
    <s v="Rios"/>
    <n v="36.384999999999998"/>
    <n v="7.59"/>
    <s v="Yes"/>
    <x v="0"/>
    <x v="2"/>
    <x v="0"/>
    <x v="1"/>
    <x v="3"/>
    <x v="2"/>
  </r>
  <r>
    <x v="2321"/>
    <n v="1968"/>
    <s v="Dec"/>
    <n v="1"/>
    <s v="1 Dec 1968"/>
    <n v="48549.18"/>
    <s v="tier - 1"/>
    <s v="tier - 3"/>
    <s v="R1016"/>
    <n v="56"/>
    <m/>
    <s v="Tenorio"/>
    <n v="40.564999999999998"/>
    <n v="7.02"/>
    <s v="No"/>
    <x v="0"/>
    <x v="1"/>
    <x v="0"/>
    <x v="1"/>
    <x v="3"/>
    <x v="2"/>
  </r>
  <r>
    <x v="2322"/>
    <n v="1962"/>
    <s v="Oct"/>
    <n v="11"/>
    <s v="11 Oct 1962"/>
    <n v="48673.56"/>
    <s v="tier - 1"/>
    <s v="tier - 2"/>
    <s v="R1013"/>
    <n v="62"/>
    <m/>
    <s v="Foster"/>
    <n v="40.92"/>
    <n v="8.41"/>
    <s v="No"/>
    <x v="0"/>
    <x v="1"/>
    <x v="0"/>
    <x v="1"/>
    <x v="3"/>
    <x v="2"/>
  </r>
  <r>
    <x v="2323"/>
    <n v="1965"/>
    <s v="Oct"/>
    <n v="27"/>
    <s v="27 Oct 1965"/>
    <n v="48675.519999999997"/>
    <s v="tier - 1"/>
    <s v="tier - 2"/>
    <s v="R1013"/>
    <n v="59"/>
    <m/>
    <s v="Franz"/>
    <n v="42.13"/>
    <n v="11.9"/>
    <s v="No"/>
    <x v="0"/>
    <x v="1"/>
    <x v="0"/>
    <x v="1"/>
    <x v="3"/>
    <x v="2"/>
  </r>
  <r>
    <x v="2324"/>
    <n v="1959"/>
    <s v="Jul"/>
    <n v="22"/>
    <s v="22 Jul 1959"/>
    <n v="48824.45"/>
    <s v="tier - 2"/>
    <s v="tier - 1"/>
    <s v="R1011"/>
    <n v="65"/>
    <m/>
    <s v="Fierro Vargas"/>
    <n v="37.700000000000003"/>
    <n v="5.96"/>
    <s v="Yes"/>
    <x v="0"/>
    <x v="2"/>
    <x v="0"/>
    <x v="1"/>
    <x v="3"/>
    <x v="1"/>
  </r>
  <r>
    <x v="2325"/>
    <n v="1978"/>
    <s v="Dec"/>
    <n v="29"/>
    <s v="29 Dec 1978"/>
    <n v="48885.14"/>
    <s v="tier - 1"/>
    <s v="tier - 2"/>
    <s v="R1013"/>
    <n v="46"/>
    <m/>
    <s v="Benner"/>
    <n v="38.06"/>
    <n v="10.79"/>
    <s v="No"/>
    <x v="0"/>
    <x v="1"/>
    <x v="0"/>
    <x v="1"/>
    <x v="3"/>
    <x v="2"/>
  </r>
  <r>
    <x v="2326"/>
    <n v="1963"/>
    <s v="Sep"/>
    <n v="4"/>
    <s v="4 Sep 1963"/>
    <n v="48970.25"/>
    <s v="tier - 1"/>
    <s v="tier - 2"/>
    <s v="R1013"/>
    <n v="61"/>
    <m/>
    <s v="Moran"/>
    <n v="41.14"/>
    <n v="9.58"/>
    <s v="Yes"/>
    <x v="0"/>
    <x v="0"/>
    <x v="1"/>
    <x v="1"/>
    <x v="3"/>
    <x v="2"/>
  </r>
  <r>
    <x v="2327"/>
    <n v="1958"/>
    <s v="Jun"/>
    <n v="27"/>
    <s v="27 Jun 1958"/>
    <n v="49577.66"/>
    <s v="tier - 2"/>
    <s v="tier - 2"/>
    <s v="R1013"/>
    <n v="66"/>
    <m/>
    <s v="Hallman"/>
    <n v="36.96"/>
    <n v="7.93"/>
    <s v="No"/>
    <x v="0"/>
    <x v="3"/>
    <x v="0"/>
    <x v="1"/>
    <x v="3"/>
    <x v="2"/>
  </r>
  <r>
    <x v="2328"/>
    <n v="1994"/>
    <s v="Oct"/>
    <n v="27"/>
    <s v="27 Oct 1994"/>
    <n v="51194.559999999998"/>
    <s v="tier - 1"/>
    <s v="tier - 3"/>
    <s v="R1011"/>
    <n v="30"/>
    <m/>
    <s v="Macpherson"/>
    <n v="36.4"/>
    <n v="6.07"/>
    <s v="No"/>
    <x v="0"/>
    <x v="1"/>
    <x v="0"/>
    <x v="1"/>
    <x v="3"/>
    <x v="1"/>
  </r>
  <r>
    <x v="2329"/>
    <n v="1962"/>
    <s v="Aug"/>
    <n v="4"/>
    <s v="4 Aug 1962"/>
    <n v="52590.83"/>
    <s v="tier - 1"/>
    <s v="tier - 3"/>
    <s v="R1011"/>
    <n v="62"/>
    <m/>
    <s v="Baker"/>
    <n v="32.799999999999997"/>
    <n v="6.59"/>
    <s v="No"/>
    <x v="0"/>
    <x v="1"/>
    <x v="0"/>
    <x v="1"/>
    <x v="3"/>
    <x v="2"/>
  </r>
  <r>
    <x v="2330"/>
    <n v="1989"/>
    <s v="Jun"/>
    <n v="19"/>
    <s v="19 Jun 1989"/>
    <n v="55135.4"/>
    <s v="tier - 1"/>
    <s v="tier - 2"/>
    <s v="R1012"/>
    <n v="35"/>
    <m/>
    <s v="Kadala"/>
    <n v="35.53"/>
    <n v="5.45"/>
    <s v="No"/>
    <x v="0"/>
    <x v="1"/>
    <x v="0"/>
    <x v="1"/>
    <x v="3"/>
    <x v="0"/>
  </r>
  <r>
    <x v="2331"/>
    <n v="1991"/>
    <s v="Jun"/>
    <n v="6"/>
    <s v="6 Jun 1991"/>
    <n v="58571.07"/>
    <s v="tier - 1"/>
    <s v="tier - 3"/>
    <s v="R1024"/>
    <n v="33"/>
    <m/>
    <s v="Osborne"/>
    <n v="38.094999999999999"/>
    <n v="6.05"/>
    <s v="No"/>
    <x v="0"/>
    <x v="1"/>
    <x v="0"/>
    <x v="1"/>
    <x v="3"/>
    <x v="1"/>
  </r>
  <r>
    <x v="2332"/>
    <n v="1970"/>
    <s v="Sep"/>
    <n v="11"/>
    <s v="11 Sep 1970"/>
    <n v="60021.4"/>
    <s v="tier - 1"/>
    <s v="tier - 1"/>
    <s v="R1012"/>
    <n v="54"/>
    <m/>
    <s v="Lu"/>
    <n v="34.484999999999999"/>
    <n v="11.87"/>
    <s v="Yes"/>
    <x v="0"/>
    <x v="2"/>
    <x v="0"/>
    <x v="1"/>
    <x v="3"/>
    <x v="2"/>
  </r>
  <r>
    <x v="2333"/>
    <n v="1977"/>
    <s v="Jun"/>
    <n v="8"/>
    <s v="8 Jun 1977"/>
    <n v="62592.87"/>
    <s v="tier - 2"/>
    <s v="tier - 3"/>
    <s v="R1013"/>
    <n v="47"/>
    <m/>
    <s v="Lehner"/>
    <n v="30.36"/>
    <n v="5.77"/>
    <s v="No"/>
    <x v="0"/>
    <x v="1"/>
    <x v="0"/>
    <x v="2"/>
    <x v="3"/>
    <x v="1"/>
  </r>
  <r>
    <x v="2334"/>
    <n v="1968"/>
    <s v="Oct"/>
    <n v="12"/>
    <s v="12 Oct 1968"/>
    <n v="63770.43"/>
    <s v="tier - 1"/>
    <s v="tier - 3"/>
    <s v="R1013"/>
    <n v="56"/>
    <m/>
    <s v="Hawks"/>
    <n v="47.41"/>
    <n v="7.47"/>
    <s v="No"/>
    <x v="0"/>
    <x v="1"/>
    <x v="0"/>
    <x v="2"/>
    <x v="3"/>
    <x v="2"/>
  </r>
  <r>
    <x v="2335"/>
    <m/>
    <m/>
    <m/>
    <m/>
    <m/>
    <m/>
    <m/>
    <m/>
    <m/>
    <m/>
    <m/>
    <m/>
    <m/>
    <m/>
    <x v="2"/>
    <x v="4"/>
    <x v="2"/>
    <x v="2"/>
    <x v="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1">
  <r>
    <n v="563.84"/>
    <x v="0"/>
    <s v="tier - 3"/>
    <x v="0"/>
  </r>
  <r>
    <n v="570.62"/>
    <x v="0"/>
    <s v="tier - 1"/>
    <x v="0"/>
  </r>
  <r>
    <n v="600"/>
    <x v="0"/>
    <s v="tier - 1"/>
    <x v="0"/>
  </r>
  <r>
    <n v="604.54"/>
    <x v="1"/>
    <s v="tier - 3"/>
    <x v="0"/>
  </r>
  <r>
    <n v="637.26"/>
    <x v="1"/>
    <s v="tier - 3"/>
    <x v="0"/>
  </r>
  <r>
    <n v="646.14"/>
    <x v="1"/>
    <s v="tier - 3"/>
    <x v="1"/>
  </r>
  <r>
    <n v="650"/>
    <x v="1"/>
    <s v="tier - 3"/>
    <x v="0"/>
  </r>
  <r>
    <n v="650"/>
    <x v="1"/>
    <s v="tier - 3"/>
    <x v="0"/>
  </r>
  <r>
    <n v="668"/>
    <x v="1"/>
    <s v="tier - 2"/>
    <x v="1"/>
  </r>
  <r>
    <n v="670"/>
    <x v="1"/>
    <s v="tier - 3"/>
    <x v="0"/>
  </r>
  <r>
    <n v="687.54"/>
    <x v="1"/>
    <s v="tier - 2"/>
    <x v="0"/>
  </r>
  <r>
    <n v="700"/>
    <x v="2"/>
    <s v="tier - 3"/>
    <x v="0"/>
  </r>
  <r>
    <n v="722.99"/>
    <x v="1"/>
    <s v="tier - 1"/>
    <x v="0"/>
  </r>
  <r>
    <n v="750"/>
    <x v="1"/>
    <s v="tier - 1"/>
    <x v="1"/>
  </r>
  <r>
    <n v="760"/>
    <x v="1"/>
    <s v="tier - 1"/>
    <x v="0"/>
  </r>
  <r>
    <n v="760"/>
    <x v="1"/>
    <s v="tier - 3"/>
    <x v="0"/>
  </r>
  <r>
    <n v="770"/>
    <x v="1"/>
    <s v="tier - 3"/>
    <x v="0"/>
  </r>
  <r>
    <n v="770.38"/>
    <x v="1"/>
    <s v="UNKNOWN"/>
    <x v="1"/>
  </r>
  <r>
    <n v="773.54"/>
    <x v="1"/>
    <s v="tier - 2"/>
    <x v="0"/>
  </r>
  <r>
    <n v="830.52"/>
    <x v="1"/>
    <s v="tier - 2"/>
    <x v="2"/>
  </r>
  <r>
    <n v="865.41"/>
    <x v="1"/>
    <s v="tier - 1"/>
    <x v="0"/>
  </r>
  <r>
    <n v="896.21"/>
    <x v="1"/>
    <s v="tier - 1"/>
    <x v="0"/>
  </r>
  <r>
    <n v="915.07"/>
    <x v="1"/>
    <s v="tier - 1"/>
    <x v="0"/>
  </r>
  <r>
    <n v="928.59"/>
    <x v="1"/>
    <s v="tier - 1"/>
    <x v="0"/>
  </r>
  <r>
    <n v="964.71"/>
    <x v="1"/>
    <s v="tier - 2"/>
    <x v="0"/>
  </r>
  <r>
    <n v="1006.65"/>
    <x v="1"/>
    <s v="tier - 2"/>
    <x v="0"/>
  </r>
  <r>
    <n v="1012"/>
    <x v="1"/>
    <s v="tier - 2"/>
    <x v="0"/>
  </r>
  <r>
    <n v="1019"/>
    <x v="1"/>
    <s v="tier - 2"/>
    <x v="0"/>
  </r>
  <r>
    <n v="1033.74"/>
    <x v="1"/>
    <s v="tier - 1"/>
    <x v="0"/>
  </r>
  <r>
    <n v="1044"/>
    <x v="1"/>
    <s v="tier - 2"/>
    <x v="0"/>
  </r>
  <r>
    <n v="1047"/>
    <x v="1"/>
    <s v="tier - 1"/>
    <x v="0"/>
  </r>
  <r>
    <n v="1049"/>
    <x v="1"/>
    <s v="tier - 2"/>
    <x v="1"/>
  </r>
  <r>
    <n v="1056"/>
    <x v="1"/>
    <s v="tier - 2"/>
    <x v="0"/>
  </r>
  <r>
    <n v="1068"/>
    <x v="1"/>
    <s v="tier - 1"/>
    <x v="0"/>
  </r>
  <r>
    <n v="1070"/>
    <x v="1"/>
    <s v="tier - 3"/>
    <x v="0"/>
  </r>
  <r>
    <n v="1071"/>
    <x v="1"/>
    <s v="tier - 3"/>
    <x v="0"/>
  </r>
  <r>
    <n v="1082"/>
    <x v="1"/>
    <s v="tier - 2"/>
    <x v="0"/>
  </r>
  <r>
    <n v="1086"/>
    <x v="1"/>
    <s v="tier - 3"/>
    <x v="0"/>
  </r>
  <r>
    <n v="1121.8699999999999"/>
    <x v="1"/>
    <s v="tier - 1"/>
    <x v="0"/>
  </r>
  <r>
    <n v="1131.51"/>
    <x v="1"/>
    <s v="tier - 1"/>
    <x v="0"/>
  </r>
  <r>
    <n v="1132"/>
    <x v="1"/>
    <s v="tier - 1"/>
    <x v="0"/>
  </r>
  <r>
    <n v="1135"/>
    <x v="1"/>
    <s v="tier - 3"/>
    <x v="0"/>
  </r>
  <r>
    <n v="1135.94"/>
    <x v="1"/>
    <s v="tier - 3"/>
    <x v="0"/>
  </r>
  <r>
    <n v="1136.4000000000001"/>
    <x v="1"/>
    <s v="tier - 3"/>
    <x v="0"/>
  </r>
  <r>
    <n v="1137"/>
    <x v="1"/>
    <s v="tier - 1"/>
    <x v="0"/>
  </r>
  <r>
    <n v="1137.01"/>
    <x v="1"/>
    <s v="tier - 1"/>
    <x v="0"/>
  </r>
  <r>
    <n v="1137.47"/>
    <x v="1"/>
    <s v="tier - 2"/>
    <x v="0"/>
  </r>
  <r>
    <n v="1141"/>
    <x v="1"/>
    <s v="tier - 1"/>
    <x v="0"/>
  </r>
  <r>
    <n v="1141.45"/>
    <x v="1"/>
    <s v="tier - 3"/>
    <x v="0"/>
  </r>
  <r>
    <n v="1142"/>
    <x v="1"/>
    <s v="tier - 2"/>
    <x v="2"/>
  </r>
  <r>
    <n v="1146.8"/>
    <x v="0"/>
    <s v="tier - 2"/>
    <x v="0"/>
  </r>
  <r>
    <n v="1149"/>
    <x v="0"/>
    <s v="tier - 1"/>
    <x v="1"/>
  </r>
  <r>
    <n v="1149.4000000000001"/>
    <x v="0"/>
    <s v="tier - 2"/>
    <x v="0"/>
  </r>
  <r>
    <n v="1158.32"/>
    <x v="0"/>
    <s v="tier - 1"/>
    <x v="0"/>
  </r>
  <r>
    <n v="1163.46"/>
    <x v="0"/>
    <s v="tier - 3"/>
    <x v="0"/>
  </r>
  <r>
    <n v="1165"/>
    <x v="0"/>
    <s v="tier - 3"/>
    <x v="1"/>
  </r>
  <r>
    <n v="1167"/>
    <x v="0"/>
    <s v="tier - 1"/>
    <x v="0"/>
  </r>
  <r>
    <n v="1178"/>
    <x v="0"/>
    <s v="tier - 3"/>
    <x v="0"/>
  </r>
  <r>
    <n v="1178.07"/>
    <x v="0"/>
    <s v="tier - 2"/>
    <x v="0"/>
  </r>
  <r>
    <n v="1191"/>
    <x v="0"/>
    <s v="tier - 1"/>
    <x v="0"/>
  </r>
  <r>
    <n v="1200"/>
    <x v="0"/>
    <s v="tier - 3"/>
    <x v="1"/>
  </r>
  <r>
    <n v="1200.55"/>
    <x v="0"/>
    <s v="tier - 3"/>
    <x v="0"/>
  </r>
  <r>
    <n v="1210"/>
    <x v="0"/>
    <s v="tier - 1"/>
    <x v="0"/>
  </r>
  <r>
    <n v="1220"/>
    <x v="0"/>
    <s v="tier - 3"/>
    <x v="1"/>
  </r>
  <r>
    <n v="1224"/>
    <x v="0"/>
    <s v="tier - 1"/>
    <x v="0"/>
  </r>
  <r>
    <n v="1228"/>
    <x v="0"/>
    <s v="tier - 1"/>
    <x v="1"/>
  </r>
  <r>
    <n v="1234"/>
    <x v="0"/>
    <s v="tier - 1"/>
    <x v="0"/>
  </r>
  <r>
    <n v="1237"/>
    <x v="0"/>
    <s v="tier - 2"/>
    <x v="0"/>
  </r>
  <r>
    <n v="1240"/>
    <x v="0"/>
    <s v="tier - 1"/>
    <x v="1"/>
  </r>
  <r>
    <n v="1241"/>
    <x v="0"/>
    <s v="tier - 2"/>
    <x v="0"/>
  </r>
  <r>
    <n v="1241.57"/>
    <x v="0"/>
    <s v="tier - 2"/>
    <x v="2"/>
  </r>
  <r>
    <n v="1242.26"/>
    <x v="0"/>
    <s v="tier - 1"/>
    <x v="2"/>
  </r>
  <r>
    <n v="1242.82"/>
    <x v="0"/>
    <s v="tier - 1"/>
    <x v="2"/>
  </r>
  <r>
    <n v="1252.4100000000001"/>
    <x v="0"/>
    <s v="tier - 3"/>
    <x v="2"/>
  </r>
  <r>
    <n v="1253"/>
    <x v="0"/>
    <s v="tier - 2"/>
    <x v="0"/>
  </r>
  <r>
    <n v="1253.94"/>
    <x v="0"/>
    <s v="tier - 2"/>
    <x v="2"/>
  </r>
  <r>
    <n v="1256.3"/>
    <x v="0"/>
    <s v="tier - 3"/>
    <x v="2"/>
  </r>
  <r>
    <n v="1261.44"/>
    <x v="0"/>
    <s v="tier - 3"/>
    <x v="2"/>
  </r>
  <r>
    <n v="1261.8599999999999"/>
    <x v="0"/>
    <s v="tier - 3"/>
    <x v="2"/>
  </r>
  <r>
    <n v="1263.25"/>
    <x v="0"/>
    <s v="tier - 3"/>
    <x v="2"/>
  </r>
  <r>
    <n v="1267"/>
    <x v="0"/>
    <s v="tier - 1"/>
    <x v="0"/>
  </r>
  <r>
    <n v="1276"/>
    <x v="0"/>
    <s v="tier - 2"/>
    <x v="1"/>
  </r>
  <r>
    <n v="1283"/>
    <x v="0"/>
    <s v="tier - 1"/>
    <x v="0"/>
  </r>
  <r>
    <n v="1285"/>
    <x v="0"/>
    <s v="tier - 3"/>
    <x v="0"/>
  </r>
  <r>
    <n v="1286"/>
    <x v="0"/>
    <s v="tier - 2"/>
    <x v="0"/>
  </r>
  <r>
    <n v="1290.93"/>
    <x v="0"/>
    <s v="tier - 2"/>
    <x v="0"/>
  </r>
  <r>
    <n v="1293"/>
    <x v="0"/>
    <s v="tier - 3"/>
    <x v="1"/>
  </r>
  <r>
    <n v="1304"/>
    <x v="0"/>
    <s v="tier - 2"/>
    <x v="1"/>
  </r>
  <r>
    <n v="1304"/>
    <x v="0"/>
    <s v="tier - 2"/>
    <x v="0"/>
  </r>
  <r>
    <n v="1315"/>
    <x v="0"/>
    <s v="tier - 2"/>
    <x v="0"/>
  </r>
  <r>
    <n v="1329.17"/>
    <x v="0"/>
    <s v="tier - 3"/>
    <x v="0"/>
  </r>
  <r>
    <n v="1332.61"/>
    <x v="0"/>
    <s v="tier - 3"/>
    <x v="0"/>
  </r>
  <r>
    <n v="1338"/>
    <x v="0"/>
    <s v="tier - 3"/>
    <x v="1"/>
  </r>
  <r>
    <n v="1341.16"/>
    <x v="0"/>
    <s v="tier - 2"/>
    <x v="1"/>
  </r>
  <r>
    <n v="1359"/>
    <x v="0"/>
    <s v="tier - 1"/>
    <x v="0"/>
  </r>
  <r>
    <n v="1382"/>
    <x v="0"/>
    <s v="tier - 1"/>
    <x v="0"/>
  </r>
  <r>
    <n v="1389"/>
    <x v="0"/>
    <s v="tier - 2"/>
    <x v="0"/>
  </r>
  <r>
    <n v="1390"/>
    <x v="0"/>
    <s v="tier - 2"/>
    <x v="0"/>
  </r>
  <r>
    <n v="1391.53"/>
    <x v="0"/>
    <s v="tier - 1"/>
    <x v="0"/>
  </r>
  <r>
    <n v="1400.44"/>
    <x v="0"/>
    <s v="tier - 2"/>
    <x v="0"/>
  </r>
  <r>
    <n v="1402"/>
    <x v="0"/>
    <s v="tier - 3"/>
    <x v="2"/>
  </r>
  <r>
    <n v="1417"/>
    <x v="0"/>
    <s v="tier - 3"/>
    <x v="0"/>
  </r>
  <r>
    <n v="1421"/>
    <x v="0"/>
    <s v="tier - 2"/>
    <x v="0"/>
  </r>
  <r>
    <n v="1422"/>
    <x v="0"/>
    <s v="tier - 2"/>
    <x v="0"/>
  </r>
  <r>
    <n v="1438"/>
    <x v="0"/>
    <s v="tier - 2"/>
    <x v="0"/>
  </r>
  <r>
    <n v="1445"/>
    <x v="0"/>
    <s v="tier - 1"/>
    <x v="0"/>
  </r>
  <r>
    <n v="1467"/>
    <x v="0"/>
    <s v="tier - 2"/>
    <x v="0"/>
  </r>
  <r>
    <n v="1477"/>
    <x v="0"/>
    <s v="tier - 1"/>
    <x v="0"/>
  </r>
  <r>
    <n v="1481"/>
    <x v="0"/>
    <s v="tier - 1"/>
    <x v="1"/>
  </r>
  <r>
    <n v="1493"/>
    <x v="0"/>
    <s v="tier - 3"/>
    <x v="0"/>
  </r>
  <r>
    <n v="1497"/>
    <x v="0"/>
    <s v="tier - 2"/>
    <x v="0"/>
  </r>
  <r>
    <n v="1515.34"/>
    <x v="0"/>
    <s v="tier - 3"/>
    <x v="0"/>
  </r>
  <r>
    <n v="1526.31"/>
    <x v="0"/>
    <s v="tier - 3"/>
    <x v="2"/>
  </r>
  <r>
    <n v="1532.47"/>
    <x v="0"/>
    <s v="tier - 2"/>
    <x v="0"/>
  </r>
  <r>
    <n v="1534.3"/>
    <x v="0"/>
    <s v="tier - 2"/>
    <x v="0"/>
  </r>
  <r>
    <n v="1566.88"/>
    <x v="0"/>
    <s v="tier - 1"/>
    <x v="0"/>
  </r>
  <r>
    <n v="1607.51"/>
    <x v="0"/>
    <s v="tier - 3"/>
    <x v="0"/>
  </r>
  <r>
    <n v="1615.77"/>
    <x v="0"/>
    <s v="tier - 1"/>
    <x v="0"/>
  </r>
  <r>
    <n v="1617.16"/>
    <x v="0"/>
    <s v="tier - 1"/>
    <x v="0"/>
  </r>
  <r>
    <n v="1621.34"/>
    <x v="0"/>
    <s v="tier - 2"/>
    <x v="1"/>
  </r>
  <r>
    <n v="1621.88"/>
    <x v="0"/>
    <s v="tier - 2"/>
    <x v="0"/>
  </r>
  <r>
    <n v="1622.19"/>
    <x v="0"/>
    <s v="tier - 1"/>
    <x v="0"/>
  </r>
  <r>
    <n v="1625.43"/>
    <x v="0"/>
    <s v="tier - 3"/>
    <x v="1"/>
  </r>
  <r>
    <n v="1627.28"/>
    <x v="0"/>
    <s v="tier - 2"/>
    <x v="1"/>
  </r>
  <r>
    <n v="1628.47"/>
    <x v="0"/>
    <s v="tier - 1"/>
    <x v="1"/>
  </r>
  <r>
    <n v="1629.83"/>
    <x v="0"/>
    <s v="tier - 2"/>
    <x v="0"/>
  </r>
  <r>
    <n v="1631.67"/>
    <x v="0"/>
    <s v="tier - 3"/>
    <x v="0"/>
  </r>
  <r>
    <n v="1631.82"/>
    <x v="0"/>
    <s v="tier - 1"/>
    <x v="0"/>
  </r>
  <r>
    <n v="1632.04"/>
    <x v="0"/>
    <s v="tier - 2"/>
    <x v="1"/>
  </r>
  <r>
    <n v="1632.56"/>
    <x v="0"/>
    <s v="tier - 2"/>
    <x v="1"/>
  </r>
  <r>
    <n v="1633.04"/>
    <x v="0"/>
    <s v="tier - 2"/>
    <x v="0"/>
  </r>
  <r>
    <n v="1633.96"/>
    <x v="0"/>
    <s v="tier - 1"/>
    <x v="0"/>
  </r>
  <r>
    <n v="1634.57"/>
    <x v="0"/>
    <s v="tier - 2"/>
    <x v="0"/>
  </r>
  <r>
    <n v="1635.73"/>
    <x v="0"/>
    <s v="tier - 3"/>
    <x v="1"/>
  </r>
  <r>
    <n v="1639.56"/>
    <x v="0"/>
    <s v="tier - 2"/>
    <x v="1"/>
  </r>
  <r>
    <n v="1639.56"/>
    <x v="0"/>
    <s v="tier - 2"/>
    <x v="1"/>
  </r>
  <r>
    <n v="1646.43"/>
    <x v="0"/>
    <s v="tier - 1"/>
    <x v="1"/>
  </r>
  <r>
    <n v="1665"/>
    <x v="0"/>
    <s v="tier - 2"/>
    <x v="0"/>
  </r>
  <r>
    <n v="1674.63"/>
    <x v="0"/>
    <s v="tier - 2"/>
    <x v="0"/>
  </r>
  <r>
    <n v="1682.6"/>
    <x v="0"/>
    <s v="tier - 2"/>
    <x v="2"/>
  </r>
  <r>
    <n v="1694.8"/>
    <x v="0"/>
    <s v="tier - 2"/>
    <x v="3"/>
  </r>
  <r>
    <n v="1702.46"/>
    <x v="0"/>
    <s v="tier - 3"/>
    <x v="4"/>
  </r>
  <r>
    <n v="1704.57"/>
    <x v="0"/>
    <s v="tier - 1"/>
    <x v="5"/>
  </r>
  <r>
    <n v="1704.7"/>
    <x v="0"/>
    <s v="tier - 3"/>
    <x v="6"/>
  </r>
  <r>
    <n v="1705.62"/>
    <x v="0"/>
    <s v="tier - 2"/>
    <x v="3"/>
  </r>
  <r>
    <n v="1708"/>
    <x v="1"/>
    <s v="tier - 2"/>
    <x v="5"/>
  </r>
  <r>
    <n v="1708.93"/>
    <x v="1"/>
    <s v="tier - 1"/>
    <x v="4"/>
  </r>
  <r>
    <n v="1711.03"/>
    <x v="1"/>
    <s v="tier - 3"/>
    <x v="0"/>
  </r>
  <r>
    <n v="1712.23"/>
    <x v="1"/>
    <s v="tier - 1"/>
    <x v="5"/>
  </r>
  <r>
    <n v="1719.44"/>
    <x v="1"/>
    <s v="tier - 3"/>
    <x v="0"/>
  </r>
  <r>
    <n v="1720.35"/>
    <x v="1"/>
    <s v="tier - 3"/>
    <x v="0"/>
  </r>
  <r>
    <n v="1725.55"/>
    <x v="1"/>
    <s v="tier - 2"/>
    <x v="0"/>
  </r>
  <r>
    <n v="1727.54"/>
    <x v="1"/>
    <s v="tier - 1"/>
    <x v="0"/>
  </r>
  <r>
    <n v="1727.79"/>
    <x v="1"/>
    <s v="tier - 3"/>
    <x v="2"/>
  </r>
  <r>
    <n v="1728.9"/>
    <x v="1"/>
    <s v="tier - 2"/>
    <x v="2"/>
  </r>
  <r>
    <n v="1731.68"/>
    <x v="1"/>
    <s v="tier - 2"/>
    <x v="2"/>
  </r>
  <r>
    <n v="1737.38"/>
    <x v="1"/>
    <s v="tier - 2"/>
    <x v="2"/>
  </r>
  <r>
    <n v="1743.21"/>
    <x v="1"/>
    <s v="tier - 1"/>
    <x v="2"/>
  </r>
  <r>
    <n v="1744.47"/>
    <x v="1"/>
    <s v="tier - 1"/>
    <x v="2"/>
  </r>
  <r>
    <n v="1748.77"/>
    <x v="1"/>
    <s v="tier - 1"/>
    <x v="2"/>
  </r>
  <r>
    <n v="1756.6"/>
    <x v="1"/>
    <s v="tier - 3"/>
    <x v="0"/>
  </r>
  <r>
    <n v="1759.34"/>
    <x v="1"/>
    <s v="tier - 1"/>
    <x v="2"/>
  </r>
  <r>
    <n v="1769.53"/>
    <x v="1"/>
    <s v="tier - 3"/>
    <x v="1"/>
  </r>
  <r>
    <n v="1815.88"/>
    <x v="1"/>
    <s v="tier - 3"/>
    <x v="0"/>
  </r>
  <r>
    <n v="1822.54"/>
    <x v="1"/>
    <s v="tier - 1"/>
    <x v="1"/>
  </r>
  <r>
    <n v="1824.29"/>
    <x v="1"/>
    <s v="tier - 3"/>
    <x v="0"/>
  </r>
  <r>
    <n v="1826.84"/>
    <x v="1"/>
    <s v="tier - 2"/>
    <x v="2"/>
  </r>
  <r>
    <n v="1832.09"/>
    <x v="1"/>
    <s v="tier - 3"/>
    <x v="2"/>
  </r>
  <r>
    <n v="1837.24"/>
    <x v="1"/>
    <s v="tier - 2"/>
    <x v="2"/>
  </r>
  <r>
    <n v="1837.28"/>
    <x v="1"/>
    <s v="tier - 2"/>
    <x v="0"/>
  </r>
  <r>
    <n v="1842.52"/>
    <x v="1"/>
    <s v="tier - 2"/>
    <x v="2"/>
  </r>
  <r>
    <n v="1850.55"/>
    <x v="1"/>
    <s v="tier - 2"/>
    <x v="1"/>
  </r>
  <r>
    <n v="1863.45"/>
    <x v="1"/>
    <s v="tier - 1"/>
    <x v="7"/>
  </r>
  <r>
    <n v="1865.98"/>
    <x v="1"/>
    <s v="tier - 3"/>
    <x v="1"/>
  </r>
  <r>
    <n v="1875.34"/>
    <x v="1"/>
    <s v="tier - 2"/>
    <x v="2"/>
  </r>
  <r>
    <n v="1877.93"/>
    <x v="1"/>
    <s v="tier - 1"/>
    <x v="0"/>
  </r>
  <r>
    <n v="1880.07"/>
    <x v="1"/>
    <s v="tier - 2"/>
    <x v="0"/>
  </r>
  <r>
    <n v="1880.49"/>
    <x v="1"/>
    <s v="tier - 1"/>
    <x v="2"/>
  </r>
  <r>
    <n v="1906.36"/>
    <x v="1"/>
    <s v="tier - 1"/>
    <x v="1"/>
  </r>
  <r>
    <n v="1908.9"/>
    <x v="1"/>
    <s v="tier - 3"/>
    <x v="0"/>
  </r>
  <r>
    <n v="1909.53"/>
    <x v="1"/>
    <s v="tier - 3"/>
    <x v="1"/>
  </r>
  <r>
    <n v="1917.32"/>
    <x v="1"/>
    <s v="tier - 2"/>
    <x v="1"/>
  </r>
  <r>
    <n v="1964.78"/>
    <x v="1"/>
    <s v="tier - 1"/>
    <x v="2"/>
  </r>
  <r>
    <n v="1967.02"/>
    <x v="1"/>
    <s v="tier - 2"/>
    <x v="5"/>
  </r>
  <r>
    <n v="1969.61"/>
    <x v="1"/>
    <s v="tier - 3"/>
    <x v="2"/>
  </r>
  <r>
    <n v="1972.95"/>
    <x v="1"/>
    <s v="tier - 1"/>
    <x v="2"/>
  </r>
  <r>
    <n v="1977.82"/>
    <x v="1"/>
    <s v="tier - 1"/>
    <x v="2"/>
  </r>
  <r>
    <n v="1980.07"/>
    <x v="1"/>
    <s v="tier - 3"/>
    <x v="2"/>
  </r>
  <r>
    <n v="1981.58"/>
    <x v="1"/>
    <s v="tier - 1"/>
    <x v="0"/>
  </r>
  <r>
    <n v="1984.45"/>
    <x v="1"/>
    <s v="tier - 3"/>
    <x v="5"/>
  </r>
  <r>
    <n v="1986.93"/>
    <x v="1"/>
    <s v="tier - 2"/>
    <x v="0"/>
  </r>
  <r>
    <n v="2007.95"/>
    <x v="1"/>
    <s v="tier - 2"/>
    <x v="2"/>
  </r>
  <r>
    <n v="2020.18"/>
    <x v="1"/>
    <s v="tier - 1"/>
    <x v="2"/>
  </r>
  <r>
    <n v="2020.55"/>
    <x v="1"/>
    <s v="tier - 2"/>
    <x v="0"/>
  </r>
  <r>
    <n v="2026.97"/>
    <x v="1"/>
    <s v="tier - 2"/>
    <x v="0"/>
  </r>
  <r>
    <n v="2045.69"/>
    <x v="1"/>
    <s v="tier - 3"/>
    <x v="1"/>
  </r>
  <r>
    <n v="2055.3200000000002"/>
    <x v="1"/>
    <s v="tier - 3"/>
    <x v="1"/>
  </r>
  <r>
    <n v="2094.1"/>
    <x v="1"/>
    <s v="tier - 2"/>
    <x v="7"/>
  </r>
  <r>
    <n v="2102.2600000000002"/>
    <x v="1"/>
    <s v="tier - 2"/>
    <x v="4"/>
  </r>
  <r>
    <n v="2103.08"/>
    <x v="1"/>
    <s v="tier - 2"/>
    <x v="2"/>
  </r>
  <r>
    <n v="2104.11"/>
    <x v="0"/>
    <s v="tier - 1"/>
    <x v="5"/>
  </r>
  <r>
    <n v="2106.2600000000002"/>
    <x v="0"/>
    <s v="tier - 2"/>
    <x v="0"/>
  </r>
  <r>
    <n v="2117.34"/>
    <x v="0"/>
    <s v="tier - 3"/>
    <x v="1"/>
  </r>
  <r>
    <n v="2118.61"/>
    <x v="0"/>
    <s v="tier - 1"/>
    <x v="1"/>
  </r>
  <r>
    <n v="2128.4299999999998"/>
    <x v="0"/>
    <s v="tier - 1"/>
    <x v="1"/>
  </r>
  <r>
    <n v="2130.6799999999998"/>
    <x v="0"/>
    <s v="tier - 3"/>
    <x v="1"/>
  </r>
  <r>
    <n v="2134.9"/>
    <x v="0"/>
    <s v="tier - 3"/>
    <x v="1"/>
  </r>
  <r>
    <n v="2136.88"/>
    <x v="0"/>
    <s v="tier - 2"/>
    <x v="1"/>
  </r>
  <r>
    <n v="2137.65"/>
    <x v="1"/>
    <s v="tier - 1"/>
    <x v="0"/>
  </r>
  <r>
    <n v="2138.0700000000002"/>
    <x v="0"/>
    <s v="tier - 1"/>
    <x v="1"/>
  </r>
  <r>
    <n v="2144.85"/>
    <x v="0"/>
    <s v="tier - 1"/>
    <x v="2"/>
  </r>
  <r>
    <n v="2150.4699999999998"/>
    <x v="0"/>
    <s v="tier - 3"/>
    <x v="2"/>
  </r>
  <r>
    <n v="2154.36"/>
    <x v="0"/>
    <s v="tier - 2"/>
    <x v="2"/>
  </r>
  <r>
    <n v="2155.6799999999998"/>
    <x v="0"/>
    <s v="tier - 3"/>
    <x v="0"/>
  </r>
  <r>
    <n v="2156.75"/>
    <x v="0"/>
    <s v="tier - 2"/>
    <x v="0"/>
  </r>
  <r>
    <n v="2166.73"/>
    <x v="0"/>
    <s v="tier - 2"/>
    <x v="2"/>
  </r>
  <r>
    <n v="2170.08"/>
    <x v="0"/>
    <s v="tier - 2"/>
    <x v="0"/>
  </r>
  <r>
    <n v="2193.1999999999998"/>
    <x v="0"/>
    <s v="tier - 2"/>
    <x v="1"/>
  </r>
  <r>
    <n v="2196.4699999999998"/>
    <x v="0"/>
    <s v="tier - 3"/>
    <x v="8"/>
  </r>
  <r>
    <n v="2198.19"/>
    <x v="0"/>
    <s v="tier - 1"/>
    <x v="9"/>
  </r>
  <r>
    <n v="2200.83"/>
    <x v="0"/>
    <s v="tier - 2"/>
    <x v="8"/>
  </r>
  <r>
    <n v="2201.1"/>
    <x v="0"/>
    <s v="tier - 3"/>
    <x v="0"/>
  </r>
  <r>
    <n v="2203.4699999999998"/>
    <x v="0"/>
    <s v="tier - 2"/>
    <x v="8"/>
  </r>
  <r>
    <n v="2203.7399999999998"/>
    <x v="0"/>
    <s v="tier - 2"/>
    <x v="8"/>
  </r>
  <r>
    <n v="2205.98"/>
    <x v="0"/>
    <s v="tier - 3"/>
    <x v="8"/>
  </r>
  <r>
    <n v="2207.6999999999998"/>
    <x v="0"/>
    <s v="tier - 2"/>
    <x v="8"/>
  </r>
  <r>
    <n v="2211.13"/>
    <x v="0"/>
    <s v="tier - 2"/>
    <x v="8"/>
  </r>
  <r>
    <n v="2213.21"/>
    <x v="0"/>
    <s v="tier - 2"/>
    <x v="0"/>
  </r>
  <r>
    <n v="2217.4699999999998"/>
    <x v="0"/>
    <s v="tier - 1"/>
    <x v="8"/>
  </r>
  <r>
    <n v="2217.6"/>
    <x v="0"/>
    <s v="tier - 1"/>
    <x v="8"/>
  </r>
  <r>
    <n v="2219.4499999999998"/>
    <x v="0"/>
    <s v="tier - 1"/>
    <x v="0"/>
  </r>
  <r>
    <n v="2221.56"/>
    <x v="0"/>
    <s v="tier - 3"/>
    <x v="1"/>
  </r>
  <r>
    <n v="2250.84"/>
    <x v="0"/>
    <s v="tier - 2"/>
    <x v="6"/>
  </r>
  <r>
    <n v="2254.8000000000002"/>
    <x v="0"/>
    <s v="tier - 3"/>
    <x v="5"/>
  </r>
  <r>
    <n v="2257.48"/>
    <x v="0"/>
    <s v="tier - 1"/>
    <x v="1"/>
  </r>
  <r>
    <n v="2261.5700000000002"/>
    <x v="0"/>
    <s v="tier - 1"/>
    <x v="1"/>
  </r>
  <r>
    <n v="2277.7199999999998"/>
    <x v="0"/>
    <s v="tier - 1"/>
    <x v="0"/>
  </r>
  <r>
    <n v="2295.2399999999998"/>
    <x v="0"/>
    <s v="tier - 1"/>
    <x v="0"/>
  </r>
  <r>
    <n v="2302.3000000000002"/>
    <x v="3"/>
    <s v="tier - 2"/>
    <x v="2"/>
  </r>
  <r>
    <n v="2304"/>
    <x v="0"/>
    <s v="tier - 3"/>
    <x v="0"/>
  </r>
  <r>
    <n v="2322.62"/>
    <x v="0"/>
    <s v="tier - 1"/>
    <x v="0"/>
  </r>
  <r>
    <n v="2331.52"/>
    <x v="0"/>
    <s v="tier - 3"/>
    <x v="2"/>
  </r>
  <r>
    <n v="2352.9699999999998"/>
    <x v="1"/>
    <s v="tier - 3"/>
    <x v="1"/>
  </r>
  <r>
    <n v="2362.23"/>
    <x v="0"/>
    <s v="tier - 1"/>
    <x v="1"/>
  </r>
  <r>
    <n v="2373.3000000000002"/>
    <x v="0"/>
    <s v="tier - 2"/>
    <x v="0"/>
  </r>
  <r>
    <n v="2395.17"/>
    <x v="0"/>
    <s v="tier - 1"/>
    <x v="10"/>
  </r>
  <r>
    <n v="2396.1"/>
    <x v="0"/>
    <s v="tier - 1"/>
    <x v="4"/>
  </r>
  <r>
    <n v="2404.73"/>
    <x v="0"/>
    <s v="tier - 3"/>
    <x v="1"/>
  </r>
  <r>
    <n v="2416.96"/>
    <x v="0"/>
    <s v="tier - 2"/>
    <x v="2"/>
  </r>
  <r>
    <n v="2438.06"/>
    <x v="0"/>
    <s v="tier - 2"/>
    <x v="0"/>
  </r>
  <r>
    <n v="2457.21"/>
    <x v="0"/>
    <s v="tier - 1"/>
    <x v="8"/>
  </r>
  <r>
    <n v="2457.5"/>
    <x v="0"/>
    <s v="tier - 1"/>
    <x v="2"/>
  </r>
  <r>
    <n v="2459.7199999999998"/>
    <x v="0"/>
    <s v="tier - 2"/>
    <x v="8"/>
  </r>
  <r>
    <n v="2464.62"/>
    <x v="0"/>
    <s v="tier - 3"/>
    <x v="0"/>
  </r>
  <r>
    <n v="2473.33"/>
    <x v="0"/>
    <s v="tier - 3"/>
    <x v="0"/>
  </r>
  <r>
    <n v="2480.98"/>
    <x v="0"/>
    <s v="tier - 2"/>
    <x v="0"/>
  </r>
  <r>
    <n v="2483.7399999999998"/>
    <x v="1"/>
    <s v="tier - 2"/>
    <x v="0"/>
  </r>
  <r>
    <n v="2494.02"/>
    <x v="1"/>
    <s v="tier - 1"/>
    <x v="2"/>
  </r>
  <r>
    <n v="2497.04"/>
    <x v="1"/>
    <s v="tier - 3"/>
    <x v="0"/>
  </r>
  <r>
    <n v="2498.41"/>
    <x v="1"/>
    <s v="tier - 3"/>
    <x v="0"/>
  </r>
  <r>
    <n v="2500.9299999999998"/>
    <x v="0"/>
    <s v="tier - 2"/>
    <x v="1"/>
  </r>
  <r>
    <n v="2510.79"/>
    <x v="0"/>
    <s v="tier - 1"/>
    <x v="0"/>
  </r>
  <r>
    <n v="2523.17"/>
    <x v="1"/>
    <s v="tier - 1"/>
    <x v="1"/>
  </r>
  <r>
    <n v="2527.8200000000002"/>
    <x v="0"/>
    <s v="tier - 3"/>
    <x v="1"/>
  </r>
  <r>
    <n v="2534.39"/>
    <x v="1"/>
    <s v="tier - 3"/>
    <x v="1"/>
  </r>
  <r>
    <n v="2540.39"/>
    <x v="0"/>
    <s v="tier - 2"/>
    <x v="0"/>
  </r>
  <r>
    <n v="2545.6799999999998"/>
    <x v="0"/>
    <s v="tier - 1"/>
    <x v="0"/>
  </r>
  <r>
    <n v="2566.4699999999998"/>
    <x v="0"/>
    <s v="tier - 3"/>
    <x v="0"/>
  </r>
  <r>
    <n v="2585.04"/>
    <x v="0"/>
    <s v="tier - 2"/>
    <x v="11"/>
  </r>
  <r>
    <n v="2585.27"/>
    <x v="0"/>
    <s v="tier - 3"/>
    <x v="2"/>
  </r>
  <r>
    <n v="2585.85"/>
    <x v="0"/>
    <s v="tier - 2"/>
    <x v="8"/>
  </r>
  <r>
    <n v="2597.7800000000002"/>
    <x v="0"/>
    <s v="tier - 1"/>
    <x v="2"/>
  </r>
  <r>
    <n v="2632.99"/>
    <x v="0"/>
    <s v="tier - 1"/>
    <x v="2"/>
  </r>
  <r>
    <n v="2639.04"/>
    <x v="0"/>
    <s v="tier - 2"/>
    <x v="1"/>
  </r>
  <r>
    <n v="2643.27"/>
    <x v="0"/>
    <s v="tier - 1"/>
    <x v="1"/>
  </r>
  <r>
    <n v="2680.95"/>
    <x v="1"/>
    <s v="tier - 2"/>
    <x v="1"/>
  </r>
  <r>
    <n v="2684.69"/>
    <x v="0"/>
    <s v="tier - 2"/>
    <x v="0"/>
  </r>
  <r>
    <n v="2689.5"/>
    <x v="1"/>
    <s v="tier - 2"/>
    <x v="0"/>
  </r>
  <r>
    <n v="2690.11"/>
    <x v="0"/>
    <s v="tier - 2"/>
    <x v="1"/>
  </r>
  <r>
    <n v="2699.57"/>
    <x v="0"/>
    <s v="tier - 1"/>
    <x v="1"/>
  </r>
  <r>
    <n v="2709.11"/>
    <x v="0"/>
    <s v="tier - 2"/>
    <x v="1"/>
  </r>
  <r>
    <n v="2709.24"/>
    <x v="0"/>
    <s v="tier - 2"/>
    <x v="1"/>
  </r>
  <r>
    <n v="2710.83"/>
    <x v="0"/>
    <s v="tier - 3"/>
    <x v="1"/>
  </r>
  <r>
    <n v="2719.28"/>
    <x v="0"/>
    <s v="tier - 2"/>
    <x v="1"/>
  </r>
  <r>
    <n v="2721.32"/>
    <x v="3"/>
    <s v="tier - 3"/>
    <x v="10"/>
  </r>
  <r>
    <n v="2726.06"/>
    <x v="0"/>
    <s v="tier - 2"/>
    <x v="0"/>
  </r>
  <r>
    <n v="2727.4"/>
    <x v="1"/>
    <s v="tier - 3"/>
    <x v="5"/>
  </r>
  <r>
    <n v="2730.11"/>
    <x v="0"/>
    <s v="tier - 3"/>
    <x v="1"/>
  </r>
  <r>
    <n v="2731.91"/>
    <x v="0"/>
    <s v="tier - 3"/>
    <x v="8"/>
  </r>
  <r>
    <n v="2741.95"/>
    <x v="0"/>
    <s v="tier - 3"/>
    <x v="8"/>
  </r>
  <r>
    <n v="2755.02"/>
    <x v="0"/>
    <s v="tier - 1"/>
    <x v="8"/>
  </r>
  <r>
    <n v="2758.99"/>
    <x v="0"/>
    <s v="tier - 1"/>
    <x v="1"/>
  </r>
  <r>
    <n v="2773.46"/>
    <x v="0"/>
    <s v="tier - 1"/>
    <x v="11"/>
  </r>
  <r>
    <n v="2775.19"/>
    <x v="0"/>
    <s v="tier - 1"/>
    <x v="1"/>
  </r>
  <r>
    <n v="2789.06"/>
    <x v="0"/>
    <s v="tier - 3"/>
    <x v="1"/>
  </r>
  <r>
    <n v="2801.26"/>
    <x v="0"/>
    <s v="tier - 3"/>
    <x v="0"/>
  </r>
  <r>
    <n v="2803.7"/>
    <x v="0"/>
    <s v="tier - 1"/>
    <x v="1"/>
  </r>
  <r>
    <n v="2819.51"/>
    <x v="0"/>
    <s v="tier - 3"/>
    <x v="2"/>
  </r>
  <r>
    <n v="2842.76"/>
    <x v="0"/>
    <s v="tier - 3"/>
    <x v="1"/>
  </r>
  <r>
    <n v="2850.68"/>
    <x v="0"/>
    <s v="tier - 3"/>
    <x v="1"/>
  </r>
  <r>
    <n v="2855.44"/>
    <x v="0"/>
    <s v="tier - 3"/>
    <x v="1"/>
  </r>
  <r>
    <n v="2866.09"/>
    <x v="1"/>
    <s v="tier - 3"/>
    <x v="2"/>
  </r>
  <r>
    <n v="2867.12"/>
    <x v="3"/>
    <s v="tier - 3"/>
    <x v="0"/>
  </r>
  <r>
    <n v="2897.32"/>
    <x v="1"/>
    <s v="tier - 3"/>
    <x v="5"/>
  </r>
  <r>
    <n v="2897.46"/>
    <x v="0"/>
    <s v="tier - 1"/>
    <x v="1"/>
  </r>
  <r>
    <n v="2899.49"/>
    <x v="0"/>
    <s v="tier - 2"/>
    <x v="8"/>
  </r>
  <r>
    <n v="2902.91"/>
    <x v="0"/>
    <s v="tier - 2"/>
    <x v="0"/>
  </r>
  <r>
    <n v="2904.09"/>
    <x v="0"/>
    <s v="tier - 2"/>
    <x v="2"/>
  </r>
  <r>
    <n v="2913.57"/>
    <x v="0"/>
    <s v="tier - 2"/>
    <x v="2"/>
  </r>
  <r>
    <n v="2927.06"/>
    <x v="0"/>
    <s v="tier - 2"/>
    <x v="0"/>
  </r>
  <r>
    <n v="2943.41"/>
    <x v="0"/>
    <s v="tier - 3"/>
    <x v="1"/>
  </r>
  <r>
    <n v="2974.13"/>
    <x v="0"/>
    <s v="tier - 1"/>
    <x v="2"/>
  </r>
  <r>
    <n v="2979.52"/>
    <x v="0"/>
    <s v="tier - 3"/>
    <x v="0"/>
  </r>
  <r>
    <n v="2985.67"/>
    <x v="0"/>
    <s v="tier - 2"/>
    <x v="0"/>
  </r>
  <r>
    <n v="3012.22"/>
    <x v="0"/>
    <s v="tier - 3"/>
    <x v="1"/>
  </r>
  <r>
    <n v="3018.04"/>
    <x v="0"/>
    <s v="tier - 2"/>
    <x v="1"/>
  </r>
  <r>
    <n v="3021.81"/>
    <x v="0"/>
    <s v="tier - 3"/>
    <x v="1"/>
  </r>
  <r>
    <n v="3044.21"/>
    <x v="0"/>
    <s v="tier - 3"/>
    <x v="8"/>
  </r>
  <r>
    <n v="3046.06"/>
    <x v="0"/>
    <s v="tier - 1"/>
    <x v="9"/>
  </r>
  <r>
    <n v="3051.73"/>
    <x v="0"/>
    <s v="tier - 2"/>
    <x v="2"/>
  </r>
  <r>
    <n v="3056.39"/>
    <x v="0"/>
    <s v="tier - 3"/>
    <x v="0"/>
  </r>
  <r>
    <n v="3062.51"/>
    <x v="1"/>
    <s v="tier - 1"/>
    <x v="1"/>
  </r>
  <r>
    <n v="3065.49"/>
    <x v="0"/>
    <s v="tier - 1"/>
    <x v="1"/>
  </r>
  <r>
    <n v="3070.81"/>
    <x v="1"/>
    <s v="tier - 1"/>
    <x v="12"/>
  </r>
  <r>
    <n v="3077.1"/>
    <x v="0"/>
    <s v="tier - 1"/>
    <x v="1"/>
  </r>
  <r>
    <n v="3088.06"/>
    <x v="0"/>
    <s v="tier - 2"/>
    <x v="0"/>
  </r>
  <r>
    <n v="3128.35"/>
    <x v="0"/>
    <s v="tier - 3"/>
    <x v="11"/>
  </r>
  <r>
    <n v="3161.45"/>
    <x v="0"/>
    <s v="tier - 1"/>
    <x v="2"/>
  </r>
  <r>
    <n v="3162.02"/>
    <x v="0"/>
    <s v="tier - 3"/>
    <x v="0"/>
  </r>
  <r>
    <n v="3167.46"/>
    <x v="0"/>
    <s v="tier - 3"/>
    <x v="8"/>
  </r>
  <r>
    <n v="3171.61"/>
    <x v="0"/>
    <s v="tier - 3"/>
    <x v="0"/>
  </r>
  <r>
    <n v="3172.02"/>
    <x v="0"/>
    <s v="tier - 1"/>
    <x v="2"/>
  </r>
  <r>
    <n v="3176.29"/>
    <x v="0"/>
    <s v="tier - 2"/>
    <x v="1"/>
  </r>
  <r>
    <n v="3176.82"/>
    <x v="0"/>
    <s v="tier - 1"/>
    <x v="1"/>
  </r>
  <r>
    <n v="3179.96"/>
    <x v="0"/>
    <s v="tier - 2"/>
    <x v="1"/>
  </r>
  <r>
    <n v="3180.51"/>
    <x v="0"/>
    <s v="tier - 2"/>
    <x v="0"/>
  </r>
  <r>
    <n v="3201.25"/>
    <x v="0"/>
    <s v="tier - 3"/>
    <x v="1"/>
  </r>
  <r>
    <n v="3206.49"/>
    <x v="0"/>
    <s v="tier - 3"/>
    <x v="8"/>
  </r>
  <r>
    <n v="3208.79"/>
    <x v="0"/>
    <s v="tier - 3"/>
    <x v="2"/>
  </r>
  <r>
    <n v="3213.62"/>
    <x v="0"/>
    <s v="tier - 2"/>
    <x v="8"/>
  </r>
  <r>
    <n v="3227.12"/>
    <x v="0"/>
    <s v="tier - 3"/>
    <x v="0"/>
  </r>
  <r>
    <n v="3238.44"/>
    <x v="0"/>
    <s v="tier - 3"/>
    <x v="0"/>
  </r>
  <r>
    <n v="3260.2"/>
    <x v="1"/>
    <s v="tier - 2"/>
    <x v="2"/>
  </r>
  <r>
    <n v="3268.85"/>
    <x v="1"/>
    <s v="tier - 1"/>
    <x v="5"/>
  </r>
  <r>
    <n v="3277.16"/>
    <x v="0"/>
    <s v="tier - 3"/>
    <x v="2"/>
  </r>
  <r>
    <n v="3279.87"/>
    <x v="0"/>
    <s v="tier - 1"/>
    <x v="12"/>
  </r>
  <r>
    <n v="3280.22"/>
    <x v="0"/>
    <s v="tier - 3"/>
    <x v="2"/>
  </r>
  <r>
    <n v="3292.53"/>
    <x v="0"/>
    <s v="tier - 2"/>
    <x v="1"/>
  </r>
  <r>
    <n v="3300.7"/>
    <x v="0"/>
    <s v="tier - 2"/>
    <x v="7"/>
  </r>
  <r>
    <n v="3308.46"/>
    <x v="0"/>
    <s v="tier - 1"/>
    <x v="11"/>
  </r>
  <r>
    <n v="3309.79"/>
    <x v="1"/>
    <s v="tier - 3"/>
    <x v="12"/>
  </r>
  <r>
    <n v="3342.79"/>
    <x v="0"/>
    <s v="tier - 1"/>
    <x v="0"/>
  </r>
  <r>
    <n v="3353.28"/>
    <x v="0"/>
    <s v="tier - 1"/>
    <x v="2"/>
  </r>
  <r>
    <n v="3353.47"/>
    <x v="0"/>
    <s v="tier - 3"/>
    <x v="1"/>
  </r>
  <r>
    <n v="3366.67"/>
    <x v="0"/>
    <s v="tier - 2"/>
    <x v="0"/>
  </r>
  <r>
    <n v="3378.91"/>
    <x v="0"/>
    <s v="tier - 1"/>
    <x v="2"/>
  </r>
  <r>
    <n v="3385.4"/>
    <x v="0"/>
    <s v="tier - 2"/>
    <x v="8"/>
  </r>
  <r>
    <n v="3392.37"/>
    <x v="0"/>
    <s v="tier - 3"/>
    <x v="0"/>
  </r>
  <r>
    <n v="3392.98"/>
    <x v="0"/>
    <s v="tier - 3"/>
    <x v="0"/>
  </r>
  <r>
    <n v="3393.36"/>
    <x v="0"/>
    <s v="tier - 2"/>
    <x v="9"/>
  </r>
  <r>
    <n v="3410.32"/>
    <x v="0"/>
    <s v="tier - 2"/>
    <x v="2"/>
  </r>
  <r>
    <n v="3434.38"/>
    <x v="0"/>
    <s v="tier - 2"/>
    <x v="2"/>
  </r>
  <r>
    <n v="3436.5"/>
    <x v="0"/>
    <s v="tier - 1"/>
    <x v="0"/>
  </r>
  <r>
    <n v="3443.06"/>
    <x v="0"/>
    <s v="tier - 1"/>
    <x v="2"/>
  </r>
  <r>
    <n v="3453.77"/>
    <x v="0"/>
    <s v="tier - 1"/>
    <x v="2"/>
  </r>
  <r>
    <n v="3463.51"/>
    <x v="0"/>
    <s v="tier - 1"/>
    <x v="7"/>
  </r>
  <r>
    <n v="3471.41"/>
    <x v="0"/>
    <s v="tier - 2"/>
    <x v="0"/>
  </r>
  <r>
    <n v="3481.87"/>
    <x v="0"/>
    <s v="tier - 3"/>
    <x v="5"/>
  </r>
  <r>
    <n v="3484.33"/>
    <x v="1"/>
    <s v="tier - 3"/>
    <x v="2"/>
  </r>
  <r>
    <n v="3490.55"/>
    <x v="3"/>
    <s v="tier - 2"/>
    <x v="3"/>
  </r>
  <r>
    <n v="3500.61"/>
    <x v="0"/>
    <s v="tier - 2"/>
    <x v="0"/>
  </r>
  <r>
    <n v="3537.7"/>
    <x v="1"/>
    <s v="tier - 3"/>
    <x v="1"/>
  </r>
  <r>
    <n v="3538.9"/>
    <x v="0"/>
    <s v="tier - 2"/>
    <x v="1"/>
  </r>
  <r>
    <n v="3540.12"/>
    <x v="0"/>
    <s v="tier - 1"/>
    <x v="0"/>
  </r>
  <r>
    <n v="3554.2"/>
    <x v="0"/>
    <s v="tier - 3"/>
    <x v="2"/>
  </r>
  <r>
    <n v="3556.92"/>
    <x v="0"/>
    <s v="tier - 3"/>
    <x v="1"/>
  </r>
  <r>
    <n v="3558.62"/>
    <x v="0"/>
    <s v="tier - 3"/>
    <x v="8"/>
  </r>
  <r>
    <n v="3561.89"/>
    <x v="0"/>
    <s v="tier - 1"/>
    <x v="0"/>
  </r>
  <r>
    <n v="3562.87"/>
    <x v="0"/>
    <s v="tier - 1"/>
    <x v="0"/>
  </r>
  <r>
    <n v="3569.96"/>
    <x v="0"/>
    <s v="tier - 1"/>
    <x v="1"/>
  </r>
  <r>
    <n v="3578"/>
    <x v="0"/>
    <s v="tier - 3"/>
    <x v="2"/>
  </r>
  <r>
    <n v="3579.83"/>
    <x v="0"/>
    <s v="tier - 2"/>
    <x v="1"/>
  </r>
  <r>
    <n v="3589.14"/>
    <x v="0"/>
    <s v="tier - 2"/>
    <x v="0"/>
  </r>
  <r>
    <n v="3591.48"/>
    <x v="0"/>
    <s v="tier - 3"/>
    <x v="2"/>
  </r>
  <r>
    <n v="3594.17"/>
    <x v="0"/>
    <s v="tier - 2"/>
    <x v="1"/>
  </r>
  <r>
    <n v="3597.6"/>
    <x v="0"/>
    <s v="tier - 2"/>
    <x v="2"/>
  </r>
  <r>
    <n v="3603.6"/>
    <x v="0"/>
    <s v="tier - 1"/>
    <x v="0"/>
  </r>
  <r>
    <n v="3606.43"/>
    <x v="0"/>
    <s v="tier - 1"/>
    <x v="0"/>
  </r>
  <r>
    <n v="3622.13"/>
    <x v="0"/>
    <s v="tier - 1"/>
    <x v="0"/>
  </r>
  <r>
    <n v="3645.09"/>
    <x v="3"/>
    <s v="tier - 2"/>
    <x v="10"/>
  </r>
  <r>
    <n v="3653.29"/>
    <x v="0"/>
    <s v="tier - 3"/>
    <x v="2"/>
  </r>
  <r>
    <n v="3659.35"/>
    <x v="1"/>
    <s v="tier - 1"/>
    <x v="2"/>
  </r>
  <r>
    <n v="3678.86"/>
    <x v="0"/>
    <s v="tier - 3"/>
    <x v="0"/>
  </r>
  <r>
    <n v="3688.35"/>
    <x v="0"/>
    <s v="tier - 2"/>
    <x v="11"/>
  </r>
  <r>
    <n v="3688.38"/>
    <x v="0"/>
    <s v="tier - 2"/>
    <x v="0"/>
  </r>
  <r>
    <n v="3693.43"/>
    <x v="0"/>
    <s v="tier - 3"/>
    <x v="2"/>
  </r>
  <r>
    <n v="3699.54"/>
    <x v="0"/>
    <s v="tier - 3"/>
    <x v="0"/>
  </r>
  <r>
    <n v="3704.35"/>
    <x v="0"/>
    <s v="tier - 2"/>
    <x v="0"/>
  </r>
  <r>
    <n v="3722.23"/>
    <x v="0"/>
    <s v="tier - 2"/>
    <x v="7"/>
  </r>
  <r>
    <n v="3731.6"/>
    <x v="0"/>
    <s v="tier - 2"/>
    <x v="0"/>
  </r>
  <r>
    <n v="3732.63"/>
    <x v="0"/>
    <s v="tier - 3"/>
    <x v="8"/>
  </r>
  <r>
    <n v="3736.46"/>
    <x v="0"/>
    <s v="tier - 2"/>
    <x v="1"/>
  </r>
  <r>
    <n v="3748.56"/>
    <x v="0"/>
    <s v="tier - 2"/>
    <x v="0"/>
  </r>
  <r>
    <n v="3756.62"/>
    <x v="0"/>
    <s v="tier - 2"/>
    <x v="0"/>
  </r>
  <r>
    <n v="3757.84"/>
    <x v="0"/>
    <s v="tier - 1"/>
    <x v="0"/>
  </r>
  <r>
    <n v="3761.29"/>
    <x v="0"/>
    <s v="tier - 3"/>
    <x v="2"/>
  </r>
  <r>
    <n v="3766.88"/>
    <x v="0"/>
    <s v="tier - 1"/>
    <x v="0"/>
  </r>
  <r>
    <n v="3773.23"/>
    <x v="0"/>
    <s v="tier - 3"/>
    <x v="0"/>
  </r>
  <r>
    <n v="3785.77"/>
    <x v="0"/>
    <s v="tier - 1"/>
    <x v="0"/>
  </r>
  <r>
    <n v="3793.55"/>
    <x v="0"/>
    <s v="tier - 3"/>
    <x v="0"/>
  </r>
  <r>
    <n v="3796.36"/>
    <x v="0"/>
    <s v="tier - 3"/>
    <x v="1"/>
  </r>
  <r>
    <n v="3797.2"/>
    <x v="0"/>
    <s v="tier - 3"/>
    <x v="1"/>
  </r>
  <r>
    <n v="3847.67"/>
    <x v="1"/>
    <s v="tier - 2"/>
    <x v="2"/>
  </r>
  <r>
    <n v="3857.76"/>
    <x v="1"/>
    <s v="tier - 1"/>
    <x v="5"/>
  </r>
  <r>
    <n v="3858.51"/>
    <x v="0"/>
    <s v="tier - 3"/>
    <x v="7"/>
  </r>
  <r>
    <n v="3861.21"/>
    <x v="0"/>
    <s v="tier - 2"/>
    <x v="5"/>
  </r>
  <r>
    <n v="3866.86"/>
    <x v="3"/>
    <s v="tier - 1"/>
    <x v="1"/>
  </r>
  <r>
    <n v="3875.73"/>
    <x v="0"/>
    <s v="tier - 3"/>
    <x v="0"/>
  </r>
  <r>
    <n v="3877.3"/>
    <x v="3"/>
    <s v="tier - 3"/>
    <x v="1"/>
  </r>
  <r>
    <n v="3889.2"/>
    <x v="0"/>
    <s v="tier - 2"/>
    <x v="1"/>
  </r>
  <r>
    <n v="3898.35"/>
    <x v="0"/>
    <s v="tier - 2"/>
    <x v="1"/>
  </r>
  <r>
    <n v="3902.07"/>
    <x v="0"/>
    <s v="tier - 2"/>
    <x v="0"/>
  </r>
  <r>
    <n v="3906.13"/>
    <x v="1"/>
    <s v="tier - 3"/>
    <x v="2"/>
  </r>
  <r>
    <n v="3910.44"/>
    <x v="0"/>
    <s v="tier - 2"/>
    <x v="0"/>
  </r>
  <r>
    <n v="3925.76"/>
    <x v="0"/>
    <s v="tier - 2"/>
    <x v="8"/>
  </r>
  <r>
    <n v="3931.51"/>
    <x v="0"/>
    <s v="tier - 3"/>
    <x v="2"/>
  </r>
  <r>
    <n v="3935.18"/>
    <x v="1"/>
    <s v="tier - 1"/>
    <x v="0"/>
  </r>
  <r>
    <n v="3943.6"/>
    <x v="0"/>
    <s v="tier - 3"/>
    <x v="8"/>
  </r>
  <r>
    <n v="3947.41"/>
    <x v="0"/>
    <s v="tier - 2"/>
    <x v="0"/>
  </r>
  <r>
    <n v="3955.98"/>
    <x v="0"/>
    <s v="tier - 3"/>
    <x v="11"/>
  </r>
  <r>
    <n v="3956.07"/>
    <x v="0"/>
    <s v="tier - 2"/>
    <x v="1"/>
  </r>
  <r>
    <n v="3972.92"/>
    <x v="0"/>
    <s v="tier - 3"/>
    <x v="0"/>
  </r>
  <r>
    <n v="3981.98"/>
    <x v="0"/>
    <s v="tier - 2"/>
    <x v="0"/>
  </r>
  <r>
    <n v="3987.93"/>
    <x v="0"/>
    <s v="tier - 2"/>
    <x v="2"/>
  </r>
  <r>
    <n v="3989.84"/>
    <x v="0"/>
    <s v="tier - 2"/>
    <x v="2"/>
  </r>
  <r>
    <n v="3994.18"/>
    <x v="0"/>
    <s v="tier - 2"/>
    <x v="0"/>
  </r>
  <r>
    <n v="4002.36"/>
    <x v="0"/>
    <s v="tier - 1"/>
    <x v="0"/>
  </r>
  <r>
    <n v="4005.42"/>
    <x v="0"/>
    <s v="tier - 1"/>
    <x v="3"/>
  </r>
  <r>
    <n v="4032.24"/>
    <x v="1"/>
    <s v="tier - 3"/>
    <x v="1"/>
  </r>
  <r>
    <n v="4038.41"/>
    <x v="0"/>
    <s v="tier - 1"/>
    <x v="0"/>
  </r>
  <r>
    <n v="4039.9"/>
    <x v="0"/>
    <s v="tier - 1"/>
    <x v="0"/>
  </r>
  <r>
    <n v="4040.56"/>
    <x v="1"/>
    <s v="tier - 3"/>
    <x v="3"/>
  </r>
  <r>
    <n v="4047.94"/>
    <x v="0"/>
    <s v="tier - 1"/>
    <x v="0"/>
  </r>
  <r>
    <n v="4058.12"/>
    <x v="0"/>
    <s v="tier - 1"/>
    <x v="0"/>
  </r>
  <r>
    <n v="4058.71"/>
    <x v="1"/>
    <s v="tier - 3"/>
    <x v="1"/>
  </r>
  <r>
    <n v="4070.42"/>
    <x v="0"/>
    <s v="tier - 1"/>
    <x v="0"/>
  </r>
  <r>
    <n v="4070.51"/>
    <x v="0"/>
    <s v="tier - 1"/>
    <x v="1"/>
  </r>
  <r>
    <n v="4074.45"/>
    <x v="1"/>
    <s v="tier - 2"/>
    <x v="0"/>
  </r>
  <r>
    <n v="4076.5"/>
    <x v="0"/>
    <s v="tier - 3"/>
    <x v="2"/>
  </r>
  <r>
    <n v="4133.6400000000003"/>
    <x v="0"/>
    <s v="tier - 3"/>
    <x v="1"/>
  </r>
  <r>
    <n v="4134.08"/>
    <x v="0"/>
    <s v="tier - 1"/>
    <x v="1"/>
  </r>
  <r>
    <n v="4137.5200000000004"/>
    <x v="0"/>
    <s v="tier - 3"/>
    <x v="8"/>
  </r>
  <r>
    <n v="4149.74"/>
    <x v="0"/>
    <s v="tier - 1"/>
    <x v="2"/>
  </r>
  <r>
    <n v="4151.03"/>
    <x v="0"/>
    <s v="tier - 2"/>
    <x v="0"/>
  </r>
  <r>
    <n v="4154.97"/>
    <x v="0"/>
    <s v="tier - 1"/>
    <x v="1"/>
  </r>
  <r>
    <n v="4163.21"/>
    <x v="0"/>
    <s v="tier - 2"/>
    <x v="1"/>
  </r>
  <r>
    <n v="4185.1000000000004"/>
    <x v="0"/>
    <s v="tier - 3"/>
    <x v="0"/>
  </r>
  <r>
    <n v="4188.7299999999996"/>
    <x v="0"/>
    <s v="tier - 2"/>
    <x v="7"/>
  </r>
  <r>
    <n v="4189.1099999999997"/>
    <x v="0"/>
    <s v="tier - 2"/>
    <x v="1"/>
  </r>
  <r>
    <n v="4234.93"/>
    <x v="0"/>
    <s v="tier - 1"/>
    <x v="2"/>
  </r>
  <r>
    <n v="4237.13"/>
    <x v="1"/>
    <s v="tier - 1"/>
    <x v="5"/>
  </r>
  <r>
    <n v="4239.8900000000003"/>
    <x v="0"/>
    <s v="tier - 2"/>
    <x v="1"/>
  </r>
  <r>
    <n v="4243.59"/>
    <x v="1"/>
    <s v="tier - 1"/>
    <x v="1"/>
  </r>
  <r>
    <n v="4250.24"/>
    <x v="0"/>
    <s v="tier - 3"/>
    <x v="0"/>
  </r>
  <r>
    <n v="4260.74"/>
    <x v="1"/>
    <s v="tier - 2"/>
    <x v="2"/>
  </r>
  <r>
    <n v="4265.01"/>
    <x v="0"/>
    <s v="tier - 1"/>
    <x v="1"/>
  </r>
  <r>
    <n v="4266.17"/>
    <x v="1"/>
    <s v="tier - 2"/>
    <x v="0"/>
  </r>
  <r>
    <n v="4278.55"/>
    <x v="0"/>
    <s v="tier - 1"/>
    <x v="11"/>
  </r>
  <r>
    <n v="4296.2700000000004"/>
    <x v="0"/>
    <s v="tier - 3"/>
    <x v="1"/>
  </r>
  <r>
    <n v="4320.41"/>
    <x v="0"/>
    <s v="tier - 1"/>
    <x v="1"/>
  </r>
  <r>
    <n v="4337.74"/>
    <x v="0"/>
    <s v="tier - 1"/>
    <x v="8"/>
  </r>
  <r>
    <n v="4340.4399999999996"/>
    <x v="0"/>
    <s v="tier - 1"/>
    <x v="0"/>
  </r>
  <r>
    <n v="4347.0200000000004"/>
    <x v="0"/>
    <s v="tier - 1"/>
    <x v="8"/>
  </r>
  <r>
    <n v="4349.46"/>
    <x v="0"/>
    <s v="tier - 2"/>
    <x v="0"/>
  </r>
  <r>
    <n v="4350.51"/>
    <x v="0"/>
    <s v="tier - 2"/>
    <x v="0"/>
  </r>
  <r>
    <n v="4357.04"/>
    <x v="0"/>
    <s v="tier - 3"/>
    <x v="1"/>
  </r>
  <r>
    <n v="4391.6499999999996"/>
    <x v="0"/>
    <s v="tier - 2"/>
    <x v="2"/>
  </r>
  <r>
    <n v="4392.7"/>
    <x v="0"/>
    <s v="tier - 2"/>
    <x v="0"/>
  </r>
  <r>
    <n v="4397.3100000000004"/>
    <x v="0"/>
    <s v="tier - 2"/>
    <x v="0"/>
  </r>
  <r>
    <n v="4399.7299999999996"/>
    <x v="1"/>
    <s v="tier - 2"/>
    <x v="0"/>
  </r>
  <r>
    <n v="4402.2299999999996"/>
    <x v="0"/>
    <s v="tier - 2"/>
    <x v="2"/>
  </r>
  <r>
    <n v="4415.16"/>
    <x v="0"/>
    <s v="tier - 1"/>
    <x v="0"/>
  </r>
  <r>
    <n v="4420.95"/>
    <x v="0"/>
    <s v="tier - 3"/>
    <x v="13"/>
  </r>
  <r>
    <n v="4428.8900000000003"/>
    <x v="1"/>
    <s v="tier - 1"/>
    <x v="12"/>
  </r>
  <r>
    <n v="4433.3900000000003"/>
    <x v="0"/>
    <s v="tier - 3"/>
    <x v="1"/>
  </r>
  <r>
    <n v="4433.92"/>
    <x v="0"/>
    <s v="tier - 2"/>
    <x v="1"/>
  </r>
  <r>
    <n v="4435.09"/>
    <x v="1"/>
    <s v="tier - 2"/>
    <x v="5"/>
  </r>
  <r>
    <n v="4438.26"/>
    <x v="0"/>
    <s v="tier - 3"/>
    <x v="12"/>
  </r>
  <r>
    <n v="4441.21"/>
    <x v="3"/>
    <s v="tier - 2"/>
    <x v="10"/>
  </r>
  <r>
    <n v="4449.46"/>
    <x v="3"/>
    <s v="tier - 2"/>
    <x v="0"/>
  </r>
  <r>
    <n v="4454.3999999999996"/>
    <x v="0"/>
    <s v="tier - 3"/>
    <x v="1"/>
  </r>
  <r>
    <n v="4462.72"/>
    <x v="0"/>
    <s v="tier - 3"/>
    <x v="1"/>
  </r>
  <r>
    <n v="4463.21"/>
    <x v="1"/>
    <s v="tier - 3"/>
    <x v="0"/>
  </r>
  <r>
    <n v="4466.62"/>
    <x v="0"/>
    <s v="tier - 2"/>
    <x v="1"/>
  </r>
  <r>
    <n v="4468.25"/>
    <x v="0"/>
    <s v="tier - 2"/>
    <x v="1"/>
  </r>
  <r>
    <n v="4488.58"/>
    <x v="0"/>
    <s v="tier - 3"/>
    <x v="1"/>
  </r>
  <r>
    <n v="4500.34"/>
    <x v="0"/>
    <s v="tier - 1"/>
    <x v="12"/>
  </r>
  <r>
    <n v="4504.66"/>
    <x v="3"/>
    <s v="tier - 2"/>
    <x v="0"/>
  </r>
  <r>
    <n v="4511.41"/>
    <x v="0"/>
    <s v="tier - 3"/>
    <x v="0"/>
  </r>
  <r>
    <n v="4515.71"/>
    <x v="0"/>
    <s v="tier - 3"/>
    <x v="0"/>
  </r>
  <r>
    <n v="4518.3999999999996"/>
    <x v="0"/>
    <s v="tier - 3"/>
    <x v="14"/>
  </r>
  <r>
    <n v="4518.7700000000004"/>
    <x v="0"/>
    <s v="tier - 3"/>
    <x v="1"/>
  </r>
  <r>
    <n v="4518.83"/>
    <x v="0"/>
    <s v="tier - 2"/>
    <x v="12"/>
  </r>
  <r>
    <n v="4527.18"/>
    <x v="0"/>
    <s v="tier - 2"/>
    <x v="1"/>
  </r>
  <r>
    <n v="4529.4799999999996"/>
    <x v="0"/>
    <s v="tier - 1"/>
    <x v="2"/>
  </r>
  <r>
    <n v="4536.26"/>
    <x v="0"/>
    <s v="tier - 2"/>
    <x v="2"/>
  </r>
  <r>
    <n v="4544.2299999999996"/>
    <x v="0"/>
    <s v="tier - 1"/>
    <x v="8"/>
  </r>
  <r>
    <n v="4561.1899999999996"/>
    <x v="0"/>
    <s v="tier - 2"/>
    <x v="8"/>
  </r>
  <r>
    <n v="4562.84"/>
    <x v="0"/>
    <s v="tier - 2"/>
    <x v="0"/>
  </r>
  <r>
    <n v="4564.1899999999996"/>
    <x v="0"/>
    <s v="tier - 2"/>
    <x v="8"/>
  </r>
  <r>
    <n v="4571.41"/>
    <x v="0"/>
    <s v="tier - 2"/>
    <x v="1"/>
  </r>
  <r>
    <n v="4608.03"/>
    <x v="0"/>
    <s v="tier - 3"/>
    <x v="2"/>
  </r>
  <r>
    <n v="4618.08"/>
    <x v="0"/>
    <s v="tier - 1"/>
    <x v="1"/>
  </r>
  <r>
    <n v="4646.76"/>
    <x v="3"/>
    <s v="tier - 1"/>
    <x v="2"/>
  </r>
  <r>
    <n v="4661.29"/>
    <x v="0"/>
    <s v="tier - 1"/>
    <x v="12"/>
  </r>
  <r>
    <n v="4667.6099999999997"/>
    <x v="1"/>
    <s v="tier - 3"/>
    <x v="5"/>
  </r>
  <r>
    <n v="4670.6400000000003"/>
    <x v="0"/>
    <s v="tier - 2"/>
    <x v="2"/>
  </r>
  <r>
    <n v="4673.3900000000003"/>
    <x v="0"/>
    <s v="tier - 1"/>
    <x v="0"/>
  </r>
  <r>
    <n v="4674.2"/>
    <x v="0"/>
    <s v="tier - 1"/>
    <x v="0"/>
  </r>
  <r>
    <n v="4678.8"/>
    <x v="0"/>
    <s v="tier - 1"/>
    <x v="11"/>
  </r>
  <r>
    <n v="4686.3900000000003"/>
    <x v="1"/>
    <s v="tier - 3"/>
    <x v="0"/>
  </r>
  <r>
    <n v="4687.8"/>
    <x v="0"/>
    <s v="tier - 3"/>
    <x v="2"/>
  </r>
  <r>
    <n v="4699.47"/>
    <x v="0"/>
    <s v="tier - 3"/>
    <x v="0"/>
  </r>
  <r>
    <n v="4712.12"/>
    <x v="0"/>
    <s v="tier - 3"/>
    <x v="2"/>
  </r>
  <r>
    <n v="4718.2"/>
    <x v="0"/>
    <s v="tier - 3"/>
    <x v="8"/>
  </r>
  <r>
    <n v="4719.5200000000004"/>
    <x v="0"/>
    <s v="tier - 2"/>
    <x v="8"/>
  </r>
  <r>
    <n v="4719.74"/>
    <x v="0"/>
    <s v="tier - 1"/>
    <x v="1"/>
  </r>
  <r>
    <n v="4728.71"/>
    <x v="0"/>
    <s v="tier - 3"/>
    <x v="1"/>
  </r>
  <r>
    <n v="4734.6400000000003"/>
    <x v="0"/>
    <s v="tier - 1"/>
    <x v="0"/>
  </r>
  <r>
    <n v="4738.2700000000004"/>
    <x v="0"/>
    <s v="tier - 3"/>
    <x v="1"/>
  </r>
  <r>
    <n v="4740.78"/>
    <x v="0"/>
    <s v="tier - 3"/>
    <x v="11"/>
  </r>
  <r>
    <n v="4746.34"/>
    <x v="0"/>
    <s v="tier - 2"/>
    <x v="2"/>
  </r>
  <r>
    <n v="4747.05"/>
    <x v="0"/>
    <s v="tier - 2"/>
    <x v="0"/>
  </r>
  <r>
    <n v="4751.07"/>
    <x v="1"/>
    <s v="tier - 1"/>
    <x v="2"/>
  </r>
  <r>
    <n v="4753.6400000000003"/>
    <x v="0"/>
    <s v="tier - 3"/>
    <x v="0"/>
  </r>
  <r>
    <n v="4762.33"/>
    <x v="1"/>
    <s v="tier - 3"/>
    <x v="2"/>
  </r>
  <r>
    <n v="4766.0200000000004"/>
    <x v="0"/>
    <s v="tier - 3"/>
    <x v="2"/>
  </r>
  <r>
    <n v="4779.6000000000004"/>
    <x v="0"/>
    <s v="tier - 3"/>
    <x v="0"/>
  </r>
  <r>
    <n v="4787.42"/>
    <x v="0"/>
    <s v="tier - 3"/>
    <x v="0"/>
  </r>
  <r>
    <n v="4795.66"/>
    <x v="0"/>
    <s v="tier - 1"/>
    <x v="0"/>
  </r>
  <r>
    <n v="4812.34"/>
    <x v="0"/>
    <s v="tier - 3"/>
    <x v="0"/>
  </r>
  <r>
    <n v="4827.1000000000004"/>
    <x v="0"/>
    <s v="tier - 1"/>
    <x v="0"/>
  </r>
  <r>
    <n v="4827.8999999999996"/>
    <x v="3"/>
    <s v="tier - 2"/>
    <x v="15"/>
  </r>
  <r>
    <n v="4830.63"/>
    <x v="0"/>
    <s v="tier - 1"/>
    <x v="2"/>
  </r>
  <r>
    <n v="4835.43"/>
    <x v="0"/>
    <s v="tier - 2"/>
    <x v="11"/>
  </r>
  <r>
    <n v="4837.58"/>
    <x v="1"/>
    <s v="tier - 2"/>
    <x v="0"/>
  </r>
  <r>
    <n v="4839.18"/>
    <x v="0"/>
    <s v="tier - 1"/>
    <x v="1"/>
  </r>
  <r>
    <n v="4840.95"/>
    <x v="0"/>
    <s v="tier - 1"/>
    <x v="11"/>
  </r>
  <r>
    <n v="4843.79"/>
    <x v="0"/>
    <s v="tier - 3"/>
    <x v="0"/>
  </r>
  <r>
    <n v="4844.67"/>
    <x v="0"/>
    <s v="tier - 2"/>
    <x v="0"/>
  </r>
  <r>
    <n v="4846.53"/>
    <x v="0"/>
    <s v="tier - 3"/>
    <x v="11"/>
  </r>
  <r>
    <n v="4846.92"/>
    <x v="0"/>
    <s v="tier - 3"/>
    <x v="12"/>
  </r>
  <r>
    <n v="4859.8900000000003"/>
    <x v="0"/>
    <s v="tier - 3"/>
    <x v="2"/>
  </r>
  <r>
    <n v="4877.9799999999996"/>
    <x v="0"/>
    <s v="tier - 3"/>
    <x v="1"/>
  </r>
  <r>
    <n v="4883.87"/>
    <x v="0"/>
    <s v="tier - 1"/>
    <x v="2"/>
  </r>
  <r>
    <n v="4889.04"/>
    <x v="0"/>
    <s v="tier - 1"/>
    <x v="0"/>
  </r>
  <r>
    <n v="4890"/>
    <x v="1"/>
    <s v="tier - 2"/>
    <x v="0"/>
  </r>
  <r>
    <n v="4894.3900000000003"/>
    <x v="0"/>
    <s v="tier - 3"/>
    <x v="0"/>
  </r>
  <r>
    <n v="4894.75"/>
    <x v="1"/>
    <s v="tier - 3"/>
    <x v="1"/>
  </r>
  <r>
    <n v="4906.41"/>
    <x v="0"/>
    <s v="tier - 1"/>
    <x v="1"/>
  </r>
  <r>
    <n v="4911.8900000000003"/>
    <x v="0"/>
    <s v="tier - 3"/>
    <x v="0"/>
  </r>
  <r>
    <n v="4915.0600000000004"/>
    <x v="0"/>
    <s v="tier - 1"/>
    <x v="12"/>
  </r>
  <r>
    <n v="4922.92"/>
    <x v="0"/>
    <s v="tier - 2"/>
    <x v="1"/>
  </r>
  <r>
    <n v="4931.6499999999996"/>
    <x v="0"/>
    <s v="tier - 3"/>
    <x v="2"/>
  </r>
  <r>
    <n v="4934.71"/>
    <x v="0"/>
    <s v="tier - 3"/>
    <x v="2"/>
  </r>
  <r>
    <n v="4942.0600000000004"/>
    <x v="0"/>
    <s v="tier - 2"/>
    <x v="0"/>
  </r>
  <r>
    <n v="4949.76"/>
    <x v="0"/>
    <s v="tier - 1"/>
    <x v="0"/>
  </r>
  <r>
    <n v="4985.22"/>
    <x v="0"/>
    <s v="tier - 3"/>
    <x v="0"/>
  </r>
  <r>
    <n v="4992.38"/>
    <x v="0"/>
    <s v="tier - 3"/>
    <x v="8"/>
  </r>
  <r>
    <n v="4999.04"/>
    <x v="0"/>
    <s v="tier - 2"/>
    <x v="2"/>
  </r>
  <r>
    <n v="5002.78"/>
    <x v="0"/>
    <s v="tier - 2"/>
    <x v="0"/>
  </r>
  <r>
    <n v="5003.7700000000004"/>
    <x v="0"/>
    <s v="tier - 3"/>
    <x v="0"/>
  </r>
  <r>
    <n v="5003.8500000000004"/>
    <x v="0"/>
    <s v="tier - 3"/>
    <x v="2"/>
  </r>
  <r>
    <n v="5012.47"/>
    <x v="0"/>
    <s v="tier - 3"/>
    <x v="2"/>
  </r>
  <r>
    <n v="5028.1499999999996"/>
    <x v="3"/>
    <s v="tier - 2"/>
    <x v="1"/>
  </r>
  <r>
    <n v="5031.2700000000004"/>
    <x v="1"/>
    <s v="tier - 1"/>
    <x v="5"/>
  </r>
  <r>
    <n v="5034.1000000000004"/>
    <x v="0"/>
    <s v="tier - 2"/>
    <x v="0"/>
  </r>
  <r>
    <n v="5038.57"/>
    <x v="0"/>
    <s v="tier - 2"/>
    <x v="7"/>
  </r>
  <r>
    <n v="5043.13"/>
    <x v="0"/>
    <s v="tier - 3"/>
    <x v="2"/>
  </r>
  <r>
    <n v="5045.1499999999996"/>
    <x v="0"/>
    <s v="tier - 2"/>
    <x v="1"/>
  </r>
  <r>
    <n v="5054.05"/>
    <x v="0"/>
    <s v="tier - 2"/>
    <x v="0"/>
  </r>
  <r>
    <n v="5059.5600000000004"/>
    <x v="0"/>
    <s v="tier - 1"/>
    <x v="11"/>
  </r>
  <r>
    <n v="5077.1899999999996"/>
    <x v="0"/>
    <s v="tier - 3"/>
    <x v="1"/>
  </r>
  <r>
    <n v="5080.1000000000004"/>
    <x v="1"/>
    <s v="tier - 2"/>
    <x v="2"/>
  </r>
  <r>
    <n v="5087.92"/>
    <x v="0"/>
    <s v="tier - 2"/>
    <x v="14"/>
  </r>
  <r>
    <n v="5116.5"/>
    <x v="0"/>
    <s v="tier - 2"/>
    <x v="1"/>
  </r>
  <r>
    <n v="5124.1899999999996"/>
    <x v="0"/>
    <s v="tier - 3"/>
    <x v="0"/>
  </r>
  <r>
    <n v="5125.22"/>
    <x v="3"/>
    <s v="tier - 2"/>
    <x v="1"/>
  </r>
  <r>
    <n v="5136.75"/>
    <x v="0"/>
    <s v="tier - 1"/>
    <x v="0"/>
  </r>
  <r>
    <n v="5138.26"/>
    <x v="0"/>
    <s v="tier - 2"/>
    <x v="0"/>
  </r>
  <r>
    <n v="5144.18"/>
    <x v="0"/>
    <s v="tier - 1"/>
    <x v="0"/>
  </r>
  <r>
    <n v="5148.55"/>
    <x v="0"/>
    <s v="tier - 2"/>
    <x v="8"/>
  </r>
  <r>
    <n v="5152.13"/>
    <x v="0"/>
    <s v="tier - 2"/>
    <x v="2"/>
  </r>
  <r>
    <n v="5166.96"/>
    <x v="0"/>
    <s v="tier - 2"/>
    <x v="1"/>
  </r>
  <r>
    <n v="5177.12"/>
    <x v="0"/>
    <s v="tier - 1"/>
    <x v="0"/>
  </r>
  <r>
    <n v="5195.58"/>
    <x v="0"/>
    <s v="tier - 2"/>
    <x v="0"/>
  </r>
  <r>
    <n v="5198.6899999999996"/>
    <x v="0"/>
    <s v="tier - 2"/>
    <x v="16"/>
  </r>
  <r>
    <n v="5207.97"/>
    <x v="0"/>
    <s v="tier - 2"/>
    <x v="1"/>
  </r>
  <r>
    <n v="5209.58"/>
    <x v="1"/>
    <s v="tier - 3"/>
    <x v="12"/>
  </r>
  <r>
    <n v="5213.22"/>
    <x v="0"/>
    <s v="tier - 1"/>
    <x v="1"/>
  </r>
  <r>
    <n v="5216.4799999999996"/>
    <x v="0"/>
    <s v="tier - 2"/>
    <x v="7"/>
  </r>
  <r>
    <n v="5227.99"/>
    <x v="0"/>
    <s v="tier - 1"/>
    <x v="8"/>
  </r>
  <r>
    <n v="5240.7700000000004"/>
    <x v="0"/>
    <s v="tier - 2"/>
    <x v="2"/>
  </r>
  <r>
    <n v="5245.23"/>
    <x v="0"/>
    <s v="tier - 2"/>
    <x v="0"/>
  </r>
  <r>
    <n v="5246.05"/>
    <x v="0"/>
    <s v="tier - 3"/>
    <x v="2"/>
  </r>
  <r>
    <n v="5253.52"/>
    <x v="1"/>
    <s v="tier - 3"/>
    <x v="2"/>
  </r>
  <r>
    <n v="5257.51"/>
    <x v="0"/>
    <s v="tier - 2"/>
    <x v="1"/>
  </r>
  <r>
    <n v="5261.47"/>
    <x v="0"/>
    <s v="tier - 2"/>
    <x v="1"/>
  </r>
  <r>
    <n v="5266.37"/>
    <x v="0"/>
    <s v="tier - 2"/>
    <x v="1"/>
  </r>
  <r>
    <n v="5267.82"/>
    <x v="0"/>
    <s v="tier - 2"/>
    <x v="1"/>
  </r>
  <r>
    <n v="5272.18"/>
    <x v="0"/>
    <s v="tier - 3"/>
    <x v="1"/>
  </r>
  <r>
    <n v="5275.86"/>
    <x v="0"/>
    <s v="tier - 2"/>
    <x v="0"/>
  </r>
  <r>
    <n v="5291.71"/>
    <x v="0"/>
    <s v="tier - 2"/>
    <x v="1"/>
  </r>
  <r>
    <n v="5293.67"/>
    <x v="0"/>
    <s v="tier - 2"/>
    <x v="16"/>
  </r>
  <r>
    <n v="5306.7"/>
    <x v="0"/>
    <s v="tier - 3"/>
    <x v="1"/>
  </r>
  <r>
    <n v="5312.17"/>
    <x v="0"/>
    <s v="tier - 2"/>
    <x v="1"/>
  </r>
  <r>
    <n v="5322.24"/>
    <x v="0"/>
    <s v="tier - 1"/>
    <x v="1"/>
  </r>
  <r>
    <n v="5325.65"/>
    <x v="0"/>
    <s v="tier - 1"/>
    <x v="2"/>
  </r>
  <r>
    <n v="5327.4"/>
    <x v="0"/>
    <s v="tier - 1"/>
    <x v="1"/>
  </r>
  <r>
    <n v="5344.81"/>
    <x v="0"/>
    <s v="tier - 3"/>
    <x v="0"/>
  </r>
  <r>
    <n v="5354.07"/>
    <x v="0"/>
    <s v="tier - 3"/>
    <x v="8"/>
  </r>
  <r>
    <n v="5364.66"/>
    <x v="0"/>
    <s v="tier - 1"/>
    <x v="2"/>
  </r>
  <r>
    <n v="5373.36"/>
    <x v="0"/>
    <s v="tier - 2"/>
    <x v="1"/>
  </r>
  <r>
    <n v="5375.04"/>
    <x v="0"/>
    <s v="tier - 1"/>
    <x v="2"/>
  </r>
  <r>
    <n v="5377.46"/>
    <x v="0"/>
    <s v="tier - 3"/>
    <x v="1"/>
  </r>
  <r>
    <n v="5383.54"/>
    <x v="0"/>
    <s v="tier - 3"/>
    <x v="2"/>
  </r>
  <r>
    <n v="5385.34"/>
    <x v="0"/>
    <s v="tier - 3"/>
    <x v="1"/>
  </r>
  <r>
    <n v="5396.44"/>
    <x v="0"/>
    <s v="tier - 3"/>
    <x v="0"/>
  </r>
  <r>
    <n v="5397.62"/>
    <x v="0"/>
    <s v="tier - 2"/>
    <x v="0"/>
  </r>
  <r>
    <n v="5400.98"/>
    <x v="0"/>
    <s v="tier - 2"/>
    <x v="0"/>
  </r>
  <r>
    <n v="5402.89"/>
    <x v="0"/>
    <s v="tier - 1"/>
    <x v="0"/>
  </r>
  <r>
    <n v="5411.99"/>
    <x v="0"/>
    <s v="tier - 3"/>
    <x v="1"/>
  </r>
  <r>
    <n v="5415.66"/>
    <x v="0"/>
    <s v="tier - 3"/>
    <x v="0"/>
  </r>
  <r>
    <n v="5425.02"/>
    <x v="0"/>
    <s v="tier - 1"/>
    <x v="1"/>
  </r>
  <r>
    <n v="5428.73"/>
    <x v="1"/>
    <s v="tier - 1"/>
    <x v="12"/>
  </r>
  <r>
    <n v="5428.98"/>
    <x v="0"/>
    <s v="tier - 2"/>
    <x v="1"/>
  </r>
  <r>
    <n v="5438.75"/>
    <x v="1"/>
    <s v="tier - 2"/>
    <x v="0"/>
  </r>
  <r>
    <n v="5458.05"/>
    <x v="0"/>
    <s v="tier - 2"/>
    <x v="8"/>
  </r>
  <r>
    <n v="5466.88"/>
    <x v="0"/>
    <s v="tier - 2"/>
    <x v="0"/>
  </r>
  <r>
    <n v="5469.01"/>
    <x v="0"/>
    <s v="tier - 2"/>
    <x v="8"/>
  </r>
  <r>
    <n v="5472.45"/>
    <x v="0"/>
    <s v="tier - 3"/>
    <x v="2"/>
  </r>
  <r>
    <n v="5478.04"/>
    <x v="0"/>
    <s v="tier - 3"/>
    <x v="0"/>
  </r>
  <r>
    <n v="5484.47"/>
    <x v="0"/>
    <s v="tier - 2"/>
    <x v="0"/>
  </r>
  <r>
    <n v="5488.26"/>
    <x v="0"/>
    <s v="tier - 3"/>
    <x v="2"/>
  </r>
  <r>
    <n v="5503.36"/>
    <x v="0"/>
    <s v="tier - 2"/>
    <x v="1"/>
  </r>
  <r>
    <n v="5539.4"/>
    <x v="0"/>
    <s v="tier - 2"/>
    <x v="0"/>
  </r>
  <r>
    <n v="5540.35"/>
    <x v="0"/>
    <s v="tier - 2"/>
    <x v="1"/>
  </r>
  <r>
    <n v="5552.61"/>
    <x v="0"/>
    <s v="tier - 3"/>
    <x v="14"/>
  </r>
  <r>
    <n v="5576.35"/>
    <x v="0"/>
    <s v="tier - 3"/>
    <x v="0"/>
  </r>
  <r>
    <n v="5582.95"/>
    <x v="0"/>
    <s v="tier - 1"/>
    <x v="1"/>
  </r>
  <r>
    <n v="5584.31"/>
    <x v="1"/>
    <s v="tier - 1"/>
    <x v="0"/>
  </r>
  <r>
    <n v="5587.59"/>
    <x v="0"/>
    <s v="tier - 1"/>
    <x v="0"/>
  </r>
  <r>
    <n v="5594.85"/>
    <x v="0"/>
    <s v="tier - 3"/>
    <x v="8"/>
  </r>
  <r>
    <n v="5612.83"/>
    <x v="0"/>
    <s v="tier - 3"/>
    <x v="0"/>
  </r>
  <r>
    <n v="5615.37"/>
    <x v="0"/>
    <s v="tier - 3"/>
    <x v="2"/>
  </r>
  <r>
    <n v="5630.46"/>
    <x v="0"/>
    <s v="tier - 3"/>
    <x v="1"/>
  </r>
  <r>
    <n v="5649.72"/>
    <x v="0"/>
    <s v="tier - 3"/>
    <x v="2"/>
  </r>
  <r>
    <n v="5650.14"/>
    <x v="0"/>
    <s v="tier - 1"/>
    <x v="0"/>
  </r>
  <r>
    <n v="5662.23"/>
    <x v="0"/>
    <s v="tier - 1"/>
    <x v="0"/>
  </r>
  <r>
    <n v="5679.13"/>
    <x v="0"/>
    <s v="tier - 2"/>
    <x v="0"/>
  </r>
  <r>
    <n v="5690.79"/>
    <x v="0"/>
    <s v="tier - 1"/>
    <x v="0"/>
  </r>
  <r>
    <n v="5693.43"/>
    <x v="0"/>
    <s v="tier - 3"/>
    <x v="1"/>
  </r>
  <r>
    <n v="5698.74"/>
    <x v="0"/>
    <s v="tier - 2"/>
    <x v="1"/>
  </r>
  <r>
    <n v="5699.84"/>
    <x v="0"/>
    <s v="tier - 3"/>
    <x v="0"/>
  </r>
  <r>
    <n v="5708.87"/>
    <x v="0"/>
    <s v="tier - 1"/>
    <x v="2"/>
  </r>
  <r>
    <n v="5709.16"/>
    <x v="1"/>
    <s v="tier - 3"/>
    <x v="0"/>
  </r>
  <r>
    <n v="5720.38"/>
    <x v="0"/>
    <s v="tier - 1"/>
    <x v="0"/>
  </r>
  <r>
    <n v="5729.01"/>
    <x v="3"/>
    <s v="tier - 2"/>
    <x v="1"/>
  </r>
  <r>
    <n v="5741.67"/>
    <x v="0"/>
    <s v="tier - 3"/>
    <x v="0"/>
  </r>
  <r>
    <n v="5748.13"/>
    <x v="0"/>
    <s v="tier - 1"/>
    <x v="11"/>
  </r>
  <r>
    <n v="5757.41"/>
    <x v="0"/>
    <s v="tier - 3"/>
    <x v="4"/>
  </r>
  <r>
    <n v="5778.71"/>
    <x v="0"/>
    <s v="tier - 3"/>
    <x v="16"/>
  </r>
  <r>
    <n v="5807.06"/>
    <x v="0"/>
    <s v="tier - 3"/>
    <x v="0"/>
  </r>
  <r>
    <n v="5812.9"/>
    <x v="0"/>
    <s v="tier - 2"/>
    <x v="0"/>
  </r>
  <r>
    <n v="5816.58"/>
    <x v="0"/>
    <s v="tier - 2"/>
    <x v="14"/>
  </r>
  <r>
    <n v="5832.6"/>
    <x v="0"/>
    <s v="tier - 3"/>
    <x v="1"/>
  </r>
  <r>
    <n v="5836.52"/>
    <x v="0"/>
    <s v="tier - 3"/>
    <x v="0"/>
  </r>
  <r>
    <n v="5843.99"/>
    <x v="0"/>
    <s v="tier - 2"/>
    <x v="7"/>
  </r>
  <r>
    <n v="5846.92"/>
    <x v="0"/>
    <s v="tier - 2"/>
    <x v="0"/>
  </r>
  <r>
    <n v="5847.24"/>
    <x v="0"/>
    <s v="tier - 1"/>
    <x v="0"/>
  </r>
  <r>
    <n v="5855.9"/>
    <x v="0"/>
    <s v="tier - 3"/>
    <x v="1"/>
  </r>
  <r>
    <n v="5877.02"/>
    <x v="0"/>
    <s v="tier - 2"/>
    <x v="11"/>
  </r>
  <r>
    <n v="5910.94"/>
    <x v="0"/>
    <s v="tier - 1"/>
    <x v="2"/>
  </r>
  <r>
    <n v="5920.1"/>
    <x v="0"/>
    <s v="tier - 1"/>
    <x v="0"/>
  </r>
  <r>
    <n v="5926.85"/>
    <x v="1"/>
    <s v="tier - 3"/>
    <x v="2"/>
  </r>
  <r>
    <n v="5926.93"/>
    <x v="0"/>
    <s v="tier - 2"/>
    <x v="7"/>
  </r>
  <r>
    <n v="5927.65"/>
    <x v="0"/>
    <s v="tier - 1"/>
    <x v="1"/>
  </r>
  <r>
    <n v="5934.38"/>
    <x v="1"/>
    <s v="tier - 2"/>
    <x v="0"/>
  </r>
  <r>
    <n v="5957.35"/>
    <x v="0"/>
    <s v="tier - 2"/>
    <x v="1"/>
  </r>
  <r>
    <n v="5960.91"/>
    <x v="0"/>
    <s v="tier - 1"/>
    <x v="14"/>
  </r>
  <r>
    <n v="5966.89"/>
    <x v="0"/>
    <s v="tier - 3"/>
    <x v="0"/>
  </r>
  <r>
    <n v="5969.72"/>
    <x v="1"/>
    <s v="tier - 3"/>
    <x v="2"/>
  </r>
  <r>
    <n v="5972.38"/>
    <x v="0"/>
    <s v="tier - 2"/>
    <x v="2"/>
  </r>
  <r>
    <n v="5974.38"/>
    <x v="0"/>
    <s v="tier - 3"/>
    <x v="0"/>
  </r>
  <r>
    <n v="5976.83"/>
    <x v="0"/>
    <s v="tier - 2"/>
    <x v="0"/>
  </r>
  <r>
    <n v="5979.66"/>
    <x v="0"/>
    <s v="tier - 3"/>
    <x v="0"/>
  </r>
  <r>
    <n v="5979.73"/>
    <x v="0"/>
    <s v="tier - 2"/>
    <x v="2"/>
  </r>
  <r>
    <n v="5979.99"/>
    <x v="0"/>
    <s v="tier - 3"/>
    <x v="0"/>
  </r>
  <r>
    <n v="5989.52"/>
    <x v="0"/>
    <s v="tier - 1"/>
    <x v="1"/>
  </r>
  <r>
    <n v="5990.17"/>
    <x v="0"/>
    <s v="tier - 2"/>
    <x v="0"/>
  </r>
  <r>
    <n v="5993.62"/>
    <x v="0"/>
    <s v="tier - 3"/>
    <x v="0"/>
  </r>
  <r>
    <n v="6059.17"/>
    <x v="0"/>
    <s v="tier - 1"/>
    <x v="2"/>
  </r>
  <r>
    <n v="6061.8"/>
    <x v="0"/>
    <s v="tier - 3"/>
    <x v="1"/>
  </r>
  <r>
    <n v="6064.37"/>
    <x v="0"/>
    <s v="tier - 2"/>
    <x v="2"/>
  </r>
  <r>
    <n v="6067.13"/>
    <x v="1"/>
    <s v="tier - 1"/>
    <x v="5"/>
  </r>
  <r>
    <n v="6074.37"/>
    <x v="0"/>
    <s v="tier - 2"/>
    <x v="1"/>
  </r>
  <r>
    <n v="6079.67"/>
    <x v="3"/>
    <s v="tier - 1"/>
    <x v="10"/>
  </r>
  <r>
    <n v="6082.41"/>
    <x v="3"/>
    <s v="tier - 2"/>
    <x v="2"/>
  </r>
  <r>
    <n v="6098.38"/>
    <x v="0"/>
    <s v="tier - 2"/>
    <x v="0"/>
  </r>
  <r>
    <n v="6111.95"/>
    <x v="0"/>
    <s v="tier - 3"/>
    <x v="14"/>
  </r>
  <r>
    <n v="6112.35"/>
    <x v="0"/>
    <s v="tier - 1"/>
    <x v="1"/>
  </r>
  <r>
    <n v="6113.23"/>
    <x v="0"/>
    <s v="tier - 2"/>
    <x v="8"/>
  </r>
  <r>
    <n v="6117.49"/>
    <x v="0"/>
    <s v="tier - 3"/>
    <x v="1"/>
  </r>
  <r>
    <n v="6123.57"/>
    <x v="1"/>
    <s v="tier - 2"/>
    <x v="1"/>
  </r>
  <r>
    <n v="6128.8"/>
    <x v="0"/>
    <s v="tier - 3"/>
    <x v="1"/>
  </r>
  <r>
    <n v="6138.5"/>
    <x v="0"/>
    <s v="tier - 2"/>
    <x v="2"/>
  </r>
  <r>
    <n v="6138.58"/>
    <x v="0"/>
    <s v="tier - 1"/>
    <x v="0"/>
  </r>
  <r>
    <n v="6139.14"/>
    <x v="0"/>
    <s v="tier - 3"/>
    <x v="0"/>
  </r>
  <r>
    <n v="6147.12"/>
    <x v="0"/>
    <s v="tier - 3"/>
    <x v="1"/>
  </r>
  <r>
    <n v="6152.05"/>
    <x v="0"/>
    <s v="tier - 3"/>
    <x v="0"/>
  </r>
  <r>
    <n v="6159.57"/>
    <x v="0"/>
    <s v="tier - 1"/>
    <x v="1"/>
  </r>
  <r>
    <n v="6170.96"/>
    <x v="0"/>
    <s v="tier - 1"/>
    <x v="0"/>
  </r>
  <r>
    <n v="6183.32"/>
    <x v="0"/>
    <s v="tier - 2"/>
    <x v="1"/>
  </r>
  <r>
    <n v="6183.46"/>
    <x v="0"/>
    <s v="tier - 2"/>
    <x v="1"/>
  </r>
  <r>
    <n v="6184.3"/>
    <x v="0"/>
    <s v="tier - 3"/>
    <x v="0"/>
  </r>
  <r>
    <n v="6185.32"/>
    <x v="0"/>
    <s v="tier - 1"/>
    <x v="0"/>
  </r>
  <r>
    <n v="6186.13"/>
    <x v="0"/>
    <s v="tier - 3"/>
    <x v="2"/>
  </r>
  <r>
    <n v="6196.45"/>
    <x v="0"/>
    <s v="tier - 1"/>
    <x v="2"/>
  </r>
  <r>
    <n v="6198.75"/>
    <x v="0"/>
    <s v="tier - 1"/>
    <x v="1"/>
  </r>
  <r>
    <n v="6203.9"/>
    <x v="0"/>
    <s v="tier - 2"/>
    <x v="1"/>
  </r>
  <r>
    <n v="6207.26"/>
    <x v="0"/>
    <s v="tier - 2"/>
    <x v="14"/>
  </r>
  <r>
    <n v="6208.5"/>
    <x v="0"/>
    <s v="tier - 1"/>
    <x v="11"/>
  </r>
  <r>
    <n v="6219.93"/>
    <x v="0"/>
    <s v="tier - 2"/>
    <x v="0"/>
  </r>
  <r>
    <n v="6236.95"/>
    <x v="0"/>
    <s v="tier - 2"/>
    <x v="0"/>
  </r>
  <r>
    <n v="6238.3"/>
    <x v="0"/>
    <s v="tier - 1"/>
    <x v="2"/>
  </r>
  <r>
    <n v="6250.44"/>
    <x v="0"/>
    <s v="tier - 1"/>
    <x v="2"/>
  </r>
  <r>
    <n v="6253.85"/>
    <x v="0"/>
    <s v="tier - 2"/>
    <x v="0"/>
  </r>
  <r>
    <n v="6254.13"/>
    <x v="0"/>
    <s v="tier - 2"/>
    <x v="1"/>
  </r>
  <r>
    <n v="6255.38"/>
    <x v="0"/>
    <s v="tier - 2"/>
    <x v="0"/>
  </r>
  <r>
    <n v="6261.2"/>
    <x v="0"/>
    <s v="tier - 1"/>
    <x v="14"/>
  </r>
  <r>
    <n v="6269.33"/>
    <x v="0"/>
    <s v="tier - 1"/>
    <x v="0"/>
  </r>
  <r>
    <n v="6272.48"/>
    <x v="3"/>
    <s v="tier - 3"/>
    <x v="0"/>
  </r>
  <r>
    <n v="6276.3"/>
    <x v="0"/>
    <s v="tier - 1"/>
    <x v="7"/>
  </r>
  <r>
    <n v="6282.24"/>
    <x v="0"/>
    <s v="tier - 1"/>
    <x v="2"/>
  </r>
  <r>
    <n v="6289.75"/>
    <x v="0"/>
    <s v="tier - 3"/>
    <x v="0"/>
  </r>
  <r>
    <n v="6293.63"/>
    <x v="0"/>
    <s v="tier - 3"/>
    <x v="11"/>
  </r>
  <r>
    <n v="6302.23"/>
    <x v="0"/>
    <s v="tier - 1"/>
    <x v="0"/>
  </r>
  <r>
    <n v="6305.61"/>
    <x v="0"/>
    <s v="tier - 2"/>
    <x v="1"/>
  </r>
  <r>
    <n v="6311.11"/>
    <x v="0"/>
    <s v="tier - 2"/>
    <x v="2"/>
  </r>
  <r>
    <n v="6311.95"/>
    <x v="0"/>
    <s v="tier - 1"/>
    <x v="2"/>
  </r>
  <r>
    <n v="6313.76"/>
    <x v="0"/>
    <s v="tier - 1"/>
    <x v="0"/>
  </r>
  <r>
    <n v="6334.34"/>
    <x v="0"/>
    <s v="tier - 2"/>
    <x v="8"/>
  </r>
  <r>
    <n v="6335.64"/>
    <x v="0"/>
    <s v="tier - 2"/>
    <x v="0"/>
  </r>
  <r>
    <n v="6338.08"/>
    <x v="0"/>
    <s v="tier - 1"/>
    <x v="0"/>
  </r>
  <r>
    <n v="6356.27"/>
    <x v="1"/>
    <s v="tier - 2"/>
    <x v="0"/>
  </r>
  <r>
    <n v="6358.78"/>
    <x v="0"/>
    <s v="tier - 1"/>
    <x v="1"/>
  </r>
  <r>
    <n v="6360.99"/>
    <x v="0"/>
    <s v="tier - 2"/>
    <x v="1"/>
  </r>
  <r>
    <n v="6361.47"/>
    <x v="0"/>
    <s v="tier - 3"/>
    <x v="11"/>
  </r>
  <r>
    <n v="6367.31"/>
    <x v="0"/>
    <s v="tier - 1"/>
    <x v="0"/>
  </r>
  <r>
    <n v="6373.56"/>
    <x v="0"/>
    <s v="tier - 1"/>
    <x v="1"/>
  </r>
  <r>
    <n v="6374.16"/>
    <x v="0"/>
    <s v="tier - 2"/>
    <x v="0"/>
  </r>
  <r>
    <n v="6389.38"/>
    <x v="3"/>
    <s v="tier - 2"/>
    <x v="1"/>
  </r>
  <r>
    <n v="6389.53"/>
    <x v="0"/>
    <s v="tier - 2"/>
    <x v="11"/>
  </r>
  <r>
    <n v="6393.6"/>
    <x v="0"/>
    <s v="tier - 1"/>
    <x v="1"/>
  </r>
  <r>
    <n v="6402.29"/>
    <x v="0"/>
    <s v="tier - 3"/>
    <x v="8"/>
  </r>
  <r>
    <n v="6406.41"/>
    <x v="3"/>
    <s v="tier - 3"/>
    <x v="10"/>
  </r>
  <r>
    <n v="6407.05"/>
    <x v="0"/>
    <s v="tier - 1"/>
    <x v="0"/>
  </r>
  <r>
    <n v="6412.34"/>
    <x v="0"/>
    <s v="tier - 3"/>
    <x v="0"/>
  </r>
  <r>
    <n v="6414.18"/>
    <x v="0"/>
    <s v="tier - 2"/>
    <x v="2"/>
  </r>
  <r>
    <n v="6417.28"/>
    <x v="0"/>
    <s v="tier - 3"/>
    <x v="0"/>
  </r>
  <r>
    <n v="6423.48"/>
    <x v="0"/>
    <s v="tier - 3"/>
    <x v="0"/>
  </r>
  <r>
    <n v="6435.62"/>
    <x v="1"/>
    <s v="tier - 2"/>
    <x v="0"/>
  </r>
  <r>
    <n v="6455.86"/>
    <x v="1"/>
    <s v="tier - 3"/>
    <x v="1"/>
  </r>
  <r>
    <n v="6457.84"/>
    <x v="0"/>
    <s v="tier - 3"/>
    <x v="1"/>
  </r>
  <r>
    <n v="6473.15"/>
    <x v="0"/>
    <s v="tier - 2"/>
    <x v="0"/>
  </r>
  <r>
    <n v="6474.01"/>
    <x v="0"/>
    <s v="tier - 3"/>
    <x v="2"/>
  </r>
  <r>
    <n v="6481.67"/>
    <x v="0"/>
    <s v="tier - 2"/>
    <x v="0"/>
  </r>
  <r>
    <n v="6496.89"/>
    <x v="0"/>
    <s v="tier - 3"/>
    <x v="2"/>
  </r>
  <r>
    <n v="6500.24"/>
    <x v="0"/>
    <s v="tier - 2"/>
    <x v="0"/>
  </r>
  <r>
    <n v="6512.24"/>
    <x v="0"/>
    <s v="tier - 1"/>
    <x v="11"/>
  </r>
  <r>
    <n v="6529.21"/>
    <x v="0"/>
    <s v="tier - 1"/>
    <x v="0"/>
  </r>
  <r>
    <n v="6532.04"/>
    <x v="0"/>
    <s v="tier - 1"/>
    <x v="0"/>
  </r>
  <r>
    <n v="6536.68"/>
    <x v="0"/>
    <s v="tier - 2"/>
    <x v="1"/>
  </r>
  <r>
    <n v="6546.16"/>
    <x v="0"/>
    <s v="tier - 3"/>
    <x v="0"/>
  </r>
  <r>
    <n v="6548.2"/>
    <x v="0"/>
    <s v="tier - 3"/>
    <x v="1"/>
  </r>
  <r>
    <n v="6551.75"/>
    <x v="0"/>
    <s v="tier - 2"/>
    <x v="8"/>
  </r>
  <r>
    <n v="6552.01"/>
    <x v="1"/>
    <s v="tier - 2"/>
    <x v="0"/>
  </r>
  <r>
    <n v="6555.07"/>
    <x v="0"/>
    <s v="tier - 2"/>
    <x v="8"/>
  </r>
  <r>
    <n v="6571.02"/>
    <x v="0"/>
    <s v="tier - 1"/>
    <x v="1"/>
  </r>
  <r>
    <n v="6571.54"/>
    <x v="0"/>
    <s v="tier - 3"/>
    <x v="2"/>
  </r>
  <r>
    <n v="6593.51"/>
    <x v="0"/>
    <s v="tier - 1"/>
    <x v="0"/>
  </r>
  <r>
    <n v="6600.21"/>
    <x v="1"/>
    <s v="tier - 2"/>
    <x v="5"/>
  </r>
  <r>
    <n v="6600.36"/>
    <x v="0"/>
    <s v="tier - 3"/>
    <x v="2"/>
  </r>
  <r>
    <n v="6610.11"/>
    <x v="1"/>
    <s v="tier - 2"/>
    <x v="3"/>
  </r>
  <r>
    <n v="6630.31"/>
    <x v="0"/>
    <s v="tier - 1"/>
    <x v="0"/>
  </r>
  <r>
    <n v="6638.16"/>
    <x v="0"/>
    <s v="tier - 1"/>
    <x v="1"/>
  </r>
  <r>
    <n v="6639.3"/>
    <x v="0"/>
    <s v="tier - 2"/>
    <x v="11"/>
  </r>
  <r>
    <n v="6640.54"/>
    <x v="0"/>
    <s v="tier - 3"/>
    <x v="4"/>
  </r>
  <r>
    <n v="6651.26"/>
    <x v="0"/>
    <s v="tier - 3"/>
    <x v="0"/>
  </r>
  <r>
    <n v="6652.53"/>
    <x v="1"/>
    <s v="tier - 2"/>
    <x v="0"/>
  </r>
  <r>
    <n v="6653.79"/>
    <x v="0"/>
    <s v="tier - 1"/>
    <x v="0"/>
  </r>
  <r>
    <n v="6664.32"/>
    <x v="0"/>
    <s v="tier - 2"/>
    <x v="0"/>
  </r>
  <r>
    <n v="6664.69"/>
    <x v="1"/>
    <s v="tier - 1"/>
    <x v="1"/>
  </r>
  <r>
    <n v="6666.24"/>
    <x v="1"/>
    <s v="tier - 1"/>
    <x v="2"/>
  </r>
  <r>
    <n v="6686.43"/>
    <x v="0"/>
    <s v="tier - 3"/>
    <x v="1"/>
  </r>
  <r>
    <n v="6700.56"/>
    <x v="1"/>
    <s v="tier - 1"/>
    <x v="1"/>
  </r>
  <r>
    <n v="6706.47"/>
    <x v="0"/>
    <s v="tier - 1"/>
    <x v="0"/>
  </r>
  <r>
    <n v="6710.19"/>
    <x v="1"/>
    <s v="tier - 3"/>
    <x v="1"/>
  </r>
  <r>
    <n v="6721.37"/>
    <x v="0"/>
    <s v="tier - 1"/>
    <x v="1"/>
  </r>
  <r>
    <n v="6737.98"/>
    <x v="0"/>
    <s v="tier - 3"/>
    <x v="0"/>
  </r>
  <r>
    <n v="6738.84"/>
    <x v="1"/>
    <s v="tier - 1"/>
    <x v="1"/>
  </r>
  <r>
    <n v="6746.74"/>
    <x v="1"/>
    <s v="tier - 2"/>
    <x v="5"/>
  </r>
  <r>
    <n v="6748.59"/>
    <x v="1"/>
    <s v="tier - 1"/>
    <x v="5"/>
  </r>
  <r>
    <n v="6749.63"/>
    <x v="0"/>
    <s v="tier - 1"/>
    <x v="0"/>
  </r>
  <r>
    <n v="6750.27"/>
    <x v="1"/>
    <s v="tier - 2"/>
    <x v="0"/>
  </r>
  <r>
    <n v="6753.04"/>
    <x v="0"/>
    <s v="tier - 2"/>
    <x v="8"/>
  </r>
  <r>
    <n v="6770.19"/>
    <x v="0"/>
    <s v="tier - 3"/>
    <x v="0"/>
  </r>
  <r>
    <n v="6775.96"/>
    <x v="0"/>
    <s v="tier - 3"/>
    <x v="2"/>
  </r>
  <r>
    <n v="6781.35"/>
    <x v="0"/>
    <s v="tier - 1"/>
    <x v="0"/>
  </r>
  <r>
    <n v="6781.52"/>
    <x v="0"/>
    <s v="tier - 2"/>
    <x v="0"/>
  </r>
  <r>
    <n v="6796.86"/>
    <x v="1"/>
    <s v="tier - 3"/>
    <x v="1"/>
  </r>
  <r>
    <n v="6799.46"/>
    <x v="3"/>
    <s v="tier - 2"/>
    <x v="10"/>
  </r>
  <r>
    <n v="6809.46"/>
    <x v="0"/>
    <s v="tier - 1"/>
    <x v="1"/>
  </r>
  <r>
    <n v="6827.69"/>
    <x v="0"/>
    <s v="tier - 2"/>
    <x v="11"/>
  </r>
  <r>
    <n v="6837.37"/>
    <x v="1"/>
    <s v="tier - 1"/>
    <x v="5"/>
  </r>
  <r>
    <n v="6842.28"/>
    <x v="0"/>
    <s v="tier - 1"/>
    <x v="1"/>
  </r>
  <r>
    <n v="6843.17"/>
    <x v="0"/>
    <s v="tier - 1"/>
    <x v="0"/>
  </r>
  <r>
    <n v="6849.03"/>
    <x v="0"/>
    <s v="tier - 2"/>
    <x v="2"/>
  </r>
  <r>
    <n v="6858.48"/>
    <x v="0"/>
    <s v="tier - 2"/>
    <x v="4"/>
  </r>
  <r>
    <n v="6863.49"/>
    <x v="0"/>
    <s v="tier - 1"/>
    <x v="0"/>
  </r>
  <r>
    <n v="6868.39"/>
    <x v="0"/>
    <s v="tier - 2"/>
    <x v="0"/>
  </r>
  <r>
    <n v="6875.96"/>
    <x v="0"/>
    <s v="tier - 2"/>
    <x v="2"/>
  </r>
  <r>
    <n v="6876.53"/>
    <x v="0"/>
    <s v="tier - 1"/>
    <x v="1"/>
  </r>
  <r>
    <n v="6877.98"/>
    <x v="0"/>
    <s v="tier - 1"/>
    <x v="8"/>
  </r>
  <r>
    <n v="6895.19"/>
    <x v="0"/>
    <s v="tier - 3"/>
    <x v="8"/>
  </r>
  <r>
    <n v="6933.24"/>
    <x v="0"/>
    <s v="tier - 3"/>
    <x v="1"/>
  </r>
  <r>
    <n v="6938.11"/>
    <x v="0"/>
    <s v="tier - 2"/>
    <x v="0"/>
  </r>
  <r>
    <n v="6940.91"/>
    <x v="0"/>
    <s v="tier - 2"/>
    <x v="1"/>
  </r>
  <r>
    <n v="6940.94"/>
    <x v="0"/>
    <s v="tier - 3"/>
    <x v="0"/>
  </r>
  <r>
    <n v="6948.7"/>
    <x v="3"/>
    <s v="tier - 2"/>
    <x v="1"/>
  </r>
  <r>
    <n v="6951.12"/>
    <x v="0"/>
    <s v="tier - 2"/>
    <x v="0"/>
  </r>
  <r>
    <n v="6965.21"/>
    <x v="0"/>
    <s v="tier - 3"/>
    <x v="0"/>
  </r>
  <r>
    <n v="6985.51"/>
    <x v="0"/>
    <s v="tier - 2"/>
    <x v="4"/>
  </r>
  <r>
    <n v="6986.7"/>
    <x v="1"/>
    <s v="tier - 1"/>
    <x v="1"/>
  </r>
  <r>
    <n v="6989.95"/>
    <x v="0"/>
    <s v="tier - 1"/>
    <x v="0"/>
  </r>
  <r>
    <n v="7003.1"/>
    <x v="0"/>
    <s v="tier - 3"/>
    <x v="0"/>
  </r>
  <r>
    <n v="7033.08"/>
    <x v="0"/>
    <s v="tier - 2"/>
    <x v="0"/>
  </r>
  <r>
    <n v="7042.11"/>
    <x v="0"/>
    <s v="tier - 3"/>
    <x v="1"/>
  </r>
  <r>
    <n v="7045.5"/>
    <x v="0"/>
    <s v="tier - 1"/>
    <x v="2"/>
  </r>
  <r>
    <n v="7046.72"/>
    <x v="0"/>
    <s v="tier - 3"/>
    <x v="0"/>
  </r>
  <r>
    <n v="7050.02"/>
    <x v="0"/>
    <s v="tier - 1"/>
    <x v="8"/>
  </r>
  <r>
    <n v="7050.64"/>
    <x v="0"/>
    <s v="tier - 3"/>
    <x v="2"/>
  </r>
  <r>
    <n v="7054.41"/>
    <x v="0"/>
    <s v="tier - 2"/>
    <x v="0"/>
  </r>
  <r>
    <n v="7077.19"/>
    <x v="0"/>
    <s v="tier - 3"/>
    <x v="8"/>
  </r>
  <r>
    <n v="7096.98"/>
    <x v="0"/>
    <s v="tier - 2"/>
    <x v="1"/>
  </r>
  <r>
    <n v="7106.81"/>
    <x v="0"/>
    <s v="tier - 1"/>
    <x v="1"/>
  </r>
  <r>
    <n v="7125.25"/>
    <x v="1"/>
    <s v="tier - 2"/>
    <x v="0"/>
  </r>
  <r>
    <n v="7128.64"/>
    <x v="0"/>
    <s v="tier - 2"/>
    <x v="11"/>
  </r>
  <r>
    <n v="7133.9"/>
    <x v="0"/>
    <s v="tier - 1"/>
    <x v="8"/>
  </r>
  <r>
    <n v="7144.4"/>
    <x v="0"/>
    <s v="tier - 1"/>
    <x v="16"/>
  </r>
  <r>
    <n v="7144.86"/>
    <x v="0"/>
    <s v="tier - 2"/>
    <x v="8"/>
  </r>
  <r>
    <n v="7147.11"/>
    <x v="1"/>
    <s v="tier - 2"/>
    <x v="2"/>
  </r>
  <r>
    <n v="7147.47"/>
    <x v="0"/>
    <s v="tier - 3"/>
    <x v="0"/>
  </r>
  <r>
    <n v="7151.09"/>
    <x v="0"/>
    <s v="tier - 2"/>
    <x v="2"/>
  </r>
  <r>
    <n v="7152.67"/>
    <x v="1"/>
    <s v="tier - 2"/>
    <x v="0"/>
  </r>
  <r>
    <n v="7153.55"/>
    <x v="0"/>
    <s v="tier - 1"/>
    <x v="1"/>
  </r>
  <r>
    <n v="7160.09"/>
    <x v="0"/>
    <s v="tier - 2"/>
    <x v="2"/>
  </r>
  <r>
    <n v="7160.33"/>
    <x v="0"/>
    <s v="tier - 1"/>
    <x v="0"/>
  </r>
  <r>
    <n v="7162.01"/>
    <x v="0"/>
    <s v="tier - 3"/>
    <x v="0"/>
  </r>
  <r>
    <n v="7173.36"/>
    <x v="1"/>
    <s v="tier - 2"/>
    <x v="5"/>
  </r>
  <r>
    <n v="7175.51"/>
    <x v="0"/>
    <s v="tier - 3"/>
    <x v="0"/>
  </r>
  <r>
    <n v="7179.52"/>
    <x v="1"/>
    <s v="tier - 3"/>
    <x v="0"/>
  </r>
  <r>
    <n v="7196.87"/>
    <x v="1"/>
    <s v="tier - 2"/>
    <x v="2"/>
  </r>
  <r>
    <n v="7201.7"/>
    <x v="0"/>
    <s v="tier - 3"/>
    <x v="1"/>
  </r>
  <r>
    <n v="7209.49"/>
    <x v="0"/>
    <s v="tier - 3"/>
    <x v="1"/>
  </r>
  <r>
    <n v="7220.25"/>
    <x v="0"/>
    <s v="tier - 2"/>
    <x v="11"/>
  </r>
  <r>
    <n v="7222.79"/>
    <x v="1"/>
    <s v="tier - 3"/>
    <x v="1"/>
  </r>
  <r>
    <n v="7228.22"/>
    <x v="0"/>
    <s v="tier - 1"/>
    <x v="8"/>
  </r>
  <r>
    <n v="7243.81"/>
    <x v="0"/>
    <s v="tier - 3"/>
    <x v="0"/>
  </r>
  <r>
    <n v="7248.71"/>
    <x v="0"/>
    <s v="tier - 1"/>
    <x v="0"/>
  </r>
  <r>
    <n v="7256.72"/>
    <x v="1"/>
    <s v="tier - 2"/>
    <x v="1"/>
  </r>
  <r>
    <n v="7261.74"/>
    <x v="1"/>
    <s v="tier - 3"/>
    <x v="1"/>
  </r>
  <r>
    <n v="7265.58"/>
    <x v="0"/>
    <s v="tier - 2"/>
    <x v="0"/>
  </r>
  <r>
    <n v="7265.7"/>
    <x v="1"/>
    <s v="tier - 3"/>
    <x v="1"/>
  </r>
  <r>
    <n v="7273.02"/>
    <x v="0"/>
    <s v="tier - 1"/>
    <x v="0"/>
  </r>
  <r>
    <n v="7281.51"/>
    <x v="0"/>
    <s v="tier - 1"/>
    <x v="1"/>
  </r>
  <r>
    <n v="7302.46"/>
    <x v="1"/>
    <s v="tier - 1"/>
    <x v="1"/>
  </r>
  <r>
    <n v="7304.65"/>
    <x v="1"/>
    <s v="tier - 3"/>
    <x v="0"/>
  </r>
  <r>
    <n v="7318.21"/>
    <x v="1"/>
    <s v="tier - 1"/>
    <x v="0"/>
  </r>
  <r>
    <n v="7318.22"/>
    <x v="0"/>
    <s v="tier - 3"/>
    <x v="1"/>
  </r>
  <r>
    <n v="7322.86"/>
    <x v="1"/>
    <s v="tier - 3"/>
    <x v="1"/>
  </r>
  <r>
    <n v="7323.73"/>
    <x v="0"/>
    <s v="tier - 2"/>
    <x v="8"/>
  </r>
  <r>
    <n v="7325.05"/>
    <x v="0"/>
    <s v="tier - 3"/>
    <x v="8"/>
  </r>
  <r>
    <n v="7325.47"/>
    <x v="0"/>
    <s v="tier - 1"/>
    <x v="1"/>
  </r>
  <r>
    <n v="7337.75"/>
    <x v="0"/>
    <s v="tier - 3"/>
    <x v="2"/>
  </r>
  <r>
    <n v="7339.93"/>
    <x v="0"/>
    <s v="tier - 2"/>
    <x v="1"/>
  </r>
  <r>
    <n v="7345.08"/>
    <x v="0"/>
    <s v="tier - 1"/>
    <x v="2"/>
  </r>
  <r>
    <n v="7345.73"/>
    <x v="0"/>
    <s v="tier - 1"/>
    <x v="0"/>
  </r>
  <r>
    <n v="7348.14"/>
    <x v="0"/>
    <s v="tier - 1"/>
    <x v="2"/>
  </r>
  <r>
    <n v="7349.12"/>
    <x v="0"/>
    <s v="tier - 2"/>
    <x v="11"/>
  </r>
  <r>
    <n v="7357.49"/>
    <x v="0"/>
    <s v="tier - 2"/>
    <x v="1"/>
  </r>
  <r>
    <n v="7358.18"/>
    <x v="0"/>
    <s v="tier - 3"/>
    <x v="8"/>
  </r>
  <r>
    <n v="7362.31"/>
    <x v="1"/>
    <s v="tier - 3"/>
    <x v="0"/>
  </r>
  <r>
    <n v="7371.77"/>
    <x v="0"/>
    <s v="tier - 1"/>
    <x v="2"/>
  </r>
  <r>
    <n v="7388.85"/>
    <x v="0"/>
    <s v="tier - 2"/>
    <x v="14"/>
  </r>
  <r>
    <n v="7403.98"/>
    <x v="1"/>
    <s v="tier - 2"/>
    <x v="0"/>
  </r>
  <r>
    <n v="7418.52"/>
    <x v="0"/>
    <s v="tier - 2"/>
    <x v="2"/>
  </r>
  <r>
    <n v="7419.48"/>
    <x v="0"/>
    <s v="tier - 2"/>
    <x v="1"/>
  </r>
  <r>
    <n v="7421.19"/>
    <x v="0"/>
    <s v="tier - 3"/>
    <x v="1"/>
  </r>
  <r>
    <n v="7441.05"/>
    <x v="1"/>
    <s v="tier - 2"/>
    <x v="2"/>
  </r>
  <r>
    <n v="7441.5"/>
    <x v="1"/>
    <s v="tier - 2"/>
    <x v="2"/>
  </r>
  <r>
    <n v="7443.64"/>
    <x v="0"/>
    <s v="tier - 3"/>
    <x v="1"/>
  </r>
  <r>
    <n v="7445.92"/>
    <x v="1"/>
    <s v="tier - 1"/>
    <x v="2"/>
  </r>
  <r>
    <n v="7448.4"/>
    <x v="1"/>
    <s v="tier - 3"/>
    <x v="12"/>
  </r>
  <r>
    <n v="7450.36"/>
    <x v="0"/>
    <s v="tier - 2"/>
    <x v="1"/>
  </r>
  <r>
    <n v="7463.51"/>
    <x v="1"/>
    <s v="tier - 3"/>
    <x v="0"/>
  </r>
  <r>
    <n v="7487.38"/>
    <x v="0"/>
    <s v="tier - 3"/>
    <x v="1"/>
  </r>
  <r>
    <n v="7494.63"/>
    <x v="0"/>
    <s v="tier - 3"/>
    <x v="7"/>
  </r>
  <r>
    <n v="7504.3"/>
    <x v="0"/>
    <s v="tier - 1"/>
    <x v="1"/>
  </r>
  <r>
    <n v="7512.27"/>
    <x v="1"/>
    <s v="tier - 2"/>
    <x v="2"/>
  </r>
  <r>
    <n v="7518.03"/>
    <x v="0"/>
    <s v="tier - 3"/>
    <x v="1"/>
  </r>
  <r>
    <n v="7526.71"/>
    <x v="1"/>
    <s v="tier - 1"/>
    <x v="1"/>
  </r>
  <r>
    <n v="7531.7"/>
    <x v="0"/>
    <s v="tier - 1"/>
    <x v="0"/>
  </r>
  <r>
    <n v="7537.16"/>
    <x v="0"/>
    <s v="tier - 2"/>
    <x v="1"/>
  </r>
  <r>
    <n v="7538.52"/>
    <x v="0"/>
    <s v="tier - 2"/>
    <x v="1"/>
  </r>
  <r>
    <n v="7567.13"/>
    <x v="0"/>
    <s v="tier - 2"/>
    <x v="11"/>
  </r>
  <r>
    <n v="7585.62"/>
    <x v="1"/>
    <s v="tier - 2"/>
    <x v="0"/>
  </r>
  <r>
    <n v="7607.03"/>
    <x v="0"/>
    <s v="tier - 2"/>
    <x v="1"/>
  </r>
  <r>
    <n v="7609.6"/>
    <x v="1"/>
    <s v="tier - 2"/>
    <x v="1"/>
  </r>
  <r>
    <n v="7623.13"/>
    <x v="0"/>
    <s v="tier - 3"/>
    <x v="2"/>
  </r>
  <r>
    <n v="7623.52"/>
    <x v="0"/>
    <s v="tier - 1"/>
    <x v="2"/>
  </r>
  <r>
    <n v="7624.63"/>
    <x v="0"/>
    <s v="tier - 1"/>
    <x v="2"/>
  </r>
  <r>
    <n v="7626.99"/>
    <x v="0"/>
    <s v="tier - 2"/>
    <x v="2"/>
  </r>
  <r>
    <n v="7633.72"/>
    <x v="0"/>
    <s v="tier - 1"/>
    <x v="0"/>
  </r>
  <r>
    <n v="7636.92"/>
    <x v="0"/>
    <s v="tier - 3"/>
    <x v="1"/>
  </r>
  <r>
    <n v="7639.42"/>
    <x v="0"/>
    <s v="tier - 2"/>
    <x v="8"/>
  </r>
  <r>
    <n v="7640.31"/>
    <x v="0"/>
    <s v="tier - 1"/>
    <x v="0"/>
  </r>
  <r>
    <n v="7642.05"/>
    <x v="0"/>
    <s v="tier - 2"/>
    <x v="14"/>
  </r>
  <r>
    <n v="7650.77"/>
    <x v="0"/>
    <s v="tier - 2"/>
    <x v="8"/>
  </r>
  <r>
    <n v="7650.8"/>
    <x v="0"/>
    <s v="tier - 2"/>
    <x v="1"/>
  </r>
  <r>
    <n v="7652.26"/>
    <x v="0"/>
    <s v="tier - 3"/>
    <x v="9"/>
  </r>
  <r>
    <n v="7657.69"/>
    <x v="1"/>
    <s v="tier - 3"/>
    <x v="1"/>
  </r>
  <r>
    <n v="7662.47"/>
    <x v="0"/>
    <s v="tier - 1"/>
    <x v="2"/>
  </r>
  <r>
    <n v="7670.75"/>
    <x v="0"/>
    <s v="tier - 2"/>
    <x v="16"/>
  </r>
  <r>
    <n v="7676.4"/>
    <x v="0"/>
    <s v="tier - 1"/>
    <x v="1"/>
  </r>
  <r>
    <n v="7680.92"/>
    <x v="0"/>
    <s v="tier - 1"/>
    <x v="0"/>
  </r>
  <r>
    <n v="7681.17"/>
    <x v="0"/>
    <s v="tier - 2"/>
    <x v="13"/>
  </r>
  <r>
    <n v="7682.67"/>
    <x v="0"/>
    <s v="tier - 1"/>
    <x v="0"/>
  </r>
  <r>
    <n v="7684.62"/>
    <x v="0"/>
    <s v="tier - 3"/>
    <x v="11"/>
  </r>
  <r>
    <n v="7726.85"/>
    <x v="3"/>
    <s v="tier - 2"/>
    <x v="2"/>
  </r>
  <r>
    <n v="7727.25"/>
    <x v="0"/>
    <s v="tier - 3"/>
    <x v="1"/>
  </r>
  <r>
    <n v="7729.65"/>
    <x v="1"/>
    <s v="tier - 1"/>
    <x v="5"/>
  </r>
  <r>
    <n v="7731.43"/>
    <x v="1"/>
    <s v="tier - 2"/>
    <x v="0"/>
  </r>
  <r>
    <n v="7731.86"/>
    <x v="0"/>
    <s v="tier - 3"/>
    <x v="1"/>
  </r>
  <r>
    <n v="7736.39"/>
    <x v="1"/>
    <s v="tier - 2"/>
    <x v="0"/>
  </r>
  <r>
    <n v="7740.34"/>
    <x v="3"/>
    <s v="tier - 1"/>
    <x v="2"/>
  </r>
  <r>
    <n v="7742.11"/>
    <x v="1"/>
    <s v="tier - 2"/>
    <x v="0"/>
  </r>
  <r>
    <n v="7749.16"/>
    <x v="0"/>
    <s v="tier - 1"/>
    <x v="1"/>
  </r>
  <r>
    <n v="7763.06"/>
    <x v="0"/>
    <s v="tier - 1"/>
    <x v="1"/>
  </r>
  <r>
    <n v="7789.64"/>
    <x v="3"/>
    <s v="tier - 3"/>
    <x v="0"/>
  </r>
  <r>
    <n v="7794.68"/>
    <x v="0"/>
    <s v="tier - 2"/>
    <x v="14"/>
  </r>
  <r>
    <n v="7803.77"/>
    <x v="0"/>
    <s v="tier - 3"/>
    <x v="1"/>
  </r>
  <r>
    <n v="7804.16"/>
    <x v="0"/>
    <s v="tier - 3"/>
    <x v="0"/>
  </r>
  <r>
    <n v="7812.67"/>
    <x v="0"/>
    <s v="tier - 1"/>
    <x v="1"/>
  </r>
  <r>
    <n v="7824.37"/>
    <x v="0"/>
    <s v="tier - 2"/>
    <x v="1"/>
  </r>
  <r>
    <n v="7844.8"/>
    <x v="0"/>
    <s v="tier - 2"/>
    <x v="1"/>
  </r>
  <r>
    <n v="7851.85"/>
    <x v="0"/>
    <s v="tier - 3"/>
    <x v="1"/>
  </r>
  <r>
    <n v="7896.41"/>
    <x v="1"/>
    <s v="tier - 2"/>
    <x v="0"/>
  </r>
  <r>
    <n v="7935.29"/>
    <x v="0"/>
    <s v="tier - 1"/>
    <x v="8"/>
  </r>
  <r>
    <n v="7948.22"/>
    <x v="0"/>
    <s v="tier - 3"/>
    <x v="7"/>
  </r>
  <r>
    <n v="7953.72"/>
    <x v="1"/>
    <s v="tier - 3"/>
    <x v="1"/>
  </r>
  <r>
    <n v="7954.52"/>
    <x v="0"/>
    <s v="tier - 2"/>
    <x v="2"/>
  </r>
  <r>
    <n v="7958.13"/>
    <x v="0"/>
    <s v="tier - 2"/>
    <x v="0"/>
  </r>
  <r>
    <n v="7966.81"/>
    <x v="0"/>
    <s v="tier - 2"/>
    <x v="0"/>
  </r>
  <r>
    <n v="7980.34"/>
    <x v="0"/>
    <s v="tier - 2"/>
    <x v="0"/>
  </r>
  <r>
    <n v="7985.82"/>
    <x v="0"/>
    <s v="tier - 1"/>
    <x v="8"/>
  </r>
  <r>
    <n v="7986.48"/>
    <x v="0"/>
    <s v="tier - 3"/>
    <x v="8"/>
  </r>
  <r>
    <n v="8004.96"/>
    <x v="1"/>
    <s v="tier - 1"/>
    <x v="0"/>
  </r>
  <r>
    <n v="8014.62"/>
    <x v="0"/>
    <s v="tier - 3"/>
    <x v="1"/>
  </r>
  <r>
    <n v="8017.06"/>
    <x v="0"/>
    <s v="tier - 2"/>
    <x v="1"/>
  </r>
  <r>
    <n v="8021.11"/>
    <x v="0"/>
    <s v="tier - 1"/>
    <x v="1"/>
  </r>
  <r>
    <n v="8023.14"/>
    <x v="0"/>
    <s v="tier - 3"/>
    <x v="1"/>
  </r>
  <r>
    <n v="8026.67"/>
    <x v="0"/>
    <s v="tier - 2"/>
    <x v="1"/>
  </r>
  <r>
    <n v="8027.97"/>
    <x v="1"/>
    <s v="tier - 2"/>
    <x v="2"/>
  </r>
  <r>
    <n v="8035.64"/>
    <x v="0"/>
    <s v="tier - 2"/>
    <x v="1"/>
  </r>
  <r>
    <n v="8059.06"/>
    <x v="0"/>
    <s v="tier - 3"/>
    <x v="1"/>
  </r>
  <r>
    <n v="8059.68"/>
    <x v="0"/>
    <s v="tier - 3"/>
    <x v="1"/>
  </r>
  <r>
    <n v="8062.31"/>
    <x v="0"/>
    <s v="tier - 1"/>
    <x v="0"/>
  </r>
  <r>
    <n v="8062.76"/>
    <x v="1"/>
    <s v="tier - 3"/>
    <x v="2"/>
  </r>
  <r>
    <n v="8067.83"/>
    <x v="1"/>
    <s v="tier - 1"/>
    <x v="0"/>
  </r>
  <r>
    <n v="8068.19"/>
    <x v="1"/>
    <s v="tier - 2"/>
    <x v="2"/>
  </r>
  <r>
    <n v="8071.57"/>
    <x v="1"/>
    <s v="tier - 1"/>
    <x v="2"/>
  </r>
  <r>
    <n v="8077.41"/>
    <x v="0"/>
    <s v="tier - 1"/>
    <x v="14"/>
  </r>
  <r>
    <n v="8081.26"/>
    <x v="0"/>
    <s v="tier - 2"/>
    <x v="1"/>
  </r>
  <r>
    <n v="8081.74"/>
    <x v="0"/>
    <s v="tier - 2"/>
    <x v="14"/>
  </r>
  <r>
    <n v="8083.92"/>
    <x v="1"/>
    <s v="tier - 3"/>
    <x v="0"/>
  </r>
  <r>
    <n v="8091.3"/>
    <x v="1"/>
    <s v="tier - 1"/>
    <x v="1"/>
  </r>
  <r>
    <n v="8112.59"/>
    <x v="0"/>
    <s v="tier - 2"/>
    <x v="0"/>
  </r>
  <r>
    <n v="8116.27"/>
    <x v="1"/>
    <s v="tier - 1"/>
    <x v="1"/>
  </r>
  <r>
    <n v="8116.68"/>
    <x v="1"/>
    <s v="tier - 1"/>
    <x v="2"/>
  </r>
  <r>
    <n v="8124.41"/>
    <x v="1"/>
    <s v="tier - 1"/>
    <x v="0"/>
  </r>
  <r>
    <n v="8125.78"/>
    <x v="0"/>
    <s v="tier - 2"/>
    <x v="0"/>
  </r>
  <r>
    <n v="8157.92"/>
    <x v="0"/>
    <s v="tier - 3"/>
    <x v="7"/>
  </r>
  <r>
    <n v="8162.72"/>
    <x v="1"/>
    <s v="tier - 3"/>
    <x v="1"/>
  </r>
  <r>
    <n v="8177.9"/>
    <x v="1"/>
    <s v="tier - 1"/>
    <x v="0"/>
  </r>
  <r>
    <n v="8179.51"/>
    <x v="0"/>
    <s v="tier - 2"/>
    <x v="13"/>
  </r>
  <r>
    <n v="8182.89"/>
    <x v="0"/>
    <s v="tier - 1"/>
    <x v="14"/>
  </r>
  <r>
    <n v="8188.12"/>
    <x v="1"/>
    <s v="tier - 3"/>
    <x v="0"/>
  </r>
  <r>
    <n v="8211.1"/>
    <x v="0"/>
    <s v="tier - 3"/>
    <x v="0"/>
  </r>
  <r>
    <n v="8219.2000000000007"/>
    <x v="0"/>
    <s v="tier - 2"/>
    <x v="0"/>
  </r>
  <r>
    <n v="8232.64"/>
    <x v="0"/>
    <s v="tier - 3"/>
    <x v="0"/>
  </r>
  <r>
    <n v="8233.1"/>
    <x v="0"/>
    <s v="tier - 2"/>
    <x v="0"/>
  </r>
  <r>
    <n v="8240.59"/>
    <x v="0"/>
    <s v="tier - 2"/>
    <x v="0"/>
  </r>
  <r>
    <n v="8252.2800000000007"/>
    <x v="0"/>
    <s v="tier - 2"/>
    <x v="8"/>
  </r>
  <r>
    <n v="8268"/>
    <x v="1"/>
    <s v="tier - 3"/>
    <x v="0"/>
  </r>
  <r>
    <n v="8269.0400000000009"/>
    <x v="0"/>
    <s v="tier - 1"/>
    <x v="2"/>
  </r>
  <r>
    <n v="8271.4599999999991"/>
    <x v="0"/>
    <s v="tier - 1"/>
    <x v="9"/>
  </r>
  <r>
    <n v="8277.52"/>
    <x v="0"/>
    <s v="tier - 2"/>
    <x v="2"/>
  </r>
  <r>
    <n v="8280.6200000000008"/>
    <x v="0"/>
    <s v="tier - 2"/>
    <x v="0"/>
  </r>
  <r>
    <n v="8283.68"/>
    <x v="0"/>
    <s v="tier - 3"/>
    <x v="0"/>
  </r>
  <r>
    <n v="8302.5400000000009"/>
    <x v="1"/>
    <s v="tier - 3"/>
    <x v="5"/>
  </r>
  <r>
    <n v="8310.84"/>
    <x v="0"/>
    <s v="tier - 2"/>
    <x v="1"/>
  </r>
  <r>
    <n v="8314.65"/>
    <x v="0"/>
    <s v="tier - 1"/>
    <x v="1"/>
  </r>
  <r>
    <n v="8334.4599999999991"/>
    <x v="1"/>
    <s v="tier - 2"/>
    <x v="5"/>
  </r>
  <r>
    <n v="8334.59"/>
    <x v="1"/>
    <s v="tier - 2"/>
    <x v="5"/>
  </r>
  <r>
    <n v="8342.91"/>
    <x v="1"/>
    <s v="tier - 1"/>
    <x v="5"/>
  </r>
  <r>
    <n v="8347.16"/>
    <x v="0"/>
    <s v="tier - 1"/>
    <x v="0"/>
  </r>
  <r>
    <n v="8355.5400000000009"/>
    <x v="1"/>
    <s v="tier - 3"/>
    <x v="1"/>
  </r>
  <r>
    <n v="8396.6200000000008"/>
    <x v="0"/>
    <s v="tier - 3"/>
    <x v="0"/>
  </r>
  <r>
    <n v="8400.01"/>
    <x v="0"/>
    <s v="tier - 3"/>
    <x v="0"/>
  </r>
  <r>
    <n v="8410.0499999999993"/>
    <x v="0"/>
    <s v="tier - 2"/>
    <x v="1"/>
  </r>
  <r>
    <n v="8413.4599999999991"/>
    <x v="1"/>
    <s v="tier - 1"/>
    <x v="1"/>
  </r>
  <r>
    <n v="8428.07"/>
    <x v="1"/>
    <s v="tier - 2"/>
    <x v="1"/>
  </r>
  <r>
    <n v="8440.0499999999993"/>
    <x v="1"/>
    <s v="tier - 2"/>
    <x v="0"/>
  </r>
  <r>
    <n v="8442.67"/>
    <x v="0"/>
    <s v="tier - 3"/>
    <x v="0"/>
  </r>
  <r>
    <n v="8444.4699999999993"/>
    <x v="1"/>
    <s v="tier - 1"/>
    <x v="2"/>
  </r>
  <r>
    <n v="8448.66"/>
    <x v="1"/>
    <s v="tier - 1"/>
    <x v="0"/>
  </r>
  <r>
    <n v="8450.82"/>
    <x v="0"/>
    <s v="tier - 2"/>
    <x v="7"/>
  </r>
  <r>
    <n v="8457.82"/>
    <x v="0"/>
    <s v="tier - 3"/>
    <x v="2"/>
  </r>
  <r>
    <n v="8466.35"/>
    <x v="0"/>
    <s v="tier - 2"/>
    <x v="1"/>
  </r>
  <r>
    <n v="8471.65"/>
    <x v="0"/>
    <s v="tier - 1"/>
    <x v="1"/>
  </r>
  <r>
    <n v="8515.76"/>
    <x v="0"/>
    <s v="tier - 2"/>
    <x v="0"/>
  </r>
  <r>
    <n v="8516.83"/>
    <x v="0"/>
    <s v="tier - 1"/>
    <x v="0"/>
  </r>
  <r>
    <n v="8520.0300000000007"/>
    <x v="0"/>
    <s v="tier - 3"/>
    <x v="2"/>
  </r>
  <r>
    <n v="8522"/>
    <x v="0"/>
    <s v="tier - 2"/>
    <x v="2"/>
  </r>
  <r>
    <n v="8527.5300000000007"/>
    <x v="0"/>
    <s v="tier - 2"/>
    <x v="0"/>
  </r>
  <r>
    <n v="8534.67"/>
    <x v="0"/>
    <s v="tier - 3"/>
    <x v="8"/>
  </r>
  <r>
    <n v="8538.2900000000009"/>
    <x v="0"/>
    <s v="tier - 3"/>
    <x v="8"/>
  </r>
  <r>
    <n v="8539.67"/>
    <x v="0"/>
    <s v="tier - 3"/>
    <x v="2"/>
  </r>
  <r>
    <n v="8547.69"/>
    <x v="0"/>
    <s v="tier - 1"/>
    <x v="0"/>
  </r>
  <r>
    <n v="8551.35"/>
    <x v="0"/>
    <s v="tier - 2"/>
    <x v="2"/>
  </r>
  <r>
    <n v="8556.91"/>
    <x v="0"/>
    <s v="tier - 1"/>
    <x v="2"/>
  </r>
  <r>
    <n v="8567.25"/>
    <x v="0"/>
    <s v="tier - 1"/>
    <x v="1"/>
  </r>
  <r>
    <n v="8569.86"/>
    <x v="0"/>
    <s v="tier - 3"/>
    <x v="0"/>
  </r>
  <r>
    <n v="8572.0400000000009"/>
    <x v="0"/>
    <s v="tier - 2"/>
    <x v="11"/>
  </r>
  <r>
    <n v="8573.2999999999993"/>
    <x v="0"/>
    <s v="tier - 2"/>
    <x v="11"/>
  </r>
  <r>
    <n v="8582.2999999999993"/>
    <x v="0"/>
    <s v="tier - 1"/>
    <x v="0"/>
  </r>
  <r>
    <n v="8596.83"/>
    <x v="0"/>
    <s v="tier - 3"/>
    <x v="0"/>
  </r>
  <r>
    <n v="8601.33"/>
    <x v="0"/>
    <s v="tier - 1"/>
    <x v="0"/>
  </r>
  <r>
    <n v="8603.82"/>
    <x v="0"/>
    <s v="tier - 1"/>
    <x v="4"/>
  </r>
  <r>
    <n v="8604.48"/>
    <x v="1"/>
    <s v="tier - 2"/>
    <x v="5"/>
  </r>
  <r>
    <n v="8605.36"/>
    <x v="0"/>
    <s v="tier - 2"/>
    <x v="0"/>
  </r>
  <r>
    <n v="8606.2199999999993"/>
    <x v="3"/>
    <s v="tier - 2"/>
    <x v="10"/>
  </r>
  <r>
    <n v="8615.2999999999993"/>
    <x v="0"/>
    <s v="tier - 3"/>
    <x v="2"/>
  </r>
  <r>
    <n v="8627.5400000000009"/>
    <x v="0"/>
    <s v="tier - 2"/>
    <x v="12"/>
  </r>
  <r>
    <n v="8665.09"/>
    <x v="1"/>
    <s v="tier - 2"/>
    <x v="1"/>
  </r>
  <r>
    <n v="8665.14"/>
    <x v="0"/>
    <s v="tier - 3"/>
    <x v="0"/>
  </r>
  <r>
    <n v="8671.19"/>
    <x v="0"/>
    <s v="tier - 1"/>
    <x v="1"/>
  </r>
  <r>
    <n v="8688.86"/>
    <x v="0"/>
    <s v="tier - 1"/>
    <x v="12"/>
  </r>
  <r>
    <n v="8701.84"/>
    <x v="0"/>
    <s v="tier - 3"/>
    <x v="11"/>
  </r>
  <r>
    <n v="8703.4599999999991"/>
    <x v="1"/>
    <s v="tier - 3"/>
    <x v="2"/>
  </r>
  <r>
    <n v="8733.23"/>
    <x v="0"/>
    <s v="tier - 3"/>
    <x v="1"/>
  </r>
  <r>
    <n v="8747.68"/>
    <x v="0"/>
    <s v="tier - 3"/>
    <x v="2"/>
  </r>
  <r>
    <n v="8760.1200000000008"/>
    <x v="0"/>
    <s v="tier - 1"/>
    <x v="0"/>
  </r>
  <r>
    <n v="8765.25"/>
    <x v="0"/>
    <s v="tier - 3"/>
    <x v="1"/>
  </r>
  <r>
    <n v="8782.4699999999993"/>
    <x v="0"/>
    <s v="tier - 3"/>
    <x v="2"/>
  </r>
  <r>
    <n v="8798.59"/>
    <x v="0"/>
    <s v="tier - 1"/>
    <x v="2"/>
  </r>
  <r>
    <n v="8800.49"/>
    <x v="1"/>
    <s v="tier - 2"/>
    <x v="0"/>
  </r>
  <r>
    <n v="8821.8799999999992"/>
    <x v="0"/>
    <s v="tier - 3"/>
    <x v="9"/>
  </r>
  <r>
    <n v="8823.2800000000007"/>
    <x v="0"/>
    <s v="tier - 1"/>
    <x v="2"/>
  </r>
  <r>
    <n v="8823.99"/>
    <x v="0"/>
    <s v="tier - 3"/>
    <x v="8"/>
  </r>
  <r>
    <n v="8824.27"/>
    <x v="0"/>
    <s v="tier - 1"/>
    <x v="7"/>
  </r>
  <r>
    <n v="8825.09"/>
    <x v="0"/>
    <s v="tier - 3"/>
    <x v="2"/>
  </r>
  <r>
    <n v="8827.2099999999991"/>
    <x v="1"/>
    <s v="tier - 1"/>
    <x v="1"/>
  </r>
  <r>
    <n v="8835.26"/>
    <x v="1"/>
    <s v="tier - 2"/>
    <x v="1"/>
  </r>
  <r>
    <n v="8871.15"/>
    <x v="0"/>
    <s v="tier - 3"/>
    <x v="0"/>
  </r>
  <r>
    <n v="8890.59"/>
    <x v="0"/>
    <s v="tier - 3"/>
    <x v="1"/>
  </r>
  <r>
    <n v="8891.14"/>
    <x v="0"/>
    <s v="tier - 3"/>
    <x v="12"/>
  </r>
  <r>
    <n v="8906.14"/>
    <x v="0"/>
    <s v="tier - 2"/>
    <x v="1"/>
  </r>
  <r>
    <n v="8908.4699999999993"/>
    <x v="1"/>
    <s v="tier - 2"/>
    <x v="0"/>
  </r>
  <r>
    <n v="8930.93"/>
    <x v="0"/>
    <s v="tier - 2"/>
    <x v="1"/>
  </r>
  <r>
    <n v="8932.08"/>
    <x v="0"/>
    <s v="tier - 1"/>
    <x v="2"/>
  </r>
  <r>
    <n v="8944.1200000000008"/>
    <x v="1"/>
    <s v="tier - 2"/>
    <x v="0"/>
  </r>
  <r>
    <n v="8954.99"/>
    <x v="0"/>
    <s v="tier - 3"/>
    <x v="14"/>
  </r>
  <r>
    <n v="8964.06"/>
    <x v="1"/>
    <s v="tier - 2"/>
    <x v="5"/>
  </r>
  <r>
    <n v="8965.7999999999993"/>
    <x v="0"/>
    <s v="tier - 3"/>
    <x v="1"/>
  </r>
  <r>
    <n v="8968.33"/>
    <x v="1"/>
    <s v="tier - 2"/>
    <x v="2"/>
  </r>
  <r>
    <n v="8978.19"/>
    <x v="0"/>
    <s v="tier - 2"/>
    <x v="0"/>
  </r>
  <r>
    <n v="8988.16"/>
    <x v="0"/>
    <s v="tier - 1"/>
    <x v="1"/>
  </r>
  <r>
    <n v="8998.43"/>
    <x v="0"/>
    <s v="tier - 1"/>
    <x v="7"/>
  </r>
  <r>
    <n v="9010.2000000000007"/>
    <x v="0"/>
    <s v="tier - 3"/>
    <x v="14"/>
  </r>
  <r>
    <n v="9048.0300000000007"/>
    <x v="0"/>
    <s v="tier - 2"/>
    <x v="0"/>
  </r>
  <r>
    <n v="9058.73"/>
    <x v="1"/>
    <s v="tier - 2"/>
    <x v="0"/>
  </r>
  <r>
    <n v="9095.07"/>
    <x v="0"/>
    <s v="tier - 2"/>
    <x v="8"/>
  </r>
  <r>
    <n v="9095.94"/>
    <x v="1"/>
    <s v="tier - 1"/>
    <x v="2"/>
  </r>
  <r>
    <n v="9101.7999999999993"/>
    <x v="0"/>
    <s v="tier - 1"/>
    <x v="2"/>
  </r>
  <r>
    <n v="9140.9500000000007"/>
    <x v="1"/>
    <s v="tier - 3"/>
    <x v="0"/>
  </r>
  <r>
    <n v="9144.57"/>
    <x v="1"/>
    <s v="tier - 2"/>
    <x v="2"/>
  </r>
  <r>
    <n v="9147.5"/>
    <x v="0"/>
    <s v="tier - 1"/>
    <x v="1"/>
  </r>
  <r>
    <n v="9159.51"/>
    <x v="0"/>
    <s v="tier - 2"/>
    <x v="11"/>
  </r>
  <r>
    <n v="9171.75"/>
    <x v="0"/>
    <s v="tier - 2"/>
    <x v="1"/>
  </r>
  <r>
    <n v="9174.14"/>
    <x v="1"/>
    <s v="tier - 1"/>
    <x v="1"/>
  </r>
  <r>
    <n v="9182.17"/>
    <x v="0"/>
    <s v="tier - 3"/>
    <x v="2"/>
  </r>
  <r>
    <n v="9193.84"/>
    <x v="0"/>
    <s v="tier - 1"/>
    <x v="1"/>
  </r>
  <r>
    <n v="9210.06"/>
    <x v="0"/>
    <s v="tier - 3"/>
    <x v="11"/>
  </r>
  <r>
    <n v="9222.4"/>
    <x v="0"/>
    <s v="tier - 3"/>
    <x v="4"/>
  </r>
  <r>
    <n v="9225.26"/>
    <x v="1"/>
    <s v="tier - 3"/>
    <x v="3"/>
  </r>
  <r>
    <n v="9247.94"/>
    <x v="0"/>
    <s v="tier - 1"/>
    <x v="11"/>
  </r>
  <r>
    <n v="9249.5"/>
    <x v="0"/>
    <s v="tier - 1"/>
    <x v="1"/>
  </r>
  <r>
    <n v="9264.7999999999993"/>
    <x v="0"/>
    <s v="tier - 1"/>
    <x v="2"/>
  </r>
  <r>
    <n v="9282.48"/>
    <x v="1"/>
    <s v="tier - 2"/>
    <x v="5"/>
  </r>
  <r>
    <n v="9283.56"/>
    <x v="0"/>
    <s v="tier - 3"/>
    <x v="0"/>
  </r>
  <r>
    <n v="9285.8700000000008"/>
    <x v="0"/>
    <s v="tier - 3"/>
    <x v="0"/>
  </r>
  <r>
    <n v="9288.0300000000007"/>
    <x v="0"/>
    <s v="tier - 3"/>
    <x v="6"/>
  </r>
  <r>
    <n v="9290.14"/>
    <x v="1"/>
    <s v="tier - 3"/>
    <x v="5"/>
  </r>
  <r>
    <n v="9301.89"/>
    <x v="0"/>
    <s v="tier - 1"/>
    <x v="1"/>
  </r>
  <r>
    <n v="9304.7000000000007"/>
    <x v="1"/>
    <s v="tier - 3"/>
    <x v="0"/>
  </r>
  <r>
    <n v="9310.81"/>
    <x v="1"/>
    <s v="tier - 1"/>
    <x v="0"/>
  </r>
  <r>
    <n v="9315.41"/>
    <x v="0"/>
    <s v="tier - 1"/>
    <x v="8"/>
  </r>
  <r>
    <n v="9320.26"/>
    <x v="0"/>
    <s v="tier - 1"/>
    <x v="1"/>
  </r>
  <r>
    <n v="9338.61"/>
    <x v="0"/>
    <s v="tier - 1"/>
    <x v="14"/>
  </r>
  <r>
    <n v="9344.2000000000007"/>
    <x v="0"/>
    <s v="tier - 1"/>
    <x v="11"/>
  </r>
  <r>
    <n v="9361.33"/>
    <x v="1"/>
    <s v="tier - 1"/>
    <x v="5"/>
  </r>
  <r>
    <n v="9377.4500000000007"/>
    <x v="0"/>
    <s v="tier - 3"/>
    <x v="0"/>
  </r>
  <r>
    <n v="9377.9"/>
    <x v="0"/>
    <s v="tier - 1"/>
    <x v="0"/>
  </r>
  <r>
    <n v="9380.75"/>
    <x v="0"/>
    <s v="tier - 2"/>
    <x v="8"/>
  </r>
  <r>
    <n v="9386.16"/>
    <x v="1"/>
    <s v="tier - 2"/>
    <x v="0"/>
  </r>
  <r>
    <n v="9391.35"/>
    <x v="1"/>
    <s v="tier - 3"/>
    <x v="2"/>
  </r>
  <r>
    <n v="9411.01"/>
    <x v="0"/>
    <s v="tier - 3"/>
    <x v="8"/>
  </r>
  <r>
    <n v="9414.92"/>
    <x v="0"/>
    <s v="tier - 2"/>
    <x v="2"/>
  </r>
  <r>
    <n v="9432.93"/>
    <x v="0"/>
    <s v="tier - 1"/>
    <x v="8"/>
  </r>
  <r>
    <n v="9447.25"/>
    <x v="0"/>
    <s v="tier - 1"/>
    <x v="8"/>
  </r>
  <r>
    <n v="9447.3799999999992"/>
    <x v="0"/>
    <s v="tier - 3"/>
    <x v="8"/>
  </r>
  <r>
    <n v="9448.42"/>
    <x v="0"/>
    <s v="tier - 3"/>
    <x v="11"/>
  </r>
  <r>
    <n v="9453.92"/>
    <x v="0"/>
    <s v="tier - 2"/>
    <x v="11"/>
  </r>
  <r>
    <n v="9487.64"/>
    <x v="0"/>
    <s v="tier - 2"/>
    <x v="0"/>
  </r>
  <r>
    <n v="9500.57"/>
    <x v="0"/>
    <s v="tier - 3"/>
    <x v="12"/>
  </r>
  <r>
    <n v="9504.31"/>
    <x v="1"/>
    <s v="tier - 2"/>
    <x v="0"/>
  </r>
  <r>
    <n v="9507.68"/>
    <x v="0"/>
    <s v="tier - 1"/>
    <x v="1"/>
  </r>
  <r>
    <n v="9528.9"/>
    <x v="0"/>
    <s v="tier - 2"/>
    <x v="2"/>
  </r>
  <r>
    <n v="9538.65"/>
    <x v="0"/>
    <s v="tier - 3"/>
    <x v="11"/>
  </r>
  <r>
    <n v="9540.17"/>
    <x v="0"/>
    <s v="tier - 2"/>
    <x v="8"/>
  </r>
  <r>
    <n v="9541.7000000000007"/>
    <x v="0"/>
    <s v="tier - 1"/>
    <x v="8"/>
  </r>
  <r>
    <n v="9549.57"/>
    <x v="0"/>
    <s v="tier - 1"/>
    <x v="0"/>
  </r>
  <r>
    <n v="9563.0300000000007"/>
    <x v="1"/>
    <s v="tier - 1"/>
    <x v="2"/>
  </r>
  <r>
    <n v="9566.99"/>
    <x v="0"/>
    <s v="tier - 1"/>
    <x v="1"/>
  </r>
  <r>
    <n v="9582.5400000000009"/>
    <x v="1"/>
    <s v="tier - 2"/>
    <x v="0"/>
  </r>
  <r>
    <n v="9583.89"/>
    <x v="0"/>
    <s v="tier - 3"/>
    <x v="1"/>
  </r>
  <r>
    <n v="9584.0400000000009"/>
    <x v="0"/>
    <s v="tier - 1"/>
    <x v="11"/>
  </r>
  <r>
    <n v="9597.6299999999992"/>
    <x v="1"/>
    <s v="tier - 3"/>
    <x v="0"/>
  </r>
  <r>
    <n v="9617.66"/>
    <x v="1"/>
    <s v="tier - 3"/>
    <x v="5"/>
  </r>
  <r>
    <n v="9619.18"/>
    <x v="0"/>
    <s v="tier - 1"/>
    <x v="7"/>
  </r>
  <r>
    <n v="9620.33"/>
    <x v="1"/>
    <s v="tier - 3"/>
    <x v="1"/>
  </r>
  <r>
    <n v="9625.92"/>
    <x v="0"/>
    <s v="tier - 3"/>
    <x v="2"/>
  </r>
  <r>
    <n v="9628.7900000000009"/>
    <x v="0"/>
    <s v="tier - 2"/>
    <x v="14"/>
  </r>
  <r>
    <n v="9630.2999999999993"/>
    <x v="0"/>
    <s v="tier - 2"/>
    <x v="11"/>
  </r>
  <r>
    <n v="9630.4"/>
    <x v="0"/>
    <s v="tier - 2"/>
    <x v="2"/>
  </r>
  <r>
    <n v="9630.91"/>
    <x v="1"/>
    <s v="tier - 2"/>
    <x v="0"/>
  </r>
  <r>
    <n v="9634.5400000000009"/>
    <x v="0"/>
    <s v="tier - 2"/>
    <x v="2"/>
  </r>
  <r>
    <n v="9644.25"/>
    <x v="0"/>
    <s v="tier - 1"/>
    <x v="1"/>
  </r>
  <r>
    <n v="9653.81"/>
    <x v="0"/>
    <s v="tier - 2"/>
    <x v="2"/>
  </r>
  <r>
    <n v="9664.34"/>
    <x v="0"/>
    <s v="tier - 3"/>
    <x v="2"/>
  </r>
  <r>
    <n v="9684.2900000000009"/>
    <x v="1"/>
    <s v="tier - 2"/>
    <x v="0"/>
  </r>
  <r>
    <n v="9698.42"/>
    <x v="1"/>
    <s v="tier - 3"/>
    <x v="0"/>
  </r>
  <r>
    <n v="9704.67"/>
    <x v="0"/>
    <s v="tier - 3"/>
    <x v="8"/>
  </r>
  <r>
    <n v="9710.7099999999991"/>
    <x v="0"/>
    <s v="tier - 1"/>
    <x v="11"/>
  </r>
  <r>
    <n v="9715.84"/>
    <x v="0"/>
    <s v="tier - 1"/>
    <x v="8"/>
  </r>
  <r>
    <n v="9722.77"/>
    <x v="1"/>
    <s v="tier - 1"/>
    <x v="5"/>
  </r>
  <r>
    <n v="9724.5300000000007"/>
    <x v="1"/>
    <s v="tier - 1"/>
    <x v="2"/>
  </r>
  <r>
    <n v="9748.91"/>
    <x v="0"/>
    <s v="tier - 1"/>
    <x v="0"/>
  </r>
  <r>
    <n v="9753.49"/>
    <x v="0"/>
    <s v="tier - 2"/>
    <x v="1"/>
  </r>
  <r>
    <n v="9764.08"/>
    <x v="1"/>
    <s v="tier - 1"/>
    <x v="1"/>
  </r>
  <r>
    <n v="9778.35"/>
    <x v="0"/>
    <s v="tier - 2"/>
    <x v="8"/>
  </r>
  <r>
    <n v="9787.32"/>
    <x v="0"/>
    <s v="tier - 3"/>
    <x v="9"/>
  </r>
  <r>
    <n v="9788.8700000000008"/>
    <x v="1"/>
    <s v="tier - 2"/>
    <x v="0"/>
  </r>
  <r>
    <n v="9800.89"/>
    <x v="0"/>
    <s v="tier - 1"/>
    <x v="0"/>
  </r>
  <r>
    <n v="9819.25"/>
    <x v="0"/>
    <s v="tier - 2"/>
    <x v="11"/>
  </r>
  <r>
    <n v="9836.2099999999991"/>
    <x v="0"/>
    <s v="tier - 3"/>
    <x v="11"/>
  </r>
  <r>
    <n v="9844.4500000000007"/>
    <x v="0"/>
    <s v="tier - 1"/>
    <x v="1"/>
  </r>
  <r>
    <n v="9850.43"/>
    <x v="1"/>
    <s v="tier - 3"/>
    <x v="2"/>
  </r>
  <r>
    <n v="9855.1299999999992"/>
    <x v="0"/>
    <s v="tier - 3"/>
    <x v="0"/>
  </r>
  <r>
    <n v="9861.0300000000007"/>
    <x v="0"/>
    <s v="tier - 2"/>
    <x v="2"/>
  </r>
  <r>
    <n v="9863.4699999999993"/>
    <x v="1"/>
    <s v="tier - 3"/>
    <x v="1"/>
  </r>
  <r>
    <n v="9866.2999999999993"/>
    <x v="0"/>
    <s v="tier - 3"/>
    <x v="8"/>
  </r>
  <r>
    <n v="9869.81"/>
    <x v="1"/>
    <s v="tier - 3"/>
    <x v="1"/>
  </r>
  <r>
    <n v="9870.59"/>
    <x v="0"/>
    <s v="tier - 2"/>
    <x v="9"/>
  </r>
  <r>
    <n v="9872.7000000000007"/>
    <x v="0"/>
    <s v="tier - 2"/>
    <x v="2"/>
  </r>
  <r>
    <n v="9875.68"/>
    <x v="0"/>
    <s v="tier - 3"/>
    <x v="8"/>
  </r>
  <r>
    <n v="9877.61"/>
    <x v="0"/>
    <s v="tier - 1"/>
    <x v="0"/>
  </r>
  <r>
    <n v="9880.07"/>
    <x v="0"/>
    <s v="tier - 3"/>
    <x v="2"/>
  </r>
  <r>
    <n v="9890.23"/>
    <x v="1"/>
    <s v="tier - 3"/>
    <x v="0"/>
  </r>
  <r>
    <n v="9894.69"/>
    <x v="0"/>
    <s v="tier - 3"/>
    <x v="1"/>
  </r>
  <r>
    <n v="9907.83"/>
    <x v="1"/>
    <s v="tier - 2"/>
    <x v="0"/>
  </r>
  <r>
    <n v="9910.36"/>
    <x v="0"/>
    <s v="tier - 3"/>
    <x v="1"/>
  </r>
  <r>
    <n v="9930.64"/>
    <x v="0"/>
    <s v="tier - 3"/>
    <x v="7"/>
  </r>
  <r>
    <n v="9931.9599999999991"/>
    <x v="0"/>
    <s v="tier - 2"/>
    <x v="1"/>
  </r>
  <r>
    <n v="9933.44"/>
    <x v="1"/>
    <s v="tier - 3"/>
    <x v="0"/>
  </r>
  <r>
    <n v="9957.7199999999993"/>
    <x v="0"/>
    <s v="tier - 3"/>
    <x v="6"/>
  </r>
  <r>
    <n v="9964.06"/>
    <x v="0"/>
    <s v="tier - 2"/>
    <x v="4"/>
  </r>
  <r>
    <n v="9991.0400000000009"/>
    <x v="0"/>
    <s v="tier - 3"/>
    <x v="1"/>
  </r>
  <r>
    <n v="10011.44"/>
    <x v="1"/>
    <s v="tier - 3"/>
    <x v="14"/>
  </r>
  <r>
    <n v="10027.15"/>
    <x v="1"/>
    <s v="tier - 1"/>
    <x v="11"/>
  </r>
  <r>
    <n v="10043.25"/>
    <x v="1"/>
    <s v="tier - 2"/>
    <x v="8"/>
  </r>
  <r>
    <n v="10065.41"/>
    <x v="1"/>
    <s v="tier - 2"/>
    <x v="2"/>
  </r>
  <r>
    <n v="10072.06"/>
    <x v="1"/>
    <s v="tier - 1"/>
    <x v="12"/>
  </r>
  <r>
    <n v="10085.85"/>
    <x v="1"/>
    <s v="tier - 3"/>
    <x v="2"/>
  </r>
  <r>
    <n v="10096.969999999999"/>
    <x v="1"/>
    <s v="tier - 2"/>
    <x v="2"/>
  </r>
  <r>
    <n v="10106.129999999999"/>
    <x v="1"/>
    <s v="tier - 1"/>
    <x v="8"/>
  </r>
  <r>
    <n v="10107.219999999999"/>
    <x v="1"/>
    <s v="tier - 1"/>
    <x v="0"/>
  </r>
  <r>
    <n v="10115.01"/>
    <x v="1"/>
    <s v="tier - 3"/>
    <x v="1"/>
  </r>
  <r>
    <n v="10118.42"/>
    <x v="1"/>
    <s v="tier - 3"/>
    <x v="2"/>
  </r>
  <r>
    <n v="10139.84"/>
    <x v="1"/>
    <s v="tier - 2"/>
    <x v="1"/>
  </r>
  <r>
    <n v="10141.14"/>
    <x v="1"/>
    <s v="tier - 1"/>
    <x v="5"/>
  </r>
  <r>
    <n v="10146.129999999999"/>
    <x v="1"/>
    <s v="tier - 1"/>
    <x v="7"/>
  </r>
  <r>
    <n v="10156.780000000001"/>
    <x v="1"/>
    <s v="tier - 2"/>
    <x v="1"/>
  </r>
  <r>
    <n v="10160.870000000001"/>
    <x v="1"/>
    <s v="tier - 3"/>
    <x v="7"/>
  </r>
  <r>
    <n v="10191.82"/>
    <x v="1"/>
    <s v="tier - 2"/>
    <x v="14"/>
  </r>
  <r>
    <n v="10197.77"/>
    <x v="1"/>
    <s v="tier - 1"/>
    <x v="8"/>
  </r>
  <r>
    <n v="10214.64"/>
    <x v="1"/>
    <s v="tier - 2"/>
    <x v="2"/>
  </r>
  <r>
    <n v="10226.280000000001"/>
    <x v="1"/>
    <s v="tier - 3"/>
    <x v="0"/>
  </r>
  <r>
    <n v="10231.5"/>
    <x v="1"/>
    <s v="tier - 1"/>
    <x v="1"/>
  </r>
  <r>
    <n v="10259.129999999999"/>
    <x v="1"/>
    <s v="tier - 2"/>
    <x v="2"/>
  </r>
  <r>
    <n v="10264.44"/>
    <x v="1"/>
    <s v="tier - 2"/>
    <x v="1"/>
  </r>
  <r>
    <n v="10269.459999999999"/>
    <x v="1"/>
    <s v="tier - 3"/>
    <x v="1"/>
  </r>
  <r>
    <n v="10274.33"/>
    <x v="1"/>
    <s v="tier - 1"/>
    <x v="8"/>
  </r>
  <r>
    <n v="10276.99"/>
    <x v="1"/>
    <s v="tier - 1"/>
    <x v="11"/>
  </r>
  <r>
    <n v="10308.040000000001"/>
    <x v="1"/>
    <s v="tier - 1"/>
    <x v="0"/>
  </r>
  <r>
    <n v="10310.780000000001"/>
    <x v="1"/>
    <s v="tier - 3"/>
    <x v="1"/>
  </r>
  <r>
    <n v="10315.91"/>
    <x v="1"/>
    <s v="tier - 2"/>
    <x v="1"/>
  </r>
  <r>
    <n v="10322.9"/>
    <x v="1"/>
    <s v="tier - 1"/>
    <x v="14"/>
  </r>
  <r>
    <n v="10325.209999999999"/>
    <x v="1"/>
    <s v="tier - 3"/>
    <x v="2"/>
  </r>
  <r>
    <n v="10329.06"/>
    <x v="1"/>
    <s v="tier - 1"/>
    <x v="11"/>
  </r>
  <r>
    <n v="10338.93"/>
    <x v="1"/>
    <s v="tier - 1"/>
    <x v="0"/>
  </r>
  <r>
    <n v="10345.93"/>
    <x v="1"/>
    <s v="tier - 2"/>
    <x v="11"/>
  </r>
  <r>
    <n v="10352.48"/>
    <x v="1"/>
    <s v="tier - 1"/>
    <x v="1"/>
  </r>
  <r>
    <n v="10355.64"/>
    <x v="1"/>
    <s v="tier - 1"/>
    <x v="1"/>
  </r>
  <r>
    <n v="10356.67"/>
    <x v="1"/>
    <s v="tier - 1"/>
    <x v="7"/>
  </r>
  <r>
    <n v="10370.91"/>
    <x v="1"/>
    <s v="tier - 3"/>
    <x v="8"/>
  </r>
  <r>
    <n v="10381.48"/>
    <x v="1"/>
    <s v="tier - 3"/>
    <x v="0"/>
  </r>
  <r>
    <n v="10403.27"/>
    <x v="1"/>
    <s v="tier - 2"/>
    <x v="13"/>
  </r>
  <r>
    <n v="10407.09"/>
    <x v="1"/>
    <s v="tier - 1"/>
    <x v="3"/>
  </r>
  <r>
    <n v="10407.98"/>
    <x v="1"/>
    <s v="tier - 1"/>
    <x v="11"/>
  </r>
  <r>
    <n v="10419.59"/>
    <x v="1"/>
    <s v="tier - 2"/>
    <x v="7"/>
  </r>
  <r>
    <n v="10419.65"/>
    <x v="1"/>
    <s v="tier - 2"/>
    <x v="7"/>
  </r>
  <r>
    <n v="10422.92"/>
    <x v="1"/>
    <s v="tier - 1"/>
    <x v="12"/>
  </r>
  <r>
    <n v="10435.07"/>
    <x v="1"/>
    <s v="tier - 1"/>
    <x v="5"/>
  </r>
  <r>
    <n v="10436.1"/>
    <x v="1"/>
    <s v="tier - 3"/>
    <x v="2"/>
  </r>
  <r>
    <n v="10450.549999999999"/>
    <x v="1"/>
    <s v="tier - 1"/>
    <x v="2"/>
  </r>
  <r>
    <n v="10455.1"/>
    <x v="1"/>
    <s v="tier - 1"/>
    <x v="1"/>
  </r>
  <r>
    <n v="10455.14"/>
    <x v="1"/>
    <s v="tier - 2"/>
    <x v="11"/>
  </r>
  <r>
    <n v="10459.19"/>
    <x v="1"/>
    <s v="tier - 1"/>
    <x v="0"/>
  </r>
  <r>
    <n v="10461.98"/>
    <x v="1"/>
    <s v="tier - 1"/>
    <x v="1"/>
  </r>
  <r>
    <n v="10464.83"/>
    <x v="1"/>
    <s v="tier - 1"/>
    <x v="1"/>
  </r>
  <r>
    <n v="10486.55"/>
    <x v="1"/>
    <s v="tier - 3"/>
    <x v="7"/>
  </r>
  <r>
    <n v="10493.95"/>
    <x v="1"/>
    <s v="tier - 1"/>
    <x v="1"/>
  </r>
  <r>
    <n v="10495.6"/>
    <x v="1"/>
    <s v="tier - 1"/>
    <x v="1"/>
  </r>
  <r>
    <n v="10546.48"/>
    <x v="1"/>
    <s v="tier - 3"/>
    <x v="2"/>
  </r>
  <r>
    <n v="10560.49"/>
    <x v="1"/>
    <s v="tier - 2"/>
    <x v="0"/>
  </r>
  <r>
    <n v="10564.88"/>
    <x v="1"/>
    <s v="tier - 1"/>
    <x v="8"/>
  </r>
  <r>
    <n v="10577.09"/>
    <x v="1"/>
    <s v="tier - 3"/>
    <x v="2"/>
  </r>
  <r>
    <n v="10579.71"/>
    <x v="1"/>
    <s v="tier - 3"/>
    <x v="0"/>
  </r>
  <r>
    <n v="10594.23"/>
    <x v="1"/>
    <s v="tier - 3"/>
    <x v="0"/>
  </r>
  <r>
    <n v="10594.5"/>
    <x v="1"/>
    <s v="tier - 1"/>
    <x v="1"/>
  </r>
  <r>
    <n v="10600.55"/>
    <x v="1"/>
    <s v="tier - 1"/>
    <x v="1"/>
  </r>
  <r>
    <n v="10601.41"/>
    <x v="1"/>
    <s v="tier - 2"/>
    <x v="2"/>
  </r>
  <r>
    <n v="10601.63"/>
    <x v="1"/>
    <s v="tier - 2"/>
    <x v="1"/>
  </r>
  <r>
    <n v="10602.39"/>
    <x v="1"/>
    <s v="tier - 3"/>
    <x v="2"/>
  </r>
  <r>
    <n v="10608.67"/>
    <x v="1"/>
    <s v="tier - 3"/>
    <x v="1"/>
  </r>
  <r>
    <n v="10617.04"/>
    <x v="1"/>
    <s v="tier - 3"/>
    <x v="14"/>
  </r>
  <r>
    <n v="10620.26"/>
    <x v="1"/>
    <s v="tier - 3"/>
    <x v="1"/>
  </r>
  <r>
    <n v="10627.81"/>
    <x v="1"/>
    <s v="tier - 3"/>
    <x v="0"/>
  </r>
  <r>
    <n v="10665.44"/>
    <x v="1"/>
    <s v="tier - 2"/>
    <x v="11"/>
  </r>
  <r>
    <n v="10676.83"/>
    <x v="1"/>
    <s v="tier - 3"/>
    <x v="0"/>
  </r>
  <r>
    <n v="10690.11"/>
    <x v="1"/>
    <s v="tier - 2"/>
    <x v="11"/>
  </r>
  <r>
    <n v="10698.38"/>
    <x v="1"/>
    <s v="tier - 1"/>
    <x v="7"/>
  </r>
  <r>
    <n v="10702.64"/>
    <x v="1"/>
    <s v="tier - 3"/>
    <x v="0"/>
  </r>
  <r>
    <n v="10704.47"/>
    <x v="1"/>
    <s v="tier - 2"/>
    <x v="2"/>
  </r>
  <r>
    <n v="10713.64"/>
    <x v="1"/>
    <s v="tier - 3"/>
    <x v="2"/>
  </r>
  <r>
    <n v="10719.57"/>
    <x v="1"/>
    <s v="tier - 1"/>
    <x v="1"/>
  </r>
  <r>
    <n v="10736.87"/>
    <x v="1"/>
    <s v="tier - 1"/>
    <x v="5"/>
  </r>
  <r>
    <n v="10749.02"/>
    <x v="1"/>
    <s v="tier - 1"/>
    <x v="14"/>
  </r>
  <r>
    <n v="10769.75"/>
    <x v="1"/>
    <s v="tier - 2"/>
    <x v="16"/>
  </r>
  <r>
    <n v="10791.96"/>
    <x v="1"/>
    <s v="tier - 2"/>
    <x v="2"/>
  </r>
  <r>
    <n v="10795.94"/>
    <x v="1"/>
    <s v="tier - 1"/>
    <x v="2"/>
  </r>
  <r>
    <n v="10796.35"/>
    <x v="1"/>
    <s v="tier - 1"/>
    <x v="4"/>
  </r>
  <r>
    <n v="10797.34"/>
    <x v="1"/>
    <s v="tier - 2"/>
    <x v="9"/>
  </r>
  <r>
    <n v="10806.84"/>
    <x v="1"/>
    <s v="tier - 2"/>
    <x v="2"/>
  </r>
  <r>
    <n v="10807.49"/>
    <x v="1"/>
    <s v="tier - 2"/>
    <x v="0"/>
  </r>
  <r>
    <n v="10825.25"/>
    <x v="1"/>
    <s v="tier - 3"/>
    <x v="1"/>
  </r>
  <r>
    <n v="10848.13"/>
    <x v="1"/>
    <s v="tier - 3"/>
    <x v="1"/>
  </r>
  <r>
    <n v="10886.66"/>
    <x v="1"/>
    <s v="tier - 3"/>
    <x v="1"/>
  </r>
  <r>
    <n v="10923.93"/>
    <x v="1"/>
    <s v="tier - 1"/>
    <x v="8"/>
  </r>
  <r>
    <n v="10928.85"/>
    <x v="1"/>
    <s v="tier - 3"/>
    <x v="0"/>
  </r>
  <r>
    <n v="10942.13"/>
    <x v="1"/>
    <s v="tier - 3"/>
    <x v="1"/>
  </r>
  <r>
    <n v="10959.33"/>
    <x v="1"/>
    <s v="tier - 3"/>
    <x v="2"/>
  </r>
  <r>
    <n v="10959.69"/>
    <x v="1"/>
    <s v="tier - 3"/>
    <x v="1"/>
  </r>
  <r>
    <n v="10965.45"/>
    <x v="1"/>
    <s v="tier - 2"/>
    <x v="2"/>
  </r>
  <r>
    <n v="10976.25"/>
    <x v="1"/>
    <s v="tier - 2"/>
    <x v="1"/>
  </r>
  <r>
    <n v="10977.21"/>
    <x v="1"/>
    <s v="tier - 1"/>
    <x v="0"/>
  </r>
  <r>
    <n v="10982.5"/>
    <x v="1"/>
    <s v="tier - 3"/>
    <x v="0"/>
  </r>
  <r>
    <n v="10991.58"/>
    <x v="1"/>
    <s v="tier - 3"/>
    <x v="1"/>
  </r>
  <r>
    <n v="11013.71"/>
    <x v="1"/>
    <s v="tier - 1"/>
    <x v="0"/>
  </r>
  <r>
    <n v="11015.17"/>
    <x v="1"/>
    <s v="tier - 1"/>
    <x v="1"/>
  </r>
  <r>
    <n v="11018.05"/>
    <x v="1"/>
    <s v="tier - 2"/>
    <x v="1"/>
  </r>
  <r>
    <n v="11028.56"/>
    <x v="1"/>
    <s v="tier - 3"/>
    <x v="1"/>
  </r>
  <r>
    <n v="11033.66"/>
    <x v="1"/>
    <s v="tier - 3"/>
    <x v="1"/>
  </r>
  <r>
    <n v="11037.51"/>
    <x v="1"/>
    <s v="tier - 1"/>
    <x v="1"/>
  </r>
  <r>
    <n v="11037.85"/>
    <x v="1"/>
    <s v="tier - 2"/>
    <x v="7"/>
  </r>
  <r>
    <n v="11046.02"/>
    <x v="1"/>
    <s v="tier - 1"/>
    <x v="14"/>
  </r>
  <r>
    <n v="11068.7"/>
    <x v="1"/>
    <s v="tier - 1"/>
    <x v="2"/>
  </r>
  <r>
    <n v="11068.77"/>
    <x v="1"/>
    <s v="tier - 2"/>
    <x v="1"/>
  </r>
  <r>
    <n v="11070.54"/>
    <x v="1"/>
    <s v="tier - 3"/>
    <x v="2"/>
  </r>
  <r>
    <n v="11073.18"/>
    <x v="1"/>
    <s v="tier - 3"/>
    <x v="2"/>
  </r>
  <r>
    <n v="11082.58"/>
    <x v="1"/>
    <s v="tier - 2"/>
    <x v="1"/>
  </r>
  <r>
    <n v="11085.59"/>
    <x v="1"/>
    <s v="tier - 2"/>
    <x v="1"/>
  </r>
  <r>
    <n v="11090.72"/>
    <x v="1"/>
    <s v="tier - 1"/>
    <x v="0"/>
  </r>
  <r>
    <n v="11093.62"/>
    <x v="1"/>
    <s v="tier - 1"/>
    <x v="0"/>
  </r>
  <r>
    <n v="11103.33"/>
    <x v="1"/>
    <s v="tier - 1"/>
    <x v="11"/>
  </r>
  <r>
    <n v="11150.78"/>
    <x v="1"/>
    <s v="tier - 2"/>
    <x v="2"/>
  </r>
  <r>
    <n v="11163.57"/>
    <x v="1"/>
    <s v="tier - 2"/>
    <x v="2"/>
  </r>
  <r>
    <n v="11165.42"/>
    <x v="1"/>
    <s v="tier - 1"/>
    <x v="5"/>
  </r>
  <r>
    <n v="11186.2"/>
    <x v="1"/>
    <s v="tier - 2"/>
    <x v="11"/>
  </r>
  <r>
    <n v="11187.66"/>
    <x v="1"/>
    <s v="tier - 2"/>
    <x v="1"/>
  </r>
  <r>
    <n v="11217.35"/>
    <x v="1"/>
    <s v="tier - 2"/>
    <x v="7"/>
  </r>
  <r>
    <n v="11244.38"/>
    <x v="1"/>
    <s v="tier - 1"/>
    <x v="5"/>
  </r>
  <r>
    <n v="11250.43"/>
    <x v="1"/>
    <s v="tier - 2"/>
    <x v="14"/>
  </r>
  <r>
    <n v="11253.42"/>
    <x v="1"/>
    <s v="tier - 1"/>
    <x v="2"/>
  </r>
  <r>
    <n v="11255.29"/>
    <x v="1"/>
    <s v="tier - 1"/>
    <x v="14"/>
  </r>
  <r>
    <n v="11264.54"/>
    <x v="1"/>
    <s v="tier - 2"/>
    <x v="2"/>
  </r>
  <r>
    <n v="11265.71"/>
    <x v="1"/>
    <s v="tier - 1"/>
    <x v="7"/>
  </r>
  <r>
    <n v="11272.33"/>
    <x v="1"/>
    <s v="tier - 2"/>
    <x v="4"/>
  </r>
  <r>
    <n v="11286.54"/>
    <x v="1"/>
    <s v="tier - 3"/>
    <x v="8"/>
  </r>
  <r>
    <n v="11289.11"/>
    <x v="1"/>
    <s v="tier - 1"/>
    <x v="1"/>
  </r>
  <r>
    <n v="11294.57"/>
    <x v="1"/>
    <s v="tier - 1"/>
    <x v="16"/>
  </r>
  <r>
    <n v="11299.34"/>
    <x v="1"/>
    <s v="tier - 2"/>
    <x v="2"/>
  </r>
  <r>
    <n v="11305.93"/>
    <x v="1"/>
    <s v="tier - 1"/>
    <x v="1"/>
  </r>
  <r>
    <n v="11312.33"/>
    <x v="1"/>
    <s v="tier - 3"/>
    <x v="1"/>
  </r>
  <r>
    <n v="11318.57"/>
    <x v="1"/>
    <s v="tier - 2"/>
    <x v="14"/>
  </r>
  <r>
    <n v="11319.12"/>
    <x v="1"/>
    <s v="tier - 1"/>
    <x v="1"/>
  </r>
  <r>
    <n v="11321.49"/>
    <x v="1"/>
    <s v="tier - 3"/>
    <x v="1"/>
  </r>
  <r>
    <n v="11326.71"/>
    <x v="1"/>
    <s v="tier - 3"/>
    <x v="0"/>
  </r>
  <r>
    <n v="11344.32"/>
    <x v="1"/>
    <s v="tier - 2"/>
    <x v="7"/>
  </r>
  <r>
    <n v="11345.52"/>
    <x v="1"/>
    <s v="tier - 3"/>
    <x v="2"/>
  </r>
  <r>
    <n v="11353.23"/>
    <x v="1"/>
    <s v="tier - 1"/>
    <x v="1"/>
  </r>
  <r>
    <n v="11356.66"/>
    <x v="1"/>
    <s v="tier - 3"/>
    <x v="1"/>
  </r>
  <r>
    <n v="11362.76"/>
    <x v="1"/>
    <s v="tier - 1"/>
    <x v="2"/>
  </r>
  <r>
    <n v="11363.28"/>
    <x v="1"/>
    <s v="tier - 1"/>
    <x v="0"/>
  </r>
  <r>
    <n v="11365.95"/>
    <x v="1"/>
    <s v="tier - 2"/>
    <x v="2"/>
  </r>
  <r>
    <n v="11369.39"/>
    <x v="1"/>
    <s v="tier - 1"/>
    <x v="14"/>
  </r>
  <r>
    <n v="11378.57"/>
    <x v="1"/>
    <s v="tier - 2"/>
    <x v="7"/>
  </r>
  <r>
    <n v="11381.33"/>
    <x v="1"/>
    <s v="tier - 2"/>
    <x v="0"/>
  </r>
  <r>
    <n v="11388.27"/>
    <x v="1"/>
    <s v="tier - 2"/>
    <x v="14"/>
  </r>
  <r>
    <n v="11394.07"/>
    <x v="1"/>
    <s v="tier - 1"/>
    <x v="6"/>
  </r>
  <r>
    <n v="11396.9"/>
    <x v="1"/>
    <s v="tier - 3"/>
    <x v="8"/>
  </r>
  <r>
    <n v="11411.69"/>
    <x v="1"/>
    <s v="tier - 2"/>
    <x v="2"/>
  </r>
  <r>
    <n v="11412.02"/>
    <x v="1"/>
    <s v="tier - 1"/>
    <x v="11"/>
  </r>
  <r>
    <n v="11419.49"/>
    <x v="1"/>
    <s v="tier - 1"/>
    <x v="1"/>
  </r>
  <r>
    <n v="11435.74"/>
    <x v="1"/>
    <s v="tier - 3"/>
    <x v="11"/>
  </r>
  <r>
    <n v="11436.74"/>
    <x v="1"/>
    <s v="tier - 3"/>
    <x v="1"/>
  </r>
  <r>
    <n v="11454.02"/>
    <x v="1"/>
    <s v="tier - 1"/>
    <x v="1"/>
  </r>
  <r>
    <n v="11455.28"/>
    <x v="1"/>
    <s v="tier - 2"/>
    <x v="2"/>
  </r>
  <r>
    <n v="11478.14"/>
    <x v="1"/>
    <s v="tier - 2"/>
    <x v="7"/>
  </r>
  <r>
    <n v="11482.63"/>
    <x v="1"/>
    <s v="tier - 2"/>
    <x v="0"/>
  </r>
  <r>
    <n v="11488.32"/>
    <x v="1"/>
    <s v="tier - 1"/>
    <x v="10"/>
  </r>
  <r>
    <n v="11492.46"/>
    <x v="1"/>
    <s v="tier - 3"/>
    <x v="14"/>
  </r>
  <r>
    <n v="11497.69"/>
    <x v="1"/>
    <s v="tier - 1"/>
    <x v="1"/>
  </r>
  <r>
    <n v="11511.61"/>
    <x v="1"/>
    <s v="tier - 3"/>
    <x v="14"/>
  </r>
  <r>
    <n v="11512.41"/>
    <x v="1"/>
    <s v="tier - 1"/>
    <x v="8"/>
  </r>
  <r>
    <n v="11520.1"/>
    <x v="1"/>
    <s v="tier - 1"/>
    <x v="1"/>
  </r>
  <r>
    <n v="11524.25"/>
    <x v="1"/>
    <s v="tier - 1"/>
    <x v="14"/>
  </r>
  <r>
    <n v="11530.12"/>
    <x v="1"/>
    <s v="tier - 1"/>
    <x v="1"/>
  </r>
  <r>
    <n v="11534.87"/>
    <x v="1"/>
    <s v="tier - 1"/>
    <x v="12"/>
  </r>
  <r>
    <n v="11538.42"/>
    <x v="1"/>
    <s v="tier - 1"/>
    <x v="2"/>
  </r>
  <r>
    <n v="11540.25"/>
    <x v="1"/>
    <s v="tier - 1"/>
    <x v="1"/>
  </r>
  <r>
    <n v="11552.9"/>
    <x v="1"/>
    <s v="tier - 2"/>
    <x v="2"/>
  </r>
  <r>
    <n v="11554.22"/>
    <x v="1"/>
    <s v="tier - 1"/>
    <x v="0"/>
  </r>
  <r>
    <n v="11566.3"/>
    <x v="1"/>
    <s v="tier - 3"/>
    <x v="5"/>
  </r>
  <r>
    <n v="11576.13"/>
    <x v="1"/>
    <s v="tier - 3"/>
    <x v="2"/>
  </r>
  <r>
    <n v="11602.75"/>
    <x v="1"/>
    <s v="tier - 1"/>
    <x v="13"/>
  </r>
  <r>
    <n v="11625.11"/>
    <x v="1"/>
    <s v="tier - 3"/>
    <x v="16"/>
  </r>
  <r>
    <n v="11657.72"/>
    <x v="1"/>
    <s v="tier - 2"/>
    <x v="8"/>
  </r>
  <r>
    <n v="11657.81"/>
    <x v="1"/>
    <s v="tier - 2"/>
    <x v="9"/>
  </r>
  <r>
    <n v="11658.12"/>
    <x v="1"/>
    <s v="tier - 1"/>
    <x v="8"/>
  </r>
  <r>
    <n v="11658.38"/>
    <x v="1"/>
    <s v="tier - 3"/>
    <x v="8"/>
  </r>
  <r>
    <n v="11674.13"/>
    <x v="1"/>
    <s v="tier - 1"/>
    <x v="2"/>
  </r>
  <r>
    <n v="11696.52"/>
    <x v="1"/>
    <s v="tier - 1"/>
    <x v="11"/>
  </r>
  <r>
    <n v="11712.97"/>
    <x v="1"/>
    <s v="tier - 2"/>
    <x v="11"/>
  </r>
  <r>
    <n v="11729.68"/>
    <x v="1"/>
    <s v="tier - 1"/>
    <x v="8"/>
  </r>
  <r>
    <n v="11730.82"/>
    <x v="1"/>
    <s v="tier - 3"/>
    <x v="14"/>
  </r>
  <r>
    <n v="11735.88"/>
    <x v="1"/>
    <s v="tier - 1"/>
    <x v="1"/>
  </r>
  <r>
    <n v="11737.85"/>
    <x v="1"/>
    <s v="tier - 1"/>
    <x v="2"/>
  </r>
  <r>
    <n v="11741.73"/>
    <x v="1"/>
    <s v="tier - 1"/>
    <x v="2"/>
  </r>
  <r>
    <n v="11743.3"/>
    <x v="1"/>
    <s v="tier - 3"/>
    <x v="0"/>
  </r>
  <r>
    <n v="11743.93"/>
    <x v="1"/>
    <s v="tier - 1"/>
    <x v="1"/>
  </r>
  <r>
    <n v="11752.68"/>
    <x v="1"/>
    <s v="tier - 1"/>
    <x v="14"/>
  </r>
  <r>
    <n v="11763"/>
    <x v="1"/>
    <s v="tier - 3"/>
    <x v="5"/>
  </r>
  <r>
    <n v="11773.06"/>
    <x v="1"/>
    <s v="tier - 3"/>
    <x v="14"/>
  </r>
  <r>
    <n v="11830.61"/>
    <x v="1"/>
    <s v="tier - 1"/>
    <x v="1"/>
  </r>
  <r>
    <n v="11833.78"/>
    <x v="1"/>
    <s v="tier - 3"/>
    <x v="0"/>
  </r>
  <r>
    <n v="11837.16"/>
    <x v="1"/>
    <s v="tier - 3"/>
    <x v="2"/>
  </r>
  <r>
    <n v="11840.78"/>
    <x v="1"/>
    <s v="tier - 2"/>
    <x v="1"/>
  </r>
  <r>
    <n v="11842.44"/>
    <x v="1"/>
    <s v="tier - 2"/>
    <x v="2"/>
  </r>
  <r>
    <n v="11842.62"/>
    <x v="1"/>
    <s v="tier - 3"/>
    <x v="1"/>
  </r>
  <r>
    <n v="11848.14"/>
    <x v="1"/>
    <s v="tier - 2"/>
    <x v="2"/>
  </r>
  <r>
    <n v="11856.41"/>
    <x v="1"/>
    <s v="tier - 2"/>
    <x v="0"/>
  </r>
  <r>
    <n v="11858.56"/>
    <x v="1"/>
    <s v="tier - 3"/>
    <x v="2"/>
  </r>
  <r>
    <n v="11879.1"/>
    <x v="1"/>
    <s v="tier - 3"/>
    <x v="8"/>
  </r>
  <r>
    <n v="11881.36"/>
    <x v="1"/>
    <s v="tier - 2"/>
    <x v="2"/>
  </r>
  <r>
    <n v="11881.97"/>
    <x v="1"/>
    <s v="tier - 1"/>
    <x v="0"/>
  </r>
  <r>
    <n v="11884.05"/>
    <x v="1"/>
    <s v="tier - 3"/>
    <x v="0"/>
  </r>
  <r>
    <n v="11918.2"/>
    <x v="1"/>
    <s v="tier - 1"/>
    <x v="11"/>
  </r>
  <r>
    <n v="11931.13"/>
    <x v="1"/>
    <s v="tier - 1"/>
    <x v="4"/>
  </r>
  <r>
    <n v="11938.26"/>
    <x v="1"/>
    <s v="tier - 3"/>
    <x v="4"/>
  </r>
  <r>
    <n v="11941.83"/>
    <x v="1"/>
    <s v="tier - 1"/>
    <x v="9"/>
  </r>
  <r>
    <n v="11944.59"/>
    <x v="1"/>
    <s v="tier - 2"/>
    <x v="5"/>
  </r>
  <r>
    <n v="11945.13"/>
    <x v="1"/>
    <s v="tier - 2"/>
    <x v="1"/>
  </r>
  <r>
    <n v="11946.63"/>
    <x v="1"/>
    <s v="tier - 2"/>
    <x v="0"/>
  </r>
  <r>
    <n v="11987.17"/>
    <x v="1"/>
    <s v="tier - 3"/>
    <x v="0"/>
  </r>
  <r>
    <n v="11987.68"/>
    <x v="1"/>
    <s v="tier - 2"/>
    <x v="14"/>
  </r>
  <r>
    <n v="11994.89"/>
    <x v="1"/>
    <s v="tier - 2"/>
    <x v="1"/>
  </r>
  <r>
    <n v="12001.29"/>
    <x v="1"/>
    <s v="tier - 3"/>
    <x v="11"/>
  </r>
  <r>
    <n v="12029.29"/>
    <x v="1"/>
    <s v="tier - 2"/>
    <x v="8"/>
  </r>
  <r>
    <n v="12032.33"/>
    <x v="1"/>
    <s v="tier - 1"/>
    <x v="2"/>
  </r>
  <r>
    <n v="12035.18"/>
    <x v="1"/>
    <s v="tier - 3"/>
    <x v="11"/>
  </r>
  <r>
    <n v="12044.34"/>
    <x v="1"/>
    <s v="tier - 1"/>
    <x v="1"/>
  </r>
  <r>
    <n v="12048.13"/>
    <x v="1"/>
    <s v="tier - 2"/>
    <x v="14"/>
  </r>
  <r>
    <n v="12091.34"/>
    <x v="1"/>
    <s v="tier - 2"/>
    <x v="16"/>
  </r>
  <r>
    <n v="12094.48"/>
    <x v="1"/>
    <s v="tier - 3"/>
    <x v="2"/>
  </r>
  <r>
    <n v="12096.65"/>
    <x v="1"/>
    <s v="tier - 1"/>
    <x v="8"/>
  </r>
  <r>
    <n v="12105.32"/>
    <x v="1"/>
    <s v="tier - 3"/>
    <x v="2"/>
  </r>
  <r>
    <n v="12124.99"/>
    <x v="1"/>
    <s v="tier - 1"/>
    <x v="1"/>
  </r>
  <r>
    <n v="12129.61"/>
    <x v="1"/>
    <s v="tier - 1"/>
    <x v="1"/>
  </r>
  <r>
    <n v="12130.8"/>
    <x v="1"/>
    <s v="tier - 3"/>
    <x v="14"/>
  </r>
  <r>
    <n v="12137.6"/>
    <x v="1"/>
    <s v="tier - 3"/>
    <x v="1"/>
  </r>
  <r>
    <n v="12142.58"/>
    <x v="1"/>
    <s v="tier - 2"/>
    <x v="0"/>
  </r>
  <r>
    <n v="12146.97"/>
    <x v="1"/>
    <s v="tier - 3"/>
    <x v="2"/>
  </r>
  <r>
    <n v="12148.2"/>
    <x v="1"/>
    <s v="tier - 3"/>
    <x v="1"/>
  </r>
  <r>
    <n v="12198.64"/>
    <x v="1"/>
    <s v="tier - 3"/>
    <x v="14"/>
  </r>
  <r>
    <n v="12218.7"/>
    <x v="1"/>
    <s v="tier - 1"/>
    <x v="1"/>
  </r>
  <r>
    <n v="12222.9"/>
    <x v="1"/>
    <s v="tier - 2"/>
    <x v="1"/>
  </r>
  <r>
    <n v="12224.35"/>
    <x v="1"/>
    <s v="tier - 1"/>
    <x v="1"/>
  </r>
  <r>
    <n v="12231.61"/>
    <x v="1"/>
    <s v="tier - 3"/>
    <x v="1"/>
  </r>
  <r>
    <n v="12233.83"/>
    <x v="1"/>
    <s v="tier - 1"/>
    <x v="2"/>
  </r>
  <r>
    <n v="12235.84"/>
    <x v="1"/>
    <s v="tier - 3"/>
    <x v="1"/>
  </r>
  <r>
    <n v="12237.73"/>
    <x v="1"/>
    <s v="tier - 3"/>
    <x v="1"/>
  </r>
  <r>
    <n v="12244.53"/>
    <x v="1"/>
    <s v="tier - 1"/>
    <x v="0"/>
  </r>
  <r>
    <n v="12245.17"/>
    <x v="1"/>
    <s v="tier - 1"/>
    <x v="1"/>
  </r>
  <r>
    <n v="12254.44"/>
    <x v="1"/>
    <s v="tier - 3"/>
    <x v="14"/>
  </r>
  <r>
    <n v="12255.04"/>
    <x v="1"/>
    <s v="tier - 2"/>
    <x v="14"/>
  </r>
  <r>
    <n v="12265.51"/>
    <x v="1"/>
    <s v="tier - 3"/>
    <x v="0"/>
  </r>
  <r>
    <n v="12268.63"/>
    <x v="1"/>
    <s v="tier - 1"/>
    <x v="1"/>
  </r>
  <r>
    <n v="12269.69"/>
    <x v="1"/>
    <s v="tier - 2"/>
    <x v="1"/>
  </r>
  <r>
    <n v="12282.03"/>
    <x v="1"/>
    <s v="tier - 1"/>
    <x v="7"/>
  </r>
  <r>
    <n v="12282.38"/>
    <x v="1"/>
    <s v="tier - 1"/>
    <x v="2"/>
  </r>
  <r>
    <n v="12299.59"/>
    <x v="1"/>
    <s v="tier - 1"/>
    <x v="7"/>
  </r>
  <r>
    <n v="12323.94"/>
    <x v="1"/>
    <s v="tier - 3"/>
    <x v="12"/>
  </r>
  <r>
    <n v="12333.83"/>
    <x v="1"/>
    <s v="tier - 2"/>
    <x v="2"/>
  </r>
  <r>
    <n v="12347.17"/>
    <x v="1"/>
    <s v="tier - 3"/>
    <x v="2"/>
  </r>
  <r>
    <n v="12363.55"/>
    <x v="1"/>
    <s v="tier - 3"/>
    <x v="2"/>
  </r>
  <r>
    <n v="12369.89"/>
    <x v="1"/>
    <s v="tier - 2"/>
    <x v="8"/>
  </r>
  <r>
    <n v="12404.88"/>
    <x v="1"/>
    <s v="tier - 3"/>
    <x v="5"/>
  </r>
  <r>
    <n v="12407.3"/>
    <x v="1"/>
    <s v="tier - 2"/>
    <x v="11"/>
  </r>
  <r>
    <n v="12408.29"/>
    <x v="1"/>
    <s v="tier - 1"/>
    <x v="16"/>
  </r>
  <r>
    <n v="12430.95"/>
    <x v="1"/>
    <s v="tier - 3"/>
    <x v="8"/>
  </r>
  <r>
    <n v="12452.25"/>
    <x v="1"/>
    <s v="tier - 3"/>
    <x v="1"/>
  </r>
  <r>
    <n v="12475.35"/>
    <x v="1"/>
    <s v="tier - 1"/>
    <x v="1"/>
  </r>
  <r>
    <n v="12479.71"/>
    <x v="1"/>
    <s v="tier - 3"/>
    <x v="1"/>
  </r>
  <r>
    <n v="12485.8"/>
    <x v="1"/>
    <s v="tier - 3"/>
    <x v="0"/>
  </r>
  <r>
    <n v="12495.29"/>
    <x v="1"/>
    <s v="tier - 3"/>
    <x v="1"/>
  </r>
  <r>
    <n v="12499.88"/>
    <x v="1"/>
    <s v="tier - 2"/>
    <x v="1"/>
  </r>
  <r>
    <n v="12523.6"/>
    <x v="1"/>
    <s v="tier - 3"/>
    <x v="1"/>
  </r>
  <r>
    <n v="12557.61"/>
    <x v="1"/>
    <s v="tier - 3"/>
    <x v="0"/>
  </r>
  <r>
    <n v="12574.05"/>
    <x v="1"/>
    <s v="tier - 1"/>
    <x v="2"/>
  </r>
  <r>
    <n v="12579.92"/>
    <x v="1"/>
    <s v="tier - 1"/>
    <x v="7"/>
  </r>
  <r>
    <n v="12592.53"/>
    <x v="1"/>
    <s v="tier - 2"/>
    <x v="0"/>
  </r>
  <r>
    <n v="12600.46"/>
    <x v="1"/>
    <s v="tier - 1"/>
    <x v="9"/>
  </r>
  <r>
    <n v="12609.89"/>
    <x v="1"/>
    <s v="tier - 3"/>
    <x v="1"/>
  </r>
  <r>
    <n v="12622.18"/>
    <x v="1"/>
    <s v="tier - 1"/>
    <x v="1"/>
  </r>
  <r>
    <n v="12624.74"/>
    <x v="1"/>
    <s v="tier - 1"/>
    <x v="1"/>
  </r>
  <r>
    <n v="12629.17"/>
    <x v="1"/>
    <s v="tier - 1"/>
    <x v="0"/>
  </r>
  <r>
    <n v="12629.9"/>
    <x v="1"/>
    <s v="tier - 3"/>
    <x v="0"/>
  </r>
  <r>
    <n v="12638.2"/>
    <x v="1"/>
    <s v="tier - 1"/>
    <x v="2"/>
  </r>
  <r>
    <n v="12640.24"/>
    <x v="1"/>
    <s v="tier - 1"/>
    <x v="2"/>
  </r>
  <r>
    <n v="12643.38"/>
    <x v="1"/>
    <s v="tier - 1"/>
    <x v="1"/>
  </r>
  <r>
    <n v="12644.59"/>
    <x v="1"/>
    <s v="tier - 2"/>
    <x v="2"/>
  </r>
  <r>
    <n v="12646.21"/>
    <x v="1"/>
    <s v="tier - 2"/>
    <x v="2"/>
  </r>
  <r>
    <n v="12648.7"/>
    <x v="1"/>
    <s v="tier - 2"/>
    <x v="0"/>
  </r>
  <r>
    <n v="12697.48"/>
    <x v="1"/>
    <s v="tier - 3"/>
    <x v="11"/>
  </r>
  <r>
    <n v="12699.56"/>
    <x v="1"/>
    <s v="tier - 2"/>
    <x v="2"/>
  </r>
  <r>
    <n v="12700.63"/>
    <x v="1"/>
    <s v="tier - 3"/>
    <x v="2"/>
  </r>
  <r>
    <n v="12713"/>
    <x v="1"/>
    <s v="tier - 1"/>
    <x v="2"/>
  </r>
  <r>
    <n v="12718.21"/>
    <x v="1"/>
    <s v="tier - 1"/>
    <x v="14"/>
  </r>
  <r>
    <n v="12731"/>
    <x v="1"/>
    <s v="tier - 3"/>
    <x v="5"/>
  </r>
  <r>
    <n v="12741.17"/>
    <x v="1"/>
    <s v="tier - 1"/>
    <x v="12"/>
  </r>
  <r>
    <n v="12770.27"/>
    <x v="1"/>
    <s v="tier - 3"/>
    <x v="11"/>
  </r>
  <r>
    <n v="12776.05"/>
    <x v="1"/>
    <s v="tier - 3"/>
    <x v="14"/>
  </r>
  <r>
    <n v="12788.03"/>
    <x v="1"/>
    <s v="tier - 3"/>
    <x v="7"/>
  </r>
  <r>
    <n v="12788.18"/>
    <x v="1"/>
    <s v="tier - 1"/>
    <x v="14"/>
  </r>
  <r>
    <n v="12797.21"/>
    <x v="1"/>
    <s v="tier - 1"/>
    <x v="8"/>
  </r>
  <r>
    <n v="12815.44"/>
    <x v="1"/>
    <s v="tier - 3"/>
    <x v="8"/>
  </r>
  <r>
    <n v="12823.25"/>
    <x v="1"/>
    <s v="tier - 3"/>
    <x v="11"/>
  </r>
  <r>
    <n v="12829.46"/>
    <x v="1"/>
    <s v="tier - 3"/>
    <x v="5"/>
  </r>
  <r>
    <n v="12847.24"/>
    <x v="1"/>
    <s v="tier - 2"/>
    <x v="1"/>
  </r>
  <r>
    <n v="12852.37"/>
    <x v="1"/>
    <s v="tier - 1"/>
    <x v="1"/>
  </r>
  <r>
    <n v="12856.84"/>
    <x v="1"/>
    <s v="tier - 3"/>
    <x v="11"/>
  </r>
  <r>
    <n v="12870.31"/>
    <x v="1"/>
    <s v="tier - 3"/>
    <x v="1"/>
  </r>
  <r>
    <n v="12890.06"/>
    <x v="1"/>
    <s v="tier - 1"/>
    <x v="4"/>
  </r>
  <r>
    <n v="12913.99"/>
    <x v="1"/>
    <s v="tier - 2"/>
    <x v="5"/>
  </r>
  <r>
    <n v="12925.89"/>
    <x v="1"/>
    <s v="tier - 2"/>
    <x v="0"/>
  </r>
  <r>
    <n v="12928.79"/>
    <x v="1"/>
    <s v="tier - 2"/>
    <x v="0"/>
  </r>
  <r>
    <n v="12949.16"/>
    <x v="1"/>
    <s v="tier - 3"/>
    <x v="0"/>
  </r>
  <r>
    <n v="12950.07"/>
    <x v="1"/>
    <s v="tier - 1"/>
    <x v="1"/>
  </r>
  <r>
    <n v="12957.12"/>
    <x v="1"/>
    <s v="tier - 1"/>
    <x v="2"/>
  </r>
  <r>
    <n v="12979.36"/>
    <x v="1"/>
    <s v="tier - 1"/>
    <x v="2"/>
  </r>
  <r>
    <n v="12981.35"/>
    <x v="1"/>
    <s v="tier - 3"/>
    <x v="0"/>
  </r>
  <r>
    <n v="12982.87"/>
    <x v="1"/>
    <s v="tier - 1"/>
    <x v="0"/>
  </r>
  <r>
    <n v="12994.12"/>
    <x v="1"/>
    <s v="tier - 2"/>
    <x v="14"/>
  </r>
  <r>
    <n v="13002.91"/>
    <x v="1"/>
    <s v="tier - 1"/>
    <x v="1"/>
  </r>
  <r>
    <n v="13004.95"/>
    <x v="1"/>
    <s v="tier - 1"/>
    <x v="1"/>
  </r>
  <r>
    <n v="13008.07"/>
    <x v="1"/>
    <s v="tier - 3"/>
    <x v="1"/>
  </r>
  <r>
    <n v="13010.86"/>
    <x v="1"/>
    <s v="tier - 2"/>
    <x v="1"/>
  </r>
  <r>
    <n v="13012.21"/>
    <x v="1"/>
    <s v="tier - 1"/>
    <x v="1"/>
  </r>
  <r>
    <n v="13019.16"/>
    <x v="1"/>
    <s v="tier - 1"/>
    <x v="8"/>
  </r>
  <r>
    <n v="13023.93"/>
    <x v="1"/>
    <s v="tier - 2"/>
    <x v="7"/>
  </r>
  <r>
    <n v="13041.92"/>
    <x v="1"/>
    <s v="tier - 1"/>
    <x v="2"/>
  </r>
  <r>
    <n v="13044.41"/>
    <x v="1"/>
    <s v="tier - 1"/>
    <x v="1"/>
  </r>
  <r>
    <n v="13047.33"/>
    <x v="1"/>
    <s v="tier - 3"/>
    <x v="8"/>
  </r>
  <r>
    <n v="13051.22"/>
    <x v="1"/>
    <s v="tier - 1"/>
    <x v="14"/>
  </r>
  <r>
    <n v="13063.88"/>
    <x v="1"/>
    <s v="tier - 2"/>
    <x v="2"/>
  </r>
  <r>
    <n v="13101.74"/>
    <x v="1"/>
    <s v="tier - 2"/>
    <x v="14"/>
  </r>
  <r>
    <n v="13110.79"/>
    <x v="1"/>
    <s v="tier - 2"/>
    <x v="2"/>
  </r>
  <r>
    <n v="13112.6"/>
    <x v="1"/>
    <s v="tier - 3"/>
    <x v="1"/>
  </r>
  <r>
    <n v="13113.51"/>
    <x v="1"/>
    <s v="tier - 2"/>
    <x v="14"/>
  </r>
  <r>
    <n v="13116.84"/>
    <x v="1"/>
    <s v="tier - 1"/>
    <x v="1"/>
  </r>
  <r>
    <n v="13126.68"/>
    <x v="1"/>
    <s v="tier - 3"/>
    <x v="2"/>
  </r>
  <r>
    <n v="13129.6"/>
    <x v="1"/>
    <s v="tier - 2"/>
    <x v="12"/>
  </r>
  <r>
    <n v="13143.34"/>
    <x v="1"/>
    <s v="tier - 2"/>
    <x v="13"/>
  </r>
  <r>
    <n v="13143.86"/>
    <x v="1"/>
    <s v="tier - 2"/>
    <x v="5"/>
  </r>
  <r>
    <n v="13204.29"/>
    <x v="1"/>
    <s v="tier - 1"/>
    <x v="8"/>
  </r>
  <r>
    <n v="13214.43"/>
    <x v="1"/>
    <s v="tier - 2"/>
    <x v="1"/>
  </r>
  <r>
    <n v="13217.09"/>
    <x v="1"/>
    <s v="tier - 1"/>
    <x v="8"/>
  </r>
  <r>
    <n v="13224.06"/>
    <x v="1"/>
    <s v="tier - 3"/>
    <x v="8"/>
  </r>
  <r>
    <n v="13224.69"/>
    <x v="1"/>
    <s v="tier - 2"/>
    <x v="2"/>
  </r>
  <r>
    <n v="13228.85"/>
    <x v="1"/>
    <s v="tier - 3"/>
    <x v="9"/>
  </r>
  <r>
    <n v="13292.52"/>
    <x v="1"/>
    <s v="tier - 3"/>
    <x v="1"/>
  </r>
  <r>
    <n v="13333.71"/>
    <x v="1"/>
    <s v="tier - 2"/>
    <x v="1"/>
  </r>
  <r>
    <n v="13352.1"/>
    <x v="1"/>
    <s v="tier - 1"/>
    <x v="1"/>
  </r>
  <r>
    <n v="13360.94"/>
    <x v="1"/>
    <s v="tier - 1"/>
    <x v="1"/>
  </r>
  <r>
    <n v="13375.76"/>
    <x v="1"/>
    <s v="tier - 2"/>
    <x v="7"/>
  </r>
  <r>
    <n v="13377.41"/>
    <x v="1"/>
    <s v="tier - 3"/>
    <x v="14"/>
  </r>
  <r>
    <n v="13383.67"/>
    <x v="1"/>
    <s v="tier - 2"/>
    <x v="9"/>
  </r>
  <r>
    <n v="13390.56"/>
    <x v="1"/>
    <s v="tier - 3"/>
    <x v="2"/>
  </r>
  <r>
    <n v="13393.76"/>
    <x v="1"/>
    <s v="tier - 1"/>
    <x v="2"/>
  </r>
  <r>
    <n v="13405.39"/>
    <x v="1"/>
    <s v="tier - 3"/>
    <x v="0"/>
  </r>
  <r>
    <n v="13412.97"/>
    <x v="1"/>
    <s v="tier - 3"/>
    <x v="9"/>
  </r>
  <r>
    <n v="13415.04"/>
    <x v="1"/>
    <s v="tier - 2"/>
    <x v="1"/>
  </r>
  <r>
    <n v="13417.05"/>
    <x v="1"/>
    <s v="tier - 3"/>
    <x v="1"/>
  </r>
  <r>
    <n v="13429.04"/>
    <x v="1"/>
    <s v="tier - 3"/>
    <x v="1"/>
  </r>
  <r>
    <n v="13430.27"/>
    <x v="1"/>
    <s v="tier - 3"/>
    <x v="8"/>
  </r>
  <r>
    <n v="13440.7"/>
    <x v="1"/>
    <s v="tier - 2"/>
    <x v="1"/>
  </r>
  <r>
    <n v="13451.12"/>
    <x v="1"/>
    <s v="tier - 1"/>
    <x v="2"/>
  </r>
  <r>
    <n v="13457.96"/>
    <x v="1"/>
    <s v="tier - 1"/>
    <x v="0"/>
  </r>
  <r>
    <n v="13462.52"/>
    <x v="1"/>
    <s v="tier - 2"/>
    <x v="2"/>
  </r>
  <r>
    <n v="13465.8"/>
    <x v="1"/>
    <s v="tier - 1"/>
    <x v="1"/>
  </r>
  <r>
    <n v="13470.8"/>
    <x v="1"/>
    <s v="tier - 2"/>
    <x v="0"/>
  </r>
  <r>
    <n v="13470.86"/>
    <x v="1"/>
    <s v="tier - 3"/>
    <x v="2"/>
  </r>
  <r>
    <n v="13472.19"/>
    <x v="1"/>
    <s v="tier - 2"/>
    <x v="1"/>
  </r>
  <r>
    <n v="13480.83"/>
    <x v="1"/>
    <s v="tier - 2"/>
    <x v="9"/>
  </r>
  <r>
    <n v="13511.28"/>
    <x v="1"/>
    <s v="tier - 1"/>
    <x v="1"/>
  </r>
  <r>
    <n v="13555"/>
    <x v="1"/>
    <s v="tier - 3"/>
    <x v="12"/>
  </r>
  <r>
    <n v="13566.04"/>
    <x v="1"/>
    <s v="tier - 3"/>
    <x v="14"/>
  </r>
  <r>
    <n v="13588.17"/>
    <x v="1"/>
    <s v="tier - 1"/>
    <x v="1"/>
  </r>
  <r>
    <n v="13607.37"/>
    <x v="1"/>
    <s v="tier - 1"/>
    <x v="8"/>
  </r>
  <r>
    <n v="13616.36"/>
    <x v="1"/>
    <s v="tier - 3"/>
    <x v="8"/>
  </r>
  <r>
    <n v="13622.01"/>
    <x v="1"/>
    <s v="tier - 3"/>
    <x v="1"/>
  </r>
  <r>
    <n v="13635.64"/>
    <x v="1"/>
    <s v="tier - 3"/>
    <x v="8"/>
  </r>
  <r>
    <n v="13638.06"/>
    <x v="1"/>
    <s v="tier - 3"/>
    <x v="9"/>
  </r>
  <r>
    <n v="13677.68"/>
    <x v="1"/>
    <s v="tier - 2"/>
    <x v="11"/>
  </r>
  <r>
    <n v="13685.51"/>
    <x v="1"/>
    <s v="tier - 1"/>
    <x v="14"/>
  </r>
  <r>
    <n v="13714.55"/>
    <x v="1"/>
    <s v="tier - 2"/>
    <x v="9"/>
  </r>
  <r>
    <n v="13725.47"/>
    <x v="1"/>
    <s v="tier - 2"/>
    <x v="8"/>
  </r>
  <r>
    <n v="13726.21"/>
    <x v="1"/>
    <s v="tier - 3"/>
    <x v="14"/>
  </r>
  <r>
    <n v="13746.74"/>
    <x v="1"/>
    <s v="tier - 2"/>
    <x v="14"/>
  </r>
  <r>
    <n v="13747.87"/>
    <x v="1"/>
    <s v="tier - 2"/>
    <x v="6"/>
  </r>
  <r>
    <n v="13770.1"/>
    <x v="1"/>
    <s v="tier - 1"/>
    <x v="1"/>
  </r>
  <r>
    <n v="13801.61"/>
    <x v="1"/>
    <s v="tier - 3"/>
    <x v="14"/>
  </r>
  <r>
    <n v="13819.49"/>
    <x v="1"/>
    <s v="tier - 2"/>
    <x v="1"/>
  </r>
  <r>
    <n v="13822.8"/>
    <x v="1"/>
    <s v="tier - 3"/>
    <x v="2"/>
  </r>
  <r>
    <n v="13831.12"/>
    <x v="1"/>
    <s v="tier - 1"/>
    <x v="0"/>
  </r>
  <r>
    <n v="13844.51"/>
    <x v="0"/>
    <s v="tier - 1"/>
    <x v="2"/>
  </r>
  <r>
    <n v="13844.8"/>
    <x v="0"/>
    <s v="tier - 2"/>
    <x v="1"/>
  </r>
  <r>
    <n v="13874.89"/>
    <x v="0"/>
    <s v="tier - 1"/>
    <x v="1"/>
  </r>
  <r>
    <n v="13880.95"/>
    <x v="0"/>
    <s v="tier - 2"/>
    <x v="2"/>
  </r>
  <r>
    <n v="13886.4"/>
    <x v="0"/>
    <s v="tier - 2"/>
    <x v="1"/>
  </r>
  <r>
    <n v="13887.2"/>
    <x v="0"/>
    <s v="tier - 3"/>
    <x v="0"/>
  </r>
  <r>
    <n v="13887.97"/>
    <x v="0"/>
    <s v="tier - 2"/>
    <x v="0"/>
  </r>
  <r>
    <n v="13919.82"/>
    <x v="0"/>
    <s v="tier - 2"/>
    <x v="0"/>
  </r>
  <r>
    <n v="13937.67"/>
    <x v="0"/>
    <s v="tier - 1"/>
    <x v="1"/>
  </r>
  <r>
    <n v="13974.46"/>
    <x v="0"/>
    <s v="tier - 2"/>
    <x v="4"/>
  </r>
  <r>
    <n v="13979.45"/>
    <x v="0"/>
    <s v="tier - 1"/>
    <x v="9"/>
  </r>
  <r>
    <n v="13981.85"/>
    <x v="0"/>
    <s v="tier - 1"/>
    <x v="5"/>
  </r>
  <r>
    <n v="14001.13"/>
    <x v="0"/>
    <s v="tier - 1"/>
    <x v="0"/>
  </r>
  <r>
    <n v="14001.29"/>
    <x v="0"/>
    <s v="tier - 2"/>
    <x v="0"/>
  </r>
  <r>
    <n v="14007.22"/>
    <x v="0"/>
    <s v="tier - 3"/>
    <x v="2"/>
  </r>
  <r>
    <n v="14043.48"/>
    <x v="0"/>
    <s v="tier - 3"/>
    <x v="8"/>
  </r>
  <r>
    <n v="14081.93"/>
    <x v="0"/>
    <s v="tier - 3"/>
    <x v="1"/>
  </r>
  <r>
    <n v="14098.07"/>
    <x v="0"/>
    <s v="tier - 3"/>
    <x v="9"/>
  </r>
  <r>
    <n v="14119.62"/>
    <x v="0"/>
    <s v="tier - 1"/>
    <x v="1"/>
  </r>
  <r>
    <n v="14133.04"/>
    <x v="0"/>
    <s v="tier - 3"/>
    <x v="0"/>
  </r>
  <r>
    <n v="14152.46"/>
    <x v="0"/>
    <s v="tier - 1"/>
    <x v="1"/>
  </r>
  <r>
    <n v="14193.55"/>
    <x v="0"/>
    <s v="tier - 1"/>
    <x v="14"/>
  </r>
  <r>
    <n v="14209.4"/>
    <x v="0"/>
    <s v="tier - 1"/>
    <x v="14"/>
  </r>
  <r>
    <n v="14210.54"/>
    <x v="0"/>
    <s v="tier - 2"/>
    <x v="1"/>
  </r>
  <r>
    <n v="14235.07"/>
    <x v="0"/>
    <s v="tier - 1"/>
    <x v="2"/>
  </r>
  <r>
    <n v="14254.61"/>
    <x v="0"/>
    <s v="tier - 1"/>
    <x v="1"/>
  </r>
  <r>
    <n v="14256.19"/>
    <x v="0"/>
    <s v="tier - 3"/>
    <x v="1"/>
  </r>
  <r>
    <n v="14256.79"/>
    <x v="0"/>
    <s v="tier - 2"/>
    <x v="14"/>
  </r>
  <r>
    <n v="14258.33"/>
    <x v="0"/>
    <s v="tier - 2"/>
    <x v="14"/>
  </r>
  <r>
    <n v="14283.46"/>
    <x v="0"/>
    <s v="tier - 2"/>
    <x v="8"/>
  </r>
  <r>
    <n v="14285.9"/>
    <x v="0"/>
    <s v="tier - 3"/>
    <x v="1"/>
  </r>
  <r>
    <n v="14313.85"/>
    <x v="0"/>
    <s v="tier - 3"/>
    <x v="0"/>
  </r>
  <r>
    <n v="14319.03"/>
    <x v="0"/>
    <s v="tier - 2"/>
    <x v="2"/>
  </r>
  <r>
    <n v="14337.91"/>
    <x v="0"/>
    <s v="tier - 3"/>
    <x v="16"/>
  </r>
  <r>
    <n v="14349.85"/>
    <x v="0"/>
    <s v="tier - 2"/>
    <x v="1"/>
  </r>
  <r>
    <n v="14355.43"/>
    <x v="0"/>
    <s v="tier - 1"/>
    <x v="14"/>
  </r>
  <r>
    <n v="14358.36"/>
    <x v="0"/>
    <s v="tier - 2"/>
    <x v="2"/>
  </r>
  <r>
    <n v="14382.71"/>
    <x v="0"/>
    <s v="tier - 2"/>
    <x v="1"/>
  </r>
  <r>
    <n v="14394.4"/>
    <x v="0"/>
    <s v="tier - 3"/>
    <x v="8"/>
  </r>
  <r>
    <n v="14394.56"/>
    <x v="0"/>
    <s v="tier - 1"/>
    <x v="6"/>
  </r>
  <r>
    <n v="14410.93"/>
    <x v="0"/>
    <s v="tier - 2"/>
    <x v="5"/>
  </r>
  <r>
    <n v="14418.28"/>
    <x v="0"/>
    <s v="tier - 3"/>
    <x v="0"/>
  </r>
  <r>
    <n v="14426.07"/>
    <x v="0"/>
    <s v="tier - 1"/>
    <x v="1"/>
  </r>
  <r>
    <n v="14426.66"/>
    <x v="0"/>
    <s v="tier - 2"/>
    <x v="14"/>
  </r>
  <r>
    <n v="14427.63"/>
    <x v="0"/>
    <s v="tier - 2"/>
    <x v="11"/>
  </r>
  <r>
    <n v="14449.85"/>
    <x v="0"/>
    <s v="tier - 1"/>
    <x v="8"/>
  </r>
  <r>
    <n v="14451.84"/>
    <x v="0"/>
    <s v="tier - 3"/>
    <x v="9"/>
  </r>
  <r>
    <n v="14455.64"/>
    <x v="0"/>
    <s v="tier - 3"/>
    <x v="8"/>
  </r>
  <r>
    <n v="14470.01"/>
    <x v="0"/>
    <s v="tier - 3"/>
    <x v="1"/>
  </r>
  <r>
    <n v="14474.68"/>
    <x v="0"/>
    <s v="tier - 2"/>
    <x v="0"/>
  </r>
  <r>
    <n v="14478.33"/>
    <x v="0"/>
    <s v="tier - 2"/>
    <x v="0"/>
  </r>
  <r>
    <n v="14507.46"/>
    <x v="0"/>
    <s v="tier - 3"/>
    <x v="1"/>
  </r>
  <r>
    <n v="14547.26"/>
    <x v="0"/>
    <s v="tier - 3"/>
    <x v="2"/>
  </r>
  <r>
    <n v="14571.89"/>
    <x v="0"/>
    <s v="tier - 1"/>
    <x v="8"/>
  </r>
  <r>
    <n v="14574.64"/>
    <x v="0"/>
    <s v="tier - 1"/>
    <x v="7"/>
  </r>
  <r>
    <n v="14590.63"/>
    <x v="0"/>
    <s v="tier - 1"/>
    <x v="8"/>
  </r>
  <r>
    <n v="14600.62"/>
    <x v="0"/>
    <s v="tier - 3"/>
    <x v="16"/>
  </r>
  <r>
    <n v="14612.33"/>
    <x v="0"/>
    <s v="tier - 3"/>
    <x v="11"/>
  </r>
  <r>
    <n v="14630.52"/>
    <x v="0"/>
    <s v="tier - 3"/>
    <x v="2"/>
  </r>
  <r>
    <n v="14640.35"/>
    <x v="0"/>
    <s v="tier - 3"/>
    <x v="14"/>
  </r>
  <r>
    <n v="14657.2"/>
    <x v="0"/>
    <s v="tier - 1"/>
    <x v="1"/>
  </r>
  <r>
    <n v="14665.75"/>
    <x v="0"/>
    <s v="tier - 1"/>
    <x v="1"/>
  </r>
  <r>
    <n v="14692.67"/>
    <x v="0"/>
    <s v="tier - 1"/>
    <x v="1"/>
  </r>
  <r>
    <n v="14696.77"/>
    <x v="0"/>
    <s v="tier - 2"/>
    <x v="2"/>
  </r>
  <r>
    <n v="14711.74"/>
    <x v="0"/>
    <s v="tier - 2"/>
    <x v="1"/>
  </r>
  <r>
    <n v="14738.43"/>
    <x v="0"/>
    <s v="tier - 3"/>
    <x v="11"/>
  </r>
  <r>
    <n v="14750.42"/>
    <x v="0"/>
    <s v="tier - 2"/>
    <x v="14"/>
  </r>
  <r>
    <n v="14819"/>
    <x v="0"/>
    <s v="tier - 3"/>
    <x v="9"/>
  </r>
  <r>
    <n v="14839.34"/>
    <x v="0"/>
    <s v="tier - 3"/>
    <x v="14"/>
  </r>
  <r>
    <n v="14843.96"/>
    <x v="0"/>
    <s v="tier - 3"/>
    <x v="14"/>
  </r>
  <r>
    <n v="14847.63"/>
    <x v="0"/>
    <s v="tier - 2"/>
    <x v="9"/>
  </r>
  <r>
    <n v="14901.52"/>
    <x v="0"/>
    <s v="tier - 2"/>
    <x v="8"/>
  </r>
  <r>
    <n v="14908.27"/>
    <x v="0"/>
    <s v="tier - 1"/>
    <x v="2"/>
  </r>
  <r>
    <n v="14926.97"/>
    <x v="0"/>
    <s v="tier - 2"/>
    <x v="1"/>
  </r>
  <r>
    <n v="14945.34"/>
    <x v="0"/>
    <s v="tier - 1"/>
    <x v="11"/>
  </r>
  <r>
    <n v="14988.43"/>
    <x v="0"/>
    <s v="tier - 3"/>
    <x v="2"/>
  </r>
  <r>
    <n v="15006.58"/>
    <x v="0"/>
    <s v="tier - 2"/>
    <x v="8"/>
  </r>
  <r>
    <n v="15019.76"/>
    <x v="0"/>
    <s v="tier - 2"/>
    <x v="1"/>
  </r>
  <r>
    <n v="15025.76"/>
    <x v="0"/>
    <s v="tier - 1"/>
    <x v="2"/>
  </r>
  <r>
    <n v="15026.3"/>
    <x v="0"/>
    <s v="tier - 3"/>
    <x v="2"/>
  </r>
  <r>
    <n v="15038.51"/>
    <x v="0"/>
    <s v="tier - 3"/>
    <x v="9"/>
  </r>
  <r>
    <n v="15052.68"/>
    <x v="0"/>
    <s v="tier - 2"/>
    <x v="16"/>
  </r>
  <r>
    <n v="15090.35"/>
    <x v="0"/>
    <s v="tier - 1"/>
    <x v="9"/>
  </r>
  <r>
    <n v="15103.69"/>
    <x v="0"/>
    <s v="tier - 1"/>
    <x v="1"/>
  </r>
  <r>
    <n v="15123.19"/>
    <x v="0"/>
    <s v="tier - 1"/>
    <x v="2"/>
  </r>
  <r>
    <n v="15150.44"/>
    <x v="0"/>
    <s v="tier - 1"/>
    <x v="9"/>
  </r>
  <r>
    <n v="15161.25"/>
    <x v="0"/>
    <s v="tier - 2"/>
    <x v="1"/>
  </r>
  <r>
    <n v="15161.53"/>
    <x v="0"/>
    <s v="tier - 1"/>
    <x v="0"/>
  </r>
  <r>
    <n v="15170.07"/>
    <x v="0"/>
    <s v="tier - 3"/>
    <x v="2"/>
  </r>
  <r>
    <n v="15174.81"/>
    <x v="0"/>
    <s v="tier - 1"/>
    <x v="1"/>
  </r>
  <r>
    <n v="15207.92"/>
    <x v="0"/>
    <s v="tier - 1"/>
    <x v="1"/>
  </r>
  <r>
    <n v="15230.32"/>
    <x v="0"/>
    <s v="tier - 2"/>
    <x v="8"/>
  </r>
  <r>
    <n v="15260.52"/>
    <x v="0"/>
    <s v="tier - 2"/>
    <x v="9"/>
  </r>
  <r>
    <n v="15322.77"/>
    <x v="0"/>
    <s v="tier - 3"/>
    <x v="11"/>
  </r>
  <r>
    <n v="15359.1"/>
    <x v="0"/>
    <s v="tier - 3"/>
    <x v="8"/>
  </r>
  <r>
    <n v="15361.5"/>
    <x v="0"/>
    <s v="tier - 3"/>
    <x v="9"/>
  </r>
  <r>
    <n v="15363.77"/>
    <x v="0"/>
    <s v="tier - 1"/>
    <x v="14"/>
  </r>
  <r>
    <n v="15368.22"/>
    <x v="0"/>
    <s v="tier - 2"/>
    <x v="2"/>
  </r>
  <r>
    <n v="15377.77"/>
    <x v="0"/>
    <s v="tier - 2"/>
    <x v="1"/>
  </r>
  <r>
    <n v="15440.2"/>
    <x v="0"/>
    <s v="tier - 1"/>
    <x v="1"/>
  </r>
  <r>
    <n v="15450.48"/>
    <x v="0"/>
    <s v="tier - 1"/>
    <x v="14"/>
  </r>
  <r>
    <n v="15518.18"/>
    <x v="0"/>
    <s v="tier - 3"/>
    <x v="3"/>
  </r>
  <r>
    <n v="15532.16"/>
    <x v="0"/>
    <s v="tier - 2"/>
    <x v="14"/>
  </r>
  <r>
    <n v="15555.19"/>
    <x v="0"/>
    <s v="tier - 3"/>
    <x v="1"/>
  </r>
  <r>
    <n v="15556.67"/>
    <x v="0"/>
    <s v="tier - 2"/>
    <x v="1"/>
  </r>
  <r>
    <n v="15608.58"/>
    <x v="0"/>
    <s v="tier - 2"/>
    <x v="14"/>
  </r>
  <r>
    <n v="15612.19"/>
    <x v="0"/>
    <s v="tier - 2"/>
    <x v="1"/>
  </r>
  <r>
    <n v="15646.28"/>
    <x v="0"/>
    <s v="tier - 2"/>
    <x v="2"/>
  </r>
  <r>
    <n v="15670.3"/>
    <x v="0"/>
    <s v="tier - 2"/>
    <x v="14"/>
  </r>
  <r>
    <n v="15698.86"/>
    <x v="0"/>
    <s v="tier - 2"/>
    <x v="1"/>
  </r>
  <r>
    <n v="15746.62"/>
    <x v="0"/>
    <s v="tier - 1"/>
    <x v="1"/>
  </r>
  <r>
    <n v="15817.99"/>
    <x v="0"/>
    <s v="tier - 2"/>
    <x v="1"/>
  </r>
  <r>
    <n v="15820.7"/>
    <x v="0"/>
    <s v="tier - 3"/>
    <x v="2"/>
  </r>
  <r>
    <n v="15828.82"/>
    <x v="0"/>
    <s v="tier - 3"/>
    <x v="2"/>
  </r>
  <r>
    <n v="15840.81"/>
    <x v="0"/>
    <s v="tier - 1"/>
    <x v="16"/>
  </r>
  <r>
    <n v="15922.29"/>
    <x v="0"/>
    <s v="tier - 3"/>
    <x v="14"/>
  </r>
  <r>
    <n v="15965.29"/>
    <x v="0"/>
    <s v="tier - 1"/>
    <x v="1"/>
  </r>
  <r>
    <n v="15966.19"/>
    <x v="0"/>
    <s v="tier - 2"/>
    <x v="1"/>
  </r>
  <r>
    <n v="16059.06"/>
    <x v="0"/>
    <s v="tier - 3"/>
    <x v="1"/>
  </r>
  <r>
    <n v="16062.89"/>
    <x v="0"/>
    <s v="tier - 2"/>
    <x v="14"/>
  </r>
  <r>
    <n v="16069.08"/>
    <x v="0"/>
    <s v="tier - 2"/>
    <x v="8"/>
  </r>
  <r>
    <n v="16085.13"/>
    <x v="0"/>
    <s v="tier - 2"/>
    <x v="0"/>
  </r>
  <r>
    <n v="16097.94"/>
    <x v="0"/>
    <s v="tier - 3"/>
    <x v="1"/>
  </r>
  <r>
    <n v="16115.3"/>
    <x v="0"/>
    <s v="tier - 1"/>
    <x v="8"/>
  </r>
  <r>
    <n v="16122.65"/>
    <x v="0"/>
    <s v="tier - 1"/>
    <x v="2"/>
  </r>
  <r>
    <n v="16138.76"/>
    <x v="0"/>
    <s v="tier - 3"/>
    <x v="12"/>
  </r>
  <r>
    <n v="16152.04"/>
    <x v="0"/>
    <s v="tier - 1"/>
    <x v="14"/>
  </r>
  <r>
    <n v="16190.97"/>
    <x v="0"/>
    <s v="tier - 3"/>
    <x v="1"/>
  </r>
  <r>
    <n v="16199.1"/>
    <x v="0"/>
    <s v="tier - 2"/>
    <x v="1"/>
  </r>
  <r>
    <n v="16205.88"/>
    <x v="0"/>
    <s v="tier - 1"/>
    <x v="1"/>
  </r>
  <r>
    <n v="16232.85"/>
    <x v="0"/>
    <s v="tier - 1"/>
    <x v="2"/>
  </r>
  <r>
    <n v="16267.32"/>
    <x v="0"/>
    <s v="tier - 2"/>
    <x v="9"/>
  </r>
  <r>
    <n v="16297.85"/>
    <x v="0"/>
    <s v="tier - 3"/>
    <x v="2"/>
  </r>
  <r>
    <n v="16311.05"/>
    <x v="0"/>
    <s v="tier - 3"/>
    <x v="14"/>
  </r>
  <r>
    <n v="16351.42"/>
    <x v="0"/>
    <s v="tier - 3"/>
    <x v="14"/>
  </r>
  <r>
    <n v="16420.490000000002"/>
    <x v="0"/>
    <s v="tier - 3"/>
    <x v="1"/>
  </r>
  <r>
    <n v="16450.89"/>
    <x v="0"/>
    <s v="tier - 1"/>
    <x v="1"/>
  </r>
  <r>
    <n v="16455.71"/>
    <x v="0"/>
    <s v="tier - 2"/>
    <x v="1"/>
  </r>
  <r>
    <n v="16577.78"/>
    <x v="0"/>
    <s v="tier - 1"/>
    <x v="0"/>
  </r>
  <r>
    <n v="16586.5"/>
    <x v="0"/>
    <s v="tier - 1"/>
    <x v="0"/>
  </r>
  <r>
    <n v="16587.96"/>
    <x v="0"/>
    <s v="tier - 2"/>
    <x v="9"/>
  </r>
  <r>
    <n v="16600.16"/>
    <x v="0"/>
    <s v="tier - 2"/>
    <x v="2"/>
  </r>
  <r>
    <n v="16602.18"/>
    <x v="0"/>
    <s v="tier - 1"/>
    <x v="14"/>
  </r>
  <r>
    <n v="16631.61"/>
    <x v="0"/>
    <s v="tier - 1"/>
    <x v="1"/>
  </r>
  <r>
    <n v="16657.72"/>
    <x v="0"/>
    <s v="tier - 1"/>
    <x v="8"/>
  </r>
  <r>
    <n v="16770.990000000002"/>
    <x v="0"/>
    <s v="tier - 1"/>
    <x v="1"/>
  </r>
  <r>
    <n v="16776.3"/>
    <x v="0"/>
    <s v="tier - 2"/>
    <x v="8"/>
  </r>
  <r>
    <n v="16779.400000000001"/>
    <x v="0"/>
    <s v="tier - 2"/>
    <x v="14"/>
  </r>
  <r>
    <n v="16796.41"/>
    <x v="0"/>
    <s v="tier - 3"/>
    <x v="8"/>
  </r>
  <r>
    <n v="16841.32"/>
    <x v="0"/>
    <s v="tier - 3"/>
    <x v="2"/>
  </r>
  <r>
    <n v="16884.919999999998"/>
    <x v="0"/>
    <s v="tier - 2"/>
    <x v="2"/>
  </r>
  <r>
    <n v="16903.5"/>
    <x v="0"/>
    <s v="tier - 3"/>
    <x v="1"/>
  </r>
  <r>
    <n v="16921.09"/>
    <x v="0"/>
    <s v="tier - 3"/>
    <x v="9"/>
  </r>
  <r>
    <n v="16990.55"/>
    <x v="0"/>
    <s v="tier - 3"/>
    <x v="1"/>
  </r>
  <r>
    <n v="17016.009999999998"/>
    <x v="0"/>
    <s v="tier - 2"/>
    <x v="9"/>
  </r>
  <r>
    <n v="17043.34"/>
    <x v="0"/>
    <s v="tier - 3"/>
    <x v="0"/>
  </r>
  <r>
    <n v="17081.080000000002"/>
    <x v="0"/>
    <s v="tier - 2"/>
    <x v="2"/>
  </r>
  <r>
    <n v="17085.27"/>
    <x v="0"/>
    <s v="tier - 3"/>
    <x v="0"/>
  </r>
  <r>
    <n v="17128.43"/>
    <x v="0"/>
    <s v="tier - 3"/>
    <x v="5"/>
  </r>
  <r>
    <n v="17172.27"/>
    <x v="0"/>
    <s v="tier - 2"/>
    <x v="14"/>
  </r>
  <r>
    <n v="17174.52"/>
    <x v="0"/>
    <s v="tier - 2"/>
    <x v="1"/>
  </r>
  <r>
    <n v="17178.68"/>
    <x v="0"/>
    <s v="tier - 2"/>
    <x v="4"/>
  </r>
  <r>
    <n v="17179.52"/>
    <x v="0"/>
    <s v="tier - 1"/>
    <x v="0"/>
  </r>
  <r>
    <n v="17253.43"/>
    <x v="0"/>
    <s v="tier - 3"/>
    <x v="14"/>
  </r>
  <r>
    <n v="17337.580000000002"/>
    <x v="0"/>
    <s v="tier - 3"/>
    <x v="9"/>
  </r>
  <r>
    <n v="17352.68"/>
    <x v="0"/>
    <s v="tier - 3"/>
    <x v="1"/>
  </r>
  <r>
    <n v="17361.77"/>
    <x v="0"/>
    <s v="tier - 1"/>
    <x v="1"/>
  </r>
  <r>
    <n v="17468.98"/>
    <x v="0"/>
    <s v="tier - 1"/>
    <x v="1"/>
  </r>
  <r>
    <n v="17479.53"/>
    <x v="3"/>
    <s v="tier - 1"/>
    <x v="1"/>
  </r>
  <r>
    <n v="17496.310000000001"/>
    <x v="3"/>
    <s v="tier - 2"/>
    <x v="2"/>
  </r>
  <r>
    <n v="17505.650000000001"/>
    <x v="3"/>
    <s v="tier - 2"/>
    <x v="9"/>
  </r>
  <r>
    <n v="17507.47"/>
    <x v="3"/>
    <s v="tier - 1"/>
    <x v="14"/>
  </r>
  <r>
    <n v="17556.88"/>
    <x v="3"/>
    <s v="tier - 2"/>
    <x v="1"/>
  </r>
  <r>
    <n v="17560.38"/>
    <x v="3"/>
    <s v="tier - 1"/>
    <x v="1"/>
  </r>
  <r>
    <n v="17584.72"/>
    <x v="3"/>
    <s v="tier - 3"/>
    <x v="1"/>
  </r>
  <r>
    <n v="17626.240000000002"/>
    <x v="3"/>
    <s v="tier - 3"/>
    <x v="0"/>
  </r>
  <r>
    <n v="17663.14"/>
    <x v="3"/>
    <s v="tier - 3"/>
    <x v="0"/>
  </r>
  <r>
    <n v="17748.509999999998"/>
    <x v="3"/>
    <s v="tier - 1"/>
    <x v="1"/>
  </r>
  <r>
    <n v="17777.73"/>
    <x v="3"/>
    <s v="tier - 3"/>
    <x v="1"/>
  </r>
  <r>
    <n v="17779.939999999999"/>
    <x v="3"/>
    <s v="tier - 2"/>
    <x v="1"/>
  </r>
  <r>
    <n v="17832.599999999999"/>
    <x v="3"/>
    <s v="tier - 2"/>
    <x v="1"/>
  </r>
  <r>
    <n v="17862.919999999998"/>
    <x v="3"/>
    <s v="tier - 2"/>
    <x v="1"/>
  </r>
  <r>
    <n v="17878.900000000001"/>
    <x v="3"/>
    <s v="tier - 2"/>
    <x v="8"/>
  </r>
  <r>
    <n v="17882.669999999998"/>
    <x v="3"/>
    <s v="tier - 3"/>
    <x v="1"/>
  </r>
  <r>
    <n v="17904.53"/>
    <x v="3"/>
    <s v="tier - 2"/>
    <x v="12"/>
  </r>
  <r>
    <n v="17929.3"/>
    <x v="3"/>
    <s v="tier - 2"/>
    <x v="0"/>
  </r>
  <r>
    <n v="17942.11"/>
    <x v="3"/>
    <s v="tier - 2"/>
    <x v="2"/>
  </r>
  <r>
    <n v="18031.16"/>
    <x v="3"/>
    <s v="tier - 3"/>
    <x v="9"/>
  </r>
  <r>
    <n v="18031.189999999999"/>
    <x v="3"/>
    <s v="tier - 2"/>
    <x v="1"/>
  </r>
  <r>
    <n v="18033.97"/>
    <x v="3"/>
    <s v="tier - 1"/>
    <x v="1"/>
  </r>
  <r>
    <n v="18157.88"/>
    <x v="3"/>
    <s v="tier - 1"/>
    <x v="1"/>
  </r>
  <r>
    <n v="18208.34"/>
    <x v="3"/>
    <s v="tier - 2"/>
    <x v="14"/>
  </r>
  <r>
    <n v="18218.16"/>
    <x v="3"/>
    <s v="tier - 1"/>
    <x v="0"/>
  </r>
  <r>
    <n v="18223.45"/>
    <x v="3"/>
    <s v="tier - 3"/>
    <x v="0"/>
  </r>
  <r>
    <n v="18246.5"/>
    <x v="3"/>
    <s v="tier - 1"/>
    <x v="0"/>
  </r>
  <r>
    <n v="18259.22"/>
    <x v="3"/>
    <s v="tier - 3"/>
    <x v="2"/>
  </r>
  <r>
    <n v="18310.740000000002"/>
    <x v="3"/>
    <s v="tier - 3"/>
    <x v="1"/>
  </r>
  <r>
    <n v="18328.240000000002"/>
    <x v="3"/>
    <s v="tier - 2"/>
    <x v="0"/>
  </r>
  <r>
    <n v="18443.11"/>
    <x v="3"/>
    <s v="tier - 2"/>
    <x v="1"/>
  </r>
  <r>
    <n v="18608.259999999998"/>
    <x v="3"/>
    <s v="tier - 3"/>
    <x v="2"/>
  </r>
  <r>
    <n v="18648.419999999998"/>
    <x v="3"/>
    <s v="tier - 1"/>
    <x v="4"/>
  </r>
  <r>
    <n v="18682.740000000002"/>
    <x v="3"/>
    <s v="tier - 3"/>
    <x v="1"/>
  </r>
  <r>
    <n v="18694.689999999999"/>
    <x v="3"/>
    <s v="tier - 1"/>
    <x v="9"/>
  </r>
  <r>
    <n v="18765.88"/>
    <x v="3"/>
    <s v="tier - 2"/>
    <x v="1"/>
  </r>
  <r>
    <n v="18767.740000000002"/>
    <x v="3"/>
    <s v="tier - 1"/>
    <x v="0"/>
  </r>
  <r>
    <n v="18804.75"/>
    <x v="3"/>
    <s v="tier - 1"/>
    <x v="1"/>
  </r>
  <r>
    <n v="18806.150000000001"/>
    <x v="3"/>
    <s v="tier - 2"/>
    <x v="0"/>
  </r>
  <r>
    <n v="18815.53"/>
    <x v="3"/>
    <s v="tier - 1"/>
    <x v="9"/>
  </r>
  <r>
    <n v="18838.7"/>
    <x v="3"/>
    <s v="tier - 3"/>
    <x v="1"/>
  </r>
  <r>
    <n v="18883.330000000002"/>
    <x v="3"/>
    <s v="tier - 1"/>
    <x v="14"/>
  </r>
  <r>
    <n v="18903.490000000002"/>
    <x v="3"/>
    <s v="tier - 2"/>
    <x v="8"/>
  </r>
  <r>
    <n v="18932.810000000001"/>
    <x v="3"/>
    <s v="tier - 3"/>
    <x v="1"/>
  </r>
  <r>
    <n v="18954.560000000001"/>
    <x v="3"/>
    <s v="tier - 1"/>
    <x v="14"/>
  </r>
  <r>
    <n v="18955.22"/>
    <x v="3"/>
    <s v="tier - 3"/>
    <x v="2"/>
  </r>
  <r>
    <n v="18963.169999999998"/>
    <x v="3"/>
    <s v="tier - 1"/>
    <x v="0"/>
  </r>
  <r>
    <n v="18972.5"/>
    <x v="3"/>
    <s v="tier - 3"/>
    <x v="0"/>
  </r>
  <r>
    <n v="19023.259999999998"/>
    <x v="3"/>
    <s v="tier - 3"/>
    <x v="2"/>
  </r>
  <r>
    <n v="19040.88"/>
    <x v="3"/>
    <s v="tier - 3"/>
    <x v="2"/>
  </r>
  <r>
    <n v="19107.78"/>
    <x v="3"/>
    <s v="tier - 2"/>
    <x v="0"/>
  </r>
  <r>
    <n v="19144.580000000002"/>
    <x v="3"/>
    <s v="tier - 1"/>
    <x v="8"/>
  </r>
  <r>
    <n v="19199.939999999999"/>
    <x v="3"/>
    <s v="tier - 3"/>
    <x v="2"/>
  </r>
  <r>
    <n v="19214.71"/>
    <x v="3"/>
    <s v="tier - 3"/>
    <x v="0"/>
  </r>
  <r>
    <n v="19259.96"/>
    <x v="3"/>
    <s v="tier - 1"/>
    <x v="1"/>
  </r>
  <r>
    <n v="19321.060000000001"/>
    <x v="3"/>
    <s v="tier - 1"/>
    <x v="1"/>
  </r>
  <r>
    <n v="19350.37"/>
    <x v="3"/>
    <s v="tier - 3"/>
    <x v="0"/>
  </r>
  <r>
    <n v="19362"/>
    <x v="3"/>
    <s v="tier - 3"/>
    <x v="0"/>
  </r>
  <r>
    <n v="19442.349999999999"/>
    <x v="3"/>
    <s v="tier - 3"/>
    <x v="1"/>
  </r>
  <r>
    <n v="19444.27"/>
    <x v="3"/>
    <s v="tier - 1"/>
    <x v="0"/>
  </r>
  <r>
    <n v="19496.72"/>
    <x v="3"/>
    <s v="tier - 3"/>
    <x v="4"/>
  </r>
  <r>
    <n v="19515.54"/>
    <x v="3"/>
    <s v="tier - 1"/>
    <x v="0"/>
  </r>
  <r>
    <n v="19521.97"/>
    <x v="3"/>
    <s v="tier - 2"/>
    <x v="0"/>
  </r>
  <r>
    <n v="19539.240000000002"/>
    <x v="3"/>
    <s v="tier - 1"/>
    <x v="0"/>
  </r>
  <r>
    <n v="19551.34"/>
    <x v="3"/>
    <s v="tier - 3"/>
    <x v="1"/>
  </r>
  <r>
    <n v="19594.810000000001"/>
    <x v="3"/>
    <s v="tier - 1"/>
    <x v="8"/>
  </r>
  <r>
    <n v="19673.34"/>
    <x v="3"/>
    <s v="tier - 2"/>
    <x v="1"/>
  </r>
  <r>
    <n v="19719.689999999999"/>
    <x v="3"/>
    <s v="tier - 2"/>
    <x v="0"/>
  </r>
  <r>
    <n v="19749.38"/>
    <x v="3"/>
    <s v="tier - 3"/>
    <x v="0"/>
  </r>
  <r>
    <n v="19798.05"/>
    <x v="3"/>
    <s v="tier - 1"/>
    <x v="8"/>
  </r>
  <r>
    <n v="19933.46"/>
    <x v="3"/>
    <s v="tier - 3"/>
    <x v="2"/>
  </r>
  <r>
    <n v="19964.75"/>
    <x v="3"/>
    <s v="tier - 2"/>
    <x v="8"/>
  </r>
  <r>
    <n v="19995.29"/>
    <x v="3"/>
    <s v="tier - 3"/>
    <x v="14"/>
  </r>
  <r>
    <n v="20009.63"/>
    <x v="0"/>
    <s v="tier - 1"/>
    <x v="1"/>
  </r>
  <r>
    <n v="20149.32"/>
    <x v="0"/>
    <s v="tier - 1"/>
    <x v="5"/>
  </r>
  <r>
    <n v="20167.34"/>
    <x v="1"/>
    <s v="tier - 3"/>
    <x v="2"/>
  </r>
  <r>
    <n v="20177.669999999998"/>
    <x v="0"/>
    <s v="tier - 1"/>
    <x v="2"/>
  </r>
  <r>
    <n v="20234.849999999999"/>
    <x v="0"/>
    <s v="tier - 3"/>
    <x v="1"/>
  </r>
  <r>
    <n v="20253.84"/>
    <x v="0"/>
    <s v="tier - 3"/>
    <x v="1"/>
  </r>
  <r>
    <n v="20277.810000000001"/>
    <x v="1"/>
    <s v="tier - 3"/>
    <x v="5"/>
  </r>
  <r>
    <n v="20296.86"/>
    <x v="1"/>
    <s v="tier - 1"/>
    <x v="8"/>
  </r>
  <r>
    <n v="20354.5"/>
    <x v="1"/>
    <s v="tier - 2"/>
    <x v="14"/>
  </r>
  <r>
    <n v="20420.599999999999"/>
    <x v="1"/>
    <s v="tier - 2"/>
    <x v="2"/>
  </r>
  <r>
    <n v="20446.849999999999"/>
    <x v="0"/>
    <s v="tier - 1"/>
    <x v="1"/>
  </r>
  <r>
    <n v="20463"/>
    <x v="0"/>
    <s v="tier - 2"/>
    <x v="0"/>
  </r>
  <r>
    <n v="20568.32"/>
    <x v="1"/>
    <s v="tier - 2"/>
    <x v="1"/>
  </r>
  <r>
    <n v="20630.28"/>
    <x v="0"/>
    <s v="tier - 3"/>
    <x v="2"/>
  </r>
  <r>
    <n v="20709.02"/>
    <x v="1"/>
    <s v="tier - 2"/>
    <x v="4"/>
  </r>
  <r>
    <n v="20745.990000000002"/>
    <x v="1"/>
    <s v="tier - 1"/>
    <x v="1"/>
  </r>
  <r>
    <n v="20773.63"/>
    <x v="0"/>
    <s v="tier - 3"/>
    <x v="12"/>
  </r>
  <r>
    <n v="20781.490000000002"/>
    <x v="0"/>
    <s v="tier - 3"/>
    <x v="0"/>
  </r>
  <r>
    <n v="20878.78"/>
    <x v="0"/>
    <s v="tier - 1"/>
    <x v="8"/>
  </r>
  <r>
    <n v="20893.060000000001"/>
    <x v="0"/>
    <s v="tier - 3"/>
    <x v="1"/>
  </r>
  <r>
    <n v="21082.16"/>
    <x v="1"/>
    <s v="tier - 2"/>
    <x v="2"/>
  </r>
  <r>
    <n v="21098.55"/>
    <x v="1"/>
    <s v="tier - 3"/>
    <x v="1"/>
  </r>
  <r>
    <n v="21195.82"/>
    <x v="1"/>
    <s v="tier - 1"/>
    <x v="0"/>
  </r>
  <r>
    <n v="21223.68"/>
    <x v="1"/>
    <s v="tier - 2"/>
    <x v="0"/>
  </r>
  <r>
    <n v="21232.18"/>
    <x v="1"/>
    <s v="tier - 2"/>
    <x v="2"/>
  </r>
  <r>
    <n v="21259.38"/>
    <x v="1"/>
    <s v="tier - 3"/>
    <x v="4"/>
  </r>
  <r>
    <n v="21344.85"/>
    <x v="1"/>
    <s v="tier - 1"/>
    <x v="8"/>
  </r>
  <r>
    <n v="21348.71"/>
    <x v="0"/>
    <s v="tier - 1"/>
    <x v="1"/>
  </r>
  <r>
    <n v="21472.48"/>
    <x v="0"/>
    <s v="tier - 2"/>
    <x v="1"/>
  </r>
  <r>
    <n v="21595.38"/>
    <x v="0"/>
    <s v="tier - 3"/>
    <x v="1"/>
  </r>
  <r>
    <n v="21659.93"/>
    <x v="1"/>
    <s v="tier - 3"/>
    <x v="8"/>
  </r>
  <r>
    <n v="21661.16"/>
    <x v="0"/>
    <s v="tier - 2"/>
    <x v="1"/>
  </r>
  <r>
    <n v="21677.279999999999"/>
    <x v="1"/>
    <s v="tier - 1"/>
    <x v="1"/>
  </r>
  <r>
    <n v="21771.34"/>
    <x v="1"/>
    <s v="tier - 1"/>
    <x v="8"/>
  </r>
  <r>
    <n v="21774.32"/>
    <x v="1"/>
    <s v="tier - 2"/>
    <x v="1"/>
  </r>
  <r>
    <n v="21797"/>
    <x v="1"/>
    <s v="tier - 1"/>
    <x v="2"/>
  </r>
  <r>
    <n v="21880.82"/>
    <x v="1"/>
    <s v="tier - 1"/>
    <x v="1"/>
  </r>
  <r>
    <n v="21882.400000000001"/>
    <x v="0"/>
    <s v="tier - 1"/>
    <x v="2"/>
  </r>
  <r>
    <n v="21978.68"/>
    <x v="1"/>
    <s v="tier - 3"/>
    <x v="0"/>
  </r>
  <r>
    <n v="21984.47"/>
    <x v="1"/>
    <s v="tier - 1"/>
    <x v="1"/>
  </r>
  <r>
    <n v="22097.62"/>
    <x v="1"/>
    <s v="tier - 1"/>
    <x v="2"/>
  </r>
  <r>
    <n v="22144.03"/>
    <x v="0"/>
    <s v="tier - 2"/>
    <x v="2"/>
  </r>
  <r>
    <n v="22192.44"/>
    <x v="1"/>
    <s v="tier - 1"/>
    <x v="0"/>
  </r>
  <r>
    <n v="22218.11"/>
    <x v="0"/>
    <s v="tier - 3"/>
    <x v="0"/>
  </r>
  <r>
    <n v="22331.57"/>
    <x v="0"/>
    <s v="tier - 3"/>
    <x v="8"/>
  </r>
  <r>
    <n v="22395.74"/>
    <x v="1"/>
    <s v="tier - 2"/>
    <x v="8"/>
  </r>
  <r>
    <n v="22412.65"/>
    <x v="1"/>
    <s v="tier - 3"/>
    <x v="10"/>
  </r>
  <r>
    <n v="22462.04"/>
    <x v="1"/>
    <s v="tier - 1"/>
    <x v="4"/>
  </r>
  <r>
    <n v="22478.6"/>
    <x v="1"/>
    <s v="tier - 2"/>
    <x v="2"/>
  </r>
  <r>
    <n v="22493.66"/>
    <x v="0"/>
    <s v="tier - 1"/>
    <x v="1"/>
  </r>
  <r>
    <n v="23045.57"/>
    <x v="0"/>
    <s v="tier - 2"/>
    <x v="8"/>
  </r>
  <r>
    <n v="23065.42"/>
    <x v="0"/>
    <s v="tier - 2"/>
    <x v="0"/>
  </r>
  <r>
    <n v="23082.959999999999"/>
    <x v="0"/>
    <s v="tier - 2"/>
    <x v="2"/>
  </r>
  <r>
    <n v="23241.47"/>
    <x v="0"/>
    <s v="tier - 3"/>
    <x v="6"/>
  </r>
  <r>
    <n v="23244.79"/>
    <x v="0"/>
    <s v="tier - 3"/>
    <x v="0"/>
  </r>
  <r>
    <n v="23288.93"/>
    <x v="0"/>
    <s v="tier - 3"/>
    <x v="8"/>
  </r>
  <r>
    <n v="23306.55"/>
    <x v="0"/>
    <s v="tier - 2"/>
    <x v="2"/>
  </r>
  <r>
    <n v="23401.31"/>
    <x v="0"/>
    <s v="tier - 3"/>
    <x v="8"/>
  </r>
  <r>
    <n v="23563.02"/>
    <x v="0"/>
    <s v="tier - 2"/>
    <x v="0"/>
  </r>
  <r>
    <n v="23568.27"/>
    <x v="0"/>
    <s v="tier - 2"/>
    <x v="2"/>
  </r>
  <r>
    <n v="23807.24"/>
    <x v="0"/>
    <s v="tier - 3"/>
    <x v="1"/>
  </r>
  <r>
    <n v="23887.66"/>
    <x v="0"/>
    <s v="tier - 3"/>
    <x v="1"/>
  </r>
  <r>
    <n v="23967.38"/>
    <x v="0"/>
    <s v="tier - 2"/>
    <x v="1"/>
  </r>
  <r>
    <n v="24059.68"/>
    <x v="0"/>
    <s v="tier - 2"/>
    <x v="1"/>
  </r>
  <r>
    <n v="24106.91"/>
    <x v="0"/>
    <s v="tier - 2"/>
    <x v="8"/>
  </r>
  <r>
    <n v="24180.93"/>
    <x v="0"/>
    <s v="tier - 1"/>
    <x v="0"/>
  </r>
  <r>
    <n v="24227.34"/>
    <x v="0"/>
    <s v="tier - 1"/>
    <x v="0"/>
  </r>
  <r>
    <n v="24294.02"/>
    <x v="0"/>
    <s v="tier - 1"/>
    <x v="2"/>
  </r>
  <r>
    <n v="24387.74"/>
    <x v="0"/>
    <s v="tier - 1"/>
    <x v="2"/>
  </r>
  <r>
    <n v="24393.62"/>
    <x v="0"/>
    <s v="tier - 3"/>
    <x v="1"/>
  </r>
  <r>
    <n v="24476.48"/>
    <x v="0"/>
    <s v="tier - 2"/>
    <x v="1"/>
  </r>
  <r>
    <n v="24513.09"/>
    <x v="0"/>
    <s v="tier - 2"/>
    <x v="0"/>
  </r>
  <r>
    <n v="24520.26"/>
    <x v="0"/>
    <s v="tier - 3"/>
    <x v="2"/>
  </r>
  <r>
    <n v="24535.7"/>
    <x v="0"/>
    <s v="tier - 2"/>
    <x v="1"/>
  </r>
  <r>
    <n v="24603.05"/>
    <x v="0"/>
    <s v="tier - 2"/>
    <x v="2"/>
  </r>
  <r>
    <n v="24667.42"/>
    <x v="0"/>
    <s v="tier - 3"/>
    <x v="0"/>
  </r>
  <r>
    <n v="24671.66"/>
    <x v="0"/>
    <s v="tier - 1"/>
    <x v="8"/>
  </r>
  <r>
    <n v="24795.040000000001"/>
    <x v="0"/>
    <s v="tier - 3"/>
    <x v="2"/>
  </r>
  <r>
    <n v="24817.25"/>
    <x v="0"/>
    <s v="tier - 2"/>
    <x v="2"/>
  </r>
  <r>
    <n v="24863.25"/>
    <x v="0"/>
    <s v="tier - 3"/>
    <x v="2"/>
  </r>
  <r>
    <n v="24869.84"/>
    <x v="0"/>
    <s v="tier - 2"/>
    <x v="5"/>
  </r>
  <r>
    <n v="24873.38"/>
    <x v="0"/>
    <s v="tier - 1"/>
    <x v="8"/>
  </r>
  <r>
    <n v="24915.05"/>
    <x v="0"/>
    <s v="tier - 1"/>
    <x v="8"/>
  </r>
  <r>
    <n v="24915.22"/>
    <x v="0"/>
    <s v="tier - 3"/>
    <x v="1"/>
  </r>
  <r>
    <n v="25075.97"/>
    <x v="0"/>
    <s v="tier - 2"/>
    <x v="2"/>
  </r>
  <r>
    <n v="25081.77"/>
    <x v="0"/>
    <s v="tier - 2"/>
    <x v="0"/>
  </r>
  <r>
    <n v="25127.22"/>
    <x v="0"/>
    <s v="tier - 3"/>
    <x v="2"/>
  </r>
  <r>
    <n v="25309.49"/>
    <x v="0"/>
    <s v="tier - 1"/>
    <x v="2"/>
  </r>
  <r>
    <n v="25333.33"/>
    <x v="0"/>
    <s v="tier - 2"/>
    <x v="12"/>
  </r>
  <r>
    <n v="25382.3"/>
    <x v="0"/>
    <s v="tier - 2"/>
    <x v="2"/>
  </r>
  <r>
    <n v="25517.11"/>
    <x v="0"/>
    <s v="tier - 3"/>
    <x v="12"/>
  </r>
  <r>
    <n v="25648.98"/>
    <x v="0"/>
    <s v="tier - 1"/>
    <x v="2"/>
  </r>
  <r>
    <n v="25656.58"/>
    <x v="0"/>
    <s v="tier - 3"/>
    <x v="8"/>
  </r>
  <r>
    <n v="25678.78"/>
    <x v="0"/>
    <s v="tier - 3"/>
    <x v="1"/>
  </r>
  <r>
    <n v="25992.82"/>
    <x v="0"/>
    <s v="tier - 2"/>
    <x v="0"/>
  </r>
  <r>
    <n v="26018.95"/>
    <x v="0"/>
    <s v="tier - 2"/>
    <x v="1"/>
  </r>
  <r>
    <n v="26026.97"/>
    <x v="0"/>
    <s v="tier - 3"/>
    <x v="2"/>
  </r>
  <r>
    <n v="26109.33"/>
    <x v="0"/>
    <s v="tier - 3"/>
    <x v="1"/>
  </r>
  <r>
    <n v="26125.67"/>
    <x v="0"/>
    <s v="tier - 1"/>
    <x v="0"/>
  </r>
  <r>
    <n v="26140.36"/>
    <x v="0"/>
    <s v="tier - 3"/>
    <x v="2"/>
  </r>
  <r>
    <n v="26236.58"/>
    <x v="0"/>
    <s v="tier - 1"/>
    <x v="2"/>
  </r>
  <r>
    <n v="26316.59"/>
    <x v="0"/>
    <s v="tier - 3"/>
    <x v="2"/>
  </r>
  <r>
    <n v="26392.26"/>
    <x v="0"/>
    <s v="tier - 2"/>
    <x v="8"/>
  </r>
  <r>
    <n v="26467.1"/>
    <x v="0"/>
    <s v="tier - 3"/>
    <x v="1"/>
  </r>
  <r>
    <n v="26479.4"/>
    <x v="0"/>
    <s v="tier - 2"/>
    <x v="2"/>
  </r>
  <r>
    <n v="26607.89"/>
    <x v="0"/>
    <s v="tier - 1"/>
    <x v="2"/>
  </r>
  <r>
    <n v="26912.560000000001"/>
    <x v="0"/>
    <s v="tier - 2"/>
    <x v="2"/>
  </r>
  <r>
    <n v="26926.51"/>
    <x v="0"/>
    <s v="tier - 1"/>
    <x v="0"/>
  </r>
  <r>
    <n v="26927.69"/>
    <x v="0"/>
    <s v="tier - 2"/>
    <x v="2"/>
  </r>
  <r>
    <n v="26936.98"/>
    <x v="0"/>
    <s v="tier - 3"/>
    <x v="2"/>
  </r>
  <r>
    <n v="27000.98"/>
    <x v="0"/>
    <s v="tier - 2"/>
    <x v="0"/>
  </r>
  <r>
    <n v="27037.91"/>
    <x v="0"/>
    <s v="tier - 2"/>
    <x v="0"/>
  </r>
  <r>
    <n v="27080.639999999999"/>
    <x v="0"/>
    <s v="tier - 2"/>
    <x v="2"/>
  </r>
  <r>
    <n v="27092.38"/>
    <x v="0"/>
    <s v="tier - 3"/>
    <x v="2"/>
  </r>
  <r>
    <n v="27117.99"/>
    <x v="0"/>
    <s v="tier - 2"/>
    <x v="0"/>
  </r>
  <r>
    <n v="27218.44"/>
    <x v="0"/>
    <s v="tier - 1"/>
    <x v="12"/>
  </r>
  <r>
    <n v="27236.959999999999"/>
    <x v="0"/>
    <s v="tier - 1"/>
    <x v="2"/>
  </r>
  <r>
    <n v="27322.73"/>
    <x v="0"/>
    <s v="tier - 2"/>
    <x v="0"/>
  </r>
  <r>
    <n v="27346.04"/>
    <x v="0"/>
    <s v="tier - 2"/>
    <x v="0"/>
  </r>
  <r>
    <n v="27375.9"/>
    <x v="0"/>
    <s v="tier - 3"/>
    <x v="3"/>
  </r>
  <r>
    <n v="27432.73"/>
    <x v="0"/>
    <s v="tier - 1"/>
    <x v="2"/>
  </r>
  <r>
    <n v="27495.59"/>
    <x v="0"/>
    <s v="tier - 1"/>
    <x v="2"/>
  </r>
  <r>
    <n v="27533.91"/>
    <x v="0"/>
    <s v="tier - 3"/>
    <x v="0"/>
  </r>
  <r>
    <n v="27534.53"/>
    <x v="0"/>
    <s v="tier - 2"/>
    <x v="2"/>
  </r>
  <r>
    <n v="27598.93"/>
    <x v="0"/>
    <s v="tier - 1"/>
    <x v="2"/>
  </r>
  <r>
    <n v="27614.71"/>
    <x v="0"/>
    <s v="tier - 3"/>
    <x v="2"/>
  </r>
  <r>
    <n v="27619.360000000001"/>
    <x v="0"/>
    <s v="tier - 3"/>
    <x v="2"/>
  </r>
  <r>
    <n v="27625.17"/>
    <x v="3"/>
    <s v="tier - 1"/>
    <x v="2"/>
  </r>
  <r>
    <n v="27696.11"/>
    <x v="3"/>
    <s v="tier - 2"/>
    <x v="2"/>
  </r>
  <r>
    <n v="27724.29"/>
    <x v="3"/>
    <s v="tier - 3"/>
    <x v="0"/>
  </r>
  <r>
    <n v="27808.73"/>
    <x v="3"/>
    <s v="tier - 1"/>
    <x v="0"/>
  </r>
  <r>
    <n v="27849.94"/>
    <x v="3"/>
    <s v="tier - 1"/>
    <x v="2"/>
  </r>
  <r>
    <n v="27925.86"/>
    <x v="3"/>
    <s v="tier - 2"/>
    <x v="2"/>
  </r>
  <r>
    <n v="27931.11"/>
    <x v="3"/>
    <s v="tier - 3"/>
    <x v="2"/>
  </r>
  <r>
    <n v="27941.29"/>
    <x v="3"/>
    <s v="tier - 3"/>
    <x v="2"/>
  </r>
  <r>
    <n v="27980.77"/>
    <x v="3"/>
    <s v="tier - 1"/>
    <x v="2"/>
  </r>
  <r>
    <n v="28006.94"/>
    <x v="3"/>
    <s v="tier - 2"/>
    <x v="2"/>
  </r>
  <r>
    <n v="28101.33"/>
    <x v="3"/>
    <s v="tier - 2"/>
    <x v="4"/>
  </r>
  <r>
    <n v="28245.34"/>
    <x v="3"/>
    <s v="tier - 3"/>
    <x v="2"/>
  </r>
  <r>
    <n v="28287.9"/>
    <x v="3"/>
    <s v="tier - 1"/>
    <x v="0"/>
  </r>
  <r>
    <n v="28302.33"/>
    <x v="3"/>
    <s v="tier - 2"/>
    <x v="2"/>
  </r>
  <r>
    <n v="28340.19"/>
    <x v="3"/>
    <s v="tier - 2"/>
    <x v="1"/>
  </r>
  <r>
    <n v="28468.92"/>
    <x v="3"/>
    <s v="tier - 1"/>
    <x v="1"/>
  </r>
  <r>
    <n v="28476.73"/>
    <x v="3"/>
    <s v="tier - 2"/>
    <x v="1"/>
  </r>
  <r>
    <n v="28542.86"/>
    <x v="3"/>
    <s v="tier - 3"/>
    <x v="2"/>
  </r>
  <r>
    <n v="28716.14"/>
    <x v="3"/>
    <s v="tier - 3"/>
    <x v="2"/>
  </r>
  <r>
    <n v="28868.66"/>
    <x v="3"/>
    <s v="tier - 2"/>
    <x v="1"/>
  </r>
  <r>
    <n v="28923.14"/>
    <x v="3"/>
    <s v="tier - 1"/>
    <x v="1"/>
  </r>
  <r>
    <n v="28950.47"/>
    <x v="3"/>
    <s v="tier - 1"/>
    <x v="1"/>
  </r>
  <r>
    <n v="28998.68"/>
    <x v="3"/>
    <s v="tier - 3"/>
    <x v="2"/>
  </r>
  <r>
    <n v="29007.82"/>
    <x v="3"/>
    <s v="tier - 3"/>
    <x v="2"/>
  </r>
  <r>
    <n v="29114.21"/>
    <x v="3"/>
    <s v="tier - 3"/>
    <x v="2"/>
  </r>
  <r>
    <n v="29114.77"/>
    <x v="3"/>
    <s v="tier - 1"/>
    <x v="2"/>
  </r>
  <r>
    <n v="29141.360000000001"/>
    <x v="3"/>
    <s v="tier - 3"/>
    <x v="1"/>
  </r>
  <r>
    <n v="29160.39"/>
    <x v="3"/>
    <s v="tier - 2"/>
    <x v="2"/>
  </r>
  <r>
    <n v="29186.48"/>
    <x v="3"/>
    <s v="tier - 3"/>
    <x v="8"/>
  </r>
  <r>
    <n v="29227.599999999999"/>
    <x v="3"/>
    <s v="tier - 3"/>
    <x v="1"/>
  </r>
  <r>
    <n v="29330.98"/>
    <x v="3"/>
    <s v="tier - 2"/>
    <x v="1"/>
  </r>
  <r>
    <n v="29352.560000000001"/>
    <x v="3"/>
    <s v="tier - 1"/>
    <x v="2"/>
  </r>
  <r>
    <n v="29443.59"/>
    <x v="3"/>
    <s v="tier - 1"/>
    <x v="2"/>
  </r>
  <r>
    <n v="29523.17"/>
    <x v="3"/>
    <s v="tier - 2"/>
    <x v="8"/>
  </r>
  <r>
    <n v="29583.8"/>
    <x v="3"/>
    <s v="tier - 1"/>
    <x v="2"/>
  </r>
  <r>
    <n v="29622.69"/>
    <x v="3"/>
    <s v="tier - 1"/>
    <x v="2"/>
  </r>
  <r>
    <n v="29757.69"/>
    <x v="3"/>
    <s v="tier - 3"/>
    <x v="2"/>
  </r>
  <r>
    <n v="29760.6"/>
    <x v="3"/>
    <s v="tier - 2"/>
    <x v="2"/>
  </r>
  <r>
    <n v="29816.639999999999"/>
    <x v="3"/>
    <s v="tier - 2"/>
    <x v="2"/>
  </r>
  <r>
    <n v="29818.76"/>
    <x v="3"/>
    <s v="tier - 1"/>
    <x v="1"/>
  </r>
  <r>
    <n v="29852.48"/>
    <x v="3"/>
    <s v="tier - 3"/>
    <x v="2"/>
  </r>
  <r>
    <n v="29899.25"/>
    <x v="3"/>
    <s v="tier - 3"/>
    <x v="2"/>
  </r>
  <r>
    <n v="29929.56"/>
    <x v="3"/>
    <s v="tier - 1"/>
    <x v="2"/>
  </r>
  <r>
    <n v="29933.75"/>
    <x v="3"/>
    <s v="tier - 1"/>
    <x v="2"/>
  </r>
  <r>
    <n v="29969.67"/>
    <x v="3"/>
    <s v="tier - 1"/>
    <x v="2"/>
  </r>
  <r>
    <n v="30026.87"/>
    <x v="0"/>
    <s v="tier - 3"/>
    <x v="1"/>
  </r>
  <r>
    <n v="30063.58"/>
    <x v="3"/>
    <s v="tier - 1"/>
    <x v="1"/>
  </r>
  <r>
    <n v="30095.97"/>
    <x v="0"/>
    <s v="tier - 3"/>
    <x v="2"/>
  </r>
  <r>
    <n v="30134.75"/>
    <x v="0"/>
    <s v="tier - 3"/>
    <x v="2"/>
  </r>
  <r>
    <n v="30166.62"/>
    <x v="3"/>
    <s v="tier - 3"/>
    <x v="1"/>
  </r>
  <r>
    <n v="30184.94"/>
    <x v="3"/>
    <s v="tier - 1"/>
    <x v="10"/>
  </r>
  <r>
    <n v="30260"/>
    <x v="3"/>
    <s v="tier - 1"/>
    <x v="10"/>
  </r>
  <r>
    <n v="30284.639999999999"/>
    <x v="3"/>
    <s v="tier - 1"/>
    <x v="1"/>
  </r>
  <r>
    <n v="30328.27"/>
    <x v="0"/>
    <s v="tier - 2"/>
    <x v="2"/>
  </r>
  <r>
    <n v="30366.93"/>
    <x v="0"/>
    <s v="tier - 2"/>
    <x v="2"/>
  </r>
  <r>
    <n v="30409.53"/>
    <x v="0"/>
    <s v="tier - 3"/>
    <x v="1"/>
  </r>
  <r>
    <n v="30422.03"/>
    <x v="0"/>
    <s v="tier - 3"/>
    <x v="2"/>
  </r>
  <r>
    <n v="30457.37"/>
    <x v="0"/>
    <s v="tier - 1"/>
    <x v="1"/>
  </r>
  <r>
    <n v="30530.5"/>
    <x v="0"/>
    <s v="tier - 1"/>
    <x v="2"/>
  </r>
  <r>
    <n v="30625.65"/>
    <x v="0"/>
    <s v="tier - 3"/>
    <x v="2"/>
  </r>
  <r>
    <n v="30697.71"/>
    <x v="3"/>
    <s v="tier - 2"/>
    <x v="2"/>
  </r>
  <r>
    <n v="30724.44"/>
    <x v="0"/>
    <s v="tier - 3"/>
    <x v="2"/>
  </r>
  <r>
    <n v="30763.01"/>
    <x v="0"/>
    <s v="tier - 1"/>
    <x v="2"/>
  </r>
  <r>
    <n v="30942.19"/>
    <x v="0"/>
    <s v="tier - 2"/>
    <x v="0"/>
  </r>
  <r>
    <n v="31196.61"/>
    <x v="0"/>
    <s v="tier - 1"/>
    <x v="2"/>
  </r>
  <r>
    <n v="31234.560000000001"/>
    <x v="3"/>
    <s v="tier - 1"/>
    <x v="2"/>
  </r>
  <r>
    <n v="31322.53"/>
    <x v="0"/>
    <s v="tier - 1"/>
    <x v="2"/>
  </r>
  <r>
    <n v="31328.27"/>
    <x v="0"/>
    <s v="tier - 2"/>
    <x v="2"/>
  </r>
  <r>
    <n v="31368.81"/>
    <x v="0"/>
    <s v="tier - 3"/>
    <x v="2"/>
  </r>
  <r>
    <n v="31591.82"/>
    <x v="0"/>
    <s v="tier - 1"/>
    <x v="2"/>
  </r>
  <r>
    <n v="31620"/>
    <x v="0"/>
    <s v="tier - 1"/>
    <x v="8"/>
  </r>
  <r>
    <n v="31736.7"/>
    <x v="0"/>
    <s v="tier - 2"/>
    <x v="1"/>
  </r>
  <r>
    <n v="31743.919999999998"/>
    <x v="0"/>
    <s v="tier - 1"/>
    <x v="2"/>
  </r>
  <r>
    <n v="31897.1"/>
    <x v="0"/>
    <s v="tier - 3"/>
    <x v="2"/>
  </r>
  <r>
    <n v="31980.89"/>
    <x v="0"/>
    <s v="tier - 1"/>
    <x v="2"/>
  </r>
  <r>
    <n v="32086.21"/>
    <x v="3"/>
    <s v="tier - 3"/>
    <x v="2"/>
  </r>
  <r>
    <n v="32108.66"/>
    <x v="3"/>
    <s v="tier - 3"/>
    <x v="12"/>
  </r>
  <r>
    <n v="32192.76"/>
    <x v="3"/>
    <s v="tier - 2"/>
    <x v="2"/>
  </r>
  <r>
    <n v="32222.81"/>
    <x v="0"/>
    <s v="tier - 1"/>
    <x v="2"/>
  </r>
  <r>
    <n v="32259.96"/>
    <x v="0"/>
    <s v="tier - 3"/>
    <x v="1"/>
  </r>
  <r>
    <n v="32288.49"/>
    <x v="0"/>
    <s v="tier - 2"/>
    <x v="2"/>
  </r>
  <r>
    <n v="32428.63"/>
    <x v="0"/>
    <s v="tier - 2"/>
    <x v="2"/>
  </r>
  <r>
    <n v="32430.22"/>
    <x v="0"/>
    <s v="tier - 3"/>
    <x v="2"/>
  </r>
  <r>
    <n v="32462.35"/>
    <x v="0"/>
    <s v="tier - 2"/>
    <x v="2"/>
  </r>
  <r>
    <n v="32485.46"/>
    <x v="0"/>
    <s v="tier - 1"/>
    <x v="2"/>
  </r>
  <r>
    <n v="32548.34"/>
    <x v="3"/>
    <s v="tier - 2"/>
    <x v="0"/>
  </r>
  <r>
    <n v="32672.11"/>
    <x v="3"/>
    <s v="tier - 1"/>
    <x v="2"/>
  </r>
  <r>
    <n v="32686.080000000002"/>
    <x v="0"/>
    <s v="tier - 3"/>
    <x v="2"/>
  </r>
  <r>
    <n v="32716.2"/>
    <x v="3"/>
    <s v="tier - 2"/>
    <x v="2"/>
  </r>
  <r>
    <n v="32734.19"/>
    <x v="0"/>
    <s v="tier - 1"/>
    <x v="1"/>
  </r>
  <r>
    <n v="32760.48"/>
    <x v="3"/>
    <s v="tier - 1"/>
    <x v="2"/>
  </r>
  <r>
    <n v="32765.33"/>
    <x v="0"/>
    <s v="tier - 2"/>
    <x v="1"/>
  </r>
  <r>
    <n v="32787.46"/>
    <x v="3"/>
    <s v="tier - 3"/>
    <x v="1"/>
  </r>
  <r>
    <n v="32827.51"/>
    <x v="3"/>
    <s v="tier - 2"/>
    <x v="2"/>
  </r>
  <r>
    <n v="32906.69"/>
    <x v="0"/>
    <s v="tier - 3"/>
    <x v="2"/>
  </r>
  <r>
    <n v="32947.629999999997"/>
    <x v="0"/>
    <s v="tier - 1"/>
    <x v="2"/>
  </r>
  <r>
    <n v="33017.46"/>
    <x v="3"/>
    <s v="tier - 1"/>
    <x v="2"/>
  </r>
  <r>
    <n v="33025.32"/>
    <x v="0"/>
    <s v="tier - 3"/>
    <x v="2"/>
  </r>
  <r>
    <n v="33057.230000000003"/>
    <x v="3"/>
    <s v="tier - 2"/>
    <x v="2"/>
  </r>
  <r>
    <n v="33074.94"/>
    <x v="3"/>
    <s v="tier - 2"/>
    <x v="2"/>
  </r>
  <r>
    <n v="33090.660000000003"/>
    <x v="0"/>
    <s v="tier - 2"/>
    <x v="2"/>
  </r>
  <r>
    <n v="33121"/>
    <x v="0"/>
    <s v="tier - 1"/>
    <x v="2"/>
  </r>
  <r>
    <n v="33292.83"/>
    <x v="0"/>
    <s v="tier - 1"/>
    <x v="2"/>
  </r>
  <r>
    <n v="33307.550000000003"/>
    <x v="0"/>
    <s v="tier - 3"/>
    <x v="1"/>
  </r>
  <r>
    <n v="33344.449999999997"/>
    <x v="0"/>
    <s v="tier - 3"/>
    <x v="2"/>
  </r>
  <r>
    <n v="33450.99"/>
    <x v="0"/>
    <s v="tier - 2"/>
    <x v="2"/>
  </r>
  <r>
    <n v="33471.97"/>
    <x v="0"/>
    <s v="tier - 2"/>
    <x v="1"/>
  </r>
  <r>
    <n v="33475.82"/>
    <x v="3"/>
    <s v="tier - 1"/>
    <x v="6"/>
  </r>
  <r>
    <n v="33527.1"/>
    <x v="0"/>
    <s v="tier - 3"/>
    <x v="2"/>
  </r>
  <r>
    <n v="33611.71"/>
    <x v="3"/>
    <s v="tier - 2"/>
    <x v="2"/>
  </r>
  <r>
    <n v="33707.550000000003"/>
    <x v="0"/>
    <s v="tier - 2"/>
    <x v="2"/>
  </r>
  <r>
    <n v="33732.69"/>
    <x v="3"/>
    <s v="tier - 1"/>
    <x v="12"/>
  </r>
  <r>
    <n v="33750.29"/>
    <x v="3"/>
    <s v="tier - 3"/>
    <x v="1"/>
  </r>
  <r>
    <n v="33753.32"/>
    <x v="3"/>
    <s v="tier - 3"/>
    <x v="2"/>
  </r>
  <r>
    <n v="33829.39"/>
    <x v="0"/>
    <s v="tier - 3"/>
    <x v="2"/>
  </r>
  <r>
    <n v="33900.65"/>
    <x v="0"/>
    <s v="tier - 3"/>
    <x v="2"/>
  </r>
  <r>
    <n v="33907.550000000003"/>
    <x v="0"/>
    <s v="tier - 2"/>
    <x v="1"/>
  </r>
  <r>
    <n v="33975.47"/>
    <x v="0"/>
    <s v="tier - 2"/>
    <x v="2"/>
  </r>
  <r>
    <n v="34053.360000000001"/>
    <x v="0"/>
    <s v="tier - 2"/>
    <x v="2"/>
  </r>
  <r>
    <n v="34084.68"/>
    <x v="0"/>
    <s v="tier - 3"/>
    <x v="2"/>
  </r>
  <r>
    <n v="34166.269999999997"/>
    <x v="0"/>
    <s v="tier - 3"/>
    <x v="2"/>
  </r>
  <r>
    <n v="34205.07"/>
    <x v="0"/>
    <s v="tier - 2"/>
    <x v="2"/>
  </r>
  <r>
    <n v="34210.33"/>
    <x v="0"/>
    <s v="tier - 1"/>
    <x v="1"/>
  </r>
  <r>
    <n v="34218.019999999997"/>
    <x v="3"/>
    <s v="tier - 1"/>
    <x v="2"/>
  </r>
  <r>
    <n v="34254.050000000003"/>
    <x v="3"/>
    <s v="tier - 3"/>
    <x v="4"/>
  </r>
  <r>
    <n v="34289.43"/>
    <x v="3"/>
    <s v="tier - 1"/>
    <x v="2"/>
  </r>
  <r>
    <n v="34293.120000000003"/>
    <x v="3"/>
    <s v="tier - 2"/>
    <x v="2"/>
  </r>
  <r>
    <n v="34307.22"/>
    <x v="0"/>
    <s v="tier - 2"/>
    <x v="1"/>
  </r>
  <r>
    <n v="34402.22"/>
    <x v="0"/>
    <s v="tier - 3"/>
    <x v="2"/>
  </r>
  <r>
    <n v="34439.86"/>
    <x v="0"/>
    <s v="tier - 1"/>
    <x v="0"/>
  </r>
  <r>
    <n v="34456.269999999997"/>
    <x v="3"/>
    <s v="tier - 2"/>
    <x v="2"/>
  </r>
  <r>
    <n v="34472.839999999997"/>
    <x v="3"/>
    <s v="tier - 3"/>
    <x v="2"/>
  </r>
  <r>
    <n v="34543.39"/>
    <x v="0"/>
    <s v="tier - 3"/>
    <x v="2"/>
  </r>
  <r>
    <n v="34617.839999999997"/>
    <x v="3"/>
    <s v="tier - 3"/>
    <x v="5"/>
  </r>
  <r>
    <n v="34672.15"/>
    <x v="3"/>
    <s v="tier - 3"/>
    <x v="0"/>
  </r>
  <r>
    <n v="34779.620000000003"/>
    <x v="3"/>
    <s v="tier - 2"/>
    <x v="2"/>
  </r>
  <r>
    <n v="34806.47"/>
    <x v="3"/>
    <s v="tier - 2"/>
    <x v="0"/>
  </r>
  <r>
    <n v="34828.65"/>
    <x v="3"/>
    <s v="tier - 3"/>
    <x v="2"/>
  </r>
  <r>
    <n v="34838.870000000003"/>
    <x v="0"/>
    <s v="tier - 3"/>
    <x v="2"/>
  </r>
  <r>
    <n v="34940.61"/>
    <x v="0"/>
    <s v="tier - 3"/>
    <x v="2"/>
  </r>
  <r>
    <n v="34975.68"/>
    <x v="0"/>
    <s v="tier - 2"/>
    <x v="2"/>
  </r>
  <r>
    <n v="34976.42"/>
    <x v="0"/>
    <s v="tier - 1"/>
    <x v="2"/>
  </r>
  <r>
    <n v="34979.86"/>
    <x v="0"/>
    <s v="tier - 2"/>
    <x v="2"/>
  </r>
  <r>
    <n v="35000.730000000003"/>
    <x v="0"/>
    <s v="tier - 3"/>
    <x v="2"/>
  </r>
  <r>
    <n v="35050.620000000003"/>
    <x v="0"/>
    <s v="tier - 1"/>
    <x v="2"/>
  </r>
  <r>
    <n v="35069.370000000003"/>
    <x v="3"/>
    <s v="tier - 1"/>
    <x v="12"/>
  </r>
  <r>
    <n v="35147.53"/>
    <x v="3"/>
    <s v="tier - 1"/>
    <x v="5"/>
  </r>
  <r>
    <n v="35160.129999999997"/>
    <x v="0"/>
    <s v="tier - 2"/>
    <x v="2"/>
  </r>
  <r>
    <n v="35302.089999999997"/>
    <x v="3"/>
    <s v="tier - 2"/>
    <x v="2"/>
  </r>
  <r>
    <n v="35315.96"/>
    <x v="0"/>
    <s v="tier - 1"/>
    <x v="2"/>
  </r>
  <r>
    <n v="35345.730000000003"/>
    <x v="0"/>
    <s v="tier - 3"/>
    <x v="2"/>
  </r>
  <r>
    <n v="35491.64"/>
    <x v="3"/>
    <s v="tier - 2"/>
    <x v="2"/>
  </r>
  <r>
    <n v="35517.19"/>
    <x v="0"/>
    <s v="tier - 2"/>
    <x v="2"/>
  </r>
  <r>
    <n v="35547.47"/>
    <x v="0"/>
    <s v="tier - 3"/>
    <x v="2"/>
  </r>
  <r>
    <n v="35547.72"/>
    <x v="3"/>
    <s v="tier - 1"/>
    <x v="2"/>
  </r>
  <r>
    <n v="35573.26"/>
    <x v="0"/>
    <s v="tier - 1"/>
    <x v="2"/>
  </r>
  <r>
    <n v="35583.17"/>
    <x v="3"/>
    <s v="tier - 3"/>
    <x v="2"/>
  </r>
  <r>
    <n v="35585.58"/>
    <x v="0"/>
    <s v="tier - 3"/>
    <x v="2"/>
  </r>
  <r>
    <n v="35595.589999999997"/>
    <x v="0"/>
    <s v="tier - 3"/>
    <x v="0"/>
  </r>
  <r>
    <n v="35701.9"/>
    <x v="0"/>
    <s v="tier - 1"/>
    <x v="2"/>
  </r>
  <r>
    <n v="35711.39"/>
    <x v="0"/>
    <s v="tier - 3"/>
    <x v="1"/>
  </r>
  <r>
    <n v="35733.96"/>
    <x v="0"/>
    <s v="tier - 2"/>
    <x v="2"/>
  </r>
  <r>
    <n v="35883.269999999997"/>
    <x v="0"/>
    <s v="tier - 1"/>
    <x v="2"/>
  </r>
  <r>
    <n v="35952.65"/>
    <x v="3"/>
    <s v="tier - 3"/>
    <x v="2"/>
  </r>
  <r>
    <n v="36021.01"/>
    <x v="0"/>
    <s v="tier - 3"/>
    <x v="0"/>
  </r>
  <r>
    <n v="36074.339999999997"/>
    <x v="0"/>
    <s v="tier - 1"/>
    <x v="2"/>
  </r>
  <r>
    <n v="36085.22"/>
    <x v="3"/>
    <s v="tier - 1"/>
    <x v="2"/>
  </r>
  <r>
    <n v="36090.49"/>
    <x v="0"/>
    <s v="tier - 2"/>
    <x v="2"/>
  </r>
  <r>
    <n v="36124.57"/>
    <x v="3"/>
    <s v="tier - 3"/>
    <x v="0"/>
  </r>
  <r>
    <n v="36149.480000000003"/>
    <x v="0"/>
    <s v="tier - 2"/>
    <x v="0"/>
  </r>
  <r>
    <n v="36182.870000000003"/>
    <x v="0"/>
    <s v="tier - 3"/>
    <x v="1"/>
  </r>
  <r>
    <n v="36189.1"/>
    <x v="3"/>
    <s v="tier - 3"/>
    <x v="5"/>
  </r>
  <r>
    <n v="36197.699999999997"/>
    <x v="3"/>
    <s v="tier - 3"/>
    <x v="2"/>
  </r>
  <r>
    <n v="36219.410000000003"/>
    <x v="3"/>
    <s v="tier - 1"/>
    <x v="1"/>
  </r>
  <r>
    <n v="36307.800000000003"/>
    <x v="3"/>
    <s v="tier - 2"/>
    <x v="0"/>
  </r>
  <r>
    <n v="36314.050000000003"/>
    <x v="0"/>
    <s v="tier - 2"/>
    <x v="2"/>
  </r>
  <r>
    <n v="36332.449999999997"/>
    <x v="3"/>
    <s v="tier - 3"/>
    <x v="2"/>
  </r>
  <r>
    <n v="36350.71"/>
    <x v="3"/>
    <s v="tier - 2"/>
    <x v="2"/>
  </r>
  <r>
    <n v="36397.58"/>
    <x v="0"/>
    <s v="tier - 3"/>
    <x v="2"/>
  </r>
  <r>
    <n v="36445.550000000003"/>
    <x v="0"/>
    <s v="tier - 2"/>
    <x v="2"/>
  </r>
  <r>
    <n v="36541.550000000003"/>
    <x v="0"/>
    <s v="tier - 3"/>
    <x v="2"/>
  </r>
  <r>
    <n v="36572.800000000003"/>
    <x v="3"/>
    <s v="tier - 2"/>
    <x v="2"/>
  </r>
  <r>
    <n v="36580.28"/>
    <x v="0"/>
    <s v="tier - 2"/>
    <x v="0"/>
  </r>
  <r>
    <n v="36786.370000000003"/>
    <x v="3"/>
    <s v="tier - 1"/>
    <x v="2"/>
  </r>
  <r>
    <n v="36795.29"/>
    <x v="0"/>
    <s v="tier - 1"/>
    <x v="2"/>
  </r>
  <r>
    <n v="36837.47"/>
    <x v="0"/>
    <s v="tier - 3"/>
    <x v="2"/>
  </r>
  <r>
    <n v="36889.99"/>
    <x v="3"/>
    <s v="tier - 3"/>
    <x v="2"/>
  </r>
  <r>
    <n v="36898.730000000003"/>
    <x v="0"/>
    <s v="tier - 1"/>
    <x v="1"/>
  </r>
  <r>
    <n v="36910.61"/>
    <x v="0"/>
    <s v="tier - 2"/>
    <x v="2"/>
  </r>
  <r>
    <n v="36911.99"/>
    <x v="0"/>
    <s v="tier - 2"/>
    <x v="2"/>
  </r>
  <r>
    <n v="36922.61"/>
    <x v="0"/>
    <s v="tier - 1"/>
    <x v="2"/>
  </r>
  <r>
    <n v="36935.64"/>
    <x v="0"/>
    <s v="tier - 1"/>
    <x v="2"/>
  </r>
  <r>
    <n v="36950.26"/>
    <x v="3"/>
    <s v="tier - 1"/>
    <x v="0"/>
  </r>
  <r>
    <n v="36976.449999999997"/>
    <x v="0"/>
    <s v="tier - 3"/>
    <x v="2"/>
  </r>
  <r>
    <n v="37040.879999999997"/>
    <x v="0"/>
    <s v="tier - 2"/>
    <x v="2"/>
  </r>
  <r>
    <n v="37076.370000000003"/>
    <x v="0"/>
    <s v="tier - 1"/>
    <x v="2"/>
  </r>
  <r>
    <n v="37079.370000000003"/>
    <x v="0"/>
    <s v="tier - 3"/>
    <x v="2"/>
  </r>
  <r>
    <n v="37133.9"/>
    <x v="0"/>
    <s v="tier - 2"/>
    <x v="0"/>
  </r>
  <r>
    <n v="37165.160000000003"/>
    <x v="3"/>
    <s v="tier - 3"/>
    <x v="17"/>
  </r>
  <r>
    <n v="37251.22"/>
    <x v="0"/>
    <s v="tier - 2"/>
    <x v="2"/>
  </r>
  <r>
    <n v="37270.15"/>
    <x v="0"/>
    <s v="tier - 1"/>
    <x v="8"/>
  </r>
  <r>
    <n v="37272.339999999997"/>
    <x v="0"/>
    <s v="tier - 3"/>
    <x v="2"/>
  </r>
  <r>
    <n v="37277.269999999997"/>
    <x v="3"/>
    <s v="tier - 3"/>
    <x v="2"/>
  </r>
  <r>
    <n v="37425.94"/>
    <x v="0"/>
    <s v="tier - 1"/>
    <x v="2"/>
  </r>
  <r>
    <n v="37465.339999999997"/>
    <x v="3"/>
    <s v="tier - 2"/>
    <x v="1"/>
  </r>
  <r>
    <n v="37484.449999999997"/>
    <x v="3"/>
    <s v="tier - 1"/>
    <x v="0"/>
  </r>
  <r>
    <n v="37607.53"/>
    <x v="3"/>
    <s v="tier - 2"/>
    <x v="4"/>
  </r>
  <r>
    <n v="37650.74"/>
    <x v="0"/>
    <s v="tier - 2"/>
    <x v="1"/>
  </r>
  <r>
    <n v="37675.06"/>
    <x v="0"/>
    <s v="tier - 3"/>
    <x v="2"/>
  </r>
  <r>
    <n v="37701.879999999997"/>
    <x v="0"/>
    <s v="tier - 3"/>
    <x v="9"/>
  </r>
  <r>
    <n v="37735.199999999997"/>
    <x v="0"/>
    <s v="tier - 2"/>
    <x v="2"/>
  </r>
  <r>
    <n v="37742.58"/>
    <x v="3"/>
    <s v="tier - 1"/>
    <x v="0"/>
  </r>
  <r>
    <n v="37800.980000000003"/>
    <x v="0"/>
    <s v="tier - 2"/>
    <x v="2"/>
  </r>
  <r>
    <n v="37829.72"/>
    <x v="3"/>
    <s v="tier - 2"/>
    <x v="2"/>
  </r>
  <r>
    <n v="38126.25"/>
    <x v="3"/>
    <s v="tier - 3"/>
    <x v="0"/>
  </r>
  <r>
    <n v="38189.1"/>
    <x v="0"/>
    <s v="tier - 2"/>
    <x v="2"/>
  </r>
  <r>
    <n v="38237.339999999997"/>
    <x v="0"/>
    <s v="tier - 3"/>
    <x v="2"/>
  </r>
  <r>
    <n v="38241.74"/>
    <x v="0"/>
    <s v="tier - 3"/>
    <x v="2"/>
  </r>
  <r>
    <n v="38245.589999999997"/>
    <x v="3"/>
    <s v="tier - 2"/>
    <x v="0"/>
  </r>
  <r>
    <n v="38282.75"/>
    <x v="3"/>
    <s v="tier - 2"/>
    <x v="0"/>
  </r>
  <r>
    <n v="38313.129999999997"/>
    <x v="3"/>
    <s v="tier - 3"/>
    <x v="2"/>
  </r>
  <r>
    <n v="38344.57"/>
    <x v="3"/>
    <s v="tier - 3"/>
    <x v="2"/>
  </r>
  <r>
    <n v="38389.79"/>
    <x v="0"/>
    <s v="tier - 3"/>
    <x v="2"/>
  </r>
  <r>
    <n v="38405.26"/>
    <x v="0"/>
    <s v="tier - 1"/>
    <x v="2"/>
  </r>
  <r>
    <n v="38415.47"/>
    <x v="3"/>
    <s v="tier - 2"/>
    <x v="2"/>
  </r>
  <r>
    <n v="38511.629999999997"/>
    <x v="0"/>
    <s v="tier - 2"/>
    <x v="8"/>
  </r>
  <r>
    <n v="38652.089999999997"/>
    <x v="0"/>
    <s v="tier - 2"/>
    <x v="2"/>
  </r>
  <r>
    <n v="38709.18"/>
    <x v="3"/>
    <s v="tier - 3"/>
    <x v="0"/>
  </r>
  <r>
    <n v="38711"/>
    <x v="0"/>
    <s v="tier - 2"/>
    <x v="2"/>
  </r>
  <r>
    <n v="38740.120000000003"/>
    <x v="0"/>
    <s v="tier - 2"/>
    <x v="1"/>
  </r>
  <r>
    <n v="38746.36"/>
    <x v="3"/>
    <s v="tier - 2"/>
    <x v="1"/>
  </r>
  <r>
    <n v="38792.69"/>
    <x v="0"/>
    <s v="tier - 2"/>
    <x v="0"/>
  </r>
  <r>
    <n v="38836.980000000003"/>
    <x v="0"/>
    <s v="tier - 1"/>
    <x v="2"/>
  </r>
  <r>
    <n v="38869.25"/>
    <x v="0"/>
    <s v="tier - 2"/>
    <x v="2"/>
  </r>
  <r>
    <n v="38893.360000000001"/>
    <x v="3"/>
    <s v="tier - 2"/>
    <x v="2"/>
  </r>
  <r>
    <n v="38924.04"/>
    <x v="0"/>
    <s v="tier - 2"/>
    <x v="2"/>
  </r>
  <r>
    <n v="38932.559999999998"/>
    <x v="0"/>
    <s v="tier - 3"/>
    <x v="2"/>
  </r>
  <r>
    <n v="38947.43"/>
    <x v="0"/>
    <s v="tier - 3"/>
    <x v="2"/>
  </r>
  <r>
    <n v="38998.550000000003"/>
    <x v="3"/>
    <s v="tier - 1"/>
    <x v="2"/>
  </r>
  <r>
    <n v="39047.29"/>
    <x v="3"/>
    <s v="tier - 3"/>
    <x v="12"/>
  </r>
  <r>
    <n v="39125.33"/>
    <x v="3"/>
    <s v="tier - 1"/>
    <x v="5"/>
  </r>
  <r>
    <n v="39221.120000000003"/>
    <x v="0"/>
    <s v="tier - 1"/>
    <x v="2"/>
  </r>
  <r>
    <n v="39241.440000000002"/>
    <x v="3"/>
    <s v="tier - 3"/>
    <x v="2"/>
  </r>
  <r>
    <n v="39315.279999999999"/>
    <x v="0"/>
    <s v="tier - 3"/>
    <x v="2"/>
  </r>
  <r>
    <n v="39352.6"/>
    <x v="0"/>
    <s v="tier - 3"/>
    <x v="2"/>
  </r>
  <r>
    <n v="39396.86"/>
    <x v="0"/>
    <s v="tier - 2"/>
    <x v="2"/>
  </r>
  <r>
    <n v="39556.49"/>
    <x v="3"/>
    <s v="tier - 2"/>
    <x v="3"/>
  </r>
  <r>
    <n v="39597.410000000003"/>
    <x v="3"/>
    <s v="tier - 2"/>
    <x v="12"/>
  </r>
  <r>
    <n v="39611.760000000002"/>
    <x v="3"/>
    <s v="tier - 3"/>
    <x v="0"/>
  </r>
  <r>
    <n v="39670.44"/>
    <x v="0"/>
    <s v="tier - 1"/>
    <x v="1"/>
  </r>
  <r>
    <n v="39721.93"/>
    <x v="0"/>
    <s v="tier - 2"/>
    <x v="2"/>
  </r>
  <r>
    <n v="39722.75"/>
    <x v="3"/>
    <s v="tier - 1"/>
    <x v="0"/>
  </r>
  <r>
    <n v="39725.519999999997"/>
    <x v="0"/>
    <s v="tier - 1"/>
    <x v="1"/>
  </r>
  <r>
    <n v="39727.61"/>
    <x v="3"/>
    <s v="tier - 2"/>
    <x v="2"/>
  </r>
  <r>
    <n v="39774.28"/>
    <x v="3"/>
    <s v="tier - 1"/>
    <x v="10"/>
  </r>
  <r>
    <n v="39836.519999999997"/>
    <x v="0"/>
    <s v="tier - 1"/>
    <x v="2"/>
  </r>
  <r>
    <n v="39865.699999999997"/>
    <x v="0"/>
    <s v="tier - 2"/>
    <x v="2"/>
  </r>
  <r>
    <n v="39871.699999999997"/>
    <x v="3"/>
    <s v="tier - 2"/>
    <x v="0"/>
  </r>
  <r>
    <n v="39963.120000000003"/>
    <x v="0"/>
    <s v="tier - 2"/>
    <x v="2"/>
  </r>
  <r>
    <n v="39983.43"/>
    <x v="0"/>
    <s v="tier - 3"/>
    <x v="1"/>
  </r>
  <r>
    <n v="40003.33"/>
    <x v="3"/>
    <s v="tier - 1"/>
    <x v="1"/>
  </r>
  <r>
    <n v="40054.730000000003"/>
    <x v="3"/>
    <s v="tier - 3"/>
    <x v="2"/>
  </r>
  <r>
    <n v="40069.440000000002"/>
    <x v="3"/>
    <s v="tier - 3"/>
    <x v="2"/>
  </r>
  <r>
    <n v="40103.89"/>
    <x v="3"/>
    <s v="tier - 2"/>
    <x v="2"/>
  </r>
  <r>
    <n v="40182.25"/>
    <x v="3"/>
    <s v="tier - 2"/>
    <x v="2"/>
  </r>
  <r>
    <n v="40204.83"/>
    <x v="3"/>
    <s v="tier - 3"/>
    <x v="1"/>
  </r>
  <r>
    <n v="40208.559999999998"/>
    <x v="3"/>
    <s v="tier - 2"/>
    <x v="2"/>
  </r>
  <r>
    <n v="40273.65"/>
    <x v="3"/>
    <s v="tier - 3"/>
    <x v="0"/>
  </r>
  <r>
    <n v="40284.379999999997"/>
    <x v="3"/>
    <s v="tier - 3"/>
    <x v="1"/>
  </r>
  <r>
    <n v="40309.93"/>
    <x v="3"/>
    <s v="tier - 3"/>
    <x v="2"/>
  </r>
  <r>
    <n v="40373.74"/>
    <x v="3"/>
    <s v="tier - 3"/>
    <x v="2"/>
  </r>
  <r>
    <n v="40419.019999999997"/>
    <x v="3"/>
    <s v="tier - 2"/>
    <x v="0"/>
  </r>
  <r>
    <n v="40590.550000000003"/>
    <x v="3"/>
    <s v="tier - 3"/>
    <x v="1"/>
  </r>
  <r>
    <n v="40692.910000000003"/>
    <x v="3"/>
    <s v="tier - 1"/>
    <x v="2"/>
  </r>
  <r>
    <n v="40720.550000000003"/>
    <x v="3"/>
    <s v="tier - 3"/>
    <x v="1"/>
  </r>
  <r>
    <n v="40817.85"/>
    <x v="3"/>
    <s v="tier - 3"/>
    <x v="2"/>
  </r>
  <r>
    <n v="40904.199999999997"/>
    <x v="3"/>
    <s v="tier - 1"/>
    <x v="8"/>
  </r>
  <r>
    <n v="40932.43"/>
    <x v="3"/>
    <s v="tier - 2"/>
    <x v="0"/>
  </r>
  <r>
    <n v="40941.29"/>
    <x v="3"/>
    <s v="tier - 2"/>
    <x v="0"/>
  </r>
  <r>
    <n v="40961.29"/>
    <x v="3"/>
    <s v="tier - 2"/>
    <x v="2"/>
  </r>
  <r>
    <n v="40974.160000000003"/>
    <x v="3"/>
    <s v="tier - 2"/>
    <x v="0"/>
  </r>
  <r>
    <n v="41034.22"/>
    <x v="3"/>
    <s v="tier - 3"/>
    <x v="12"/>
  </r>
  <r>
    <n v="41055.29"/>
    <x v="3"/>
    <s v="tier - 2"/>
    <x v="2"/>
  </r>
  <r>
    <n v="41097.160000000003"/>
    <x v="3"/>
    <s v="tier - 3"/>
    <x v="5"/>
  </r>
  <r>
    <n v="41191.57"/>
    <x v="3"/>
    <s v="tier - 2"/>
    <x v="2"/>
  </r>
  <r>
    <n v="41250.39"/>
    <x v="3"/>
    <s v="tier - 3"/>
    <x v="2"/>
  </r>
  <r>
    <n v="41271.5"/>
    <x v="3"/>
    <s v="tier - 2"/>
    <x v="2"/>
  </r>
  <r>
    <n v="41331.79"/>
    <x v="3"/>
    <s v="tier - 2"/>
    <x v="2"/>
  </r>
  <r>
    <n v="41351.879999999997"/>
    <x v="3"/>
    <s v="tier - 2"/>
    <x v="2"/>
  </r>
  <r>
    <n v="41505.15"/>
    <x v="3"/>
    <s v="tier - 2"/>
    <x v="2"/>
  </r>
  <r>
    <n v="41636.199999999997"/>
    <x v="3"/>
    <s v="tier - 1"/>
    <x v="2"/>
  </r>
  <r>
    <n v="41661.599999999999"/>
    <x v="3"/>
    <s v="tier - 3"/>
    <x v="2"/>
  </r>
  <r>
    <n v="41676.080000000002"/>
    <x v="3"/>
    <s v="tier - 2"/>
    <x v="0"/>
  </r>
  <r>
    <n v="41681.86"/>
    <x v="3"/>
    <s v="tier - 1"/>
    <x v="2"/>
  </r>
  <r>
    <n v="41794.629999999997"/>
    <x v="3"/>
    <s v="tier - 3"/>
    <x v="2"/>
  </r>
  <r>
    <n v="41886.54"/>
    <x v="3"/>
    <s v="tier - 3"/>
    <x v="2"/>
  </r>
  <r>
    <n v="41919.1"/>
    <x v="3"/>
    <s v="tier - 1"/>
    <x v="5"/>
  </r>
  <r>
    <n v="41949.24"/>
    <x v="3"/>
    <s v="tier - 1"/>
    <x v="0"/>
  </r>
  <r>
    <n v="41999.519999999997"/>
    <x v="3"/>
    <s v="tier - 3"/>
    <x v="0"/>
  </r>
  <r>
    <n v="42111.66"/>
    <x v="3"/>
    <s v="tier - 1"/>
    <x v="8"/>
  </r>
  <r>
    <n v="42112.24"/>
    <x v="3"/>
    <s v="tier - 3"/>
    <x v="0"/>
  </r>
  <r>
    <n v="42124.52"/>
    <x v="3"/>
    <s v="tier - 1"/>
    <x v="0"/>
  </r>
  <r>
    <n v="42188.15"/>
    <x v="3"/>
    <s v="tier - 1"/>
    <x v="2"/>
  </r>
  <r>
    <n v="42211.14"/>
    <x v="3"/>
    <s v="tier - 3"/>
    <x v="0"/>
  </r>
  <r>
    <n v="42303.69"/>
    <x v="3"/>
    <s v="tier - 2"/>
    <x v="5"/>
  </r>
  <r>
    <n v="42478.6"/>
    <x v="3"/>
    <s v="tier - 2"/>
    <x v="2"/>
  </r>
  <r>
    <n v="42538.720000000001"/>
    <x v="3"/>
    <s v="tier - 3"/>
    <x v="2"/>
  </r>
  <r>
    <n v="42560.43"/>
    <x v="3"/>
    <s v="tier - 3"/>
    <x v="0"/>
  </r>
  <r>
    <n v="42644.2"/>
    <x v="3"/>
    <s v="tier - 3"/>
    <x v="2"/>
  </r>
  <r>
    <n v="42760.5"/>
    <x v="3"/>
    <s v="tier - 2"/>
    <x v="1"/>
  </r>
  <r>
    <n v="42764.12"/>
    <x v="3"/>
    <s v="tier - 2"/>
    <x v="2"/>
  </r>
  <r>
    <n v="42856.84"/>
    <x v="3"/>
    <s v="tier - 1"/>
    <x v="2"/>
  </r>
  <r>
    <n v="42969.85"/>
    <x v="3"/>
    <s v="tier - 3"/>
    <x v="0"/>
  </r>
  <r>
    <n v="42983.46"/>
    <x v="3"/>
    <s v="tier - 2"/>
    <x v="1"/>
  </r>
  <r>
    <n v="43073.760000000002"/>
    <x v="0"/>
    <s v="tier - 2"/>
    <x v="2"/>
  </r>
  <r>
    <n v="43254.42"/>
    <x v="0"/>
    <s v="tier - 2"/>
    <x v="5"/>
  </r>
  <r>
    <n v="43578.94"/>
    <x v="0"/>
    <s v="tier - 2"/>
    <x v="1"/>
  </r>
  <r>
    <n v="43753.34"/>
    <x v="0"/>
    <s v="tier - 1"/>
    <x v="3"/>
  </r>
  <r>
    <n v="43813.87"/>
    <x v="0"/>
    <s v="tier - 2"/>
    <x v="0"/>
  </r>
  <r>
    <n v="43817.45"/>
    <x v="0"/>
    <s v="tier - 3"/>
    <x v="1"/>
  </r>
  <r>
    <n v="43896.38"/>
    <x v="0"/>
    <s v="tier - 1"/>
    <x v="0"/>
  </r>
  <r>
    <n v="43921.18"/>
    <x v="0"/>
    <s v="tier - 2"/>
    <x v="1"/>
  </r>
  <r>
    <n v="43943.88"/>
    <x v="0"/>
    <s v="tier - 1"/>
    <x v="1"/>
  </r>
  <r>
    <n v="44202.65"/>
    <x v="0"/>
    <s v="tier - 2"/>
    <x v="0"/>
  </r>
  <r>
    <n v="44260.75"/>
    <x v="0"/>
    <s v="tier - 1"/>
    <x v="0"/>
  </r>
  <r>
    <n v="44400.41"/>
    <x v="0"/>
    <s v="tier - 2"/>
    <x v="0"/>
  </r>
  <r>
    <n v="44423.8"/>
    <x v="0"/>
    <s v="tier - 3"/>
    <x v="0"/>
  </r>
  <r>
    <n v="44501.4"/>
    <x v="0"/>
    <s v="tier - 3"/>
    <x v="0"/>
  </r>
  <r>
    <n v="44585.46"/>
    <x v="0"/>
    <s v="tier - 2"/>
    <x v="2"/>
  </r>
  <r>
    <n v="44641.2"/>
    <x v="0"/>
    <s v="tier - 3"/>
    <x v="8"/>
  </r>
  <r>
    <n v="45008.959999999999"/>
    <x v="0"/>
    <s v="tier - 2"/>
    <x v="0"/>
  </r>
  <r>
    <n v="45702.02"/>
    <x v="0"/>
    <s v="tier - 2"/>
    <x v="1"/>
  </r>
  <r>
    <n v="45710.21"/>
    <x v="0"/>
    <s v="tier - 2"/>
    <x v="5"/>
  </r>
  <r>
    <n v="45863.21"/>
    <x v="0"/>
    <s v="tier - 1"/>
    <x v="0"/>
  </r>
  <r>
    <n v="46113.51"/>
    <x v="0"/>
    <s v="tier - 3"/>
    <x v="2"/>
  </r>
  <r>
    <n v="46130.53"/>
    <x v="3"/>
    <s v="tier - 1"/>
    <x v="1"/>
  </r>
  <r>
    <n v="46151.12"/>
    <x v="3"/>
    <s v="tier - 3"/>
    <x v="0"/>
  </r>
  <r>
    <n v="46200.99"/>
    <x v="3"/>
    <s v="tier - 1"/>
    <x v="0"/>
  </r>
  <r>
    <n v="46255.11"/>
    <x v="3"/>
    <s v="tier - 3"/>
    <x v="8"/>
  </r>
  <r>
    <n v="46599.11"/>
    <x v="3"/>
    <s v="tier - 1"/>
    <x v="0"/>
  </r>
  <r>
    <n v="46661.440000000002"/>
    <x v="3"/>
    <s v="tier - 3"/>
    <x v="1"/>
  </r>
  <r>
    <n v="46718.16"/>
    <x v="3"/>
    <s v="tier - 1"/>
    <x v="1"/>
  </r>
  <r>
    <n v="46889.26"/>
    <x v="0"/>
    <s v="tier - 3"/>
    <x v="0"/>
  </r>
  <r>
    <n v="47055.53"/>
    <x v="0"/>
    <s v="tier - 1"/>
    <x v="0"/>
  </r>
  <r>
    <n v="47269.85"/>
    <x v="3"/>
    <s v="tier - 2"/>
    <x v="0"/>
  </r>
  <r>
    <n v="47291.06"/>
    <x v="0"/>
    <s v="tier - 1"/>
    <x v="2"/>
  </r>
  <r>
    <n v="47305.31"/>
    <x v="0"/>
    <s v="tier - 1"/>
    <x v="2"/>
  </r>
  <r>
    <n v="47403.88"/>
    <x v="3"/>
    <s v="tier - 3"/>
    <x v="2"/>
  </r>
  <r>
    <n v="47462.89"/>
    <x v="3"/>
    <s v="tier - 2"/>
    <x v="0"/>
  </r>
  <r>
    <n v="47496.49"/>
    <x v="3"/>
    <s v="tier - 3"/>
    <x v="1"/>
  </r>
  <r>
    <n v="47896.79"/>
    <x v="3"/>
    <s v="tier - 3"/>
    <x v="8"/>
  </r>
  <r>
    <n v="47928.03"/>
    <x v="0"/>
    <s v="tier - 3"/>
    <x v="2"/>
  </r>
  <r>
    <n v="48173.36"/>
    <x v="3"/>
    <s v="tier - 3"/>
    <x v="2"/>
  </r>
  <r>
    <n v="48517.56"/>
    <x v="3"/>
    <s v="tier - 3"/>
    <x v="8"/>
  </r>
  <r>
    <n v="48549.18"/>
    <x v="3"/>
    <s v="tier - 3"/>
    <x v="5"/>
  </r>
  <r>
    <n v="48673.56"/>
    <x v="3"/>
    <s v="tier - 2"/>
    <x v="0"/>
  </r>
  <r>
    <n v="48675.519999999997"/>
    <x v="3"/>
    <s v="tier - 2"/>
    <x v="0"/>
  </r>
  <r>
    <n v="48824.45"/>
    <x v="0"/>
    <s v="tier - 1"/>
    <x v="2"/>
  </r>
  <r>
    <n v="48885.14"/>
    <x v="3"/>
    <s v="tier - 2"/>
    <x v="0"/>
  </r>
  <r>
    <n v="48970.25"/>
    <x v="3"/>
    <s v="tier - 2"/>
    <x v="0"/>
  </r>
  <r>
    <n v="49577.66"/>
    <x v="0"/>
    <s v="tier - 2"/>
    <x v="0"/>
  </r>
  <r>
    <n v="51194.559999999998"/>
    <x v="3"/>
    <s v="tier - 3"/>
    <x v="2"/>
  </r>
  <r>
    <n v="52590.83"/>
    <x v="3"/>
    <s v="tier - 3"/>
    <x v="2"/>
  </r>
  <r>
    <n v="55135.4"/>
    <x v="3"/>
    <s v="tier - 2"/>
    <x v="1"/>
  </r>
  <r>
    <n v="58571.07"/>
    <x v="3"/>
    <s v="tier - 3"/>
    <x v="8"/>
  </r>
  <r>
    <n v="60021.4"/>
    <x v="3"/>
    <s v="tier - 1"/>
    <x v="1"/>
  </r>
  <r>
    <n v="62592.87"/>
    <x v="0"/>
    <s v="tier - 3"/>
    <x v="0"/>
  </r>
  <r>
    <n v="63770.43"/>
    <x v="3"/>
    <s v="tier - 3"/>
    <x v="0"/>
  </r>
  <r>
    <m/>
    <x v="4"/>
    <m/>
    <x v="18"/>
  </r>
  <r>
    <m/>
    <x v="4"/>
    <m/>
    <x v="18"/>
  </r>
  <r>
    <m/>
    <x v="4"/>
    <m/>
    <x v="18"/>
  </r>
  <r>
    <m/>
    <x v="4"/>
    <m/>
    <x v="18"/>
  </r>
  <r>
    <m/>
    <x v="4"/>
    <m/>
    <x v="19"/>
  </r>
  <r>
    <m/>
    <x v="4"/>
    <m/>
    <x v="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1">
  <r>
    <x v="0"/>
    <x v="0"/>
    <n v="17.579999999999998"/>
    <n v="4.51"/>
  </r>
  <r>
    <x v="0"/>
    <x v="0"/>
    <n v="17.600000000000001"/>
    <n v="4.3899999999999997"/>
  </r>
  <r>
    <x v="1"/>
    <x v="0"/>
    <n v="16.47"/>
    <n v="6.35"/>
  </r>
  <r>
    <x v="0"/>
    <x v="0"/>
    <n v="17.7"/>
    <n v="6.28"/>
  </r>
  <r>
    <x v="2"/>
    <x v="1"/>
    <n v="22.34"/>
    <n v="5.57"/>
  </r>
  <r>
    <x v="3"/>
    <x v="1"/>
    <n v="22.24"/>
    <n v="4.29"/>
  </r>
  <r>
    <x v="1"/>
    <x v="0"/>
    <n v="17.07"/>
    <n v="5.22"/>
  </r>
  <r>
    <x v="4"/>
    <x v="1"/>
    <n v="17.82"/>
    <n v="5.26"/>
  </r>
  <r>
    <x v="5"/>
    <x v="1"/>
    <n v="21.77"/>
    <n v="10.67"/>
  </r>
  <r>
    <x v="6"/>
    <x v="1"/>
    <n v="20.100000000000001"/>
    <n v="5.6"/>
  </r>
  <r>
    <x v="3"/>
    <x v="1"/>
    <n v="24.76"/>
    <n v="4.54"/>
  </r>
  <r>
    <x v="7"/>
    <x v="1"/>
    <n v="22.24"/>
    <n v="5.04"/>
  </r>
  <r>
    <x v="7"/>
    <x v="1"/>
    <n v="23.35"/>
    <n v="5.94"/>
  </r>
  <r>
    <x v="5"/>
    <x v="1"/>
    <n v="21.38"/>
    <n v="8.01"/>
  </r>
  <r>
    <x v="1"/>
    <x v="0"/>
    <n v="17.86"/>
    <n v="5.43"/>
  </r>
  <r>
    <x v="8"/>
    <x v="1"/>
    <n v="19.21"/>
    <n v="5.53"/>
  </r>
  <r>
    <x v="1"/>
    <x v="0"/>
    <n v="17.079999999999998"/>
    <n v="5.73"/>
  </r>
  <r>
    <x v="8"/>
    <x v="1"/>
    <n v="18.82"/>
    <n v="5.51"/>
  </r>
  <r>
    <x v="4"/>
    <x v="1"/>
    <n v="20.47"/>
    <n v="5.81"/>
  </r>
  <r>
    <x v="9"/>
    <x v="1"/>
    <n v="25.03"/>
    <n v="5.91"/>
  </r>
  <r>
    <x v="10"/>
    <x v="1"/>
    <n v="24.14"/>
    <n v="5.29"/>
  </r>
  <r>
    <x v="1"/>
    <x v="0"/>
    <n v="18.93"/>
    <n v="6.11"/>
  </r>
  <r>
    <x v="11"/>
    <x v="1"/>
    <n v="20.13"/>
    <n v="5.42"/>
  </r>
  <r>
    <x v="4"/>
    <x v="1"/>
    <n v="20.54"/>
    <n v="4.2"/>
  </r>
  <r>
    <x v="3"/>
    <x v="1"/>
    <n v="25.19"/>
    <n v="5.64"/>
  </r>
  <r>
    <x v="11"/>
    <x v="1"/>
    <n v="20.399999999999999"/>
    <n v="5.27"/>
  </r>
  <r>
    <x v="10"/>
    <x v="1"/>
    <n v="20.66"/>
    <n v="5.8"/>
  </r>
  <r>
    <x v="7"/>
    <x v="1"/>
    <n v="15.88"/>
    <n v="4.3600000000000003"/>
  </r>
  <r>
    <x v="4"/>
    <x v="1"/>
    <n v="20.85"/>
    <n v="4.45"/>
  </r>
  <r>
    <x v="11"/>
    <x v="1"/>
    <n v="16.14"/>
    <n v="4.8600000000000003"/>
  </r>
  <r>
    <x v="5"/>
    <x v="1"/>
    <n v="16.489999999999998"/>
    <n v="8.48"/>
  </r>
  <r>
    <x v="5"/>
    <x v="1"/>
    <n v="18.27"/>
    <n v="11.46"/>
  </r>
  <r>
    <x v="4"/>
    <x v="1"/>
    <n v="15.77"/>
    <n v="6.05"/>
  </r>
  <r>
    <x v="1"/>
    <x v="0"/>
    <n v="16.399999999999999"/>
    <n v="5.4"/>
  </r>
  <r>
    <x v="9"/>
    <x v="1"/>
    <n v="21.64"/>
    <n v="5.5"/>
  </r>
  <r>
    <x v="6"/>
    <x v="1"/>
    <n v="17.98"/>
    <n v="5.33"/>
  </r>
  <r>
    <x v="2"/>
    <x v="1"/>
    <n v="15.61"/>
    <n v="5.28"/>
  </r>
  <r>
    <x v="5"/>
    <x v="1"/>
    <n v="17.170000000000002"/>
    <n v="8.4600000000000009"/>
  </r>
  <r>
    <x v="9"/>
    <x v="1"/>
    <n v="23.21"/>
    <n v="4.37"/>
  </r>
  <r>
    <x v="9"/>
    <x v="1"/>
    <n v="30.14"/>
    <n v="5.49"/>
  </r>
  <r>
    <x v="5"/>
    <x v="1"/>
    <n v="16.87"/>
    <n v="9.1300000000000008"/>
  </r>
  <r>
    <x v="9"/>
    <x v="1"/>
    <n v="21.84"/>
    <n v="5.71"/>
  </r>
  <r>
    <x v="9"/>
    <x v="1"/>
    <n v="33.33"/>
    <n v="6.08"/>
  </r>
  <r>
    <x v="9"/>
    <x v="1"/>
    <n v="33.659999999999997"/>
    <n v="5.71"/>
  </r>
  <r>
    <x v="5"/>
    <x v="1"/>
    <n v="19.3"/>
    <n v="10.36"/>
  </r>
  <r>
    <x v="9"/>
    <x v="1"/>
    <n v="34.1"/>
    <n v="4.07"/>
  </r>
  <r>
    <x v="9"/>
    <x v="1"/>
    <n v="34.43"/>
    <n v="4.2699999999999996"/>
  </r>
  <r>
    <x v="3"/>
    <x v="1"/>
    <n v="16.739999999999998"/>
    <n v="4.08"/>
  </r>
  <r>
    <x v="9"/>
    <x v="1"/>
    <n v="37.29"/>
    <n v="5.03"/>
  </r>
  <r>
    <x v="5"/>
    <x v="1"/>
    <n v="16.55"/>
    <n v="7.73"/>
  </r>
  <r>
    <x v="9"/>
    <x v="1"/>
    <n v="41.14"/>
    <n v="6.02"/>
  </r>
  <r>
    <x v="12"/>
    <x v="1"/>
    <n v="15.01"/>
    <n v="4.1500000000000004"/>
  </r>
  <r>
    <x v="9"/>
    <x v="1"/>
    <n v="43.01"/>
    <n v="5.44"/>
  </r>
  <r>
    <x v="11"/>
    <x v="1"/>
    <n v="20.46"/>
    <n v="4.0199999999999996"/>
  </r>
  <r>
    <x v="9"/>
    <x v="1"/>
    <n v="53.13"/>
    <n v="4.4400000000000004"/>
  </r>
  <r>
    <x v="5"/>
    <x v="1"/>
    <n v="18.25"/>
    <n v="10.95"/>
  </r>
  <r>
    <x v="3"/>
    <x v="1"/>
    <n v="19.32"/>
    <n v="4.96"/>
  </r>
  <r>
    <x v="8"/>
    <x v="1"/>
    <n v="17.41"/>
    <n v="5.13"/>
  </r>
  <r>
    <x v="6"/>
    <x v="1"/>
    <n v="22.79"/>
    <n v="6.15"/>
  </r>
  <r>
    <x v="5"/>
    <x v="1"/>
    <n v="22.76"/>
    <n v="9.44"/>
  </r>
  <r>
    <x v="7"/>
    <x v="1"/>
    <n v="15.56"/>
    <n v="4.42"/>
  </r>
  <r>
    <x v="0"/>
    <x v="0"/>
    <n v="19.07"/>
    <n v="5.45"/>
  </r>
  <r>
    <x v="9"/>
    <x v="1"/>
    <n v="17.12"/>
    <n v="4.5199999999999996"/>
  </r>
  <r>
    <x v="8"/>
    <x v="1"/>
    <n v="16.22"/>
    <n v="6.21"/>
  </r>
  <r>
    <x v="9"/>
    <x v="1"/>
    <n v="19.3"/>
    <n v="4.7"/>
  </r>
  <r>
    <x v="9"/>
    <x v="1"/>
    <n v="19.21"/>
    <n v="4.76"/>
  </r>
  <r>
    <x v="2"/>
    <x v="1"/>
    <n v="19.7"/>
    <n v="5.51"/>
  </r>
  <r>
    <x v="5"/>
    <x v="1"/>
    <n v="21.98"/>
    <n v="7.03"/>
  </r>
  <r>
    <x v="2"/>
    <x v="1"/>
    <n v="16.600000000000001"/>
    <n v="5.87"/>
  </r>
  <r>
    <x v="5"/>
    <x v="1"/>
    <n v="21.87"/>
    <n v="8.59"/>
  </r>
  <r>
    <x v="12"/>
    <x v="1"/>
    <n v="19.8"/>
    <n v="5.12"/>
  </r>
  <r>
    <x v="12"/>
    <x v="1"/>
    <n v="20.3"/>
    <n v="6.37"/>
  </r>
  <r>
    <x v="12"/>
    <x v="1"/>
    <n v="20.7"/>
    <n v="4.49"/>
  </r>
  <r>
    <x v="12"/>
    <x v="1"/>
    <n v="27.6"/>
    <n v="4.01"/>
  </r>
  <r>
    <x v="6"/>
    <x v="1"/>
    <n v="17.440000000000001"/>
    <n v="4.42"/>
  </r>
  <r>
    <x v="12"/>
    <x v="1"/>
    <n v="28.7"/>
    <n v="4.99"/>
  </r>
  <r>
    <x v="12"/>
    <x v="1"/>
    <n v="30.4"/>
    <n v="4.7699999999999996"/>
  </r>
  <r>
    <x v="12"/>
    <x v="1"/>
    <n v="34.1"/>
    <n v="4.13"/>
  </r>
  <r>
    <x v="12"/>
    <x v="1"/>
    <n v="34.4"/>
    <n v="5.7"/>
  </r>
  <r>
    <x v="12"/>
    <x v="1"/>
    <n v="35.4"/>
    <n v="5.94"/>
  </r>
  <r>
    <x v="5"/>
    <x v="1"/>
    <n v="20.72"/>
    <n v="9.4600000000000009"/>
  </r>
  <r>
    <x v="6"/>
    <x v="1"/>
    <n v="15.22"/>
    <n v="4.92"/>
  </r>
  <r>
    <x v="9"/>
    <x v="1"/>
    <n v="19.43"/>
    <n v="5.85"/>
  </r>
  <r>
    <x v="9"/>
    <x v="1"/>
    <n v="24.09"/>
    <n v="4.0999999999999996"/>
  </r>
  <r>
    <x v="10"/>
    <x v="1"/>
    <n v="16.13"/>
    <n v="5.56"/>
  </r>
  <r>
    <x v="2"/>
    <x v="1"/>
    <n v="23.88"/>
    <n v="4.51"/>
  </r>
  <r>
    <x v="3"/>
    <x v="1"/>
    <n v="15.12"/>
    <n v="4.03"/>
  </r>
  <r>
    <x v="5"/>
    <x v="1"/>
    <n v="15.18"/>
    <n v="11.11"/>
  </r>
  <r>
    <x v="7"/>
    <x v="1"/>
    <n v="20.43"/>
    <n v="4.54"/>
  </r>
  <r>
    <x v="5"/>
    <x v="1"/>
    <n v="20.88"/>
    <n v="7.4"/>
  </r>
  <r>
    <x v="7"/>
    <x v="1"/>
    <n v="24.75"/>
    <n v="4.83"/>
  </r>
  <r>
    <x v="2"/>
    <x v="1"/>
    <n v="24.39"/>
    <n v="6.24"/>
  </r>
  <r>
    <x v="4"/>
    <x v="1"/>
    <n v="15.6"/>
    <n v="4.12"/>
  </r>
  <r>
    <x v="6"/>
    <x v="1"/>
    <n v="21.26"/>
    <n v="5.65"/>
  </r>
  <r>
    <x v="2"/>
    <x v="1"/>
    <n v="19.329999999999998"/>
    <n v="4.32"/>
  </r>
  <r>
    <x v="5"/>
    <x v="1"/>
    <n v="16.64"/>
    <n v="10.01"/>
  </r>
  <r>
    <x v="7"/>
    <x v="1"/>
    <n v="18.579999999999998"/>
    <n v="6.22"/>
  </r>
  <r>
    <x v="5"/>
    <x v="1"/>
    <n v="18.5"/>
    <n v="11.84"/>
  </r>
  <r>
    <x v="5"/>
    <x v="1"/>
    <n v="33.33"/>
    <n v="9.7899999999999991"/>
  </r>
  <r>
    <x v="2"/>
    <x v="1"/>
    <n v="24.59"/>
    <n v="4.38"/>
  </r>
  <r>
    <x v="6"/>
    <x v="1"/>
    <n v="15.41"/>
    <n v="5.43"/>
  </r>
  <r>
    <x v="8"/>
    <x v="1"/>
    <n v="16.5"/>
    <n v="4.1100000000000003"/>
  </r>
  <r>
    <x v="3"/>
    <x v="1"/>
    <n v="20.58"/>
    <n v="5.64"/>
  </r>
  <r>
    <x v="6"/>
    <x v="1"/>
    <n v="16.670000000000002"/>
    <n v="4.7"/>
  </r>
  <r>
    <x v="10"/>
    <x v="1"/>
    <n v="17.940000000000001"/>
    <n v="4.1900000000000004"/>
  </r>
  <r>
    <x v="6"/>
    <x v="1"/>
    <n v="17.34"/>
    <n v="6.29"/>
  </r>
  <r>
    <x v="12"/>
    <x v="1"/>
    <n v="19.39"/>
    <n v="5.59"/>
  </r>
  <r>
    <x v="2"/>
    <x v="1"/>
    <n v="16.63"/>
    <n v="4.5"/>
  </r>
  <r>
    <x v="6"/>
    <x v="1"/>
    <n v="15.17"/>
    <n v="4.3"/>
  </r>
  <r>
    <x v="4"/>
    <x v="1"/>
    <n v="15.92"/>
    <n v="4.76"/>
  </r>
  <r>
    <x v="2"/>
    <x v="1"/>
    <n v="18.36"/>
    <n v="5.96"/>
  </r>
  <r>
    <x v="3"/>
    <x v="1"/>
    <n v="23.21"/>
    <n v="5.24"/>
  </r>
  <r>
    <x v="3"/>
    <x v="1"/>
    <n v="31.1"/>
    <n v="4.37"/>
  </r>
  <r>
    <x v="3"/>
    <x v="1"/>
    <n v="35.53"/>
    <n v="4.55"/>
  </r>
  <r>
    <x v="3"/>
    <x v="1"/>
    <n v="36.85"/>
    <n v="4.3600000000000003"/>
  </r>
  <r>
    <x v="0"/>
    <x v="0"/>
    <n v="20.149999999999999"/>
    <n v="4.1500000000000004"/>
  </r>
  <r>
    <x v="9"/>
    <x v="1"/>
    <n v="20.79"/>
    <n v="5.84"/>
  </r>
  <r>
    <x v="9"/>
    <x v="1"/>
    <n v="26.73"/>
    <n v="5.08"/>
  </r>
  <r>
    <x v="4"/>
    <x v="1"/>
    <n v="22.57"/>
    <n v="5.8"/>
  </r>
  <r>
    <x v="12"/>
    <x v="1"/>
    <n v="17.48"/>
    <n v="4.59"/>
  </r>
  <r>
    <x v="9"/>
    <x v="1"/>
    <n v="31.13"/>
    <n v="6.01"/>
  </r>
  <r>
    <x v="9"/>
    <x v="1"/>
    <n v="31.35"/>
    <n v="4.28"/>
  </r>
  <r>
    <x v="12"/>
    <x v="1"/>
    <n v="20.425000000000001"/>
    <n v="5.53"/>
  </r>
  <r>
    <x v="12"/>
    <x v="1"/>
    <n v="21.754999999999999"/>
    <n v="6.09"/>
  </r>
  <r>
    <x v="12"/>
    <x v="1"/>
    <n v="22.61"/>
    <n v="5.68"/>
  </r>
  <r>
    <x v="9"/>
    <x v="1"/>
    <n v="36.85"/>
    <n v="5.49"/>
  </r>
  <r>
    <x v="9"/>
    <x v="1"/>
    <n v="38.17"/>
    <n v="4.07"/>
  </r>
  <r>
    <x v="9"/>
    <x v="1"/>
    <n v="38.28"/>
    <n v="5.39"/>
  </r>
  <r>
    <x v="12"/>
    <x v="1"/>
    <n v="25.175000000000001"/>
    <n v="5.74"/>
  </r>
  <r>
    <x v="12"/>
    <x v="1"/>
    <n v="25.555"/>
    <n v="4.37"/>
  </r>
  <r>
    <x v="9"/>
    <x v="1"/>
    <n v="39.159999999999997"/>
    <n v="5.81"/>
  </r>
  <r>
    <x v="9"/>
    <x v="1"/>
    <n v="39.82"/>
    <n v="6.01"/>
  </r>
  <r>
    <x v="9"/>
    <x v="1"/>
    <n v="40.26"/>
    <n v="5.52"/>
  </r>
  <r>
    <x v="12"/>
    <x v="1"/>
    <n v="27.835000000000001"/>
    <n v="4.4400000000000004"/>
  </r>
  <r>
    <x v="12"/>
    <x v="1"/>
    <n v="30.59"/>
    <n v="4.17"/>
  </r>
  <r>
    <x v="12"/>
    <x v="1"/>
    <n v="30.59"/>
    <n v="4.41"/>
  </r>
  <r>
    <x v="12"/>
    <x v="1"/>
    <n v="35.53"/>
    <n v="4.3600000000000003"/>
  </r>
  <r>
    <x v="10"/>
    <x v="1"/>
    <n v="26.84"/>
    <n v="5.99"/>
  </r>
  <r>
    <x v="10"/>
    <x v="1"/>
    <n v="33.770000000000003"/>
    <n v="6"/>
  </r>
  <r>
    <x v="10"/>
    <x v="1"/>
    <n v="39.5"/>
    <n v="5.05"/>
  </r>
  <r>
    <x v="9"/>
    <x v="1"/>
    <n v="15.96"/>
    <n v="5.44"/>
  </r>
  <r>
    <x v="9"/>
    <x v="1"/>
    <n v="21.47"/>
    <n v="4.6900000000000004"/>
  </r>
  <r>
    <x v="9"/>
    <x v="1"/>
    <n v="22.99"/>
    <n v="5.0599999999999996"/>
  </r>
  <r>
    <x v="9"/>
    <x v="1"/>
    <n v="23.085000000000001"/>
    <n v="5.62"/>
  </r>
  <r>
    <x v="9"/>
    <x v="1"/>
    <n v="23.75"/>
    <n v="5.27"/>
  </r>
  <r>
    <x v="9"/>
    <x v="1"/>
    <n v="25.46"/>
    <n v="5.18"/>
  </r>
  <r>
    <x v="9"/>
    <x v="1"/>
    <n v="26.125"/>
    <n v="5.27"/>
  </r>
  <r>
    <x v="9"/>
    <x v="1"/>
    <n v="23.32"/>
    <n v="5.62"/>
  </r>
  <r>
    <x v="9"/>
    <x v="1"/>
    <n v="28.5"/>
    <n v="4.03"/>
  </r>
  <r>
    <x v="9"/>
    <x v="1"/>
    <n v="29.37"/>
    <n v="5.54"/>
  </r>
  <r>
    <x v="9"/>
    <x v="1"/>
    <n v="30.03"/>
    <n v="4.04"/>
  </r>
  <r>
    <x v="9"/>
    <x v="1"/>
    <n v="33.770000000000003"/>
    <n v="4.0199999999999996"/>
  </r>
  <r>
    <x v="9"/>
    <x v="1"/>
    <n v="35.200000000000003"/>
    <n v="5.97"/>
  </r>
  <r>
    <x v="12"/>
    <x v="1"/>
    <n v="17.8"/>
    <n v="4.55"/>
  </r>
  <r>
    <x v="12"/>
    <x v="1"/>
    <n v="18.600000000000001"/>
    <n v="5"/>
  </r>
  <r>
    <x v="12"/>
    <x v="1"/>
    <n v="20.6"/>
    <n v="5.14"/>
  </r>
  <r>
    <x v="12"/>
    <x v="1"/>
    <n v="24.7"/>
    <n v="5.32"/>
  </r>
  <r>
    <x v="12"/>
    <x v="1"/>
    <n v="28.9"/>
    <n v="5.85"/>
  </r>
  <r>
    <x v="12"/>
    <x v="1"/>
    <n v="29.8"/>
    <n v="4.26"/>
  </r>
  <r>
    <x v="12"/>
    <x v="1"/>
    <n v="32.9"/>
    <n v="4.78"/>
  </r>
  <r>
    <x v="2"/>
    <x v="1"/>
    <n v="25.64"/>
    <n v="4.76"/>
  </r>
  <r>
    <x v="12"/>
    <x v="1"/>
    <n v="40.5"/>
    <n v="5.4"/>
  </r>
  <r>
    <x v="5"/>
    <x v="1"/>
    <n v="29.734999999999999"/>
    <n v="11.92"/>
  </r>
  <r>
    <x v="7"/>
    <x v="1"/>
    <n v="26.51"/>
    <n v="4.58"/>
  </r>
  <r>
    <x v="9"/>
    <x v="1"/>
    <n v="27.98"/>
    <n v="4.38"/>
  </r>
  <r>
    <x v="7"/>
    <x v="1"/>
    <n v="32.56"/>
    <n v="5.36"/>
  </r>
  <r>
    <x v="7"/>
    <x v="1"/>
    <n v="34.4"/>
    <n v="4.04"/>
  </r>
  <r>
    <x v="12"/>
    <x v="1"/>
    <n v="20.9"/>
    <n v="5.12"/>
  </r>
  <r>
    <x v="12"/>
    <x v="1"/>
    <n v="24.6"/>
    <n v="6.19"/>
  </r>
  <r>
    <x v="7"/>
    <x v="1"/>
    <n v="41.91"/>
    <n v="6.19"/>
  </r>
  <r>
    <x v="12"/>
    <x v="1"/>
    <n v="28.4"/>
    <n v="4.3"/>
  </r>
  <r>
    <x v="11"/>
    <x v="1"/>
    <n v="20.49"/>
    <n v="4.87"/>
  </r>
  <r>
    <x v="9"/>
    <x v="1"/>
    <n v="27.06"/>
    <n v="6.14"/>
  </r>
  <r>
    <x v="8"/>
    <x v="1"/>
    <n v="22.05"/>
    <n v="4.43"/>
  </r>
  <r>
    <x v="5"/>
    <x v="1"/>
    <n v="29.6"/>
    <n v="11.03"/>
  </r>
  <r>
    <x v="5"/>
    <x v="1"/>
    <n v="31.46"/>
    <n v="11.19"/>
  </r>
  <r>
    <x v="5"/>
    <x v="1"/>
    <n v="33"/>
    <n v="10.16"/>
  </r>
  <r>
    <x v="5"/>
    <x v="1"/>
    <n v="33.299999999999997"/>
    <n v="9.49"/>
  </r>
  <r>
    <x v="3"/>
    <x v="1"/>
    <n v="28.975000000000001"/>
    <n v="4.34"/>
  </r>
  <r>
    <x v="11"/>
    <x v="1"/>
    <n v="23.06"/>
    <n v="4.47"/>
  </r>
  <r>
    <x v="3"/>
    <x v="1"/>
    <n v="31.254999999999999"/>
    <n v="5.49"/>
  </r>
  <r>
    <x v="3"/>
    <x v="1"/>
    <n v="36.86"/>
    <n v="4.97"/>
  </r>
  <r>
    <x v="5"/>
    <x v="1"/>
    <n v="22"/>
    <n v="9.5"/>
  </r>
  <r>
    <x v="5"/>
    <x v="1"/>
    <n v="27.93"/>
    <n v="9.8800000000000008"/>
  </r>
  <r>
    <x v="2"/>
    <x v="1"/>
    <n v="23.4"/>
    <n v="4.24"/>
  </r>
  <r>
    <x v="2"/>
    <x v="1"/>
    <n v="25.8"/>
    <n v="4.13"/>
  </r>
  <r>
    <x v="2"/>
    <x v="1"/>
    <n v="29.3"/>
    <n v="6.15"/>
  </r>
  <r>
    <x v="5"/>
    <x v="1"/>
    <n v="33"/>
    <n v="9.27"/>
  </r>
  <r>
    <x v="2"/>
    <x v="1"/>
    <n v="32.01"/>
    <n v="6.45"/>
  </r>
  <r>
    <x v="5"/>
    <x v="1"/>
    <n v="40.47"/>
    <n v="11.15"/>
  </r>
  <r>
    <x v="2"/>
    <x v="1"/>
    <n v="35.86"/>
    <n v="4.33"/>
  </r>
  <r>
    <x v="3"/>
    <x v="1"/>
    <n v="25.8"/>
    <n v="6.29"/>
  </r>
  <r>
    <x v="3"/>
    <x v="1"/>
    <n v="34.6"/>
    <n v="4.5"/>
  </r>
  <r>
    <x v="3"/>
    <x v="1"/>
    <n v="34.869999999999997"/>
    <n v="5.51"/>
  </r>
  <r>
    <x v="3"/>
    <x v="1"/>
    <n v="39.49"/>
    <n v="4.4800000000000004"/>
  </r>
  <r>
    <x v="10"/>
    <x v="1"/>
    <n v="25.175000000000001"/>
    <n v="6.29"/>
  </r>
  <r>
    <x v="10"/>
    <x v="1"/>
    <n v="32.11"/>
    <n v="4.03"/>
  </r>
  <r>
    <x v="9"/>
    <x v="1"/>
    <n v="27.74"/>
    <n v="4.29"/>
  </r>
  <r>
    <x v="3"/>
    <x v="1"/>
    <n v="26.03"/>
    <n v="5.81"/>
  </r>
  <r>
    <x v="3"/>
    <x v="1"/>
    <n v="22.3"/>
    <n v="4.8899999999999997"/>
  </r>
  <r>
    <x v="3"/>
    <x v="1"/>
    <n v="27.36"/>
    <n v="5.59"/>
  </r>
  <r>
    <x v="13"/>
    <x v="0"/>
    <n v="15.65"/>
    <n v="4.2300000000000004"/>
  </r>
  <r>
    <x v="12"/>
    <x v="1"/>
    <n v="22.515000000000001"/>
    <n v="5.93"/>
  </r>
  <r>
    <x v="9"/>
    <x v="1"/>
    <n v="29.24"/>
    <n v="4.04"/>
  </r>
  <r>
    <x v="12"/>
    <x v="1"/>
    <n v="30.495000000000001"/>
    <n v="4.95"/>
  </r>
  <r>
    <x v="12"/>
    <x v="1"/>
    <n v="32.11"/>
    <n v="4.43"/>
  </r>
  <r>
    <x v="12"/>
    <x v="1"/>
    <n v="35.15"/>
    <n v="5.47"/>
  </r>
  <r>
    <x v="12"/>
    <x v="1"/>
    <n v="36.575000000000003"/>
    <n v="5.57"/>
  </r>
  <r>
    <x v="6"/>
    <x v="1"/>
    <n v="25.74"/>
    <n v="6.41"/>
  </r>
  <r>
    <x v="12"/>
    <x v="1"/>
    <n v="37.43"/>
    <n v="4.5599999999999996"/>
  </r>
  <r>
    <x v="9"/>
    <x v="1"/>
    <n v="30.72"/>
    <n v="6.06"/>
  </r>
  <r>
    <x v="10"/>
    <x v="1"/>
    <n v="24.3"/>
    <n v="6.1"/>
  </r>
  <r>
    <x v="10"/>
    <x v="1"/>
    <n v="27.1"/>
    <n v="4.45"/>
  </r>
  <r>
    <x v="10"/>
    <x v="1"/>
    <n v="28.05"/>
    <n v="6.2"/>
  </r>
  <r>
    <x v="10"/>
    <x v="1"/>
    <n v="28.82"/>
    <n v="5.59"/>
  </r>
  <r>
    <x v="10"/>
    <x v="1"/>
    <n v="36"/>
    <n v="4.66"/>
  </r>
  <r>
    <x v="11"/>
    <x v="1"/>
    <n v="23.83"/>
    <n v="5.68"/>
  </r>
  <r>
    <x v="14"/>
    <x v="0"/>
    <n v="15.41"/>
    <n v="5.08"/>
  </r>
  <r>
    <x v="9"/>
    <x v="1"/>
    <n v="25.08"/>
    <n v="5.09"/>
  </r>
  <r>
    <x v="9"/>
    <x v="1"/>
    <n v="26.315000000000001"/>
    <n v="5.47"/>
  </r>
  <r>
    <x v="9"/>
    <x v="1"/>
    <n v="28.215"/>
    <n v="4.21"/>
  </r>
  <r>
    <x v="9"/>
    <x v="1"/>
    <n v="24.09"/>
    <n v="4.79"/>
  </r>
  <r>
    <x v="9"/>
    <x v="1"/>
    <n v="30.114999999999998"/>
    <n v="4.38"/>
  </r>
  <r>
    <x v="9"/>
    <x v="1"/>
    <n v="30.305"/>
    <n v="5.08"/>
  </r>
  <r>
    <x v="9"/>
    <x v="1"/>
    <n v="31.92"/>
    <n v="5.04"/>
  </r>
  <r>
    <x v="9"/>
    <x v="1"/>
    <n v="33.155000000000001"/>
    <n v="4.5999999999999996"/>
  </r>
  <r>
    <x v="9"/>
    <x v="1"/>
    <n v="35.625"/>
    <n v="6.21"/>
  </r>
  <r>
    <x v="11"/>
    <x v="1"/>
    <n v="23.57"/>
    <n v="6.14"/>
  </r>
  <r>
    <x v="9"/>
    <x v="1"/>
    <n v="40.185000000000002"/>
    <n v="4.66"/>
  </r>
  <r>
    <x v="9"/>
    <x v="1"/>
    <n v="40.28"/>
    <n v="6.11"/>
  </r>
  <r>
    <x v="9"/>
    <x v="1"/>
    <n v="37.29"/>
    <n v="4.46"/>
  </r>
  <r>
    <x v="12"/>
    <x v="1"/>
    <n v="25.555"/>
    <n v="5.1100000000000003"/>
  </r>
  <r>
    <x v="10"/>
    <x v="1"/>
    <n v="28.88"/>
    <n v="6.09"/>
  </r>
  <r>
    <x v="10"/>
    <x v="1"/>
    <n v="31.73"/>
    <n v="4.78"/>
  </r>
  <r>
    <x v="5"/>
    <x v="1"/>
    <n v="28.975000000000001"/>
    <n v="7.62"/>
  </r>
  <r>
    <x v="5"/>
    <x v="1"/>
    <n v="31.92"/>
    <n v="11.05"/>
  </r>
  <r>
    <x v="14"/>
    <x v="0"/>
    <n v="17.670000000000002"/>
    <n v="4.78"/>
  </r>
  <r>
    <x v="13"/>
    <x v="0"/>
    <n v="15.82"/>
    <n v="4.5999999999999996"/>
  </r>
  <r>
    <x v="8"/>
    <x v="1"/>
    <n v="20.8"/>
    <n v="4.87"/>
  </r>
  <r>
    <x v="9"/>
    <x v="1"/>
    <n v="26.18"/>
    <n v="6.12"/>
  </r>
  <r>
    <x v="8"/>
    <x v="1"/>
    <n v="35.42"/>
    <n v="4.6399999999999997"/>
  </r>
  <r>
    <x v="12"/>
    <x v="1"/>
    <n v="28.4"/>
    <n v="5.97"/>
  </r>
  <r>
    <x v="2"/>
    <x v="1"/>
    <n v="23.655000000000001"/>
    <n v="5.92"/>
  </r>
  <r>
    <x v="5"/>
    <x v="1"/>
    <n v="32.395000000000003"/>
    <n v="6.66"/>
  </r>
  <r>
    <x v="15"/>
    <x v="0"/>
    <n v="15.68"/>
    <n v="6.16"/>
  </r>
  <r>
    <x v="7"/>
    <x v="1"/>
    <n v="23.844999999999999"/>
    <n v="4.43"/>
  </r>
  <r>
    <x v="7"/>
    <x v="1"/>
    <n v="24.51"/>
    <n v="4.6900000000000004"/>
  </r>
  <r>
    <x v="3"/>
    <x v="1"/>
    <n v="35.72"/>
    <n v="5.5"/>
  </r>
  <r>
    <x v="7"/>
    <x v="1"/>
    <n v="35.200000000000003"/>
    <n v="4.28"/>
  </r>
  <r>
    <x v="7"/>
    <x v="1"/>
    <n v="50.38"/>
    <n v="5.8"/>
  </r>
  <r>
    <x v="5"/>
    <x v="1"/>
    <n v="28.785"/>
    <n v="8.82"/>
  </r>
  <r>
    <x v="2"/>
    <x v="1"/>
    <n v="22.6"/>
    <n v="6.04"/>
  </r>
  <r>
    <x v="5"/>
    <x v="1"/>
    <n v="30.59"/>
    <n v="11.62"/>
  </r>
  <r>
    <x v="2"/>
    <x v="1"/>
    <n v="27.72"/>
    <n v="6.43"/>
  </r>
  <r>
    <x v="2"/>
    <x v="1"/>
    <n v="33.99"/>
    <n v="4.55"/>
  </r>
  <r>
    <x v="2"/>
    <x v="1"/>
    <n v="39.49"/>
    <n v="4.8099999999999996"/>
  </r>
  <r>
    <x v="4"/>
    <x v="1"/>
    <n v="23.1"/>
    <n v="5.92"/>
  </r>
  <r>
    <x v="4"/>
    <x v="1"/>
    <n v="30.5"/>
    <n v="5.88"/>
  </r>
  <r>
    <x v="4"/>
    <x v="1"/>
    <n v="32.67"/>
    <n v="5.61"/>
  </r>
  <r>
    <x v="4"/>
    <x v="1"/>
    <n v="33.659999999999997"/>
    <n v="4.2"/>
  </r>
  <r>
    <x v="9"/>
    <x v="1"/>
    <n v="29.98"/>
    <n v="6.03"/>
  </r>
  <r>
    <x v="14"/>
    <x v="0"/>
    <n v="17.97"/>
    <n v="6.3"/>
  </r>
  <r>
    <x v="6"/>
    <x v="1"/>
    <n v="27.55"/>
    <n v="4.5599999999999996"/>
  </r>
  <r>
    <x v="10"/>
    <x v="1"/>
    <n v="20.234999999999999"/>
    <n v="6.17"/>
  </r>
  <r>
    <x v="6"/>
    <x v="1"/>
    <n v="35.625"/>
    <n v="4.68"/>
  </r>
  <r>
    <x v="16"/>
    <x v="0"/>
    <n v="17.3"/>
    <n v="4.75"/>
  </r>
  <r>
    <x v="14"/>
    <x v="0"/>
    <n v="18.46"/>
    <n v="5.25"/>
  </r>
  <r>
    <x v="5"/>
    <x v="1"/>
    <n v="31.13"/>
    <n v="11.02"/>
  </r>
  <r>
    <x v="5"/>
    <x v="1"/>
    <n v="28.06"/>
    <n v="8.93"/>
  </r>
  <r>
    <x v="3"/>
    <x v="1"/>
    <n v="17.399999999999999"/>
    <n v="4.5"/>
  </r>
  <r>
    <x v="3"/>
    <x v="1"/>
    <n v="22.135000000000002"/>
    <n v="4.46"/>
  </r>
  <r>
    <x v="3"/>
    <x v="1"/>
    <n v="26.4"/>
    <n v="6.22"/>
  </r>
  <r>
    <x v="6"/>
    <x v="1"/>
    <n v="30.3"/>
    <n v="4.7300000000000004"/>
  </r>
  <r>
    <x v="10"/>
    <x v="1"/>
    <n v="28.31"/>
    <n v="6.41"/>
  </r>
  <r>
    <x v="10"/>
    <x v="1"/>
    <n v="31.35"/>
    <n v="5.84"/>
  </r>
  <r>
    <x v="8"/>
    <x v="1"/>
    <n v="17.670000000000002"/>
    <n v="5.53"/>
  </r>
  <r>
    <x v="11"/>
    <x v="1"/>
    <n v="24.96"/>
    <n v="4.57"/>
  </r>
  <r>
    <x v="11"/>
    <x v="1"/>
    <n v="38.06"/>
    <n v="6.16"/>
  </r>
  <r>
    <x v="7"/>
    <x v="1"/>
    <n v="28.12"/>
    <n v="5.05"/>
  </r>
  <r>
    <x v="8"/>
    <x v="1"/>
    <n v="31.065000000000001"/>
    <n v="4.57"/>
  </r>
  <r>
    <x v="12"/>
    <x v="1"/>
    <n v="24.51"/>
    <n v="4.24"/>
  </r>
  <r>
    <x v="12"/>
    <x v="1"/>
    <n v="24.605"/>
    <n v="5.62"/>
  </r>
  <r>
    <x v="12"/>
    <x v="1"/>
    <n v="25.745000000000001"/>
    <n v="4.34"/>
  </r>
  <r>
    <x v="12"/>
    <x v="1"/>
    <n v="31.824999999999999"/>
    <n v="4.7"/>
  </r>
  <r>
    <x v="6"/>
    <x v="1"/>
    <n v="26.22"/>
    <n v="4.6500000000000004"/>
  </r>
  <r>
    <x v="15"/>
    <x v="0"/>
    <n v="16.72"/>
    <n v="4.38"/>
  </r>
  <r>
    <x v="6"/>
    <x v="1"/>
    <n v="30.59"/>
    <n v="6.3"/>
  </r>
  <r>
    <x v="12"/>
    <x v="1"/>
    <n v="39.615000000000002"/>
    <n v="6.32"/>
  </r>
  <r>
    <x v="10"/>
    <x v="1"/>
    <n v="23.18"/>
    <n v="4.24"/>
  </r>
  <r>
    <x v="10"/>
    <x v="1"/>
    <n v="30.4"/>
    <n v="5.56"/>
  </r>
  <r>
    <x v="10"/>
    <x v="1"/>
    <n v="39.805"/>
    <n v="4.38"/>
  </r>
  <r>
    <x v="6"/>
    <x v="1"/>
    <n v="25.44"/>
    <n v="6.04"/>
  </r>
  <r>
    <x v="9"/>
    <x v="1"/>
    <n v="30.13"/>
    <n v="5.71"/>
  </r>
  <r>
    <x v="7"/>
    <x v="1"/>
    <n v="17.385000000000002"/>
    <n v="5.84"/>
  </r>
  <r>
    <x v="7"/>
    <x v="1"/>
    <n v="27.36"/>
    <n v="6.22"/>
  </r>
  <r>
    <x v="9"/>
    <x v="1"/>
    <n v="32.119999999999997"/>
    <n v="5.33"/>
  </r>
  <r>
    <x v="12"/>
    <x v="1"/>
    <n v="20.614999999999998"/>
    <n v="6.05"/>
  </r>
  <r>
    <x v="10"/>
    <x v="1"/>
    <n v="29.68"/>
    <n v="5.68"/>
  </r>
  <r>
    <x v="2"/>
    <x v="1"/>
    <n v="24.225000000000001"/>
    <n v="4.42"/>
  </r>
  <r>
    <x v="2"/>
    <x v="1"/>
    <n v="29.925000000000001"/>
    <n v="5.3"/>
  </r>
  <r>
    <x v="2"/>
    <x v="1"/>
    <n v="33.344999999999999"/>
    <n v="4.29"/>
  </r>
  <r>
    <x v="1"/>
    <x v="0"/>
    <n v="27.2"/>
    <n v="5.83"/>
  </r>
  <r>
    <x v="1"/>
    <x v="0"/>
    <n v="27.94"/>
    <n v="6.08"/>
  </r>
  <r>
    <x v="8"/>
    <x v="1"/>
    <n v="29.45"/>
    <n v="5.24"/>
  </r>
  <r>
    <x v="10"/>
    <x v="1"/>
    <n v="28.12"/>
    <n v="5.55"/>
  </r>
  <r>
    <x v="7"/>
    <x v="1"/>
    <n v="34.865000000000002"/>
    <n v="4.8"/>
  </r>
  <r>
    <x v="8"/>
    <x v="1"/>
    <n v="29.15"/>
    <n v="4.91"/>
  </r>
  <r>
    <x v="8"/>
    <x v="1"/>
    <n v="30"/>
    <n v="4.33"/>
  </r>
  <r>
    <x v="12"/>
    <x v="1"/>
    <n v="23.4"/>
    <n v="5.53"/>
  </r>
  <r>
    <x v="8"/>
    <x v="1"/>
    <n v="46.53"/>
    <n v="4.84"/>
  </r>
  <r>
    <x v="5"/>
    <x v="1"/>
    <n v="29.77"/>
    <n v="9.9"/>
  </r>
  <r>
    <x v="4"/>
    <x v="1"/>
    <n v="24.1"/>
    <n v="4.4000000000000004"/>
  </r>
  <r>
    <x v="17"/>
    <x v="0"/>
    <n v="16.71"/>
    <n v="4.18"/>
  </r>
  <r>
    <x v="14"/>
    <x v="0"/>
    <n v="19.37"/>
    <n v="4.18"/>
  </r>
  <r>
    <x v="5"/>
    <x v="1"/>
    <n v="30.36"/>
    <n v="9.39"/>
  </r>
  <r>
    <x v="15"/>
    <x v="0"/>
    <n v="15.57"/>
    <n v="4.07"/>
  </r>
  <r>
    <x v="6"/>
    <x v="1"/>
    <n v="34.484999999999999"/>
    <n v="4.7"/>
  </r>
  <r>
    <x v="2"/>
    <x v="1"/>
    <n v="25.27"/>
    <n v="5.83"/>
  </r>
  <r>
    <x v="2"/>
    <x v="1"/>
    <n v="26.6"/>
    <n v="4.33"/>
  </r>
  <r>
    <x v="6"/>
    <x v="1"/>
    <n v="28.48"/>
    <n v="6.22"/>
  </r>
  <r>
    <x v="5"/>
    <x v="1"/>
    <n v="31.79"/>
    <n v="7.09"/>
  </r>
  <r>
    <x v="11"/>
    <x v="1"/>
    <n v="30.875"/>
    <n v="5.54"/>
  </r>
  <r>
    <x v="13"/>
    <x v="0"/>
    <n v="16.079999999999998"/>
    <n v="5.94"/>
  </r>
  <r>
    <x v="4"/>
    <x v="1"/>
    <n v="26.03"/>
    <n v="5.1100000000000003"/>
  </r>
  <r>
    <x v="3"/>
    <x v="1"/>
    <n v="23.75"/>
    <n v="5.49"/>
  </r>
  <r>
    <x v="17"/>
    <x v="0"/>
    <n v="17.03"/>
    <n v="4.12"/>
  </r>
  <r>
    <x v="7"/>
    <x v="1"/>
    <n v="27.39"/>
    <n v="5.34"/>
  </r>
  <r>
    <x v="11"/>
    <x v="1"/>
    <n v="25.8"/>
    <n v="5.49"/>
  </r>
  <r>
    <x v="1"/>
    <x v="0"/>
    <n v="25.61"/>
    <n v="4"/>
  </r>
  <r>
    <x v="3"/>
    <x v="1"/>
    <n v="16.815000000000001"/>
    <n v="5.29"/>
  </r>
  <r>
    <x v="11"/>
    <x v="1"/>
    <n v="33.11"/>
    <n v="5.63"/>
  </r>
  <r>
    <x v="11"/>
    <x v="1"/>
    <n v="33.4"/>
    <n v="5.51"/>
  </r>
  <r>
    <x v="8"/>
    <x v="1"/>
    <n v="22.23"/>
    <n v="6.09"/>
  </r>
  <r>
    <x v="8"/>
    <x v="1"/>
    <n v="22.61"/>
    <n v="4.25"/>
  </r>
  <r>
    <x v="10"/>
    <x v="1"/>
    <n v="29.34"/>
    <n v="6.09"/>
  </r>
  <r>
    <x v="3"/>
    <x v="1"/>
    <n v="21.89"/>
    <n v="5.72"/>
  </r>
  <r>
    <x v="8"/>
    <x v="1"/>
    <n v="40.185000000000002"/>
    <n v="5.88"/>
  </r>
  <r>
    <x v="6"/>
    <x v="1"/>
    <n v="23.465"/>
    <n v="6.26"/>
  </r>
  <r>
    <x v="6"/>
    <x v="1"/>
    <n v="20.8"/>
    <n v="4.07"/>
  </r>
  <r>
    <x v="6"/>
    <x v="1"/>
    <n v="28.594999999999999"/>
    <n v="4.1399999999999997"/>
  </r>
  <r>
    <x v="6"/>
    <x v="1"/>
    <n v="33.99"/>
    <n v="4.83"/>
  </r>
  <r>
    <x v="6"/>
    <x v="1"/>
    <n v="42.13"/>
    <n v="5.72"/>
  </r>
  <r>
    <x v="14"/>
    <x v="0"/>
    <n v="20.399999999999999"/>
    <n v="4.83"/>
  </r>
  <r>
    <x v="11"/>
    <x v="1"/>
    <n v="35.435000000000002"/>
    <n v="5.81"/>
  </r>
  <r>
    <x v="11"/>
    <x v="1"/>
    <n v="37.1"/>
    <n v="6.24"/>
  </r>
  <r>
    <x v="3"/>
    <x v="1"/>
    <n v="25.745000000000001"/>
    <n v="4.62"/>
  </r>
  <r>
    <x v="12"/>
    <x v="1"/>
    <n v="33.31"/>
    <n v="4.1900000000000004"/>
  </r>
  <r>
    <x v="8"/>
    <x v="1"/>
    <n v="33.914999999999999"/>
    <n v="5.84"/>
  </r>
  <r>
    <x v="12"/>
    <x v="1"/>
    <n v="30.54"/>
    <n v="5"/>
  </r>
  <r>
    <x v="12"/>
    <x v="1"/>
    <n v="30.95"/>
    <n v="5.16"/>
  </r>
  <r>
    <x v="6"/>
    <x v="1"/>
    <n v="25.84"/>
    <n v="5.81"/>
  </r>
  <r>
    <x v="14"/>
    <x v="0"/>
    <n v="20.81"/>
    <n v="5.52"/>
  </r>
  <r>
    <x v="1"/>
    <x v="0"/>
    <n v="25.9"/>
    <n v="5.12"/>
  </r>
  <r>
    <x v="4"/>
    <x v="1"/>
    <n v="21.47"/>
    <n v="4.0199999999999996"/>
  </r>
  <r>
    <x v="1"/>
    <x v="0"/>
    <n v="35.53"/>
    <n v="4.68"/>
  </r>
  <r>
    <x v="8"/>
    <x v="1"/>
    <n v="19.8"/>
    <n v="4"/>
  </r>
  <r>
    <x v="8"/>
    <x v="1"/>
    <n v="28.785"/>
    <n v="4.3099999999999996"/>
  </r>
  <r>
    <x v="8"/>
    <x v="1"/>
    <n v="29.48"/>
    <n v="4.09"/>
  </r>
  <r>
    <x v="8"/>
    <x v="1"/>
    <n v="29.92"/>
    <n v="5.49"/>
  </r>
  <r>
    <x v="9"/>
    <x v="1"/>
    <n v="38.664999999999999"/>
    <n v="4.8600000000000003"/>
  </r>
  <r>
    <x v="8"/>
    <x v="1"/>
    <n v="42.4"/>
    <n v="5.53"/>
  </r>
  <r>
    <x v="3"/>
    <x v="1"/>
    <n v="32.25"/>
    <n v="5.2"/>
  </r>
  <r>
    <x v="18"/>
    <x v="0"/>
    <n v="17.3"/>
    <n v="7.66"/>
  </r>
  <r>
    <x v="10"/>
    <x v="1"/>
    <n v="34.799999999999997"/>
    <n v="4.42"/>
  </r>
  <r>
    <x v="17"/>
    <x v="0"/>
    <n v="17.5"/>
    <n v="4.5599999999999996"/>
  </r>
  <r>
    <x v="12"/>
    <x v="1"/>
    <n v="31.02"/>
    <n v="4.84"/>
  </r>
  <r>
    <x v="1"/>
    <x v="0"/>
    <n v="38.94"/>
    <n v="4.3600000000000003"/>
  </r>
  <r>
    <x v="9"/>
    <x v="1"/>
    <n v="30.4"/>
    <n v="5.95"/>
  </r>
  <r>
    <x v="8"/>
    <x v="1"/>
    <n v="23.7"/>
    <n v="5.55"/>
  </r>
  <r>
    <x v="8"/>
    <x v="1"/>
    <n v="32.49"/>
    <n v="4"/>
  </r>
  <r>
    <x v="7"/>
    <x v="1"/>
    <n v="39.270000000000003"/>
    <n v="6.25"/>
  </r>
  <r>
    <x v="2"/>
    <x v="1"/>
    <n v="28.5"/>
    <n v="6.11"/>
  </r>
  <r>
    <x v="12"/>
    <x v="1"/>
    <n v="32.67"/>
    <n v="4.67"/>
  </r>
  <r>
    <x v="15"/>
    <x v="0"/>
    <n v="19.12"/>
    <n v="4.72"/>
  </r>
  <r>
    <x v="0"/>
    <x v="0"/>
    <n v="27.7"/>
    <n v="5.6"/>
  </r>
  <r>
    <x v="11"/>
    <x v="1"/>
    <n v="34.770000000000003"/>
    <n v="6.23"/>
  </r>
  <r>
    <x v="4"/>
    <x v="1"/>
    <n v="25.175000000000001"/>
    <n v="5.21"/>
  </r>
  <r>
    <x v="4"/>
    <x v="1"/>
    <n v="23.21"/>
    <n v="5.14"/>
  </r>
  <r>
    <x v="19"/>
    <x v="2"/>
    <n v="16.690000000000001"/>
    <n v="8.4"/>
  </r>
  <r>
    <x v="15"/>
    <x v="0"/>
    <n v="16.809999999999999"/>
    <n v="5.51"/>
  </r>
  <r>
    <x v="4"/>
    <x v="1"/>
    <n v="34.799999999999997"/>
    <n v="4.08"/>
  </r>
  <r>
    <x v="3"/>
    <x v="1"/>
    <n v="33.630000000000003"/>
    <n v="4.47"/>
  </r>
  <r>
    <x v="18"/>
    <x v="0"/>
    <n v="17.75"/>
    <n v="6.8"/>
  </r>
  <r>
    <x v="7"/>
    <x v="1"/>
    <n v="32.700000000000003"/>
    <n v="4.66"/>
  </r>
  <r>
    <x v="6"/>
    <x v="1"/>
    <n v="22.515000000000001"/>
    <n v="4.91"/>
  </r>
  <r>
    <x v="7"/>
    <x v="1"/>
    <n v="37.1"/>
    <n v="5.46"/>
  </r>
  <r>
    <x v="15"/>
    <x v="0"/>
    <n v="18.920000000000002"/>
    <n v="5.98"/>
  </r>
  <r>
    <x v="16"/>
    <x v="0"/>
    <n v="20.83"/>
    <n v="5.12"/>
  </r>
  <r>
    <x v="20"/>
    <x v="0"/>
    <n v="17.09"/>
    <n v="5.8"/>
  </r>
  <r>
    <x v="0"/>
    <x v="0"/>
    <n v="25.46"/>
    <n v="4.1399999999999997"/>
  </r>
  <r>
    <x v="16"/>
    <x v="0"/>
    <n v="20.36"/>
    <n v="4.49"/>
  </r>
  <r>
    <x v="0"/>
    <x v="0"/>
    <n v="31.4"/>
    <n v="5.88"/>
  </r>
  <r>
    <x v="21"/>
    <x v="0"/>
    <n v="16.5"/>
    <n v="5.03"/>
  </r>
  <r>
    <x v="12"/>
    <x v="1"/>
    <n v="32.07"/>
    <n v="5.25"/>
  </r>
  <r>
    <x v="19"/>
    <x v="2"/>
    <n v="17.059999999999999"/>
    <n v="8.75"/>
  </r>
  <r>
    <x v="4"/>
    <x v="1"/>
    <n v="45.9"/>
    <n v="4.3"/>
  </r>
  <r>
    <x v="15"/>
    <x v="0"/>
    <n v="19.59"/>
    <n v="6.04"/>
  </r>
  <r>
    <x v="13"/>
    <x v="0"/>
    <n v="30.25"/>
    <n v="4.7699999999999996"/>
  </r>
  <r>
    <x v="9"/>
    <x v="1"/>
    <n v="32.54"/>
    <n v="6.38"/>
  </r>
  <r>
    <x v="18"/>
    <x v="0"/>
    <n v="18.170000000000002"/>
    <n v="6.91"/>
  </r>
  <r>
    <x v="11"/>
    <x v="1"/>
    <n v="17.29"/>
    <n v="4.9800000000000004"/>
  </r>
  <r>
    <x v="1"/>
    <x v="0"/>
    <n v="26.03"/>
    <n v="5.97"/>
  </r>
  <r>
    <x v="18"/>
    <x v="0"/>
    <n v="18.22"/>
    <n v="10.27"/>
  </r>
  <r>
    <x v="14"/>
    <x v="0"/>
    <n v="25.74"/>
    <n v="5.99"/>
  </r>
  <r>
    <x v="14"/>
    <x v="0"/>
    <n v="26.62"/>
    <n v="6.24"/>
  </r>
  <r>
    <x v="14"/>
    <x v="0"/>
    <n v="29.1"/>
    <n v="4.67"/>
  </r>
  <r>
    <x v="11"/>
    <x v="1"/>
    <n v="37.619999999999997"/>
    <n v="4.18"/>
  </r>
  <r>
    <x v="17"/>
    <x v="0"/>
    <n v="19.05"/>
    <n v="4.92"/>
  </r>
  <r>
    <x v="19"/>
    <x v="2"/>
    <n v="16.96"/>
    <n v="11.47"/>
  </r>
  <r>
    <x v="15"/>
    <x v="0"/>
    <n v="19.48"/>
    <n v="5.63"/>
  </r>
  <r>
    <x v="7"/>
    <x v="1"/>
    <n v="30.4"/>
    <n v="5.28"/>
  </r>
  <r>
    <x v="19"/>
    <x v="2"/>
    <n v="15.37"/>
    <n v="8.6300000000000008"/>
  </r>
  <r>
    <x v="11"/>
    <x v="1"/>
    <n v="23.8"/>
    <n v="4.08"/>
  </r>
  <r>
    <x v="14"/>
    <x v="0"/>
    <n v="30.875"/>
    <n v="6.49"/>
  </r>
  <r>
    <x v="3"/>
    <x v="1"/>
    <n v="30.67"/>
    <n v="5.09"/>
  </r>
  <r>
    <x v="3"/>
    <x v="1"/>
    <n v="20.234999999999999"/>
    <n v="5.01"/>
  </r>
  <r>
    <x v="16"/>
    <x v="0"/>
    <n v="28.88"/>
    <n v="4.0999999999999996"/>
  </r>
  <r>
    <x v="14"/>
    <x v="0"/>
    <n v="39.49"/>
    <n v="5.13"/>
  </r>
  <r>
    <x v="8"/>
    <x v="1"/>
    <n v="30.875"/>
    <n v="4.95"/>
  </r>
  <r>
    <x v="9"/>
    <x v="1"/>
    <n v="34.46"/>
    <n v="4.17"/>
  </r>
  <r>
    <x v="1"/>
    <x v="0"/>
    <n v="25.77"/>
    <n v="4.43"/>
  </r>
  <r>
    <x v="19"/>
    <x v="2"/>
    <n v="17.690000000000001"/>
    <n v="9.07"/>
  </r>
  <r>
    <x v="6"/>
    <x v="1"/>
    <n v="26.8"/>
    <n v="6.18"/>
  </r>
  <r>
    <x v="20"/>
    <x v="0"/>
    <n v="17.940000000000001"/>
    <n v="5.17"/>
  </r>
  <r>
    <x v="10"/>
    <x v="1"/>
    <n v="34.58"/>
    <n v="5.14"/>
  </r>
  <r>
    <x v="5"/>
    <x v="1"/>
    <n v="34.86"/>
    <n v="10.97"/>
  </r>
  <r>
    <x v="15"/>
    <x v="0"/>
    <n v="34.21"/>
    <n v="4.4800000000000004"/>
  </r>
  <r>
    <x v="1"/>
    <x v="0"/>
    <n v="31.16"/>
    <n v="4.49"/>
  </r>
  <r>
    <x v="1"/>
    <x v="0"/>
    <n v="29.59"/>
    <n v="6.16"/>
  </r>
  <r>
    <x v="7"/>
    <x v="1"/>
    <n v="29.83"/>
    <n v="5.39"/>
  </r>
  <r>
    <x v="4"/>
    <x v="1"/>
    <n v="31.254999999999999"/>
    <n v="5.84"/>
  </r>
  <r>
    <x v="16"/>
    <x v="0"/>
    <n v="28.93"/>
    <n v="4.4400000000000004"/>
  </r>
  <r>
    <x v="8"/>
    <x v="1"/>
    <n v="29.92"/>
    <n v="6.02"/>
  </r>
  <r>
    <x v="8"/>
    <x v="1"/>
    <n v="34.200000000000003"/>
    <n v="4.78"/>
  </r>
  <r>
    <x v="16"/>
    <x v="0"/>
    <n v="41.1"/>
    <n v="5.79"/>
  </r>
  <r>
    <x v="16"/>
    <x v="0"/>
    <n v="44.22"/>
    <n v="6.35"/>
  </r>
  <r>
    <x v="13"/>
    <x v="0"/>
    <n v="21.24"/>
    <n v="4.49"/>
  </r>
  <r>
    <x v="10"/>
    <x v="1"/>
    <n v="19.95"/>
    <n v="5.13"/>
  </r>
  <r>
    <x v="0"/>
    <x v="0"/>
    <n v="24.13"/>
    <n v="4.3899999999999997"/>
  </r>
  <r>
    <x v="21"/>
    <x v="0"/>
    <n v="17.559999999999999"/>
    <n v="6.2"/>
  </r>
  <r>
    <x v="22"/>
    <x v="2"/>
    <n v="16.420000000000002"/>
    <n v="5.77"/>
  </r>
  <r>
    <x v="1"/>
    <x v="0"/>
    <n v="28.975000000000001"/>
    <n v="4.12"/>
  </r>
  <r>
    <x v="15"/>
    <x v="0"/>
    <n v="20.23"/>
    <n v="6.16"/>
  </r>
  <r>
    <x v="1"/>
    <x v="0"/>
    <n v="37.29"/>
    <n v="4.6399999999999997"/>
  </r>
  <r>
    <x v="4"/>
    <x v="1"/>
    <n v="33.155000000000001"/>
    <n v="5.3"/>
  </r>
  <r>
    <x v="22"/>
    <x v="2"/>
    <n v="16.510000000000002"/>
    <n v="4.42"/>
  </r>
  <r>
    <x v="5"/>
    <x v="1"/>
    <n v="33.479999999999997"/>
    <n v="8.94"/>
  </r>
  <r>
    <x v="16"/>
    <x v="0"/>
    <n v="30.03"/>
    <n v="6.41"/>
  </r>
  <r>
    <x v="16"/>
    <x v="0"/>
    <n v="31.5"/>
    <n v="6.16"/>
  </r>
  <r>
    <x v="11"/>
    <x v="1"/>
    <n v="25.934999999999999"/>
    <n v="4.95"/>
  </r>
  <r>
    <x v="14"/>
    <x v="0"/>
    <n v="21.754999999999999"/>
    <n v="5.12"/>
  </r>
  <r>
    <x v="0"/>
    <x v="0"/>
    <n v="27.93"/>
    <n v="5.59"/>
  </r>
  <r>
    <x v="0"/>
    <x v="0"/>
    <n v="32.4"/>
    <n v="5.08"/>
  </r>
  <r>
    <x v="0"/>
    <x v="0"/>
    <n v="33.33"/>
    <n v="4.82"/>
  </r>
  <r>
    <x v="2"/>
    <x v="1"/>
    <n v="30.7"/>
    <n v="5.82"/>
  </r>
  <r>
    <x v="21"/>
    <x v="0"/>
    <n v="15.53"/>
    <n v="5.81"/>
  </r>
  <r>
    <x v="13"/>
    <x v="0"/>
    <n v="24.31"/>
    <n v="5.4"/>
  </r>
  <r>
    <x v="4"/>
    <x v="1"/>
    <n v="27.1"/>
    <n v="4.01"/>
  </r>
  <r>
    <x v="6"/>
    <x v="1"/>
    <n v="26.79"/>
    <n v="5"/>
  </r>
  <r>
    <x v="2"/>
    <x v="1"/>
    <n v="30.1"/>
    <n v="4.04"/>
  </r>
  <r>
    <x v="0"/>
    <x v="0"/>
    <n v="27.645"/>
    <n v="5.25"/>
  </r>
  <r>
    <x v="14"/>
    <x v="0"/>
    <n v="25.934999999999999"/>
    <n v="4.29"/>
  </r>
  <r>
    <x v="14"/>
    <x v="0"/>
    <n v="28.594999999999999"/>
    <n v="5.43"/>
  </r>
  <r>
    <x v="23"/>
    <x v="2"/>
    <n v="16.670000000000002"/>
    <n v="5.46"/>
  </r>
  <r>
    <x v="4"/>
    <x v="1"/>
    <n v="30.3"/>
    <n v="4.7699999999999996"/>
  </r>
  <r>
    <x v="22"/>
    <x v="2"/>
    <n v="15.46"/>
    <n v="4.99"/>
  </r>
  <r>
    <x v="0"/>
    <x v="0"/>
    <n v="44.22"/>
    <n v="4.1900000000000004"/>
  </r>
  <r>
    <x v="12"/>
    <x v="1"/>
    <n v="33.81"/>
    <n v="6.49"/>
  </r>
  <r>
    <x v="10"/>
    <x v="1"/>
    <n v="21.28"/>
    <n v="4.05"/>
  </r>
  <r>
    <x v="15"/>
    <x v="0"/>
    <n v="35.814999999999998"/>
    <n v="5.1100000000000003"/>
  </r>
  <r>
    <x v="11"/>
    <x v="1"/>
    <n v="28.88"/>
    <n v="4.96"/>
  </r>
  <r>
    <x v="11"/>
    <x v="1"/>
    <n v="26.51"/>
    <n v="6.17"/>
  </r>
  <r>
    <x v="14"/>
    <x v="0"/>
    <n v="31.065000000000001"/>
    <n v="4.2300000000000004"/>
  </r>
  <r>
    <x v="11"/>
    <x v="1"/>
    <n v="33"/>
    <n v="6.28"/>
  </r>
  <r>
    <x v="14"/>
    <x v="0"/>
    <n v="29.26"/>
    <n v="4.7"/>
  </r>
  <r>
    <x v="16"/>
    <x v="0"/>
    <n v="29.734999999999999"/>
    <n v="5.78"/>
  </r>
  <r>
    <x v="6"/>
    <x v="1"/>
    <n v="24.3"/>
    <n v="4.9000000000000004"/>
  </r>
  <r>
    <x v="23"/>
    <x v="2"/>
    <n v="17.09"/>
    <n v="5.69"/>
  </r>
  <r>
    <x v="15"/>
    <x v="0"/>
    <n v="21.26"/>
    <n v="5.36"/>
  </r>
  <r>
    <x v="18"/>
    <x v="0"/>
    <n v="29.7"/>
    <n v="6.77"/>
  </r>
  <r>
    <x v="18"/>
    <x v="0"/>
    <n v="31.5"/>
    <n v="9.6199999999999992"/>
  </r>
  <r>
    <x v="15"/>
    <x v="0"/>
    <n v="27.72"/>
    <n v="5.03"/>
  </r>
  <r>
    <x v="0"/>
    <x v="0"/>
    <n v="25.9"/>
    <n v="5.45"/>
  </r>
  <r>
    <x v="11"/>
    <x v="1"/>
    <n v="22.515000000000001"/>
    <n v="4.24"/>
  </r>
  <r>
    <x v="1"/>
    <x v="0"/>
    <n v="31.73"/>
    <n v="5.16"/>
  </r>
  <r>
    <x v="1"/>
    <x v="0"/>
    <n v="32.11"/>
    <n v="5.19"/>
  </r>
  <r>
    <x v="11"/>
    <x v="1"/>
    <n v="26.98"/>
    <n v="4.41"/>
  </r>
  <r>
    <x v="11"/>
    <x v="1"/>
    <n v="29.26"/>
    <n v="4.4400000000000004"/>
  </r>
  <r>
    <x v="14"/>
    <x v="0"/>
    <n v="26.885000000000002"/>
    <n v="5.86"/>
  </r>
  <r>
    <x v="11"/>
    <x v="1"/>
    <n v="33"/>
    <n v="5.39"/>
  </r>
  <r>
    <x v="16"/>
    <x v="0"/>
    <n v="27.835000000000001"/>
    <n v="5.37"/>
  </r>
  <r>
    <x v="16"/>
    <x v="0"/>
    <n v="33.82"/>
    <n v="4.6500000000000004"/>
  </r>
  <r>
    <x v="14"/>
    <x v="0"/>
    <n v="38.39"/>
    <n v="6.05"/>
  </r>
  <r>
    <x v="7"/>
    <x v="1"/>
    <n v="34.96"/>
    <n v="5.63"/>
  </r>
  <r>
    <x v="9"/>
    <x v="1"/>
    <n v="35.78"/>
    <n v="6.07"/>
  </r>
  <r>
    <x v="0"/>
    <x v="0"/>
    <n v="27.14"/>
    <n v="6.01"/>
  </r>
  <r>
    <x v="15"/>
    <x v="0"/>
    <n v="21.375"/>
    <n v="6.19"/>
  </r>
  <r>
    <x v="6"/>
    <x v="1"/>
    <n v="33.659999999999997"/>
    <n v="4.08"/>
  </r>
  <r>
    <x v="23"/>
    <x v="2"/>
    <n v="17.440000000000001"/>
    <n v="6.26"/>
  </r>
  <r>
    <x v="24"/>
    <x v="2"/>
    <n v="17.34"/>
    <n v="5.05"/>
  </r>
  <r>
    <x v="12"/>
    <x v="1"/>
    <n v="34.130000000000003"/>
    <n v="5.65"/>
  </r>
  <r>
    <x v="17"/>
    <x v="0"/>
    <n v="18.850000000000001"/>
    <n v="6.03"/>
  </r>
  <r>
    <x v="15"/>
    <x v="0"/>
    <n v="34.674999999999997"/>
    <n v="5.71"/>
  </r>
  <r>
    <x v="0"/>
    <x v="0"/>
    <n v="28.405000000000001"/>
    <n v="4.12"/>
  </r>
  <r>
    <x v="1"/>
    <x v="0"/>
    <n v="24.6"/>
    <n v="5.86"/>
  </r>
  <r>
    <x v="15"/>
    <x v="0"/>
    <n v="42.9"/>
    <n v="4.87"/>
  </r>
  <r>
    <x v="16"/>
    <x v="0"/>
    <n v="20.52"/>
    <n v="4.83"/>
  </r>
  <r>
    <x v="9"/>
    <x v="1"/>
    <n v="31.35"/>
    <n v="4.2"/>
  </r>
  <r>
    <x v="16"/>
    <x v="0"/>
    <n v="29.59"/>
    <n v="4.0599999999999996"/>
  </r>
  <r>
    <x v="8"/>
    <x v="1"/>
    <n v="29.355"/>
    <n v="4.68"/>
  </r>
  <r>
    <x v="13"/>
    <x v="0"/>
    <n v="26.695"/>
    <n v="5.28"/>
  </r>
  <r>
    <x v="10"/>
    <x v="1"/>
    <n v="35.340000000000003"/>
    <n v="4.13"/>
  </r>
  <r>
    <x v="2"/>
    <x v="1"/>
    <n v="30.21"/>
    <n v="5.21"/>
  </r>
  <r>
    <x v="20"/>
    <x v="0"/>
    <n v="30.8"/>
    <n v="4.9000000000000004"/>
  </r>
  <r>
    <x v="8"/>
    <x v="1"/>
    <n v="27.265000000000001"/>
    <n v="6.46"/>
  </r>
  <r>
    <x v="16"/>
    <x v="0"/>
    <n v="37.335000000000001"/>
    <n v="4.95"/>
  </r>
  <r>
    <x v="16"/>
    <x v="0"/>
    <n v="35.200000000000003"/>
    <n v="5.55"/>
  </r>
  <r>
    <x v="16"/>
    <x v="0"/>
    <n v="37.18"/>
    <n v="4.9000000000000004"/>
  </r>
  <r>
    <x v="25"/>
    <x v="2"/>
    <n v="17.05"/>
    <n v="5.3"/>
  </r>
  <r>
    <x v="12"/>
    <x v="1"/>
    <n v="34.99"/>
    <n v="5.0999999999999996"/>
  </r>
  <r>
    <x v="16"/>
    <x v="0"/>
    <n v="46.53"/>
    <n v="4.16"/>
  </r>
  <r>
    <x v="12"/>
    <x v="1"/>
    <n v="28.6"/>
    <n v="6.08"/>
  </r>
  <r>
    <x v="26"/>
    <x v="2"/>
    <n v="15.61"/>
    <n v="5.77"/>
  </r>
  <r>
    <x v="19"/>
    <x v="2"/>
    <n v="19.47"/>
    <n v="6.6"/>
  </r>
  <r>
    <x v="0"/>
    <x v="0"/>
    <n v="21.945"/>
    <n v="5.37"/>
  </r>
  <r>
    <x v="0"/>
    <x v="0"/>
    <n v="22.895"/>
    <n v="5.24"/>
  </r>
  <r>
    <x v="11"/>
    <x v="1"/>
    <n v="23.844999999999999"/>
    <n v="4.3600000000000003"/>
  </r>
  <r>
    <x v="24"/>
    <x v="2"/>
    <n v="15.57"/>
    <n v="6.07"/>
  </r>
  <r>
    <x v="18"/>
    <x v="0"/>
    <n v="20.74"/>
    <n v="11.69"/>
  </r>
  <r>
    <x v="14"/>
    <x v="0"/>
    <n v="32.68"/>
    <n v="5.44"/>
  </r>
  <r>
    <x v="9"/>
    <x v="1"/>
    <n v="35.93"/>
    <n v="5.43"/>
  </r>
  <r>
    <x v="17"/>
    <x v="0"/>
    <n v="27.1"/>
    <n v="5.08"/>
  </r>
  <r>
    <x v="17"/>
    <x v="0"/>
    <n v="27.61"/>
    <n v="4.5999999999999996"/>
  </r>
  <r>
    <x v="17"/>
    <x v="0"/>
    <n v="30.5"/>
    <n v="4.8099999999999996"/>
  </r>
  <r>
    <x v="0"/>
    <x v="0"/>
    <n v="43.12"/>
    <n v="6.25"/>
  </r>
  <r>
    <x v="17"/>
    <x v="0"/>
    <n v="38.6"/>
    <n v="6.02"/>
  </r>
  <r>
    <x v="13"/>
    <x v="0"/>
    <n v="18.5"/>
    <n v="5.33"/>
  </r>
  <r>
    <x v="13"/>
    <x v="0"/>
    <n v="28.27"/>
    <n v="5.33"/>
  </r>
  <r>
    <x v="17"/>
    <x v="0"/>
    <n v="22.04"/>
    <n v="5.86"/>
  </r>
  <r>
    <x v="13"/>
    <x v="0"/>
    <n v="39.82"/>
    <n v="6.06"/>
  </r>
  <r>
    <x v="27"/>
    <x v="2"/>
    <n v="16.7"/>
    <n v="11.48"/>
  </r>
  <r>
    <x v="19"/>
    <x v="2"/>
    <n v="20.03"/>
    <n v="9.25"/>
  </r>
  <r>
    <x v="4"/>
    <x v="1"/>
    <n v="18.905000000000001"/>
    <n v="4.91"/>
  </r>
  <r>
    <x v="5"/>
    <x v="1"/>
    <n v="37"/>
    <n v="11.66"/>
  </r>
  <r>
    <x v="10"/>
    <x v="1"/>
    <n v="33.18"/>
    <n v="5.22"/>
  </r>
  <r>
    <x v="0"/>
    <x v="0"/>
    <n v="31.57"/>
    <n v="6.15"/>
  </r>
  <r>
    <x v="21"/>
    <x v="0"/>
    <n v="17.91"/>
    <n v="5.65"/>
  </r>
  <r>
    <x v="4"/>
    <x v="1"/>
    <n v="29.41"/>
    <n v="6.29"/>
  </r>
  <r>
    <x v="25"/>
    <x v="2"/>
    <n v="17.55"/>
    <n v="5.93"/>
  </r>
  <r>
    <x v="28"/>
    <x v="2"/>
    <n v="16.57"/>
    <n v="9.99"/>
  </r>
  <r>
    <x v="3"/>
    <x v="1"/>
    <n v="33.97"/>
    <n v="5.6"/>
  </r>
  <r>
    <x v="4"/>
    <x v="1"/>
    <n v="32.585000000000001"/>
    <n v="4.93"/>
  </r>
  <r>
    <x v="13"/>
    <x v="0"/>
    <n v="23.16"/>
    <n v="5.5"/>
  </r>
  <r>
    <x v="6"/>
    <x v="1"/>
    <n v="26.695"/>
    <n v="4.21"/>
  </r>
  <r>
    <x v="18"/>
    <x v="0"/>
    <n v="26.2"/>
    <n v="10.93"/>
  </r>
  <r>
    <x v="18"/>
    <x v="0"/>
    <n v="29.92"/>
    <n v="10.97"/>
  </r>
  <r>
    <x v="13"/>
    <x v="0"/>
    <n v="35.75"/>
    <n v="5.07"/>
  </r>
  <r>
    <x v="16"/>
    <x v="0"/>
    <n v="24.24"/>
    <n v="6.15"/>
  </r>
  <r>
    <x v="15"/>
    <x v="0"/>
    <n v="25.27"/>
    <n v="5.7"/>
  </r>
  <r>
    <x v="1"/>
    <x v="0"/>
    <n v="20.234999999999999"/>
    <n v="5.19"/>
  </r>
  <r>
    <x v="19"/>
    <x v="2"/>
    <n v="20.28"/>
    <n v="11.07"/>
  </r>
  <r>
    <x v="5"/>
    <x v="1"/>
    <n v="30.114999999999998"/>
    <n v="11.61"/>
  </r>
  <r>
    <x v="1"/>
    <x v="0"/>
    <n v="32.11"/>
    <n v="6.24"/>
  </r>
  <r>
    <x v="14"/>
    <x v="0"/>
    <n v="23.6"/>
    <n v="4.33"/>
  </r>
  <r>
    <x v="14"/>
    <x v="0"/>
    <n v="25.8"/>
    <n v="5.29"/>
  </r>
  <r>
    <x v="28"/>
    <x v="2"/>
    <n v="16.47"/>
    <n v="11.72"/>
  </r>
  <r>
    <x v="14"/>
    <x v="0"/>
    <n v="36.630000000000003"/>
    <n v="5.15"/>
  </r>
  <r>
    <x v="29"/>
    <x v="3"/>
    <n v="15.84"/>
    <n v="10.34"/>
  </r>
  <r>
    <x v="15"/>
    <x v="0"/>
    <n v="23.56"/>
    <n v="5.45"/>
  </r>
  <r>
    <x v="3"/>
    <x v="1"/>
    <n v="37.25"/>
    <n v="6.23"/>
  </r>
  <r>
    <x v="15"/>
    <x v="0"/>
    <n v="26.73"/>
    <n v="4.74"/>
  </r>
  <r>
    <x v="26"/>
    <x v="2"/>
    <n v="16.12"/>
    <n v="6.09"/>
  </r>
  <r>
    <x v="15"/>
    <x v="0"/>
    <n v="27.5"/>
    <n v="4.2300000000000004"/>
  </r>
  <r>
    <x v="15"/>
    <x v="0"/>
    <n v="33.700000000000003"/>
    <n v="4.32"/>
  </r>
  <r>
    <x v="20"/>
    <x v="0"/>
    <n v="29.64"/>
    <n v="5.31"/>
  </r>
  <r>
    <x v="14"/>
    <x v="0"/>
    <n v="27.645"/>
    <n v="5.7"/>
  </r>
  <r>
    <x v="18"/>
    <x v="0"/>
    <n v="22.01"/>
    <n v="6.72"/>
  </r>
  <r>
    <x v="6"/>
    <x v="1"/>
    <n v="31.12"/>
    <n v="4.76"/>
  </r>
  <r>
    <x v="3"/>
    <x v="1"/>
    <n v="37.380000000000003"/>
    <n v="6.05"/>
  </r>
  <r>
    <x v="6"/>
    <x v="1"/>
    <n v="32.18"/>
    <n v="6.44"/>
  </r>
  <r>
    <x v="24"/>
    <x v="2"/>
    <n v="18.54"/>
    <n v="4.95"/>
  </r>
  <r>
    <x v="1"/>
    <x v="0"/>
    <n v="28.54"/>
    <n v="5.51"/>
  </r>
  <r>
    <x v="27"/>
    <x v="2"/>
    <n v="15.47"/>
    <n v="8.43"/>
  </r>
  <r>
    <x v="6"/>
    <x v="1"/>
    <n v="23.9"/>
    <n v="6.06"/>
  </r>
  <r>
    <x v="7"/>
    <x v="1"/>
    <n v="32.78"/>
    <n v="4.63"/>
  </r>
  <r>
    <x v="17"/>
    <x v="0"/>
    <n v="17.86"/>
    <n v="4.1100000000000003"/>
  </r>
  <r>
    <x v="15"/>
    <x v="0"/>
    <n v="42.13"/>
    <n v="4.54"/>
  </r>
  <r>
    <x v="17"/>
    <x v="0"/>
    <n v="24.13"/>
    <n v="5.2"/>
  </r>
  <r>
    <x v="15"/>
    <x v="0"/>
    <n v="23.44"/>
    <n v="4.6500000000000004"/>
  </r>
  <r>
    <x v="1"/>
    <x v="0"/>
    <n v="38.83"/>
    <n v="4.78"/>
  </r>
  <r>
    <x v="21"/>
    <x v="0"/>
    <n v="20.82"/>
    <n v="5.55"/>
  </r>
  <r>
    <x v="16"/>
    <x v="0"/>
    <n v="31.54"/>
    <n v="4.71"/>
  </r>
  <r>
    <x v="16"/>
    <x v="0"/>
    <n v="29.8"/>
    <n v="6.03"/>
  </r>
  <r>
    <x v="14"/>
    <x v="0"/>
    <n v="23.79"/>
    <n v="4.74"/>
  </r>
  <r>
    <x v="21"/>
    <x v="0"/>
    <n v="20.53"/>
    <n v="4.8600000000000003"/>
  </r>
  <r>
    <x v="25"/>
    <x v="2"/>
    <n v="18.2"/>
    <n v="6.19"/>
  </r>
  <r>
    <x v="9"/>
    <x v="1"/>
    <n v="37.28"/>
    <n v="4.66"/>
  </r>
  <r>
    <x v="22"/>
    <x v="2"/>
    <n v="18.239999999999998"/>
    <n v="5.31"/>
  </r>
  <r>
    <x v="1"/>
    <x v="0"/>
    <n v="22.515000000000001"/>
    <n v="4.37"/>
  </r>
  <r>
    <x v="7"/>
    <x v="1"/>
    <n v="34.19"/>
    <n v="4.1900000000000004"/>
  </r>
  <r>
    <x v="4"/>
    <x v="1"/>
    <n v="30.13"/>
    <n v="4.03"/>
  </r>
  <r>
    <x v="17"/>
    <x v="0"/>
    <n v="26.125"/>
    <n v="5.55"/>
  </r>
  <r>
    <x v="17"/>
    <x v="0"/>
    <n v="31"/>
    <n v="5.38"/>
  </r>
  <r>
    <x v="17"/>
    <x v="0"/>
    <n v="34.21"/>
    <n v="4.54"/>
  </r>
  <r>
    <x v="17"/>
    <x v="0"/>
    <n v="34.799999999999997"/>
    <n v="4.38"/>
  </r>
  <r>
    <x v="16"/>
    <x v="0"/>
    <n v="30.8"/>
    <n v="5.07"/>
  </r>
  <r>
    <x v="13"/>
    <x v="0"/>
    <n v="24.605"/>
    <n v="5.7"/>
  </r>
  <r>
    <x v="13"/>
    <x v="0"/>
    <n v="27.454999999999998"/>
    <n v="4.54"/>
  </r>
  <r>
    <x v="18"/>
    <x v="0"/>
    <n v="25.84"/>
    <n v="8.5500000000000007"/>
  </r>
  <r>
    <x v="18"/>
    <x v="0"/>
    <n v="26.885000000000002"/>
    <n v="8.66"/>
  </r>
  <r>
    <x v="18"/>
    <x v="0"/>
    <n v="30.02"/>
    <n v="7.63"/>
  </r>
  <r>
    <x v="17"/>
    <x v="0"/>
    <n v="23.48"/>
    <n v="6.24"/>
  </r>
  <r>
    <x v="28"/>
    <x v="2"/>
    <n v="15.49"/>
    <n v="9.6"/>
  </r>
  <r>
    <x v="9"/>
    <x v="1"/>
    <n v="37.56"/>
    <n v="5.88"/>
  </r>
  <r>
    <x v="10"/>
    <x v="1"/>
    <n v="35.61"/>
    <n v="5.65"/>
  </r>
  <r>
    <x v="11"/>
    <x v="1"/>
    <n v="26.315000000000001"/>
    <n v="5.76"/>
  </r>
  <r>
    <x v="28"/>
    <x v="2"/>
    <n v="15.58"/>
    <n v="11.56"/>
  </r>
  <r>
    <x v="0"/>
    <x v="0"/>
    <n v="30.9"/>
    <n v="6.05"/>
  </r>
  <r>
    <x v="14"/>
    <x v="0"/>
    <n v="32.774999999999999"/>
    <n v="4.75"/>
  </r>
  <r>
    <x v="30"/>
    <x v="3"/>
    <n v="16.53"/>
    <n v="5.08"/>
  </r>
  <r>
    <x v="13"/>
    <x v="0"/>
    <n v="22.135000000000002"/>
    <n v="5.0999999999999996"/>
  </r>
  <r>
    <x v="11"/>
    <x v="1"/>
    <n v="32.64"/>
    <n v="5.91"/>
  </r>
  <r>
    <x v="18"/>
    <x v="0"/>
    <n v="30.875"/>
    <n v="9.5399999999999991"/>
  </r>
  <r>
    <x v="13"/>
    <x v="0"/>
    <n v="32.9"/>
    <n v="4.3499999999999996"/>
  </r>
  <r>
    <x v="18"/>
    <x v="0"/>
    <n v="33.82"/>
    <n v="8.93"/>
  </r>
  <r>
    <x v="21"/>
    <x v="0"/>
    <n v="27.6"/>
    <n v="5.33"/>
  </r>
  <r>
    <x v="15"/>
    <x v="0"/>
    <n v="26.41"/>
    <n v="5.07"/>
  </r>
  <r>
    <x v="13"/>
    <x v="0"/>
    <n v="25.35"/>
    <n v="4.9000000000000004"/>
  </r>
  <r>
    <x v="21"/>
    <x v="0"/>
    <n v="37.729999999999997"/>
    <n v="6.29"/>
  </r>
  <r>
    <x v="21"/>
    <x v="0"/>
    <n v="40.15"/>
    <n v="5.93"/>
  </r>
  <r>
    <x v="20"/>
    <x v="0"/>
    <n v="22.34"/>
    <n v="5.19"/>
  </r>
  <r>
    <x v="31"/>
    <x v="2"/>
    <n v="15.2"/>
    <n v="7.81"/>
  </r>
  <r>
    <x v="23"/>
    <x v="2"/>
    <n v="25.08"/>
    <n v="4.7699999999999996"/>
  </r>
  <r>
    <x v="14"/>
    <x v="0"/>
    <n v="31.065000000000001"/>
    <n v="5.71"/>
  </r>
  <r>
    <x v="0"/>
    <x v="0"/>
    <n v="37.43"/>
    <n v="4.5199999999999996"/>
  </r>
  <r>
    <x v="27"/>
    <x v="2"/>
    <n v="16.12"/>
    <n v="10.45"/>
  </r>
  <r>
    <x v="23"/>
    <x v="2"/>
    <n v="41.69"/>
    <n v="5.78"/>
  </r>
  <r>
    <x v="18"/>
    <x v="0"/>
    <n v="19.855"/>
    <n v="6.64"/>
  </r>
  <r>
    <x v="29"/>
    <x v="3"/>
    <n v="17.260000000000002"/>
    <n v="11.73"/>
  </r>
  <r>
    <x v="18"/>
    <x v="0"/>
    <n v="27.74"/>
    <n v="7.32"/>
  </r>
  <r>
    <x v="18"/>
    <x v="0"/>
    <n v="25.9"/>
    <n v="9.1199999999999992"/>
  </r>
  <r>
    <x v="18"/>
    <x v="0"/>
    <n v="29.92"/>
    <n v="9.07"/>
  </r>
  <r>
    <x v="21"/>
    <x v="0"/>
    <n v="28.27"/>
    <n v="4.62"/>
  </r>
  <r>
    <x v="21"/>
    <x v="0"/>
    <n v="31"/>
    <n v="4.7699999999999996"/>
  </r>
  <r>
    <x v="15"/>
    <x v="0"/>
    <n v="22.51"/>
    <n v="6.08"/>
  </r>
  <r>
    <x v="19"/>
    <x v="2"/>
    <n v="22.13"/>
    <n v="9.1999999999999993"/>
  </r>
  <r>
    <x v="24"/>
    <x v="2"/>
    <n v="18.350000000000001"/>
    <n v="5.12"/>
  </r>
  <r>
    <x v="7"/>
    <x v="1"/>
    <n v="34.15"/>
    <n v="5.42"/>
  </r>
  <r>
    <x v="28"/>
    <x v="2"/>
    <n v="18.34"/>
    <n v="10.01"/>
  </r>
  <r>
    <x v="20"/>
    <x v="0"/>
    <n v="20.86"/>
    <n v="4.3600000000000003"/>
  </r>
  <r>
    <x v="18"/>
    <x v="0"/>
    <n v="34.43"/>
    <n v="8.6199999999999992"/>
  </r>
  <r>
    <x v="22"/>
    <x v="2"/>
    <n v="21.37"/>
    <n v="4.54"/>
  </r>
  <r>
    <x v="15"/>
    <x v="0"/>
    <n v="33.25"/>
    <n v="5.62"/>
  </r>
  <r>
    <x v="27"/>
    <x v="2"/>
    <n v="19.059999999999999"/>
    <n v="7.41"/>
  </r>
  <r>
    <x v="11"/>
    <x v="1"/>
    <n v="24.3"/>
    <n v="6.23"/>
  </r>
  <r>
    <x v="17"/>
    <x v="0"/>
    <n v="35.814999999999998"/>
    <n v="4.1500000000000004"/>
  </r>
  <r>
    <x v="22"/>
    <x v="2"/>
    <n v="32.799999999999997"/>
    <n v="6.16"/>
  </r>
  <r>
    <x v="27"/>
    <x v="2"/>
    <n v="19.170000000000002"/>
    <n v="7.94"/>
  </r>
  <r>
    <x v="22"/>
    <x v="2"/>
    <n v="41.8"/>
    <n v="5.82"/>
  </r>
  <r>
    <x v="21"/>
    <x v="0"/>
    <n v="22.01"/>
    <n v="5.01"/>
  </r>
  <r>
    <x v="30"/>
    <x v="3"/>
    <n v="17.55"/>
    <n v="4.2300000000000004"/>
  </r>
  <r>
    <x v="0"/>
    <x v="0"/>
    <n v="19.95"/>
    <n v="4.05"/>
  </r>
  <r>
    <x v="28"/>
    <x v="2"/>
    <n v="16.690000000000001"/>
    <n v="10.66"/>
  </r>
  <r>
    <x v="19"/>
    <x v="2"/>
    <n v="33.549999999999997"/>
    <n v="10.9"/>
  </r>
  <r>
    <x v="1"/>
    <x v="0"/>
    <n v="25.6"/>
    <n v="6.03"/>
  </r>
  <r>
    <x v="19"/>
    <x v="2"/>
    <n v="40.26"/>
    <n v="9.92"/>
  </r>
  <r>
    <x v="32"/>
    <x v="3"/>
    <n v="16.88"/>
    <n v="9.9600000000000009"/>
  </r>
  <r>
    <x v="17"/>
    <x v="0"/>
    <n v="34.770000000000003"/>
    <n v="4.47"/>
  </r>
  <r>
    <x v="30"/>
    <x v="3"/>
    <n v="17.7"/>
    <n v="6.38"/>
  </r>
  <r>
    <x v="1"/>
    <x v="0"/>
    <n v="30.57"/>
    <n v="5.34"/>
  </r>
  <r>
    <x v="22"/>
    <x v="2"/>
    <n v="42.655000000000001"/>
    <n v="5.94"/>
  </r>
  <r>
    <x v="9"/>
    <x v="1"/>
    <n v="38.99"/>
    <n v="5.21"/>
  </r>
  <r>
    <x v="24"/>
    <x v="2"/>
    <n v="20.76"/>
    <n v="6.26"/>
  </r>
  <r>
    <x v="30"/>
    <x v="3"/>
    <n v="17.91"/>
    <n v="4.66"/>
  </r>
  <r>
    <x v="5"/>
    <x v="1"/>
    <n v="37.200000000000003"/>
    <n v="10.14"/>
  </r>
  <r>
    <x v="32"/>
    <x v="3"/>
    <n v="15.2"/>
    <n v="8.82"/>
  </r>
  <r>
    <x v="17"/>
    <x v="0"/>
    <n v="35.86"/>
    <n v="6.22"/>
  </r>
  <r>
    <x v="4"/>
    <x v="1"/>
    <n v="31.98"/>
    <n v="4.46"/>
  </r>
  <r>
    <x v="17"/>
    <x v="0"/>
    <n v="43.34"/>
    <n v="4.91"/>
  </r>
  <r>
    <x v="20"/>
    <x v="0"/>
    <n v="23.65"/>
    <n v="5.75"/>
  </r>
  <r>
    <x v="21"/>
    <x v="0"/>
    <n v="19.95"/>
    <n v="5.39"/>
  </r>
  <r>
    <x v="1"/>
    <x v="0"/>
    <n v="30.95"/>
    <n v="6.27"/>
  </r>
  <r>
    <x v="23"/>
    <x v="2"/>
    <n v="29.6"/>
    <n v="4.09"/>
  </r>
  <r>
    <x v="23"/>
    <x v="2"/>
    <n v="36.19"/>
    <n v="4.3"/>
  </r>
  <r>
    <x v="17"/>
    <x v="0"/>
    <n v="28.9"/>
    <n v="5.36"/>
  </r>
  <r>
    <x v="1"/>
    <x v="0"/>
    <n v="30.71"/>
    <n v="6.14"/>
  </r>
  <r>
    <x v="11"/>
    <x v="1"/>
    <n v="32.51"/>
    <n v="4.3"/>
  </r>
  <r>
    <x v="17"/>
    <x v="0"/>
    <n v="34.32"/>
    <n v="5.16"/>
  </r>
  <r>
    <x v="12"/>
    <x v="1"/>
    <n v="39.799999999999997"/>
    <n v="6.17"/>
  </r>
  <r>
    <x v="9"/>
    <x v="1"/>
    <n v="39.14"/>
    <n v="6.24"/>
  </r>
  <r>
    <x v="24"/>
    <x v="2"/>
    <n v="24.86"/>
    <n v="6.23"/>
  </r>
  <r>
    <x v="24"/>
    <x v="2"/>
    <n v="26.9"/>
    <n v="4.07"/>
  </r>
  <r>
    <x v="13"/>
    <x v="0"/>
    <n v="38.9"/>
    <n v="4.28"/>
  </r>
  <r>
    <x v="21"/>
    <x v="0"/>
    <n v="28.93"/>
    <n v="4.87"/>
  </r>
  <r>
    <x v="21"/>
    <x v="0"/>
    <n v="30.69"/>
    <n v="4.83"/>
  </r>
  <r>
    <x v="33"/>
    <x v="3"/>
    <n v="16.5"/>
    <n v="6.9"/>
  </r>
  <r>
    <x v="24"/>
    <x v="2"/>
    <n v="34.1"/>
    <n v="5.16"/>
  </r>
  <r>
    <x v="28"/>
    <x v="2"/>
    <n v="19.53"/>
    <n v="11.68"/>
  </r>
  <r>
    <x v="15"/>
    <x v="0"/>
    <n v="37.335000000000001"/>
    <n v="6.26"/>
  </r>
  <r>
    <x v="28"/>
    <x v="2"/>
    <n v="19.559999999999999"/>
    <n v="11.96"/>
  </r>
  <r>
    <x v="24"/>
    <x v="2"/>
    <n v="21.31"/>
    <n v="4.17"/>
  </r>
  <r>
    <x v="13"/>
    <x v="0"/>
    <n v="29.4"/>
    <n v="4.26"/>
  </r>
  <r>
    <x v="8"/>
    <x v="1"/>
    <n v="34.42"/>
    <n v="5.21"/>
  </r>
  <r>
    <x v="11"/>
    <x v="1"/>
    <n v="35.090000000000003"/>
    <n v="5.84"/>
  </r>
  <r>
    <x v="21"/>
    <x v="0"/>
    <n v="28.024999999999999"/>
    <n v="5"/>
  </r>
  <r>
    <x v="25"/>
    <x v="2"/>
    <n v="18.78"/>
    <n v="4.45"/>
  </r>
  <r>
    <x v="21"/>
    <x v="0"/>
    <n v="37.049999999999997"/>
    <n v="5.48"/>
  </r>
  <r>
    <x v="21"/>
    <x v="0"/>
    <n v="34.700000000000003"/>
    <n v="6.06"/>
  </r>
  <r>
    <x v="33"/>
    <x v="3"/>
    <n v="16.850000000000001"/>
    <n v="11.75"/>
  </r>
  <r>
    <x v="4"/>
    <x v="1"/>
    <n v="32.770000000000003"/>
    <n v="4.42"/>
  </r>
  <r>
    <x v="20"/>
    <x v="0"/>
    <n v="34.104999999999997"/>
    <n v="5.67"/>
  </r>
  <r>
    <x v="14"/>
    <x v="0"/>
    <n v="30.495000000000001"/>
    <n v="6.25"/>
  </r>
  <r>
    <x v="22"/>
    <x v="2"/>
    <n v="21.85"/>
    <n v="5.26"/>
  </r>
  <r>
    <x v="22"/>
    <x v="2"/>
    <n v="26.22"/>
    <n v="5.57"/>
  </r>
  <r>
    <x v="16"/>
    <x v="0"/>
    <n v="33.155000000000001"/>
    <n v="4.32"/>
  </r>
  <r>
    <x v="34"/>
    <x v="3"/>
    <n v="15.99"/>
    <n v="4.57"/>
  </r>
  <r>
    <x v="27"/>
    <x v="2"/>
    <n v="20.61"/>
    <n v="6.89"/>
  </r>
  <r>
    <x v="35"/>
    <x v="2"/>
    <n v="18.71"/>
    <n v="5.29"/>
  </r>
  <r>
    <x v="33"/>
    <x v="3"/>
    <n v="15.37"/>
    <n v="9.61"/>
  </r>
  <r>
    <x v="29"/>
    <x v="3"/>
    <n v="19.28"/>
    <n v="11.85"/>
  </r>
  <r>
    <x v="20"/>
    <x v="0"/>
    <n v="22.56"/>
    <n v="4.34"/>
  </r>
  <r>
    <x v="21"/>
    <x v="0"/>
    <n v="23.46"/>
    <n v="4.21"/>
  </r>
  <r>
    <x v="20"/>
    <x v="0"/>
    <n v="22.63"/>
    <n v="5.09"/>
  </r>
  <r>
    <x v="33"/>
    <x v="3"/>
    <n v="15.09"/>
    <n v="7.59"/>
  </r>
  <r>
    <x v="15"/>
    <x v="0"/>
    <n v="29.26"/>
    <n v="5.68"/>
  </r>
  <r>
    <x v="19"/>
    <x v="2"/>
    <n v="31.02"/>
    <n v="11.63"/>
  </r>
  <r>
    <x v="19"/>
    <x v="2"/>
    <n v="31.6"/>
    <n v="10.85"/>
  </r>
  <r>
    <x v="15"/>
    <x v="0"/>
    <n v="38"/>
    <n v="5.41"/>
  </r>
  <r>
    <x v="20"/>
    <x v="0"/>
    <n v="24.32"/>
    <n v="5.56"/>
  </r>
  <r>
    <x v="20"/>
    <x v="0"/>
    <n v="28.024999999999999"/>
    <n v="5.69"/>
  </r>
  <r>
    <x v="7"/>
    <x v="1"/>
    <n v="36.08"/>
    <n v="4.29"/>
  </r>
  <r>
    <x v="0"/>
    <x v="0"/>
    <n v="31.17"/>
    <n v="5.28"/>
  </r>
  <r>
    <x v="30"/>
    <x v="3"/>
    <n v="19.11"/>
    <n v="4.3499999999999996"/>
  </r>
  <r>
    <x v="27"/>
    <x v="2"/>
    <n v="20.9"/>
    <n v="6.94"/>
  </r>
  <r>
    <x v="22"/>
    <x v="2"/>
    <n v="32.5"/>
    <n v="4.6900000000000004"/>
  </r>
  <r>
    <x v="25"/>
    <x v="2"/>
    <n v="23.2"/>
    <n v="4.41"/>
  </r>
  <r>
    <x v="30"/>
    <x v="3"/>
    <n v="19.21"/>
    <n v="5.52"/>
  </r>
  <r>
    <x v="30"/>
    <x v="3"/>
    <n v="17.2"/>
    <n v="6.45"/>
  </r>
  <r>
    <x v="33"/>
    <x v="3"/>
    <n v="17.7"/>
    <n v="10.42"/>
  </r>
  <r>
    <x v="4"/>
    <x v="1"/>
    <n v="33.21"/>
    <n v="5.07"/>
  </r>
  <r>
    <x v="21"/>
    <x v="0"/>
    <n v="23.75"/>
    <n v="5.03"/>
  </r>
  <r>
    <x v="19"/>
    <x v="2"/>
    <n v="21.78"/>
    <n v="9.31"/>
  </r>
  <r>
    <x v="1"/>
    <x v="0"/>
    <n v="31.74"/>
    <n v="4.46"/>
  </r>
  <r>
    <x v="19"/>
    <x v="2"/>
    <n v="28.8"/>
    <n v="11.41"/>
  </r>
  <r>
    <x v="19"/>
    <x v="2"/>
    <n v="34.21"/>
    <n v="9.7200000000000006"/>
  </r>
  <r>
    <x v="8"/>
    <x v="1"/>
    <n v="34.450000000000003"/>
    <n v="5.58"/>
  </r>
  <r>
    <x v="28"/>
    <x v="2"/>
    <n v="20.48"/>
    <n v="11.09"/>
  </r>
  <r>
    <x v="34"/>
    <x v="3"/>
    <n v="15.08"/>
    <n v="4.8499999999999996"/>
  </r>
  <r>
    <x v="9"/>
    <x v="1"/>
    <n v="43.39"/>
    <n v="5.85"/>
  </r>
  <r>
    <x v="20"/>
    <x v="0"/>
    <n v="29.5"/>
    <n v="5.54"/>
  </r>
  <r>
    <x v="20"/>
    <x v="0"/>
    <n v="30.8"/>
    <n v="5.83"/>
  </r>
  <r>
    <x v="16"/>
    <x v="0"/>
    <n v="37.145000000000003"/>
    <n v="5.32"/>
  </r>
  <r>
    <x v="18"/>
    <x v="0"/>
    <n v="25.46"/>
    <n v="9.7100000000000009"/>
  </r>
  <r>
    <x v="22"/>
    <x v="2"/>
    <n v="32.340000000000003"/>
    <n v="4.88"/>
  </r>
  <r>
    <x v="22"/>
    <x v="2"/>
    <n v="45.43"/>
    <n v="4.2300000000000004"/>
  </r>
  <r>
    <x v="24"/>
    <x v="2"/>
    <n v="31.254999999999999"/>
    <n v="5.17"/>
  </r>
  <r>
    <x v="13"/>
    <x v="0"/>
    <n v="42.94"/>
    <n v="4.34"/>
  </r>
  <r>
    <x v="8"/>
    <x v="1"/>
    <n v="34.65"/>
    <n v="5.98"/>
  </r>
  <r>
    <x v="33"/>
    <x v="3"/>
    <n v="18.03"/>
    <n v="10.66"/>
  </r>
  <r>
    <x v="21"/>
    <x v="0"/>
    <n v="40.564999999999998"/>
    <n v="5.66"/>
  </r>
  <r>
    <x v="35"/>
    <x v="2"/>
    <n v="19.79"/>
    <n v="4.8099999999999996"/>
  </r>
  <r>
    <x v="23"/>
    <x v="2"/>
    <n v="26.315000000000001"/>
    <n v="5.89"/>
  </r>
  <r>
    <x v="6"/>
    <x v="1"/>
    <n v="35.49"/>
    <n v="5.21"/>
  </r>
  <r>
    <x v="23"/>
    <x v="2"/>
    <n v="29.355"/>
    <n v="4.33"/>
  </r>
  <r>
    <x v="17"/>
    <x v="0"/>
    <n v="23.465"/>
    <n v="5.56"/>
  </r>
  <r>
    <x v="20"/>
    <x v="0"/>
    <n v="29.83"/>
    <n v="5.03"/>
  </r>
  <r>
    <x v="33"/>
    <x v="3"/>
    <n v="17.760000000000002"/>
    <n v="11.18"/>
  </r>
  <r>
    <x v="32"/>
    <x v="3"/>
    <n v="18.920000000000002"/>
    <n v="8.18"/>
  </r>
  <r>
    <x v="17"/>
    <x v="0"/>
    <n v="27.7"/>
    <n v="4.71"/>
  </r>
  <r>
    <x v="35"/>
    <x v="2"/>
    <n v="19.53"/>
    <n v="6.09"/>
  </r>
  <r>
    <x v="31"/>
    <x v="2"/>
    <n v="20.58"/>
    <n v="11.04"/>
  </r>
  <r>
    <x v="20"/>
    <x v="0"/>
    <n v="46.53"/>
    <n v="5.38"/>
  </r>
  <r>
    <x v="21"/>
    <x v="0"/>
    <n v="27.835000000000001"/>
    <n v="4.5599999999999996"/>
  </r>
  <r>
    <x v="21"/>
    <x v="0"/>
    <n v="29.26"/>
    <n v="4.03"/>
  </r>
  <r>
    <x v="19"/>
    <x v="2"/>
    <n v="25.27"/>
    <n v="6.98"/>
  </r>
  <r>
    <x v="24"/>
    <x v="2"/>
    <n v="37.9"/>
    <n v="5.83"/>
  </r>
  <r>
    <x v="33"/>
    <x v="3"/>
    <n v="17.98"/>
    <n v="6.57"/>
  </r>
  <r>
    <x v="23"/>
    <x v="2"/>
    <n v="27.4"/>
    <n v="4.6100000000000003"/>
  </r>
  <r>
    <x v="23"/>
    <x v="2"/>
    <n v="29.81"/>
    <n v="5.28"/>
  </r>
  <r>
    <x v="11"/>
    <x v="1"/>
    <n v="33.58"/>
    <n v="5.08"/>
  </r>
  <r>
    <x v="35"/>
    <x v="2"/>
    <n v="19.86"/>
    <n v="5.62"/>
  </r>
  <r>
    <x v="23"/>
    <x v="2"/>
    <n v="23.01"/>
    <n v="4.68"/>
  </r>
  <r>
    <x v="23"/>
    <x v="2"/>
    <n v="21.4"/>
    <n v="5.6"/>
  </r>
  <r>
    <x v="34"/>
    <x v="3"/>
    <n v="17.8"/>
    <n v="5.75"/>
  </r>
  <r>
    <x v="18"/>
    <x v="0"/>
    <n v="28.594999999999999"/>
    <n v="8.5299999999999994"/>
  </r>
  <r>
    <x v="13"/>
    <x v="0"/>
    <n v="36.29"/>
    <n v="6.23"/>
  </r>
  <r>
    <x v="36"/>
    <x v="3"/>
    <n v="17.059999999999999"/>
    <n v="8.5"/>
  </r>
  <r>
    <x v="21"/>
    <x v="0"/>
    <n v="27.265000000000001"/>
    <n v="5.51"/>
  </r>
  <r>
    <x v="19"/>
    <x v="2"/>
    <n v="32.965000000000003"/>
    <n v="9.2100000000000009"/>
  </r>
  <r>
    <x v="21"/>
    <x v="0"/>
    <n v="34.799999999999997"/>
    <n v="4.1900000000000004"/>
  </r>
  <r>
    <x v="23"/>
    <x v="2"/>
    <n v="24.97"/>
    <n v="5.66"/>
  </r>
  <r>
    <x v="23"/>
    <x v="2"/>
    <n v="34.104999999999997"/>
    <n v="5.93"/>
  </r>
  <r>
    <x v="23"/>
    <x v="2"/>
    <n v="29.9"/>
    <n v="5.91"/>
  </r>
  <r>
    <x v="23"/>
    <x v="2"/>
    <n v="41.23"/>
    <n v="4.24"/>
  </r>
  <r>
    <x v="29"/>
    <x v="3"/>
    <n v="20.69"/>
    <n v="6.93"/>
  </r>
  <r>
    <x v="12"/>
    <x v="1"/>
    <n v="41.42"/>
    <n v="5.17"/>
  </r>
  <r>
    <x v="16"/>
    <x v="0"/>
    <n v="26.72"/>
    <n v="4.1399999999999997"/>
  </r>
  <r>
    <x v="21"/>
    <x v="0"/>
    <n v="16.815000000000001"/>
    <n v="5.63"/>
  </r>
  <r>
    <x v="33"/>
    <x v="3"/>
    <n v="18.48"/>
    <n v="10.84"/>
  </r>
  <r>
    <x v="21"/>
    <x v="0"/>
    <n v="21.12"/>
    <n v="4.99"/>
  </r>
  <r>
    <x v="13"/>
    <x v="0"/>
    <n v="33.44"/>
    <n v="4.54"/>
  </r>
  <r>
    <x v="23"/>
    <x v="2"/>
    <n v="23.4"/>
    <n v="4.47"/>
  </r>
  <r>
    <x v="19"/>
    <x v="2"/>
    <n v="28.405000000000001"/>
    <n v="7.02"/>
  </r>
  <r>
    <x v="13"/>
    <x v="0"/>
    <n v="42.4"/>
    <n v="4.0599999999999996"/>
  </r>
  <r>
    <x v="20"/>
    <x v="0"/>
    <n v="23.37"/>
    <n v="5.59"/>
  </r>
  <r>
    <x v="36"/>
    <x v="3"/>
    <n v="15.1"/>
    <n v="8.41"/>
  </r>
  <r>
    <x v="32"/>
    <x v="3"/>
    <n v="19.399999999999999"/>
    <n v="11.93"/>
  </r>
  <r>
    <x v="22"/>
    <x v="2"/>
    <n v="24.51"/>
    <n v="4.83"/>
  </r>
  <r>
    <x v="11"/>
    <x v="1"/>
    <n v="34.85"/>
    <n v="5.75"/>
  </r>
  <r>
    <x v="27"/>
    <x v="2"/>
    <n v="21.99"/>
    <n v="11.17"/>
  </r>
  <r>
    <x v="36"/>
    <x v="3"/>
    <n v="15.6"/>
    <n v="8.6"/>
  </r>
  <r>
    <x v="18"/>
    <x v="0"/>
    <n v="27.55"/>
    <n v="10.83"/>
  </r>
  <r>
    <x v="18"/>
    <x v="0"/>
    <n v="28.88"/>
    <n v="6.59"/>
  </r>
  <r>
    <x v="33"/>
    <x v="3"/>
    <n v="18.77"/>
    <n v="11.98"/>
  </r>
  <r>
    <x v="37"/>
    <x v="3"/>
    <n v="16.13"/>
    <n v="4.54"/>
  </r>
  <r>
    <x v="15"/>
    <x v="0"/>
    <n v="19"/>
    <n v="5.46"/>
  </r>
  <r>
    <x v="19"/>
    <x v="2"/>
    <n v="28.05"/>
    <n v="11.85"/>
  </r>
  <r>
    <x v="19"/>
    <x v="2"/>
    <n v="32.200000000000003"/>
    <n v="10.59"/>
  </r>
  <r>
    <x v="19"/>
    <x v="2"/>
    <n v="36.08"/>
    <n v="11.61"/>
  </r>
  <r>
    <x v="24"/>
    <x v="2"/>
    <n v="24.02"/>
    <n v="4.38"/>
  </r>
  <r>
    <x v="20"/>
    <x v="0"/>
    <n v="30.875"/>
    <n v="4.1399999999999997"/>
  </r>
  <r>
    <x v="14"/>
    <x v="0"/>
    <n v="28.5"/>
    <n v="4.3600000000000003"/>
  </r>
  <r>
    <x v="31"/>
    <x v="2"/>
    <n v="19.32"/>
    <n v="11.58"/>
  </r>
  <r>
    <x v="11"/>
    <x v="1"/>
    <n v="34.51"/>
    <n v="6.26"/>
  </r>
  <r>
    <x v="25"/>
    <x v="2"/>
    <n v="26.03"/>
    <n v="4.47"/>
  </r>
  <r>
    <x v="10"/>
    <x v="1"/>
    <n v="39.75"/>
    <n v="5.41"/>
  </r>
  <r>
    <x v="26"/>
    <x v="2"/>
    <n v="21.93"/>
    <n v="6.3"/>
  </r>
  <r>
    <x v="25"/>
    <x v="2"/>
    <n v="30.1"/>
    <n v="4.3899999999999997"/>
  </r>
  <r>
    <x v="19"/>
    <x v="2"/>
    <n v="23.94"/>
    <n v="10.74"/>
  </r>
  <r>
    <x v="27"/>
    <x v="2"/>
    <n v="22.36"/>
    <n v="8.6"/>
  </r>
  <r>
    <x v="34"/>
    <x v="3"/>
    <n v="18.75"/>
    <n v="5.47"/>
  </r>
  <r>
    <x v="19"/>
    <x v="2"/>
    <n v="32.200000000000003"/>
    <n v="10.09"/>
  </r>
  <r>
    <x v="9"/>
    <x v="1"/>
    <n v="42.88"/>
    <n v="4.87"/>
  </r>
  <r>
    <x v="20"/>
    <x v="0"/>
    <n v="17.29"/>
    <n v="5.35"/>
  </r>
  <r>
    <x v="13"/>
    <x v="0"/>
    <n v="26.33"/>
    <n v="4.79"/>
  </r>
  <r>
    <x v="21"/>
    <x v="0"/>
    <n v="19.475000000000001"/>
    <n v="4.74"/>
  </r>
  <r>
    <x v="27"/>
    <x v="2"/>
    <n v="22.58"/>
    <n v="7.46"/>
  </r>
  <r>
    <x v="24"/>
    <x v="2"/>
    <n v="26.315000000000001"/>
    <n v="6.02"/>
  </r>
  <r>
    <x v="24"/>
    <x v="2"/>
    <n v="24.49"/>
    <n v="4.67"/>
  </r>
  <r>
    <x v="27"/>
    <x v="2"/>
    <n v="39.520000000000003"/>
    <n v="11.81"/>
  </r>
  <r>
    <x v="24"/>
    <x v="2"/>
    <n v="24.52"/>
    <n v="4.76"/>
  </r>
  <r>
    <x v="31"/>
    <x v="2"/>
    <n v="21.79"/>
    <n v="8.6999999999999993"/>
  </r>
  <r>
    <x v="20"/>
    <x v="0"/>
    <n v="22.704999999999998"/>
    <n v="4.57"/>
  </r>
  <r>
    <x v="23"/>
    <x v="2"/>
    <n v="32.299999999999997"/>
    <n v="5.31"/>
  </r>
  <r>
    <x v="23"/>
    <x v="2"/>
    <n v="24.36"/>
    <n v="5.57"/>
  </r>
  <r>
    <x v="34"/>
    <x v="3"/>
    <n v="18.760000000000002"/>
    <n v="4.88"/>
  </r>
  <r>
    <x v="27"/>
    <x v="2"/>
    <n v="22.86"/>
    <n v="7.5"/>
  </r>
  <r>
    <x v="4"/>
    <x v="1"/>
    <n v="36.94"/>
    <n v="5.15"/>
  </r>
  <r>
    <x v="24"/>
    <x v="2"/>
    <n v="25.3"/>
    <n v="5.12"/>
  </r>
  <r>
    <x v="24"/>
    <x v="2"/>
    <n v="26.18"/>
    <n v="5.63"/>
  </r>
  <r>
    <x v="24"/>
    <x v="2"/>
    <n v="32.869999999999997"/>
    <n v="5.33"/>
  </r>
  <r>
    <x v="24"/>
    <x v="2"/>
    <n v="29"/>
    <n v="4.5599999999999996"/>
  </r>
  <r>
    <x v="27"/>
    <x v="2"/>
    <n v="23.31"/>
    <n v="8.27"/>
  </r>
  <r>
    <x v="23"/>
    <x v="2"/>
    <n v="25.46"/>
    <n v="4.29"/>
  </r>
  <r>
    <x v="0"/>
    <x v="0"/>
    <n v="34.83"/>
    <n v="5.79"/>
  </r>
  <r>
    <x v="17"/>
    <x v="0"/>
    <n v="26.48"/>
    <n v="4.2"/>
  </r>
  <r>
    <x v="36"/>
    <x v="3"/>
    <n v="18.75"/>
    <n v="6.72"/>
  </r>
  <r>
    <x v="1"/>
    <x v="0"/>
    <n v="34.64"/>
    <n v="4.88"/>
  </r>
  <r>
    <x v="21"/>
    <x v="0"/>
    <n v="19.95"/>
    <n v="6.11"/>
  </r>
  <r>
    <x v="7"/>
    <x v="1"/>
    <n v="39.229999999999997"/>
    <n v="5.36"/>
  </r>
  <r>
    <x v="21"/>
    <x v="0"/>
    <n v="27.835000000000001"/>
    <n v="6.03"/>
  </r>
  <r>
    <x v="35"/>
    <x v="2"/>
    <n v="22.3"/>
    <n v="4.95"/>
  </r>
  <r>
    <x v="27"/>
    <x v="2"/>
    <n v="34.32"/>
    <n v="9.17"/>
  </r>
  <r>
    <x v="21"/>
    <x v="0"/>
    <n v="28"/>
    <n v="5.19"/>
  </r>
  <r>
    <x v="27"/>
    <x v="2"/>
    <n v="38.06"/>
    <n v="10.74"/>
  </r>
  <r>
    <x v="19"/>
    <x v="2"/>
    <n v="28.31"/>
    <n v="7.48"/>
  </r>
  <r>
    <x v="24"/>
    <x v="2"/>
    <n v="35.799999999999997"/>
    <n v="4.42"/>
  </r>
  <r>
    <x v="24"/>
    <x v="2"/>
    <n v="35.97"/>
    <n v="4.5999999999999996"/>
  </r>
  <r>
    <x v="24"/>
    <x v="2"/>
    <n v="37.18"/>
    <n v="4.8899999999999997"/>
  </r>
  <r>
    <x v="23"/>
    <x v="2"/>
    <n v="22.704999999999998"/>
    <n v="6.14"/>
  </r>
  <r>
    <x v="31"/>
    <x v="2"/>
    <n v="22.41"/>
    <n v="11.37"/>
  </r>
  <r>
    <x v="36"/>
    <x v="3"/>
    <n v="18.91"/>
    <n v="11.44"/>
  </r>
  <r>
    <x v="23"/>
    <x v="2"/>
    <n v="35.299999999999997"/>
    <n v="4.3899999999999997"/>
  </r>
  <r>
    <x v="22"/>
    <x v="2"/>
    <n v="26.315000000000001"/>
    <n v="4.5599999999999996"/>
  </r>
  <r>
    <x v="22"/>
    <x v="2"/>
    <n v="31.92"/>
    <n v="4.8099999999999996"/>
  </r>
  <r>
    <x v="14"/>
    <x v="0"/>
    <n v="29.19"/>
    <n v="4.37"/>
  </r>
  <r>
    <x v="26"/>
    <x v="2"/>
    <n v="21.375"/>
    <n v="4.32"/>
  </r>
  <r>
    <x v="18"/>
    <x v="0"/>
    <n v="22.135000000000002"/>
    <n v="10.81"/>
  </r>
  <r>
    <x v="18"/>
    <x v="0"/>
    <n v="29.04"/>
    <n v="10.56"/>
  </r>
  <r>
    <x v="23"/>
    <x v="2"/>
    <n v="25.51"/>
    <n v="6.05"/>
  </r>
  <r>
    <x v="19"/>
    <x v="2"/>
    <n v="30.59"/>
    <n v="9.5500000000000007"/>
  </r>
  <r>
    <x v="19"/>
    <x v="2"/>
    <n v="34.200000000000003"/>
    <n v="6.69"/>
  </r>
  <r>
    <x v="29"/>
    <x v="3"/>
    <n v="22.95"/>
    <n v="10.53"/>
  </r>
  <r>
    <x v="19"/>
    <x v="2"/>
    <n v="37.049999999999997"/>
    <n v="9.9600000000000009"/>
  </r>
  <r>
    <x v="35"/>
    <x v="2"/>
    <n v="22.44"/>
    <n v="4.62"/>
  </r>
  <r>
    <x v="20"/>
    <x v="0"/>
    <n v="27.74"/>
    <n v="5.96"/>
  </r>
  <r>
    <x v="37"/>
    <x v="3"/>
    <n v="15.36"/>
    <n v="5.49"/>
  </r>
  <r>
    <x v="38"/>
    <x v="3"/>
    <n v="16.62"/>
    <n v="9.14"/>
  </r>
  <r>
    <x v="38"/>
    <x v="3"/>
    <n v="16.66"/>
    <n v="9.16"/>
  </r>
  <r>
    <x v="30"/>
    <x v="3"/>
    <n v="19.95"/>
    <n v="4.3600000000000003"/>
  </r>
  <r>
    <x v="38"/>
    <x v="3"/>
    <n v="15.05"/>
    <n v="8.1199999999999992"/>
  </r>
  <r>
    <x v="9"/>
    <x v="1"/>
    <n v="29.164999999999999"/>
    <n v="4.87"/>
  </r>
  <r>
    <x v="25"/>
    <x v="2"/>
    <n v="25.08"/>
    <n v="5.8"/>
  </r>
  <r>
    <x v="21"/>
    <x v="0"/>
    <n v="25.24"/>
    <n v="5.82"/>
  </r>
  <r>
    <x v="25"/>
    <x v="2"/>
    <n v="29.9"/>
    <n v="5.27"/>
  </r>
  <r>
    <x v="18"/>
    <x v="0"/>
    <n v="26.41"/>
    <n v="7.32"/>
  </r>
  <r>
    <x v="26"/>
    <x v="2"/>
    <n v="33.1"/>
    <n v="4.93"/>
  </r>
  <r>
    <x v="25"/>
    <x v="2"/>
    <n v="35.64"/>
    <n v="6.17"/>
  </r>
  <r>
    <x v="26"/>
    <x v="2"/>
    <n v="35.299999999999997"/>
    <n v="4.45"/>
  </r>
  <r>
    <x v="1"/>
    <x v="0"/>
    <n v="35.29"/>
    <n v="5.9"/>
  </r>
  <r>
    <x v="22"/>
    <x v="2"/>
    <n v="24.19"/>
    <n v="6.22"/>
  </r>
  <r>
    <x v="19"/>
    <x v="2"/>
    <n v="31.635000000000002"/>
    <n v="9.1300000000000008"/>
  </r>
  <r>
    <x v="38"/>
    <x v="3"/>
    <n v="16.79"/>
    <n v="11.4"/>
  </r>
  <r>
    <x v="19"/>
    <x v="2"/>
    <n v="37.1"/>
    <n v="8.8699999999999992"/>
  </r>
  <r>
    <x v="1"/>
    <x v="0"/>
    <n v="35.020000000000003"/>
    <n v="4.78"/>
  </r>
  <r>
    <x v="38"/>
    <x v="3"/>
    <n v="17.3"/>
    <n v="9.2799999999999994"/>
  </r>
  <r>
    <x v="22"/>
    <x v="2"/>
    <n v="34.1"/>
    <n v="6.29"/>
  </r>
  <r>
    <x v="27"/>
    <x v="2"/>
    <n v="26.41"/>
    <n v="11.4"/>
  </r>
  <r>
    <x v="27"/>
    <x v="2"/>
    <n v="27.645"/>
    <n v="9.91"/>
  </r>
  <r>
    <x v="26"/>
    <x v="2"/>
    <n v="30.2"/>
    <n v="5.7"/>
  </r>
  <r>
    <x v="25"/>
    <x v="2"/>
    <n v="32.6"/>
    <n v="5.73"/>
  </r>
  <r>
    <x v="24"/>
    <x v="2"/>
    <n v="36.195"/>
    <n v="6.22"/>
  </r>
  <r>
    <x v="26"/>
    <x v="2"/>
    <n v="33.700000000000003"/>
    <n v="5.87"/>
  </r>
  <r>
    <x v="26"/>
    <x v="2"/>
    <n v="39.805"/>
    <n v="5.91"/>
  </r>
  <r>
    <x v="3"/>
    <x v="1"/>
    <n v="42.3"/>
    <n v="6.06"/>
  </r>
  <r>
    <x v="39"/>
    <x v="3"/>
    <n v="18.989999999999998"/>
    <n v="10.82"/>
  </r>
  <r>
    <x v="8"/>
    <x v="1"/>
    <n v="39.01"/>
    <n v="5.37"/>
  </r>
  <r>
    <x v="15"/>
    <x v="0"/>
    <n v="27.34"/>
    <n v="5.19"/>
  </r>
  <r>
    <x v="6"/>
    <x v="1"/>
    <n v="39.43"/>
    <n v="6.1"/>
  </r>
  <r>
    <x v="22"/>
    <x v="2"/>
    <n v="29.6"/>
    <n v="6.17"/>
  </r>
  <r>
    <x v="27"/>
    <x v="2"/>
    <n v="25.364999999999998"/>
    <n v="11.71"/>
  </r>
  <r>
    <x v="35"/>
    <x v="2"/>
    <n v="19.855"/>
    <n v="5.71"/>
  </r>
  <r>
    <x v="27"/>
    <x v="2"/>
    <n v="24.33"/>
    <n v="8"/>
  </r>
  <r>
    <x v="21"/>
    <x v="0"/>
    <n v="30.21"/>
    <n v="5.5"/>
  </r>
  <r>
    <x v="15"/>
    <x v="0"/>
    <n v="28.51"/>
    <n v="5.65"/>
  </r>
  <r>
    <x v="11"/>
    <x v="1"/>
    <n v="36.69"/>
    <n v="6.15"/>
  </r>
  <r>
    <x v="39"/>
    <x v="3"/>
    <n v="19.350000000000001"/>
    <n v="8.2200000000000006"/>
  </r>
  <r>
    <x v="6"/>
    <x v="1"/>
    <n v="40.119999999999997"/>
    <n v="6.22"/>
  </r>
  <r>
    <x v="36"/>
    <x v="3"/>
    <n v="17.78"/>
    <n v="8.19"/>
  </r>
  <r>
    <x v="8"/>
    <x v="1"/>
    <n v="41.2"/>
    <n v="4.18"/>
  </r>
  <r>
    <x v="27"/>
    <x v="2"/>
    <n v="25"/>
    <n v="7.04"/>
  </r>
  <r>
    <x v="27"/>
    <x v="2"/>
    <n v="25.8"/>
    <n v="7.8"/>
  </r>
  <r>
    <x v="27"/>
    <x v="2"/>
    <n v="27.5"/>
    <n v="10.75"/>
  </r>
  <r>
    <x v="27"/>
    <x v="2"/>
    <n v="32.340000000000003"/>
    <n v="11.2"/>
  </r>
  <r>
    <x v="3"/>
    <x v="1"/>
    <n v="42.85"/>
    <n v="5.81"/>
  </r>
  <r>
    <x v="24"/>
    <x v="2"/>
    <n v="33.155000000000001"/>
    <n v="5.07"/>
  </r>
  <r>
    <x v="24"/>
    <x v="2"/>
    <n v="29.48"/>
    <n v="4.91"/>
  </r>
  <r>
    <x v="7"/>
    <x v="1"/>
    <n v="40.31"/>
    <n v="5.84"/>
  </r>
  <r>
    <x v="24"/>
    <x v="2"/>
    <n v="41.325000000000003"/>
    <n v="5.77"/>
  </r>
  <r>
    <x v="1"/>
    <x v="0"/>
    <n v="37.22"/>
    <n v="4.62"/>
  </r>
  <r>
    <x v="2"/>
    <x v="1"/>
    <n v="39.97"/>
    <n v="4.09"/>
  </r>
  <r>
    <x v="38"/>
    <x v="3"/>
    <n v="15.65"/>
    <n v="7.85"/>
  </r>
  <r>
    <x v="35"/>
    <x v="2"/>
    <n v="22.98"/>
    <n v="6.14"/>
  </r>
  <r>
    <x v="8"/>
    <x v="1"/>
    <n v="38.51"/>
    <n v="5.45"/>
  </r>
  <r>
    <x v="4"/>
    <x v="1"/>
    <n v="38.81"/>
    <n v="6.14"/>
  </r>
  <r>
    <x v="32"/>
    <x v="3"/>
    <n v="22.66"/>
    <n v="10.68"/>
  </r>
  <r>
    <x v="19"/>
    <x v="2"/>
    <n v="25.78"/>
    <n v="11.06"/>
  </r>
  <r>
    <x v="23"/>
    <x v="2"/>
    <n v="33"/>
    <n v="4.57"/>
  </r>
  <r>
    <x v="17"/>
    <x v="0"/>
    <n v="27.53"/>
    <n v="4.1100000000000003"/>
  </r>
  <r>
    <x v="27"/>
    <x v="2"/>
    <n v="27.4"/>
    <n v="8.84"/>
  </r>
  <r>
    <x v="25"/>
    <x v="2"/>
    <n v="34.58"/>
    <n v="6.3"/>
  </r>
  <r>
    <x v="24"/>
    <x v="2"/>
    <n v="26.125"/>
    <n v="5.22"/>
  </r>
  <r>
    <x v="27"/>
    <x v="2"/>
    <n v="30.69"/>
    <n v="6.5"/>
  </r>
  <r>
    <x v="26"/>
    <x v="2"/>
    <n v="35.814999999999998"/>
    <n v="6.23"/>
  </r>
  <r>
    <x v="38"/>
    <x v="3"/>
    <n v="18.28"/>
    <n v="7.95"/>
  </r>
  <r>
    <x v="27"/>
    <x v="2"/>
    <n v="37.1"/>
    <n v="11.08"/>
  </r>
  <r>
    <x v="35"/>
    <x v="2"/>
    <n v="26.62"/>
    <n v="6.15"/>
  </r>
  <r>
    <x v="19"/>
    <x v="2"/>
    <n v="33.06"/>
    <n v="9.59"/>
  </r>
  <r>
    <x v="6"/>
    <x v="1"/>
    <n v="40.58"/>
    <n v="5.32"/>
  </r>
  <r>
    <x v="28"/>
    <x v="2"/>
    <n v="29.7"/>
    <n v="7.03"/>
  </r>
  <r>
    <x v="7"/>
    <x v="1"/>
    <n v="40.76"/>
    <n v="5.28"/>
  </r>
  <r>
    <x v="6"/>
    <x v="1"/>
    <n v="40.700000000000003"/>
    <n v="6.27"/>
  </r>
  <r>
    <x v="28"/>
    <x v="2"/>
    <n v="40.15"/>
    <n v="11.84"/>
  </r>
  <r>
    <x v="14"/>
    <x v="0"/>
    <n v="31.59"/>
    <n v="6.01"/>
  </r>
  <r>
    <x v="13"/>
    <x v="0"/>
    <n v="30.11"/>
    <n v="4.08"/>
  </r>
  <r>
    <x v="3"/>
    <x v="1"/>
    <n v="43.85"/>
    <n v="4.7699999999999996"/>
  </r>
  <r>
    <x v="11"/>
    <x v="1"/>
    <n v="38.57"/>
    <n v="6.27"/>
  </r>
  <r>
    <x v="40"/>
    <x v="3"/>
    <n v="16.48"/>
    <n v="11.05"/>
  </r>
  <r>
    <x v="26"/>
    <x v="2"/>
    <n v="38.284999999999997"/>
    <n v="5.41"/>
  </r>
  <r>
    <x v="17"/>
    <x v="0"/>
    <n v="27.92"/>
    <n v="5.79"/>
  </r>
  <r>
    <x v="37"/>
    <x v="3"/>
    <n v="17.28"/>
    <n v="6.22"/>
  </r>
  <r>
    <x v="19"/>
    <x v="2"/>
    <n v="32.6"/>
    <n v="6.8"/>
  </r>
  <r>
    <x v="33"/>
    <x v="3"/>
    <n v="22.72"/>
    <n v="9.9600000000000009"/>
  </r>
  <r>
    <x v="31"/>
    <x v="2"/>
    <n v="25.13"/>
    <n v="8"/>
  </r>
  <r>
    <x v="30"/>
    <x v="3"/>
    <n v="24.3"/>
    <n v="5.43"/>
  </r>
  <r>
    <x v="22"/>
    <x v="2"/>
    <n v="22.8"/>
    <n v="4.29"/>
  </r>
  <r>
    <x v="22"/>
    <x v="2"/>
    <n v="23.274999999999999"/>
    <n v="6.26"/>
  </r>
  <r>
    <x v="40"/>
    <x v="3"/>
    <n v="16.8"/>
    <n v="7.98"/>
  </r>
  <r>
    <x v="4"/>
    <x v="1"/>
    <n v="39.42"/>
    <n v="4.72"/>
  </r>
  <r>
    <x v="24"/>
    <x v="2"/>
    <n v="24.984999999999999"/>
    <n v="4.5599999999999996"/>
  </r>
  <r>
    <x v="13"/>
    <x v="0"/>
    <n v="30.69"/>
    <n v="6.15"/>
  </r>
  <r>
    <x v="27"/>
    <x v="2"/>
    <n v="36.954999999999998"/>
    <n v="7.57"/>
  </r>
  <r>
    <x v="35"/>
    <x v="2"/>
    <n v="27.74"/>
    <n v="6.06"/>
  </r>
  <r>
    <x v="26"/>
    <x v="2"/>
    <n v="28.7"/>
    <n v="4.2"/>
  </r>
  <r>
    <x v="12"/>
    <x v="1"/>
    <n v="45.54"/>
    <n v="5.84"/>
  </r>
  <r>
    <x v="20"/>
    <x v="0"/>
    <n v="28.16"/>
    <n v="5.58"/>
  </r>
  <r>
    <x v="23"/>
    <x v="2"/>
    <n v="28.69"/>
    <n v="5.4"/>
  </r>
  <r>
    <x v="33"/>
    <x v="3"/>
    <n v="22.64"/>
    <n v="6.54"/>
  </r>
  <r>
    <x v="31"/>
    <x v="2"/>
    <n v="32.299999999999997"/>
    <n v="6.74"/>
  </r>
  <r>
    <x v="38"/>
    <x v="3"/>
    <n v="18.87"/>
    <n v="8.06"/>
  </r>
  <r>
    <x v="31"/>
    <x v="2"/>
    <n v="36.200000000000003"/>
    <n v="6.81"/>
  </r>
  <r>
    <x v="38"/>
    <x v="3"/>
    <n v="18.66"/>
    <n v="11.35"/>
  </r>
  <r>
    <x v="1"/>
    <x v="0"/>
    <n v="37.049999999999997"/>
    <n v="4.74"/>
  </r>
  <r>
    <x v="3"/>
    <x v="1"/>
    <n v="44.16"/>
    <n v="5.31"/>
  </r>
  <r>
    <x v="11"/>
    <x v="1"/>
    <n v="37.82"/>
    <n v="6.36"/>
  </r>
  <r>
    <x v="31"/>
    <x v="2"/>
    <n v="47.52"/>
    <n v="11.39"/>
  </r>
  <r>
    <x v="39"/>
    <x v="3"/>
    <n v="18.829999999999998"/>
    <n v="10.08"/>
  </r>
  <r>
    <x v="29"/>
    <x v="3"/>
    <n v="25.06"/>
    <n v="10.53"/>
  </r>
  <r>
    <x v="27"/>
    <x v="2"/>
    <n v="32.015000000000001"/>
    <n v="7.67"/>
  </r>
  <r>
    <x v="29"/>
    <x v="3"/>
    <n v="30.3"/>
    <n v="9.4499999999999993"/>
  </r>
  <r>
    <x v="29"/>
    <x v="3"/>
    <n v="35.86"/>
    <n v="7.93"/>
  </r>
  <r>
    <x v="29"/>
    <x v="3"/>
    <n v="36.85"/>
    <n v="8.8000000000000007"/>
  </r>
  <r>
    <x v="16"/>
    <x v="0"/>
    <n v="30.81"/>
    <n v="4.49"/>
  </r>
  <r>
    <x v="23"/>
    <x v="2"/>
    <n v="30.875"/>
    <n v="4.0999999999999996"/>
  </r>
  <r>
    <x v="41"/>
    <x v="3"/>
    <n v="17.68"/>
    <n v="8.57"/>
  </r>
  <r>
    <x v="22"/>
    <x v="2"/>
    <n v="25.96"/>
    <n v="4.68"/>
  </r>
  <r>
    <x v="6"/>
    <x v="1"/>
    <n v="40.39"/>
    <n v="4.24"/>
  </r>
  <r>
    <x v="40"/>
    <x v="3"/>
    <n v="17.34"/>
    <n v="12"/>
  </r>
  <r>
    <x v="27"/>
    <x v="2"/>
    <n v="23.98"/>
    <n v="9.89"/>
  </r>
  <r>
    <x v="27"/>
    <x v="2"/>
    <n v="29.81"/>
    <n v="9.23"/>
  </r>
  <r>
    <x v="35"/>
    <x v="2"/>
    <n v="27.72"/>
    <n v="5.83"/>
  </r>
  <r>
    <x v="35"/>
    <x v="2"/>
    <n v="28.05"/>
    <n v="5.63"/>
  </r>
  <r>
    <x v="35"/>
    <x v="2"/>
    <n v="33.44"/>
    <n v="4.72"/>
  </r>
  <r>
    <x v="23"/>
    <x v="2"/>
    <n v="23.37"/>
    <n v="4.2300000000000004"/>
  </r>
  <r>
    <x v="42"/>
    <x v="3"/>
    <n v="19.09"/>
    <n v="4"/>
  </r>
  <r>
    <x v="28"/>
    <x v="2"/>
    <n v="22.8"/>
    <n v="6.98"/>
  </r>
  <r>
    <x v="10"/>
    <x v="1"/>
    <n v="43.31"/>
    <n v="6.1"/>
  </r>
  <r>
    <x v="28"/>
    <x v="2"/>
    <n v="28.9"/>
    <n v="11.24"/>
  </r>
  <r>
    <x v="28"/>
    <x v="2"/>
    <n v="31.13"/>
    <n v="10.1"/>
  </r>
  <r>
    <x v="28"/>
    <x v="2"/>
    <n v="33.33"/>
    <n v="7.61"/>
  </r>
  <r>
    <x v="27"/>
    <x v="2"/>
    <n v="22.135000000000002"/>
    <n v="8.17"/>
  </r>
  <r>
    <x v="25"/>
    <x v="2"/>
    <n v="30.684999999999999"/>
    <n v="4.87"/>
  </r>
  <r>
    <x v="1"/>
    <x v="0"/>
    <n v="38.79"/>
    <n v="5.08"/>
  </r>
  <r>
    <x v="35"/>
    <x v="2"/>
    <n v="33.344999999999999"/>
    <n v="5.44"/>
  </r>
  <r>
    <x v="35"/>
    <x v="2"/>
    <n v="33.44"/>
    <n v="6.24"/>
  </r>
  <r>
    <x v="35"/>
    <x v="2"/>
    <n v="39.424999999999997"/>
    <n v="4.76"/>
  </r>
  <r>
    <x v="35"/>
    <x v="2"/>
    <n v="38.17"/>
    <n v="4.7300000000000004"/>
  </r>
  <r>
    <x v="41"/>
    <x v="3"/>
    <n v="16.579999999999998"/>
    <n v="6.98"/>
  </r>
  <r>
    <x v="32"/>
    <x v="3"/>
    <n v="24.77"/>
    <n v="7.59"/>
  </r>
  <r>
    <x v="32"/>
    <x v="3"/>
    <n v="24.78"/>
    <n v="9.85"/>
  </r>
  <r>
    <x v="25"/>
    <x v="2"/>
    <n v="30.114999999999998"/>
    <n v="5.74"/>
  </r>
  <r>
    <x v="26"/>
    <x v="2"/>
    <n v="30.495000000000001"/>
    <n v="5.97"/>
  </r>
  <r>
    <x v="31"/>
    <x v="2"/>
    <n v="19.57"/>
    <n v="7.41"/>
  </r>
  <r>
    <x v="41"/>
    <x v="3"/>
    <n v="18.84"/>
    <n v="11.82"/>
  </r>
  <r>
    <x v="30"/>
    <x v="3"/>
    <n v="25.3"/>
    <n v="4.49"/>
  </r>
  <r>
    <x v="30"/>
    <x v="3"/>
    <n v="26.6"/>
    <n v="6.29"/>
  </r>
  <r>
    <x v="37"/>
    <x v="3"/>
    <n v="20.75"/>
    <n v="5.18"/>
  </r>
  <r>
    <x v="21"/>
    <x v="0"/>
    <n v="27.13"/>
    <n v="5.59"/>
  </r>
  <r>
    <x v="30"/>
    <x v="3"/>
    <n v="36.200000000000003"/>
    <n v="4.62"/>
  </r>
  <r>
    <x v="0"/>
    <x v="0"/>
    <n v="38.479999999999997"/>
    <n v="6.02"/>
  </r>
  <r>
    <x v="1"/>
    <x v="0"/>
    <n v="39.64"/>
    <n v="6"/>
  </r>
  <r>
    <x v="26"/>
    <x v="2"/>
    <n v="27.83"/>
    <n v="5.39"/>
  </r>
  <r>
    <x v="26"/>
    <x v="2"/>
    <n v="28.6"/>
    <n v="5.42"/>
  </r>
  <r>
    <x v="26"/>
    <x v="2"/>
    <n v="30.9"/>
    <n v="5.04"/>
  </r>
  <r>
    <x v="25"/>
    <x v="2"/>
    <n v="34.4"/>
    <n v="4.95"/>
  </r>
  <r>
    <x v="26"/>
    <x v="2"/>
    <n v="36.299999999999997"/>
    <n v="4.6100000000000003"/>
  </r>
  <r>
    <x v="43"/>
    <x v="4"/>
    <n v="24.32"/>
    <n v="11.56"/>
  </r>
  <r>
    <x v="19"/>
    <x v="2"/>
    <n v="33.155000000000001"/>
    <n v="8.3800000000000008"/>
  </r>
  <r>
    <x v="31"/>
    <x v="2"/>
    <n v="23.6"/>
    <n v="7.4"/>
  </r>
  <r>
    <x v="43"/>
    <x v="4"/>
    <n v="29.37"/>
    <n v="8.01"/>
  </r>
  <r>
    <x v="31"/>
    <x v="2"/>
    <n v="32"/>
    <n v="7.85"/>
  </r>
  <r>
    <x v="31"/>
    <x v="2"/>
    <n v="36"/>
    <n v="11.94"/>
  </r>
  <r>
    <x v="15"/>
    <x v="0"/>
    <n v="31.93"/>
    <n v="4.82"/>
  </r>
  <r>
    <x v="31"/>
    <x v="2"/>
    <n v="45.32"/>
    <n v="6.53"/>
  </r>
  <r>
    <x v="23"/>
    <x v="2"/>
    <n v="26.36"/>
    <n v="5.52"/>
  </r>
  <r>
    <x v="17"/>
    <x v="0"/>
    <n v="30.15"/>
    <n v="4.25"/>
  </r>
  <r>
    <x v="22"/>
    <x v="2"/>
    <n v="23.87"/>
    <n v="4.7699999999999996"/>
  </r>
  <r>
    <x v="22"/>
    <x v="2"/>
    <n v="34.32"/>
    <n v="5.7"/>
  </r>
  <r>
    <x v="29"/>
    <x v="3"/>
    <n v="27.17"/>
    <n v="10.81"/>
  </r>
  <r>
    <x v="26"/>
    <x v="2"/>
    <n v="23.56"/>
    <n v="5.97"/>
  </r>
  <r>
    <x v="26"/>
    <x v="2"/>
    <n v="24.035"/>
    <n v="6.11"/>
  </r>
  <r>
    <x v="26"/>
    <x v="2"/>
    <n v="20.350000000000001"/>
    <n v="4.16"/>
  </r>
  <r>
    <x v="25"/>
    <x v="2"/>
    <n v="27.36"/>
    <n v="5.96"/>
  </r>
  <r>
    <x v="26"/>
    <x v="2"/>
    <n v="27.5"/>
    <n v="6.03"/>
  </r>
  <r>
    <x v="31"/>
    <x v="2"/>
    <n v="19.190000000000001"/>
    <n v="7.71"/>
  </r>
  <r>
    <x v="38"/>
    <x v="3"/>
    <n v="18.62"/>
    <n v="10.24"/>
  </r>
  <r>
    <x v="34"/>
    <x v="3"/>
    <n v="23.66"/>
    <n v="5.1100000000000003"/>
  </r>
  <r>
    <x v="28"/>
    <x v="2"/>
    <n v="36.575000000000003"/>
    <n v="10.98"/>
  </r>
  <r>
    <x v="29"/>
    <x v="3"/>
    <n v="22.515000000000001"/>
    <n v="11.18"/>
  </r>
  <r>
    <x v="24"/>
    <x v="2"/>
    <n v="26.63"/>
    <n v="5.7"/>
  </r>
  <r>
    <x v="29"/>
    <x v="3"/>
    <n v="28.7"/>
    <n v="9.4700000000000006"/>
  </r>
  <r>
    <x v="35"/>
    <x v="2"/>
    <n v="40.375"/>
    <n v="6.25"/>
  </r>
  <r>
    <x v="7"/>
    <x v="1"/>
    <n v="46.4"/>
    <n v="5.71"/>
  </r>
  <r>
    <x v="34"/>
    <x v="3"/>
    <n v="23.94"/>
    <n v="4.54"/>
  </r>
  <r>
    <x v="28"/>
    <x v="2"/>
    <n v="32.299999999999997"/>
    <n v="10.54"/>
  </r>
  <r>
    <x v="32"/>
    <x v="3"/>
    <n v="25.4"/>
    <n v="11.96"/>
  </r>
  <r>
    <x v="32"/>
    <x v="3"/>
    <n v="37"/>
    <n v="8.75"/>
  </r>
  <r>
    <x v="38"/>
    <x v="3"/>
    <n v="21.03"/>
    <n v="6.5"/>
  </r>
  <r>
    <x v="3"/>
    <x v="1"/>
    <n v="45.69"/>
    <n v="4.43"/>
  </r>
  <r>
    <x v="35"/>
    <x v="2"/>
    <n v="28.9"/>
    <n v="5.74"/>
  </r>
  <r>
    <x v="35"/>
    <x v="2"/>
    <n v="33.725000000000001"/>
    <n v="6.45"/>
  </r>
  <r>
    <x v="15"/>
    <x v="0"/>
    <n v="31.26"/>
    <n v="5.94"/>
  </r>
  <r>
    <x v="35"/>
    <x v="2"/>
    <n v="30.2"/>
    <n v="6.25"/>
  </r>
  <r>
    <x v="30"/>
    <x v="3"/>
    <n v="26.41"/>
    <n v="4.08"/>
  </r>
  <r>
    <x v="30"/>
    <x v="3"/>
    <n v="32.204999999999998"/>
    <n v="6.14"/>
  </r>
  <r>
    <x v="28"/>
    <x v="2"/>
    <n v="32.229999999999997"/>
    <n v="8.59"/>
  </r>
  <r>
    <x v="29"/>
    <x v="3"/>
    <n v="25.73"/>
    <n v="7.99"/>
  </r>
  <r>
    <x v="27"/>
    <x v="2"/>
    <n v="21.85"/>
    <n v="8.76"/>
  </r>
  <r>
    <x v="6"/>
    <x v="1"/>
    <n v="43.95"/>
    <n v="5.17"/>
  </r>
  <r>
    <x v="39"/>
    <x v="3"/>
    <n v="23.25"/>
    <n v="11.96"/>
  </r>
  <r>
    <x v="31"/>
    <x v="2"/>
    <n v="29.545000000000002"/>
    <n v="8.41"/>
  </r>
  <r>
    <x v="30"/>
    <x v="3"/>
    <n v="25.6"/>
    <n v="5.65"/>
  </r>
  <r>
    <x v="35"/>
    <x v="2"/>
    <n v="43.89"/>
    <n v="6.32"/>
  </r>
  <r>
    <x v="0"/>
    <x v="0"/>
    <n v="38.880000000000003"/>
    <n v="4.29"/>
  </r>
  <r>
    <x v="28"/>
    <x v="2"/>
    <n v="31.445"/>
    <n v="8.33"/>
  </r>
  <r>
    <x v="22"/>
    <x v="2"/>
    <n v="24.225000000000001"/>
    <n v="4.25"/>
  </r>
  <r>
    <x v="28"/>
    <x v="2"/>
    <n v="30.2"/>
    <n v="11.96"/>
  </r>
  <r>
    <x v="28"/>
    <x v="2"/>
    <n v="37.29"/>
    <n v="10.46"/>
  </r>
  <r>
    <x v="29"/>
    <x v="3"/>
    <n v="29.925000000000001"/>
    <n v="8.2899999999999991"/>
  </r>
  <r>
    <x v="25"/>
    <x v="2"/>
    <n v="26.36"/>
    <n v="4.32"/>
  </r>
  <r>
    <x v="1"/>
    <x v="0"/>
    <n v="39.799999999999997"/>
    <n v="5.66"/>
  </r>
  <r>
    <x v="30"/>
    <x v="3"/>
    <n v="37.07"/>
    <n v="5.69"/>
  </r>
  <r>
    <x v="30"/>
    <x v="3"/>
    <n v="44.77"/>
    <n v="4.0599999999999996"/>
  </r>
  <r>
    <x v="26"/>
    <x v="2"/>
    <n v="25.175000000000001"/>
    <n v="4.74"/>
  </r>
  <r>
    <x v="38"/>
    <x v="3"/>
    <n v="21.68"/>
    <n v="8.1199999999999992"/>
  </r>
  <r>
    <x v="26"/>
    <x v="2"/>
    <n v="25.7"/>
    <n v="5.61"/>
  </r>
  <r>
    <x v="33"/>
    <x v="3"/>
    <n v="34.1"/>
    <n v="9.0399999999999991"/>
  </r>
  <r>
    <x v="33"/>
    <x v="3"/>
    <n v="36.700000000000003"/>
    <n v="8.6999999999999993"/>
  </r>
  <r>
    <x v="23"/>
    <x v="2"/>
    <n v="28.71"/>
    <n v="5.71"/>
  </r>
  <r>
    <x v="16"/>
    <x v="0"/>
    <n v="34.15"/>
    <n v="6.15"/>
  </r>
  <r>
    <x v="33"/>
    <x v="3"/>
    <n v="23.9"/>
    <n v="7.67"/>
  </r>
  <r>
    <x v="32"/>
    <x v="3"/>
    <n v="31.635000000000002"/>
    <n v="11.11"/>
  </r>
  <r>
    <x v="29"/>
    <x v="3"/>
    <n v="21.3"/>
    <n v="10.42"/>
  </r>
  <r>
    <x v="35"/>
    <x v="2"/>
    <n v="19.95"/>
    <n v="6.24"/>
  </r>
  <r>
    <x v="18"/>
    <x v="0"/>
    <n v="31.27"/>
    <n v="7.73"/>
  </r>
  <r>
    <x v="19"/>
    <x v="2"/>
    <n v="29.64"/>
    <n v="10.82"/>
  </r>
  <r>
    <x v="31"/>
    <x v="2"/>
    <n v="25.46"/>
    <n v="11.78"/>
  </r>
  <r>
    <x v="24"/>
    <x v="2"/>
    <n v="28.24"/>
    <n v="5.36"/>
  </r>
  <r>
    <x v="28"/>
    <x v="2"/>
    <n v="28.88"/>
    <n v="10.18"/>
  </r>
  <r>
    <x v="32"/>
    <x v="3"/>
    <n v="20.6"/>
    <n v="7.62"/>
  </r>
  <r>
    <x v="29"/>
    <x v="3"/>
    <n v="25.84"/>
    <n v="8.51"/>
  </r>
  <r>
    <x v="32"/>
    <x v="3"/>
    <n v="34.1"/>
    <n v="8.4499999999999993"/>
  </r>
  <r>
    <x v="34"/>
    <x v="3"/>
    <n v="25.49"/>
    <n v="5.68"/>
  </r>
  <r>
    <x v="29"/>
    <x v="3"/>
    <n v="29.83"/>
    <n v="8.68"/>
  </r>
  <r>
    <x v="29"/>
    <x v="3"/>
    <n v="31.35"/>
    <n v="11.49"/>
  </r>
  <r>
    <x v="35"/>
    <x v="2"/>
    <n v="25.745000000000001"/>
    <n v="6.11"/>
  </r>
  <r>
    <x v="29"/>
    <x v="3"/>
    <n v="37.51"/>
    <n v="11.06"/>
  </r>
  <r>
    <x v="41"/>
    <x v="3"/>
    <n v="21.02"/>
    <n v="9.6199999999999992"/>
  </r>
  <r>
    <x v="26"/>
    <x v="2"/>
    <n v="25.78"/>
    <n v="6.25"/>
  </r>
  <r>
    <x v="15"/>
    <x v="0"/>
    <n v="34.15"/>
    <n v="4.49"/>
  </r>
  <r>
    <x v="8"/>
    <x v="1"/>
    <n v="43.04"/>
    <n v="5.9"/>
  </r>
  <r>
    <x v="15"/>
    <x v="0"/>
    <n v="33.18"/>
    <n v="6.01"/>
  </r>
  <r>
    <x v="32"/>
    <x v="3"/>
    <n v="22.42"/>
    <n v="7.96"/>
  </r>
  <r>
    <x v="34"/>
    <x v="3"/>
    <n v="25.76"/>
    <n v="6.02"/>
  </r>
  <r>
    <x v="32"/>
    <x v="3"/>
    <n v="30.03"/>
    <n v="11.51"/>
  </r>
  <r>
    <x v="31"/>
    <x v="2"/>
    <n v="25.86"/>
    <n v="6.68"/>
  </r>
  <r>
    <x v="32"/>
    <x v="3"/>
    <n v="35.97"/>
    <n v="8.1300000000000008"/>
  </r>
  <r>
    <x v="32"/>
    <x v="3"/>
    <n v="39.700000000000003"/>
    <n v="7.34"/>
  </r>
  <r>
    <x v="35"/>
    <x v="2"/>
    <n v="32.299999999999997"/>
    <n v="5.05"/>
  </r>
  <r>
    <x v="35"/>
    <x v="2"/>
    <n v="30.8"/>
    <n v="5.23"/>
  </r>
  <r>
    <x v="35"/>
    <x v="2"/>
    <n v="48.07"/>
    <n v="4.0599999999999996"/>
  </r>
  <r>
    <x v="28"/>
    <x v="2"/>
    <n v="27.265000000000001"/>
    <n v="11.39"/>
  </r>
  <r>
    <x v="28"/>
    <x v="2"/>
    <n v="27.36"/>
    <n v="8.9600000000000009"/>
  </r>
  <r>
    <x v="17"/>
    <x v="0"/>
    <n v="32.729999999999997"/>
    <n v="5.19"/>
  </r>
  <r>
    <x v="25"/>
    <x v="2"/>
    <n v="28.09"/>
    <n v="6.06"/>
  </r>
  <r>
    <x v="34"/>
    <x v="3"/>
    <n v="29.48"/>
    <n v="5.63"/>
  </r>
  <r>
    <x v="35"/>
    <x v="2"/>
    <n v="24.795000000000002"/>
    <n v="6.05"/>
  </r>
  <r>
    <x v="34"/>
    <x v="3"/>
    <n v="41.47"/>
    <n v="4.7"/>
  </r>
  <r>
    <x v="0"/>
    <x v="0"/>
    <n v="41.55"/>
    <n v="4.6100000000000003"/>
  </r>
  <r>
    <x v="32"/>
    <x v="3"/>
    <n v="27.5"/>
    <n v="7.58"/>
  </r>
  <r>
    <x v="29"/>
    <x v="3"/>
    <n v="26.6"/>
    <n v="8.3800000000000008"/>
  </r>
  <r>
    <x v="31"/>
    <x v="2"/>
    <n v="26.33"/>
    <n v="11.8"/>
  </r>
  <r>
    <x v="30"/>
    <x v="3"/>
    <n v="44.744999999999997"/>
    <n v="5.19"/>
  </r>
  <r>
    <x v="30"/>
    <x v="3"/>
    <n v="46.09"/>
    <n v="5.44"/>
  </r>
  <r>
    <x v="28"/>
    <x v="2"/>
    <n v="34.299999999999997"/>
    <n v="10.37"/>
  </r>
  <r>
    <x v="29"/>
    <x v="3"/>
    <n v="22.61"/>
    <n v="9.6300000000000008"/>
  </r>
  <r>
    <x v="37"/>
    <x v="3"/>
    <n v="24.48"/>
    <n v="4.37"/>
  </r>
  <r>
    <x v="29"/>
    <x v="3"/>
    <n v="34.770000000000003"/>
    <n v="10.54"/>
  </r>
  <r>
    <x v="19"/>
    <x v="2"/>
    <n v="31.39"/>
    <n v="8.85"/>
  </r>
  <r>
    <x v="42"/>
    <x v="3"/>
    <n v="23.01"/>
    <n v="6.04"/>
  </r>
  <r>
    <x v="30"/>
    <x v="3"/>
    <n v="27.454999999999998"/>
    <n v="6.13"/>
  </r>
  <r>
    <x v="23"/>
    <x v="2"/>
    <n v="29.06"/>
    <n v="4.55"/>
  </r>
  <r>
    <x v="31"/>
    <x v="2"/>
    <n v="29.83"/>
    <n v="7.81"/>
  </r>
  <r>
    <x v="33"/>
    <x v="3"/>
    <n v="31.2"/>
    <n v="11.04"/>
  </r>
  <r>
    <x v="2"/>
    <x v="1"/>
    <n v="45.41"/>
    <n v="4.96"/>
  </r>
  <r>
    <x v="25"/>
    <x v="2"/>
    <n v="28.61"/>
    <n v="5.76"/>
  </r>
  <r>
    <x v="30"/>
    <x v="3"/>
    <n v="32.299999999999997"/>
    <n v="4.37"/>
  </r>
  <r>
    <x v="36"/>
    <x v="3"/>
    <n v="25.75"/>
    <n v="9.23"/>
  </r>
  <r>
    <x v="33"/>
    <x v="3"/>
    <n v="37.4"/>
    <n v="11.3"/>
  </r>
  <r>
    <x v="32"/>
    <x v="3"/>
    <n v="18.05"/>
    <n v="6.94"/>
  </r>
  <r>
    <x v="28"/>
    <x v="2"/>
    <n v="30.14"/>
    <n v="9.85"/>
  </r>
  <r>
    <x v="19"/>
    <x v="2"/>
    <n v="34.07"/>
    <n v="7.81"/>
  </r>
  <r>
    <x v="37"/>
    <x v="3"/>
    <n v="24.78"/>
    <n v="4.24"/>
  </r>
  <r>
    <x v="42"/>
    <x v="3"/>
    <n v="22.92"/>
    <n v="5.87"/>
  </r>
  <r>
    <x v="26"/>
    <x v="2"/>
    <n v="39.994999999999997"/>
    <n v="4.6500000000000004"/>
  </r>
  <r>
    <x v="30"/>
    <x v="3"/>
    <n v="26.35"/>
    <n v="6.21"/>
  </r>
  <r>
    <x v="31"/>
    <x v="2"/>
    <n v="26.6"/>
    <n v="8.4499999999999993"/>
  </r>
  <r>
    <x v="33"/>
    <x v="3"/>
    <n v="33.25"/>
    <n v="7.42"/>
  </r>
  <r>
    <x v="33"/>
    <x v="3"/>
    <n v="30.2"/>
    <n v="9.8800000000000008"/>
  </r>
  <r>
    <x v="33"/>
    <x v="3"/>
    <n v="47.74"/>
    <n v="8.0500000000000007"/>
  </r>
  <r>
    <x v="3"/>
    <x v="1"/>
    <n v="49.09"/>
    <n v="6.3"/>
  </r>
  <r>
    <x v="38"/>
    <x v="3"/>
    <n v="21.86"/>
    <n v="10.95"/>
  </r>
  <r>
    <x v="29"/>
    <x v="3"/>
    <n v="30.78"/>
    <n v="7.94"/>
  </r>
  <r>
    <x v="8"/>
    <x v="1"/>
    <n v="44.75"/>
    <n v="5.09"/>
  </r>
  <r>
    <x v="26"/>
    <x v="2"/>
    <n v="24.31"/>
    <n v="6.37"/>
  </r>
  <r>
    <x v="29"/>
    <x v="3"/>
    <n v="42.68"/>
    <n v="9.2799999999999994"/>
  </r>
  <r>
    <x v="30"/>
    <x v="3"/>
    <n v="26.67"/>
    <n v="5.81"/>
  </r>
  <r>
    <x v="30"/>
    <x v="3"/>
    <n v="26.72"/>
    <n v="5.75"/>
  </r>
  <r>
    <x v="0"/>
    <x v="0"/>
    <n v="42.93"/>
    <n v="4.8"/>
  </r>
  <r>
    <x v="36"/>
    <x v="3"/>
    <n v="31.6"/>
    <n v="6.79"/>
  </r>
  <r>
    <x v="32"/>
    <x v="3"/>
    <n v="21.56"/>
    <n v="10.56"/>
  </r>
  <r>
    <x v="32"/>
    <x v="3"/>
    <n v="25.8"/>
    <n v="9.94"/>
  </r>
  <r>
    <x v="34"/>
    <x v="3"/>
    <n v="24.32"/>
    <n v="6.15"/>
  </r>
  <r>
    <x v="32"/>
    <x v="3"/>
    <n v="33.914999999999999"/>
    <n v="11.52"/>
  </r>
  <r>
    <x v="34"/>
    <x v="3"/>
    <n v="28.88"/>
    <n v="4.8600000000000003"/>
  </r>
  <r>
    <x v="2"/>
    <x v="1"/>
    <n v="46.51"/>
    <n v="5.84"/>
  </r>
  <r>
    <x v="32"/>
    <x v="3"/>
    <n v="34.200000000000003"/>
    <n v="8.58"/>
  </r>
  <r>
    <x v="32"/>
    <x v="3"/>
    <n v="40.659999999999997"/>
    <n v="10.08"/>
  </r>
  <r>
    <x v="32"/>
    <x v="3"/>
    <n v="37.729999999999997"/>
    <n v="7.4"/>
  </r>
  <r>
    <x v="32"/>
    <x v="3"/>
    <n v="39.5"/>
    <n v="6.66"/>
  </r>
  <r>
    <x v="37"/>
    <x v="3"/>
    <n v="25"/>
    <n v="5.32"/>
  </r>
  <r>
    <x v="8"/>
    <x v="1"/>
    <n v="45.72"/>
    <n v="4.2300000000000004"/>
  </r>
  <r>
    <x v="40"/>
    <x v="3"/>
    <n v="22.41"/>
    <n v="8.68"/>
  </r>
  <r>
    <x v="30"/>
    <x v="3"/>
    <n v="30.114999999999998"/>
    <n v="4.99"/>
  </r>
  <r>
    <x v="20"/>
    <x v="0"/>
    <n v="32.25"/>
    <n v="5.36"/>
  </r>
  <r>
    <x v="22"/>
    <x v="2"/>
    <n v="31.78"/>
    <n v="4.24"/>
  </r>
  <r>
    <x v="42"/>
    <x v="3"/>
    <n v="24"/>
    <n v="4.01"/>
  </r>
  <r>
    <x v="32"/>
    <x v="3"/>
    <n v="27.74"/>
    <n v="10.37"/>
  </r>
  <r>
    <x v="32"/>
    <x v="3"/>
    <n v="32.299999999999997"/>
    <n v="9.59"/>
  </r>
  <r>
    <x v="33"/>
    <x v="3"/>
    <n v="18.335000000000001"/>
    <n v="10.01"/>
  </r>
  <r>
    <x v="15"/>
    <x v="0"/>
    <n v="34.76"/>
    <n v="5.92"/>
  </r>
  <r>
    <x v="25"/>
    <x v="2"/>
    <n v="29.78"/>
    <n v="5.85"/>
  </r>
  <r>
    <x v="28"/>
    <x v="2"/>
    <n v="32.299999999999997"/>
    <n v="10.27"/>
  </r>
  <r>
    <x v="34"/>
    <x v="3"/>
    <n v="21.4"/>
    <n v="6.3"/>
  </r>
  <r>
    <x v="34"/>
    <x v="3"/>
    <n v="30.495000000000001"/>
    <n v="5.74"/>
  </r>
  <r>
    <x v="34"/>
    <x v="3"/>
    <n v="36.1"/>
    <n v="4.62"/>
  </r>
  <r>
    <x v="35"/>
    <x v="2"/>
    <n v="25.8"/>
    <n v="5.52"/>
  </r>
  <r>
    <x v="30"/>
    <x v="3"/>
    <n v="27.074999999999999"/>
    <n v="4.41"/>
  </r>
  <r>
    <x v="30"/>
    <x v="3"/>
    <n v="23.54"/>
    <n v="5.0999999999999996"/>
  </r>
  <r>
    <x v="31"/>
    <x v="2"/>
    <n v="33.914999999999999"/>
    <n v="6.66"/>
  </r>
  <r>
    <x v="30"/>
    <x v="3"/>
    <n v="31.6"/>
    <n v="5.75"/>
  </r>
  <r>
    <x v="6"/>
    <x v="1"/>
    <n v="47.2"/>
    <n v="6.29"/>
  </r>
  <r>
    <x v="28"/>
    <x v="2"/>
    <n v="30.78"/>
    <n v="8.6300000000000008"/>
  </r>
  <r>
    <x v="19"/>
    <x v="2"/>
    <n v="32.659999999999997"/>
    <n v="8.92"/>
  </r>
  <r>
    <x v="29"/>
    <x v="3"/>
    <n v="23.18"/>
    <n v="10.56"/>
  </r>
  <r>
    <x v="30"/>
    <x v="3"/>
    <n v="27.29"/>
    <n v="5.85"/>
  </r>
  <r>
    <x v="20"/>
    <x v="0"/>
    <n v="33.020000000000003"/>
    <n v="5.07"/>
  </r>
  <r>
    <x v="33"/>
    <x v="3"/>
    <n v="23.18"/>
    <n v="6.96"/>
  </r>
  <r>
    <x v="39"/>
    <x v="3"/>
    <n v="29.9"/>
    <n v="8.9600000000000009"/>
  </r>
  <r>
    <x v="39"/>
    <x v="3"/>
    <n v="38.28"/>
    <n v="10.17"/>
  </r>
  <r>
    <x v="36"/>
    <x v="3"/>
    <n v="30.21"/>
    <n v="7.83"/>
  </r>
  <r>
    <x v="31"/>
    <x v="2"/>
    <n v="31.28"/>
    <n v="6.94"/>
  </r>
  <r>
    <x v="29"/>
    <x v="3"/>
    <n v="28.69"/>
    <n v="7.45"/>
  </r>
  <r>
    <x v="29"/>
    <x v="3"/>
    <n v="32.299999999999997"/>
    <n v="9.48"/>
  </r>
  <r>
    <x v="33"/>
    <x v="3"/>
    <n v="26.11"/>
    <n v="6.8"/>
  </r>
  <r>
    <x v="15"/>
    <x v="0"/>
    <n v="35.93"/>
    <n v="6.4"/>
  </r>
  <r>
    <x v="41"/>
    <x v="3"/>
    <n v="23.96"/>
    <n v="9.58"/>
  </r>
  <r>
    <x v="40"/>
    <x v="3"/>
    <n v="21.2"/>
    <n v="10.72"/>
  </r>
  <r>
    <x v="14"/>
    <x v="0"/>
    <n v="38.97"/>
    <n v="5.12"/>
  </r>
  <r>
    <x v="14"/>
    <x v="0"/>
    <n v="37.950000000000003"/>
    <n v="6.06"/>
  </r>
  <r>
    <x v="33"/>
    <x v="3"/>
    <n v="38.6"/>
    <n v="7.19"/>
  </r>
  <r>
    <x v="23"/>
    <x v="2"/>
    <n v="31.54"/>
    <n v="4.4400000000000004"/>
  </r>
  <r>
    <x v="36"/>
    <x v="3"/>
    <n v="31.24"/>
    <n v="9.8000000000000007"/>
  </r>
  <r>
    <x v="29"/>
    <x v="3"/>
    <n v="28.98"/>
    <n v="8.68"/>
  </r>
  <r>
    <x v="28"/>
    <x v="2"/>
    <n v="30.41"/>
    <n v="7.72"/>
  </r>
  <r>
    <x v="34"/>
    <x v="3"/>
    <n v="26.6"/>
    <n v="5.27"/>
  </r>
  <r>
    <x v="32"/>
    <x v="3"/>
    <n v="27.11"/>
    <n v="6.7"/>
  </r>
  <r>
    <x v="29"/>
    <x v="3"/>
    <n v="33.344999999999999"/>
    <n v="7.33"/>
  </r>
  <r>
    <x v="29"/>
    <x v="3"/>
    <n v="36.630000000000003"/>
    <n v="11.42"/>
  </r>
  <r>
    <x v="34"/>
    <x v="3"/>
    <n v="26.12"/>
    <n v="4.17"/>
  </r>
  <r>
    <x v="31"/>
    <x v="2"/>
    <n v="28.215"/>
    <n v="7.56"/>
  </r>
  <r>
    <x v="24"/>
    <x v="2"/>
    <n v="31.66"/>
    <n v="4.1100000000000003"/>
  </r>
  <r>
    <x v="29"/>
    <x v="3"/>
    <n v="28.81"/>
    <n v="8.76"/>
  </r>
  <r>
    <x v="25"/>
    <x v="2"/>
    <n v="30.55"/>
    <n v="5.89"/>
  </r>
  <r>
    <x v="36"/>
    <x v="3"/>
    <n v="24.035"/>
    <n v="8.5"/>
  </r>
  <r>
    <x v="36"/>
    <x v="3"/>
    <n v="32.774999999999999"/>
    <n v="7.95"/>
  </r>
  <r>
    <x v="36"/>
    <x v="3"/>
    <n v="29.2"/>
    <n v="7.53"/>
  </r>
  <r>
    <x v="36"/>
    <x v="3"/>
    <n v="39.6"/>
    <n v="11.36"/>
  </r>
  <r>
    <x v="42"/>
    <x v="3"/>
    <n v="23.14"/>
    <n v="4.1500000000000004"/>
  </r>
  <r>
    <x v="35"/>
    <x v="2"/>
    <n v="28.77"/>
    <n v="4"/>
  </r>
  <r>
    <x v="42"/>
    <x v="3"/>
    <n v="25.55"/>
    <n v="4.96"/>
  </r>
  <r>
    <x v="34"/>
    <x v="3"/>
    <n v="31.16"/>
    <n v="4.26"/>
  </r>
  <r>
    <x v="17"/>
    <x v="0"/>
    <n v="36.380000000000003"/>
    <n v="5.98"/>
  </r>
  <r>
    <x v="27"/>
    <x v="2"/>
    <n v="29.99"/>
    <n v="11.85"/>
  </r>
  <r>
    <x v="30"/>
    <x v="3"/>
    <n v="26.22"/>
    <n v="5.83"/>
  </r>
  <r>
    <x v="26"/>
    <x v="2"/>
    <n v="30.3"/>
    <n v="4.24"/>
  </r>
  <r>
    <x v="32"/>
    <x v="3"/>
    <n v="30.5"/>
    <n v="10.79"/>
  </r>
  <r>
    <x v="32"/>
    <x v="3"/>
    <n v="33.33"/>
    <n v="10.19"/>
  </r>
  <r>
    <x v="34"/>
    <x v="3"/>
    <n v="33.25"/>
    <n v="5.64"/>
  </r>
  <r>
    <x v="37"/>
    <x v="3"/>
    <n v="22.1"/>
    <n v="4.6500000000000004"/>
  </r>
  <r>
    <x v="34"/>
    <x v="3"/>
    <n v="39.6"/>
    <n v="4.4400000000000004"/>
  </r>
  <r>
    <x v="37"/>
    <x v="3"/>
    <n v="34.43"/>
    <n v="5.96"/>
  </r>
  <r>
    <x v="39"/>
    <x v="3"/>
    <n v="27.645"/>
    <n v="8.8699999999999992"/>
  </r>
  <r>
    <x v="30"/>
    <x v="3"/>
    <n v="30.97"/>
    <n v="5.54"/>
  </r>
  <r>
    <x v="37"/>
    <x v="3"/>
    <n v="39.6"/>
    <n v="5.1100000000000003"/>
  </r>
  <r>
    <x v="39"/>
    <x v="3"/>
    <n v="32.774999999999999"/>
    <n v="11.76"/>
  </r>
  <r>
    <x v="37"/>
    <x v="3"/>
    <n v="40.299999999999997"/>
    <n v="5.3"/>
  </r>
  <r>
    <x v="38"/>
    <x v="3"/>
    <n v="24.35"/>
    <n v="9.08"/>
  </r>
  <r>
    <x v="0"/>
    <x v="0"/>
    <n v="43.78"/>
    <n v="5.71"/>
  </r>
  <r>
    <x v="16"/>
    <x v="0"/>
    <n v="39.11"/>
    <n v="5.87"/>
  </r>
  <r>
    <x v="42"/>
    <x v="3"/>
    <n v="25.66"/>
    <n v="4.62"/>
  </r>
  <r>
    <x v="35"/>
    <x v="2"/>
    <n v="29.39"/>
    <n v="4.5199999999999996"/>
  </r>
  <r>
    <x v="40"/>
    <x v="3"/>
    <n v="24.29"/>
    <n v="9.0500000000000007"/>
  </r>
  <r>
    <x v="26"/>
    <x v="2"/>
    <n v="30.22"/>
    <n v="4.6500000000000004"/>
  </r>
  <r>
    <x v="35"/>
    <x v="2"/>
    <n v="29.1"/>
    <n v="5.64"/>
  </r>
  <r>
    <x v="30"/>
    <x v="3"/>
    <n v="28.16"/>
    <n v="5.56"/>
  </r>
  <r>
    <x v="39"/>
    <x v="3"/>
    <n v="30.5"/>
    <n v="11.94"/>
  </r>
  <r>
    <x v="39"/>
    <x v="3"/>
    <n v="37.1"/>
    <n v="7.19"/>
  </r>
  <r>
    <x v="0"/>
    <x v="0"/>
    <n v="45.51"/>
    <n v="4.32"/>
  </r>
  <r>
    <x v="28"/>
    <x v="2"/>
    <n v="35.625"/>
    <n v="10.79"/>
  </r>
  <r>
    <x v="18"/>
    <x v="0"/>
    <n v="35.42"/>
    <n v="8.6999999999999993"/>
  </r>
  <r>
    <x v="13"/>
    <x v="0"/>
    <n v="38.14"/>
    <n v="5.84"/>
  </r>
  <r>
    <x v="39"/>
    <x v="3"/>
    <n v="21.5"/>
    <n v="9.77"/>
  </r>
  <r>
    <x v="7"/>
    <x v="1"/>
    <n v="33.4"/>
    <n v="4.84"/>
  </r>
  <r>
    <x v="39"/>
    <x v="3"/>
    <n v="28.975000000000001"/>
    <n v="7.69"/>
  </r>
  <r>
    <x v="33"/>
    <x v="3"/>
    <n v="30.78"/>
    <n v="10.74"/>
  </r>
  <r>
    <x v="33"/>
    <x v="3"/>
    <n v="33.299999999999997"/>
    <n v="8.26"/>
  </r>
  <r>
    <x v="39"/>
    <x v="3"/>
    <n v="32.67"/>
    <n v="11.81"/>
  </r>
  <r>
    <x v="36"/>
    <x v="3"/>
    <n v="33.630000000000003"/>
    <n v="11.31"/>
  </r>
  <r>
    <x v="32"/>
    <x v="3"/>
    <n v="36.67"/>
    <n v="10.83"/>
  </r>
  <r>
    <x v="11"/>
    <x v="1"/>
    <n v="47.13"/>
    <n v="4.3099999999999996"/>
  </r>
  <r>
    <x v="36"/>
    <x v="3"/>
    <n v="32.68"/>
    <n v="7.41"/>
  </r>
  <r>
    <x v="36"/>
    <x v="3"/>
    <n v="31.9"/>
    <n v="8.34"/>
  </r>
  <r>
    <x v="34"/>
    <x v="3"/>
    <n v="24.795000000000002"/>
    <n v="4.07"/>
  </r>
  <r>
    <x v="38"/>
    <x v="3"/>
    <n v="23.7"/>
    <n v="10.45"/>
  </r>
  <r>
    <x v="34"/>
    <x v="3"/>
    <n v="37.43"/>
    <n v="4.3499999999999996"/>
  </r>
  <r>
    <x v="38"/>
    <x v="3"/>
    <n v="28.1"/>
    <n v="11.2"/>
  </r>
  <r>
    <x v="37"/>
    <x v="3"/>
    <n v="33.725000000000001"/>
    <n v="5.51"/>
  </r>
  <r>
    <x v="29"/>
    <x v="3"/>
    <n v="41.47"/>
    <n v="10.34"/>
  </r>
  <r>
    <x v="38"/>
    <x v="3"/>
    <n v="40.369999999999997"/>
    <n v="8.2100000000000009"/>
  </r>
  <r>
    <x v="10"/>
    <x v="1"/>
    <n v="52.37"/>
    <n v="5.0599999999999996"/>
  </r>
  <r>
    <x v="36"/>
    <x v="3"/>
    <n v="21.01"/>
    <n v="7.37"/>
  </r>
  <r>
    <x v="28"/>
    <x v="2"/>
    <n v="27.93"/>
    <n v="9.9600000000000009"/>
  </r>
  <r>
    <x v="14"/>
    <x v="0"/>
    <n v="41.04"/>
    <n v="5.59"/>
  </r>
  <r>
    <x v="8"/>
    <x v="1"/>
    <n v="49.45"/>
    <n v="4.2"/>
  </r>
  <r>
    <x v="28"/>
    <x v="2"/>
    <n v="41.23"/>
    <n v="6.94"/>
  </r>
  <r>
    <x v="13"/>
    <x v="0"/>
    <n v="39.97"/>
    <n v="5.55"/>
  </r>
  <r>
    <x v="28"/>
    <x v="2"/>
    <n v="31.39"/>
    <n v="6.99"/>
  </r>
  <r>
    <x v="3"/>
    <x v="1"/>
    <n v="51.86"/>
    <n v="5.32"/>
  </r>
  <r>
    <x v="10"/>
    <x v="1"/>
    <n v="54"/>
    <n v="4.68"/>
  </r>
  <r>
    <x v="32"/>
    <x v="3"/>
    <n v="30.25"/>
    <n v="10.16"/>
  </r>
  <r>
    <x v="37"/>
    <x v="3"/>
    <n v="25.3"/>
    <n v="5.19"/>
  </r>
  <r>
    <x v="37"/>
    <x v="3"/>
    <n v="27.2"/>
    <n v="6.06"/>
  </r>
  <r>
    <x v="39"/>
    <x v="3"/>
    <n v="26.98"/>
    <n v="9.81"/>
  </r>
  <r>
    <x v="30"/>
    <x v="3"/>
    <n v="28.12"/>
    <n v="4.67"/>
  </r>
  <r>
    <x v="37"/>
    <x v="3"/>
    <n v="39.82"/>
    <n v="6.05"/>
  </r>
  <r>
    <x v="37"/>
    <x v="3"/>
    <n v="41.91"/>
    <n v="4.92"/>
  </r>
  <r>
    <x v="24"/>
    <x v="2"/>
    <n v="33.71"/>
    <n v="4.9400000000000004"/>
  </r>
  <r>
    <x v="34"/>
    <x v="3"/>
    <n v="26.7"/>
    <n v="5.09"/>
  </r>
  <r>
    <x v="34"/>
    <x v="3"/>
    <n v="35.9"/>
    <n v="4.8499999999999996"/>
  </r>
  <r>
    <x v="37"/>
    <x v="3"/>
    <n v="25.934999999999999"/>
    <n v="5.96"/>
  </r>
  <r>
    <x v="30"/>
    <x v="3"/>
    <n v="30.7"/>
    <n v="5.16"/>
  </r>
  <r>
    <x v="33"/>
    <x v="3"/>
    <n v="31.73"/>
    <n v="7.32"/>
  </r>
  <r>
    <x v="35"/>
    <x v="2"/>
    <n v="30.63"/>
    <n v="5.8"/>
  </r>
  <r>
    <x v="34"/>
    <x v="3"/>
    <n v="26.41"/>
    <n v="5.99"/>
  </r>
  <r>
    <x v="13"/>
    <x v="0"/>
    <n v="39.17"/>
    <n v="4.1500000000000004"/>
  </r>
  <r>
    <x v="34"/>
    <x v="3"/>
    <n v="28.6"/>
    <n v="5.56"/>
  </r>
  <r>
    <x v="19"/>
    <x v="2"/>
    <n v="35.93"/>
    <n v="8.3000000000000007"/>
  </r>
  <r>
    <x v="34"/>
    <x v="3"/>
    <n v="36.6"/>
    <n v="5.2"/>
  </r>
  <r>
    <x v="32"/>
    <x v="3"/>
    <n v="29.79"/>
    <n v="9.0299999999999994"/>
  </r>
  <r>
    <x v="9"/>
    <x v="1"/>
    <n v="28.31"/>
    <n v="4.55"/>
  </r>
  <r>
    <x v="39"/>
    <x v="3"/>
    <n v="29.83"/>
    <n v="7.2"/>
  </r>
  <r>
    <x v="33"/>
    <x v="3"/>
    <n v="32.774999999999999"/>
    <n v="8.02"/>
  </r>
  <r>
    <x v="15"/>
    <x v="0"/>
    <n v="38.93"/>
    <n v="5.64"/>
  </r>
  <r>
    <x v="30"/>
    <x v="3"/>
    <n v="33.700000000000003"/>
    <n v="4.01"/>
  </r>
  <r>
    <x v="36"/>
    <x v="3"/>
    <n v="27.645"/>
    <n v="10.56"/>
  </r>
  <r>
    <x v="41"/>
    <x v="3"/>
    <n v="24.91"/>
    <n v="7.33"/>
  </r>
  <r>
    <x v="4"/>
    <x v="1"/>
    <n v="48.12"/>
    <n v="4.51"/>
  </r>
  <r>
    <x v="41"/>
    <x v="3"/>
    <n v="24.93"/>
    <n v="9.18"/>
  </r>
  <r>
    <x v="5"/>
    <x v="1"/>
    <n v="54.47"/>
    <n v="7.48"/>
  </r>
  <r>
    <x v="13"/>
    <x v="0"/>
    <n v="42.46"/>
    <n v="4.1100000000000003"/>
  </r>
  <r>
    <x v="36"/>
    <x v="3"/>
    <n v="27.75"/>
    <n v="9.8800000000000008"/>
  </r>
  <r>
    <x v="42"/>
    <x v="3"/>
    <n v="23.3"/>
    <n v="5.36"/>
  </r>
  <r>
    <x v="38"/>
    <x v="3"/>
    <n v="31.54"/>
    <n v="6.72"/>
  </r>
  <r>
    <x v="38"/>
    <x v="3"/>
    <n v="34.01"/>
    <n v="11.3"/>
  </r>
  <r>
    <x v="42"/>
    <x v="3"/>
    <n v="35.700000000000003"/>
    <n v="5.47"/>
  </r>
  <r>
    <x v="42"/>
    <x v="3"/>
    <n v="36.08"/>
    <n v="5.73"/>
  </r>
  <r>
    <x v="42"/>
    <x v="3"/>
    <n v="38"/>
    <n v="6.38"/>
  </r>
  <r>
    <x v="25"/>
    <x v="2"/>
    <n v="33.35"/>
    <n v="6.05"/>
  </r>
  <r>
    <x v="30"/>
    <x v="3"/>
    <n v="30.88"/>
    <n v="5.82"/>
  </r>
  <r>
    <x v="42"/>
    <x v="3"/>
    <n v="49.06"/>
    <n v="5.43"/>
  </r>
  <r>
    <x v="6"/>
    <x v="1"/>
    <n v="49.84"/>
    <n v="5.0999999999999996"/>
  </r>
  <r>
    <x v="39"/>
    <x v="3"/>
    <n v="35.244999999999997"/>
    <n v="11.22"/>
  </r>
  <r>
    <x v="33"/>
    <x v="3"/>
    <n v="38.380000000000003"/>
    <n v="8.5"/>
  </r>
  <r>
    <x v="33"/>
    <x v="3"/>
    <n v="44.7"/>
    <n v="7.6"/>
  </r>
  <r>
    <x v="22"/>
    <x v="2"/>
    <n v="35.49"/>
    <n v="4.74"/>
  </r>
  <r>
    <x v="20"/>
    <x v="0"/>
    <n v="37.68"/>
    <n v="4.29"/>
  </r>
  <r>
    <x v="24"/>
    <x v="2"/>
    <n v="34.69"/>
    <n v="5.65"/>
  </r>
  <r>
    <x v="32"/>
    <x v="3"/>
    <n v="36.384999999999998"/>
    <n v="11.49"/>
  </r>
  <r>
    <x v="37"/>
    <x v="3"/>
    <n v="25.65"/>
    <n v="4.05"/>
  </r>
  <r>
    <x v="38"/>
    <x v="3"/>
    <n v="28.7"/>
    <n v="7.74"/>
  </r>
  <r>
    <x v="37"/>
    <x v="3"/>
    <n v="26.63"/>
    <n v="4.3600000000000003"/>
  </r>
  <r>
    <x v="9"/>
    <x v="1"/>
    <n v="33.880000000000003"/>
    <n v="4.68"/>
  </r>
  <r>
    <x v="33"/>
    <x v="3"/>
    <n v="32.204999999999998"/>
    <n v="8.3800000000000008"/>
  </r>
  <r>
    <x v="22"/>
    <x v="2"/>
    <n v="35.340000000000003"/>
    <n v="5.51"/>
  </r>
  <r>
    <x v="34"/>
    <x v="3"/>
    <n v="30"/>
    <n v="5.61"/>
  </r>
  <r>
    <x v="13"/>
    <x v="0"/>
    <n v="39.94"/>
    <n v="5.14"/>
  </r>
  <r>
    <x v="36"/>
    <x v="3"/>
    <n v="32.299999999999997"/>
    <n v="9.89"/>
  </r>
  <r>
    <x v="32"/>
    <x v="3"/>
    <n v="24.414999999999999"/>
    <n v="7.16"/>
  </r>
  <r>
    <x v="15"/>
    <x v="0"/>
    <n v="39.22"/>
    <n v="5.62"/>
  </r>
  <r>
    <x v="33"/>
    <x v="3"/>
    <n v="31.24"/>
    <n v="7.42"/>
  </r>
  <r>
    <x v="38"/>
    <x v="3"/>
    <n v="18.335000000000001"/>
    <n v="11.83"/>
  </r>
  <r>
    <x v="36"/>
    <x v="3"/>
    <n v="46.7"/>
    <n v="10.9"/>
  </r>
  <r>
    <x v="32"/>
    <x v="3"/>
    <n v="31.64"/>
    <n v="7.91"/>
  </r>
  <r>
    <x v="29"/>
    <x v="3"/>
    <n v="31.9"/>
    <n v="10.119999999999999"/>
  </r>
  <r>
    <x v="38"/>
    <x v="3"/>
    <n v="27.94"/>
    <n v="7.92"/>
  </r>
  <r>
    <x v="38"/>
    <x v="3"/>
    <n v="40.945"/>
    <n v="10.57"/>
  </r>
  <r>
    <x v="38"/>
    <x v="3"/>
    <n v="43.7"/>
    <n v="7.23"/>
  </r>
  <r>
    <x v="42"/>
    <x v="3"/>
    <n v="25.87"/>
    <n v="5.63"/>
  </r>
  <r>
    <x v="18"/>
    <x v="0"/>
    <n v="38.39"/>
    <n v="8.33"/>
  </r>
  <r>
    <x v="37"/>
    <x v="3"/>
    <n v="28.31"/>
    <n v="5.43"/>
  </r>
  <r>
    <x v="11"/>
    <x v="1"/>
    <n v="48.75"/>
    <n v="4.34"/>
  </r>
  <r>
    <x v="37"/>
    <x v="3"/>
    <n v="28.594999999999999"/>
    <n v="4.96"/>
  </r>
  <r>
    <x v="37"/>
    <x v="3"/>
    <n v="28.785"/>
    <n v="4.24"/>
  </r>
  <r>
    <x v="37"/>
    <x v="3"/>
    <n v="35.799999999999997"/>
    <n v="5.63"/>
  </r>
  <r>
    <x v="33"/>
    <x v="3"/>
    <n v="30.69"/>
    <n v="7.05"/>
  </r>
  <r>
    <x v="23"/>
    <x v="2"/>
    <n v="35.619999999999997"/>
    <n v="4.16"/>
  </r>
  <r>
    <x v="34"/>
    <x v="3"/>
    <n v="23.75"/>
    <n v="5.42"/>
  </r>
  <r>
    <x v="21"/>
    <x v="0"/>
    <n v="36.799999999999997"/>
    <n v="5.88"/>
  </r>
  <r>
    <x v="42"/>
    <x v="3"/>
    <n v="28.594999999999999"/>
    <n v="4.68"/>
  </r>
  <r>
    <x v="15"/>
    <x v="0"/>
    <n v="27"/>
    <n v="4.54"/>
  </r>
  <r>
    <x v="34"/>
    <x v="3"/>
    <n v="28.1"/>
    <n v="5.79"/>
  </r>
  <r>
    <x v="41"/>
    <x v="3"/>
    <n v="26.4"/>
    <n v="9.2899999999999991"/>
  </r>
  <r>
    <x v="42"/>
    <x v="3"/>
    <n v="34.39"/>
    <n v="6.28"/>
  </r>
  <r>
    <x v="25"/>
    <x v="2"/>
    <n v="34.479999999999997"/>
    <n v="6.31"/>
  </r>
  <r>
    <x v="37"/>
    <x v="3"/>
    <n v="32.11"/>
    <n v="4.75"/>
  </r>
  <r>
    <x v="23"/>
    <x v="2"/>
    <n v="35.409999999999997"/>
    <n v="5.68"/>
  </r>
  <r>
    <x v="38"/>
    <x v="3"/>
    <n v="23.18"/>
    <n v="8.31"/>
  </r>
  <r>
    <x v="42"/>
    <x v="3"/>
    <n v="22.77"/>
    <n v="4.47"/>
  </r>
  <r>
    <x v="42"/>
    <x v="3"/>
    <n v="25.2"/>
    <n v="6.25"/>
  </r>
  <r>
    <x v="38"/>
    <x v="3"/>
    <n v="30.495000000000001"/>
    <n v="8.68"/>
  </r>
  <r>
    <x v="42"/>
    <x v="3"/>
    <n v="29"/>
    <n v="4.25"/>
  </r>
  <r>
    <x v="38"/>
    <x v="3"/>
    <n v="31.824999999999999"/>
    <n v="8.1300000000000008"/>
  </r>
  <r>
    <x v="42"/>
    <x v="3"/>
    <n v="33.1"/>
    <n v="5.46"/>
  </r>
  <r>
    <x v="42"/>
    <x v="3"/>
    <n v="39.049999999999997"/>
    <n v="5.27"/>
  </r>
  <r>
    <x v="28"/>
    <x v="2"/>
    <n v="36.64"/>
    <n v="7.26"/>
  </r>
  <r>
    <x v="39"/>
    <x v="3"/>
    <n v="32.395000000000003"/>
    <n v="11.1"/>
  </r>
  <r>
    <x v="39"/>
    <x v="3"/>
    <n v="29.7"/>
    <n v="6.79"/>
  </r>
  <r>
    <x v="39"/>
    <x v="3"/>
    <n v="30.14"/>
    <n v="9.4499999999999993"/>
  </r>
  <r>
    <x v="9"/>
    <x v="1"/>
    <n v="21.78"/>
    <n v="5.3"/>
  </r>
  <r>
    <x v="42"/>
    <x v="3"/>
    <n v="26.8"/>
    <n v="5.68"/>
  </r>
  <r>
    <x v="42"/>
    <x v="3"/>
    <n v="25.175000000000001"/>
    <n v="5.57"/>
  </r>
  <r>
    <x v="42"/>
    <x v="3"/>
    <n v="30.305"/>
    <n v="4.2699999999999996"/>
  </r>
  <r>
    <x v="14"/>
    <x v="0"/>
    <n v="43.11"/>
    <n v="5.6"/>
  </r>
  <r>
    <x v="42"/>
    <x v="3"/>
    <n v="34.865000000000002"/>
    <n v="5.35"/>
  </r>
  <r>
    <x v="38"/>
    <x v="3"/>
    <n v="33.630000000000003"/>
    <n v="11.39"/>
  </r>
  <r>
    <x v="42"/>
    <x v="3"/>
    <n v="32.01"/>
    <n v="5.08"/>
  </r>
  <r>
    <x v="39"/>
    <x v="3"/>
    <n v="33.880000000000003"/>
    <n v="10.78"/>
  </r>
  <r>
    <x v="22"/>
    <x v="2"/>
    <n v="36.799999999999997"/>
    <n v="5.73"/>
  </r>
  <r>
    <x v="1"/>
    <x v="0"/>
    <n v="49.64"/>
    <n v="4.76"/>
  </r>
  <r>
    <x v="23"/>
    <x v="2"/>
    <n v="36.47"/>
    <n v="6.21"/>
  </r>
  <r>
    <x v="38"/>
    <x v="3"/>
    <n v="22.23"/>
    <n v="9.65"/>
  </r>
  <r>
    <x v="38"/>
    <x v="3"/>
    <n v="20.100000000000001"/>
    <n v="10.52"/>
  </r>
  <r>
    <x v="25"/>
    <x v="2"/>
    <n v="35.700000000000003"/>
    <n v="4.0599999999999996"/>
  </r>
  <r>
    <x v="37"/>
    <x v="3"/>
    <n v="26.6"/>
    <n v="5.07"/>
  </r>
  <r>
    <x v="18"/>
    <x v="0"/>
    <n v="39.25"/>
    <n v="8.41"/>
  </r>
  <r>
    <x v="21"/>
    <x v="0"/>
    <n v="38.25"/>
    <n v="6.2"/>
  </r>
  <r>
    <x v="36"/>
    <x v="3"/>
    <n v="23"/>
    <n v="9.8800000000000008"/>
  </r>
  <r>
    <x v="36"/>
    <x v="3"/>
    <n v="28.88"/>
    <n v="11.5"/>
  </r>
  <r>
    <x v="36"/>
    <x v="3"/>
    <n v="30.8"/>
    <n v="10.95"/>
  </r>
  <r>
    <x v="41"/>
    <x v="3"/>
    <n v="25.46"/>
    <n v="11.52"/>
  </r>
  <r>
    <x v="41"/>
    <x v="3"/>
    <n v="28.785"/>
    <n v="9.1"/>
  </r>
  <r>
    <x v="14"/>
    <x v="0"/>
    <n v="43.28"/>
    <n v="4.41"/>
  </r>
  <r>
    <x v="28"/>
    <x v="2"/>
    <n v="36.06"/>
    <n v="8.83"/>
  </r>
  <r>
    <x v="40"/>
    <x v="3"/>
    <n v="25.74"/>
    <n v="7.69"/>
  </r>
  <r>
    <x v="40"/>
    <x v="3"/>
    <n v="28.9"/>
    <n v="11.96"/>
  </r>
  <r>
    <x v="17"/>
    <x v="0"/>
    <n v="41.73"/>
    <n v="6.25"/>
  </r>
  <r>
    <x v="14"/>
    <x v="0"/>
    <n v="43.48"/>
    <n v="6.24"/>
  </r>
  <r>
    <x v="26"/>
    <x v="2"/>
    <n v="35.380000000000003"/>
    <n v="6.12"/>
  </r>
  <r>
    <x v="42"/>
    <x v="3"/>
    <n v="27.17"/>
    <n v="5.84"/>
  </r>
  <r>
    <x v="42"/>
    <x v="3"/>
    <n v="28.215"/>
    <n v="6.29"/>
  </r>
  <r>
    <x v="42"/>
    <x v="3"/>
    <n v="33.44"/>
    <n v="5.9"/>
  </r>
  <r>
    <x v="41"/>
    <x v="3"/>
    <n v="27.5"/>
    <n v="8.69"/>
  </r>
  <r>
    <x v="42"/>
    <x v="3"/>
    <n v="36.479999999999997"/>
    <n v="5.05"/>
  </r>
  <r>
    <x v="37"/>
    <x v="3"/>
    <n v="29.91"/>
    <n v="5.55"/>
  </r>
  <r>
    <x v="41"/>
    <x v="3"/>
    <n v="35.200000000000003"/>
    <n v="7.72"/>
  </r>
  <r>
    <x v="28"/>
    <x v="2"/>
    <n v="35.99"/>
    <n v="11.11"/>
  </r>
  <r>
    <x v="13"/>
    <x v="0"/>
    <n v="42.13"/>
    <n v="4.66"/>
  </r>
  <r>
    <x v="18"/>
    <x v="0"/>
    <n v="39.86"/>
    <n v="11.84"/>
  </r>
  <r>
    <x v="37"/>
    <x v="3"/>
    <n v="37.51"/>
    <n v="5.5"/>
  </r>
  <r>
    <x v="39"/>
    <x v="3"/>
    <n v="32.774999999999999"/>
    <n v="9.77"/>
  </r>
  <r>
    <x v="39"/>
    <x v="3"/>
    <n v="33.534999999999997"/>
    <n v="8.24"/>
  </r>
  <r>
    <x v="37"/>
    <x v="3"/>
    <n v="29"/>
    <n v="4.3899999999999997"/>
  </r>
  <r>
    <x v="16"/>
    <x v="0"/>
    <n v="45.8"/>
    <n v="4.8499999999999996"/>
  </r>
  <r>
    <x v="41"/>
    <x v="3"/>
    <n v="26.78"/>
    <n v="10.02"/>
  </r>
  <r>
    <x v="41"/>
    <x v="3"/>
    <n v="24.7"/>
    <n v="10.7"/>
  </r>
  <r>
    <x v="41"/>
    <x v="3"/>
    <n v="27.5"/>
    <n v="10.62"/>
  </r>
  <r>
    <x v="41"/>
    <x v="3"/>
    <n v="37.1"/>
    <n v="11.21"/>
  </r>
  <r>
    <x v="37"/>
    <x v="3"/>
    <n v="36.1"/>
    <n v="5.65"/>
  </r>
  <r>
    <x v="40"/>
    <x v="3"/>
    <n v="26.23"/>
    <n v="11.93"/>
  </r>
  <r>
    <x v="13"/>
    <x v="0"/>
    <n v="35.244999999999997"/>
    <n v="4.63"/>
  </r>
  <r>
    <x v="30"/>
    <x v="3"/>
    <n v="34.299999999999997"/>
    <n v="4.87"/>
  </r>
  <r>
    <x v="25"/>
    <x v="2"/>
    <n v="36.799999999999997"/>
    <n v="4.62"/>
  </r>
  <r>
    <x v="42"/>
    <x v="3"/>
    <n v="32.965000000000003"/>
    <n v="6.15"/>
  </r>
  <r>
    <x v="4"/>
    <x v="1"/>
    <n v="52.89"/>
    <n v="4.96"/>
  </r>
  <r>
    <x v="36"/>
    <x v="3"/>
    <n v="21.47"/>
    <n v="7.82"/>
  </r>
  <r>
    <x v="36"/>
    <x v="3"/>
    <n v="24.605"/>
    <n v="7.48"/>
  </r>
  <r>
    <x v="39"/>
    <x v="3"/>
    <n v="40.81"/>
    <n v="10.58"/>
  </r>
  <r>
    <x v="36"/>
    <x v="3"/>
    <n v="35.814999999999998"/>
    <n v="8.4700000000000006"/>
  </r>
  <r>
    <x v="37"/>
    <x v="3"/>
    <n v="31.07"/>
    <n v="4.62"/>
  </r>
  <r>
    <x v="40"/>
    <x v="3"/>
    <n v="24.32"/>
    <n v="7.48"/>
  </r>
  <r>
    <x v="44"/>
    <x v="3"/>
    <n v="31.57"/>
    <n v="7.92"/>
  </r>
  <r>
    <x v="44"/>
    <x v="3"/>
    <n v="43.4"/>
    <n v="8.81"/>
  </r>
  <r>
    <x v="34"/>
    <x v="3"/>
    <n v="32.15"/>
    <n v="4.0199999999999996"/>
  </r>
  <r>
    <x v="33"/>
    <x v="3"/>
    <n v="46.75"/>
    <n v="6.66"/>
  </r>
  <r>
    <x v="15"/>
    <x v="0"/>
    <n v="42.78"/>
    <n v="6.11"/>
  </r>
  <r>
    <x v="2"/>
    <x v="1"/>
    <n v="26.79"/>
    <n v="5.0599999999999996"/>
  </r>
  <r>
    <x v="41"/>
    <x v="3"/>
    <n v="31.35"/>
    <n v="11"/>
  </r>
  <r>
    <x v="33"/>
    <x v="3"/>
    <n v="34.08"/>
    <n v="7.58"/>
  </r>
  <r>
    <x v="38"/>
    <x v="3"/>
    <n v="25.74"/>
    <n v="10.93"/>
  </r>
  <r>
    <x v="40"/>
    <x v="3"/>
    <n v="24.53"/>
    <n v="9.0500000000000007"/>
  </r>
  <r>
    <x v="40"/>
    <x v="3"/>
    <n v="30.5"/>
    <n v="9.9"/>
  </r>
  <r>
    <x v="30"/>
    <x v="3"/>
    <n v="37.43"/>
    <n v="4.97"/>
  </r>
  <r>
    <x v="37"/>
    <x v="3"/>
    <n v="33.82"/>
    <n v="5.89"/>
  </r>
  <r>
    <x v="40"/>
    <x v="3"/>
    <n v="35.1"/>
    <n v="10.1"/>
  </r>
  <r>
    <x v="38"/>
    <x v="3"/>
    <n v="38"/>
    <n v="8.1300000000000008"/>
  </r>
  <r>
    <x v="40"/>
    <x v="3"/>
    <n v="38.06"/>
    <n v="8.25"/>
  </r>
  <r>
    <x v="28"/>
    <x v="2"/>
    <n v="36.67"/>
    <n v="11.86"/>
  </r>
  <r>
    <x v="0"/>
    <x v="0"/>
    <n v="52.75"/>
    <n v="6.02"/>
  </r>
  <r>
    <x v="42"/>
    <x v="3"/>
    <n v="31.55"/>
    <n v="6.11"/>
  </r>
  <r>
    <x v="33"/>
    <x v="3"/>
    <n v="36.130000000000003"/>
    <n v="7.19"/>
  </r>
  <r>
    <x v="15"/>
    <x v="0"/>
    <n v="42.74"/>
    <n v="6.31"/>
  </r>
  <r>
    <x v="40"/>
    <x v="3"/>
    <n v="29.64"/>
    <n v="8.9499999999999993"/>
  </r>
  <r>
    <x v="40"/>
    <x v="3"/>
    <n v="36.954999999999998"/>
    <n v="8.07"/>
  </r>
  <r>
    <x v="31"/>
    <x v="2"/>
    <n v="36.24"/>
    <n v="8.3800000000000008"/>
  </r>
  <r>
    <x v="30"/>
    <x v="3"/>
    <n v="35"/>
    <n v="4.13"/>
  </r>
  <r>
    <x v="41"/>
    <x v="3"/>
    <n v="28.22"/>
    <n v="7.51"/>
  </r>
  <r>
    <x v="22"/>
    <x v="2"/>
    <n v="39.159999999999997"/>
    <n v="5.24"/>
  </r>
  <r>
    <x v="27"/>
    <x v="2"/>
    <n v="36.479999999999997"/>
    <n v="11.09"/>
  </r>
  <r>
    <x v="41"/>
    <x v="3"/>
    <n v="26.504999999999999"/>
    <n v="6.79"/>
  </r>
  <r>
    <x v="39"/>
    <x v="3"/>
    <n v="31.74"/>
    <n v="7.68"/>
  </r>
  <r>
    <x v="9"/>
    <x v="1"/>
    <n v="17.29"/>
    <n v="4.62"/>
  </r>
  <r>
    <x v="1"/>
    <x v="0"/>
    <n v="52.54"/>
    <n v="5.12"/>
  </r>
  <r>
    <x v="29"/>
    <x v="3"/>
    <n v="37.409999999999997"/>
    <n v="7.21"/>
  </r>
  <r>
    <x v="41"/>
    <x v="3"/>
    <n v="28.81"/>
    <n v="10.8"/>
  </r>
  <r>
    <x v="21"/>
    <x v="0"/>
    <n v="41.2"/>
    <n v="4.95"/>
  </r>
  <r>
    <x v="9"/>
    <x v="1"/>
    <n v="39.14"/>
    <n v="4.91"/>
  </r>
  <r>
    <x v="41"/>
    <x v="3"/>
    <n v="25.46"/>
    <n v="8.77"/>
  </r>
  <r>
    <x v="41"/>
    <x v="3"/>
    <n v="29.7"/>
    <n v="7.69"/>
  </r>
  <r>
    <x v="41"/>
    <x v="3"/>
    <n v="31.79"/>
    <n v="11.33"/>
  </r>
  <r>
    <x v="37"/>
    <x v="3"/>
    <n v="33.659999999999997"/>
    <n v="5.42"/>
  </r>
  <r>
    <x v="44"/>
    <x v="3"/>
    <n v="38.380000000000003"/>
    <n v="8.26"/>
  </r>
  <r>
    <x v="45"/>
    <x v="3"/>
    <n v="21.4"/>
    <n v="9.0299999999999994"/>
  </r>
  <r>
    <x v="45"/>
    <x v="3"/>
    <n v="37.4"/>
    <n v="11.46"/>
  </r>
  <r>
    <x v="45"/>
    <x v="3"/>
    <n v="38.83"/>
    <n v="11.86"/>
  </r>
  <r>
    <x v="45"/>
    <x v="3"/>
    <n v="39.93"/>
    <n v="8.75"/>
  </r>
  <r>
    <x v="25"/>
    <x v="2"/>
    <n v="38.14"/>
    <n v="5.58"/>
  </r>
  <r>
    <x v="19"/>
    <x v="2"/>
    <n v="42.51"/>
    <n v="8.2100000000000009"/>
  </r>
  <r>
    <x v="40"/>
    <x v="3"/>
    <n v="29.53"/>
    <n v="10.64"/>
  </r>
  <r>
    <x v="34"/>
    <x v="3"/>
    <n v="34.840000000000003"/>
    <n v="6"/>
  </r>
  <r>
    <x v="30"/>
    <x v="3"/>
    <n v="37.119999999999997"/>
    <n v="5.29"/>
  </r>
  <r>
    <x v="40"/>
    <x v="3"/>
    <n v="24.035"/>
    <n v="11.71"/>
  </r>
  <r>
    <x v="42"/>
    <x v="3"/>
    <n v="32.395000000000003"/>
    <n v="4.2699999999999996"/>
  </r>
  <r>
    <x v="38"/>
    <x v="3"/>
    <n v="30.43"/>
    <n v="9.39"/>
  </r>
  <r>
    <x v="44"/>
    <x v="3"/>
    <n v="28.2"/>
    <n v="7.19"/>
  </r>
  <r>
    <x v="34"/>
    <x v="3"/>
    <n v="34.56"/>
    <n v="5.84"/>
  </r>
  <r>
    <x v="39"/>
    <x v="3"/>
    <n v="25.364999999999998"/>
    <n v="9.19"/>
  </r>
  <r>
    <x v="20"/>
    <x v="0"/>
    <n v="41.45"/>
    <n v="6.12"/>
  </r>
  <r>
    <x v="44"/>
    <x v="3"/>
    <n v="44"/>
    <n v="9.32"/>
  </r>
  <r>
    <x v="27"/>
    <x v="2"/>
    <n v="37.700000000000003"/>
    <n v="8.6"/>
  </r>
  <r>
    <x v="32"/>
    <x v="3"/>
    <n v="38.06"/>
    <n v="9.24"/>
  </r>
  <r>
    <x v="40"/>
    <x v="3"/>
    <n v="24.32"/>
    <n v="10.220000000000001"/>
  </r>
  <r>
    <x v="0"/>
    <x v="0"/>
    <n v="51.14"/>
    <n v="4.05"/>
  </r>
  <r>
    <x v="41"/>
    <x v="3"/>
    <n v="30.23"/>
    <n v="6.94"/>
  </r>
  <r>
    <x v="7"/>
    <x v="1"/>
    <n v="28"/>
    <n v="5.57"/>
  </r>
  <r>
    <x v="44"/>
    <x v="3"/>
    <n v="23.655000000000001"/>
    <n v="8.48"/>
  </r>
  <r>
    <x v="44"/>
    <x v="3"/>
    <n v="33.534999999999997"/>
    <n v="9.4"/>
  </r>
  <r>
    <x v="44"/>
    <x v="3"/>
    <n v="33.914999999999999"/>
    <n v="9.56"/>
  </r>
  <r>
    <x v="40"/>
    <x v="3"/>
    <n v="18.335000000000001"/>
    <n v="10.97"/>
  </r>
  <r>
    <x v="23"/>
    <x v="2"/>
    <n v="40.700000000000003"/>
    <n v="5.42"/>
  </r>
  <r>
    <x v="40"/>
    <x v="3"/>
    <n v="27.55"/>
    <n v="10.98"/>
  </r>
  <r>
    <x v="38"/>
    <x v="3"/>
    <n v="34.295000000000002"/>
    <n v="11.24"/>
  </r>
  <r>
    <x v="40"/>
    <x v="3"/>
    <n v="28.7"/>
    <n v="11.52"/>
  </r>
  <r>
    <x v="40"/>
    <x v="3"/>
    <n v="36.005000000000003"/>
    <n v="6.9"/>
  </r>
  <r>
    <x v="11"/>
    <x v="1"/>
    <n v="54.61"/>
    <n v="4.49"/>
  </r>
  <r>
    <x v="35"/>
    <x v="2"/>
    <n v="37.909999999999997"/>
    <n v="5.68"/>
  </r>
  <r>
    <x v="45"/>
    <x v="3"/>
    <n v="30.02"/>
    <n v="6.65"/>
  </r>
  <r>
    <x v="16"/>
    <x v="0"/>
    <n v="47.19"/>
    <n v="5.29"/>
  </r>
  <r>
    <x v="42"/>
    <x v="3"/>
    <n v="30.71"/>
    <n v="5.59"/>
  </r>
  <r>
    <x v="25"/>
    <x v="2"/>
    <n v="39.270000000000003"/>
    <n v="5.64"/>
  </r>
  <r>
    <x v="21"/>
    <x v="0"/>
    <n v="42.06"/>
    <n v="5.32"/>
  </r>
  <r>
    <x v="46"/>
    <x v="3"/>
    <n v="30.8"/>
    <n v="4.37"/>
  </r>
  <r>
    <x v="46"/>
    <x v="3"/>
    <n v="33.1"/>
    <n v="5.19"/>
  </r>
  <r>
    <x v="46"/>
    <x v="3"/>
    <n v="41.47"/>
    <n v="5.86"/>
  </r>
  <r>
    <x v="0"/>
    <x v="0"/>
    <n v="52.41"/>
    <n v="5.99"/>
  </r>
  <r>
    <x v="44"/>
    <x v="3"/>
    <n v="21.09"/>
    <n v="9.2200000000000006"/>
  </r>
  <r>
    <x v="11"/>
    <x v="1"/>
    <n v="54.59"/>
    <n v="4.2699999999999996"/>
  </r>
  <r>
    <x v="44"/>
    <x v="3"/>
    <n v="31.16"/>
    <n v="7.49"/>
  </r>
  <r>
    <x v="37"/>
    <x v="3"/>
    <n v="32.299999999999997"/>
    <n v="5.28"/>
  </r>
  <r>
    <x v="31"/>
    <x v="2"/>
    <n v="38.869999999999997"/>
    <n v="8.6300000000000008"/>
  </r>
  <r>
    <x v="45"/>
    <x v="3"/>
    <n v="25"/>
    <n v="10.45"/>
  </r>
  <r>
    <x v="45"/>
    <x v="3"/>
    <n v="29.92"/>
    <n v="11.07"/>
  </r>
  <r>
    <x v="45"/>
    <x v="3"/>
    <n v="33.200000000000003"/>
    <n v="9.06"/>
  </r>
  <r>
    <x v="20"/>
    <x v="0"/>
    <n v="44.1"/>
    <n v="5.04"/>
  </r>
  <r>
    <x v="45"/>
    <x v="3"/>
    <n v="39.159999999999997"/>
    <n v="10.48"/>
  </r>
  <r>
    <x v="45"/>
    <x v="3"/>
    <n v="39.200000000000003"/>
    <n v="11.38"/>
  </r>
  <r>
    <x v="31"/>
    <x v="2"/>
    <n v="39.35"/>
    <n v="7.86"/>
  </r>
  <r>
    <x v="16"/>
    <x v="0"/>
    <n v="46.89"/>
    <n v="5.52"/>
  </r>
  <r>
    <x v="41"/>
    <x v="3"/>
    <n v="31.78"/>
    <n v="11.35"/>
  </r>
  <r>
    <x v="45"/>
    <x v="3"/>
    <n v="32.11"/>
    <n v="7.06"/>
  </r>
  <r>
    <x v="36"/>
    <x v="3"/>
    <n v="34.299999999999997"/>
    <n v="11.76"/>
  </r>
  <r>
    <x v="0"/>
    <x v="0"/>
    <n v="53.58"/>
    <n v="4.55"/>
  </r>
  <r>
    <x v="42"/>
    <x v="3"/>
    <n v="31.824999999999999"/>
    <n v="5.52"/>
  </r>
  <r>
    <x v="44"/>
    <x v="3"/>
    <n v="22.04"/>
    <n v="10.9"/>
  </r>
  <r>
    <x v="34"/>
    <x v="3"/>
    <n v="36.65"/>
    <n v="5.01"/>
  </r>
  <r>
    <x v="44"/>
    <x v="3"/>
    <n v="35.909999999999997"/>
    <n v="6.72"/>
  </r>
  <r>
    <x v="21"/>
    <x v="0"/>
    <n v="42.81"/>
    <n v="4.1500000000000004"/>
  </r>
  <r>
    <x v="41"/>
    <x v="3"/>
    <n v="31.23"/>
    <n v="9.1199999999999992"/>
  </r>
  <r>
    <x v="20"/>
    <x v="0"/>
    <n v="43.32"/>
    <n v="4.67"/>
  </r>
  <r>
    <x v="18"/>
    <x v="0"/>
    <n v="44.55"/>
    <n v="7.12"/>
  </r>
  <r>
    <x v="19"/>
    <x v="2"/>
    <n v="21.754999999999999"/>
    <n v="7.79"/>
  </r>
  <r>
    <x v="20"/>
    <x v="0"/>
    <n v="43.44"/>
    <n v="4.8600000000000003"/>
  </r>
  <r>
    <x v="34"/>
    <x v="3"/>
    <n v="35.590000000000003"/>
    <n v="5.21"/>
  </r>
  <r>
    <x v="9"/>
    <x v="1"/>
    <n v="21.565000000000001"/>
    <n v="4.95"/>
  </r>
  <r>
    <x v="46"/>
    <x v="3"/>
    <n v="28.31"/>
    <n v="5.96"/>
  </r>
  <r>
    <x v="37"/>
    <x v="3"/>
    <n v="33.479999999999997"/>
    <n v="4.74"/>
  </r>
  <r>
    <x v="18"/>
    <x v="0"/>
    <n v="45.9"/>
    <n v="11.14"/>
  </r>
  <r>
    <x v="47"/>
    <x v="3"/>
    <n v="34.5"/>
    <n v="10.3"/>
  </r>
  <r>
    <x v="47"/>
    <x v="3"/>
    <n v="40.479999999999997"/>
    <n v="6.7"/>
  </r>
  <r>
    <x v="12"/>
    <x v="1"/>
    <n v="21.7"/>
    <n v="4.9000000000000004"/>
  </r>
  <r>
    <x v="45"/>
    <x v="3"/>
    <n v="32.68"/>
    <n v="11.87"/>
  </r>
  <r>
    <x v="27"/>
    <x v="2"/>
    <n v="41.02"/>
    <n v="11.37"/>
  </r>
  <r>
    <x v="46"/>
    <x v="3"/>
    <n v="31.8"/>
    <n v="5.36"/>
  </r>
  <r>
    <x v="20"/>
    <x v="0"/>
    <n v="45.34"/>
    <n v="5.69"/>
  </r>
  <r>
    <x v="46"/>
    <x v="3"/>
    <n v="36.299999999999997"/>
    <n v="5.79"/>
  </r>
  <r>
    <x v="46"/>
    <x v="3"/>
    <n v="36.85"/>
    <n v="6.21"/>
  </r>
  <r>
    <x v="40"/>
    <x v="3"/>
    <n v="33.11"/>
    <n v="8.06"/>
  </r>
  <r>
    <x v="45"/>
    <x v="3"/>
    <n v="27.55"/>
    <n v="9.02"/>
  </r>
  <r>
    <x v="46"/>
    <x v="3"/>
    <n v="31.445"/>
    <n v="4.4000000000000004"/>
  </r>
  <r>
    <x v="16"/>
    <x v="0"/>
    <n v="48.36"/>
    <n v="4.08"/>
  </r>
  <r>
    <x v="46"/>
    <x v="3"/>
    <n v="36.765000000000001"/>
    <n v="4.4800000000000004"/>
  </r>
  <r>
    <x v="41"/>
    <x v="3"/>
    <n v="27.72"/>
    <n v="8.16"/>
  </r>
  <r>
    <x v="41"/>
    <x v="3"/>
    <n v="27.83"/>
    <n v="11.61"/>
  </r>
  <r>
    <x v="41"/>
    <x v="3"/>
    <n v="32.1"/>
    <n v="6.57"/>
  </r>
  <r>
    <x v="45"/>
    <x v="3"/>
    <n v="31.73"/>
    <n v="7"/>
  </r>
  <r>
    <x v="14"/>
    <x v="0"/>
    <n v="50.46"/>
    <n v="4.5599999999999996"/>
  </r>
  <r>
    <x v="35"/>
    <x v="2"/>
    <n v="39.51"/>
    <n v="5.79"/>
  </r>
  <r>
    <x v="44"/>
    <x v="3"/>
    <n v="32.299999999999997"/>
    <n v="6.55"/>
  </r>
  <r>
    <x v="9"/>
    <x v="1"/>
    <n v="38.28"/>
    <n v="5.51"/>
  </r>
  <r>
    <x v="21"/>
    <x v="0"/>
    <n v="44.98"/>
    <n v="5.94"/>
  </r>
  <r>
    <x v="36"/>
    <x v="3"/>
    <n v="36.15"/>
    <n v="8.0500000000000007"/>
  </r>
  <r>
    <x v="22"/>
    <x v="2"/>
    <n v="43.35"/>
    <n v="5.41"/>
  </r>
  <r>
    <x v="47"/>
    <x v="3"/>
    <n v="37.905000000000001"/>
    <n v="7.03"/>
  </r>
  <r>
    <x v="44"/>
    <x v="3"/>
    <n v="39.1"/>
    <n v="6.79"/>
  </r>
  <r>
    <x v="46"/>
    <x v="3"/>
    <n v="25.08"/>
    <n v="5.75"/>
  </r>
  <r>
    <x v="46"/>
    <x v="3"/>
    <n v="26.22"/>
    <n v="5.37"/>
  </r>
  <r>
    <x v="28"/>
    <x v="2"/>
    <n v="40.880000000000003"/>
    <n v="7.65"/>
  </r>
  <r>
    <x v="30"/>
    <x v="3"/>
    <n v="39.369999999999997"/>
    <n v="5.91"/>
  </r>
  <r>
    <x v="9"/>
    <x v="1"/>
    <n v="21.66"/>
    <n v="4.37"/>
  </r>
  <r>
    <x v="36"/>
    <x v="3"/>
    <n v="37.85"/>
    <n v="11.01"/>
  </r>
  <r>
    <x v="47"/>
    <x v="3"/>
    <n v="35.97"/>
    <n v="11.08"/>
  </r>
  <r>
    <x v="47"/>
    <x v="3"/>
    <n v="39.700000000000003"/>
    <n v="9.83"/>
  </r>
  <r>
    <x v="34"/>
    <x v="3"/>
    <n v="37.72"/>
    <n v="4.38"/>
  </r>
  <r>
    <x v="46"/>
    <x v="3"/>
    <n v="21.66"/>
    <n v="4.1399999999999997"/>
  </r>
  <r>
    <x v="39"/>
    <x v="3"/>
    <n v="35.869999999999997"/>
    <n v="9.91"/>
  </r>
  <r>
    <x v="15"/>
    <x v="0"/>
    <n v="32.799999999999997"/>
    <n v="6.06"/>
  </r>
  <r>
    <x v="41"/>
    <x v="3"/>
    <n v="26.695"/>
    <n v="10.14"/>
  </r>
  <r>
    <x v="38"/>
    <x v="3"/>
    <n v="28.785"/>
    <n v="6.6"/>
  </r>
  <r>
    <x v="47"/>
    <x v="3"/>
    <n v="26.41"/>
    <n v="8.11"/>
  </r>
  <r>
    <x v="47"/>
    <x v="3"/>
    <n v="38.19"/>
    <n v="10.49"/>
  </r>
  <r>
    <x v="47"/>
    <x v="3"/>
    <n v="39.159999999999997"/>
    <n v="8.08"/>
  </r>
  <r>
    <x v="7"/>
    <x v="1"/>
    <n v="23.18"/>
    <n v="6.13"/>
  </r>
  <r>
    <x v="39"/>
    <x v="3"/>
    <n v="36.08"/>
    <n v="10.33"/>
  </r>
  <r>
    <x v="39"/>
    <x v="3"/>
    <n v="36.47"/>
    <n v="8.23"/>
  </r>
  <r>
    <x v="46"/>
    <x v="3"/>
    <n v="21.66"/>
    <n v="5.2"/>
  </r>
  <r>
    <x v="46"/>
    <x v="3"/>
    <n v="23.085000000000001"/>
    <n v="4.2699999999999996"/>
  </r>
  <r>
    <x v="8"/>
    <x v="1"/>
    <n v="17.195"/>
    <n v="5.29"/>
  </r>
  <r>
    <x v="35"/>
    <x v="2"/>
    <n v="41.26"/>
    <n v="5.97"/>
  </r>
  <r>
    <x v="46"/>
    <x v="3"/>
    <n v="35.200000000000003"/>
    <n v="6.26"/>
  </r>
  <r>
    <x v="25"/>
    <x v="2"/>
    <n v="25.52"/>
    <n v="6.35"/>
  </r>
  <r>
    <x v="13"/>
    <x v="0"/>
    <n v="50.2"/>
    <n v="5.4"/>
  </r>
  <r>
    <x v="13"/>
    <x v="0"/>
    <n v="51.72"/>
    <n v="5.76"/>
  </r>
  <r>
    <x v="2"/>
    <x v="1"/>
    <n v="20.52"/>
    <n v="5.45"/>
  </r>
  <r>
    <x v="40"/>
    <x v="3"/>
    <n v="32.729999999999997"/>
    <n v="7.03"/>
  </r>
  <r>
    <x v="41"/>
    <x v="3"/>
    <n v="32.395000000000003"/>
    <n v="8.23"/>
  </r>
  <r>
    <x v="39"/>
    <x v="3"/>
    <n v="36.979999999999997"/>
    <n v="9.56"/>
  </r>
  <r>
    <x v="38"/>
    <x v="3"/>
    <n v="35.5"/>
    <n v="10.37"/>
  </r>
  <r>
    <x v="14"/>
    <x v="0"/>
    <n v="53.48"/>
    <n v="5.64"/>
  </r>
  <r>
    <x v="39"/>
    <x v="3"/>
    <n v="36.71"/>
    <n v="8.74"/>
  </r>
  <r>
    <x v="19"/>
    <x v="2"/>
    <n v="47"/>
    <n v="10.64"/>
  </r>
  <r>
    <x v="34"/>
    <x v="3"/>
    <n v="39.340000000000003"/>
    <n v="5.0199999999999996"/>
  </r>
  <r>
    <x v="47"/>
    <x v="3"/>
    <n v="32.965000000000003"/>
    <n v="6.68"/>
  </r>
  <r>
    <x v="23"/>
    <x v="2"/>
    <n v="46.86"/>
    <n v="4.87"/>
  </r>
  <r>
    <x v="5"/>
    <x v="1"/>
    <n v="22.42"/>
    <n v="6.74"/>
  </r>
  <r>
    <x v="40"/>
    <x v="3"/>
    <n v="33.6"/>
    <n v="11.25"/>
  </r>
  <r>
    <x v="38"/>
    <x v="3"/>
    <n v="35.520000000000003"/>
    <n v="8.26"/>
  </r>
  <r>
    <x v="31"/>
    <x v="2"/>
    <n v="42.28"/>
    <n v="9.16"/>
  </r>
  <r>
    <x v="25"/>
    <x v="2"/>
    <n v="43.58"/>
    <n v="4.2300000000000004"/>
  </r>
  <r>
    <x v="19"/>
    <x v="2"/>
    <n v="46.51"/>
    <n v="8.69"/>
  </r>
  <r>
    <x v="33"/>
    <x v="3"/>
    <n v="39.979999999999997"/>
    <n v="9.4600000000000009"/>
  </r>
  <r>
    <x v="47"/>
    <x v="3"/>
    <n v="39.33"/>
    <n v="10.4"/>
  </r>
  <r>
    <x v="19"/>
    <x v="2"/>
    <n v="49.53"/>
    <n v="9.1300000000000008"/>
  </r>
  <r>
    <x v="36"/>
    <x v="3"/>
    <n v="39.74"/>
    <n v="7.39"/>
  </r>
  <r>
    <x v="40"/>
    <x v="3"/>
    <n v="34.21"/>
    <n v="9.17"/>
  </r>
  <r>
    <x v="47"/>
    <x v="3"/>
    <n v="25.6"/>
    <n v="10.95"/>
  </r>
  <r>
    <x v="4"/>
    <x v="1"/>
    <n v="17.954999999999998"/>
    <n v="5.29"/>
  </r>
  <r>
    <x v="45"/>
    <x v="3"/>
    <n v="30.495000000000001"/>
    <n v="9.5299999999999994"/>
  </r>
  <r>
    <x v="25"/>
    <x v="2"/>
    <n v="46.96"/>
    <n v="4.6399999999999997"/>
  </r>
  <r>
    <x v="33"/>
    <x v="3"/>
    <n v="42.95"/>
    <n v="11.88"/>
  </r>
  <r>
    <x v="32"/>
    <x v="3"/>
    <n v="41.3"/>
    <n v="9.59"/>
  </r>
  <r>
    <x v="36"/>
    <x v="3"/>
    <n v="39.07"/>
    <n v="11.93"/>
  </r>
  <r>
    <x v="31"/>
    <x v="2"/>
    <n v="43.08"/>
    <n v="8.9600000000000009"/>
  </r>
  <r>
    <x v="30"/>
    <x v="3"/>
    <n v="43.29"/>
    <n v="5.35"/>
  </r>
  <r>
    <x v="27"/>
    <x v="2"/>
    <n v="46.49"/>
    <n v="11.92"/>
  </r>
  <r>
    <x v="32"/>
    <x v="3"/>
    <n v="41.63"/>
    <n v="6.71"/>
  </r>
  <r>
    <x v="40"/>
    <x v="3"/>
    <n v="35.5"/>
    <n v="11.97"/>
  </r>
  <r>
    <x v="46"/>
    <x v="3"/>
    <n v="33.659999999999997"/>
    <n v="5.65"/>
  </r>
  <r>
    <x v="46"/>
    <x v="3"/>
    <n v="39.799999999999997"/>
    <n v="4.6500000000000004"/>
  </r>
  <r>
    <x v="40"/>
    <x v="3"/>
    <n v="35.54"/>
    <n v="10.67"/>
  </r>
  <r>
    <x v="27"/>
    <x v="2"/>
    <n v="44.95"/>
    <n v="10.4"/>
  </r>
  <r>
    <x v="45"/>
    <x v="3"/>
    <n v="38.094999999999999"/>
    <n v="10.199999999999999"/>
  </r>
  <r>
    <x v="34"/>
    <x v="3"/>
    <n v="40.44"/>
    <n v="5.13"/>
  </r>
  <r>
    <x v="41"/>
    <x v="3"/>
    <n v="36.08"/>
    <n v="7.11"/>
  </r>
  <r>
    <x v="3"/>
    <x v="1"/>
    <n v="21.85"/>
    <n v="5.56"/>
  </r>
  <r>
    <x v="15"/>
    <x v="0"/>
    <n v="50.92"/>
    <n v="5.31"/>
  </r>
  <r>
    <x v="36"/>
    <x v="3"/>
    <n v="39.6"/>
    <n v="9.32"/>
  </r>
  <r>
    <x v="40"/>
    <x v="3"/>
    <n v="37.9"/>
    <n v="7.76"/>
  </r>
  <r>
    <x v="42"/>
    <x v="3"/>
    <n v="38.04"/>
    <n v="5.0199999999999996"/>
  </r>
  <r>
    <x v="16"/>
    <x v="0"/>
    <n v="53.32"/>
    <n v="5.0599999999999996"/>
  </r>
  <r>
    <x v="35"/>
    <x v="2"/>
    <n v="43.11"/>
    <n v="4.67"/>
  </r>
  <r>
    <x v="9"/>
    <x v="1"/>
    <n v="25.175000000000001"/>
    <n v="4.96"/>
  </r>
  <r>
    <x v="28"/>
    <x v="2"/>
    <n v="44.64"/>
    <n v="7.18"/>
  </r>
  <r>
    <x v="46"/>
    <x v="3"/>
    <n v="41.325000000000003"/>
    <n v="5.1100000000000003"/>
  </r>
  <r>
    <x v="28"/>
    <x v="2"/>
    <n v="46.14"/>
    <n v="10.78"/>
  </r>
  <r>
    <x v="38"/>
    <x v="3"/>
    <n v="38.049999999999997"/>
    <n v="9.6199999999999992"/>
  </r>
  <r>
    <x v="45"/>
    <x v="3"/>
    <n v="32.965000000000003"/>
    <n v="11.78"/>
  </r>
  <r>
    <x v="15"/>
    <x v="0"/>
    <n v="54.59"/>
    <n v="4.22"/>
  </r>
  <r>
    <x v="29"/>
    <x v="3"/>
    <n v="44.29"/>
    <n v="9.66"/>
  </r>
  <r>
    <x v="35"/>
    <x v="2"/>
    <n v="45.27"/>
    <n v="5.2"/>
  </r>
  <r>
    <x v="28"/>
    <x v="2"/>
    <n v="46.7"/>
    <n v="10.99"/>
  </r>
  <r>
    <x v="6"/>
    <x v="1"/>
    <n v="24.13"/>
    <n v="5.29"/>
  </r>
  <r>
    <x v="21"/>
    <x v="0"/>
    <n v="19.3"/>
    <n v="4.46"/>
  </r>
  <r>
    <x v="23"/>
    <x v="2"/>
    <n v="29.3"/>
    <n v="5.5"/>
  </r>
  <r>
    <x v="40"/>
    <x v="3"/>
    <n v="36.85"/>
    <n v="6.7"/>
  </r>
  <r>
    <x v="24"/>
    <x v="2"/>
    <n v="47.53"/>
    <n v="4.72"/>
  </r>
  <r>
    <x v="23"/>
    <x v="2"/>
    <n v="48.81"/>
    <n v="5.49"/>
  </r>
  <r>
    <x v="24"/>
    <x v="2"/>
    <n v="48.7"/>
    <n v="4.71"/>
  </r>
  <r>
    <x v="15"/>
    <x v="0"/>
    <n v="53.63"/>
    <n v="5.47"/>
  </r>
  <r>
    <x v="27"/>
    <x v="2"/>
    <n v="46.43"/>
    <n v="6.72"/>
  </r>
  <r>
    <x v="47"/>
    <x v="3"/>
    <n v="31.824999999999999"/>
    <n v="8.2799999999999994"/>
  </r>
  <r>
    <x v="47"/>
    <x v="3"/>
    <n v="39.049999999999997"/>
    <n v="7.59"/>
  </r>
  <r>
    <x v="20"/>
    <x v="0"/>
    <n v="51.86"/>
    <n v="5.2"/>
  </r>
  <r>
    <x v="1"/>
    <x v="0"/>
    <n v="21.85"/>
    <n v="5.52"/>
  </r>
  <r>
    <x v="17"/>
    <x v="0"/>
    <n v="54.85"/>
    <n v="4.9000000000000004"/>
  </r>
  <r>
    <x v="1"/>
    <x v="0"/>
    <n v="22.895"/>
    <n v="4.0599999999999996"/>
  </r>
  <r>
    <x v="23"/>
    <x v="2"/>
    <n v="48.32"/>
    <n v="5.88"/>
  </r>
  <r>
    <x v="28"/>
    <x v="2"/>
    <n v="48.01"/>
    <n v="7.3"/>
  </r>
  <r>
    <x v="15"/>
    <x v="0"/>
    <n v="54.43"/>
    <n v="4.6100000000000003"/>
  </r>
  <r>
    <x v="15"/>
    <x v="0"/>
    <n v="54.45"/>
    <n v="4.7300000000000004"/>
  </r>
  <r>
    <x v="5"/>
    <x v="1"/>
    <n v="27.3"/>
    <n v="11.89"/>
  </r>
  <r>
    <x v="30"/>
    <x v="3"/>
    <n v="45.68"/>
    <n v="4.8"/>
  </r>
  <r>
    <x v="12"/>
    <x v="1"/>
    <n v="27.7"/>
    <n v="5.6"/>
  </r>
  <r>
    <x v="34"/>
    <x v="3"/>
    <n v="43.15"/>
    <n v="6.14"/>
  </r>
  <r>
    <x v="38"/>
    <x v="3"/>
    <n v="40.24"/>
    <n v="6.83"/>
  </r>
  <r>
    <x v="4"/>
    <x v="1"/>
    <n v="20.045000000000002"/>
    <n v="4.7699999999999996"/>
  </r>
  <r>
    <x v="12"/>
    <x v="1"/>
    <n v="26.03"/>
    <n v="4.01"/>
  </r>
  <r>
    <x v="47"/>
    <x v="3"/>
    <n v="30.114999999999998"/>
    <n v="10.119999999999999"/>
  </r>
  <r>
    <x v="4"/>
    <x v="1"/>
    <n v="24.75"/>
    <n v="4.3600000000000003"/>
  </r>
  <r>
    <x v="3"/>
    <x v="1"/>
    <n v="31.02"/>
    <n v="5.87"/>
  </r>
  <r>
    <x v="41"/>
    <x v="3"/>
    <n v="39.81"/>
    <n v="7.65"/>
  </r>
  <r>
    <x v="33"/>
    <x v="3"/>
    <n v="47.59"/>
    <n v="11.43"/>
  </r>
  <r>
    <x v="31"/>
    <x v="2"/>
    <n v="47.15"/>
    <n v="9.5299999999999994"/>
  </r>
  <r>
    <x v="26"/>
    <x v="2"/>
    <n v="48.39"/>
    <n v="4.6100000000000003"/>
  </r>
  <r>
    <x v="1"/>
    <x v="0"/>
    <n v="21.754999999999999"/>
    <n v="4.63"/>
  </r>
  <r>
    <x v="28"/>
    <x v="2"/>
    <n v="49.72"/>
    <n v="7.71"/>
  </r>
  <r>
    <x v="13"/>
    <x v="0"/>
    <n v="19.094999999999999"/>
    <n v="6.19"/>
  </r>
  <r>
    <x v="40"/>
    <x v="3"/>
    <n v="39.229999999999997"/>
    <n v="8.4499999999999993"/>
  </r>
  <r>
    <x v="4"/>
    <x v="1"/>
    <n v="30.59"/>
    <n v="5.56"/>
  </r>
  <r>
    <x v="28"/>
    <x v="2"/>
    <n v="51.33"/>
    <n v="7"/>
  </r>
  <r>
    <x v="12"/>
    <x v="1"/>
    <n v="27.9"/>
    <n v="6.02"/>
  </r>
  <r>
    <x v="36"/>
    <x v="3"/>
    <n v="45.18"/>
    <n v="10.87"/>
  </r>
  <r>
    <x v="26"/>
    <x v="2"/>
    <n v="48.59"/>
    <n v="5.57"/>
  </r>
  <r>
    <x v="24"/>
    <x v="2"/>
    <n v="51.72"/>
    <n v="5.09"/>
  </r>
  <r>
    <x v="32"/>
    <x v="3"/>
    <n v="47.13"/>
    <n v="8.6999999999999993"/>
  </r>
  <r>
    <x v="8"/>
    <x v="1"/>
    <n v="27.06"/>
    <n v="5.74"/>
  </r>
  <r>
    <x v="12"/>
    <x v="1"/>
    <n v="28.3"/>
    <n v="5.73"/>
  </r>
  <r>
    <x v="5"/>
    <x v="1"/>
    <n v="26.84"/>
    <n v="6.5"/>
  </r>
  <r>
    <x v="2"/>
    <x v="1"/>
    <n v="33.630000000000003"/>
    <n v="5.69"/>
  </r>
  <r>
    <x v="38"/>
    <x v="3"/>
    <n v="42.66"/>
    <n v="10.44"/>
  </r>
  <r>
    <x v="42"/>
    <x v="3"/>
    <n v="42.95"/>
    <n v="5.16"/>
  </r>
  <r>
    <x v="9"/>
    <x v="1"/>
    <n v="27.36"/>
    <n v="4.6500000000000004"/>
  </r>
  <r>
    <x v="23"/>
    <x v="2"/>
    <n v="19.8"/>
    <n v="4.82"/>
  </r>
  <r>
    <x v="31"/>
    <x v="2"/>
    <n v="49.07"/>
    <n v="9.08"/>
  </r>
  <r>
    <x v="41"/>
    <x v="3"/>
    <n v="42.02"/>
    <n v="9.9499999999999993"/>
  </r>
  <r>
    <x v="12"/>
    <x v="1"/>
    <n v="29.07"/>
    <n v="5.12"/>
  </r>
  <r>
    <x v="0"/>
    <x v="0"/>
    <n v="22.99"/>
    <n v="6.29"/>
  </r>
  <r>
    <x v="12"/>
    <x v="1"/>
    <n v="28.31"/>
    <n v="6.29"/>
  </r>
  <r>
    <x v="32"/>
    <x v="3"/>
    <n v="49.15"/>
    <n v="8.08"/>
  </r>
  <r>
    <x v="16"/>
    <x v="0"/>
    <n v="24.6"/>
    <n v="4.8099999999999996"/>
  </r>
  <r>
    <x v="38"/>
    <x v="3"/>
    <n v="44.03"/>
    <n v="9.36"/>
  </r>
  <r>
    <x v="36"/>
    <x v="3"/>
    <n v="45.92"/>
    <n v="9.51"/>
  </r>
  <r>
    <x v="41"/>
    <x v="3"/>
    <n v="43.32"/>
    <n v="8.75"/>
  </r>
  <r>
    <x v="5"/>
    <x v="1"/>
    <n v="28.024999999999999"/>
    <n v="7.03"/>
  </r>
  <r>
    <x v="33"/>
    <x v="3"/>
    <n v="49.09"/>
    <n v="8.3800000000000008"/>
  </r>
  <r>
    <x v="16"/>
    <x v="0"/>
    <n v="23.65"/>
    <n v="4.5"/>
  </r>
  <r>
    <x v="11"/>
    <x v="1"/>
    <n v="23.98"/>
    <n v="4.9000000000000004"/>
  </r>
  <r>
    <x v="12"/>
    <x v="1"/>
    <n v="28.88"/>
    <n v="5.35"/>
  </r>
  <r>
    <x v="37"/>
    <x v="3"/>
    <n v="46.63"/>
    <n v="4.26"/>
  </r>
  <r>
    <x v="25"/>
    <x v="2"/>
    <n v="53.29"/>
    <n v="4.03"/>
  </r>
  <r>
    <x v="41"/>
    <x v="3"/>
    <n v="44.52"/>
    <n v="8.64"/>
  </r>
  <r>
    <x v="35"/>
    <x v="2"/>
    <n v="51.65"/>
    <n v="5.3"/>
  </r>
  <r>
    <x v="6"/>
    <x v="1"/>
    <n v="41.325000000000003"/>
    <n v="4.04"/>
  </r>
  <r>
    <x v="25"/>
    <x v="2"/>
    <n v="53.98"/>
    <n v="5.07"/>
  </r>
  <r>
    <x v="13"/>
    <x v="0"/>
    <n v="24.795000000000002"/>
    <n v="4.5199999999999996"/>
  </r>
  <r>
    <x v="26"/>
    <x v="2"/>
    <n v="31.79"/>
    <n v="4.55"/>
  </r>
  <r>
    <x v="3"/>
    <x v="1"/>
    <n v="25.7"/>
    <n v="4.13"/>
  </r>
  <r>
    <x v="31"/>
    <x v="2"/>
    <n v="51.75"/>
    <n v="8.59"/>
  </r>
  <r>
    <x v="38"/>
    <x v="3"/>
    <n v="46.62"/>
    <n v="8.51"/>
  </r>
  <r>
    <x v="7"/>
    <x v="1"/>
    <n v="28.31"/>
    <n v="6.35"/>
  </r>
  <r>
    <x v="1"/>
    <x v="0"/>
    <n v="29.734999999999999"/>
    <n v="4.53"/>
  </r>
  <r>
    <x v="41"/>
    <x v="3"/>
    <n v="44.2"/>
    <n v="11.34"/>
  </r>
  <r>
    <x v="6"/>
    <x v="1"/>
    <n v="32.229999999999997"/>
    <n v="4.6500000000000004"/>
  </r>
  <r>
    <x v="9"/>
    <x v="1"/>
    <n v="27.28"/>
    <n v="4.72"/>
  </r>
  <r>
    <x v="4"/>
    <x v="1"/>
    <n v="29.15"/>
    <n v="4.45"/>
  </r>
  <r>
    <x v="0"/>
    <x v="0"/>
    <n v="24.4"/>
    <n v="4.5199999999999996"/>
  </r>
  <r>
    <x v="4"/>
    <x v="1"/>
    <n v="28.5"/>
    <n v="5.55"/>
  </r>
  <r>
    <x v="7"/>
    <x v="1"/>
    <n v="28.49"/>
    <n v="4.8899999999999997"/>
  </r>
  <r>
    <x v="42"/>
    <x v="3"/>
    <n v="46.69"/>
    <n v="4.25"/>
  </r>
  <r>
    <x v="18"/>
    <x v="0"/>
    <n v="22.6"/>
    <n v="10.43"/>
  </r>
  <r>
    <x v="2"/>
    <x v="1"/>
    <n v="29.83"/>
    <n v="5.84"/>
  </r>
  <r>
    <x v="33"/>
    <x v="3"/>
    <n v="51.94"/>
    <n v="8.8000000000000007"/>
  </r>
  <r>
    <x v="39"/>
    <x v="3"/>
    <n v="49.05"/>
    <n v="9.77"/>
  </r>
  <r>
    <x v="0"/>
    <x v="0"/>
    <n v="23.655000000000001"/>
    <n v="5.14"/>
  </r>
  <r>
    <x v="25"/>
    <x v="2"/>
    <n v="20.13"/>
    <n v="6.47"/>
  </r>
  <r>
    <x v="4"/>
    <x v="1"/>
    <n v="30.4"/>
    <n v="4.07"/>
  </r>
  <r>
    <x v="25"/>
    <x v="2"/>
    <n v="35.31"/>
    <n v="5.87"/>
  </r>
  <r>
    <x v="40"/>
    <x v="3"/>
    <n v="45.62"/>
    <n v="6.87"/>
  </r>
  <r>
    <x v="12"/>
    <x v="1"/>
    <n v="27.93"/>
    <n v="4.67"/>
  </r>
  <r>
    <x v="41"/>
    <x v="3"/>
    <n v="46.19"/>
    <n v="7.31"/>
  </r>
  <r>
    <x v="4"/>
    <x v="1"/>
    <n v="32.395000000000003"/>
    <n v="5.68"/>
  </r>
  <r>
    <x v="34"/>
    <x v="3"/>
    <n v="51.92"/>
    <n v="5.18"/>
  </r>
  <r>
    <x v="41"/>
    <x v="3"/>
    <n v="46.4"/>
    <n v="8.3699999999999992"/>
  </r>
  <r>
    <x v="2"/>
    <x v="1"/>
    <n v="27.6"/>
    <n v="5.36"/>
  </r>
  <r>
    <x v="0"/>
    <x v="0"/>
    <n v="38.83"/>
    <n v="6.36"/>
  </r>
  <r>
    <x v="15"/>
    <x v="0"/>
    <n v="25.3"/>
    <n v="5.0199999999999996"/>
  </r>
  <r>
    <x v="22"/>
    <x v="2"/>
    <n v="18.3"/>
    <n v="5.46"/>
  </r>
  <r>
    <x v="13"/>
    <x v="0"/>
    <n v="27.1"/>
    <n v="5.73"/>
  </r>
  <r>
    <x v="1"/>
    <x v="0"/>
    <n v="27.94"/>
    <n v="4.4800000000000004"/>
  </r>
  <r>
    <x v="25"/>
    <x v="2"/>
    <n v="35.72"/>
    <n v="4.08"/>
  </r>
  <r>
    <x v="14"/>
    <x v="0"/>
    <n v="25.9"/>
    <n v="4.84"/>
  </r>
  <r>
    <x v="20"/>
    <x v="0"/>
    <n v="36.19"/>
    <n v="5.52"/>
  </r>
  <r>
    <x v="39"/>
    <x v="3"/>
    <n v="51.37"/>
    <n v="8.18"/>
  </r>
  <r>
    <x v="37"/>
    <x v="3"/>
    <n v="51.18"/>
    <n v="4.4000000000000004"/>
  </r>
  <r>
    <x v="14"/>
    <x v="0"/>
    <n v="29.81"/>
    <n v="5.58"/>
  </r>
  <r>
    <x v="17"/>
    <x v="0"/>
    <n v="24.42"/>
    <n v="5.81"/>
  </r>
  <r>
    <x v="1"/>
    <x v="0"/>
    <n v="33.344999999999999"/>
    <n v="4.79"/>
  </r>
  <r>
    <x v="23"/>
    <x v="2"/>
    <n v="22.22"/>
    <n v="5.5"/>
  </r>
  <r>
    <x v="17"/>
    <x v="0"/>
    <n v="39.71"/>
    <n v="5.83"/>
  </r>
  <r>
    <x v="24"/>
    <x v="2"/>
    <n v="24.64"/>
    <n v="4.33"/>
  </r>
  <r>
    <x v="0"/>
    <x v="0"/>
    <n v="28.38"/>
    <n v="6.07"/>
  </r>
  <r>
    <x v="20"/>
    <x v="0"/>
    <n v="26.4"/>
    <n v="4.87"/>
  </r>
  <r>
    <x v="41"/>
    <x v="3"/>
    <n v="49.2"/>
    <n v="10.9"/>
  </r>
  <r>
    <x v="27"/>
    <x v="2"/>
    <n v="20.234999999999999"/>
    <n v="6.84"/>
  </r>
  <r>
    <x v="11"/>
    <x v="1"/>
    <n v="33.82"/>
    <n v="5.42"/>
  </r>
  <r>
    <x v="16"/>
    <x v="0"/>
    <n v="28.93"/>
    <n v="5.2"/>
  </r>
  <r>
    <x v="30"/>
    <x v="3"/>
    <n v="27.83"/>
    <n v="5.36"/>
  </r>
  <r>
    <x v="25"/>
    <x v="2"/>
    <n v="20.045000000000002"/>
    <n v="6.17"/>
  </r>
  <r>
    <x v="6"/>
    <x v="1"/>
    <n v="29.7"/>
    <n v="6.21"/>
  </r>
  <r>
    <x v="24"/>
    <x v="2"/>
    <n v="23.37"/>
    <n v="5.8"/>
  </r>
  <r>
    <x v="37"/>
    <x v="3"/>
    <n v="51.74"/>
    <n v="4.9800000000000004"/>
  </r>
  <r>
    <x v="15"/>
    <x v="0"/>
    <n v="27.835000000000001"/>
    <n v="5.9"/>
  </r>
  <r>
    <x v="22"/>
    <x v="2"/>
    <n v="26.41"/>
    <n v="4.92"/>
  </r>
  <r>
    <x v="5"/>
    <x v="1"/>
    <n v="21.8"/>
    <n v="10.55"/>
  </r>
  <r>
    <x v="11"/>
    <x v="1"/>
    <n v="27.5"/>
    <n v="4.49"/>
  </r>
  <r>
    <x v="17"/>
    <x v="0"/>
    <n v="28.024999999999999"/>
    <n v="5.65"/>
  </r>
  <r>
    <x v="37"/>
    <x v="3"/>
    <n v="53.93"/>
    <n v="5.34"/>
  </r>
  <r>
    <x v="1"/>
    <x v="0"/>
    <n v="29.64"/>
    <n v="4.93"/>
  </r>
  <r>
    <x v="20"/>
    <x v="0"/>
    <n v="25.555"/>
    <n v="4.09"/>
  </r>
  <r>
    <x v="40"/>
    <x v="3"/>
    <n v="49.77"/>
    <n v="7.02"/>
  </r>
  <r>
    <x v="20"/>
    <x v="0"/>
    <n v="29.8"/>
    <n v="5.78"/>
  </r>
  <r>
    <x v="40"/>
    <x v="3"/>
    <n v="51.47"/>
    <n v="9.6"/>
  </r>
  <r>
    <x v="34"/>
    <x v="3"/>
    <n v="38.06"/>
    <n v="5.24"/>
  </r>
  <r>
    <x v="37"/>
    <x v="3"/>
    <n v="54.47"/>
    <n v="4.49"/>
  </r>
  <r>
    <x v="39"/>
    <x v="3"/>
    <n v="37.299999999999997"/>
    <n v="7.79"/>
  </r>
  <r>
    <x v="38"/>
    <x v="3"/>
    <n v="40.28"/>
    <n v="8.9"/>
  </r>
  <r>
    <x v="0"/>
    <x v="0"/>
    <n v="28.69"/>
    <n v="6.23"/>
  </r>
  <r>
    <x v="18"/>
    <x v="0"/>
    <n v="28.024999999999999"/>
    <n v="7.67"/>
  </r>
  <r>
    <x v="39"/>
    <x v="3"/>
    <n v="33"/>
    <n v="9.51"/>
  </r>
  <r>
    <x v="31"/>
    <x v="2"/>
    <n v="33.344999999999999"/>
    <n v="11.32"/>
  </r>
  <r>
    <x v="42"/>
    <x v="3"/>
    <n v="54.3"/>
    <n v="4.1500000000000004"/>
  </r>
  <r>
    <x v="22"/>
    <x v="2"/>
    <n v="28.3"/>
    <n v="5.47"/>
  </r>
  <r>
    <x v="26"/>
    <x v="2"/>
    <n v="22.895"/>
    <n v="6.03"/>
  </r>
  <r>
    <x v="34"/>
    <x v="3"/>
    <n v="20.9"/>
    <n v="4.55"/>
  </r>
  <r>
    <x v="28"/>
    <x v="2"/>
    <n v="24.42"/>
    <n v="7.16"/>
  </r>
  <r>
    <x v="28"/>
    <x v="2"/>
    <n v="29.6"/>
    <n v="8.1"/>
  </r>
  <r>
    <x v="24"/>
    <x v="2"/>
    <n v="24.605"/>
    <n v="5.48"/>
  </r>
  <r>
    <x v="9"/>
    <x v="1"/>
    <n v="30.114999999999998"/>
    <n v="5.48"/>
  </r>
  <r>
    <x v="24"/>
    <x v="2"/>
    <n v="26.6"/>
    <n v="4.53"/>
  </r>
  <r>
    <x v="16"/>
    <x v="0"/>
    <n v="28.12"/>
    <n v="6.15"/>
  </r>
  <r>
    <x v="7"/>
    <x v="1"/>
    <n v="18.715"/>
    <n v="4.4400000000000004"/>
  </r>
  <r>
    <x v="22"/>
    <x v="2"/>
    <n v="24.89"/>
    <n v="6.1"/>
  </r>
  <r>
    <x v="40"/>
    <x v="3"/>
    <n v="55.05"/>
    <n v="7.66"/>
  </r>
  <r>
    <x v="35"/>
    <x v="2"/>
    <n v="23.655000000000001"/>
    <n v="4.8600000000000003"/>
  </r>
  <r>
    <x v="25"/>
    <x v="2"/>
    <n v="25.27"/>
    <n v="5.29"/>
  </r>
  <r>
    <x v="25"/>
    <x v="2"/>
    <n v="26.885000000000002"/>
    <n v="5.18"/>
  </r>
  <r>
    <x v="41"/>
    <x v="3"/>
    <n v="37.4"/>
    <n v="9.7200000000000006"/>
  </r>
  <r>
    <x v="25"/>
    <x v="2"/>
    <n v="24.7"/>
    <n v="4.3600000000000003"/>
  </r>
  <r>
    <x v="12"/>
    <x v="1"/>
    <n v="18.23"/>
    <n v="5.78"/>
  </r>
  <r>
    <x v="31"/>
    <x v="2"/>
    <n v="25.41"/>
    <n v="10.53"/>
  </r>
  <r>
    <x v="13"/>
    <x v="0"/>
    <n v="22.704999999999998"/>
    <n v="5.27"/>
  </r>
  <r>
    <x v="3"/>
    <x v="1"/>
    <n v="17.350000000000001"/>
    <n v="5.03"/>
  </r>
  <r>
    <x v="24"/>
    <x v="2"/>
    <n v="30"/>
    <n v="6.21"/>
  </r>
  <r>
    <x v="38"/>
    <x v="3"/>
    <n v="23.98"/>
    <n v="10.67"/>
  </r>
  <r>
    <x v="32"/>
    <x v="3"/>
    <n v="23.21"/>
    <n v="6.76"/>
  </r>
  <r>
    <x v="23"/>
    <x v="2"/>
    <n v="28.12"/>
    <n v="4.88"/>
  </r>
  <r>
    <x v="7"/>
    <x v="1"/>
    <n v="24.225000000000001"/>
    <n v="4.09"/>
  </r>
  <r>
    <x v="37"/>
    <x v="3"/>
    <n v="19.95"/>
    <n v="4.29"/>
  </r>
  <r>
    <x v="22"/>
    <x v="2"/>
    <n v="29.925000000000001"/>
    <n v="5.96"/>
  </r>
  <r>
    <x v="25"/>
    <x v="2"/>
    <n v="26.7"/>
    <n v="5.23"/>
  </r>
  <r>
    <x v="12"/>
    <x v="1"/>
    <n v="27.265000000000001"/>
    <n v="4.25"/>
  </r>
  <r>
    <x v="33"/>
    <x v="3"/>
    <n v="30.875"/>
    <n v="10.97"/>
  </r>
  <r>
    <x v="31"/>
    <x v="2"/>
    <n v="27.83"/>
    <n v="9.1999999999999993"/>
  </r>
  <r>
    <x v="12"/>
    <x v="1"/>
    <n v="33.1"/>
    <n v="5.52"/>
  </r>
  <r>
    <x v="6"/>
    <x v="1"/>
    <n v="24.984999999999999"/>
    <n v="4.43"/>
  </r>
  <r>
    <x v="34"/>
    <x v="3"/>
    <n v="22.88"/>
    <n v="5.71"/>
  </r>
  <r>
    <x v="11"/>
    <x v="1"/>
    <n v="24.32"/>
    <n v="6.39"/>
  </r>
  <r>
    <x v="29"/>
    <x v="3"/>
    <n v="25.6"/>
    <n v="10.5"/>
  </r>
  <r>
    <x v="31"/>
    <x v="2"/>
    <n v="26.125"/>
    <n v="8.56"/>
  </r>
  <r>
    <x v="22"/>
    <x v="2"/>
    <n v="34.1"/>
    <n v="4.01"/>
  </r>
  <r>
    <x v="28"/>
    <x v="2"/>
    <n v="28"/>
    <n v="10.52"/>
  </r>
  <r>
    <x v="29"/>
    <x v="3"/>
    <n v="25.84"/>
    <n v="11.64"/>
  </r>
  <r>
    <x v="33"/>
    <x v="3"/>
    <n v="24.13"/>
    <n v="7.05"/>
  </r>
  <r>
    <x v="32"/>
    <x v="3"/>
    <n v="24.795000000000002"/>
    <n v="6.85"/>
  </r>
  <r>
    <x v="12"/>
    <x v="1"/>
    <n v="30.59"/>
    <n v="5.23"/>
  </r>
  <r>
    <x v="29"/>
    <x v="3"/>
    <n v="23.844999999999999"/>
    <n v="11.71"/>
  </r>
  <r>
    <x v="28"/>
    <x v="2"/>
    <n v="25.85"/>
    <n v="10.16"/>
  </r>
  <r>
    <x v="42"/>
    <x v="3"/>
    <n v="41.91"/>
    <n v="5.98"/>
  </r>
  <r>
    <x v="9"/>
    <x v="1"/>
    <n v="25.71"/>
    <n v="4.18"/>
  </r>
  <r>
    <x v="7"/>
    <x v="1"/>
    <n v="22.2"/>
    <n v="5.51"/>
  </r>
  <r>
    <x v="33"/>
    <x v="3"/>
    <n v="27.36"/>
    <n v="9.4499999999999993"/>
  </r>
  <r>
    <x v="36"/>
    <x v="3"/>
    <n v="30.02"/>
    <n v="11.09"/>
  </r>
  <r>
    <x v="44"/>
    <x v="3"/>
    <n v="25.08"/>
    <n v="9.52"/>
  </r>
  <r>
    <x v="30"/>
    <x v="3"/>
    <n v="27.6"/>
    <n v="5.22"/>
  </r>
  <r>
    <x v="31"/>
    <x v="2"/>
    <n v="27.645"/>
    <n v="11.03"/>
  </r>
  <r>
    <x v="35"/>
    <x v="2"/>
    <n v="27.6"/>
    <n v="4.8499999999999996"/>
  </r>
  <r>
    <x v="33"/>
    <x v="3"/>
    <n v="25.3"/>
    <n v="9.4700000000000006"/>
  </r>
  <r>
    <x v="8"/>
    <x v="1"/>
    <n v="29.64"/>
    <n v="4.28"/>
  </r>
  <r>
    <x v="0"/>
    <x v="0"/>
    <n v="18.100000000000001"/>
    <n v="6.33"/>
  </r>
  <r>
    <x v="11"/>
    <x v="1"/>
    <n v="19.68"/>
    <n v="5.74"/>
  </r>
  <r>
    <x v="4"/>
    <x v="1"/>
    <n v="20.96"/>
    <n v="4.04"/>
  </r>
  <r>
    <x v="33"/>
    <x v="3"/>
    <n v="24.32"/>
    <n v="10.47"/>
  </r>
  <r>
    <x v="34"/>
    <x v="3"/>
    <n v="22.61"/>
    <n v="6.13"/>
  </r>
  <r>
    <x v="17"/>
    <x v="0"/>
    <n v="38.094999999999999"/>
    <n v="4.76"/>
  </r>
  <r>
    <x v="31"/>
    <x v="2"/>
    <n v="28.215"/>
    <n v="8.26"/>
  </r>
  <r>
    <x v="4"/>
    <x v="1"/>
    <n v="21.2"/>
    <n v="4.07"/>
  </r>
  <r>
    <x v="2"/>
    <x v="1"/>
    <n v="23.21"/>
    <n v="6.03"/>
  </r>
  <r>
    <x v="2"/>
    <x v="1"/>
    <n v="24.01"/>
    <n v="4.76"/>
  </r>
  <r>
    <x v="31"/>
    <x v="2"/>
    <n v="29.8"/>
    <n v="8.24"/>
  </r>
  <r>
    <x v="30"/>
    <x v="3"/>
    <n v="32.11"/>
    <n v="4.76"/>
  </r>
  <r>
    <x v="36"/>
    <x v="3"/>
    <n v="25.1"/>
    <n v="6.97"/>
  </r>
  <r>
    <x v="36"/>
    <x v="3"/>
    <n v="25.46"/>
    <n v="11.75"/>
  </r>
  <r>
    <x v="3"/>
    <x v="1"/>
    <n v="27.82"/>
    <n v="5.24"/>
  </r>
  <r>
    <x v="30"/>
    <x v="3"/>
    <n v="27.36"/>
    <n v="5.88"/>
  </r>
  <r>
    <x v="41"/>
    <x v="3"/>
    <n v="23.655000000000001"/>
    <n v="10.84"/>
  </r>
  <r>
    <x v="33"/>
    <x v="3"/>
    <n v="26.4"/>
    <n v="9.5"/>
  </r>
  <r>
    <x v="3"/>
    <x v="1"/>
    <n v="32.68"/>
    <n v="4.68"/>
  </r>
  <r>
    <x v="10"/>
    <x v="1"/>
    <n v="27.79"/>
    <n v="6.05"/>
  </r>
  <r>
    <x v="37"/>
    <x v="3"/>
    <n v="26.695"/>
    <n v="4.68"/>
  </r>
  <r>
    <x v="5"/>
    <x v="1"/>
    <n v="24.42"/>
    <n v="11.31"/>
  </r>
  <r>
    <x v="29"/>
    <x v="3"/>
    <n v="27.1"/>
    <n v="9.0500000000000007"/>
  </r>
  <r>
    <x v="31"/>
    <x v="2"/>
    <n v="24.1"/>
    <n v="11.14"/>
  </r>
  <r>
    <x v="9"/>
    <x v="1"/>
    <n v="32.06"/>
    <n v="4.67"/>
  </r>
  <r>
    <x v="28"/>
    <x v="2"/>
    <n v="35.909999999999997"/>
    <n v="8.7100000000000009"/>
  </r>
  <r>
    <x v="33"/>
    <x v="3"/>
    <n v="36.765000000000001"/>
    <n v="11.95"/>
  </r>
  <r>
    <x v="9"/>
    <x v="1"/>
    <n v="32.54"/>
    <n v="4.0199999999999996"/>
  </r>
  <r>
    <x v="15"/>
    <x v="0"/>
    <n v="16.21"/>
    <n v="6.29"/>
  </r>
  <r>
    <x v="14"/>
    <x v="0"/>
    <n v="19.38"/>
    <n v="6.28"/>
  </r>
  <r>
    <x v="47"/>
    <x v="3"/>
    <n v="23.76"/>
    <n v="10.96"/>
  </r>
  <r>
    <x v="5"/>
    <x v="1"/>
    <n v="31.96"/>
    <n v="8.86"/>
  </r>
  <r>
    <x v="10"/>
    <x v="1"/>
    <n v="30.86"/>
    <n v="6.18"/>
  </r>
  <r>
    <x v="45"/>
    <x v="3"/>
    <n v="31.46"/>
    <n v="7.39"/>
  </r>
  <r>
    <x v="47"/>
    <x v="3"/>
    <n v="22.99"/>
    <n v="10.46"/>
  </r>
  <r>
    <x v="11"/>
    <x v="1"/>
    <n v="26.74"/>
    <n v="4.3099999999999996"/>
  </r>
  <r>
    <x v="16"/>
    <x v="0"/>
    <n v="19.54"/>
    <n v="5.37"/>
  </r>
  <r>
    <x v="33"/>
    <x v="3"/>
    <n v="24.86"/>
    <n v="8.92"/>
  </r>
  <r>
    <x v="38"/>
    <x v="3"/>
    <n v="28.975000000000001"/>
    <n v="7.63"/>
  </r>
  <r>
    <x v="7"/>
    <x v="1"/>
    <n v="30.6"/>
    <n v="5.24"/>
  </r>
  <r>
    <x v="36"/>
    <x v="3"/>
    <n v="31.9"/>
    <n v="11.89"/>
  </r>
  <r>
    <x v="34"/>
    <x v="3"/>
    <n v="31.35"/>
    <n v="4.33"/>
  </r>
  <r>
    <x v="15"/>
    <x v="0"/>
    <n v="22.42"/>
    <n v="4.68"/>
  </r>
  <r>
    <x v="20"/>
    <x v="0"/>
    <n v="16.37"/>
    <n v="4.79"/>
  </r>
  <r>
    <x v="19"/>
    <x v="2"/>
    <n v="16.329999999999998"/>
    <n v="7.26"/>
  </r>
  <r>
    <x v="38"/>
    <x v="3"/>
    <n v="29.81"/>
    <n v="11.66"/>
  </r>
  <r>
    <x v="21"/>
    <x v="0"/>
    <n v="16.3"/>
    <n v="5.51"/>
  </r>
  <r>
    <x v="20"/>
    <x v="0"/>
    <n v="16.86"/>
    <n v="4.07"/>
  </r>
  <r>
    <x v="0"/>
    <x v="0"/>
    <n v="26.8"/>
    <n v="5.53"/>
  </r>
  <r>
    <x v="6"/>
    <x v="1"/>
    <n v="30.6"/>
    <n v="6.48"/>
  </r>
  <r>
    <x v="6"/>
    <x v="1"/>
    <n v="30.23"/>
    <n v="4.2300000000000004"/>
  </r>
  <r>
    <x v="0"/>
    <x v="0"/>
    <n v="27.04"/>
    <n v="4.0999999999999996"/>
  </r>
  <r>
    <x v="5"/>
    <x v="1"/>
    <n v="35.31"/>
    <n v="9.0399999999999991"/>
  </r>
  <r>
    <x v="45"/>
    <x v="3"/>
    <n v="26.29"/>
    <n v="6.84"/>
  </r>
  <r>
    <x v="20"/>
    <x v="0"/>
    <n v="17.600000000000001"/>
    <n v="5.26"/>
  </r>
  <r>
    <x v="13"/>
    <x v="0"/>
    <n v="21.24"/>
    <n v="5.13"/>
  </r>
  <r>
    <x v="14"/>
    <x v="0"/>
    <n v="22.77"/>
    <n v="6"/>
  </r>
  <r>
    <x v="44"/>
    <x v="3"/>
    <n v="36.1"/>
    <n v="11.39"/>
  </r>
  <r>
    <x v="7"/>
    <x v="1"/>
    <n v="33.18"/>
    <n v="4.79"/>
  </r>
  <r>
    <x v="20"/>
    <x v="0"/>
    <n v="18.45"/>
    <n v="5.07"/>
  </r>
  <r>
    <x v="45"/>
    <x v="3"/>
    <n v="26.695"/>
    <n v="8.31"/>
  </r>
  <r>
    <x v="7"/>
    <x v="1"/>
    <n v="33.96"/>
    <n v="4.99"/>
  </r>
  <r>
    <x v="41"/>
    <x v="3"/>
    <n v="36.520000000000003"/>
    <n v="9.07"/>
  </r>
  <r>
    <x v="16"/>
    <x v="0"/>
    <n v="22.72"/>
    <n v="5.71"/>
  </r>
  <r>
    <x v="26"/>
    <x v="2"/>
    <n v="27.645"/>
    <n v="4.6900000000000004"/>
  </r>
  <r>
    <x v="28"/>
    <x v="2"/>
    <n v="36.67"/>
    <n v="10.210000000000001"/>
  </r>
  <r>
    <x v="23"/>
    <x v="2"/>
    <n v="41.42"/>
    <n v="6.07"/>
  </r>
  <r>
    <x v="20"/>
    <x v="0"/>
    <n v="20.03"/>
    <n v="6.14"/>
  </r>
  <r>
    <x v="16"/>
    <x v="0"/>
    <n v="23.94"/>
    <n v="4.2"/>
  </r>
  <r>
    <x v="44"/>
    <x v="3"/>
    <n v="28.31"/>
    <n v="8.4700000000000006"/>
  </r>
  <r>
    <x v="40"/>
    <x v="3"/>
    <n v="25.84"/>
    <n v="8.83"/>
  </r>
  <r>
    <x v="46"/>
    <x v="3"/>
    <n v="26.98"/>
    <n v="5.21"/>
  </r>
  <r>
    <x v="12"/>
    <x v="1"/>
    <n v="39.21"/>
    <n v="5.04"/>
  </r>
  <r>
    <x v="0"/>
    <x v="0"/>
    <n v="30.52"/>
    <n v="4.21"/>
  </r>
  <r>
    <x v="24"/>
    <x v="2"/>
    <n v="19.329999999999998"/>
    <n v="4.2699999999999996"/>
  </r>
  <r>
    <x v="27"/>
    <x v="2"/>
    <n v="17.43"/>
    <n v="8.64"/>
  </r>
  <r>
    <x v="44"/>
    <x v="3"/>
    <n v="29.07"/>
    <n v="8.66"/>
  </r>
  <r>
    <x v="35"/>
    <x v="2"/>
    <n v="16.05"/>
    <n v="4.3499999999999996"/>
  </r>
  <r>
    <x v="34"/>
    <x v="3"/>
    <n v="32.299999999999997"/>
    <n v="4.8899999999999997"/>
  </r>
  <r>
    <x v="27"/>
    <x v="2"/>
    <n v="16.36"/>
    <n v="11.19"/>
  </r>
  <r>
    <x v="47"/>
    <x v="3"/>
    <n v="26.885000000000002"/>
    <n v="9.86"/>
  </r>
  <r>
    <x v="20"/>
    <x v="0"/>
    <n v="22.03"/>
    <n v="4.28"/>
  </r>
  <r>
    <x v="17"/>
    <x v="0"/>
    <n v="24.2"/>
    <n v="6.15"/>
  </r>
  <r>
    <x v="46"/>
    <x v="3"/>
    <n v="27.74"/>
    <n v="4.68"/>
  </r>
  <r>
    <x v="31"/>
    <x v="2"/>
    <n v="18.329999999999998"/>
    <n v="7.46"/>
  </r>
  <r>
    <x v="1"/>
    <x v="0"/>
    <n v="33.090000000000003"/>
    <n v="6.06"/>
  </r>
  <r>
    <x v="29"/>
    <x v="3"/>
    <n v="18.73"/>
    <n v="10.64"/>
  </r>
  <r>
    <x v="2"/>
    <x v="1"/>
    <n v="37.67"/>
    <n v="5.89"/>
  </r>
  <r>
    <x v="19"/>
    <x v="2"/>
    <n v="23.56"/>
    <n v="11.74"/>
  </r>
  <r>
    <x v="23"/>
    <x v="2"/>
    <n v="19.73"/>
    <n v="4.3600000000000003"/>
  </r>
  <r>
    <x v="13"/>
    <x v="0"/>
    <n v="26.92"/>
    <n v="6.09"/>
  </r>
  <r>
    <x v="31"/>
    <x v="2"/>
    <n v="19.260000000000002"/>
    <n v="8.9600000000000009"/>
  </r>
  <r>
    <x v="15"/>
    <x v="0"/>
    <n v="26.39"/>
    <n v="4.58"/>
  </r>
  <r>
    <x v="35"/>
    <x v="2"/>
    <n v="18.329999999999998"/>
    <n v="5.57"/>
  </r>
  <r>
    <x v="14"/>
    <x v="0"/>
    <n v="28.78"/>
    <n v="5.68"/>
  </r>
  <r>
    <x v="19"/>
    <x v="2"/>
    <n v="22.39"/>
    <n v="9.5299999999999994"/>
  </r>
  <r>
    <x v="39"/>
    <x v="3"/>
    <n v="37.715000000000003"/>
    <n v="10.86"/>
  </r>
  <r>
    <x v="25"/>
    <x v="2"/>
    <n v="21.08"/>
    <n v="4.83"/>
  </r>
  <r>
    <x v="32"/>
    <x v="3"/>
    <n v="17.940000000000001"/>
    <n v="9.77"/>
  </r>
  <r>
    <x v="47"/>
    <x v="3"/>
    <n v="24.7"/>
    <n v="10.25"/>
  </r>
  <r>
    <x v="41"/>
    <x v="3"/>
    <n v="29.83"/>
    <n v="9.6999999999999993"/>
  </r>
  <r>
    <x v="40"/>
    <x v="3"/>
    <n v="28.594999999999999"/>
    <n v="10.210000000000001"/>
  </r>
  <r>
    <x v="30"/>
    <x v="3"/>
    <n v="25.364999999999998"/>
    <n v="5.19"/>
  </r>
  <r>
    <x v="9"/>
    <x v="1"/>
    <n v="43.5"/>
    <n v="6.38"/>
  </r>
  <r>
    <x v="34"/>
    <x v="3"/>
    <n v="17.11"/>
    <n v="4.9800000000000004"/>
  </r>
  <r>
    <x v="35"/>
    <x v="2"/>
    <n v="18.329999999999998"/>
    <n v="4.16"/>
  </r>
  <r>
    <x v="2"/>
    <x v="1"/>
    <n v="39.619999999999997"/>
    <n v="4.28"/>
  </r>
  <r>
    <x v="22"/>
    <x v="2"/>
    <n v="22.37"/>
    <n v="5.86"/>
  </r>
  <r>
    <x v="18"/>
    <x v="0"/>
    <n v="26.26"/>
    <n v="11.8"/>
  </r>
  <r>
    <x v="33"/>
    <x v="3"/>
    <n v="18.63"/>
    <n v="9.81"/>
  </r>
  <r>
    <x v="7"/>
    <x v="1"/>
    <n v="41.19"/>
    <n v="6.37"/>
  </r>
  <r>
    <x v="22"/>
    <x v="2"/>
    <n v="24.56"/>
    <n v="6.18"/>
  </r>
  <r>
    <x v="15"/>
    <x v="0"/>
    <n v="28.46"/>
    <n v="4.8499999999999996"/>
  </r>
  <r>
    <x v="44"/>
    <x v="3"/>
    <n v="29.92"/>
    <n v="11.99"/>
  </r>
  <r>
    <x v="9"/>
    <x v="1"/>
    <n v="46.06"/>
    <n v="4.18"/>
  </r>
  <r>
    <x v="10"/>
    <x v="1"/>
    <n v="43.53"/>
    <n v="5.86"/>
  </r>
  <r>
    <x v="36"/>
    <x v="3"/>
    <n v="19.170000000000002"/>
    <n v="8.41"/>
  </r>
  <r>
    <x v="4"/>
    <x v="1"/>
    <n v="40.020000000000003"/>
    <n v="5.19"/>
  </r>
  <r>
    <x v="28"/>
    <x v="2"/>
    <n v="23.85"/>
    <n v="7.84"/>
  </r>
  <r>
    <x v="31"/>
    <x v="2"/>
    <n v="24.25"/>
    <n v="8.6999999999999993"/>
  </r>
  <r>
    <x v="45"/>
    <x v="3"/>
    <n v="36.86"/>
    <n v="11.95"/>
  </r>
  <r>
    <x v="26"/>
    <x v="2"/>
    <n v="23"/>
    <n v="5.48"/>
  </r>
  <r>
    <x v="21"/>
    <x v="0"/>
    <n v="28.71"/>
    <n v="5.2"/>
  </r>
  <r>
    <x v="31"/>
    <x v="2"/>
    <n v="25.15"/>
    <n v="9.08"/>
  </r>
  <r>
    <x v="30"/>
    <x v="3"/>
    <n v="24.14"/>
    <n v="5.87"/>
  </r>
  <r>
    <x v="1"/>
    <x v="0"/>
    <n v="40.74"/>
    <n v="5.28"/>
  </r>
  <r>
    <x v="27"/>
    <x v="2"/>
    <n v="29.734999999999999"/>
    <n v="7.79"/>
  </r>
  <r>
    <x v="34"/>
    <x v="3"/>
    <n v="22.88"/>
    <n v="5.9"/>
  </r>
  <r>
    <x v="11"/>
    <x v="1"/>
    <n v="41.9"/>
    <n v="4.26"/>
  </r>
  <r>
    <x v="31"/>
    <x v="2"/>
    <n v="24.43"/>
    <n v="7.59"/>
  </r>
  <r>
    <x v="18"/>
    <x v="0"/>
    <n v="31.83"/>
    <n v="11.55"/>
  </r>
  <r>
    <x v="30"/>
    <x v="3"/>
    <n v="25.46"/>
    <n v="6.03"/>
  </r>
  <r>
    <x v="35"/>
    <x v="2"/>
    <n v="25.69"/>
    <n v="4.78"/>
  </r>
  <r>
    <x v="19"/>
    <x v="2"/>
    <n v="31.36"/>
    <n v="10.6"/>
  </r>
  <r>
    <x v="35"/>
    <x v="2"/>
    <n v="26.24"/>
    <n v="6.26"/>
  </r>
  <r>
    <x v="12"/>
    <x v="1"/>
    <n v="30.25"/>
    <n v="5.58"/>
  </r>
  <r>
    <x v="16"/>
    <x v="0"/>
    <n v="35.99"/>
    <n v="4.2300000000000004"/>
  </r>
  <r>
    <x v="36"/>
    <x v="3"/>
    <n v="23.19"/>
    <n v="7.66"/>
  </r>
  <r>
    <x v="16"/>
    <x v="0"/>
    <n v="36.119999999999997"/>
    <n v="5.82"/>
  </r>
  <r>
    <x v="16"/>
    <x v="0"/>
    <n v="17.765000000000001"/>
    <n v="5.62"/>
  </r>
  <r>
    <x v="28"/>
    <x v="2"/>
    <n v="28.34"/>
    <n v="8.18"/>
  </r>
  <r>
    <x v="30"/>
    <x v="3"/>
    <n v="25.05"/>
    <n v="4.6100000000000003"/>
  </r>
  <r>
    <x v="24"/>
    <x v="2"/>
    <n v="28.31"/>
    <n v="5.33"/>
  </r>
  <r>
    <x v="4"/>
    <x v="1"/>
    <n v="44.44"/>
    <n v="4.9000000000000004"/>
  </r>
  <r>
    <x v="19"/>
    <x v="2"/>
    <n v="32.67"/>
    <n v="10.97"/>
  </r>
  <r>
    <x v="32"/>
    <x v="3"/>
    <n v="26.62"/>
    <n v="10.08"/>
  </r>
  <r>
    <x v="4"/>
    <x v="1"/>
    <n v="45"/>
    <n v="5.24"/>
  </r>
  <r>
    <x v="39"/>
    <x v="3"/>
    <n v="23.82"/>
    <n v="10.85"/>
  </r>
  <r>
    <x v="11"/>
    <x v="1"/>
    <n v="44.36"/>
    <n v="5.1100000000000003"/>
  </r>
  <r>
    <x v="40"/>
    <x v="3"/>
    <n v="20.18"/>
    <n v="11.19"/>
  </r>
  <r>
    <x v="34"/>
    <x v="3"/>
    <n v="25.14"/>
    <n v="6.02"/>
  </r>
  <r>
    <x v="20"/>
    <x v="0"/>
    <n v="33.14"/>
    <n v="5.67"/>
  </r>
  <r>
    <x v="16"/>
    <x v="0"/>
    <n v="37.82"/>
    <n v="6.01"/>
  </r>
  <r>
    <x v="12"/>
    <x v="1"/>
    <n v="30.02"/>
    <n v="5.98"/>
  </r>
  <r>
    <x v="30"/>
    <x v="3"/>
    <n v="28.16"/>
    <n v="5.77"/>
  </r>
  <r>
    <x v="20"/>
    <x v="0"/>
    <n v="34.5"/>
    <n v="4.07"/>
  </r>
  <r>
    <x v="33"/>
    <x v="3"/>
    <n v="37.524999999999999"/>
    <n v="9.0299999999999994"/>
  </r>
  <r>
    <x v="5"/>
    <x v="1"/>
    <n v="30.684999999999999"/>
    <n v="8.23"/>
  </r>
  <r>
    <x v="21"/>
    <x v="0"/>
    <n v="33.58"/>
    <n v="5.56"/>
  </r>
  <r>
    <x v="12"/>
    <x v="1"/>
    <n v="52.81"/>
    <n v="5.19"/>
  </r>
  <r>
    <x v="1"/>
    <x v="0"/>
    <n v="45.52"/>
    <n v="6.04"/>
  </r>
  <r>
    <x v="9"/>
    <x v="1"/>
    <n v="31.73"/>
    <n v="5.73"/>
  </r>
  <r>
    <x v="12"/>
    <x v="1"/>
    <n v="31.92"/>
    <n v="5.1100000000000003"/>
  </r>
  <r>
    <x v="40"/>
    <x v="3"/>
    <n v="22.18"/>
    <n v="9.9"/>
  </r>
  <r>
    <x v="10"/>
    <x v="1"/>
    <n v="51.18"/>
    <n v="4.5599999999999996"/>
  </r>
  <r>
    <x v="6"/>
    <x v="1"/>
    <n v="30.2"/>
    <n v="4.47"/>
  </r>
  <r>
    <x v="10"/>
    <x v="1"/>
    <n v="30.4"/>
    <n v="5.91"/>
  </r>
  <r>
    <x v="11"/>
    <x v="1"/>
    <n v="46.68"/>
    <n v="4.01"/>
  </r>
  <r>
    <x v="30"/>
    <x v="3"/>
    <n v="30.25"/>
    <n v="4.1900000000000004"/>
  </r>
  <r>
    <x v="5"/>
    <x v="1"/>
    <n v="53.06"/>
    <n v="11.68"/>
  </r>
  <r>
    <x v="7"/>
    <x v="1"/>
    <n v="31.4"/>
    <n v="5.49"/>
  </r>
  <r>
    <x v="32"/>
    <x v="3"/>
    <n v="29.94"/>
    <n v="7.59"/>
  </r>
  <r>
    <x v="31"/>
    <x v="2"/>
    <n v="30.18"/>
    <n v="8.31"/>
  </r>
  <r>
    <x v="40"/>
    <x v="3"/>
    <n v="23.55"/>
    <n v="10.38"/>
  </r>
  <r>
    <x v="2"/>
    <x v="1"/>
    <n v="31.065000000000001"/>
    <n v="5.05"/>
  </r>
  <r>
    <x v="4"/>
    <x v="1"/>
    <n v="48.75"/>
    <n v="4.6399999999999997"/>
  </r>
  <r>
    <x v="18"/>
    <x v="0"/>
    <n v="37.74"/>
    <n v="9.5299999999999994"/>
  </r>
  <r>
    <x v="22"/>
    <x v="2"/>
    <n v="33.72"/>
    <n v="6.21"/>
  </r>
  <r>
    <x v="21"/>
    <x v="0"/>
    <n v="36.159999999999997"/>
    <n v="5.0999999999999996"/>
  </r>
  <r>
    <x v="12"/>
    <x v="1"/>
    <n v="33.11"/>
    <n v="4.12"/>
  </r>
  <r>
    <x v="16"/>
    <x v="0"/>
    <n v="41.25"/>
    <n v="5.19"/>
  </r>
  <r>
    <x v="2"/>
    <x v="1"/>
    <n v="32.700000000000003"/>
    <n v="4.09"/>
  </r>
  <r>
    <x v="35"/>
    <x v="2"/>
    <n v="31.92"/>
    <n v="5.33"/>
  </r>
  <r>
    <x v="9"/>
    <x v="1"/>
    <n v="33.534999999999997"/>
    <n v="6.23"/>
  </r>
  <r>
    <x v="11"/>
    <x v="1"/>
    <n v="31.68"/>
    <n v="4.4000000000000004"/>
  </r>
  <r>
    <x v="12"/>
    <x v="1"/>
    <n v="34.799999999999997"/>
    <n v="6.18"/>
  </r>
  <r>
    <x v="4"/>
    <x v="1"/>
    <n v="31.13"/>
    <n v="4.5199999999999996"/>
  </r>
  <r>
    <x v="12"/>
    <x v="1"/>
    <n v="34.9"/>
    <n v="6.22"/>
  </r>
  <r>
    <x v="4"/>
    <x v="1"/>
    <n v="31.4"/>
    <n v="4.5999999999999996"/>
  </r>
  <r>
    <x v="22"/>
    <x v="2"/>
    <n v="36.99"/>
    <n v="5.37"/>
  </r>
  <r>
    <x v="39"/>
    <x v="3"/>
    <n v="29.57"/>
    <n v="9.42"/>
  </r>
  <r>
    <x v="2"/>
    <x v="1"/>
    <n v="52.66"/>
    <n v="4.45"/>
  </r>
  <r>
    <x v="6"/>
    <x v="1"/>
    <n v="52.3"/>
    <n v="4.87"/>
  </r>
  <r>
    <x v="23"/>
    <x v="2"/>
    <n v="36.409999999999997"/>
    <n v="4.55"/>
  </r>
  <r>
    <x v="31"/>
    <x v="2"/>
    <n v="34.06"/>
    <n v="11.83"/>
  </r>
  <r>
    <x v="26"/>
    <x v="2"/>
    <n v="22.895"/>
    <n v="5.72"/>
  </r>
  <r>
    <x v="2"/>
    <x v="1"/>
    <n v="28.5"/>
    <n v="5.12"/>
  </r>
  <r>
    <x v="39"/>
    <x v="3"/>
    <n v="26.8"/>
    <n v="10.93"/>
  </r>
  <r>
    <x v="6"/>
    <x v="1"/>
    <n v="53.25"/>
    <n v="6.11"/>
  </r>
  <r>
    <x v="15"/>
    <x v="0"/>
    <n v="42.27"/>
    <n v="6.05"/>
  </r>
  <r>
    <x v="32"/>
    <x v="3"/>
    <n v="33.69"/>
    <n v="9.68"/>
  </r>
  <r>
    <x v="15"/>
    <x v="0"/>
    <n v="30.8"/>
    <n v="5.23"/>
  </r>
  <r>
    <x v="29"/>
    <x v="3"/>
    <n v="35.71"/>
    <n v="6.84"/>
  </r>
  <r>
    <x v="0"/>
    <x v="0"/>
    <n v="49.8"/>
    <n v="4.24"/>
  </r>
  <r>
    <x v="29"/>
    <x v="3"/>
    <n v="35.799999999999997"/>
    <n v="7.32"/>
  </r>
  <r>
    <x v="42"/>
    <x v="3"/>
    <n v="29.06"/>
    <n v="6.25"/>
  </r>
  <r>
    <x v="32"/>
    <x v="3"/>
    <n v="34.39"/>
    <n v="8.7200000000000006"/>
  </r>
  <r>
    <x v="10"/>
    <x v="1"/>
    <n v="35.6"/>
    <n v="4.0199999999999996"/>
  </r>
  <r>
    <x v="10"/>
    <x v="1"/>
    <n v="31.02"/>
    <n v="4.5599999999999996"/>
  </r>
  <r>
    <x v="27"/>
    <x v="2"/>
    <n v="36.85"/>
    <n v="11.12"/>
  </r>
  <r>
    <x v="28"/>
    <x v="2"/>
    <n v="35.25"/>
    <n v="9.51"/>
  </r>
  <r>
    <x v="35"/>
    <x v="2"/>
    <n v="35.43"/>
    <n v="5.25"/>
  </r>
  <r>
    <x v="0"/>
    <x v="0"/>
    <n v="50.79"/>
    <n v="4.45"/>
  </r>
  <r>
    <x v="19"/>
    <x v="2"/>
    <n v="41.65"/>
    <n v="10.73"/>
  </r>
  <r>
    <x v="7"/>
    <x v="1"/>
    <n v="32.78"/>
    <n v="5.27"/>
  </r>
  <r>
    <x v="41"/>
    <x v="3"/>
    <n v="29.78"/>
    <n v="10.27"/>
  </r>
  <r>
    <x v="8"/>
    <x v="1"/>
    <n v="32.9"/>
    <n v="6.26"/>
  </r>
  <r>
    <x v="25"/>
    <x v="2"/>
    <n v="39.14"/>
    <n v="4.4000000000000004"/>
  </r>
  <r>
    <x v="6"/>
    <x v="1"/>
    <n v="33.33"/>
    <n v="5.01"/>
  </r>
  <r>
    <x v="9"/>
    <x v="1"/>
    <n v="36.85"/>
    <n v="5.88"/>
  </r>
  <r>
    <x v="28"/>
    <x v="2"/>
    <n v="36.64"/>
    <n v="11.34"/>
  </r>
  <r>
    <x v="7"/>
    <x v="1"/>
    <n v="31.73"/>
    <n v="4.3"/>
  </r>
  <r>
    <x v="1"/>
    <x v="0"/>
    <n v="34.4"/>
    <n v="4.9000000000000004"/>
  </r>
  <r>
    <x v="12"/>
    <x v="1"/>
    <n v="36.954999999999998"/>
    <n v="5.84"/>
  </r>
  <r>
    <x v="9"/>
    <x v="1"/>
    <n v="38.17"/>
    <n v="4.53"/>
  </r>
  <r>
    <x v="0"/>
    <x v="0"/>
    <n v="52.06"/>
    <n v="4.6900000000000004"/>
  </r>
  <r>
    <x v="39"/>
    <x v="3"/>
    <n v="33.57"/>
    <n v="8.82"/>
  </r>
  <r>
    <x v="31"/>
    <x v="2"/>
    <n v="38.28"/>
    <n v="11.56"/>
  </r>
  <r>
    <x v="12"/>
    <x v="1"/>
    <n v="34.700000000000003"/>
    <n v="4.37"/>
  </r>
  <r>
    <x v="40"/>
    <x v="3"/>
    <n v="29.73"/>
    <n v="7.22"/>
  </r>
  <r>
    <x v="29"/>
    <x v="3"/>
    <n v="38.729999999999997"/>
    <n v="11.51"/>
  </r>
  <r>
    <x v="0"/>
    <x v="0"/>
    <n v="53.21"/>
    <n v="4.2699999999999996"/>
  </r>
  <r>
    <x v="44"/>
    <x v="3"/>
    <n v="33.33"/>
    <n v="9.26"/>
  </r>
  <r>
    <x v="33"/>
    <x v="3"/>
    <n v="37.18"/>
    <n v="6.75"/>
  </r>
  <r>
    <x v="38"/>
    <x v="3"/>
    <n v="33.42"/>
    <n v="10.67"/>
  </r>
  <r>
    <x v="0"/>
    <x v="0"/>
    <n v="35.299999999999997"/>
    <n v="6.09"/>
  </r>
  <r>
    <x v="30"/>
    <x v="3"/>
    <n v="39"/>
    <n v="5.7"/>
  </r>
  <r>
    <x v="12"/>
    <x v="1"/>
    <n v="32.49"/>
    <n v="4.29"/>
  </r>
  <r>
    <x v="41"/>
    <x v="3"/>
    <n v="34.799999999999997"/>
    <n v="11.4"/>
  </r>
  <r>
    <x v="14"/>
    <x v="0"/>
    <n v="48.86"/>
    <n v="6.09"/>
  </r>
  <r>
    <x v="36"/>
    <x v="3"/>
    <n v="35.68"/>
    <n v="10.039999999999999"/>
  </r>
  <r>
    <x v="26"/>
    <x v="2"/>
    <n v="39.729999999999997"/>
    <n v="6.24"/>
  </r>
  <r>
    <x v="0"/>
    <x v="0"/>
    <n v="35.53"/>
    <n v="4.6100000000000003"/>
  </r>
  <r>
    <x v="0"/>
    <x v="0"/>
    <n v="54.4"/>
    <n v="5.22"/>
  </r>
  <r>
    <x v="14"/>
    <x v="0"/>
    <n v="49.24"/>
    <n v="4.45"/>
  </r>
  <r>
    <x v="15"/>
    <x v="0"/>
    <n v="47.46"/>
    <n v="6.24"/>
  </r>
  <r>
    <x v="13"/>
    <x v="0"/>
    <n v="33.5"/>
    <n v="5.4"/>
  </r>
  <r>
    <x v="4"/>
    <x v="1"/>
    <n v="36.08"/>
    <n v="6.1"/>
  </r>
  <r>
    <x v="10"/>
    <x v="1"/>
    <n v="37.619999999999997"/>
    <n v="6.32"/>
  </r>
  <r>
    <x v="16"/>
    <x v="0"/>
    <n v="49.49"/>
    <n v="4.5"/>
  </r>
  <r>
    <x v="20"/>
    <x v="0"/>
    <n v="30.78"/>
    <n v="4.67"/>
  </r>
  <r>
    <x v="31"/>
    <x v="2"/>
    <n v="40.61"/>
    <n v="8"/>
  </r>
  <r>
    <x v="34"/>
    <x v="3"/>
    <n v="37.869999999999997"/>
    <n v="4.29"/>
  </r>
  <r>
    <x v="25"/>
    <x v="2"/>
    <n v="42.69"/>
    <n v="4.8899999999999997"/>
  </r>
  <r>
    <x v="5"/>
    <x v="1"/>
    <n v="35.625"/>
    <n v="8.9"/>
  </r>
  <r>
    <x v="10"/>
    <x v="1"/>
    <n v="37.07"/>
    <n v="4.28"/>
  </r>
  <r>
    <x v="16"/>
    <x v="0"/>
    <n v="33.630000000000003"/>
    <n v="5.42"/>
  </r>
  <r>
    <x v="23"/>
    <x v="2"/>
    <n v="42.82"/>
    <n v="4.21"/>
  </r>
  <r>
    <x v="33"/>
    <x v="3"/>
    <n v="39.799999999999997"/>
    <n v="10.54"/>
  </r>
  <r>
    <x v="15"/>
    <x v="0"/>
    <n v="31.92"/>
    <n v="5.12"/>
  </r>
  <r>
    <x v="35"/>
    <x v="2"/>
    <n v="41.33"/>
    <n v="4.01"/>
  </r>
  <r>
    <x v="18"/>
    <x v="0"/>
    <n v="34.43"/>
    <n v="10.82"/>
  </r>
  <r>
    <x v="22"/>
    <x v="2"/>
    <n v="45.81"/>
    <n v="4.76"/>
  </r>
  <r>
    <x v="25"/>
    <x v="2"/>
    <n v="27.8"/>
    <n v="4.3600000000000003"/>
  </r>
  <r>
    <x v="2"/>
    <x v="1"/>
    <n v="40.15"/>
    <n v="5.76"/>
  </r>
  <r>
    <x v="30"/>
    <x v="3"/>
    <n v="42.83"/>
    <n v="6.04"/>
  </r>
  <r>
    <x v="13"/>
    <x v="0"/>
    <n v="51.64"/>
    <n v="5.65"/>
  </r>
  <r>
    <x v="42"/>
    <x v="3"/>
    <n v="36.54"/>
    <n v="4.46"/>
  </r>
  <r>
    <x v="24"/>
    <x v="2"/>
    <n v="26.07"/>
    <n v="5.32"/>
  </r>
  <r>
    <x v="13"/>
    <x v="0"/>
    <n v="35.75"/>
    <n v="4.1900000000000004"/>
  </r>
  <r>
    <x v="24"/>
    <x v="2"/>
    <n v="46.45"/>
    <n v="5.62"/>
  </r>
  <r>
    <x v="5"/>
    <x v="1"/>
    <n v="39.4"/>
    <n v="6.76"/>
  </r>
  <r>
    <x v="33"/>
    <x v="3"/>
    <n v="41.52"/>
    <n v="11.82"/>
  </r>
  <r>
    <x v="32"/>
    <x v="3"/>
    <n v="42.71"/>
    <n v="10.52"/>
  </r>
  <r>
    <x v="18"/>
    <x v="0"/>
    <n v="33.4"/>
    <n v="10.73"/>
  </r>
  <r>
    <x v="7"/>
    <x v="1"/>
    <n v="36.67"/>
    <n v="6.27"/>
  </r>
  <r>
    <x v="16"/>
    <x v="0"/>
    <n v="53.62"/>
    <n v="5.21"/>
  </r>
  <r>
    <x v="18"/>
    <x v="0"/>
    <n v="35.200000000000003"/>
    <n v="8.01"/>
  </r>
  <r>
    <x v="14"/>
    <x v="0"/>
    <n v="36.299999999999997"/>
    <n v="5.39"/>
  </r>
  <r>
    <x v="35"/>
    <x v="2"/>
    <n v="42.89"/>
    <n v="5.28"/>
  </r>
  <r>
    <x v="14"/>
    <x v="0"/>
    <n v="34.39"/>
    <n v="5.78"/>
  </r>
  <r>
    <x v="9"/>
    <x v="1"/>
    <n v="42.24"/>
    <n v="5.55"/>
  </r>
  <r>
    <x v="25"/>
    <x v="2"/>
    <n v="46.85"/>
    <n v="4.25"/>
  </r>
  <r>
    <x v="42"/>
    <x v="3"/>
    <n v="38.39"/>
    <n v="5.1100000000000003"/>
  </r>
  <r>
    <x v="39"/>
    <x v="3"/>
    <n v="41.12"/>
    <n v="7.54"/>
  </r>
  <r>
    <x v="17"/>
    <x v="0"/>
    <n v="52.15"/>
    <n v="5.65"/>
  </r>
  <r>
    <x v="35"/>
    <x v="2"/>
    <n v="44.86"/>
    <n v="4.38"/>
  </r>
  <r>
    <x v="24"/>
    <x v="2"/>
    <n v="48.32"/>
    <n v="5.77"/>
  </r>
  <r>
    <x v="27"/>
    <x v="2"/>
    <n v="30.2"/>
    <n v="9.58"/>
  </r>
  <r>
    <x v="20"/>
    <x v="0"/>
    <n v="34.200000000000003"/>
    <n v="5.91"/>
  </r>
  <r>
    <x v="23"/>
    <x v="2"/>
    <n v="32.774999999999999"/>
    <n v="4.72"/>
  </r>
  <r>
    <x v="40"/>
    <x v="3"/>
    <n v="38.299999999999997"/>
    <n v="9.51"/>
  </r>
  <r>
    <x v="0"/>
    <x v="0"/>
    <n v="37.799999999999997"/>
    <n v="6.29"/>
  </r>
  <r>
    <x v="23"/>
    <x v="2"/>
    <n v="49.13"/>
    <n v="4.54"/>
  </r>
  <r>
    <x v="27"/>
    <x v="2"/>
    <n v="48"/>
    <n v="10.54"/>
  </r>
  <r>
    <x v="37"/>
    <x v="3"/>
    <n v="41.46"/>
    <n v="4.99"/>
  </r>
  <r>
    <x v="27"/>
    <x v="2"/>
    <n v="31.35"/>
    <n v="9.5399999999999991"/>
  </r>
  <r>
    <x v="19"/>
    <x v="2"/>
    <n v="30.78"/>
    <n v="8.4499999999999993"/>
  </r>
  <r>
    <x v="4"/>
    <x v="1"/>
    <n v="42.13"/>
    <n v="5.2"/>
  </r>
  <r>
    <x v="26"/>
    <x v="2"/>
    <n v="46.39"/>
    <n v="5.09"/>
  </r>
  <r>
    <x v="36"/>
    <x v="3"/>
    <n v="44.32"/>
    <n v="10.55"/>
  </r>
  <r>
    <x v="12"/>
    <x v="1"/>
    <n v="44.88"/>
    <n v="6.04"/>
  </r>
  <r>
    <x v="26"/>
    <x v="2"/>
    <n v="30.495000000000001"/>
    <n v="6.29"/>
  </r>
  <r>
    <x v="29"/>
    <x v="3"/>
    <n v="30.9"/>
    <n v="9.4"/>
  </r>
  <r>
    <x v="17"/>
    <x v="0"/>
    <n v="36.67"/>
    <n v="5.18"/>
  </r>
  <r>
    <x v="20"/>
    <x v="0"/>
    <n v="34.799999999999997"/>
    <n v="4.72"/>
  </r>
  <r>
    <x v="22"/>
    <x v="2"/>
    <n v="51.51"/>
    <n v="6.26"/>
  </r>
  <r>
    <x v="20"/>
    <x v="0"/>
    <n v="37.07"/>
    <n v="6.14"/>
  </r>
  <r>
    <x v="31"/>
    <x v="2"/>
    <n v="48.93"/>
    <n v="11.17"/>
  </r>
  <r>
    <x v="17"/>
    <x v="0"/>
    <n v="34.104999999999997"/>
    <n v="5.07"/>
  </r>
  <r>
    <x v="23"/>
    <x v="2"/>
    <n v="32.774999999999999"/>
    <n v="5.53"/>
  </r>
  <r>
    <x v="27"/>
    <x v="2"/>
    <n v="50.07"/>
    <n v="9.27"/>
  </r>
  <r>
    <x v="37"/>
    <x v="3"/>
    <n v="43.83"/>
    <n v="6.03"/>
  </r>
  <r>
    <x v="22"/>
    <x v="2"/>
    <n v="35.299999999999997"/>
    <n v="5.82"/>
  </r>
  <r>
    <x v="20"/>
    <x v="0"/>
    <n v="34.1"/>
    <n v="4.43"/>
  </r>
  <r>
    <x v="25"/>
    <x v="2"/>
    <n v="49.48"/>
    <n v="4.96"/>
  </r>
  <r>
    <x v="19"/>
    <x v="2"/>
    <n v="53.81"/>
    <n v="8.77"/>
  </r>
  <r>
    <x v="19"/>
    <x v="2"/>
    <n v="35.75"/>
    <n v="8"/>
  </r>
  <r>
    <x v="26"/>
    <x v="2"/>
    <n v="48.2"/>
    <n v="4.84"/>
  </r>
  <r>
    <x v="40"/>
    <x v="3"/>
    <n v="41.51"/>
    <n v="6.92"/>
  </r>
  <r>
    <x v="37"/>
    <x v="3"/>
    <n v="44.34"/>
    <n v="4.0199999999999996"/>
  </r>
  <r>
    <x v="20"/>
    <x v="0"/>
    <n v="38.39"/>
    <n v="4.1100000000000003"/>
  </r>
  <r>
    <x v="31"/>
    <x v="2"/>
    <n v="48.99"/>
    <n v="9.7799999999999994"/>
  </r>
  <r>
    <x v="33"/>
    <x v="3"/>
    <n v="48.31"/>
    <n v="9.58"/>
  </r>
  <r>
    <x v="35"/>
    <x v="2"/>
    <n v="30.495000000000001"/>
    <n v="4.57"/>
  </r>
  <r>
    <x v="30"/>
    <x v="3"/>
    <n v="50.58"/>
    <n v="5.12"/>
  </r>
  <r>
    <x v="7"/>
    <x v="1"/>
    <n v="42.75"/>
    <n v="4.22"/>
  </r>
  <r>
    <x v="0"/>
    <x v="0"/>
    <n v="39.049999999999997"/>
    <n v="6.06"/>
  </r>
  <r>
    <x v="25"/>
    <x v="2"/>
    <n v="32.56"/>
    <n v="5.41"/>
  </r>
  <r>
    <x v="22"/>
    <x v="2"/>
    <n v="54.74"/>
    <n v="5.84"/>
  </r>
  <r>
    <x v="28"/>
    <x v="2"/>
    <n v="33.11"/>
    <n v="10.51"/>
  </r>
  <r>
    <x v="25"/>
    <x v="2"/>
    <n v="34.96"/>
    <n v="4.34"/>
  </r>
  <r>
    <x v="30"/>
    <x v="3"/>
    <n v="51.28"/>
    <n v="4.68"/>
  </r>
  <r>
    <x v="30"/>
    <x v="3"/>
    <n v="31.824999999999999"/>
    <n v="4.0599999999999996"/>
  </r>
  <r>
    <x v="34"/>
    <x v="3"/>
    <n v="49.41"/>
    <n v="4.2300000000000004"/>
  </r>
  <r>
    <x v="42"/>
    <x v="3"/>
    <n v="45.41"/>
    <n v="4.03"/>
  </r>
  <r>
    <x v="26"/>
    <x v="2"/>
    <n v="52.9"/>
    <n v="5.34"/>
  </r>
  <r>
    <x v="42"/>
    <x v="3"/>
    <n v="45.65"/>
    <n v="5.1100000000000003"/>
  </r>
  <r>
    <x v="32"/>
    <x v="3"/>
    <n v="51.01"/>
    <n v="9.1999999999999993"/>
  </r>
  <r>
    <x v="39"/>
    <x v="3"/>
    <n v="48.82"/>
    <n v="6.67"/>
  </r>
  <r>
    <x v="28"/>
    <x v="2"/>
    <n v="54.12"/>
    <n v="11.57"/>
  </r>
  <r>
    <x v="35"/>
    <x v="2"/>
    <n v="34.6"/>
    <n v="5.99"/>
  </r>
  <r>
    <x v="31"/>
    <x v="2"/>
    <n v="36.19"/>
    <n v="11.51"/>
  </r>
  <r>
    <x v="31"/>
    <x v="2"/>
    <n v="53.61"/>
    <n v="10.92"/>
  </r>
  <r>
    <x v="40"/>
    <x v="3"/>
    <n v="45.5"/>
    <n v="7.96"/>
  </r>
  <r>
    <x v="37"/>
    <x v="3"/>
    <n v="48.8"/>
    <n v="6.22"/>
  </r>
  <r>
    <x v="30"/>
    <x v="3"/>
    <n v="32.299999999999997"/>
    <n v="4.76"/>
  </r>
  <r>
    <x v="21"/>
    <x v="0"/>
    <n v="38.39"/>
    <n v="4.25"/>
  </r>
  <r>
    <x v="36"/>
    <x v="3"/>
    <n v="30.8"/>
    <n v="9.77"/>
  </r>
  <r>
    <x v="35"/>
    <x v="2"/>
    <n v="35.53"/>
    <n v="4.3600000000000003"/>
  </r>
  <r>
    <x v="6"/>
    <x v="1"/>
    <n v="45.54"/>
    <n v="5.4"/>
  </r>
  <r>
    <x v="25"/>
    <x v="2"/>
    <n v="35.97"/>
    <n v="6.12"/>
  </r>
  <r>
    <x v="29"/>
    <x v="3"/>
    <n v="54.99"/>
    <n v="8.68"/>
  </r>
  <r>
    <x v="31"/>
    <x v="2"/>
    <n v="36.08"/>
    <n v="8.8000000000000007"/>
  </r>
  <r>
    <x v="39"/>
    <x v="3"/>
    <n v="30.684999999999999"/>
    <n v="7.02"/>
  </r>
  <r>
    <x v="36"/>
    <x v="3"/>
    <n v="52.06"/>
    <n v="11.47"/>
  </r>
  <r>
    <x v="39"/>
    <x v="3"/>
    <n v="51.48"/>
    <n v="9.33"/>
  </r>
  <r>
    <x v="25"/>
    <x v="2"/>
    <n v="38.06"/>
    <n v="6.04"/>
  </r>
  <r>
    <x v="32"/>
    <x v="3"/>
    <n v="54.82"/>
    <n v="10.61"/>
  </r>
  <r>
    <x v="26"/>
    <x v="2"/>
    <n v="36.479999999999997"/>
    <n v="6.2"/>
  </r>
  <r>
    <x v="38"/>
    <x v="3"/>
    <n v="50.63"/>
    <n v="11.89"/>
  </r>
  <r>
    <x v="30"/>
    <x v="3"/>
    <n v="34.200000000000003"/>
    <n v="5.75"/>
  </r>
  <r>
    <x v="31"/>
    <x v="2"/>
    <n v="36.630000000000003"/>
    <n v="7.72"/>
  </r>
  <r>
    <x v="27"/>
    <x v="2"/>
    <n v="38.950000000000003"/>
    <n v="11.95"/>
  </r>
  <r>
    <x v="38"/>
    <x v="3"/>
    <n v="51.93"/>
    <n v="11.05"/>
  </r>
  <r>
    <x v="34"/>
    <x v="3"/>
    <n v="34.104999999999997"/>
    <n v="5.03"/>
  </r>
  <r>
    <x v="38"/>
    <x v="3"/>
    <n v="31.16"/>
    <n v="9.34"/>
  </r>
  <r>
    <x v="18"/>
    <x v="0"/>
    <n v="41.895000000000003"/>
    <n v="10.87"/>
  </r>
  <r>
    <x v="37"/>
    <x v="3"/>
    <n v="31.79"/>
    <n v="5.51"/>
  </r>
  <r>
    <x v="37"/>
    <x v="3"/>
    <n v="53.09"/>
    <n v="4.82"/>
  </r>
  <r>
    <x v="24"/>
    <x v="2"/>
    <n v="40.369999999999997"/>
    <n v="4.47"/>
  </r>
  <r>
    <x v="37"/>
    <x v="3"/>
    <n v="33.630000000000003"/>
    <n v="4.43"/>
  </r>
  <r>
    <x v="15"/>
    <x v="0"/>
    <n v="30.21"/>
    <n v="5.34"/>
  </r>
  <r>
    <x v="31"/>
    <x v="2"/>
    <n v="38.94"/>
    <n v="8.49"/>
  </r>
  <r>
    <x v="36"/>
    <x v="3"/>
    <n v="34.21"/>
    <n v="8.34"/>
  </r>
  <r>
    <x v="32"/>
    <x v="3"/>
    <n v="38.06"/>
    <n v="6.98"/>
  </r>
  <r>
    <x v="39"/>
    <x v="3"/>
    <n v="35.200000000000003"/>
    <n v="11.68"/>
  </r>
  <r>
    <x v="10"/>
    <x v="1"/>
    <n v="52.58"/>
    <n v="4.1900000000000004"/>
  </r>
  <r>
    <x v="1"/>
    <x v="0"/>
    <n v="35.5"/>
    <n v="5.14"/>
  </r>
  <r>
    <x v="32"/>
    <x v="3"/>
    <n v="34.96"/>
    <n v="6.52"/>
  </r>
  <r>
    <x v="40"/>
    <x v="3"/>
    <n v="32.450000000000003"/>
    <n v="11.91"/>
  </r>
  <r>
    <x v="28"/>
    <x v="2"/>
    <n v="40.564999999999998"/>
    <n v="7.37"/>
  </r>
  <r>
    <x v="45"/>
    <x v="3"/>
    <n v="32.015000000000001"/>
    <n v="11.75"/>
  </r>
  <r>
    <x v="25"/>
    <x v="2"/>
    <n v="46.2"/>
    <n v="6.09"/>
  </r>
  <r>
    <x v="20"/>
    <x v="0"/>
    <n v="47.6"/>
    <n v="5.95"/>
  </r>
  <r>
    <x v="40"/>
    <x v="3"/>
    <n v="31.35"/>
    <n v="6.86"/>
  </r>
  <r>
    <x v="35"/>
    <x v="2"/>
    <n v="42.35"/>
    <n v="5.08"/>
  </r>
  <r>
    <x v="27"/>
    <x v="2"/>
    <n v="43.89"/>
    <n v="8.7100000000000009"/>
  </r>
  <r>
    <x v="32"/>
    <x v="3"/>
    <n v="37.049999999999997"/>
    <n v="8.44"/>
  </r>
  <r>
    <x v="44"/>
    <x v="3"/>
    <n v="35.86"/>
    <n v="6.74"/>
  </r>
  <r>
    <x v="34"/>
    <x v="3"/>
    <n v="36.86"/>
    <n v="5.19"/>
  </r>
  <r>
    <x v="45"/>
    <x v="3"/>
    <n v="30.875"/>
    <n v="11.88"/>
  </r>
  <r>
    <x v="47"/>
    <x v="3"/>
    <n v="33.880000000000003"/>
    <n v="7.01"/>
  </r>
  <r>
    <x v="46"/>
    <x v="3"/>
    <n v="35.090000000000003"/>
    <n v="4.38"/>
  </r>
  <r>
    <x v="33"/>
    <x v="3"/>
    <n v="41.8"/>
    <n v="7.89"/>
  </r>
  <r>
    <x v="47"/>
    <x v="3"/>
    <n v="31.3"/>
    <n v="11.38"/>
  </r>
  <r>
    <x v="46"/>
    <x v="3"/>
    <n v="32.200000000000003"/>
    <n v="6.22"/>
  </r>
  <r>
    <x v="44"/>
    <x v="3"/>
    <n v="36.299999999999997"/>
    <n v="11.5"/>
  </r>
  <r>
    <x v="32"/>
    <x v="3"/>
    <n v="42.9"/>
    <n v="11.41"/>
  </r>
  <r>
    <x v="42"/>
    <x v="3"/>
    <n v="36.954999999999998"/>
    <n v="4.72"/>
  </r>
  <r>
    <x v="41"/>
    <x v="3"/>
    <n v="36.765000000000001"/>
    <n v="7.29"/>
  </r>
  <r>
    <x v="47"/>
    <x v="3"/>
    <n v="33.799999999999997"/>
    <n v="7.67"/>
  </r>
  <r>
    <x v="40"/>
    <x v="3"/>
    <n v="39.9"/>
    <n v="11.32"/>
  </r>
  <r>
    <x v="44"/>
    <x v="3"/>
    <n v="36.384999999999998"/>
    <n v="7.59"/>
  </r>
  <r>
    <x v="36"/>
    <x v="3"/>
    <n v="40.564999999999998"/>
    <n v="7.02"/>
  </r>
  <r>
    <x v="40"/>
    <x v="3"/>
    <n v="40.92"/>
    <n v="8.41"/>
  </r>
  <r>
    <x v="38"/>
    <x v="3"/>
    <n v="42.13"/>
    <n v="11.9"/>
  </r>
  <r>
    <x v="46"/>
    <x v="3"/>
    <n v="37.700000000000003"/>
    <n v="5.96"/>
  </r>
  <r>
    <x v="27"/>
    <x v="2"/>
    <n v="38.06"/>
    <n v="10.79"/>
  </r>
  <r>
    <x v="41"/>
    <x v="3"/>
    <n v="41.14"/>
    <n v="9.58"/>
  </r>
  <r>
    <x v="47"/>
    <x v="3"/>
    <n v="36.96"/>
    <n v="7.93"/>
  </r>
  <r>
    <x v="11"/>
    <x v="1"/>
    <n v="36.4"/>
    <n v="6.07"/>
  </r>
  <r>
    <x v="40"/>
    <x v="3"/>
    <n v="32.799999999999997"/>
    <n v="6.59"/>
  </r>
  <r>
    <x v="13"/>
    <x v="0"/>
    <n v="35.53"/>
    <n v="5.45"/>
  </r>
  <r>
    <x v="14"/>
    <x v="0"/>
    <n v="38.094999999999999"/>
    <n v="6.05"/>
  </r>
  <r>
    <x v="33"/>
    <x v="3"/>
    <n v="34.484999999999999"/>
    <n v="11.87"/>
  </r>
  <r>
    <x v="26"/>
    <x v="2"/>
    <n v="30.36"/>
    <n v="5.77"/>
  </r>
  <r>
    <x v="36"/>
    <x v="3"/>
    <n v="47.41"/>
    <n v="7.47"/>
  </r>
  <r>
    <x v="48"/>
    <x v="5"/>
    <m/>
    <m/>
  </r>
  <r>
    <x v="48"/>
    <x v="5"/>
    <m/>
    <m/>
  </r>
  <r>
    <x v="48"/>
    <x v="5"/>
    <m/>
    <m/>
  </r>
  <r>
    <x v="48"/>
    <x v="5"/>
    <m/>
    <m/>
  </r>
  <r>
    <x v="48"/>
    <x v="5"/>
    <m/>
    <m/>
  </r>
  <r>
    <x v="48"/>
    <x v="5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1">
  <r>
    <x v="0"/>
    <n v="563.84"/>
  </r>
  <r>
    <x v="0"/>
    <n v="570.62"/>
  </r>
  <r>
    <x v="0"/>
    <n v="600"/>
  </r>
  <r>
    <x v="0"/>
    <n v="604.54"/>
  </r>
  <r>
    <x v="1"/>
    <n v="637.26"/>
  </r>
  <r>
    <x v="1"/>
    <n v="646.14"/>
  </r>
  <r>
    <x v="0"/>
    <n v="650"/>
  </r>
  <r>
    <x v="1"/>
    <n v="650"/>
  </r>
  <r>
    <x v="1"/>
    <n v="668"/>
  </r>
  <r>
    <x v="1"/>
    <n v="670"/>
  </r>
  <r>
    <x v="1"/>
    <n v="687.54"/>
  </r>
  <r>
    <x v="1"/>
    <n v="700"/>
  </r>
  <r>
    <x v="1"/>
    <n v="722.99"/>
  </r>
  <r>
    <x v="1"/>
    <n v="750"/>
  </r>
  <r>
    <x v="0"/>
    <n v="760"/>
  </r>
  <r>
    <x v="1"/>
    <n v="760"/>
  </r>
  <r>
    <x v="0"/>
    <n v="770"/>
  </r>
  <r>
    <x v="1"/>
    <n v="770.38"/>
  </r>
  <r>
    <x v="1"/>
    <n v="773.54"/>
  </r>
  <r>
    <x v="1"/>
    <n v="830.52"/>
  </r>
  <r>
    <x v="1"/>
    <n v="865.41"/>
  </r>
  <r>
    <x v="0"/>
    <n v="896.21"/>
  </r>
  <r>
    <x v="1"/>
    <n v="915.07"/>
  </r>
  <r>
    <x v="1"/>
    <n v="928.59"/>
  </r>
  <r>
    <x v="1"/>
    <n v="964.71"/>
  </r>
  <r>
    <x v="1"/>
    <n v="1006.65"/>
  </r>
  <r>
    <x v="1"/>
    <n v="1012"/>
  </r>
  <r>
    <x v="1"/>
    <n v="1019"/>
  </r>
  <r>
    <x v="1"/>
    <n v="1033.74"/>
  </r>
  <r>
    <x v="1"/>
    <n v="1044"/>
  </r>
  <r>
    <x v="1"/>
    <n v="1047"/>
  </r>
  <r>
    <x v="1"/>
    <n v="1049"/>
  </r>
  <r>
    <x v="1"/>
    <n v="1056"/>
  </r>
  <r>
    <x v="0"/>
    <n v="1068"/>
  </r>
  <r>
    <x v="1"/>
    <n v="1070"/>
  </r>
  <r>
    <x v="1"/>
    <n v="1071"/>
  </r>
  <r>
    <x v="1"/>
    <n v="1082"/>
  </r>
  <r>
    <x v="1"/>
    <n v="1086"/>
  </r>
  <r>
    <x v="1"/>
    <n v="1121.8699999999999"/>
  </r>
  <r>
    <x v="1"/>
    <n v="1131.51"/>
  </r>
  <r>
    <x v="1"/>
    <n v="1132"/>
  </r>
  <r>
    <x v="1"/>
    <n v="1135"/>
  </r>
  <r>
    <x v="1"/>
    <n v="1135.94"/>
  </r>
  <r>
    <x v="1"/>
    <n v="1136.4000000000001"/>
  </r>
  <r>
    <x v="1"/>
    <n v="1137"/>
  </r>
  <r>
    <x v="1"/>
    <n v="1137.01"/>
  </r>
  <r>
    <x v="1"/>
    <n v="1137.47"/>
  </r>
  <r>
    <x v="1"/>
    <n v="1141"/>
  </r>
  <r>
    <x v="1"/>
    <n v="1141.45"/>
  </r>
  <r>
    <x v="1"/>
    <n v="1142"/>
  </r>
  <r>
    <x v="1"/>
    <n v="1146.8"/>
  </r>
  <r>
    <x v="1"/>
    <n v="1149"/>
  </r>
  <r>
    <x v="1"/>
    <n v="1149.4000000000001"/>
  </r>
  <r>
    <x v="1"/>
    <n v="1158.32"/>
  </r>
  <r>
    <x v="1"/>
    <n v="1163.46"/>
  </r>
  <r>
    <x v="1"/>
    <n v="1165"/>
  </r>
  <r>
    <x v="1"/>
    <n v="1167"/>
  </r>
  <r>
    <x v="1"/>
    <n v="1178"/>
  </r>
  <r>
    <x v="1"/>
    <n v="1178.07"/>
  </r>
  <r>
    <x v="1"/>
    <n v="1191"/>
  </r>
  <r>
    <x v="1"/>
    <n v="1200"/>
  </r>
  <r>
    <x v="0"/>
    <n v="1200.55"/>
  </r>
  <r>
    <x v="1"/>
    <n v="1210"/>
  </r>
  <r>
    <x v="1"/>
    <n v="1220"/>
  </r>
  <r>
    <x v="1"/>
    <n v="1224"/>
  </r>
  <r>
    <x v="1"/>
    <n v="1228"/>
  </r>
  <r>
    <x v="1"/>
    <n v="1234"/>
  </r>
  <r>
    <x v="1"/>
    <n v="1237"/>
  </r>
  <r>
    <x v="1"/>
    <n v="1240"/>
  </r>
  <r>
    <x v="1"/>
    <n v="1241"/>
  </r>
  <r>
    <x v="1"/>
    <n v="1241.57"/>
  </r>
  <r>
    <x v="1"/>
    <n v="1242.26"/>
  </r>
  <r>
    <x v="1"/>
    <n v="1242.82"/>
  </r>
  <r>
    <x v="1"/>
    <n v="1252.4100000000001"/>
  </r>
  <r>
    <x v="1"/>
    <n v="1253"/>
  </r>
  <r>
    <x v="1"/>
    <n v="1253.94"/>
  </r>
  <r>
    <x v="1"/>
    <n v="1256.3"/>
  </r>
  <r>
    <x v="1"/>
    <n v="1261.44"/>
  </r>
  <r>
    <x v="1"/>
    <n v="1261.8599999999999"/>
  </r>
  <r>
    <x v="1"/>
    <n v="1263.25"/>
  </r>
  <r>
    <x v="1"/>
    <n v="1267"/>
  </r>
  <r>
    <x v="1"/>
    <n v="1276"/>
  </r>
  <r>
    <x v="1"/>
    <n v="1283"/>
  </r>
  <r>
    <x v="1"/>
    <n v="1285"/>
  </r>
  <r>
    <x v="1"/>
    <n v="1286"/>
  </r>
  <r>
    <x v="1"/>
    <n v="1290.93"/>
  </r>
  <r>
    <x v="1"/>
    <n v="1293"/>
  </r>
  <r>
    <x v="1"/>
    <n v="1304"/>
  </r>
  <r>
    <x v="1"/>
    <n v="1304"/>
  </r>
  <r>
    <x v="1"/>
    <n v="1315"/>
  </r>
  <r>
    <x v="1"/>
    <n v="1329.17"/>
  </r>
  <r>
    <x v="1"/>
    <n v="1332.61"/>
  </r>
  <r>
    <x v="1"/>
    <n v="1338"/>
  </r>
  <r>
    <x v="1"/>
    <n v="1341.16"/>
  </r>
  <r>
    <x v="1"/>
    <n v="1359"/>
  </r>
  <r>
    <x v="1"/>
    <n v="1382"/>
  </r>
  <r>
    <x v="1"/>
    <n v="1389"/>
  </r>
  <r>
    <x v="1"/>
    <n v="1390"/>
  </r>
  <r>
    <x v="1"/>
    <n v="1391.53"/>
  </r>
  <r>
    <x v="1"/>
    <n v="1400.44"/>
  </r>
  <r>
    <x v="1"/>
    <n v="1402"/>
  </r>
  <r>
    <x v="1"/>
    <n v="1417"/>
  </r>
  <r>
    <x v="1"/>
    <n v="1421"/>
  </r>
  <r>
    <x v="1"/>
    <n v="1422"/>
  </r>
  <r>
    <x v="1"/>
    <n v="1438"/>
  </r>
  <r>
    <x v="1"/>
    <n v="1445"/>
  </r>
  <r>
    <x v="1"/>
    <n v="1467"/>
  </r>
  <r>
    <x v="1"/>
    <n v="1477"/>
  </r>
  <r>
    <x v="1"/>
    <n v="1481"/>
  </r>
  <r>
    <x v="1"/>
    <n v="1493"/>
  </r>
  <r>
    <x v="1"/>
    <n v="1497"/>
  </r>
  <r>
    <x v="1"/>
    <n v="1515.34"/>
  </r>
  <r>
    <x v="1"/>
    <n v="1526.31"/>
  </r>
  <r>
    <x v="1"/>
    <n v="1532.47"/>
  </r>
  <r>
    <x v="1"/>
    <n v="1534.3"/>
  </r>
  <r>
    <x v="0"/>
    <n v="1566.88"/>
  </r>
  <r>
    <x v="1"/>
    <n v="1607.51"/>
  </r>
  <r>
    <x v="1"/>
    <n v="1615.77"/>
  </r>
  <r>
    <x v="1"/>
    <n v="1617.16"/>
  </r>
  <r>
    <x v="1"/>
    <n v="1621.34"/>
  </r>
  <r>
    <x v="1"/>
    <n v="1621.88"/>
  </r>
  <r>
    <x v="1"/>
    <n v="1622.19"/>
  </r>
  <r>
    <x v="1"/>
    <n v="1625.43"/>
  </r>
  <r>
    <x v="1"/>
    <n v="1627.28"/>
  </r>
  <r>
    <x v="1"/>
    <n v="1628.47"/>
  </r>
  <r>
    <x v="1"/>
    <n v="1629.83"/>
  </r>
  <r>
    <x v="1"/>
    <n v="1631.67"/>
  </r>
  <r>
    <x v="1"/>
    <n v="1631.82"/>
  </r>
  <r>
    <x v="1"/>
    <n v="1632.04"/>
  </r>
  <r>
    <x v="1"/>
    <n v="1632.56"/>
  </r>
  <r>
    <x v="1"/>
    <n v="1633.04"/>
  </r>
  <r>
    <x v="1"/>
    <n v="1633.96"/>
  </r>
  <r>
    <x v="1"/>
    <n v="1634.57"/>
  </r>
  <r>
    <x v="1"/>
    <n v="1635.73"/>
  </r>
  <r>
    <x v="1"/>
    <n v="1639.56"/>
  </r>
  <r>
    <x v="1"/>
    <n v="1639.56"/>
  </r>
  <r>
    <x v="1"/>
    <n v="1646.43"/>
  </r>
  <r>
    <x v="1"/>
    <n v="1665"/>
  </r>
  <r>
    <x v="1"/>
    <n v="1674.63"/>
  </r>
  <r>
    <x v="1"/>
    <n v="1682.6"/>
  </r>
  <r>
    <x v="1"/>
    <n v="1694.8"/>
  </r>
  <r>
    <x v="1"/>
    <n v="1702.46"/>
  </r>
  <r>
    <x v="1"/>
    <n v="1704.57"/>
  </r>
  <r>
    <x v="1"/>
    <n v="1704.7"/>
  </r>
  <r>
    <x v="1"/>
    <n v="1705.62"/>
  </r>
  <r>
    <x v="1"/>
    <n v="1708"/>
  </r>
  <r>
    <x v="1"/>
    <n v="1708.93"/>
  </r>
  <r>
    <x v="1"/>
    <n v="1711.03"/>
  </r>
  <r>
    <x v="1"/>
    <n v="1712.23"/>
  </r>
  <r>
    <x v="1"/>
    <n v="1719.44"/>
  </r>
  <r>
    <x v="1"/>
    <n v="1720.35"/>
  </r>
  <r>
    <x v="1"/>
    <n v="1725.55"/>
  </r>
  <r>
    <x v="1"/>
    <n v="1727.54"/>
  </r>
  <r>
    <x v="1"/>
    <n v="1727.79"/>
  </r>
  <r>
    <x v="1"/>
    <n v="1728.9"/>
  </r>
  <r>
    <x v="1"/>
    <n v="1731.68"/>
  </r>
  <r>
    <x v="1"/>
    <n v="1737.38"/>
  </r>
  <r>
    <x v="1"/>
    <n v="1743.21"/>
  </r>
  <r>
    <x v="1"/>
    <n v="1744.47"/>
  </r>
  <r>
    <x v="1"/>
    <n v="1748.77"/>
  </r>
  <r>
    <x v="1"/>
    <n v="1756.6"/>
  </r>
  <r>
    <x v="1"/>
    <n v="1759.34"/>
  </r>
  <r>
    <x v="1"/>
    <n v="1769.53"/>
  </r>
  <r>
    <x v="1"/>
    <n v="1815.88"/>
  </r>
  <r>
    <x v="1"/>
    <n v="1822.54"/>
  </r>
  <r>
    <x v="1"/>
    <n v="1824.29"/>
  </r>
  <r>
    <x v="1"/>
    <n v="1826.84"/>
  </r>
  <r>
    <x v="1"/>
    <n v="1832.09"/>
  </r>
  <r>
    <x v="1"/>
    <n v="1837.24"/>
  </r>
  <r>
    <x v="1"/>
    <n v="1837.28"/>
  </r>
  <r>
    <x v="1"/>
    <n v="1842.52"/>
  </r>
  <r>
    <x v="1"/>
    <n v="1850.55"/>
  </r>
  <r>
    <x v="1"/>
    <n v="1863.45"/>
  </r>
  <r>
    <x v="1"/>
    <n v="1865.98"/>
  </r>
  <r>
    <x v="1"/>
    <n v="1875.34"/>
  </r>
  <r>
    <x v="1"/>
    <n v="1877.93"/>
  </r>
  <r>
    <x v="1"/>
    <n v="1880.07"/>
  </r>
  <r>
    <x v="1"/>
    <n v="1880.49"/>
  </r>
  <r>
    <x v="1"/>
    <n v="1906.36"/>
  </r>
  <r>
    <x v="1"/>
    <n v="1908.9"/>
  </r>
  <r>
    <x v="1"/>
    <n v="1909.53"/>
  </r>
  <r>
    <x v="1"/>
    <n v="1917.32"/>
  </r>
  <r>
    <x v="1"/>
    <n v="1964.78"/>
  </r>
  <r>
    <x v="1"/>
    <n v="1967.02"/>
  </r>
  <r>
    <x v="1"/>
    <n v="1969.61"/>
  </r>
  <r>
    <x v="1"/>
    <n v="1972.95"/>
  </r>
  <r>
    <x v="1"/>
    <n v="1977.82"/>
  </r>
  <r>
    <x v="1"/>
    <n v="1980.07"/>
  </r>
  <r>
    <x v="1"/>
    <n v="1981.58"/>
  </r>
  <r>
    <x v="1"/>
    <n v="1984.45"/>
  </r>
  <r>
    <x v="1"/>
    <n v="1986.93"/>
  </r>
  <r>
    <x v="1"/>
    <n v="2007.95"/>
  </r>
  <r>
    <x v="1"/>
    <n v="2020.18"/>
  </r>
  <r>
    <x v="1"/>
    <n v="2020.55"/>
  </r>
  <r>
    <x v="1"/>
    <n v="2026.97"/>
  </r>
  <r>
    <x v="1"/>
    <n v="2045.69"/>
  </r>
  <r>
    <x v="1"/>
    <n v="2055.3200000000002"/>
  </r>
  <r>
    <x v="1"/>
    <n v="2094.1"/>
  </r>
  <r>
    <x v="1"/>
    <n v="2102.2600000000002"/>
  </r>
  <r>
    <x v="1"/>
    <n v="2103.08"/>
  </r>
  <r>
    <x v="1"/>
    <n v="2104.11"/>
  </r>
  <r>
    <x v="0"/>
    <n v="2106.2600000000002"/>
  </r>
  <r>
    <x v="1"/>
    <n v="2117.34"/>
  </r>
  <r>
    <x v="1"/>
    <n v="2118.61"/>
  </r>
  <r>
    <x v="1"/>
    <n v="2128.4299999999998"/>
  </r>
  <r>
    <x v="1"/>
    <n v="2130.6799999999998"/>
  </r>
  <r>
    <x v="1"/>
    <n v="2134.9"/>
  </r>
  <r>
    <x v="1"/>
    <n v="2136.88"/>
  </r>
  <r>
    <x v="1"/>
    <n v="2137.65"/>
  </r>
  <r>
    <x v="1"/>
    <n v="2138.0700000000002"/>
  </r>
  <r>
    <x v="1"/>
    <n v="2144.85"/>
  </r>
  <r>
    <x v="1"/>
    <n v="2150.4699999999998"/>
  </r>
  <r>
    <x v="1"/>
    <n v="2154.36"/>
  </r>
  <r>
    <x v="1"/>
    <n v="2155.6799999999998"/>
  </r>
  <r>
    <x v="1"/>
    <n v="2156.75"/>
  </r>
  <r>
    <x v="1"/>
    <n v="2166.73"/>
  </r>
  <r>
    <x v="1"/>
    <n v="2170.08"/>
  </r>
  <r>
    <x v="0"/>
    <n v="2193.1999999999998"/>
  </r>
  <r>
    <x v="1"/>
    <n v="2196.4699999999998"/>
  </r>
  <r>
    <x v="1"/>
    <n v="2198.19"/>
  </r>
  <r>
    <x v="1"/>
    <n v="2200.83"/>
  </r>
  <r>
    <x v="1"/>
    <n v="2201.1"/>
  </r>
  <r>
    <x v="1"/>
    <n v="2203.4699999999998"/>
  </r>
  <r>
    <x v="1"/>
    <n v="2203.7399999999998"/>
  </r>
  <r>
    <x v="1"/>
    <n v="2205.98"/>
  </r>
  <r>
    <x v="1"/>
    <n v="2207.6999999999998"/>
  </r>
  <r>
    <x v="1"/>
    <n v="2211.13"/>
  </r>
  <r>
    <x v="1"/>
    <n v="2213.21"/>
  </r>
  <r>
    <x v="1"/>
    <n v="2217.4699999999998"/>
  </r>
  <r>
    <x v="1"/>
    <n v="2217.6"/>
  </r>
  <r>
    <x v="1"/>
    <n v="2219.4499999999998"/>
  </r>
  <r>
    <x v="1"/>
    <n v="2221.56"/>
  </r>
  <r>
    <x v="1"/>
    <n v="2250.84"/>
  </r>
  <r>
    <x v="1"/>
    <n v="2254.8000000000002"/>
  </r>
  <r>
    <x v="1"/>
    <n v="2257.48"/>
  </r>
  <r>
    <x v="1"/>
    <n v="2261.5700000000002"/>
  </r>
  <r>
    <x v="0"/>
    <n v="2277.7199999999998"/>
  </r>
  <r>
    <x v="0"/>
    <n v="2295.2399999999998"/>
  </r>
  <r>
    <x v="1"/>
    <n v="2302.3000000000002"/>
  </r>
  <r>
    <x v="1"/>
    <n v="2304"/>
  </r>
  <r>
    <x v="1"/>
    <n v="2322.62"/>
  </r>
  <r>
    <x v="1"/>
    <n v="2331.52"/>
  </r>
  <r>
    <x v="1"/>
    <n v="2352.9699999999998"/>
  </r>
  <r>
    <x v="1"/>
    <n v="2362.23"/>
  </r>
  <r>
    <x v="0"/>
    <n v="2373.3000000000002"/>
  </r>
  <r>
    <x v="1"/>
    <n v="2395.17"/>
  </r>
  <r>
    <x v="1"/>
    <n v="2396.1"/>
  </r>
  <r>
    <x v="1"/>
    <n v="2404.73"/>
  </r>
  <r>
    <x v="1"/>
    <n v="2416.96"/>
  </r>
  <r>
    <x v="1"/>
    <n v="2438.06"/>
  </r>
  <r>
    <x v="1"/>
    <n v="2457.21"/>
  </r>
  <r>
    <x v="1"/>
    <n v="2457.5"/>
  </r>
  <r>
    <x v="1"/>
    <n v="2459.7199999999998"/>
  </r>
  <r>
    <x v="1"/>
    <n v="2464.62"/>
  </r>
  <r>
    <x v="1"/>
    <n v="2473.33"/>
  </r>
  <r>
    <x v="1"/>
    <n v="2480.98"/>
  </r>
  <r>
    <x v="1"/>
    <n v="2483.7399999999998"/>
  </r>
  <r>
    <x v="1"/>
    <n v="2494.02"/>
  </r>
  <r>
    <x v="1"/>
    <n v="2497.04"/>
  </r>
  <r>
    <x v="1"/>
    <n v="2498.41"/>
  </r>
  <r>
    <x v="1"/>
    <n v="2500.9299999999998"/>
  </r>
  <r>
    <x v="0"/>
    <n v="2510.79"/>
  </r>
  <r>
    <x v="1"/>
    <n v="2523.17"/>
  </r>
  <r>
    <x v="1"/>
    <n v="2527.8200000000002"/>
  </r>
  <r>
    <x v="1"/>
    <n v="2534.39"/>
  </r>
  <r>
    <x v="0"/>
    <n v="2540.39"/>
  </r>
  <r>
    <x v="0"/>
    <n v="2545.6799999999998"/>
  </r>
  <r>
    <x v="1"/>
    <n v="2566.4699999999998"/>
  </r>
  <r>
    <x v="1"/>
    <n v="2585.04"/>
  </r>
  <r>
    <x v="1"/>
    <n v="2585.27"/>
  </r>
  <r>
    <x v="1"/>
    <n v="2585.85"/>
  </r>
  <r>
    <x v="1"/>
    <n v="2597.7800000000002"/>
  </r>
  <r>
    <x v="1"/>
    <n v="2632.99"/>
  </r>
  <r>
    <x v="1"/>
    <n v="2639.04"/>
  </r>
  <r>
    <x v="1"/>
    <n v="2643.27"/>
  </r>
  <r>
    <x v="1"/>
    <n v="2680.95"/>
  </r>
  <r>
    <x v="1"/>
    <n v="2684.69"/>
  </r>
  <r>
    <x v="1"/>
    <n v="2689.5"/>
  </r>
  <r>
    <x v="1"/>
    <n v="2690.11"/>
  </r>
  <r>
    <x v="1"/>
    <n v="2699.57"/>
  </r>
  <r>
    <x v="1"/>
    <n v="2709.11"/>
  </r>
  <r>
    <x v="1"/>
    <n v="2709.24"/>
  </r>
  <r>
    <x v="1"/>
    <n v="2710.83"/>
  </r>
  <r>
    <x v="1"/>
    <n v="2719.28"/>
  </r>
  <r>
    <x v="1"/>
    <n v="2721.32"/>
  </r>
  <r>
    <x v="0"/>
    <n v="2726.06"/>
  </r>
  <r>
    <x v="1"/>
    <n v="2727.4"/>
  </r>
  <r>
    <x v="1"/>
    <n v="2730.11"/>
  </r>
  <r>
    <x v="1"/>
    <n v="2731.91"/>
  </r>
  <r>
    <x v="1"/>
    <n v="2741.95"/>
  </r>
  <r>
    <x v="1"/>
    <n v="2755.02"/>
  </r>
  <r>
    <x v="1"/>
    <n v="2758.99"/>
  </r>
  <r>
    <x v="1"/>
    <n v="2773.46"/>
  </r>
  <r>
    <x v="1"/>
    <n v="2775.19"/>
  </r>
  <r>
    <x v="1"/>
    <n v="2789.06"/>
  </r>
  <r>
    <x v="1"/>
    <n v="2801.26"/>
  </r>
  <r>
    <x v="1"/>
    <n v="2803.7"/>
  </r>
  <r>
    <x v="1"/>
    <n v="2819.51"/>
  </r>
  <r>
    <x v="1"/>
    <n v="2842.76"/>
  </r>
  <r>
    <x v="1"/>
    <n v="2850.68"/>
  </r>
  <r>
    <x v="1"/>
    <n v="2855.44"/>
  </r>
  <r>
    <x v="0"/>
    <n v="2866.09"/>
  </r>
  <r>
    <x v="0"/>
    <n v="2867.12"/>
  </r>
  <r>
    <x v="1"/>
    <n v="2897.32"/>
  </r>
  <r>
    <x v="1"/>
    <n v="2897.46"/>
  </r>
  <r>
    <x v="1"/>
    <n v="2899.49"/>
  </r>
  <r>
    <x v="1"/>
    <n v="2902.91"/>
  </r>
  <r>
    <x v="1"/>
    <n v="2904.09"/>
  </r>
  <r>
    <x v="1"/>
    <n v="2913.57"/>
  </r>
  <r>
    <x v="1"/>
    <n v="2927.06"/>
  </r>
  <r>
    <x v="1"/>
    <n v="2943.41"/>
  </r>
  <r>
    <x v="1"/>
    <n v="2974.13"/>
  </r>
  <r>
    <x v="0"/>
    <n v="2979.52"/>
  </r>
  <r>
    <x v="0"/>
    <n v="2985.67"/>
  </r>
  <r>
    <x v="1"/>
    <n v="3012.22"/>
  </r>
  <r>
    <x v="0"/>
    <n v="3018.04"/>
  </r>
  <r>
    <x v="1"/>
    <n v="3021.81"/>
  </r>
  <r>
    <x v="1"/>
    <n v="3044.21"/>
  </r>
  <r>
    <x v="1"/>
    <n v="3046.06"/>
  </r>
  <r>
    <x v="1"/>
    <n v="3051.73"/>
  </r>
  <r>
    <x v="1"/>
    <n v="3056.39"/>
  </r>
  <r>
    <x v="1"/>
    <n v="3062.51"/>
  </r>
  <r>
    <x v="0"/>
    <n v="3065.49"/>
  </r>
  <r>
    <x v="1"/>
    <n v="3070.81"/>
  </r>
  <r>
    <x v="1"/>
    <n v="3077.1"/>
  </r>
  <r>
    <x v="0"/>
    <n v="3088.06"/>
  </r>
  <r>
    <x v="1"/>
    <n v="3128.35"/>
  </r>
  <r>
    <x v="1"/>
    <n v="3161.45"/>
  </r>
  <r>
    <x v="0"/>
    <n v="3162.02"/>
  </r>
  <r>
    <x v="1"/>
    <n v="3167.46"/>
  </r>
  <r>
    <x v="1"/>
    <n v="3171.61"/>
  </r>
  <r>
    <x v="1"/>
    <n v="3172.02"/>
  </r>
  <r>
    <x v="1"/>
    <n v="3176.29"/>
  </r>
  <r>
    <x v="1"/>
    <n v="3176.82"/>
  </r>
  <r>
    <x v="1"/>
    <n v="3179.96"/>
  </r>
  <r>
    <x v="1"/>
    <n v="3180.51"/>
  </r>
  <r>
    <x v="1"/>
    <n v="3201.25"/>
  </r>
  <r>
    <x v="1"/>
    <n v="3206.49"/>
  </r>
  <r>
    <x v="1"/>
    <n v="3208.79"/>
  </r>
  <r>
    <x v="1"/>
    <n v="3213.62"/>
  </r>
  <r>
    <x v="1"/>
    <n v="3227.12"/>
  </r>
  <r>
    <x v="1"/>
    <n v="3238.44"/>
  </r>
  <r>
    <x v="0"/>
    <n v="3260.2"/>
  </r>
  <r>
    <x v="1"/>
    <n v="3268.85"/>
  </r>
  <r>
    <x v="1"/>
    <n v="3277.16"/>
  </r>
  <r>
    <x v="1"/>
    <n v="3279.87"/>
  </r>
  <r>
    <x v="1"/>
    <n v="3280.22"/>
  </r>
  <r>
    <x v="1"/>
    <n v="3292.53"/>
  </r>
  <r>
    <x v="1"/>
    <n v="3300.7"/>
  </r>
  <r>
    <x v="1"/>
    <n v="3308.46"/>
  </r>
  <r>
    <x v="1"/>
    <n v="3309.79"/>
  </r>
  <r>
    <x v="0"/>
    <n v="3342.79"/>
  </r>
  <r>
    <x v="0"/>
    <n v="3353.28"/>
  </r>
  <r>
    <x v="1"/>
    <n v="3353.47"/>
  </r>
  <r>
    <x v="0"/>
    <n v="3366.67"/>
  </r>
  <r>
    <x v="1"/>
    <n v="3378.91"/>
  </r>
  <r>
    <x v="1"/>
    <n v="3385.4"/>
  </r>
  <r>
    <x v="1"/>
    <n v="3392.37"/>
  </r>
  <r>
    <x v="1"/>
    <n v="3392.98"/>
  </r>
  <r>
    <x v="1"/>
    <n v="3393.36"/>
  </r>
  <r>
    <x v="1"/>
    <n v="3410.32"/>
  </r>
  <r>
    <x v="1"/>
    <n v="3434.38"/>
  </r>
  <r>
    <x v="0"/>
    <n v="3436.5"/>
  </r>
  <r>
    <x v="1"/>
    <n v="3443.06"/>
  </r>
  <r>
    <x v="0"/>
    <n v="3453.77"/>
  </r>
  <r>
    <x v="1"/>
    <n v="3463.51"/>
  </r>
  <r>
    <x v="0"/>
    <n v="3471.41"/>
  </r>
  <r>
    <x v="1"/>
    <n v="3481.87"/>
  </r>
  <r>
    <x v="1"/>
    <n v="3484.33"/>
  </r>
  <r>
    <x v="1"/>
    <n v="3490.55"/>
  </r>
  <r>
    <x v="1"/>
    <n v="3500.61"/>
  </r>
  <r>
    <x v="1"/>
    <n v="3537.7"/>
  </r>
  <r>
    <x v="1"/>
    <n v="3538.9"/>
  </r>
  <r>
    <x v="0"/>
    <n v="3540.12"/>
  </r>
  <r>
    <x v="0"/>
    <n v="3554.2"/>
  </r>
  <r>
    <x v="1"/>
    <n v="3556.92"/>
  </r>
  <r>
    <x v="1"/>
    <n v="3558.62"/>
  </r>
  <r>
    <x v="1"/>
    <n v="3561.89"/>
  </r>
  <r>
    <x v="2"/>
    <n v="3562.87"/>
  </r>
  <r>
    <x v="0"/>
    <n v="3569.96"/>
  </r>
  <r>
    <x v="1"/>
    <n v="3578"/>
  </r>
  <r>
    <x v="1"/>
    <n v="3579.83"/>
  </r>
  <r>
    <x v="0"/>
    <n v="3589.14"/>
  </r>
  <r>
    <x v="1"/>
    <n v="3591.48"/>
  </r>
  <r>
    <x v="1"/>
    <n v="3594.17"/>
  </r>
  <r>
    <x v="1"/>
    <n v="3597.6"/>
  </r>
  <r>
    <x v="0"/>
    <n v="3603.6"/>
  </r>
  <r>
    <x v="0"/>
    <n v="3606.43"/>
  </r>
  <r>
    <x v="0"/>
    <n v="3622.13"/>
  </r>
  <r>
    <x v="0"/>
    <n v="3645.09"/>
  </r>
  <r>
    <x v="0"/>
    <n v="3653.29"/>
  </r>
  <r>
    <x v="0"/>
    <n v="3659.35"/>
  </r>
  <r>
    <x v="0"/>
    <n v="3678.86"/>
  </r>
  <r>
    <x v="1"/>
    <n v="3688.35"/>
  </r>
  <r>
    <x v="2"/>
    <n v="3688.38"/>
  </r>
  <r>
    <x v="1"/>
    <n v="3693.43"/>
  </r>
  <r>
    <x v="0"/>
    <n v="3699.54"/>
  </r>
  <r>
    <x v="0"/>
    <n v="3704.35"/>
  </r>
  <r>
    <x v="1"/>
    <n v="3722.23"/>
  </r>
  <r>
    <x v="0"/>
    <n v="3731.6"/>
  </r>
  <r>
    <x v="1"/>
    <n v="3732.63"/>
  </r>
  <r>
    <x v="0"/>
    <n v="3736.46"/>
  </r>
  <r>
    <x v="0"/>
    <n v="3748.56"/>
  </r>
  <r>
    <x v="0"/>
    <n v="3756.62"/>
  </r>
  <r>
    <x v="0"/>
    <n v="3757.84"/>
  </r>
  <r>
    <x v="0"/>
    <n v="3761.29"/>
  </r>
  <r>
    <x v="1"/>
    <n v="3766.88"/>
  </r>
  <r>
    <x v="0"/>
    <n v="3773.23"/>
  </r>
  <r>
    <x v="2"/>
    <n v="3785.77"/>
  </r>
  <r>
    <x v="0"/>
    <n v="3793.55"/>
  </r>
  <r>
    <x v="1"/>
    <n v="3796.36"/>
  </r>
  <r>
    <x v="2"/>
    <n v="3797.2"/>
  </r>
  <r>
    <x v="1"/>
    <n v="3847.67"/>
  </r>
  <r>
    <x v="0"/>
    <n v="3857.76"/>
  </r>
  <r>
    <x v="1"/>
    <n v="3858.51"/>
  </r>
  <r>
    <x v="1"/>
    <n v="3861.21"/>
  </r>
  <r>
    <x v="0"/>
    <n v="3866.86"/>
  </r>
  <r>
    <x v="0"/>
    <n v="3875.73"/>
  </r>
  <r>
    <x v="1"/>
    <n v="3877.3"/>
  </r>
  <r>
    <x v="1"/>
    <n v="3889.2"/>
  </r>
  <r>
    <x v="0"/>
    <n v="3898.35"/>
  </r>
  <r>
    <x v="2"/>
    <n v="3902.07"/>
  </r>
  <r>
    <x v="1"/>
    <n v="3906.13"/>
  </r>
  <r>
    <x v="0"/>
    <n v="3910.44"/>
  </r>
  <r>
    <x v="1"/>
    <n v="3925.76"/>
  </r>
  <r>
    <x v="1"/>
    <n v="3931.51"/>
  </r>
  <r>
    <x v="0"/>
    <n v="3935.18"/>
  </r>
  <r>
    <x v="0"/>
    <n v="3943.6"/>
  </r>
  <r>
    <x v="0"/>
    <n v="3947.41"/>
  </r>
  <r>
    <x v="1"/>
    <n v="3955.98"/>
  </r>
  <r>
    <x v="1"/>
    <n v="3956.07"/>
  </r>
  <r>
    <x v="0"/>
    <n v="3972.92"/>
  </r>
  <r>
    <x v="1"/>
    <n v="3981.98"/>
  </r>
  <r>
    <x v="1"/>
    <n v="3987.93"/>
  </r>
  <r>
    <x v="0"/>
    <n v="3989.84"/>
  </r>
  <r>
    <x v="0"/>
    <n v="3994.18"/>
  </r>
  <r>
    <x v="0"/>
    <n v="4002.36"/>
  </r>
  <r>
    <x v="1"/>
    <n v="4005.42"/>
  </r>
  <r>
    <x v="0"/>
    <n v="4032.24"/>
  </r>
  <r>
    <x v="0"/>
    <n v="4038.41"/>
  </r>
  <r>
    <x v="2"/>
    <n v="4039.9"/>
  </r>
  <r>
    <x v="0"/>
    <n v="4040.56"/>
  </r>
  <r>
    <x v="0"/>
    <n v="4047.94"/>
  </r>
  <r>
    <x v="0"/>
    <n v="4058.12"/>
  </r>
  <r>
    <x v="1"/>
    <n v="4058.71"/>
  </r>
  <r>
    <x v="2"/>
    <n v="4070.42"/>
  </r>
  <r>
    <x v="1"/>
    <n v="4070.51"/>
  </r>
  <r>
    <x v="0"/>
    <n v="4074.45"/>
  </r>
  <r>
    <x v="0"/>
    <n v="4076.5"/>
  </r>
  <r>
    <x v="1"/>
    <n v="4133.6400000000003"/>
  </r>
  <r>
    <x v="0"/>
    <n v="4134.08"/>
  </r>
  <r>
    <x v="0"/>
    <n v="4137.5200000000004"/>
  </r>
  <r>
    <x v="0"/>
    <n v="4149.74"/>
  </r>
  <r>
    <x v="0"/>
    <n v="4151.03"/>
  </r>
  <r>
    <x v="1"/>
    <n v="4154.97"/>
  </r>
  <r>
    <x v="0"/>
    <n v="4163.21"/>
  </r>
  <r>
    <x v="0"/>
    <n v="4185.1000000000004"/>
  </r>
  <r>
    <x v="1"/>
    <n v="4188.7299999999996"/>
  </r>
  <r>
    <x v="1"/>
    <n v="4189.1099999999997"/>
  </r>
  <r>
    <x v="1"/>
    <n v="4234.93"/>
  </r>
  <r>
    <x v="0"/>
    <n v="4237.13"/>
  </r>
  <r>
    <x v="0"/>
    <n v="4239.8900000000003"/>
  </r>
  <r>
    <x v="0"/>
    <n v="4243.59"/>
  </r>
  <r>
    <x v="2"/>
    <n v="4250.24"/>
  </r>
  <r>
    <x v="1"/>
    <n v="4260.74"/>
  </r>
  <r>
    <x v="2"/>
    <n v="4265.01"/>
  </r>
  <r>
    <x v="0"/>
    <n v="4266.17"/>
  </r>
  <r>
    <x v="1"/>
    <n v="4278.55"/>
  </r>
  <r>
    <x v="1"/>
    <n v="4296.2700000000004"/>
  </r>
  <r>
    <x v="0"/>
    <n v="4320.41"/>
  </r>
  <r>
    <x v="1"/>
    <n v="4337.74"/>
  </r>
  <r>
    <x v="1"/>
    <n v="4340.4399999999996"/>
  </r>
  <r>
    <x v="0"/>
    <n v="4347.0200000000004"/>
  </r>
  <r>
    <x v="1"/>
    <n v="4349.46"/>
  </r>
  <r>
    <x v="0"/>
    <n v="4350.51"/>
  </r>
  <r>
    <x v="0"/>
    <n v="4357.04"/>
  </r>
  <r>
    <x v="1"/>
    <n v="4391.6499999999996"/>
  </r>
  <r>
    <x v="2"/>
    <n v="4392.7"/>
  </r>
  <r>
    <x v="0"/>
    <n v="4397.3100000000004"/>
  </r>
  <r>
    <x v="0"/>
    <n v="4399.7299999999996"/>
  </r>
  <r>
    <x v="0"/>
    <n v="4402.2299999999996"/>
  </r>
  <r>
    <x v="0"/>
    <n v="4415.16"/>
  </r>
  <r>
    <x v="0"/>
    <n v="4420.95"/>
  </r>
  <r>
    <x v="1"/>
    <n v="4428.8900000000003"/>
  </r>
  <r>
    <x v="0"/>
    <n v="4433.3900000000003"/>
  </r>
  <r>
    <x v="0"/>
    <n v="4433.92"/>
  </r>
  <r>
    <x v="1"/>
    <n v="4435.09"/>
  </r>
  <r>
    <x v="1"/>
    <n v="4438.26"/>
  </r>
  <r>
    <x v="0"/>
    <n v="4441.21"/>
  </r>
  <r>
    <x v="1"/>
    <n v="4449.46"/>
  </r>
  <r>
    <x v="0"/>
    <n v="4454.3999999999996"/>
  </r>
  <r>
    <x v="0"/>
    <n v="4462.72"/>
  </r>
  <r>
    <x v="0"/>
    <n v="4463.21"/>
  </r>
  <r>
    <x v="1"/>
    <n v="4466.62"/>
  </r>
  <r>
    <x v="1"/>
    <n v="4468.25"/>
  </r>
  <r>
    <x v="0"/>
    <n v="4488.58"/>
  </r>
  <r>
    <x v="0"/>
    <n v="4500.34"/>
  </r>
  <r>
    <x v="1"/>
    <n v="4504.66"/>
  </r>
  <r>
    <x v="2"/>
    <n v="4511.41"/>
  </r>
  <r>
    <x v="2"/>
    <n v="4515.71"/>
  </r>
  <r>
    <x v="1"/>
    <n v="4518.3999999999996"/>
  </r>
  <r>
    <x v="0"/>
    <n v="4518.7700000000004"/>
  </r>
  <r>
    <x v="0"/>
    <n v="4518.83"/>
  </r>
  <r>
    <x v="0"/>
    <n v="4527.18"/>
  </r>
  <r>
    <x v="0"/>
    <n v="4529.4799999999996"/>
  </r>
  <r>
    <x v="0"/>
    <n v="4536.26"/>
  </r>
  <r>
    <x v="0"/>
    <n v="4544.2299999999996"/>
  </r>
  <r>
    <x v="1"/>
    <n v="4561.1899999999996"/>
  </r>
  <r>
    <x v="0"/>
    <n v="4562.84"/>
  </r>
  <r>
    <x v="1"/>
    <n v="4564.1899999999996"/>
  </r>
  <r>
    <x v="0"/>
    <n v="4571.41"/>
  </r>
  <r>
    <x v="1"/>
    <n v="4608.03"/>
  </r>
  <r>
    <x v="1"/>
    <n v="4618.08"/>
  </r>
  <r>
    <x v="0"/>
    <n v="4646.76"/>
  </r>
  <r>
    <x v="1"/>
    <n v="4661.29"/>
  </r>
  <r>
    <x v="0"/>
    <n v="4667.6099999999997"/>
  </r>
  <r>
    <x v="0"/>
    <n v="4670.6400000000003"/>
  </r>
  <r>
    <x v="0"/>
    <n v="4673.3900000000003"/>
  </r>
  <r>
    <x v="2"/>
    <n v="4674.2"/>
  </r>
  <r>
    <x v="1"/>
    <n v="4678.8"/>
  </r>
  <r>
    <x v="0"/>
    <n v="4686.3900000000003"/>
  </r>
  <r>
    <x v="1"/>
    <n v="4687.8"/>
  </r>
  <r>
    <x v="2"/>
    <n v="4699.47"/>
  </r>
  <r>
    <x v="2"/>
    <n v="4712.12"/>
  </r>
  <r>
    <x v="0"/>
    <n v="4718.2"/>
  </r>
  <r>
    <x v="0"/>
    <n v="4719.5200000000004"/>
  </r>
  <r>
    <x v="1"/>
    <n v="4719.74"/>
  </r>
  <r>
    <x v="2"/>
    <n v="4728.71"/>
  </r>
  <r>
    <x v="0"/>
    <n v="4734.6400000000003"/>
  </r>
  <r>
    <x v="0"/>
    <n v="4738.2700000000004"/>
  </r>
  <r>
    <x v="1"/>
    <n v="4740.78"/>
  </r>
  <r>
    <x v="0"/>
    <n v="4746.34"/>
  </r>
  <r>
    <x v="0"/>
    <n v="4747.05"/>
  </r>
  <r>
    <x v="0"/>
    <n v="4751.07"/>
  </r>
  <r>
    <x v="0"/>
    <n v="4753.6400000000003"/>
  </r>
  <r>
    <x v="0"/>
    <n v="4762.33"/>
  </r>
  <r>
    <x v="0"/>
    <n v="4766.0200000000004"/>
  </r>
  <r>
    <x v="0"/>
    <n v="4779.6000000000004"/>
  </r>
  <r>
    <x v="0"/>
    <n v="4787.42"/>
  </r>
  <r>
    <x v="0"/>
    <n v="4795.66"/>
  </r>
  <r>
    <x v="2"/>
    <n v="4812.34"/>
  </r>
  <r>
    <x v="2"/>
    <n v="4827.1000000000004"/>
  </r>
  <r>
    <x v="1"/>
    <n v="4827.8999999999996"/>
  </r>
  <r>
    <x v="1"/>
    <n v="4830.63"/>
  </r>
  <r>
    <x v="1"/>
    <n v="4835.43"/>
  </r>
  <r>
    <x v="0"/>
    <n v="4837.58"/>
  </r>
  <r>
    <x v="0"/>
    <n v="4839.18"/>
  </r>
  <r>
    <x v="1"/>
    <n v="4840.95"/>
  </r>
  <r>
    <x v="2"/>
    <n v="4843.79"/>
  </r>
  <r>
    <x v="2"/>
    <n v="4844.67"/>
  </r>
  <r>
    <x v="1"/>
    <n v="4846.53"/>
  </r>
  <r>
    <x v="1"/>
    <n v="4846.92"/>
  </r>
  <r>
    <x v="0"/>
    <n v="4859.8900000000003"/>
  </r>
  <r>
    <x v="1"/>
    <n v="4877.9799999999996"/>
  </r>
  <r>
    <x v="0"/>
    <n v="4883.87"/>
  </r>
  <r>
    <x v="0"/>
    <n v="4889.04"/>
  </r>
  <r>
    <x v="0"/>
    <n v="4890"/>
  </r>
  <r>
    <x v="0"/>
    <n v="4894.3900000000003"/>
  </r>
  <r>
    <x v="0"/>
    <n v="4894.75"/>
  </r>
  <r>
    <x v="0"/>
    <n v="4906.41"/>
  </r>
  <r>
    <x v="2"/>
    <n v="4911.8900000000003"/>
  </r>
  <r>
    <x v="1"/>
    <n v="4915.0600000000004"/>
  </r>
  <r>
    <x v="0"/>
    <n v="4922.92"/>
  </r>
  <r>
    <x v="0"/>
    <n v="4931.6499999999996"/>
  </r>
  <r>
    <x v="0"/>
    <n v="4934.71"/>
  </r>
  <r>
    <x v="2"/>
    <n v="4942.0600000000004"/>
  </r>
  <r>
    <x v="0"/>
    <n v="4949.76"/>
  </r>
  <r>
    <x v="3"/>
    <n v="4985.22"/>
  </r>
  <r>
    <x v="0"/>
    <n v="4992.38"/>
  </r>
  <r>
    <x v="1"/>
    <n v="4999.04"/>
  </r>
  <r>
    <x v="0"/>
    <n v="5002.78"/>
  </r>
  <r>
    <x v="2"/>
    <n v="5003.7700000000004"/>
  </r>
  <r>
    <x v="0"/>
    <n v="5003.8500000000004"/>
  </r>
  <r>
    <x v="0"/>
    <n v="5012.47"/>
  </r>
  <r>
    <x v="0"/>
    <n v="5028.1499999999996"/>
  </r>
  <r>
    <x v="0"/>
    <n v="5031.2700000000004"/>
  </r>
  <r>
    <x v="0"/>
    <n v="5034.1000000000004"/>
  </r>
  <r>
    <x v="1"/>
    <n v="5038.57"/>
  </r>
  <r>
    <x v="1"/>
    <n v="5043.13"/>
  </r>
  <r>
    <x v="1"/>
    <n v="5045.1499999999996"/>
  </r>
  <r>
    <x v="2"/>
    <n v="5054.05"/>
  </r>
  <r>
    <x v="0"/>
    <n v="5059.5600000000004"/>
  </r>
  <r>
    <x v="2"/>
    <n v="5077.1899999999996"/>
  </r>
  <r>
    <x v="1"/>
    <n v="5080.1000000000004"/>
  </r>
  <r>
    <x v="1"/>
    <n v="5087.92"/>
  </r>
  <r>
    <x v="0"/>
    <n v="5116.5"/>
  </r>
  <r>
    <x v="0"/>
    <n v="5124.1899999999996"/>
  </r>
  <r>
    <x v="0"/>
    <n v="5125.22"/>
  </r>
  <r>
    <x v="0"/>
    <n v="5136.75"/>
  </r>
  <r>
    <x v="0"/>
    <n v="5138.26"/>
  </r>
  <r>
    <x v="0"/>
    <n v="5144.18"/>
  </r>
  <r>
    <x v="0"/>
    <n v="5148.55"/>
  </r>
  <r>
    <x v="0"/>
    <n v="5152.13"/>
  </r>
  <r>
    <x v="0"/>
    <n v="5166.96"/>
  </r>
  <r>
    <x v="0"/>
    <n v="5177.12"/>
  </r>
  <r>
    <x v="2"/>
    <n v="5195.58"/>
  </r>
  <r>
    <x v="1"/>
    <n v="5198.6899999999996"/>
  </r>
  <r>
    <x v="2"/>
    <n v="5207.97"/>
  </r>
  <r>
    <x v="0"/>
    <n v="5209.58"/>
  </r>
  <r>
    <x v="1"/>
    <n v="5213.22"/>
  </r>
  <r>
    <x v="1"/>
    <n v="5216.4799999999996"/>
  </r>
  <r>
    <x v="0"/>
    <n v="5227.99"/>
  </r>
  <r>
    <x v="0"/>
    <n v="5240.7700000000004"/>
  </r>
  <r>
    <x v="0"/>
    <n v="5245.23"/>
  </r>
  <r>
    <x v="0"/>
    <n v="5246.05"/>
  </r>
  <r>
    <x v="0"/>
    <n v="5253.52"/>
  </r>
  <r>
    <x v="0"/>
    <n v="5257.51"/>
  </r>
  <r>
    <x v="0"/>
    <n v="5261.47"/>
  </r>
  <r>
    <x v="0"/>
    <n v="5266.37"/>
  </r>
  <r>
    <x v="0"/>
    <n v="5267.82"/>
  </r>
  <r>
    <x v="0"/>
    <n v="5272.18"/>
  </r>
  <r>
    <x v="0"/>
    <n v="5275.86"/>
  </r>
  <r>
    <x v="2"/>
    <n v="5291.71"/>
  </r>
  <r>
    <x v="1"/>
    <n v="5293.67"/>
  </r>
  <r>
    <x v="1"/>
    <n v="5306.7"/>
  </r>
  <r>
    <x v="1"/>
    <n v="5312.17"/>
  </r>
  <r>
    <x v="2"/>
    <n v="5322.24"/>
  </r>
  <r>
    <x v="0"/>
    <n v="5325.65"/>
  </r>
  <r>
    <x v="0"/>
    <n v="5327.4"/>
  </r>
  <r>
    <x v="3"/>
    <n v="5344.81"/>
  </r>
  <r>
    <x v="0"/>
    <n v="5354.07"/>
  </r>
  <r>
    <x v="1"/>
    <n v="5364.66"/>
  </r>
  <r>
    <x v="0"/>
    <n v="5373.36"/>
  </r>
  <r>
    <x v="0"/>
    <n v="5375.04"/>
  </r>
  <r>
    <x v="0"/>
    <n v="5377.46"/>
  </r>
  <r>
    <x v="0"/>
    <n v="5383.54"/>
  </r>
  <r>
    <x v="0"/>
    <n v="5385.34"/>
  </r>
  <r>
    <x v="0"/>
    <n v="5396.44"/>
  </r>
  <r>
    <x v="0"/>
    <n v="5397.62"/>
  </r>
  <r>
    <x v="0"/>
    <n v="5400.98"/>
  </r>
  <r>
    <x v="0"/>
    <n v="5402.89"/>
  </r>
  <r>
    <x v="2"/>
    <n v="5411.99"/>
  </r>
  <r>
    <x v="2"/>
    <n v="5415.66"/>
  </r>
  <r>
    <x v="0"/>
    <n v="5425.02"/>
  </r>
  <r>
    <x v="0"/>
    <n v="5428.73"/>
  </r>
  <r>
    <x v="2"/>
    <n v="5428.98"/>
  </r>
  <r>
    <x v="2"/>
    <n v="5438.75"/>
  </r>
  <r>
    <x v="0"/>
    <n v="5458.05"/>
  </r>
  <r>
    <x v="3"/>
    <n v="5466.88"/>
  </r>
  <r>
    <x v="0"/>
    <n v="5469.01"/>
  </r>
  <r>
    <x v="0"/>
    <n v="5472.45"/>
  </r>
  <r>
    <x v="0"/>
    <n v="5478.04"/>
  </r>
  <r>
    <x v="0"/>
    <n v="5484.47"/>
  </r>
  <r>
    <x v="0"/>
    <n v="5488.26"/>
  </r>
  <r>
    <x v="0"/>
    <n v="5503.36"/>
  </r>
  <r>
    <x v="2"/>
    <n v="5539.4"/>
  </r>
  <r>
    <x v="2"/>
    <n v="5540.35"/>
  </r>
  <r>
    <x v="1"/>
    <n v="5552.61"/>
  </r>
  <r>
    <x v="2"/>
    <n v="5576.35"/>
  </r>
  <r>
    <x v="0"/>
    <n v="5582.95"/>
  </r>
  <r>
    <x v="0"/>
    <n v="5584.31"/>
  </r>
  <r>
    <x v="2"/>
    <n v="5587.59"/>
  </r>
  <r>
    <x v="0"/>
    <n v="5594.85"/>
  </r>
  <r>
    <x v="2"/>
    <n v="5612.83"/>
  </r>
  <r>
    <x v="1"/>
    <n v="5615.37"/>
  </r>
  <r>
    <x v="0"/>
    <n v="5630.46"/>
  </r>
  <r>
    <x v="2"/>
    <n v="5649.72"/>
  </r>
  <r>
    <x v="2"/>
    <n v="5650.14"/>
  </r>
  <r>
    <x v="2"/>
    <n v="5662.23"/>
  </r>
  <r>
    <x v="0"/>
    <n v="5679.13"/>
  </r>
  <r>
    <x v="3"/>
    <n v="5690.79"/>
  </r>
  <r>
    <x v="0"/>
    <n v="5693.43"/>
  </r>
  <r>
    <x v="2"/>
    <n v="5698.74"/>
  </r>
  <r>
    <x v="2"/>
    <n v="5699.84"/>
  </r>
  <r>
    <x v="0"/>
    <n v="5708.87"/>
  </r>
  <r>
    <x v="2"/>
    <n v="5709.16"/>
  </r>
  <r>
    <x v="3"/>
    <n v="5720.38"/>
  </r>
  <r>
    <x v="0"/>
    <n v="5729.01"/>
  </r>
  <r>
    <x v="3"/>
    <n v="5741.67"/>
  </r>
  <r>
    <x v="0"/>
    <n v="5748.13"/>
  </r>
  <r>
    <x v="2"/>
    <n v="5757.41"/>
  </r>
  <r>
    <x v="1"/>
    <n v="5778.71"/>
  </r>
  <r>
    <x v="2"/>
    <n v="5807.06"/>
  </r>
  <r>
    <x v="3"/>
    <n v="5812.9"/>
  </r>
  <r>
    <x v="1"/>
    <n v="5816.58"/>
  </r>
  <r>
    <x v="3"/>
    <n v="5832.6"/>
  </r>
  <r>
    <x v="0"/>
    <n v="5836.52"/>
  </r>
  <r>
    <x v="1"/>
    <n v="5843.99"/>
  </r>
  <r>
    <x v="0"/>
    <n v="5846.92"/>
  </r>
  <r>
    <x v="0"/>
    <n v="5847.24"/>
  </r>
  <r>
    <x v="0"/>
    <n v="5855.9"/>
  </r>
  <r>
    <x v="0"/>
    <n v="5877.02"/>
  </r>
  <r>
    <x v="2"/>
    <n v="5910.94"/>
  </r>
  <r>
    <x v="2"/>
    <n v="5920.1"/>
  </r>
  <r>
    <x v="0"/>
    <n v="5926.85"/>
  </r>
  <r>
    <x v="0"/>
    <n v="5926.93"/>
  </r>
  <r>
    <x v="1"/>
    <n v="5927.65"/>
  </r>
  <r>
    <x v="0"/>
    <n v="5934.38"/>
  </r>
  <r>
    <x v="1"/>
    <n v="5957.35"/>
  </r>
  <r>
    <x v="1"/>
    <n v="5960.91"/>
  </r>
  <r>
    <x v="2"/>
    <n v="5966.89"/>
  </r>
  <r>
    <x v="2"/>
    <n v="5969.72"/>
  </r>
  <r>
    <x v="0"/>
    <n v="5972.38"/>
  </r>
  <r>
    <x v="0"/>
    <n v="5974.38"/>
  </r>
  <r>
    <x v="0"/>
    <n v="5976.83"/>
  </r>
  <r>
    <x v="3"/>
    <n v="5979.66"/>
  </r>
  <r>
    <x v="2"/>
    <n v="5979.73"/>
  </r>
  <r>
    <x v="2"/>
    <n v="5979.99"/>
  </r>
  <r>
    <x v="0"/>
    <n v="5989.52"/>
  </r>
  <r>
    <x v="2"/>
    <n v="5990.17"/>
  </r>
  <r>
    <x v="2"/>
    <n v="5993.62"/>
  </r>
  <r>
    <x v="0"/>
    <n v="6059.17"/>
  </r>
  <r>
    <x v="1"/>
    <n v="6061.8"/>
  </r>
  <r>
    <x v="1"/>
    <n v="6064.37"/>
  </r>
  <r>
    <x v="0"/>
    <n v="6067.13"/>
  </r>
  <r>
    <x v="2"/>
    <n v="6074.37"/>
  </r>
  <r>
    <x v="0"/>
    <n v="6079.67"/>
  </r>
  <r>
    <x v="0"/>
    <n v="6082.41"/>
  </r>
  <r>
    <x v="3"/>
    <n v="6098.38"/>
  </r>
  <r>
    <x v="1"/>
    <n v="6111.95"/>
  </r>
  <r>
    <x v="0"/>
    <n v="6112.35"/>
  </r>
  <r>
    <x v="0"/>
    <n v="6113.23"/>
  </r>
  <r>
    <x v="2"/>
    <n v="6117.49"/>
  </r>
  <r>
    <x v="2"/>
    <n v="6123.57"/>
  </r>
  <r>
    <x v="0"/>
    <n v="6128.8"/>
  </r>
  <r>
    <x v="3"/>
    <n v="6138.5"/>
  </r>
  <r>
    <x v="2"/>
    <n v="6138.58"/>
  </r>
  <r>
    <x v="2"/>
    <n v="6139.14"/>
  </r>
  <r>
    <x v="3"/>
    <n v="6147.12"/>
  </r>
  <r>
    <x v="3"/>
    <n v="6152.05"/>
  </r>
  <r>
    <x v="0"/>
    <n v="6159.57"/>
  </r>
  <r>
    <x v="0"/>
    <n v="6170.96"/>
  </r>
  <r>
    <x v="0"/>
    <n v="6183.32"/>
  </r>
  <r>
    <x v="3"/>
    <n v="6183.46"/>
  </r>
  <r>
    <x v="0"/>
    <n v="6184.3"/>
  </r>
  <r>
    <x v="2"/>
    <n v="6185.32"/>
  </r>
  <r>
    <x v="2"/>
    <n v="6186.13"/>
  </r>
  <r>
    <x v="0"/>
    <n v="6196.45"/>
  </r>
  <r>
    <x v="0"/>
    <n v="6198.75"/>
  </r>
  <r>
    <x v="0"/>
    <n v="6203.9"/>
  </r>
  <r>
    <x v="1"/>
    <n v="6207.26"/>
  </r>
  <r>
    <x v="0"/>
    <n v="6208.5"/>
  </r>
  <r>
    <x v="3"/>
    <n v="6219.93"/>
  </r>
  <r>
    <x v="2"/>
    <n v="6236.95"/>
  </r>
  <r>
    <x v="2"/>
    <n v="6238.3"/>
  </r>
  <r>
    <x v="2"/>
    <n v="6250.44"/>
  </r>
  <r>
    <x v="3"/>
    <n v="6253.85"/>
  </r>
  <r>
    <x v="3"/>
    <n v="6254.13"/>
  </r>
  <r>
    <x v="3"/>
    <n v="6255.38"/>
  </r>
  <r>
    <x v="1"/>
    <n v="6261.2"/>
  </r>
  <r>
    <x v="0"/>
    <n v="6269.33"/>
  </r>
  <r>
    <x v="2"/>
    <n v="6272.48"/>
  </r>
  <r>
    <x v="0"/>
    <n v="6276.3"/>
  </r>
  <r>
    <x v="2"/>
    <n v="6282.24"/>
  </r>
  <r>
    <x v="2"/>
    <n v="6289.75"/>
  </r>
  <r>
    <x v="1"/>
    <n v="6293.63"/>
  </r>
  <r>
    <x v="2"/>
    <n v="6302.23"/>
  </r>
  <r>
    <x v="3"/>
    <n v="6305.61"/>
  </r>
  <r>
    <x v="1"/>
    <n v="6311.11"/>
  </r>
  <r>
    <x v="0"/>
    <n v="6311.95"/>
  </r>
  <r>
    <x v="0"/>
    <n v="6313.76"/>
  </r>
  <r>
    <x v="0"/>
    <n v="6334.34"/>
  </r>
  <r>
    <x v="0"/>
    <n v="6335.64"/>
  </r>
  <r>
    <x v="2"/>
    <n v="6338.08"/>
  </r>
  <r>
    <x v="2"/>
    <n v="6356.27"/>
  </r>
  <r>
    <x v="2"/>
    <n v="6358.78"/>
  </r>
  <r>
    <x v="0"/>
    <n v="6360.99"/>
  </r>
  <r>
    <x v="1"/>
    <n v="6361.47"/>
  </r>
  <r>
    <x v="3"/>
    <n v="6367.31"/>
  </r>
  <r>
    <x v="0"/>
    <n v="6373.56"/>
  </r>
  <r>
    <x v="2"/>
    <n v="6374.16"/>
  </r>
  <r>
    <x v="2"/>
    <n v="6389.38"/>
  </r>
  <r>
    <x v="1"/>
    <n v="6389.53"/>
  </r>
  <r>
    <x v="2"/>
    <n v="6393.6"/>
  </r>
  <r>
    <x v="0"/>
    <n v="6402.29"/>
  </r>
  <r>
    <x v="0"/>
    <n v="6406.41"/>
  </r>
  <r>
    <x v="3"/>
    <n v="6407.05"/>
  </r>
  <r>
    <x v="3"/>
    <n v="6412.34"/>
  </r>
  <r>
    <x v="0"/>
    <n v="6414.18"/>
  </r>
  <r>
    <x v="2"/>
    <n v="6417.28"/>
  </r>
  <r>
    <x v="2"/>
    <n v="6423.48"/>
  </r>
  <r>
    <x v="0"/>
    <n v="6435.62"/>
  </r>
  <r>
    <x v="0"/>
    <n v="6455.86"/>
  </r>
  <r>
    <x v="0"/>
    <n v="6457.84"/>
  </r>
  <r>
    <x v="2"/>
    <n v="6473.15"/>
  </r>
  <r>
    <x v="2"/>
    <n v="6474.01"/>
  </r>
  <r>
    <x v="3"/>
    <n v="6481.67"/>
  </r>
  <r>
    <x v="2"/>
    <n v="6496.89"/>
  </r>
  <r>
    <x v="2"/>
    <n v="6500.24"/>
  </r>
  <r>
    <x v="1"/>
    <n v="6512.24"/>
  </r>
  <r>
    <x v="2"/>
    <n v="6529.21"/>
  </r>
  <r>
    <x v="2"/>
    <n v="6532.04"/>
  </r>
  <r>
    <x v="2"/>
    <n v="6536.68"/>
  </r>
  <r>
    <x v="3"/>
    <n v="6546.16"/>
  </r>
  <r>
    <x v="0"/>
    <n v="6548.2"/>
  </r>
  <r>
    <x v="0"/>
    <n v="6551.75"/>
  </r>
  <r>
    <x v="3"/>
    <n v="6552.01"/>
  </r>
  <r>
    <x v="0"/>
    <n v="6555.07"/>
  </r>
  <r>
    <x v="2"/>
    <n v="6571.02"/>
  </r>
  <r>
    <x v="0"/>
    <n v="6571.54"/>
  </r>
  <r>
    <x v="2"/>
    <n v="6593.51"/>
  </r>
  <r>
    <x v="2"/>
    <n v="6600.21"/>
  </r>
  <r>
    <x v="2"/>
    <n v="6600.36"/>
  </r>
  <r>
    <x v="2"/>
    <n v="6610.11"/>
  </r>
  <r>
    <x v="3"/>
    <n v="6630.31"/>
  </r>
  <r>
    <x v="1"/>
    <n v="6638.16"/>
  </r>
  <r>
    <x v="0"/>
    <n v="6639.3"/>
  </r>
  <r>
    <x v="0"/>
    <n v="6640.54"/>
  </r>
  <r>
    <x v="3"/>
    <n v="6651.26"/>
  </r>
  <r>
    <x v="0"/>
    <n v="6652.53"/>
  </r>
  <r>
    <x v="0"/>
    <n v="6653.79"/>
  </r>
  <r>
    <x v="2"/>
    <n v="6664.32"/>
  </r>
  <r>
    <x v="2"/>
    <n v="6664.69"/>
  </r>
  <r>
    <x v="0"/>
    <n v="6666.24"/>
  </r>
  <r>
    <x v="0"/>
    <n v="6686.43"/>
  </r>
  <r>
    <x v="3"/>
    <n v="6700.56"/>
  </r>
  <r>
    <x v="3"/>
    <n v="6706.47"/>
  </r>
  <r>
    <x v="2"/>
    <n v="6710.19"/>
  </r>
  <r>
    <x v="1"/>
    <n v="6721.37"/>
  </r>
  <r>
    <x v="2"/>
    <n v="6737.98"/>
  </r>
  <r>
    <x v="3"/>
    <n v="6738.84"/>
  </r>
  <r>
    <x v="0"/>
    <n v="6746.74"/>
  </r>
  <r>
    <x v="0"/>
    <n v="6748.59"/>
  </r>
  <r>
    <x v="3"/>
    <n v="6749.63"/>
  </r>
  <r>
    <x v="3"/>
    <n v="6750.27"/>
  </r>
  <r>
    <x v="0"/>
    <n v="6753.04"/>
  </r>
  <r>
    <x v="2"/>
    <n v="6770.19"/>
  </r>
  <r>
    <x v="2"/>
    <n v="6775.96"/>
  </r>
  <r>
    <x v="2"/>
    <n v="6781.35"/>
  </r>
  <r>
    <x v="2"/>
    <n v="6781.52"/>
  </r>
  <r>
    <x v="0"/>
    <n v="6796.86"/>
  </r>
  <r>
    <x v="0"/>
    <n v="6799.46"/>
  </r>
  <r>
    <x v="2"/>
    <n v="6809.46"/>
  </r>
  <r>
    <x v="1"/>
    <n v="6827.69"/>
  </r>
  <r>
    <x v="2"/>
    <n v="6837.37"/>
  </r>
  <r>
    <x v="1"/>
    <n v="6842.28"/>
  </r>
  <r>
    <x v="2"/>
    <n v="6843.17"/>
  </r>
  <r>
    <x v="2"/>
    <n v="6849.03"/>
  </r>
  <r>
    <x v="2"/>
    <n v="6858.48"/>
  </r>
  <r>
    <x v="2"/>
    <n v="6863.49"/>
  </r>
  <r>
    <x v="3"/>
    <n v="6868.39"/>
  </r>
  <r>
    <x v="2"/>
    <n v="6875.96"/>
  </r>
  <r>
    <x v="1"/>
    <n v="6876.53"/>
  </r>
  <r>
    <x v="0"/>
    <n v="6877.98"/>
  </r>
  <r>
    <x v="0"/>
    <n v="6895.19"/>
  </r>
  <r>
    <x v="0"/>
    <n v="6933.24"/>
  </r>
  <r>
    <x v="2"/>
    <n v="6938.11"/>
  </r>
  <r>
    <x v="2"/>
    <n v="6940.91"/>
  </r>
  <r>
    <x v="2"/>
    <n v="6940.94"/>
  </r>
  <r>
    <x v="2"/>
    <n v="6948.7"/>
  </r>
  <r>
    <x v="2"/>
    <n v="6951.12"/>
  </r>
  <r>
    <x v="2"/>
    <n v="6965.21"/>
  </r>
  <r>
    <x v="0"/>
    <n v="6985.51"/>
  </r>
  <r>
    <x v="2"/>
    <n v="6986.7"/>
  </r>
  <r>
    <x v="2"/>
    <n v="6989.95"/>
  </r>
  <r>
    <x v="3"/>
    <n v="7003.1"/>
  </r>
  <r>
    <x v="2"/>
    <n v="7033.08"/>
  </r>
  <r>
    <x v="1"/>
    <n v="7042.11"/>
  </r>
  <r>
    <x v="2"/>
    <n v="7045.5"/>
  </r>
  <r>
    <x v="2"/>
    <n v="7046.72"/>
  </r>
  <r>
    <x v="2"/>
    <n v="7050.02"/>
  </r>
  <r>
    <x v="2"/>
    <n v="7050.64"/>
  </r>
  <r>
    <x v="2"/>
    <n v="7054.41"/>
  </r>
  <r>
    <x v="2"/>
    <n v="7077.19"/>
  </r>
  <r>
    <x v="0"/>
    <n v="7096.98"/>
  </r>
  <r>
    <x v="0"/>
    <n v="7106.81"/>
  </r>
  <r>
    <x v="3"/>
    <n v="7125.25"/>
  </r>
  <r>
    <x v="0"/>
    <n v="7128.64"/>
  </r>
  <r>
    <x v="0"/>
    <n v="7133.9"/>
  </r>
  <r>
    <x v="1"/>
    <n v="7144.4"/>
  </r>
  <r>
    <x v="0"/>
    <n v="7144.86"/>
  </r>
  <r>
    <x v="2"/>
    <n v="7147.11"/>
  </r>
  <r>
    <x v="2"/>
    <n v="7147.47"/>
  </r>
  <r>
    <x v="0"/>
    <n v="7151.09"/>
  </r>
  <r>
    <x v="2"/>
    <n v="7152.67"/>
  </r>
  <r>
    <x v="2"/>
    <n v="7153.55"/>
  </r>
  <r>
    <x v="2"/>
    <n v="7160.09"/>
  </r>
  <r>
    <x v="2"/>
    <n v="7160.33"/>
  </r>
  <r>
    <x v="2"/>
    <n v="7162.01"/>
  </r>
  <r>
    <x v="2"/>
    <n v="7173.36"/>
  </r>
  <r>
    <x v="2"/>
    <n v="7175.51"/>
  </r>
  <r>
    <x v="3"/>
    <n v="7179.52"/>
  </r>
  <r>
    <x v="2"/>
    <n v="7196.87"/>
  </r>
  <r>
    <x v="2"/>
    <n v="7201.7"/>
  </r>
  <r>
    <x v="2"/>
    <n v="7209.49"/>
  </r>
  <r>
    <x v="0"/>
    <n v="7220.25"/>
  </r>
  <r>
    <x v="2"/>
    <n v="7222.79"/>
  </r>
  <r>
    <x v="0"/>
    <n v="7228.22"/>
  </r>
  <r>
    <x v="0"/>
    <n v="7243.81"/>
  </r>
  <r>
    <x v="2"/>
    <n v="7248.71"/>
  </r>
  <r>
    <x v="2"/>
    <n v="7256.72"/>
  </r>
  <r>
    <x v="2"/>
    <n v="7261.74"/>
  </r>
  <r>
    <x v="3"/>
    <n v="7265.58"/>
  </r>
  <r>
    <x v="2"/>
    <n v="7265.7"/>
  </r>
  <r>
    <x v="2"/>
    <n v="7273.02"/>
  </r>
  <r>
    <x v="0"/>
    <n v="7281.51"/>
  </r>
  <r>
    <x v="3"/>
    <n v="7302.46"/>
  </r>
  <r>
    <x v="3"/>
    <n v="7304.65"/>
  </r>
  <r>
    <x v="3"/>
    <n v="7318.21"/>
  </r>
  <r>
    <x v="3"/>
    <n v="7318.22"/>
  </r>
  <r>
    <x v="3"/>
    <n v="7322.86"/>
  </r>
  <r>
    <x v="1"/>
    <n v="7323.73"/>
  </r>
  <r>
    <x v="2"/>
    <n v="7325.05"/>
  </r>
  <r>
    <x v="0"/>
    <n v="7325.47"/>
  </r>
  <r>
    <x v="2"/>
    <n v="7337.75"/>
  </r>
  <r>
    <x v="0"/>
    <n v="7339.93"/>
  </r>
  <r>
    <x v="2"/>
    <n v="7345.08"/>
  </r>
  <r>
    <x v="2"/>
    <n v="7345.73"/>
  </r>
  <r>
    <x v="2"/>
    <n v="7348.14"/>
  </r>
  <r>
    <x v="0"/>
    <n v="7349.12"/>
  </r>
  <r>
    <x v="2"/>
    <n v="7357.49"/>
  </r>
  <r>
    <x v="2"/>
    <n v="7358.18"/>
  </r>
  <r>
    <x v="3"/>
    <n v="7362.31"/>
  </r>
  <r>
    <x v="2"/>
    <n v="7371.77"/>
  </r>
  <r>
    <x v="0"/>
    <n v="7388.85"/>
  </r>
  <r>
    <x v="3"/>
    <n v="7403.98"/>
  </r>
  <r>
    <x v="2"/>
    <n v="7418.52"/>
  </r>
  <r>
    <x v="2"/>
    <n v="7419.48"/>
  </r>
  <r>
    <x v="2"/>
    <n v="7421.19"/>
  </r>
  <r>
    <x v="2"/>
    <n v="7441.05"/>
  </r>
  <r>
    <x v="2"/>
    <n v="7441.5"/>
  </r>
  <r>
    <x v="2"/>
    <n v="7443.64"/>
  </r>
  <r>
    <x v="2"/>
    <n v="7445.92"/>
  </r>
  <r>
    <x v="2"/>
    <n v="7448.4"/>
  </r>
  <r>
    <x v="1"/>
    <n v="7450.36"/>
  </r>
  <r>
    <x v="3"/>
    <n v="7463.51"/>
  </r>
  <r>
    <x v="1"/>
    <n v="7487.38"/>
  </r>
  <r>
    <x v="0"/>
    <n v="7494.63"/>
  </r>
  <r>
    <x v="1"/>
    <n v="7504.3"/>
  </r>
  <r>
    <x v="2"/>
    <n v="7512.27"/>
  </r>
  <r>
    <x v="2"/>
    <n v="7518.03"/>
  </r>
  <r>
    <x v="2"/>
    <n v="7526.71"/>
  </r>
  <r>
    <x v="2"/>
    <n v="7531.7"/>
  </r>
  <r>
    <x v="0"/>
    <n v="7537.16"/>
  </r>
  <r>
    <x v="0"/>
    <n v="7538.52"/>
  </r>
  <r>
    <x v="1"/>
    <n v="7567.13"/>
  </r>
  <r>
    <x v="3"/>
    <n v="7585.62"/>
  </r>
  <r>
    <x v="1"/>
    <n v="7607.03"/>
  </r>
  <r>
    <x v="3"/>
    <n v="7609.6"/>
  </r>
  <r>
    <x v="1"/>
    <n v="7623.13"/>
  </r>
  <r>
    <x v="2"/>
    <n v="7623.52"/>
  </r>
  <r>
    <x v="2"/>
    <n v="7624.63"/>
  </r>
  <r>
    <x v="2"/>
    <n v="7626.99"/>
  </r>
  <r>
    <x v="2"/>
    <n v="7633.72"/>
  </r>
  <r>
    <x v="1"/>
    <n v="7636.92"/>
  </r>
  <r>
    <x v="2"/>
    <n v="7639.42"/>
  </r>
  <r>
    <x v="2"/>
    <n v="7640.31"/>
  </r>
  <r>
    <x v="1"/>
    <n v="7642.05"/>
  </r>
  <r>
    <x v="2"/>
    <n v="7650.77"/>
  </r>
  <r>
    <x v="0"/>
    <n v="7650.8"/>
  </r>
  <r>
    <x v="1"/>
    <n v="7652.26"/>
  </r>
  <r>
    <x v="3"/>
    <n v="7657.69"/>
  </r>
  <r>
    <x v="2"/>
    <n v="7662.47"/>
  </r>
  <r>
    <x v="1"/>
    <n v="7670.75"/>
  </r>
  <r>
    <x v="1"/>
    <n v="7676.4"/>
  </r>
  <r>
    <x v="3"/>
    <n v="7680.92"/>
  </r>
  <r>
    <x v="2"/>
    <n v="7681.17"/>
  </r>
  <r>
    <x v="2"/>
    <n v="7682.67"/>
  </r>
  <r>
    <x v="0"/>
    <n v="7684.62"/>
  </r>
  <r>
    <x v="2"/>
    <n v="7726.85"/>
  </r>
  <r>
    <x v="2"/>
    <n v="7727.25"/>
  </r>
  <r>
    <x v="2"/>
    <n v="7729.65"/>
  </r>
  <r>
    <x v="2"/>
    <n v="7731.43"/>
  </r>
  <r>
    <x v="2"/>
    <n v="7731.86"/>
  </r>
  <r>
    <x v="3"/>
    <n v="7736.39"/>
  </r>
  <r>
    <x v="2"/>
    <n v="7740.34"/>
  </r>
  <r>
    <x v="2"/>
    <n v="7742.11"/>
  </r>
  <r>
    <x v="2"/>
    <n v="7749.16"/>
  </r>
  <r>
    <x v="1"/>
    <n v="7763.06"/>
  </r>
  <r>
    <x v="2"/>
    <n v="7789.64"/>
  </r>
  <r>
    <x v="1"/>
    <n v="7794.68"/>
  </r>
  <r>
    <x v="1"/>
    <n v="7803.77"/>
  </r>
  <r>
    <x v="2"/>
    <n v="7804.16"/>
  </r>
  <r>
    <x v="0"/>
    <n v="7812.67"/>
  </r>
  <r>
    <x v="0"/>
    <n v="7824.37"/>
  </r>
  <r>
    <x v="1"/>
    <n v="7844.8"/>
  </r>
  <r>
    <x v="1"/>
    <n v="7851.85"/>
  </r>
  <r>
    <x v="3"/>
    <n v="7896.41"/>
  </r>
  <r>
    <x v="2"/>
    <n v="7935.29"/>
  </r>
  <r>
    <x v="0"/>
    <n v="7948.22"/>
  </r>
  <r>
    <x v="3"/>
    <n v="7953.72"/>
  </r>
  <r>
    <x v="2"/>
    <n v="7954.52"/>
  </r>
  <r>
    <x v="3"/>
    <n v="7958.13"/>
  </r>
  <r>
    <x v="2"/>
    <n v="7966.81"/>
  </r>
  <r>
    <x v="3"/>
    <n v="7980.34"/>
  </r>
  <r>
    <x v="2"/>
    <n v="7985.82"/>
  </r>
  <r>
    <x v="2"/>
    <n v="7986.48"/>
  </r>
  <r>
    <x v="3"/>
    <n v="8004.96"/>
  </r>
  <r>
    <x v="1"/>
    <n v="8014.62"/>
  </r>
  <r>
    <x v="2"/>
    <n v="8017.06"/>
  </r>
  <r>
    <x v="0"/>
    <n v="8021.11"/>
  </r>
  <r>
    <x v="2"/>
    <n v="8023.14"/>
  </r>
  <r>
    <x v="2"/>
    <n v="8026.67"/>
  </r>
  <r>
    <x v="2"/>
    <n v="8027.97"/>
  </r>
  <r>
    <x v="1"/>
    <n v="8035.64"/>
  </r>
  <r>
    <x v="0"/>
    <n v="8059.06"/>
  </r>
  <r>
    <x v="2"/>
    <n v="8059.68"/>
  </r>
  <r>
    <x v="3"/>
    <n v="8062.31"/>
  </r>
  <r>
    <x v="2"/>
    <n v="8062.76"/>
  </r>
  <r>
    <x v="3"/>
    <n v="8067.83"/>
  </r>
  <r>
    <x v="2"/>
    <n v="8068.19"/>
  </r>
  <r>
    <x v="3"/>
    <n v="8071.57"/>
  </r>
  <r>
    <x v="0"/>
    <n v="8077.41"/>
  </r>
  <r>
    <x v="1"/>
    <n v="8081.26"/>
  </r>
  <r>
    <x v="1"/>
    <n v="8081.74"/>
  </r>
  <r>
    <x v="2"/>
    <n v="8083.92"/>
  </r>
  <r>
    <x v="3"/>
    <n v="8091.3"/>
  </r>
  <r>
    <x v="3"/>
    <n v="8112.59"/>
  </r>
  <r>
    <x v="2"/>
    <n v="8116.27"/>
  </r>
  <r>
    <x v="3"/>
    <n v="8116.68"/>
  </r>
  <r>
    <x v="3"/>
    <n v="8124.41"/>
  </r>
  <r>
    <x v="3"/>
    <n v="8125.78"/>
  </r>
  <r>
    <x v="0"/>
    <n v="8157.92"/>
  </r>
  <r>
    <x v="2"/>
    <n v="8162.72"/>
  </r>
  <r>
    <x v="3"/>
    <n v="8177.9"/>
  </r>
  <r>
    <x v="2"/>
    <n v="8179.51"/>
  </r>
  <r>
    <x v="1"/>
    <n v="8182.89"/>
  </r>
  <r>
    <x v="3"/>
    <n v="8188.12"/>
  </r>
  <r>
    <x v="2"/>
    <n v="8211.1"/>
  </r>
  <r>
    <x v="2"/>
    <n v="8219.2000000000007"/>
  </r>
  <r>
    <x v="2"/>
    <n v="8232.64"/>
  </r>
  <r>
    <x v="2"/>
    <n v="8233.1"/>
  </r>
  <r>
    <x v="2"/>
    <n v="8240.59"/>
  </r>
  <r>
    <x v="2"/>
    <n v="8252.2800000000007"/>
  </r>
  <r>
    <x v="3"/>
    <n v="8268"/>
  </r>
  <r>
    <x v="2"/>
    <n v="8269.0400000000009"/>
  </r>
  <r>
    <x v="1"/>
    <n v="8271.4599999999991"/>
  </r>
  <r>
    <x v="2"/>
    <n v="8277.52"/>
  </r>
  <r>
    <x v="2"/>
    <n v="8280.6200000000008"/>
  </r>
  <r>
    <x v="2"/>
    <n v="8283.68"/>
  </r>
  <r>
    <x v="2"/>
    <n v="8302.5400000000009"/>
  </r>
  <r>
    <x v="2"/>
    <n v="8310.84"/>
  </r>
  <r>
    <x v="0"/>
    <n v="8314.65"/>
  </r>
  <r>
    <x v="2"/>
    <n v="8334.4599999999991"/>
  </r>
  <r>
    <x v="2"/>
    <n v="8334.59"/>
  </r>
  <r>
    <x v="2"/>
    <n v="8342.91"/>
  </r>
  <r>
    <x v="2"/>
    <n v="8347.16"/>
  </r>
  <r>
    <x v="3"/>
    <n v="8355.5400000000009"/>
  </r>
  <r>
    <x v="3"/>
    <n v="8396.6200000000008"/>
  </r>
  <r>
    <x v="3"/>
    <n v="8400.01"/>
  </r>
  <r>
    <x v="2"/>
    <n v="8410.0499999999993"/>
  </r>
  <r>
    <x v="2"/>
    <n v="8413.4599999999991"/>
  </r>
  <r>
    <x v="2"/>
    <n v="8428.07"/>
  </r>
  <r>
    <x v="3"/>
    <n v="8440.0499999999993"/>
  </r>
  <r>
    <x v="3"/>
    <n v="8442.67"/>
  </r>
  <r>
    <x v="3"/>
    <n v="8444.4699999999993"/>
  </r>
  <r>
    <x v="3"/>
    <n v="8448.66"/>
  </r>
  <r>
    <x v="0"/>
    <n v="8450.82"/>
  </r>
  <r>
    <x v="3"/>
    <n v="8457.82"/>
  </r>
  <r>
    <x v="0"/>
    <n v="8466.35"/>
  </r>
  <r>
    <x v="0"/>
    <n v="8471.65"/>
  </r>
  <r>
    <x v="2"/>
    <n v="8515.76"/>
  </r>
  <r>
    <x v="2"/>
    <n v="8516.83"/>
  </r>
  <r>
    <x v="2"/>
    <n v="8520.0300000000007"/>
  </r>
  <r>
    <x v="2"/>
    <n v="8522"/>
  </r>
  <r>
    <x v="2"/>
    <n v="8527.5300000000007"/>
  </r>
  <r>
    <x v="4"/>
    <n v="8534.67"/>
  </r>
  <r>
    <x v="2"/>
    <n v="8538.2900000000009"/>
  </r>
  <r>
    <x v="2"/>
    <n v="8539.67"/>
  </r>
  <r>
    <x v="4"/>
    <n v="8547.69"/>
  </r>
  <r>
    <x v="2"/>
    <n v="8551.35"/>
  </r>
  <r>
    <x v="2"/>
    <n v="8556.91"/>
  </r>
  <r>
    <x v="0"/>
    <n v="8567.25"/>
  </r>
  <r>
    <x v="2"/>
    <n v="8569.86"/>
  </r>
  <r>
    <x v="2"/>
    <n v="8572.0400000000009"/>
  </r>
  <r>
    <x v="0"/>
    <n v="8573.2999999999993"/>
  </r>
  <r>
    <x v="2"/>
    <n v="8582.2999999999993"/>
  </r>
  <r>
    <x v="2"/>
    <n v="8596.83"/>
  </r>
  <r>
    <x v="3"/>
    <n v="8601.33"/>
  </r>
  <r>
    <x v="2"/>
    <n v="8603.82"/>
  </r>
  <r>
    <x v="2"/>
    <n v="8604.48"/>
  </r>
  <r>
    <x v="2"/>
    <n v="8605.36"/>
  </r>
  <r>
    <x v="2"/>
    <n v="8606.2199999999993"/>
  </r>
  <r>
    <x v="2"/>
    <n v="8615.2999999999993"/>
  </r>
  <r>
    <x v="2"/>
    <n v="8627.5400000000009"/>
  </r>
  <r>
    <x v="3"/>
    <n v="8665.09"/>
  </r>
  <r>
    <x v="3"/>
    <n v="8665.14"/>
  </r>
  <r>
    <x v="2"/>
    <n v="8671.19"/>
  </r>
  <r>
    <x v="3"/>
    <n v="8688.86"/>
  </r>
  <r>
    <x v="2"/>
    <n v="8701.84"/>
  </r>
  <r>
    <x v="3"/>
    <n v="8703.4599999999991"/>
  </r>
  <r>
    <x v="2"/>
    <n v="8733.23"/>
  </r>
  <r>
    <x v="1"/>
    <n v="8747.68"/>
  </r>
  <r>
    <x v="3"/>
    <n v="8760.1200000000008"/>
  </r>
  <r>
    <x v="2"/>
    <n v="8765.25"/>
  </r>
  <r>
    <x v="3"/>
    <n v="8782.4699999999993"/>
  </r>
  <r>
    <x v="3"/>
    <n v="8798.59"/>
  </r>
  <r>
    <x v="3"/>
    <n v="8800.49"/>
  </r>
  <r>
    <x v="1"/>
    <n v="8821.8799999999992"/>
  </r>
  <r>
    <x v="2"/>
    <n v="8823.2800000000007"/>
  </r>
  <r>
    <x v="2"/>
    <n v="8823.99"/>
  </r>
  <r>
    <x v="0"/>
    <n v="8824.27"/>
  </r>
  <r>
    <x v="2"/>
    <n v="8825.09"/>
  </r>
  <r>
    <x v="3"/>
    <n v="8827.2099999999991"/>
  </r>
  <r>
    <x v="3"/>
    <n v="8835.26"/>
  </r>
  <r>
    <x v="2"/>
    <n v="8871.15"/>
  </r>
  <r>
    <x v="3"/>
    <n v="8890.59"/>
  </r>
  <r>
    <x v="2"/>
    <n v="8891.14"/>
  </r>
  <r>
    <x v="1"/>
    <n v="8906.14"/>
  </r>
  <r>
    <x v="3"/>
    <n v="8908.4699999999993"/>
  </r>
  <r>
    <x v="2"/>
    <n v="8930.93"/>
  </r>
  <r>
    <x v="3"/>
    <n v="8932.08"/>
  </r>
  <r>
    <x v="2"/>
    <n v="8944.1200000000008"/>
  </r>
  <r>
    <x v="0"/>
    <n v="8954.99"/>
  </r>
  <r>
    <x v="2"/>
    <n v="8964.06"/>
  </r>
  <r>
    <x v="2"/>
    <n v="8965.7999999999993"/>
  </r>
  <r>
    <x v="2"/>
    <n v="8968.33"/>
  </r>
  <r>
    <x v="2"/>
    <n v="8978.19"/>
  </r>
  <r>
    <x v="3"/>
    <n v="8988.16"/>
  </r>
  <r>
    <x v="2"/>
    <n v="8998.43"/>
  </r>
  <r>
    <x v="0"/>
    <n v="9010.2000000000007"/>
  </r>
  <r>
    <x v="3"/>
    <n v="9048.0300000000007"/>
  </r>
  <r>
    <x v="3"/>
    <n v="9058.73"/>
  </r>
  <r>
    <x v="2"/>
    <n v="9095.07"/>
  </r>
  <r>
    <x v="3"/>
    <n v="9095.94"/>
  </r>
  <r>
    <x v="2"/>
    <n v="9101.7999999999993"/>
  </r>
  <r>
    <x v="3"/>
    <n v="9140.9500000000007"/>
  </r>
  <r>
    <x v="3"/>
    <n v="9144.57"/>
  </r>
  <r>
    <x v="2"/>
    <n v="9147.5"/>
  </r>
  <r>
    <x v="0"/>
    <n v="9159.51"/>
  </r>
  <r>
    <x v="3"/>
    <n v="9171.75"/>
  </r>
  <r>
    <x v="3"/>
    <n v="9174.14"/>
  </r>
  <r>
    <x v="3"/>
    <n v="9182.17"/>
  </r>
  <r>
    <x v="2"/>
    <n v="9193.84"/>
  </r>
  <r>
    <x v="0"/>
    <n v="9210.06"/>
  </r>
  <r>
    <x v="2"/>
    <n v="9222.4"/>
  </r>
  <r>
    <x v="2"/>
    <n v="9225.26"/>
  </r>
  <r>
    <x v="2"/>
    <n v="9247.94"/>
  </r>
  <r>
    <x v="2"/>
    <n v="9249.5"/>
  </r>
  <r>
    <x v="3"/>
    <n v="9264.7999999999993"/>
  </r>
  <r>
    <x v="3"/>
    <n v="9282.48"/>
  </r>
  <r>
    <x v="3"/>
    <n v="9283.56"/>
  </r>
  <r>
    <x v="3"/>
    <n v="9285.8700000000008"/>
  </r>
  <r>
    <x v="3"/>
    <n v="9288.0300000000007"/>
  </r>
  <r>
    <x v="3"/>
    <n v="9290.14"/>
  </r>
  <r>
    <x v="2"/>
    <n v="9301.89"/>
  </r>
  <r>
    <x v="3"/>
    <n v="9304.7000000000007"/>
  </r>
  <r>
    <x v="3"/>
    <n v="9310.81"/>
  </r>
  <r>
    <x v="2"/>
    <n v="9315.41"/>
  </r>
  <r>
    <x v="0"/>
    <n v="9320.26"/>
  </r>
  <r>
    <x v="1"/>
    <n v="9338.61"/>
  </r>
  <r>
    <x v="0"/>
    <n v="9344.2000000000007"/>
  </r>
  <r>
    <x v="3"/>
    <n v="9361.33"/>
  </r>
  <r>
    <x v="3"/>
    <n v="9377.4500000000007"/>
  </r>
  <r>
    <x v="3"/>
    <n v="9377.9"/>
  </r>
  <r>
    <x v="2"/>
    <n v="9380.75"/>
  </r>
  <r>
    <x v="3"/>
    <n v="9386.16"/>
  </r>
  <r>
    <x v="3"/>
    <n v="9391.35"/>
  </r>
  <r>
    <x v="2"/>
    <n v="9411.01"/>
  </r>
  <r>
    <x v="2"/>
    <n v="9414.92"/>
  </r>
  <r>
    <x v="2"/>
    <n v="9432.93"/>
  </r>
  <r>
    <x v="2"/>
    <n v="9447.25"/>
  </r>
  <r>
    <x v="2"/>
    <n v="9447.3799999999992"/>
  </r>
  <r>
    <x v="0"/>
    <n v="9448.42"/>
  </r>
  <r>
    <x v="2"/>
    <n v="9453.92"/>
  </r>
  <r>
    <x v="3"/>
    <n v="9487.64"/>
  </r>
  <r>
    <x v="2"/>
    <n v="9500.57"/>
  </r>
  <r>
    <x v="3"/>
    <n v="9504.31"/>
  </r>
  <r>
    <x v="0"/>
    <n v="9507.68"/>
  </r>
  <r>
    <x v="3"/>
    <n v="9528.9"/>
  </r>
  <r>
    <x v="3"/>
    <n v="9538.65"/>
  </r>
  <r>
    <x v="2"/>
    <n v="9540.17"/>
  </r>
  <r>
    <x v="3"/>
    <n v="9541.7000000000007"/>
  </r>
  <r>
    <x v="3"/>
    <n v="9549.57"/>
  </r>
  <r>
    <x v="2"/>
    <n v="9563.0300000000007"/>
  </r>
  <r>
    <x v="3"/>
    <n v="9566.99"/>
  </r>
  <r>
    <x v="3"/>
    <n v="9582.5400000000009"/>
  </r>
  <r>
    <x v="3"/>
    <n v="9583.89"/>
  </r>
  <r>
    <x v="2"/>
    <n v="9584.0400000000009"/>
  </r>
  <r>
    <x v="3"/>
    <n v="9597.6299999999992"/>
  </r>
  <r>
    <x v="3"/>
    <n v="9617.66"/>
  </r>
  <r>
    <x v="2"/>
    <n v="9619.18"/>
  </r>
  <r>
    <x v="2"/>
    <n v="9620.33"/>
  </r>
  <r>
    <x v="3"/>
    <n v="9625.92"/>
  </r>
  <r>
    <x v="1"/>
    <n v="9628.7900000000009"/>
  </r>
  <r>
    <x v="2"/>
    <n v="9630.2999999999993"/>
  </r>
  <r>
    <x v="3"/>
    <n v="9630.4"/>
  </r>
  <r>
    <x v="3"/>
    <n v="9630.91"/>
  </r>
  <r>
    <x v="3"/>
    <n v="9634.5400000000009"/>
  </r>
  <r>
    <x v="3"/>
    <n v="9644.25"/>
  </r>
  <r>
    <x v="2"/>
    <n v="9653.81"/>
  </r>
  <r>
    <x v="2"/>
    <n v="9664.34"/>
  </r>
  <r>
    <x v="3"/>
    <n v="9684.2900000000009"/>
  </r>
  <r>
    <x v="3"/>
    <n v="9698.42"/>
  </r>
  <r>
    <x v="2"/>
    <n v="9704.67"/>
  </r>
  <r>
    <x v="3"/>
    <n v="9710.7099999999991"/>
  </r>
  <r>
    <x v="2"/>
    <n v="9715.84"/>
  </r>
  <r>
    <x v="3"/>
    <n v="9722.77"/>
  </r>
  <r>
    <x v="3"/>
    <n v="9724.5300000000007"/>
  </r>
  <r>
    <x v="3"/>
    <n v="9748.91"/>
  </r>
  <r>
    <x v="1"/>
    <n v="9753.49"/>
  </r>
  <r>
    <x v="3"/>
    <n v="9764.08"/>
  </r>
  <r>
    <x v="3"/>
    <n v="9778.35"/>
  </r>
  <r>
    <x v="1"/>
    <n v="9787.32"/>
  </r>
  <r>
    <x v="2"/>
    <n v="9788.8700000000008"/>
  </r>
  <r>
    <x v="3"/>
    <n v="9800.89"/>
  </r>
  <r>
    <x v="3"/>
    <n v="9819.25"/>
  </r>
  <r>
    <x v="3"/>
    <n v="9836.2099999999991"/>
  </r>
  <r>
    <x v="0"/>
    <n v="9844.4500000000007"/>
  </r>
  <r>
    <x v="3"/>
    <n v="9850.43"/>
  </r>
  <r>
    <x v="3"/>
    <n v="9855.1299999999992"/>
  </r>
  <r>
    <x v="3"/>
    <n v="9861.0300000000007"/>
  </r>
  <r>
    <x v="3"/>
    <n v="9863.4699999999993"/>
  </r>
  <r>
    <x v="3"/>
    <n v="9866.2999999999993"/>
  </r>
  <r>
    <x v="3"/>
    <n v="9869.81"/>
  </r>
  <r>
    <x v="1"/>
    <n v="9870.59"/>
  </r>
  <r>
    <x v="3"/>
    <n v="9872.7000000000007"/>
  </r>
  <r>
    <x v="3"/>
    <n v="9875.68"/>
  </r>
  <r>
    <x v="3"/>
    <n v="9877.61"/>
  </r>
  <r>
    <x v="3"/>
    <n v="9880.07"/>
  </r>
  <r>
    <x v="3"/>
    <n v="9890.23"/>
  </r>
  <r>
    <x v="1"/>
    <n v="9894.69"/>
  </r>
  <r>
    <x v="3"/>
    <n v="9907.83"/>
  </r>
  <r>
    <x v="3"/>
    <n v="9910.36"/>
  </r>
  <r>
    <x v="0"/>
    <n v="9930.64"/>
  </r>
  <r>
    <x v="2"/>
    <n v="9931.9599999999991"/>
  </r>
  <r>
    <x v="3"/>
    <n v="9933.44"/>
  </r>
  <r>
    <x v="3"/>
    <n v="9957.7199999999993"/>
  </r>
  <r>
    <x v="3"/>
    <n v="9964.06"/>
  </r>
  <r>
    <x v="3"/>
    <n v="9991.0400000000009"/>
  </r>
  <r>
    <x v="0"/>
    <n v="10011.44"/>
  </r>
  <r>
    <x v="2"/>
    <n v="10027.15"/>
  </r>
  <r>
    <x v="2"/>
    <n v="10043.25"/>
  </r>
  <r>
    <x v="3"/>
    <n v="10065.41"/>
  </r>
  <r>
    <x v="3"/>
    <n v="10072.06"/>
  </r>
  <r>
    <x v="3"/>
    <n v="10085.85"/>
  </r>
  <r>
    <x v="2"/>
    <n v="10096.969999999999"/>
  </r>
  <r>
    <x v="3"/>
    <n v="10106.129999999999"/>
  </r>
  <r>
    <x v="3"/>
    <n v="10107.219999999999"/>
  </r>
  <r>
    <x v="2"/>
    <n v="10115.01"/>
  </r>
  <r>
    <x v="3"/>
    <n v="10118.42"/>
  </r>
  <r>
    <x v="1"/>
    <n v="10139.84"/>
  </r>
  <r>
    <x v="2"/>
    <n v="10141.14"/>
  </r>
  <r>
    <x v="2"/>
    <n v="10146.129999999999"/>
  </r>
  <r>
    <x v="3"/>
    <n v="10156.780000000001"/>
  </r>
  <r>
    <x v="3"/>
    <n v="10160.870000000001"/>
  </r>
  <r>
    <x v="0"/>
    <n v="10191.82"/>
  </r>
  <r>
    <x v="3"/>
    <n v="10197.77"/>
  </r>
  <r>
    <x v="3"/>
    <n v="10214.64"/>
  </r>
  <r>
    <x v="3"/>
    <n v="10226.280000000001"/>
  </r>
  <r>
    <x v="3"/>
    <n v="10231.5"/>
  </r>
  <r>
    <x v="2"/>
    <n v="10259.129999999999"/>
  </r>
  <r>
    <x v="3"/>
    <n v="10264.44"/>
  </r>
  <r>
    <x v="3"/>
    <n v="10269.459999999999"/>
  </r>
  <r>
    <x v="3"/>
    <n v="10274.33"/>
  </r>
  <r>
    <x v="0"/>
    <n v="10276.99"/>
  </r>
  <r>
    <x v="3"/>
    <n v="10308.040000000001"/>
  </r>
  <r>
    <x v="3"/>
    <n v="10310.780000000001"/>
  </r>
  <r>
    <x v="0"/>
    <n v="10315.91"/>
  </r>
  <r>
    <x v="0"/>
    <n v="10322.9"/>
  </r>
  <r>
    <x v="3"/>
    <n v="10325.209999999999"/>
  </r>
  <r>
    <x v="2"/>
    <n v="10329.06"/>
  </r>
  <r>
    <x v="3"/>
    <n v="10338.93"/>
  </r>
  <r>
    <x v="3"/>
    <n v="10345.93"/>
  </r>
  <r>
    <x v="2"/>
    <n v="10352.48"/>
  </r>
  <r>
    <x v="3"/>
    <n v="10355.64"/>
  </r>
  <r>
    <x v="3"/>
    <n v="10356.67"/>
  </r>
  <r>
    <x v="3"/>
    <n v="10370.91"/>
  </r>
  <r>
    <x v="3"/>
    <n v="10381.48"/>
  </r>
  <r>
    <x v="3"/>
    <n v="10403.27"/>
  </r>
  <r>
    <x v="2"/>
    <n v="10407.09"/>
  </r>
  <r>
    <x v="2"/>
    <n v="10407.98"/>
  </r>
  <r>
    <x v="3"/>
    <n v="10419.59"/>
  </r>
  <r>
    <x v="2"/>
    <n v="10419.65"/>
  </r>
  <r>
    <x v="3"/>
    <n v="10422.92"/>
  </r>
  <r>
    <x v="3"/>
    <n v="10435.07"/>
  </r>
  <r>
    <x v="3"/>
    <n v="10436.1"/>
  </r>
  <r>
    <x v="3"/>
    <n v="10450.549999999999"/>
  </r>
  <r>
    <x v="3"/>
    <n v="10455.1"/>
  </r>
  <r>
    <x v="2"/>
    <n v="10455.14"/>
  </r>
  <r>
    <x v="3"/>
    <n v="10459.19"/>
  </r>
  <r>
    <x v="3"/>
    <n v="10461.98"/>
  </r>
  <r>
    <x v="0"/>
    <n v="10464.83"/>
  </r>
  <r>
    <x v="2"/>
    <n v="10486.55"/>
  </r>
  <r>
    <x v="3"/>
    <n v="10493.95"/>
  </r>
  <r>
    <x v="2"/>
    <n v="10495.6"/>
  </r>
  <r>
    <x v="3"/>
    <n v="10546.48"/>
  </r>
  <r>
    <x v="3"/>
    <n v="10560.49"/>
  </r>
  <r>
    <x v="3"/>
    <n v="10564.88"/>
  </r>
  <r>
    <x v="3"/>
    <n v="10577.09"/>
  </r>
  <r>
    <x v="3"/>
    <n v="10579.71"/>
  </r>
  <r>
    <x v="3"/>
    <n v="10594.23"/>
  </r>
  <r>
    <x v="3"/>
    <n v="10594.5"/>
  </r>
  <r>
    <x v="3"/>
    <n v="10600.55"/>
  </r>
  <r>
    <x v="3"/>
    <n v="10601.41"/>
  </r>
  <r>
    <x v="3"/>
    <n v="10601.63"/>
  </r>
  <r>
    <x v="3"/>
    <n v="10602.39"/>
  </r>
  <r>
    <x v="3"/>
    <n v="10608.67"/>
  </r>
  <r>
    <x v="0"/>
    <n v="10617.04"/>
  </r>
  <r>
    <x v="0"/>
    <n v="10620.26"/>
  </r>
  <r>
    <x v="3"/>
    <n v="10627.81"/>
  </r>
  <r>
    <x v="2"/>
    <n v="10665.44"/>
  </r>
  <r>
    <x v="3"/>
    <n v="10676.83"/>
  </r>
  <r>
    <x v="2"/>
    <n v="10690.11"/>
  </r>
  <r>
    <x v="2"/>
    <n v="10698.38"/>
  </r>
  <r>
    <x v="3"/>
    <n v="10702.64"/>
  </r>
  <r>
    <x v="3"/>
    <n v="10704.47"/>
  </r>
  <r>
    <x v="3"/>
    <n v="10713.64"/>
  </r>
  <r>
    <x v="0"/>
    <n v="10719.57"/>
  </r>
  <r>
    <x v="2"/>
    <n v="10736.87"/>
  </r>
  <r>
    <x v="0"/>
    <n v="10749.02"/>
  </r>
  <r>
    <x v="0"/>
    <n v="10769.75"/>
  </r>
  <r>
    <x v="3"/>
    <n v="10791.96"/>
  </r>
  <r>
    <x v="1"/>
    <n v="10795.94"/>
  </r>
  <r>
    <x v="3"/>
    <n v="10796.35"/>
  </r>
  <r>
    <x v="3"/>
    <n v="10797.34"/>
  </r>
  <r>
    <x v="3"/>
    <n v="10806.84"/>
  </r>
  <r>
    <x v="3"/>
    <n v="10807.49"/>
  </r>
  <r>
    <x v="3"/>
    <n v="10825.25"/>
  </r>
  <r>
    <x v="3"/>
    <n v="10848.13"/>
  </r>
  <r>
    <x v="1"/>
    <n v="10886.66"/>
  </r>
  <r>
    <x v="3"/>
    <n v="10923.93"/>
  </r>
  <r>
    <x v="3"/>
    <n v="10928.85"/>
  </r>
  <r>
    <x v="3"/>
    <n v="10942.13"/>
  </r>
  <r>
    <x v="3"/>
    <n v="10959.33"/>
  </r>
  <r>
    <x v="3"/>
    <n v="10959.69"/>
  </r>
  <r>
    <x v="3"/>
    <n v="10965.45"/>
  </r>
  <r>
    <x v="3"/>
    <n v="10976.25"/>
  </r>
  <r>
    <x v="3"/>
    <n v="10977.21"/>
  </r>
  <r>
    <x v="3"/>
    <n v="10982.5"/>
  </r>
  <r>
    <x v="1"/>
    <n v="10991.58"/>
  </r>
  <r>
    <x v="3"/>
    <n v="11013.71"/>
  </r>
  <r>
    <x v="2"/>
    <n v="11015.17"/>
  </r>
  <r>
    <x v="0"/>
    <n v="11018.05"/>
  </r>
  <r>
    <x v="1"/>
    <n v="11028.56"/>
  </r>
  <r>
    <x v="2"/>
    <n v="11033.66"/>
  </r>
  <r>
    <x v="0"/>
    <n v="11037.51"/>
  </r>
  <r>
    <x v="2"/>
    <n v="11037.85"/>
  </r>
  <r>
    <x v="1"/>
    <n v="11046.02"/>
  </r>
  <r>
    <x v="1"/>
    <n v="11068.7"/>
  </r>
  <r>
    <x v="3"/>
    <n v="11068.77"/>
  </r>
  <r>
    <x v="3"/>
    <n v="11070.54"/>
  </r>
  <r>
    <x v="3"/>
    <n v="11073.18"/>
  </r>
  <r>
    <x v="3"/>
    <n v="11082.58"/>
  </r>
  <r>
    <x v="3"/>
    <n v="11085.59"/>
  </r>
  <r>
    <x v="3"/>
    <n v="11090.72"/>
  </r>
  <r>
    <x v="3"/>
    <n v="11093.62"/>
  </r>
  <r>
    <x v="2"/>
    <n v="11103.33"/>
  </r>
  <r>
    <x v="3"/>
    <n v="11150.78"/>
  </r>
  <r>
    <x v="3"/>
    <n v="11163.57"/>
  </r>
  <r>
    <x v="3"/>
    <n v="11165.42"/>
  </r>
  <r>
    <x v="3"/>
    <n v="11186.2"/>
  </r>
  <r>
    <x v="3"/>
    <n v="11187.66"/>
  </r>
  <r>
    <x v="2"/>
    <n v="11217.35"/>
  </r>
  <r>
    <x v="3"/>
    <n v="11244.38"/>
  </r>
  <r>
    <x v="0"/>
    <n v="11250.43"/>
  </r>
  <r>
    <x v="3"/>
    <n v="11253.42"/>
  </r>
  <r>
    <x v="2"/>
    <n v="11255.29"/>
  </r>
  <r>
    <x v="3"/>
    <n v="11264.54"/>
  </r>
  <r>
    <x v="3"/>
    <n v="11265.71"/>
  </r>
  <r>
    <x v="1"/>
    <n v="11272.33"/>
  </r>
  <r>
    <x v="3"/>
    <n v="11286.54"/>
  </r>
  <r>
    <x v="3"/>
    <n v="11289.11"/>
  </r>
  <r>
    <x v="0"/>
    <n v="11294.57"/>
  </r>
  <r>
    <x v="3"/>
    <n v="11299.34"/>
  </r>
  <r>
    <x v="3"/>
    <n v="11305.93"/>
  </r>
  <r>
    <x v="3"/>
    <n v="11312.33"/>
  </r>
  <r>
    <x v="1"/>
    <n v="11318.57"/>
  </r>
  <r>
    <x v="3"/>
    <n v="11319.12"/>
  </r>
  <r>
    <x v="1"/>
    <n v="11321.49"/>
  </r>
  <r>
    <x v="0"/>
    <n v="11326.71"/>
  </r>
  <r>
    <x v="3"/>
    <n v="11344.32"/>
  </r>
  <r>
    <x v="3"/>
    <n v="11345.52"/>
  </r>
  <r>
    <x v="3"/>
    <n v="11353.23"/>
  </r>
  <r>
    <x v="3"/>
    <n v="11356.66"/>
  </r>
  <r>
    <x v="3"/>
    <n v="11362.76"/>
  </r>
  <r>
    <x v="3"/>
    <n v="11363.28"/>
  </r>
  <r>
    <x v="3"/>
    <n v="11365.95"/>
  </r>
  <r>
    <x v="2"/>
    <n v="11369.39"/>
  </r>
  <r>
    <x v="3"/>
    <n v="11378.57"/>
  </r>
  <r>
    <x v="3"/>
    <n v="11381.33"/>
  </r>
  <r>
    <x v="1"/>
    <n v="11388.27"/>
  </r>
  <r>
    <x v="3"/>
    <n v="11394.07"/>
  </r>
  <r>
    <x v="3"/>
    <n v="11396.9"/>
  </r>
  <r>
    <x v="3"/>
    <n v="11411.69"/>
  </r>
  <r>
    <x v="2"/>
    <n v="11412.02"/>
  </r>
  <r>
    <x v="0"/>
    <n v="11419.49"/>
  </r>
  <r>
    <x v="2"/>
    <n v="11435.74"/>
  </r>
  <r>
    <x v="3"/>
    <n v="11436.74"/>
  </r>
  <r>
    <x v="3"/>
    <n v="11454.02"/>
  </r>
  <r>
    <x v="3"/>
    <n v="11455.28"/>
  </r>
  <r>
    <x v="3"/>
    <n v="11478.14"/>
  </r>
  <r>
    <x v="1"/>
    <n v="11482.63"/>
  </r>
  <r>
    <x v="3"/>
    <n v="11488.32"/>
  </r>
  <r>
    <x v="2"/>
    <n v="11492.46"/>
  </r>
  <r>
    <x v="3"/>
    <n v="11497.69"/>
  </r>
  <r>
    <x v="0"/>
    <n v="11511.61"/>
  </r>
  <r>
    <x v="3"/>
    <n v="11512.41"/>
  </r>
  <r>
    <x v="3"/>
    <n v="11520.1"/>
  </r>
  <r>
    <x v="0"/>
    <n v="11524.25"/>
  </r>
  <r>
    <x v="3"/>
    <n v="11530.12"/>
  </r>
  <r>
    <x v="3"/>
    <n v="11534.87"/>
  </r>
  <r>
    <x v="3"/>
    <n v="11538.42"/>
  </r>
  <r>
    <x v="3"/>
    <n v="11540.25"/>
  </r>
  <r>
    <x v="3"/>
    <n v="11552.9"/>
  </r>
  <r>
    <x v="3"/>
    <n v="11554.22"/>
  </r>
  <r>
    <x v="3"/>
    <n v="11566.3"/>
  </r>
  <r>
    <x v="3"/>
    <n v="11576.13"/>
  </r>
  <r>
    <x v="3"/>
    <n v="11602.75"/>
  </r>
  <r>
    <x v="0"/>
    <n v="11625.11"/>
  </r>
  <r>
    <x v="3"/>
    <n v="11657.72"/>
  </r>
  <r>
    <x v="1"/>
    <n v="11657.81"/>
  </r>
  <r>
    <x v="3"/>
    <n v="11658.12"/>
  </r>
  <r>
    <x v="3"/>
    <n v="11658.38"/>
  </r>
  <r>
    <x v="3"/>
    <n v="11674.13"/>
  </r>
  <r>
    <x v="3"/>
    <n v="11696.52"/>
  </r>
  <r>
    <x v="2"/>
    <n v="11712.97"/>
  </r>
  <r>
    <x v="3"/>
    <n v="11729.68"/>
  </r>
  <r>
    <x v="0"/>
    <n v="11730.82"/>
  </r>
  <r>
    <x v="3"/>
    <n v="11735.88"/>
  </r>
  <r>
    <x v="0"/>
    <n v="11737.85"/>
  </r>
  <r>
    <x v="3"/>
    <n v="11741.73"/>
  </r>
  <r>
    <x v="3"/>
    <n v="11743.3"/>
  </r>
  <r>
    <x v="3"/>
    <n v="11743.93"/>
  </r>
  <r>
    <x v="2"/>
    <n v="11752.68"/>
  </r>
  <r>
    <x v="3"/>
    <n v="11763"/>
  </r>
  <r>
    <x v="2"/>
    <n v="11773.06"/>
  </r>
  <r>
    <x v="3"/>
    <n v="11830.61"/>
  </r>
  <r>
    <x v="3"/>
    <n v="11833.78"/>
  </r>
  <r>
    <x v="3"/>
    <n v="11837.16"/>
  </r>
  <r>
    <x v="3"/>
    <n v="11840.78"/>
  </r>
  <r>
    <x v="3"/>
    <n v="11842.44"/>
  </r>
  <r>
    <x v="3"/>
    <n v="11842.62"/>
  </r>
  <r>
    <x v="3"/>
    <n v="11848.14"/>
  </r>
  <r>
    <x v="3"/>
    <n v="11856.41"/>
  </r>
  <r>
    <x v="2"/>
    <n v="11858.56"/>
  </r>
  <r>
    <x v="3"/>
    <n v="11879.1"/>
  </r>
  <r>
    <x v="3"/>
    <n v="11881.36"/>
  </r>
  <r>
    <x v="3"/>
    <n v="11881.97"/>
  </r>
  <r>
    <x v="1"/>
    <n v="11884.05"/>
  </r>
  <r>
    <x v="3"/>
    <n v="11918.2"/>
  </r>
  <r>
    <x v="3"/>
    <n v="11931.13"/>
  </r>
  <r>
    <x v="3"/>
    <n v="11938.26"/>
  </r>
  <r>
    <x v="0"/>
    <n v="11941.83"/>
  </r>
  <r>
    <x v="3"/>
    <n v="11944.59"/>
  </r>
  <r>
    <x v="3"/>
    <n v="11945.13"/>
  </r>
  <r>
    <x v="3"/>
    <n v="11946.63"/>
  </r>
  <r>
    <x v="3"/>
    <n v="11987.17"/>
  </r>
  <r>
    <x v="2"/>
    <n v="11987.68"/>
  </r>
  <r>
    <x v="0"/>
    <n v="11994.89"/>
  </r>
  <r>
    <x v="2"/>
    <n v="12001.29"/>
  </r>
  <r>
    <x v="3"/>
    <n v="12029.29"/>
  </r>
  <r>
    <x v="3"/>
    <n v="12032.33"/>
  </r>
  <r>
    <x v="2"/>
    <n v="12035.18"/>
  </r>
  <r>
    <x v="3"/>
    <n v="12044.34"/>
  </r>
  <r>
    <x v="0"/>
    <n v="12048.13"/>
  </r>
  <r>
    <x v="0"/>
    <n v="12091.34"/>
  </r>
  <r>
    <x v="3"/>
    <n v="12094.48"/>
  </r>
  <r>
    <x v="3"/>
    <n v="12096.65"/>
  </r>
  <r>
    <x v="3"/>
    <n v="12105.32"/>
  </r>
  <r>
    <x v="3"/>
    <n v="12124.99"/>
  </r>
  <r>
    <x v="3"/>
    <n v="12129.61"/>
  </r>
  <r>
    <x v="0"/>
    <n v="12130.8"/>
  </r>
  <r>
    <x v="2"/>
    <n v="12137.6"/>
  </r>
  <r>
    <x v="3"/>
    <n v="12142.58"/>
  </r>
  <r>
    <x v="3"/>
    <n v="12146.97"/>
  </r>
  <r>
    <x v="0"/>
    <n v="12148.2"/>
  </r>
  <r>
    <x v="0"/>
    <n v="12198.64"/>
  </r>
  <r>
    <x v="2"/>
    <n v="12218.7"/>
  </r>
  <r>
    <x v="3"/>
    <n v="12222.9"/>
  </r>
  <r>
    <x v="3"/>
    <n v="12224.35"/>
  </r>
  <r>
    <x v="3"/>
    <n v="12231.61"/>
  </r>
  <r>
    <x v="3"/>
    <n v="12233.83"/>
  </r>
  <r>
    <x v="3"/>
    <n v="12235.84"/>
  </r>
  <r>
    <x v="3"/>
    <n v="12237.73"/>
  </r>
  <r>
    <x v="3"/>
    <n v="12244.53"/>
  </r>
  <r>
    <x v="2"/>
    <n v="12245.17"/>
  </r>
  <r>
    <x v="0"/>
    <n v="12254.44"/>
  </r>
  <r>
    <x v="0"/>
    <n v="12255.04"/>
  </r>
  <r>
    <x v="3"/>
    <n v="12265.51"/>
  </r>
  <r>
    <x v="3"/>
    <n v="12268.63"/>
  </r>
  <r>
    <x v="3"/>
    <n v="12269.69"/>
  </r>
  <r>
    <x v="3"/>
    <n v="12282.03"/>
  </r>
  <r>
    <x v="0"/>
    <n v="12282.38"/>
  </r>
  <r>
    <x v="3"/>
    <n v="12299.59"/>
  </r>
  <r>
    <x v="3"/>
    <n v="12323.94"/>
  </r>
  <r>
    <x v="3"/>
    <n v="12333.83"/>
  </r>
  <r>
    <x v="3"/>
    <n v="12347.17"/>
  </r>
  <r>
    <x v="3"/>
    <n v="12363.55"/>
  </r>
  <r>
    <x v="3"/>
    <n v="12369.89"/>
  </r>
  <r>
    <x v="0"/>
    <n v="12404.88"/>
  </r>
  <r>
    <x v="3"/>
    <n v="12407.3"/>
  </r>
  <r>
    <x v="2"/>
    <n v="12408.29"/>
  </r>
  <r>
    <x v="3"/>
    <n v="12430.95"/>
  </r>
  <r>
    <x v="1"/>
    <n v="12452.25"/>
  </r>
  <r>
    <x v="3"/>
    <n v="12475.35"/>
  </r>
  <r>
    <x v="3"/>
    <n v="12479.71"/>
  </r>
  <r>
    <x v="3"/>
    <n v="12485.8"/>
  </r>
  <r>
    <x v="3"/>
    <n v="12495.29"/>
  </r>
  <r>
    <x v="3"/>
    <n v="12499.88"/>
  </r>
  <r>
    <x v="3"/>
    <n v="12523.6"/>
  </r>
  <r>
    <x v="3"/>
    <n v="12557.61"/>
  </r>
  <r>
    <x v="3"/>
    <n v="12574.05"/>
  </r>
  <r>
    <x v="3"/>
    <n v="12579.92"/>
  </r>
  <r>
    <x v="3"/>
    <n v="12592.53"/>
  </r>
  <r>
    <x v="0"/>
    <n v="12600.46"/>
  </r>
  <r>
    <x v="1"/>
    <n v="12609.89"/>
  </r>
  <r>
    <x v="3"/>
    <n v="12622.18"/>
  </r>
  <r>
    <x v="3"/>
    <n v="12624.74"/>
  </r>
  <r>
    <x v="3"/>
    <n v="12629.17"/>
  </r>
  <r>
    <x v="3"/>
    <n v="12629.9"/>
  </r>
  <r>
    <x v="3"/>
    <n v="12638.2"/>
  </r>
  <r>
    <x v="3"/>
    <n v="12640.24"/>
  </r>
  <r>
    <x v="3"/>
    <n v="12643.38"/>
  </r>
  <r>
    <x v="3"/>
    <n v="12644.59"/>
  </r>
  <r>
    <x v="3"/>
    <n v="12646.21"/>
  </r>
  <r>
    <x v="3"/>
    <n v="12648.7"/>
  </r>
  <r>
    <x v="2"/>
    <n v="12697.48"/>
  </r>
  <r>
    <x v="0"/>
    <n v="12699.56"/>
  </r>
  <r>
    <x v="3"/>
    <n v="12700.63"/>
  </r>
  <r>
    <x v="3"/>
    <n v="12713"/>
  </r>
  <r>
    <x v="0"/>
    <n v="12718.21"/>
  </r>
  <r>
    <x v="3"/>
    <n v="12731"/>
  </r>
  <r>
    <x v="3"/>
    <n v="12741.17"/>
  </r>
  <r>
    <x v="2"/>
    <n v="12770.27"/>
  </r>
  <r>
    <x v="3"/>
    <n v="12776.05"/>
  </r>
  <r>
    <x v="3"/>
    <n v="12788.03"/>
  </r>
  <r>
    <x v="2"/>
    <n v="12788.18"/>
  </r>
  <r>
    <x v="2"/>
    <n v="12797.21"/>
  </r>
  <r>
    <x v="3"/>
    <n v="12815.44"/>
  </r>
  <r>
    <x v="3"/>
    <n v="12823.25"/>
  </r>
  <r>
    <x v="1"/>
    <n v="12829.46"/>
  </r>
  <r>
    <x v="0"/>
    <n v="12847.24"/>
  </r>
  <r>
    <x v="3"/>
    <n v="12852.37"/>
  </r>
  <r>
    <x v="3"/>
    <n v="12856.84"/>
  </r>
  <r>
    <x v="0"/>
    <n v="12870.31"/>
  </r>
  <r>
    <x v="1"/>
    <n v="12890.06"/>
  </r>
  <r>
    <x v="3"/>
    <n v="12913.99"/>
  </r>
  <r>
    <x v="3"/>
    <n v="12925.89"/>
  </r>
  <r>
    <x v="3"/>
    <n v="12928.79"/>
  </r>
  <r>
    <x v="3"/>
    <n v="12949.16"/>
  </r>
  <r>
    <x v="3"/>
    <n v="12950.07"/>
  </r>
  <r>
    <x v="3"/>
    <n v="12957.12"/>
  </r>
  <r>
    <x v="3"/>
    <n v="12979.36"/>
  </r>
  <r>
    <x v="3"/>
    <n v="12981.35"/>
  </r>
  <r>
    <x v="3"/>
    <n v="12982.87"/>
  </r>
  <r>
    <x v="2"/>
    <n v="12994.12"/>
  </r>
  <r>
    <x v="2"/>
    <n v="13002.91"/>
  </r>
  <r>
    <x v="3"/>
    <n v="13004.95"/>
  </r>
  <r>
    <x v="3"/>
    <n v="13008.07"/>
  </r>
  <r>
    <x v="3"/>
    <n v="13010.86"/>
  </r>
  <r>
    <x v="3"/>
    <n v="13012.21"/>
  </r>
  <r>
    <x v="3"/>
    <n v="13019.16"/>
  </r>
  <r>
    <x v="3"/>
    <n v="13023.93"/>
  </r>
  <r>
    <x v="3"/>
    <n v="13041.92"/>
  </r>
  <r>
    <x v="3"/>
    <n v="13044.41"/>
  </r>
  <r>
    <x v="3"/>
    <n v="13047.33"/>
  </r>
  <r>
    <x v="0"/>
    <n v="13051.22"/>
  </r>
  <r>
    <x v="3"/>
    <n v="13063.88"/>
  </r>
  <r>
    <x v="2"/>
    <n v="13101.74"/>
  </r>
  <r>
    <x v="3"/>
    <n v="13110.79"/>
  </r>
  <r>
    <x v="3"/>
    <n v="13112.6"/>
  </r>
  <r>
    <x v="0"/>
    <n v="13113.51"/>
  </r>
  <r>
    <x v="3"/>
    <n v="13116.84"/>
  </r>
  <r>
    <x v="1"/>
    <n v="13126.68"/>
  </r>
  <r>
    <x v="3"/>
    <n v="13129.6"/>
  </r>
  <r>
    <x v="3"/>
    <n v="13143.34"/>
  </r>
  <r>
    <x v="3"/>
    <n v="13143.86"/>
  </r>
  <r>
    <x v="3"/>
    <n v="13204.29"/>
  </r>
  <r>
    <x v="2"/>
    <n v="13214.43"/>
  </r>
  <r>
    <x v="3"/>
    <n v="13217.09"/>
  </r>
  <r>
    <x v="3"/>
    <n v="13224.06"/>
  </r>
  <r>
    <x v="3"/>
    <n v="13224.69"/>
  </r>
  <r>
    <x v="3"/>
    <n v="13228.85"/>
  </r>
  <r>
    <x v="1"/>
    <n v="13292.52"/>
  </r>
  <r>
    <x v="2"/>
    <n v="13333.71"/>
  </r>
  <r>
    <x v="3"/>
    <n v="13352.1"/>
  </r>
  <r>
    <x v="0"/>
    <n v="13360.94"/>
  </r>
  <r>
    <x v="3"/>
    <n v="13375.76"/>
  </r>
  <r>
    <x v="2"/>
    <n v="13377.41"/>
  </r>
  <r>
    <x v="0"/>
    <n v="13383.67"/>
  </r>
  <r>
    <x v="3"/>
    <n v="13390.56"/>
  </r>
  <r>
    <x v="3"/>
    <n v="13393.76"/>
  </r>
  <r>
    <x v="3"/>
    <n v="13405.39"/>
  </r>
  <r>
    <x v="0"/>
    <n v="13412.97"/>
  </r>
  <r>
    <x v="3"/>
    <n v="13415.04"/>
  </r>
  <r>
    <x v="1"/>
    <n v="13417.05"/>
  </r>
  <r>
    <x v="3"/>
    <n v="13429.04"/>
  </r>
  <r>
    <x v="3"/>
    <n v="13430.27"/>
  </r>
  <r>
    <x v="2"/>
    <n v="13440.7"/>
  </r>
  <r>
    <x v="3"/>
    <n v="13451.12"/>
  </r>
  <r>
    <x v="3"/>
    <n v="13457.96"/>
  </r>
  <r>
    <x v="3"/>
    <n v="13462.52"/>
  </r>
  <r>
    <x v="0"/>
    <n v="13465.8"/>
  </r>
  <r>
    <x v="3"/>
    <n v="13470.8"/>
  </r>
  <r>
    <x v="3"/>
    <n v="13470.86"/>
  </r>
  <r>
    <x v="2"/>
    <n v="13472.19"/>
  </r>
  <r>
    <x v="0"/>
    <n v="13480.83"/>
  </r>
  <r>
    <x v="3"/>
    <n v="13511.28"/>
  </r>
  <r>
    <x v="3"/>
    <n v="13555"/>
  </r>
  <r>
    <x v="3"/>
    <n v="13566.04"/>
  </r>
  <r>
    <x v="0"/>
    <n v="13588.17"/>
  </r>
  <r>
    <x v="3"/>
    <n v="13607.37"/>
  </r>
  <r>
    <x v="3"/>
    <n v="13616.36"/>
  </r>
  <r>
    <x v="3"/>
    <n v="13622.01"/>
  </r>
  <r>
    <x v="3"/>
    <n v="13635.64"/>
  </r>
  <r>
    <x v="0"/>
    <n v="13638.06"/>
  </r>
  <r>
    <x v="3"/>
    <n v="13677.68"/>
  </r>
  <r>
    <x v="0"/>
    <n v="13685.51"/>
  </r>
  <r>
    <x v="0"/>
    <n v="13714.55"/>
  </r>
  <r>
    <x v="2"/>
    <n v="13725.47"/>
  </r>
  <r>
    <x v="0"/>
    <n v="13726.21"/>
  </r>
  <r>
    <x v="3"/>
    <n v="13746.74"/>
  </r>
  <r>
    <x v="1"/>
    <n v="13747.87"/>
  </r>
  <r>
    <x v="3"/>
    <n v="13770.1"/>
  </r>
  <r>
    <x v="3"/>
    <n v="13801.61"/>
  </r>
  <r>
    <x v="0"/>
    <n v="13819.49"/>
  </r>
  <r>
    <x v="3"/>
    <n v="13822.8"/>
  </r>
  <r>
    <x v="3"/>
    <n v="13831.12"/>
  </r>
  <r>
    <x v="1"/>
    <n v="13844.51"/>
  </r>
  <r>
    <x v="3"/>
    <n v="13844.8"/>
  </r>
  <r>
    <x v="2"/>
    <n v="13874.89"/>
  </r>
  <r>
    <x v="3"/>
    <n v="13880.95"/>
  </r>
  <r>
    <x v="0"/>
    <n v="13886.4"/>
  </r>
  <r>
    <x v="3"/>
    <n v="13887.2"/>
  </r>
  <r>
    <x v="3"/>
    <n v="13887.97"/>
  </r>
  <r>
    <x v="3"/>
    <n v="13919.82"/>
  </r>
  <r>
    <x v="3"/>
    <n v="13937.67"/>
  </r>
  <r>
    <x v="3"/>
    <n v="13974.46"/>
  </r>
  <r>
    <x v="0"/>
    <n v="13979.45"/>
  </r>
  <r>
    <x v="3"/>
    <n v="13981.85"/>
  </r>
  <r>
    <x v="3"/>
    <n v="14001.13"/>
  </r>
  <r>
    <x v="3"/>
    <n v="14001.29"/>
  </r>
  <r>
    <x v="3"/>
    <n v="14007.22"/>
  </r>
  <r>
    <x v="3"/>
    <n v="14043.48"/>
  </r>
  <r>
    <x v="0"/>
    <n v="14081.93"/>
  </r>
  <r>
    <x v="2"/>
    <n v="14098.07"/>
  </r>
  <r>
    <x v="3"/>
    <n v="14119.62"/>
  </r>
  <r>
    <x v="1"/>
    <n v="14133.04"/>
  </r>
  <r>
    <x v="0"/>
    <n v="14152.46"/>
  </r>
  <r>
    <x v="3"/>
    <n v="14193.55"/>
  </r>
  <r>
    <x v="2"/>
    <n v="14209.4"/>
  </r>
  <r>
    <x v="3"/>
    <n v="14210.54"/>
  </r>
  <r>
    <x v="3"/>
    <n v="14235.07"/>
  </r>
  <r>
    <x v="3"/>
    <n v="14254.61"/>
  </r>
  <r>
    <x v="3"/>
    <n v="14256.19"/>
  </r>
  <r>
    <x v="2"/>
    <n v="14256.79"/>
  </r>
  <r>
    <x v="3"/>
    <n v="14258.33"/>
  </r>
  <r>
    <x v="1"/>
    <n v="14283.46"/>
  </r>
  <r>
    <x v="3"/>
    <n v="14285.9"/>
  </r>
  <r>
    <x v="3"/>
    <n v="14313.85"/>
  </r>
  <r>
    <x v="3"/>
    <n v="14319.03"/>
  </r>
  <r>
    <x v="3"/>
    <n v="14337.91"/>
  </r>
  <r>
    <x v="3"/>
    <n v="14349.85"/>
  </r>
  <r>
    <x v="3"/>
    <n v="14355.43"/>
  </r>
  <r>
    <x v="0"/>
    <n v="14358.36"/>
  </r>
  <r>
    <x v="3"/>
    <n v="14382.71"/>
  </r>
  <r>
    <x v="3"/>
    <n v="14394.4"/>
  </r>
  <r>
    <x v="3"/>
    <n v="14394.56"/>
  </r>
  <r>
    <x v="3"/>
    <n v="14410.93"/>
  </r>
  <r>
    <x v="3"/>
    <n v="14418.28"/>
  </r>
  <r>
    <x v="1"/>
    <n v="14426.07"/>
  </r>
  <r>
    <x v="3"/>
    <n v="14426.66"/>
  </r>
  <r>
    <x v="3"/>
    <n v="14427.63"/>
  </r>
  <r>
    <x v="3"/>
    <n v="14449.85"/>
  </r>
  <r>
    <x v="3"/>
    <n v="14451.84"/>
  </r>
  <r>
    <x v="1"/>
    <n v="14455.64"/>
  </r>
  <r>
    <x v="2"/>
    <n v="14470.01"/>
  </r>
  <r>
    <x v="3"/>
    <n v="14474.68"/>
  </r>
  <r>
    <x v="2"/>
    <n v="14478.33"/>
  </r>
  <r>
    <x v="0"/>
    <n v="14507.46"/>
  </r>
  <r>
    <x v="0"/>
    <n v="14547.26"/>
  </r>
  <r>
    <x v="1"/>
    <n v="14571.89"/>
  </r>
  <r>
    <x v="3"/>
    <n v="14574.64"/>
  </r>
  <r>
    <x v="3"/>
    <n v="14590.63"/>
  </r>
  <r>
    <x v="3"/>
    <n v="14600.62"/>
  </r>
  <r>
    <x v="3"/>
    <n v="14612.33"/>
  </r>
  <r>
    <x v="0"/>
    <n v="14630.52"/>
  </r>
  <r>
    <x v="3"/>
    <n v="14640.35"/>
  </r>
  <r>
    <x v="2"/>
    <n v="14657.2"/>
  </r>
  <r>
    <x v="3"/>
    <n v="14665.75"/>
  </r>
  <r>
    <x v="3"/>
    <n v="14692.67"/>
  </r>
  <r>
    <x v="2"/>
    <n v="14696.77"/>
  </r>
  <r>
    <x v="1"/>
    <n v="14711.74"/>
  </r>
  <r>
    <x v="3"/>
    <n v="14738.43"/>
  </r>
  <r>
    <x v="3"/>
    <n v="14750.42"/>
  </r>
  <r>
    <x v="2"/>
    <n v="14819"/>
  </r>
  <r>
    <x v="2"/>
    <n v="14839.34"/>
  </r>
  <r>
    <x v="2"/>
    <n v="14843.96"/>
  </r>
  <r>
    <x v="3"/>
    <n v="14847.63"/>
  </r>
  <r>
    <x v="3"/>
    <n v="14901.52"/>
  </r>
  <r>
    <x v="2"/>
    <n v="14908.27"/>
  </r>
  <r>
    <x v="3"/>
    <n v="14926.97"/>
  </r>
  <r>
    <x v="3"/>
    <n v="14945.34"/>
  </r>
  <r>
    <x v="3"/>
    <n v="14988.43"/>
  </r>
  <r>
    <x v="1"/>
    <n v="15006.58"/>
  </r>
  <r>
    <x v="3"/>
    <n v="15019.76"/>
  </r>
  <r>
    <x v="2"/>
    <n v="15025.76"/>
  </r>
  <r>
    <x v="3"/>
    <n v="15026.3"/>
  </r>
  <r>
    <x v="3"/>
    <n v="15038.51"/>
  </r>
  <r>
    <x v="3"/>
    <n v="15052.68"/>
  </r>
  <r>
    <x v="2"/>
    <n v="15090.35"/>
  </r>
  <r>
    <x v="3"/>
    <n v="15103.69"/>
  </r>
  <r>
    <x v="2"/>
    <n v="15123.19"/>
  </r>
  <r>
    <x v="3"/>
    <n v="15150.44"/>
  </r>
  <r>
    <x v="3"/>
    <n v="15161.25"/>
  </r>
  <r>
    <x v="3"/>
    <n v="15161.53"/>
  </r>
  <r>
    <x v="3"/>
    <n v="15170.07"/>
  </r>
  <r>
    <x v="3"/>
    <n v="15174.81"/>
  </r>
  <r>
    <x v="2"/>
    <n v="15207.92"/>
  </r>
  <r>
    <x v="3"/>
    <n v="15230.32"/>
  </r>
  <r>
    <x v="3"/>
    <n v="15260.52"/>
  </r>
  <r>
    <x v="3"/>
    <n v="15322.77"/>
  </r>
  <r>
    <x v="1"/>
    <n v="15359.1"/>
  </r>
  <r>
    <x v="0"/>
    <n v="15361.5"/>
  </r>
  <r>
    <x v="3"/>
    <n v="15363.77"/>
  </r>
  <r>
    <x v="3"/>
    <n v="15368.22"/>
  </r>
  <r>
    <x v="3"/>
    <n v="15377.77"/>
  </r>
  <r>
    <x v="0"/>
    <n v="15440.2"/>
  </r>
  <r>
    <x v="2"/>
    <n v="15450.48"/>
  </r>
  <r>
    <x v="1"/>
    <n v="15518.18"/>
  </r>
  <r>
    <x v="2"/>
    <n v="15532.16"/>
  </r>
  <r>
    <x v="3"/>
    <n v="15555.19"/>
  </r>
  <r>
    <x v="2"/>
    <n v="15556.67"/>
  </r>
  <r>
    <x v="3"/>
    <n v="15608.58"/>
  </r>
  <r>
    <x v="3"/>
    <n v="15612.19"/>
  </r>
  <r>
    <x v="0"/>
    <n v="15646.28"/>
  </r>
  <r>
    <x v="3"/>
    <n v="15670.3"/>
  </r>
  <r>
    <x v="2"/>
    <n v="15698.86"/>
  </r>
  <r>
    <x v="2"/>
    <n v="15746.62"/>
  </r>
  <r>
    <x v="1"/>
    <n v="15817.99"/>
  </r>
  <r>
    <x v="0"/>
    <n v="15820.7"/>
  </r>
  <r>
    <x v="2"/>
    <n v="15828.82"/>
  </r>
  <r>
    <x v="3"/>
    <n v="15840.81"/>
  </r>
  <r>
    <x v="2"/>
    <n v="15922.29"/>
  </r>
  <r>
    <x v="2"/>
    <n v="15965.29"/>
  </r>
  <r>
    <x v="2"/>
    <n v="15966.19"/>
  </r>
  <r>
    <x v="0"/>
    <n v="16059.06"/>
  </r>
  <r>
    <x v="2"/>
    <n v="16062.89"/>
  </r>
  <r>
    <x v="3"/>
    <n v="16069.08"/>
  </r>
  <r>
    <x v="3"/>
    <n v="16085.13"/>
  </r>
  <r>
    <x v="0"/>
    <n v="16097.94"/>
  </r>
  <r>
    <x v="0"/>
    <n v="16115.3"/>
  </r>
  <r>
    <x v="0"/>
    <n v="16122.65"/>
  </r>
  <r>
    <x v="0"/>
    <n v="16138.76"/>
  </r>
  <r>
    <x v="2"/>
    <n v="16152.04"/>
  </r>
  <r>
    <x v="2"/>
    <n v="16190.97"/>
  </r>
  <r>
    <x v="0"/>
    <n v="16199.1"/>
  </r>
  <r>
    <x v="0"/>
    <n v="16205.88"/>
  </r>
  <r>
    <x v="1"/>
    <n v="16232.85"/>
  </r>
  <r>
    <x v="3"/>
    <n v="16267.32"/>
  </r>
  <r>
    <x v="1"/>
    <n v="16297.85"/>
  </r>
  <r>
    <x v="3"/>
    <n v="16311.05"/>
  </r>
  <r>
    <x v="3"/>
    <n v="16351.42"/>
  </r>
  <r>
    <x v="1"/>
    <n v="16420.490000000002"/>
  </r>
  <r>
    <x v="1"/>
    <n v="16450.89"/>
  </r>
  <r>
    <x v="3"/>
    <n v="16455.71"/>
  </r>
  <r>
    <x v="1"/>
    <n v="16577.78"/>
  </r>
  <r>
    <x v="1"/>
    <n v="16586.5"/>
  </r>
  <r>
    <x v="3"/>
    <n v="16587.96"/>
  </r>
  <r>
    <x v="3"/>
    <n v="16600.16"/>
  </r>
  <r>
    <x v="2"/>
    <n v="16602.18"/>
  </r>
  <r>
    <x v="2"/>
    <n v="16631.61"/>
  </r>
  <r>
    <x v="0"/>
    <n v="16657.72"/>
  </r>
  <r>
    <x v="2"/>
    <n v="16770.990000000002"/>
  </r>
  <r>
    <x v="0"/>
    <n v="16776.3"/>
  </r>
  <r>
    <x v="3"/>
    <n v="16779.400000000001"/>
  </r>
  <r>
    <x v="1"/>
    <n v="16796.41"/>
  </r>
  <r>
    <x v="2"/>
    <n v="16841.32"/>
  </r>
  <r>
    <x v="1"/>
    <n v="16884.919999999998"/>
  </r>
  <r>
    <x v="3"/>
    <n v="16903.5"/>
  </r>
  <r>
    <x v="2"/>
    <n v="16921.09"/>
  </r>
  <r>
    <x v="2"/>
    <n v="16990.55"/>
  </r>
  <r>
    <x v="3"/>
    <n v="17016.009999999998"/>
  </r>
  <r>
    <x v="1"/>
    <n v="17043.34"/>
  </r>
  <r>
    <x v="1"/>
    <n v="17081.080000000002"/>
  </r>
  <r>
    <x v="1"/>
    <n v="17085.27"/>
  </r>
  <r>
    <x v="1"/>
    <n v="17128.43"/>
  </r>
  <r>
    <x v="3"/>
    <n v="17172.27"/>
  </r>
  <r>
    <x v="3"/>
    <n v="17174.52"/>
  </r>
  <r>
    <x v="1"/>
    <n v="17178.68"/>
  </r>
  <r>
    <x v="2"/>
    <n v="17179.52"/>
  </r>
  <r>
    <x v="2"/>
    <n v="17253.43"/>
  </r>
  <r>
    <x v="3"/>
    <n v="17337.580000000002"/>
  </r>
  <r>
    <x v="1"/>
    <n v="17352.68"/>
  </r>
  <r>
    <x v="0"/>
    <n v="17361.77"/>
  </r>
  <r>
    <x v="1"/>
    <n v="17468.98"/>
  </r>
  <r>
    <x v="3"/>
    <n v="17479.53"/>
  </r>
  <r>
    <x v="0"/>
    <n v="17496.310000000001"/>
  </r>
  <r>
    <x v="3"/>
    <n v="17505.650000000001"/>
  </r>
  <r>
    <x v="3"/>
    <n v="17507.47"/>
  </r>
  <r>
    <x v="3"/>
    <n v="17556.88"/>
  </r>
  <r>
    <x v="1"/>
    <n v="17560.38"/>
  </r>
  <r>
    <x v="3"/>
    <n v="17584.72"/>
  </r>
  <r>
    <x v="0"/>
    <n v="17626.240000000002"/>
  </r>
  <r>
    <x v="1"/>
    <n v="17663.14"/>
  </r>
  <r>
    <x v="1"/>
    <n v="17748.509999999998"/>
  </r>
  <r>
    <x v="3"/>
    <n v="17777.73"/>
  </r>
  <r>
    <x v="2"/>
    <n v="17779.939999999999"/>
  </r>
  <r>
    <x v="3"/>
    <n v="17832.599999999999"/>
  </r>
  <r>
    <x v="2"/>
    <n v="17862.919999999998"/>
  </r>
  <r>
    <x v="1"/>
    <n v="17878.900000000001"/>
  </r>
  <r>
    <x v="2"/>
    <n v="17882.669999999998"/>
  </r>
  <r>
    <x v="0"/>
    <n v="17904.53"/>
  </r>
  <r>
    <x v="2"/>
    <n v="17929.3"/>
  </r>
  <r>
    <x v="1"/>
    <n v="17942.11"/>
  </r>
  <r>
    <x v="2"/>
    <n v="18031.16"/>
  </r>
  <r>
    <x v="3"/>
    <n v="18031.189999999999"/>
  </r>
  <r>
    <x v="1"/>
    <n v="18033.97"/>
  </r>
  <r>
    <x v="0"/>
    <n v="18157.88"/>
  </r>
  <r>
    <x v="3"/>
    <n v="18208.34"/>
  </r>
  <r>
    <x v="1"/>
    <n v="18218.16"/>
  </r>
  <r>
    <x v="1"/>
    <n v="18223.45"/>
  </r>
  <r>
    <x v="1"/>
    <n v="18246.5"/>
  </r>
  <r>
    <x v="0"/>
    <n v="18259.22"/>
  </r>
  <r>
    <x v="1"/>
    <n v="18310.740000000002"/>
  </r>
  <r>
    <x v="1"/>
    <n v="18328.240000000002"/>
  </r>
  <r>
    <x v="3"/>
    <n v="18443.11"/>
  </r>
  <r>
    <x v="0"/>
    <n v="18608.259999999998"/>
  </r>
  <r>
    <x v="1"/>
    <n v="18648.419999999998"/>
  </r>
  <r>
    <x v="3"/>
    <n v="18682.740000000002"/>
  </r>
  <r>
    <x v="3"/>
    <n v="18694.689999999999"/>
  </r>
  <r>
    <x v="0"/>
    <n v="18765.88"/>
  </r>
  <r>
    <x v="2"/>
    <n v="18767.740000000002"/>
  </r>
  <r>
    <x v="1"/>
    <n v="18804.75"/>
  </r>
  <r>
    <x v="2"/>
    <n v="18806.150000000001"/>
  </r>
  <r>
    <x v="3"/>
    <n v="18815.53"/>
  </r>
  <r>
    <x v="1"/>
    <n v="18838.7"/>
  </r>
  <r>
    <x v="3"/>
    <n v="18883.330000000002"/>
  </r>
  <r>
    <x v="1"/>
    <n v="18903.490000000002"/>
  </r>
  <r>
    <x v="3"/>
    <n v="18932.810000000001"/>
  </r>
  <r>
    <x v="3"/>
    <n v="18954.560000000001"/>
  </r>
  <r>
    <x v="1"/>
    <n v="18955.22"/>
  </r>
  <r>
    <x v="0"/>
    <n v="18963.169999999998"/>
  </r>
  <r>
    <x v="0"/>
    <n v="18972.5"/>
  </r>
  <r>
    <x v="2"/>
    <n v="19023.259999999998"/>
  </r>
  <r>
    <x v="0"/>
    <n v="19040.88"/>
  </r>
  <r>
    <x v="0"/>
    <n v="19107.78"/>
  </r>
  <r>
    <x v="2"/>
    <n v="19144.580000000002"/>
  </r>
  <r>
    <x v="0"/>
    <n v="19199.939999999999"/>
  </r>
  <r>
    <x v="0"/>
    <n v="19214.71"/>
  </r>
  <r>
    <x v="3"/>
    <n v="19259.96"/>
  </r>
  <r>
    <x v="3"/>
    <n v="19321.060000000001"/>
  </r>
  <r>
    <x v="0"/>
    <n v="19350.37"/>
  </r>
  <r>
    <x v="0"/>
    <n v="19362"/>
  </r>
  <r>
    <x v="0"/>
    <n v="19442.349999999999"/>
  </r>
  <r>
    <x v="2"/>
    <n v="19444.27"/>
  </r>
  <r>
    <x v="0"/>
    <n v="19496.72"/>
  </r>
  <r>
    <x v="2"/>
    <n v="19515.54"/>
  </r>
  <r>
    <x v="0"/>
    <n v="19521.97"/>
  </r>
  <r>
    <x v="0"/>
    <n v="19539.240000000002"/>
  </r>
  <r>
    <x v="3"/>
    <n v="19551.34"/>
  </r>
  <r>
    <x v="2"/>
    <n v="19594.810000000001"/>
  </r>
  <r>
    <x v="1"/>
    <n v="19673.34"/>
  </r>
  <r>
    <x v="0"/>
    <n v="19719.689999999999"/>
  </r>
  <r>
    <x v="3"/>
    <n v="19749.38"/>
  </r>
  <r>
    <x v="2"/>
    <n v="19798.05"/>
  </r>
  <r>
    <x v="1"/>
    <n v="19933.46"/>
  </r>
  <r>
    <x v="2"/>
    <n v="19964.75"/>
  </r>
  <r>
    <x v="3"/>
    <n v="19995.29"/>
  </r>
  <r>
    <x v="0"/>
    <n v="20009.63"/>
  </r>
  <r>
    <x v="2"/>
    <n v="20149.32"/>
  </r>
  <r>
    <x v="1"/>
    <n v="20167.34"/>
  </r>
  <r>
    <x v="1"/>
    <n v="20177.669999999998"/>
  </r>
  <r>
    <x v="0"/>
    <n v="20234.849999999999"/>
  </r>
  <r>
    <x v="3"/>
    <n v="20253.84"/>
  </r>
  <r>
    <x v="0"/>
    <n v="20277.810000000001"/>
  </r>
  <r>
    <x v="0"/>
    <n v="20296.86"/>
  </r>
  <r>
    <x v="3"/>
    <n v="20354.5"/>
  </r>
  <r>
    <x v="0"/>
    <n v="20420.599999999999"/>
  </r>
  <r>
    <x v="3"/>
    <n v="20446.849999999999"/>
  </r>
  <r>
    <x v="3"/>
    <n v="20463"/>
  </r>
  <r>
    <x v="3"/>
    <n v="20568.32"/>
  </r>
  <r>
    <x v="3"/>
    <n v="20630.28"/>
  </r>
  <r>
    <x v="3"/>
    <n v="20709.02"/>
  </r>
  <r>
    <x v="0"/>
    <n v="20745.990000000002"/>
  </r>
  <r>
    <x v="0"/>
    <n v="20773.63"/>
  </r>
  <r>
    <x v="3"/>
    <n v="20781.490000000002"/>
  </r>
  <r>
    <x v="2"/>
    <n v="20878.78"/>
  </r>
  <r>
    <x v="3"/>
    <n v="20893.060000000001"/>
  </r>
  <r>
    <x v="2"/>
    <n v="21082.16"/>
  </r>
  <r>
    <x v="2"/>
    <n v="21098.55"/>
  </r>
  <r>
    <x v="3"/>
    <n v="21195.82"/>
  </r>
  <r>
    <x v="2"/>
    <n v="21223.68"/>
  </r>
  <r>
    <x v="2"/>
    <n v="21232.18"/>
  </r>
  <r>
    <x v="2"/>
    <n v="21259.38"/>
  </r>
  <r>
    <x v="1"/>
    <n v="21344.85"/>
  </r>
  <r>
    <x v="2"/>
    <n v="21348.71"/>
  </r>
  <r>
    <x v="0"/>
    <n v="21472.48"/>
  </r>
  <r>
    <x v="1"/>
    <n v="21595.38"/>
  </r>
  <r>
    <x v="2"/>
    <n v="21659.93"/>
  </r>
  <r>
    <x v="3"/>
    <n v="21661.16"/>
  </r>
  <r>
    <x v="2"/>
    <n v="21677.279999999999"/>
  </r>
  <r>
    <x v="2"/>
    <n v="21771.34"/>
  </r>
  <r>
    <x v="2"/>
    <n v="21774.32"/>
  </r>
  <r>
    <x v="3"/>
    <n v="21797"/>
  </r>
  <r>
    <x v="2"/>
    <n v="21880.82"/>
  </r>
  <r>
    <x v="1"/>
    <n v="21882.400000000001"/>
  </r>
  <r>
    <x v="2"/>
    <n v="21978.68"/>
  </r>
  <r>
    <x v="0"/>
    <n v="21984.47"/>
  </r>
  <r>
    <x v="1"/>
    <n v="22097.62"/>
  </r>
  <r>
    <x v="2"/>
    <n v="22144.03"/>
  </r>
  <r>
    <x v="3"/>
    <n v="22192.44"/>
  </r>
  <r>
    <x v="3"/>
    <n v="22218.11"/>
  </r>
  <r>
    <x v="2"/>
    <n v="22331.57"/>
  </r>
  <r>
    <x v="1"/>
    <n v="22395.74"/>
  </r>
  <r>
    <x v="3"/>
    <n v="22412.65"/>
  </r>
  <r>
    <x v="2"/>
    <n v="22462.04"/>
  </r>
  <r>
    <x v="2"/>
    <n v="22478.6"/>
  </r>
  <r>
    <x v="1"/>
    <n v="22493.66"/>
  </r>
  <r>
    <x v="3"/>
    <n v="23045.57"/>
  </r>
  <r>
    <x v="2"/>
    <n v="23065.42"/>
  </r>
  <r>
    <x v="1"/>
    <n v="23082.959999999999"/>
  </r>
  <r>
    <x v="1"/>
    <n v="23241.47"/>
  </r>
  <r>
    <x v="3"/>
    <n v="23244.79"/>
  </r>
  <r>
    <x v="1"/>
    <n v="23288.93"/>
  </r>
  <r>
    <x v="3"/>
    <n v="23306.55"/>
  </r>
  <r>
    <x v="2"/>
    <n v="23401.31"/>
  </r>
  <r>
    <x v="2"/>
    <n v="23563.02"/>
  </r>
  <r>
    <x v="2"/>
    <n v="23568.27"/>
  </r>
  <r>
    <x v="3"/>
    <n v="23807.24"/>
  </r>
  <r>
    <x v="3"/>
    <n v="23887.66"/>
  </r>
  <r>
    <x v="3"/>
    <n v="23967.38"/>
  </r>
  <r>
    <x v="1"/>
    <n v="24059.68"/>
  </r>
  <r>
    <x v="3"/>
    <n v="24106.91"/>
  </r>
  <r>
    <x v="2"/>
    <n v="24180.93"/>
  </r>
  <r>
    <x v="3"/>
    <n v="24227.34"/>
  </r>
  <r>
    <x v="1"/>
    <n v="24294.02"/>
  </r>
  <r>
    <x v="1"/>
    <n v="24387.74"/>
  </r>
  <r>
    <x v="3"/>
    <n v="24393.62"/>
  </r>
  <r>
    <x v="3"/>
    <n v="24476.48"/>
  </r>
  <r>
    <x v="3"/>
    <n v="24513.09"/>
  </r>
  <r>
    <x v="3"/>
    <n v="24520.26"/>
  </r>
  <r>
    <x v="2"/>
    <n v="24535.7"/>
  </r>
  <r>
    <x v="2"/>
    <n v="24603.05"/>
  </r>
  <r>
    <x v="3"/>
    <n v="24667.42"/>
  </r>
  <r>
    <x v="1"/>
    <n v="24671.66"/>
  </r>
  <r>
    <x v="0"/>
    <n v="24795.040000000001"/>
  </r>
  <r>
    <x v="1"/>
    <n v="24817.25"/>
  </r>
  <r>
    <x v="1"/>
    <n v="24863.25"/>
  </r>
  <r>
    <x v="3"/>
    <n v="24869.84"/>
  </r>
  <r>
    <x v="3"/>
    <n v="24873.38"/>
  </r>
  <r>
    <x v="0"/>
    <n v="24915.05"/>
  </r>
  <r>
    <x v="2"/>
    <n v="24915.22"/>
  </r>
  <r>
    <x v="1"/>
    <n v="25075.97"/>
  </r>
  <r>
    <x v="1"/>
    <n v="25081.77"/>
  </r>
  <r>
    <x v="1"/>
    <n v="25127.22"/>
  </r>
  <r>
    <x v="2"/>
    <n v="25309.49"/>
  </r>
  <r>
    <x v="3"/>
    <n v="25333.33"/>
  </r>
  <r>
    <x v="3"/>
    <n v="25382.3"/>
  </r>
  <r>
    <x v="3"/>
    <n v="25517.11"/>
  </r>
  <r>
    <x v="1"/>
    <n v="25648.98"/>
  </r>
  <r>
    <x v="3"/>
    <n v="25656.58"/>
  </r>
  <r>
    <x v="3"/>
    <n v="25678.78"/>
  </r>
  <r>
    <x v="3"/>
    <n v="25992.82"/>
  </r>
  <r>
    <x v="1"/>
    <n v="26018.95"/>
  </r>
  <r>
    <x v="1"/>
    <n v="26026.97"/>
  </r>
  <r>
    <x v="3"/>
    <n v="26109.33"/>
  </r>
  <r>
    <x v="1"/>
    <n v="26125.67"/>
  </r>
  <r>
    <x v="3"/>
    <n v="26140.36"/>
  </r>
  <r>
    <x v="2"/>
    <n v="26236.58"/>
  </r>
  <r>
    <x v="1"/>
    <n v="26316.59"/>
  </r>
  <r>
    <x v="2"/>
    <n v="26392.26"/>
  </r>
  <r>
    <x v="3"/>
    <n v="26467.1"/>
  </r>
  <r>
    <x v="1"/>
    <n v="26479.4"/>
  </r>
  <r>
    <x v="0"/>
    <n v="26607.89"/>
  </r>
  <r>
    <x v="0"/>
    <n v="26912.560000000001"/>
  </r>
  <r>
    <x v="3"/>
    <n v="26926.51"/>
  </r>
  <r>
    <x v="1"/>
    <n v="26927.69"/>
  </r>
  <r>
    <x v="1"/>
    <n v="26936.98"/>
  </r>
  <r>
    <x v="3"/>
    <n v="27000.98"/>
  </r>
  <r>
    <x v="3"/>
    <n v="27037.91"/>
  </r>
  <r>
    <x v="1"/>
    <n v="27080.639999999999"/>
  </r>
  <r>
    <x v="0"/>
    <n v="27092.38"/>
  </r>
  <r>
    <x v="3"/>
    <n v="27117.99"/>
  </r>
  <r>
    <x v="3"/>
    <n v="27218.44"/>
  </r>
  <r>
    <x v="1"/>
    <n v="27236.959999999999"/>
  </r>
  <r>
    <x v="3"/>
    <n v="27322.73"/>
  </r>
  <r>
    <x v="3"/>
    <n v="27346.04"/>
  </r>
  <r>
    <x v="0"/>
    <n v="27375.9"/>
  </r>
  <r>
    <x v="0"/>
    <n v="27432.73"/>
  </r>
  <r>
    <x v="2"/>
    <n v="27495.59"/>
  </r>
  <r>
    <x v="3"/>
    <n v="27533.91"/>
  </r>
  <r>
    <x v="0"/>
    <n v="27534.53"/>
  </r>
  <r>
    <x v="0"/>
    <n v="27598.93"/>
  </r>
  <r>
    <x v="0"/>
    <n v="27614.71"/>
  </r>
  <r>
    <x v="1"/>
    <n v="27619.360000000001"/>
  </r>
  <r>
    <x v="1"/>
    <n v="27625.17"/>
  </r>
  <r>
    <x v="0"/>
    <n v="27696.11"/>
  </r>
  <r>
    <x v="1"/>
    <n v="27724.29"/>
  </r>
  <r>
    <x v="3"/>
    <n v="27808.73"/>
  </r>
  <r>
    <x v="0"/>
    <n v="27849.94"/>
  </r>
  <r>
    <x v="0"/>
    <n v="27925.86"/>
  </r>
  <r>
    <x v="0"/>
    <n v="27931.11"/>
  </r>
  <r>
    <x v="3"/>
    <n v="27941.29"/>
  </r>
  <r>
    <x v="1"/>
    <n v="27980.77"/>
  </r>
  <r>
    <x v="0"/>
    <n v="28006.94"/>
  </r>
  <r>
    <x v="3"/>
    <n v="28101.33"/>
  </r>
  <r>
    <x v="1"/>
    <n v="28245.34"/>
  </r>
  <r>
    <x v="3"/>
    <n v="28287.9"/>
  </r>
  <r>
    <x v="0"/>
    <n v="28302.33"/>
  </r>
  <r>
    <x v="2"/>
    <n v="28340.19"/>
  </r>
  <r>
    <x v="2"/>
    <n v="28468.92"/>
  </r>
  <r>
    <x v="2"/>
    <n v="28476.73"/>
  </r>
  <r>
    <x v="0"/>
    <n v="28542.86"/>
  </r>
  <r>
    <x v="0"/>
    <n v="28716.14"/>
  </r>
  <r>
    <x v="3"/>
    <n v="28868.66"/>
  </r>
  <r>
    <x v="3"/>
    <n v="28923.14"/>
  </r>
  <r>
    <x v="3"/>
    <n v="28950.47"/>
  </r>
  <r>
    <x v="1"/>
    <n v="28998.68"/>
  </r>
  <r>
    <x v="0"/>
    <n v="29007.82"/>
  </r>
  <r>
    <x v="2"/>
    <n v="29114.21"/>
  </r>
  <r>
    <x v="2"/>
    <n v="29114.77"/>
  </r>
  <r>
    <x v="3"/>
    <n v="29141.360000000001"/>
  </r>
  <r>
    <x v="2"/>
    <n v="29160.39"/>
  </r>
  <r>
    <x v="3"/>
    <n v="29186.48"/>
  </r>
  <r>
    <x v="2"/>
    <n v="29227.599999999999"/>
  </r>
  <r>
    <x v="3"/>
    <n v="29330.98"/>
  </r>
  <r>
    <x v="0"/>
    <n v="29352.560000000001"/>
  </r>
  <r>
    <x v="0"/>
    <n v="29443.59"/>
  </r>
  <r>
    <x v="3"/>
    <n v="29523.17"/>
  </r>
  <r>
    <x v="2"/>
    <n v="29583.8"/>
  </r>
  <r>
    <x v="0"/>
    <n v="29622.69"/>
  </r>
  <r>
    <x v="3"/>
    <n v="29757.69"/>
  </r>
  <r>
    <x v="1"/>
    <n v="29760.6"/>
  </r>
  <r>
    <x v="2"/>
    <n v="29816.639999999999"/>
  </r>
  <r>
    <x v="2"/>
    <n v="29818.76"/>
  </r>
  <r>
    <x v="0"/>
    <n v="29852.48"/>
  </r>
  <r>
    <x v="2"/>
    <n v="29899.25"/>
  </r>
  <r>
    <x v="0"/>
    <n v="29929.56"/>
  </r>
  <r>
    <x v="2"/>
    <n v="29933.75"/>
  </r>
  <r>
    <x v="0"/>
    <n v="29969.67"/>
  </r>
  <r>
    <x v="2"/>
    <n v="30026.87"/>
  </r>
  <r>
    <x v="3"/>
    <n v="30063.58"/>
  </r>
  <r>
    <x v="2"/>
    <n v="30095.97"/>
  </r>
  <r>
    <x v="3"/>
    <n v="30134.75"/>
  </r>
  <r>
    <x v="3"/>
    <n v="30166.62"/>
  </r>
  <r>
    <x v="3"/>
    <n v="30184.94"/>
  </r>
  <r>
    <x v="3"/>
    <n v="30260"/>
  </r>
  <r>
    <x v="3"/>
    <n v="30284.639999999999"/>
  </r>
  <r>
    <x v="1"/>
    <n v="30328.27"/>
  </r>
  <r>
    <x v="3"/>
    <n v="30366.93"/>
  </r>
  <r>
    <x v="2"/>
    <n v="30409.53"/>
  </r>
  <r>
    <x v="1"/>
    <n v="30422.03"/>
  </r>
  <r>
    <x v="2"/>
    <n v="30457.37"/>
  </r>
  <r>
    <x v="0"/>
    <n v="30530.5"/>
  </r>
  <r>
    <x v="3"/>
    <n v="30625.65"/>
  </r>
  <r>
    <x v="1"/>
    <n v="30697.71"/>
  </r>
  <r>
    <x v="2"/>
    <n v="30724.44"/>
  </r>
  <r>
    <x v="0"/>
    <n v="30763.01"/>
  </r>
  <r>
    <x v="3"/>
    <n v="30942.19"/>
  </r>
  <r>
    <x v="1"/>
    <n v="31196.61"/>
  </r>
  <r>
    <x v="1"/>
    <n v="31234.560000000001"/>
  </r>
  <r>
    <x v="3"/>
    <n v="31322.53"/>
  </r>
  <r>
    <x v="1"/>
    <n v="31328.27"/>
  </r>
  <r>
    <x v="2"/>
    <n v="31368.81"/>
  </r>
  <r>
    <x v="2"/>
    <n v="31591.82"/>
  </r>
  <r>
    <x v="3"/>
    <n v="31620"/>
  </r>
  <r>
    <x v="2"/>
    <n v="31736.7"/>
  </r>
  <r>
    <x v="0"/>
    <n v="31743.919999999998"/>
  </r>
  <r>
    <x v="2"/>
    <n v="31897.1"/>
  </r>
  <r>
    <x v="3"/>
    <n v="31980.89"/>
  </r>
  <r>
    <x v="0"/>
    <n v="32086.21"/>
  </r>
  <r>
    <x v="2"/>
    <n v="32108.66"/>
  </r>
  <r>
    <x v="3"/>
    <n v="32192.76"/>
  </r>
  <r>
    <x v="1"/>
    <n v="32222.81"/>
  </r>
  <r>
    <x v="2"/>
    <n v="32259.96"/>
  </r>
  <r>
    <x v="0"/>
    <n v="32288.49"/>
  </r>
  <r>
    <x v="3"/>
    <n v="32428.63"/>
  </r>
  <r>
    <x v="2"/>
    <n v="32430.22"/>
  </r>
  <r>
    <x v="2"/>
    <n v="32462.35"/>
  </r>
  <r>
    <x v="2"/>
    <n v="32485.46"/>
  </r>
  <r>
    <x v="1"/>
    <n v="32548.34"/>
  </r>
  <r>
    <x v="0"/>
    <n v="32672.11"/>
  </r>
  <r>
    <x v="3"/>
    <n v="32686.080000000002"/>
  </r>
  <r>
    <x v="0"/>
    <n v="32716.2"/>
  </r>
  <r>
    <x v="0"/>
    <n v="32734.19"/>
  </r>
  <r>
    <x v="2"/>
    <n v="32760.48"/>
  </r>
  <r>
    <x v="3"/>
    <n v="32765.33"/>
  </r>
  <r>
    <x v="2"/>
    <n v="32787.46"/>
  </r>
  <r>
    <x v="1"/>
    <n v="32827.51"/>
  </r>
  <r>
    <x v="2"/>
    <n v="32906.69"/>
  </r>
  <r>
    <x v="3"/>
    <n v="32947.629999999997"/>
  </r>
  <r>
    <x v="1"/>
    <n v="33017.46"/>
  </r>
  <r>
    <x v="3"/>
    <n v="33025.32"/>
  </r>
  <r>
    <x v="1"/>
    <n v="33057.230000000003"/>
  </r>
  <r>
    <x v="3"/>
    <n v="33074.94"/>
  </r>
  <r>
    <x v="3"/>
    <n v="33090.660000000003"/>
  </r>
  <r>
    <x v="0"/>
    <n v="33121"/>
  </r>
  <r>
    <x v="0"/>
    <n v="33292.83"/>
  </r>
  <r>
    <x v="1"/>
    <n v="33307.550000000003"/>
  </r>
  <r>
    <x v="3"/>
    <n v="33344.449999999997"/>
  </r>
  <r>
    <x v="0"/>
    <n v="33450.99"/>
  </r>
  <r>
    <x v="3"/>
    <n v="33471.97"/>
  </r>
  <r>
    <x v="1"/>
    <n v="33475.82"/>
  </r>
  <r>
    <x v="0"/>
    <n v="33527.1"/>
  </r>
  <r>
    <x v="1"/>
    <n v="33611.71"/>
  </r>
  <r>
    <x v="0"/>
    <n v="33707.550000000003"/>
  </r>
  <r>
    <x v="1"/>
    <n v="33732.69"/>
  </r>
  <r>
    <x v="1"/>
    <n v="33750.29"/>
  </r>
  <r>
    <x v="3"/>
    <n v="33753.32"/>
  </r>
  <r>
    <x v="1"/>
    <n v="33829.39"/>
  </r>
  <r>
    <x v="1"/>
    <n v="33900.65"/>
  </r>
  <r>
    <x v="1"/>
    <n v="33907.550000000003"/>
  </r>
  <r>
    <x v="1"/>
    <n v="33975.47"/>
  </r>
  <r>
    <x v="3"/>
    <n v="34053.360000000001"/>
  </r>
  <r>
    <x v="1"/>
    <n v="34084.68"/>
  </r>
  <r>
    <x v="1"/>
    <n v="34166.269999999997"/>
  </r>
  <r>
    <x v="3"/>
    <n v="34205.07"/>
  </r>
  <r>
    <x v="2"/>
    <n v="34210.33"/>
  </r>
  <r>
    <x v="3"/>
    <n v="34218.019999999997"/>
  </r>
  <r>
    <x v="1"/>
    <n v="34254.050000000003"/>
  </r>
  <r>
    <x v="1"/>
    <n v="34289.43"/>
  </r>
  <r>
    <x v="0"/>
    <n v="34293.120000000003"/>
  </r>
  <r>
    <x v="2"/>
    <n v="34307.22"/>
  </r>
  <r>
    <x v="0"/>
    <n v="34402.22"/>
  </r>
  <r>
    <x v="1"/>
    <n v="34439.86"/>
  </r>
  <r>
    <x v="0"/>
    <n v="34456.269999999997"/>
  </r>
  <r>
    <x v="1"/>
    <n v="34472.839999999997"/>
  </r>
  <r>
    <x v="2"/>
    <n v="34543.39"/>
  </r>
  <r>
    <x v="1"/>
    <n v="34617.839999999997"/>
  </r>
  <r>
    <x v="1"/>
    <n v="34672.15"/>
  </r>
  <r>
    <x v="1"/>
    <n v="34779.620000000003"/>
  </r>
  <r>
    <x v="1"/>
    <n v="34806.47"/>
  </r>
  <r>
    <x v="1"/>
    <n v="34828.65"/>
  </r>
  <r>
    <x v="1"/>
    <n v="34838.870000000003"/>
  </r>
  <r>
    <x v="2"/>
    <n v="34940.61"/>
  </r>
  <r>
    <x v="3"/>
    <n v="34975.68"/>
  </r>
  <r>
    <x v="1"/>
    <n v="34976.42"/>
  </r>
  <r>
    <x v="1"/>
    <n v="34979.86"/>
  </r>
  <r>
    <x v="2"/>
    <n v="35000.730000000003"/>
  </r>
  <r>
    <x v="2"/>
    <n v="35050.620000000003"/>
  </r>
  <r>
    <x v="2"/>
    <n v="35069.370000000003"/>
  </r>
  <r>
    <x v="1"/>
    <n v="35147.53"/>
  </r>
  <r>
    <x v="3"/>
    <n v="35160.129999999997"/>
  </r>
  <r>
    <x v="1"/>
    <n v="35302.089999999997"/>
  </r>
  <r>
    <x v="0"/>
    <n v="35315.96"/>
  </r>
  <r>
    <x v="3"/>
    <n v="35345.730000000003"/>
  </r>
  <r>
    <x v="0"/>
    <n v="35491.64"/>
  </r>
  <r>
    <x v="3"/>
    <n v="35517.19"/>
  </r>
  <r>
    <x v="0"/>
    <n v="35547.47"/>
  </r>
  <r>
    <x v="3"/>
    <n v="35547.72"/>
  </r>
  <r>
    <x v="3"/>
    <n v="35573.26"/>
  </r>
  <r>
    <x v="3"/>
    <n v="35583.17"/>
  </r>
  <r>
    <x v="1"/>
    <n v="35585.58"/>
  </r>
  <r>
    <x v="1"/>
    <n v="35595.589999999997"/>
  </r>
  <r>
    <x v="2"/>
    <n v="35701.9"/>
  </r>
  <r>
    <x v="2"/>
    <n v="35711.39"/>
  </r>
  <r>
    <x v="2"/>
    <n v="35733.96"/>
  </r>
  <r>
    <x v="0"/>
    <n v="35883.269999999997"/>
  </r>
  <r>
    <x v="2"/>
    <n v="35952.65"/>
  </r>
  <r>
    <x v="1"/>
    <n v="36021.01"/>
  </r>
  <r>
    <x v="3"/>
    <n v="36074.339999999997"/>
  </r>
  <r>
    <x v="1"/>
    <n v="36085.22"/>
  </r>
  <r>
    <x v="2"/>
    <n v="36090.49"/>
  </r>
  <r>
    <x v="1"/>
    <n v="36124.57"/>
  </r>
  <r>
    <x v="1"/>
    <n v="36149.480000000003"/>
  </r>
  <r>
    <x v="2"/>
    <n v="36182.870000000003"/>
  </r>
  <r>
    <x v="1"/>
    <n v="36189.1"/>
  </r>
  <r>
    <x v="0"/>
    <n v="36197.699999999997"/>
  </r>
  <r>
    <x v="1"/>
    <n v="36219.410000000003"/>
  </r>
  <r>
    <x v="1"/>
    <n v="36307.800000000003"/>
  </r>
  <r>
    <x v="0"/>
    <n v="36314.050000000003"/>
  </r>
  <r>
    <x v="3"/>
    <n v="36332.449999999997"/>
  </r>
  <r>
    <x v="2"/>
    <n v="36350.71"/>
  </r>
  <r>
    <x v="1"/>
    <n v="36397.58"/>
  </r>
  <r>
    <x v="3"/>
    <n v="36445.550000000003"/>
  </r>
  <r>
    <x v="3"/>
    <n v="36541.550000000003"/>
  </r>
  <r>
    <x v="0"/>
    <n v="36572.800000000003"/>
  </r>
  <r>
    <x v="3"/>
    <n v="36580.28"/>
  </r>
  <r>
    <x v="3"/>
    <n v="36786.370000000003"/>
  </r>
  <r>
    <x v="3"/>
    <n v="36795.29"/>
  </r>
  <r>
    <x v="0"/>
    <n v="36837.47"/>
  </r>
  <r>
    <x v="3"/>
    <n v="36889.99"/>
  </r>
  <r>
    <x v="1"/>
    <n v="36898.730000000003"/>
  </r>
  <r>
    <x v="3"/>
    <n v="36910.61"/>
  </r>
  <r>
    <x v="0"/>
    <n v="36911.99"/>
  </r>
  <r>
    <x v="3"/>
    <n v="36922.61"/>
  </r>
  <r>
    <x v="2"/>
    <n v="36935.64"/>
  </r>
  <r>
    <x v="0"/>
    <n v="36950.26"/>
  </r>
  <r>
    <x v="0"/>
    <n v="36976.449999999997"/>
  </r>
  <r>
    <x v="0"/>
    <n v="37040.879999999997"/>
  </r>
  <r>
    <x v="0"/>
    <n v="37076.370000000003"/>
  </r>
  <r>
    <x v="0"/>
    <n v="37079.370000000003"/>
  </r>
  <r>
    <x v="1"/>
    <n v="37133.9"/>
  </r>
  <r>
    <x v="1"/>
    <n v="37165.160000000003"/>
  </r>
  <r>
    <x v="0"/>
    <n v="37251.22"/>
  </r>
  <r>
    <x v="0"/>
    <n v="37270.15"/>
  </r>
  <r>
    <x v="2"/>
    <n v="37272.339999999997"/>
  </r>
  <r>
    <x v="3"/>
    <n v="37277.269999999997"/>
  </r>
  <r>
    <x v="2"/>
    <n v="37425.94"/>
  </r>
  <r>
    <x v="1"/>
    <n v="37465.339999999997"/>
  </r>
  <r>
    <x v="1"/>
    <n v="37484.449999999997"/>
  </r>
  <r>
    <x v="0"/>
    <n v="37607.53"/>
  </r>
  <r>
    <x v="2"/>
    <n v="37650.74"/>
  </r>
  <r>
    <x v="3"/>
    <n v="37675.06"/>
  </r>
  <r>
    <x v="0"/>
    <n v="37701.879999999997"/>
  </r>
  <r>
    <x v="2"/>
    <n v="37735.199999999997"/>
  </r>
  <r>
    <x v="0"/>
    <n v="37742.58"/>
  </r>
  <r>
    <x v="2"/>
    <n v="37800.980000000003"/>
  </r>
  <r>
    <x v="2"/>
    <n v="37829.72"/>
  </r>
  <r>
    <x v="1"/>
    <n v="38126.25"/>
  </r>
  <r>
    <x v="3"/>
    <n v="38189.1"/>
  </r>
  <r>
    <x v="0"/>
    <n v="38237.339999999997"/>
  </r>
  <r>
    <x v="3"/>
    <n v="38241.74"/>
  </r>
  <r>
    <x v="2"/>
    <n v="38245.589999999997"/>
  </r>
  <r>
    <x v="0"/>
    <n v="38282.75"/>
  </r>
  <r>
    <x v="2"/>
    <n v="38313.129999999997"/>
  </r>
  <r>
    <x v="1"/>
    <n v="38344.57"/>
  </r>
  <r>
    <x v="3"/>
    <n v="38389.79"/>
  </r>
  <r>
    <x v="3"/>
    <n v="38405.26"/>
  </r>
  <r>
    <x v="0"/>
    <n v="38415.47"/>
  </r>
  <r>
    <x v="1"/>
    <n v="38511.629999999997"/>
  </r>
  <r>
    <x v="0"/>
    <n v="38652.089999999997"/>
  </r>
  <r>
    <x v="0"/>
    <n v="38709.18"/>
  </r>
  <r>
    <x v="0"/>
    <n v="38711"/>
  </r>
  <r>
    <x v="2"/>
    <n v="38740.120000000003"/>
  </r>
  <r>
    <x v="0"/>
    <n v="38746.36"/>
  </r>
  <r>
    <x v="1"/>
    <n v="38792.69"/>
  </r>
  <r>
    <x v="2"/>
    <n v="38836.980000000003"/>
  </r>
  <r>
    <x v="3"/>
    <n v="38869.25"/>
  </r>
  <r>
    <x v="3"/>
    <n v="38893.360000000001"/>
  </r>
  <r>
    <x v="0"/>
    <n v="38924.04"/>
  </r>
  <r>
    <x v="2"/>
    <n v="38932.559999999998"/>
  </r>
  <r>
    <x v="2"/>
    <n v="38947.43"/>
  </r>
  <r>
    <x v="2"/>
    <n v="38998.550000000003"/>
  </r>
  <r>
    <x v="0"/>
    <n v="39047.29"/>
  </r>
  <r>
    <x v="2"/>
    <n v="39125.33"/>
  </r>
  <r>
    <x v="3"/>
    <n v="39221.120000000003"/>
  </r>
  <r>
    <x v="0"/>
    <n v="39241.440000000002"/>
  </r>
  <r>
    <x v="2"/>
    <n v="39315.279999999999"/>
  </r>
  <r>
    <x v="2"/>
    <n v="39352.6"/>
  </r>
  <r>
    <x v="3"/>
    <n v="39396.86"/>
  </r>
  <r>
    <x v="2"/>
    <n v="39556.49"/>
  </r>
  <r>
    <x v="2"/>
    <n v="39597.410000000003"/>
  </r>
  <r>
    <x v="1"/>
    <n v="39611.760000000002"/>
  </r>
  <r>
    <x v="2"/>
    <n v="39670.44"/>
  </r>
  <r>
    <x v="3"/>
    <n v="39721.93"/>
  </r>
  <r>
    <x v="1"/>
    <n v="39722.75"/>
  </r>
  <r>
    <x v="2"/>
    <n v="39725.519999999997"/>
  </r>
  <r>
    <x v="3"/>
    <n v="39727.61"/>
  </r>
  <r>
    <x v="0"/>
    <n v="39774.28"/>
  </r>
  <r>
    <x v="0"/>
    <n v="39836.519999999997"/>
  </r>
  <r>
    <x v="2"/>
    <n v="39865.699999999997"/>
  </r>
  <r>
    <x v="0"/>
    <n v="39871.699999999997"/>
  </r>
  <r>
    <x v="2"/>
    <n v="39963.120000000003"/>
  </r>
  <r>
    <x v="0"/>
    <n v="39983.43"/>
  </r>
  <r>
    <x v="2"/>
    <n v="40003.33"/>
  </r>
  <r>
    <x v="2"/>
    <n v="40054.730000000003"/>
  </r>
  <r>
    <x v="3"/>
    <n v="40069.440000000002"/>
  </r>
  <r>
    <x v="2"/>
    <n v="40103.89"/>
  </r>
  <r>
    <x v="0"/>
    <n v="40182.25"/>
  </r>
  <r>
    <x v="2"/>
    <n v="40204.83"/>
  </r>
  <r>
    <x v="2"/>
    <n v="40208.559999999998"/>
  </r>
  <r>
    <x v="2"/>
    <n v="40273.65"/>
  </r>
  <r>
    <x v="2"/>
    <n v="40284.379999999997"/>
  </r>
  <r>
    <x v="3"/>
    <n v="40309.93"/>
  </r>
  <r>
    <x v="3"/>
    <n v="40373.74"/>
  </r>
  <r>
    <x v="0"/>
    <n v="40419.019999999997"/>
  </r>
  <r>
    <x v="2"/>
    <n v="40590.550000000003"/>
  </r>
  <r>
    <x v="3"/>
    <n v="40692.910000000003"/>
  </r>
  <r>
    <x v="2"/>
    <n v="40720.550000000003"/>
  </r>
  <r>
    <x v="3"/>
    <n v="40817.85"/>
  </r>
  <r>
    <x v="1"/>
    <n v="40904.199999999997"/>
  </r>
  <r>
    <x v="0"/>
    <n v="40932.43"/>
  </r>
  <r>
    <x v="2"/>
    <n v="40941.29"/>
  </r>
  <r>
    <x v="2"/>
    <n v="40961.29"/>
  </r>
  <r>
    <x v="2"/>
    <n v="40974.160000000003"/>
  </r>
  <r>
    <x v="2"/>
    <n v="41034.22"/>
  </r>
  <r>
    <x v="3"/>
    <n v="41055.29"/>
  </r>
  <r>
    <x v="3"/>
    <n v="41097.160000000003"/>
  </r>
  <r>
    <x v="3"/>
    <n v="41191.57"/>
  </r>
  <r>
    <x v="3"/>
    <n v="41250.39"/>
  </r>
  <r>
    <x v="2"/>
    <n v="41271.5"/>
  </r>
  <r>
    <x v="3"/>
    <n v="41331.79"/>
  </r>
  <r>
    <x v="3"/>
    <n v="41351.879999999997"/>
  </r>
  <r>
    <x v="3"/>
    <n v="41505.15"/>
  </r>
  <r>
    <x v="2"/>
    <n v="41636.199999999997"/>
  </r>
  <r>
    <x v="2"/>
    <n v="41661.599999999999"/>
  </r>
  <r>
    <x v="2"/>
    <n v="41676.080000000002"/>
  </r>
  <r>
    <x v="2"/>
    <n v="41681.86"/>
  </r>
  <r>
    <x v="3"/>
    <n v="41794.629999999997"/>
  </r>
  <r>
    <x v="3"/>
    <n v="41886.54"/>
  </r>
  <r>
    <x v="3"/>
    <n v="41919.1"/>
  </r>
  <r>
    <x v="0"/>
    <n v="41949.24"/>
  </r>
  <r>
    <x v="3"/>
    <n v="41999.519999999997"/>
  </r>
  <r>
    <x v="2"/>
    <n v="42111.66"/>
  </r>
  <r>
    <x v="1"/>
    <n v="42112.24"/>
  </r>
  <r>
    <x v="2"/>
    <n v="42124.52"/>
  </r>
  <r>
    <x v="3"/>
    <n v="42188.15"/>
  </r>
  <r>
    <x v="2"/>
    <n v="42211.14"/>
  </r>
  <r>
    <x v="3"/>
    <n v="42303.69"/>
  </r>
  <r>
    <x v="3"/>
    <n v="42478.6"/>
  </r>
  <r>
    <x v="3"/>
    <n v="42538.720000000001"/>
  </r>
  <r>
    <x v="2"/>
    <n v="42560.43"/>
  </r>
  <r>
    <x v="3"/>
    <n v="42644.2"/>
  </r>
  <r>
    <x v="2"/>
    <n v="42760.5"/>
  </r>
  <r>
    <x v="3"/>
    <n v="42764.12"/>
  </r>
  <r>
    <x v="3"/>
    <n v="42856.84"/>
  </r>
  <r>
    <x v="2"/>
    <n v="42969.85"/>
  </r>
  <r>
    <x v="2"/>
    <n v="42983.46"/>
  </r>
  <r>
    <x v="3"/>
    <n v="43073.760000000002"/>
  </r>
  <r>
    <x v="3"/>
    <n v="43254.42"/>
  </r>
  <r>
    <x v="3"/>
    <n v="43578.94"/>
  </r>
  <r>
    <x v="0"/>
    <n v="43753.34"/>
  </r>
  <r>
    <x v="3"/>
    <n v="43813.87"/>
  </r>
  <r>
    <x v="3"/>
    <n v="43817.45"/>
  </r>
  <r>
    <x v="2"/>
    <n v="43896.38"/>
  </r>
  <r>
    <x v="3"/>
    <n v="43921.18"/>
  </r>
  <r>
    <x v="0"/>
    <n v="43943.88"/>
  </r>
  <r>
    <x v="2"/>
    <n v="44202.65"/>
  </r>
  <r>
    <x v="3"/>
    <n v="44260.75"/>
  </r>
  <r>
    <x v="3"/>
    <n v="44400.41"/>
  </r>
  <r>
    <x v="3"/>
    <n v="44423.8"/>
  </r>
  <r>
    <x v="1"/>
    <n v="44501.4"/>
  </r>
  <r>
    <x v="0"/>
    <n v="44585.46"/>
  </r>
  <r>
    <x v="3"/>
    <n v="44641.2"/>
  </r>
  <r>
    <x v="3"/>
    <n v="45008.959999999999"/>
  </r>
  <r>
    <x v="2"/>
    <n v="45702.02"/>
  </r>
  <r>
    <x v="3"/>
    <n v="45710.21"/>
  </r>
  <r>
    <x v="2"/>
    <n v="45863.21"/>
  </r>
  <r>
    <x v="0"/>
    <n v="46113.51"/>
  </r>
  <r>
    <x v="3"/>
    <n v="46130.53"/>
  </r>
  <r>
    <x v="2"/>
    <n v="46151.12"/>
  </r>
  <r>
    <x v="2"/>
    <n v="46200.99"/>
  </r>
  <r>
    <x v="3"/>
    <n v="46255.11"/>
  </r>
  <r>
    <x v="3"/>
    <n v="46599.11"/>
  </r>
  <r>
    <x v="3"/>
    <n v="46661.440000000002"/>
  </r>
  <r>
    <x v="3"/>
    <n v="46718.16"/>
  </r>
  <r>
    <x v="3"/>
    <n v="46889.26"/>
  </r>
  <r>
    <x v="3"/>
    <n v="47055.53"/>
  </r>
  <r>
    <x v="3"/>
    <n v="47269.85"/>
  </r>
  <r>
    <x v="3"/>
    <n v="47291.06"/>
  </r>
  <r>
    <x v="3"/>
    <n v="47305.31"/>
  </r>
  <r>
    <x v="3"/>
    <n v="47403.88"/>
  </r>
  <r>
    <x v="3"/>
    <n v="47462.89"/>
  </r>
  <r>
    <x v="3"/>
    <n v="47496.49"/>
  </r>
  <r>
    <x v="3"/>
    <n v="47896.79"/>
  </r>
  <r>
    <x v="3"/>
    <n v="47928.03"/>
  </r>
  <r>
    <x v="3"/>
    <n v="48173.36"/>
  </r>
  <r>
    <x v="3"/>
    <n v="48517.56"/>
  </r>
  <r>
    <x v="3"/>
    <n v="48549.18"/>
  </r>
  <r>
    <x v="3"/>
    <n v="48673.56"/>
  </r>
  <r>
    <x v="3"/>
    <n v="48675.519999999997"/>
  </r>
  <r>
    <x v="3"/>
    <n v="48824.45"/>
  </r>
  <r>
    <x v="2"/>
    <n v="48885.14"/>
  </r>
  <r>
    <x v="3"/>
    <n v="48970.25"/>
  </r>
  <r>
    <x v="3"/>
    <n v="49577.66"/>
  </r>
  <r>
    <x v="1"/>
    <n v="51194.559999999998"/>
  </r>
  <r>
    <x v="3"/>
    <n v="52590.83"/>
  </r>
  <r>
    <x v="0"/>
    <n v="55135.4"/>
  </r>
  <r>
    <x v="0"/>
    <n v="58571.07"/>
  </r>
  <r>
    <x v="3"/>
    <n v="60021.4"/>
  </r>
  <r>
    <x v="2"/>
    <n v="62592.87"/>
  </r>
  <r>
    <x v="3"/>
    <n v="63770.43"/>
  </r>
  <r>
    <x v="5"/>
    <m/>
  </r>
  <r>
    <x v="5"/>
    <m/>
  </r>
  <r>
    <x v="5"/>
    <m/>
  </r>
  <r>
    <x v="5"/>
    <m/>
  </r>
  <r>
    <x v="5"/>
    <m/>
  </r>
  <r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74204-3FD8-485A-804A-F648F39D3357}" name="PivotTable8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74:B79" firstHeaderRow="1" firstDataRow="1" firstDataCol="1"/>
  <pivotFields count="2">
    <pivotField axis="axisRow" showAll="0">
      <items count="7">
        <item x="1"/>
        <item x="0"/>
        <item x="2"/>
        <item x="3"/>
        <item h="1" x="4"/>
        <item h="1" x="5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" fld="1" subtotal="average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CE15B-CED2-47E6-824E-18927F14AE7D}" name="PivotTable7" cacheId="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61:C66" firstHeaderRow="0" firstDataRow="1" firstDataCol="1"/>
  <pivotFields count="4">
    <pivotField showAll="0">
      <items count="50">
        <item x="9"/>
        <item x="12"/>
        <item x="5"/>
        <item x="3"/>
        <item x="10"/>
        <item x="7"/>
        <item x="2"/>
        <item x="6"/>
        <item x="8"/>
        <item x="4"/>
        <item x="11"/>
        <item x="1"/>
        <item x="0"/>
        <item x="14"/>
        <item x="16"/>
        <item x="13"/>
        <item x="15"/>
        <item x="17"/>
        <item x="18"/>
        <item x="20"/>
        <item x="21"/>
        <item x="22"/>
        <item x="23"/>
        <item x="19"/>
        <item x="24"/>
        <item x="25"/>
        <item x="27"/>
        <item x="26"/>
        <item x="35"/>
        <item x="31"/>
        <item x="28"/>
        <item x="29"/>
        <item x="30"/>
        <item x="32"/>
        <item x="33"/>
        <item x="34"/>
        <item x="36"/>
        <item x="39"/>
        <item x="37"/>
        <item x="38"/>
        <item x="42"/>
        <item x="41"/>
        <item x="40"/>
        <item x="44"/>
        <item x="45"/>
        <item x="46"/>
        <item x="47"/>
        <item x="43"/>
        <item x="48"/>
        <item t="default"/>
      </items>
    </pivotField>
    <pivotField axis="axisRow" showAll="0">
      <items count="7">
        <item x="1"/>
        <item x="0"/>
        <item x="2"/>
        <item x="3"/>
        <item h="1" x="4"/>
        <item h="1" x="5"/>
        <item t="default"/>
      </items>
    </pivotField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MI" fld="2" subtotal="average" baseField="1" baseItem="0"/>
    <dataField name="Average of HBA1C" fld="3" subtotal="average" baseField="1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C7B6D-4E0D-480A-A1A3-350B945FCBA9}" name="PivotTable6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41:G60" firstHeaderRow="1" firstDataRow="2" firstDataCol="1"/>
  <pivotFields count="4">
    <pivotField dataField="1"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axis="axisRow" showAll="0" sortType="descending">
      <items count="21">
        <item h="1" x="18"/>
        <item h="1" x="17"/>
        <item x="14"/>
        <item x="7"/>
        <item x="8"/>
        <item x="9"/>
        <item x="16"/>
        <item x="11"/>
        <item x="13"/>
        <item x="4"/>
        <item x="6"/>
        <item x="12"/>
        <item x="5"/>
        <item x="3"/>
        <item x="10"/>
        <item x="0"/>
        <item x="1"/>
        <item x="2"/>
        <item h="1" x="15"/>
        <item x="19"/>
        <item t="default"/>
      </items>
    </pivotField>
  </pivotFields>
  <rowFields count="1">
    <field x="3"/>
  </rowFields>
  <rowItems count="18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Charges by Hospital Tier and State" fld="0" baseField="3" baseItem="2"/>
  </dataFields>
  <formats count="1">
    <format dxfId="0">
      <pivotArea collapsedLevelsAreSubtotals="1" fieldPosition="0">
        <references count="2">
          <reference field="1" count="1" selected="0">
            <x v="0"/>
          </reference>
          <reference field="3" count="1">
            <x v="17"/>
          </reference>
        </references>
      </pivotArea>
    </format>
  </formats>
  <chartFormats count="10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788A7-F582-4C99-942C-1BFCE81D0465}" name="PivotTable5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29:E35" firstHeaderRow="1" firstDataRow="2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Sum of charges" fld="5" baseField="0" baseItem="0" numFmtId="164"/>
  </dataFields>
  <formats count="5">
    <format dxfId="6">
      <pivotArea collapsedLevelsAreSubtotals="1" fieldPosition="0">
        <references count="2">
          <reference field="19" count="1">
            <x v="0"/>
          </reference>
          <reference field="20" count="1" selected="0">
            <x v="1"/>
          </reference>
        </references>
      </pivotArea>
    </format>
    <format dxfId="5">
      <pivotArea collapsedLevelsAreSubtotals="1" fieldPosition="0">
        <references count="2">
          <reference field="19" count="1">
            <x v="1"/>
          </reference>
          <reference field="20" count="1" selected="0">
            <x v="2"/>
          </reference>
        </references>
      </pivotArea>
    </format>
    <format dxfId="4">
      <pivotArea collapsedLevelsAreSubtotals="1" fieldPosition="0">
        <references count="2">
          <reference field="19" count="1">
            <x v="2"/>
          </reference>
          <reference field="20" count="1" selected="0">
            <x v="2"/>
          </reference>
        </references>
      </pivotArea>
    </format>
    <format dxfId="3">
      <pivotArea grandCol="1" outline="0" collapsedLevelsAreSubtotals="1" fieldPosition="0"/>
    </format>
    <format dxfId="2">
      <pivotArea field="20" grandRow="1" outline="0" collapsedLevelsAreSubtotals="1" axis="axisCol" fieldPosition="0">
        <references count="1">
          <reference field="20" count="1" selected="0">
            <x v="2"/>
          </reference>
        </references>
      </pivotArea>
    </format>
  </format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66CE9-600B-44E2-96B4-97E4AE28A948}" name="PivotTable4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8:C21" firstHeaderRow="0" firstDataRow="1" firstDataCol="1"/>
  <pivotFields count="21">
    <pivotField showAll="0">
      <items count="2337">
        <item x="2335"/>
        <item x="2334"/>
        <item x="2325"/>
        <item x="2235"/>
        <item x="1335"/>
        <item x="1334"/>
        <item x="1333"/>
        <item x="1332"/>
        <item x="1331"/>
        <item x="1330"/>
        <item x="1329"/>
        <item x="1328"/>
        <item x="1327"/>
        <item x="1326"/>
        <item x="2234"/>
        <item x="1325"/>
        <item x="1324"/>
        <item x="1323"/>
        <item x="1322"/>
        <item x="1321"/>
        <item x="1320"/>
        <item x="1319"/>
        <item x="1318"/>
        <item x="1317"/>
        <item x="1316"/>
        <item x="2233"/>
        <item x="1315"/>
        <item x="1314"/>
        <item x="1313"/>
        <item x="1312"/>
        <item x="1311"/>
        <item x="1310"/>
        <item x="1309"/>
        <item x="1308"/>
        <item x="1307"/>
        <item x="1306"/>
        <item x="2232"/>
        <item x="1305"/>
        <item x="1304"/>
        <item x="1303"/>
        <item x="1302"/>
        <item x="1301"/>
        <item x="1300"/>
        <item x="1299"/>
        <item x="1298"/>
        <item x="1297"/>
        <item x="1296"/>
        <item x="2231"/>
        <item x="1295"/>
        <item x="1294"/>
        <item x="1293"/>
        <item x="1292"/>
        <item x="1291"/>
        <item x="1290"/>
        <item x="1289"/>
        <item x="1288"/>
        <item x="1287"/>
        <item x="1286"/>
        <item x="2230"/>
        <item x="1285"/>
        <item x="1284"/>
        <item x="1283"/>
        <item x="1282"/>
        <item x="1281"/>
        <item x="1280"/>
        <item x="1279"/>
        <item x="1278"/>
        <item x="1277"/>
        <item x="1276"/>
        <item x="2229"/>
        <item x="1275"/>
        <item x="1274"/>
        <item x="1273"/>
        <item x="1272"/>
        <item x="1271"/>
        <item x="1270"/>
        <item x="1269"/>
        <item x="1268"/>
        <item x="1267"/>
        <item x="1266"/>
        <item x="2228"/>
        <item x="1265"/>
        <item x="1264"/>
        <item x="1263"/>
        <item x="1262"/>
        <item x="1261"/>
        <item x="1260"/>
        <item x="1259"/>
        <item x="1258"/>
        <item x="1257"/>
        <item x="1256"/>
        <item x="2227"/>
        <item x="1255"/>
        <item x="1254"/>
        <item x="1253"/>
        <item x="1252"/>
        <item x="1251"/>
        <item x="1250"/>
        <item x="1249"/>
        <item x="1248"/>
        <item x="1247"/>
        <item x="1246"/>
        <item x="2226"/>
        <item x="1245"/>
        <item x="1244"/>
        <item x="1243"/>
        <item x="1242"/>
        <item x="1241"/>
        <item x="1240"/>
        <item x="1239"/>
        <item x="1238"/>
        <item x="1237"/>
        <item x="1236"/>
        <item x="2324"/>
        <item x="2225"/>
        <item x="1235"/>
        <item x="1234"/>
        <item x="1233"/>
        <item x="1232"/>
        <item x="1231"/>
        <item x="1230"/>
        <item x="1229"/>
        <item x="1228"/>
        <item x="1227"/>
        <item x="1226"/>
        <item x="2224"/>
        <item x="1225"/>
        <item x="1224"/>
        <item x="1223"/>
        <item x="1222"/>
        <item x="1221"/>
        <item x="1220"/>
        <item x="1219"/>
        <item x="1218"/>
        <item x="1217"/>
        <item x="1216"/>
        <item x="2223"/>
        <item x="1215"/>
        <item x="1214"/>
        <item x="1213"/>
        <item x="1212"/>
        <item x="1211"/>
        <item x="1210"/>
        <item x="1209"/>
        <item x="1208"/>
        <item x="1207"/>
        <item x="1206"/>
        <item x="2222"/>
        <item x="1205"/>
        <item x="1204"/>
        <item x="1203"/>
        <item x="1202"/>
        <item x="1201"/>
        <item x="1200"/>
        <item x="1199"/>
        <item x="1198"/>
        <item x="1197"/>
        <item x="1196"/>
        <item x="2221"/>
        <item x="1195"/>
        <item x="1194"/>
        <item x="1193"/>
        <item x="1192"/>
        <item x="1191"/>
        <item x="1190"/>
        <item x="1189"/>
        <item x="1188"/>
        <item x="1187"/>
        <item x="1186"/>
        <item x="2220"/>
        <item x="1185"/>
        <item x="1184"/>
        <item x="1183"/>
        <item x="1182"/>
        <item x="1181"/>
        <item x="1180"/>
        <item x="1179"/>
        <item x="1178"/>
        <item x="1177"/>
        <item x="1176"/>
        <item x="2219"/>
        <item x="1175"/>
        <item x="1174"/>
        <item x="1173"/>
        <item x="1172"/>
        <item x="1171"/>
        <item x="1170"/>
        <item x="1169"/>
        <item x="1168"/>
        <item x="1167"/>
        <item x="1166"/>
        <item x="2218"/>
        <item x="1165"/>
        <item x="1164"/>
        <item x="1163"/>
        <item x="1162"/>
        <item x="1161"/>
        <item x="1160"/>
        <item x="1159"/>
        <item x="1158"/>
        <item x="1157"/>
        <item x="1156"/>
        <item x="2217"/>
        <item x="1155"/>
        <item x="1154"/>
        <item x="1153"/>
        <item x="1152"/>
        <item x="1151"/>
        <item x="1150"/>
        <item x="1149"/>
        <item x="1148"/>
        <item x="1147"/>
        <item x="1146"/>
        <item x="2216"/>
        <item x="1145"/>
        <item x="1144"/>
        <item x="1143"/>
        <item x="1142"/>
        <item x="1141"/>
        <item x="1140"/>
        <item x="1139"/>
        <item x="1138"/>
        <item x="1137"/>
        <item x="1136"/>
        <item x="2323"/>
        <item x="2215"/>
        <item x="1135"/>
        <item x="1134"/>
        <item x="1133"/>
        <item x="1132"/>
        <item x="1131"/>
        <item x="1130"/>
        <item x="1129"/>
        <item x="1128"/>
        <item x="1127"/>
        <item x="1126"/>
        <item x="2214"/>
        <item x="1125"/>
        <item x="1124"/>
        <item x="1123"/>
        <item x="1122"/>
        <item x="1121"/>
        <item x="1120"/>
        <item x="1119"/>
        <item x="1118"/>
        <item x="1117"/>
        <item x="1116"/>
        <item x="2213"/>
        <item x="1115"/>
        <item x="1114"/>
        <item x="1113"/>
        <item x="1112"/>
        <item x="1111"/>
        <item x="1110"/>
        <item x="1109"/>
        <item x="1108"/>
        <item x="1107"/>
        <item x="1106"/>
        <item x="2212"/>
        <item x="1105"/>
        <item x="1104"/>
        <item x="1103"/>
        <item x="1102"/>
        <item x="1101"/>
        <item x="1100"/>
        <item x="1099"/>
        <item x="1098"/>
        <item x="1097"/>
        <item x="1096"/>
        <item x="2211"/>
        <item x="1095"/>
        <item x="1094"/>
        <item x="1093"/>
        <item x="1092"/>
        <item x="1091"/>
        <item x="1090"/>
        <item x="1089"/>
        <item x="1088"/>
        <item x="1087"/>
        <item x="1086"/>
        <item x="2210"/>
        <item x="1085"/>
        <item x="1084"/>
        <item x="1083"/>
        <item x="1082"/>
        <item x="1081"/>
        <item x="1080"/>
        <item x="1079"/>
        <item x="1078"/>
        <item x="1077"/>
        <item x="1076"/>
        <item x="2209"/>
        <item x="1075"/>
        <item x="1074"/>
        <item x="1073"/>
        <item x="1072"/>
        <item x="1071"/>
        <item x="1070"/>
        <item x="1069"/>
        <item x="1068"/>
        <item x="1067"/>
        <item x="1066"/>
        <item x="2208"/>
        <item x="1065"/>
        <item x="1064"/>
        <item x="1063"/>
        <item x="1062"/>
        <item x="1061"/>
        <item x="1060"/>
        <item x="1059"/>
        <item x="1058"/>
        <item x="1057"/>
        <item x="1056"/>
        <item x="2207"/>
        <item x="1055"/>
        <item x="1054"/>
        <item x="1053"/>
        <item x="1052"/>
        <item x="1051"/>
        <item x="1050"/>
        <item x="1049"/>
        <item x="1048"/>
        <item x="1047"/>
        <item x="1046"/>
        <item x="2206"/>
        <item x="1045"/>
        <item x="1044"/>
        <item x="1043"/>
        <item x="1042"/>
        <item x="1041"/>
        <item x="1040"/>
        <item x="1039"/>
        <item x="1038"/>
        <item x="1037"/>
        <item x="1036"/>
        <item x="2322"/>
        <item x="2205"/>
        <item x="1035"/>
        <item x="1034"/>
        <item x="1033"/>
        <item x="1032"/>
        <item x="1031"/>
        <item x="1030"/>
        <item x="1029"/>
        <item x="1028"/>
        <item x="1027"/>
        <item x="1026"/>
        <item x="2204"/>
        <item x="1025"/>
        <item x="1024"/>
        <item x="1023"/>
        <item x="1022"/>
        <item x="1021"/>
        <item x="1020"/>
        <item x="1019"/>
        <item x="1018"/>
        <item x="1017"/>
        <item x="1016"/>
        <item x="2203"/>
        <item x="1015"/>
        <item x="1014"/>
        <item x="1013"/>
        <item x="1012"/>
        <item x="1011"/>
        <item x="1010"/>
        <item x="1009"/>
        <item x="1008"/>
        <item x="1007"/>
        <item x="1006"/>
        <item x="2202"/>
        <item x="1005"/>
        <item x="1004"/>
        <item x="1003"/>
        <item x="1002"/>
        <item x="1001"/>
        <item x="1000"/>
        <item x="999"/>
        <item x="998"/>
        <item x="997"/>
        <item x="996"/>
        <item x="2201"/>
        <item x="995"/>
        <item x="994"/>
        <item x="993"/>
        <item x="992"/>
        <item x="991"/>
        <item x="990"/>
        <item x="989"/>
        <item x="988"/>
        <item x="987"/>
        <item x="986"/>
        <item x="2200"/>
        <item x="985"/>
        <item x="984"/>
        <item x="983"/>
        <item x="982"/>
        <item x="981"/>
        <item x="980"/>
        <item x="979"/>
        <item x="978"/>
        <item x="977"/>
        <item x="976"/>
        <item x="2199"/>
        <item x="975"/>
        <item x="974"/>
        <item x="973"/>
        <item x="972"/>
        <item x="971"/>
        <item x="970"/>
        <item x="969"/>
        <item x="968"/>
        <item x="967"/>
        <item x="966"/>
        <item x="2198"/>
        <item x="965"/>
        <item x="964"/>
        <item x="963"/>
        <item x="962"/>
        <item x="961"/>
        <item x="960"/>
        <item x="959"/>
        <item x="958"/>
        <item x="957"/>
        <item x="956"/>
        <item x="2197"/>
        <item x="955"/>
        <item x="954"/>
        <item x="953"/>
        <item x="952"/>
        <item x="951"/>
        <item x="950"/>
        <item x="949"/>
        <item x="948"/>
        <item x="947"/>
        <item x="946"/>
        <item x="2196"/>
        <item x="945"/>
        <item x="944"/>
        <item x="943"/>
        <item x="942"/>
        <item x="941"/>
        <item x="940"/>
        <item x="939"/>
        <item x="938"/>
        <item x="937"/>
        <item x="936"/>
        <item x="2321"/>
        <item x="2195"/>
        <item x="935"/>
        <item x="934"/>
        <item x="933"/>
        <item x="932"/>
        <item x="931"/>
        <item x="930"/>
        <item x="929"/>
        <item x="928"/>
        <item x="927"/>
        <item x="926"/>
        <item x="2194"/>
        <item x="925"/>
        <item x="924"/>
        <item x="923"/>
        <item x="922"/>
        <item x="921"/>
        <item x="920"/>
        <item x="919"/>
        <item x="918"/>
        <item x="917"/>
        <item x="916"/>
        <item x="2193"/>
        <item x="915"/>
        <item x="914"/>
        <item x="913"/>
        <item x="912"/>
        <item x="911"/>
        <item x="910"/>
        <item x="909"/>
        <item x="908"/>
        <item x="907"/>
        <item x="906"/>
        <item x="2192"/>
        <item x="905"/>
        <item x="904"/>
        <item x="903"/>
        <item x="902"/>
        <item x="901"/>
        <item x="900"/>
        <item x="899"/>
        <item x="898"/>
        <item x="897"/>
        <item x="896"/>
        <item x="2191"/>
        <item x="895"/>
        <item x="894"/>
        <item x="893"/>
        <item x="892"/>
        <item x="891"/>
        <item x="890"/>
        <item x="889"/>
        <item x="888"/>
        <item x="887"/>
        <item x="886"/>
        <item x="2190"/>
        <item x="885"/>
        <item x="884"/>
        <item x="883"/>
        <item x="882"/>
        <item x="881"/>
        <item x="880"/>
        <item x="879"/>
        <item x="878"/>
        <item x="877"/>
        <item x="876"/>
        <item x="2189"/>
        <item x="875"/>
        <item x="874"/>
        <item x="873"/>
        <item x="872"/>
        <item x="871"/>
        <item x="870"/>
        <item x="869"/>
        <item x="868"/>
        <item x="867"/>
        <item x="866"/>
        <item x="2188"/>
        <item x="865"/>
        <item x="864"/>
        <item x="863"/>
        <item x="862"/>
        <item x="861"/>
        <item x="860"/>
        <item x="859"/>
        <item x="858"/>
        <item x="857"/>
        <item x="856"/>
        <item x="2187"/>
        <item x="855"/>
        <item x="854"/>
        <item x="853"/>
        <item x="852"/>
        <item x="851"/>
        <item x="850"/>
        <item x="849"/>
        <item x="848"/>
        <item x="847"/>
        <item x="846"/>
        <item x="2186"/>
        <item x="845"/>
        <item x="844"/>
        <item x="843"/>
        <item x="842"/>
        <item x="841"/>
        <item x="840"/>
        <item x="839"/>
        <item x="838"/>
        <item x="837"/>
        <item x="836"/>
        <item x="2320"/>
        <item x="2185"/>
        <item x="835"/>
        <item x="834"/>
        <item x="833"/>
        <item x="832"/>
        <item x="831"/>
        <item x="830"/>
        <item x="829"/>
        <item x="828"/>
        <item x="827"/>
        <item x="826"/>
        <item x="2184"/>
        <item x="825"/>
        <item x="824"/>
        <item x="823"/>
        <item x="822"/>
        <item x="821"/>
        <item x="820"/>
        <item x="819"/>
        <item x="818"/>
        <item x="817"/>
        <item x="816"/>
        <item x="2183"/>
        <item x="815"/>
        <item x="814"/>
        <item x="813"/>
        <item x="812"/>
        <item x="811"/>
        <item x="810"/>
        <item x="809"/>
        <item x="808"/>
        <item x="807"/>
        <item x="806"/>
        <item x="2182"/>
        <item x="805"/>
        <item x="804"/>
        <item x="803"/>
        <item x="802"/>
        <item x="801"/>
        <item x="800"/>
        <item x="799"/>
        <item x="798"/>
        <item x="797"/>
        <item x="796"/>
        <item x="2181"/>
        <item x="795"/>
        <item x="794"/>
        <item x="793"/>
        <item x="792"/>
        <item x="791"/>
        <item x="790"/>
        <item x="789"/>
        <item x="788"/>
        <item x="787"/>
        <item x="786"/>
        <item x="2180"/>
        <item x="785"/>
        <item x="784"/>
        <item x="783"/>
        <item x="782"/>
        <item x="781"/>
        <item x="780"/>
        <item x="779"/>
        <item x="778"/>
        <item x="777"/>
        <item x="776"/>
        <item x="2179"/>
        <item x="775"/>
        <item x="774"/>
        <item x="773"/>
        <item x="772"/>
        <item x="771"/>
        <item x="770"/>
        <item x="769"/>
        <item x="768"/>
        <item x="767"/>
        <item x="766"/>
        <item x="2178"/>
        <item x="765"/>
        <item x="764"/>
        <item x="763"/>
        <item x="762"/>
        <item x="761"/>
        <item x="760"/>
        <item x="759"/>
        <item x="758"/>
        <item x="757"/>
        <item x="756"/>
        <item x="2177"/>
        <item x="755"/>
        <item x="754"/>
        <item x="753"/>
        <item x="752"/>
        <item x="751"/>
        <item x="750"/>
        <item x="749"/>
        <item x="748"/>
        <item x="747"/>
        <item x="746"/>
        <item x="2176"/>
        <item x="745"/>
        <item x="744"/>
        <item x="743"/>
        <item x="742"/>
        <item x="741"/>
        <item x="740"/>
        <item x="739"/>
        <item x="738"/>
        <item x="737"/>
        <item x="736"/>
        <item x="2319"/>
        <item x="2175"/>
        <item x="735"/>
        <item x="734"/>
        <item x="733"/>
        <item x="732"/>
        <item x="731"/>
        <item x="730"/>
        <item x="729"/>
        <item x="728"/>
        <item x="727"/>
        <item x="726"/>
        <item x="2174"/>
        <item x="725"/>
        <item x="724"/>
        <item x="723"/>
        <item x="722"/>
        <item x="721"/>
        <item x="720"/>
        <item x="719"/>
        <item x="718"/>
        <item x="717"/>
        <item x="716"/>
        <item x="2173"/>
        <item x="715"/>
        <item x="714"/>
        <item x="713"/>
        <item x="712"/>
        <item x="711"/>
        <item x="710"/>
        <item x="709"/>
        <item x="708"/>
        <item x="707"/>
        <item x="706"/>
        <item x="2172"/>
        <item x="705"/>
        <item x="704"/>
        <item x="703"/>
        <item x="702"/>
        <item x="701"/>
        <item x="700"/>
        <item x="699"/>
        <item x="698"/>
        <item x="697"/>
        <item x="696"/>
        <item x="2171"/>
        <item x="695"/>
        <item x="694"/>
        <item x="693"/>
        <item x="692"/>
        <item x="691"/>
        <item x="690"/>
        <item x="689"/>
        <item x="688"/>
        <item x="687"/>
        <item x="686"/>
        <item x="2170"/>
        <item x="685"/>
        <item x="684"/>
        <item x="683"/>
        <item x="682"/>
        <item x="681"/>
        <item x="680"/>
        <item x="679"/>
        <item x="678"/>
        <item x="677"/>
        <item x="676"/>
        <item x="2169"/>
        <item x="675"/>
        <item x="674"/>
        <item x="673"/>
        <item x="672"/>
        <item x="671"/>
        <item x="670"/>
        <item x="669"/>
        <item x="668"/>
        <item x="667"/>
        <item x="666"/>
        <item x="2168"/>
        <item x="665"/>
        <item x="664"/>
        <item x="663"/>
        <item x="662"/>
        <item x="661"/>
        <item x="660"/>
        <item x="659"/>
        <item x="658"/>
        <item x="657"/>
        <item x="656"/>
        <item x="2167"/>
        <item x="655"/>
        <item x="654"/>
        <item x="653"/>
        <item x="652"/>
        <item x="651"/>
        <item x="650"/>
        <item x="649"/>
        <item x="648"/>
        <item x="647"/>
        <item x="646"/>
        <item x="2166"/>
        <item x="645"/>
        <item x="644"/>
        <item x="643"/>
        <item x="642"/>
        <item x="641"/>
        <item x="640"/>
        <item x="639"/>
        <item x="638"/>
        <item x="637"/>
        <item x="636"/>
        <item x="2318"/>
        <item x="2165"/>
        <item x="635"/>
        <item x="634"/>
        <item x="633"/>
        <item x="632"/>
        <item x="631"/>
        <item x="630"/>
        <item x="629"/>
        <item x="628"/>
        <item x="627"/>
        <item x="626"/>
        <item x="2164"/>
        <item x="625"/>
        <item x="624"/>
        <item x="623"/>
        <item x="622"/>
        <item x="621"/>
        <item x="620"/>
        <item x="619"/>
        <item x="618"/>
        <item x="617"/>
        <item x="616"/>
        <item x="2163"/>
        <item x="615"/>
        <item x="614"/>
        <item x="613"/>
        <item x="612"/>
        <item x="611"/>
        <item x="610"/>
        <item x="609"/>
        <item x="608"/>
        <item x="607"/>
        <item x="606"/>
        <item x="2162"/>
        <item x="605"/>
        <item x="604"/>
        <item x="603"/>
        <item x="602"/>
        <item x="601"/>
        <item x="600"/>
        <item x="599"/>
        <item x="598"/>
        <item x="597"/>
        <item x="596"/>
        <item x="2161"/>
        <item x="595"/>
        <item x="594"/>
        <item x="593"/>
        <item x="592"/>
        <item x="591"/>
        <item x="590"/>
        <item x="589"/>
        <item x="588"/>
        <item x="587"/>
        <item x="586"/>
        <item x="2160"/>
        <item x="585"/>
        <item x="584"/>
        <item x="583"/>
        <item x="582"/>
        <item x="581"/>
        <item x="580"/>
        <item x="579"/>
        <item x="578"/>
        <item x="577"/>
        <item x="576"/>
        <item x="2159"/>
        <item x="575"/>
        <item x="574"/>
        <item x="573"/>
        <item x="572"/>
        <item x="571"/>
        <item x="570"/>
        <item x="569"/>
        <item x="568"/>
        <item x="567"/>
        <item x="566"/>
        <item x="2158"/>
        <item x="565"/>
        <item x="564"/>
        <item x="563"/>
        <item x="562"/>
        <item x="561"/>
        <item x="560"/>
        <item x="559"/>
        <item x="558"/>
        <item x="557"/>
        <item x="556"/>
        <item x="2157"/>
        <item x="555"/>
        <item x="554"/>
        <item x="553"/>
        <item x="552"/>
        <item x="551"/>
        <item x="550"/>
        <item x="549"/>
        <item x="548"/>
        <item x="547"/>
        <item x="546"/>
        <item x="2156"/>
        <item x="545"/>
        <item x="544"/>
        <item x="543"/>
        <item x="542"/>
        <item x="541"/>
        <item x="540"/>
        <item x="539"/>
        <item x="538"/>
        <item x="537"/>
        <item x="536"/>
        <item x="2317"/>
        <item x="2155"/>
        <item x="535"/>
        <item x="534"/>
        <item x="533"/>
        <item x="532"/>
        <item x="531"/>
        <item x="530"/>
        <item x="529"/>
        <item x="528"/>
        <item x="527"/>
        <item x="526"/>
        <item x="2154"/>
        <item x="525"/>
        <item x="524"/>
        <item x="523"/>
        <item x="522"/>
        <item x="521"/>
        <item x="520"/>
        <item x="519"/>
        <item x="518"/>
        <item x="517"/>
        <item x="516"/>
        <item x="2153"/>
        <item x="515"/>
        <item x="514"/>
        <item x="513"/>
        <item x="512"/>
        <item x="511"/>
        <item x="510"/>
        <item x="509"/>
        <item x="508"/>
        <item x="507"/>
        <item x="506"/>
        <item x="2152"/>
        <item x="505"/>
        <item x="504"/>
        <item x="503"/>
        <item x="502"/>
        <item x="501"/>
        <item x="500"/>
        <item x="499"/>
        <item x="498"/>
        <item x="497"/>
        <item x="496"/>
        <item x="2151"/>
        <item x="495"/>
        <item x="494"/>
        <item x="493"/>
        <item x="492"/>
        <item x="491"/>
        <item x="490"/>
        <item x="489"/>
        <item x="488"/>
        <item x="487"/>
        <item x="486"/>
        <item x="2150"/>
        <item x="485"/>
        <item x="484"/>
        <item x="483"/>
        <item x="482"/>
        <item x="481"/>
        <item x="480"/>
        <item x="479"/>
        <item x="478"/>
        <item x="477"/>
        <item x="476"/>
        <item x="2149"/>
        <item x="475"/>
        <item x="474"/>
        <item x="473"/>
        <item x="472"/>
        <item x="471"/>
        <item x="470"/>
        <item x="469"/>
        <item x="468"/>
        <item x="467"/>
        <item x="466"/>
        <item x="2148"/>
        <item x="465"/>
        <item x="464"/>
        <item x="463"/>
        <item x="462"/>
        <item x="461"/>
        <item x="460"/>
        <item x="459"/>
        <item x="458"/>
        <item x="457"/>
        <item x="456"/>
        <item x="2147"/>
        <item x="455"/>
        <item x="454"/>
        <item x="453"/>
        <item x="452"/>
        <item x="451"/>
        <item x="450"/>
        <item x="449"/>
        <item x="448"/>
        <item x="447"/>
        <item x="446"/>
        <item x="2146"/>
        <item x="445"/>
        <item x="444"/>
        <item x="443"/>
        <item x="442"/>
        <item x="441"/>
        <item x="440"/>
        <item x="439"/>
        <item x="438"/>
        <item x="437"/>
        <item x="436"/>
        <item x="2316"/>
        <item x="2145"/>
        <item x="435"/>
        <item x="434"/>
        <item x="433"/>
        <item x="432"/>
        <item x="431"/>
        <item x="430"/>
        <item x="429"/>
        <item x="428"/>
        <item x="427"/>
        <item x="426"/>
        <item x="2144"/>
        <item x="425"/>
        <item x="424"/>
        <item x="423"/>
        <item x="422"/>
        <item x="421"/>
        <item x="420"/>
        <item x="419"/>
        <item x="418"/>
        <item x="417"/>
        <item x="416"/>
        <item x="2143"/>
        <item x="415"/>
        <item x="414"/>
        <item x="413"/>
        <item x="412"/>
        <item x="411"/>
        <item x="410"/>
        <item x="409"/>
        <item x="408"/>
        <item x="407"/>
        <item x="406"/>
        <item x="2142"/>
        <item x="405"/>
        <item x="404"/>
        <item x="403"/>
        <item x="402"/>
        <item x="401"/>
        <item x="400"/>
        <item x="399"/>
        <item x="398"/>
        <item x="397"/>
        <item x="396"/>
        <item x="2141"/>
        <item x="395"/>
        <item x="394"/>
        <item x="393"/>
        <item x="392"/>
        <item x="391"/>
        <item x="390"/>
        <item x="389"/>
        <item x="388"/>
        <item x="387"/>
        <item x="386"/>
        <item x="2140"/>
        <item x="385"/>
        <item x="384"/>
        <item x="383"/>
        <item x="382"/>
        <item x="381"/>
        <item x="380"/>
        <item x="379"/>
        <item x="378"/>
        <item x="377"/>
        <item x="376"/>
        <item x="2139"/>
        <item x="375"/>
        <item x="374"/>
        <item x="373"/>
        <item x="372"/>
        <item x="371"/>
        <item x="370"/>
        <item x="369"/>
        <item x="368"/>
        <item x="367"/>
        <item x="366"/>
        <item x="2138"/>
        <item x="365"/>
        <item x="364"/>
        <item x="363"/>
        <item x="362"/>
        <item x="361"/>
        <item x="360"/>
        <item x="359"/>
        <item x="358"/>
        <item x="357"/>
        <item x="356"/>
        <item x="2137"/>
        <item x="355"/>
        <item x="354"/>
        <item x="353"/>
        <item x="352"/>
        <item x="351"/>
        <item x="350"/>
        <item x="349"/>
        <item x="348"/>
        <item x="347"/>
        <item x="346"/>
        <item x="2136"/>
        <item x="345"/>
        <item x="344"/>
        <item x="343"/>
        <item x="342"/>
        <item x="341"/>
        <item x="340"/>
        <item x="339"/>
        <item x="338"/>
        <item x="337"/>
        <item x="336"/>
        <item x="2333"/>
        <item x="2315"/>
        <item x="2135"/>
        <item x="335"/>
        <item x="334"/>
        <item x="333"/>
        <item x="332"/>
        <item x="331"/>
        <item x="330"/>
        <item x="329"/>
        <item x="328"/>
        <item x="327"/>
        <item x="326"/>
        <item x="2134"/>
        <item x="325"/>
        <item x="324"/>
        <item x="323"/>
        <item x="322"/>
        <item x="321"/>
        <item x="320"/>
        <item x="319"/>
        <item x="318"/>
        <item x="317"/>
        <item x="316"/>
        <item x="2133"/>
        <item x="315"/>
        <item x="314"/>
        <item x="313"/>
        <item x="312"/>
        <item x="311"/>
        <item x="310"/>
        <item x="309"/>
        <item x="308"/>
        <item x="307"/>
        <item x="306"/>
        <item x="2132"/>
        <item x="305"/>
        <item x="304"/>
        <item x="303"/>
        <item x="302"/>
        <item x="301"/>
        <item x="300"/>
        <item x="299"/>
        <item x="298"/>
        <item x="297"/>
        <item x="296"/>
        <item x="2131"/>
        <item x="295"/>
        <item x="294"/>
        <item x="293"/>
        <item x="292"/>
        <item x="291"/>
        <item x="290"/>
        <item x="289"/>
        <item x="288"/>
        <item x="287"/>
        <item x="286"/>
        <item x="2130"/>
        <item x="285"/>
        <item x="284"/>
        <item x="283"/>
        <item x="282"/>
        <item x="281"/>
        <item x="280"/>
        <item x="279"/>
        <item x="278"/>
        <item x="277"/>
        <item x="276"/>
        <item x="2129"/>
        <item x="275"/>
        <item x="274"/>
        <item x="273"/>
        <item x="272"/>
        <item x="271"/>
        <item x="270"/>
        <item x="269"/>
        <item x="268"/>
        <item x="267"/>
        <item x="266"/>
        <item x="2128"/>
        <item x="265"/>
        <item x="264"/>
        <item x="263"/>
        <item x="262"/>
        <item x="261"/>
        <item x="260"/>
        <item x="259"/>
        <item x="258"/>
        <item x="257"/>
        <item x="256"/>
        <item x="2127"/>
        <item x="255"/>
        <item x="254"/>
        <item x="253"/>
        <item x="252"/>
        <item x="251"/>
        <item x="250"/>
        <item x="249"/>
        <item x="248"/>
        <item x="247"/>
        <item x="246"/>
        <item x="2126"/>
        <item x="245"/>
        <item x="244"/>
        <item x="243"/>
        <item x="242"/>
        <item x="241"/>
        <item x="240"/>
        <item x="239"/>
        <item x="238"/>
        <item x="237"/>
        <item x="236"/>
        <item x="2314"/>
        <item x="2125"/>
        <item x="235"/>
        <item x="234"/>
        <item x="233"/>
        <item x="232"/>
        <item x="231"/>
        <item x="230"/>
        <item x="229"/>
        <item x="228"/>
        <item x="227"/>
        <item x="226"/>
        <item x="2124"/>
        <item x="225"/>
        <item x="224"/>
        <item x="223"/>
        <item x="222"/>
        <item x="221"/>
        <item x="220"/>
        <item x="219"/>
        <item x="218"/>
        <item x="217"/>
        <item x="216"/>
        <item x="2123"/>
        <item x="215"/>
        <item x="214"/>
        <item x="213"/>
        <item x="212"/>
        <item x="211"/>
        <item x="210"/>
        <item x="209"/>
        <item x="208"/>
        <item x="207"/>
        <item x="206"/>
        <item x="2122"/>
        <item x="205"/>
        <item x="204"/>
        <item x="203"/>
        <item x="202"/>
        <item x="201"/>
        <item x="200"/>
        <item x="199"/>
        <item x="198"/>
        <item x="197"/>
        <item x="196"/>
        <item x="2121"/>
        <item x="195"/>
        <item x="194"/>
        <item x="193"/>
        <item x="192"/>
        <item x="191"/>
        <item x="190"/>
        <item x="189"/>
        <item x="188"/>
        <item x="187"/>
        <item x="186"/>
        <item x="2120"/>
        <item x="185"/>
        <item x="184"/>
        <item x="183"/>
        <item x="182"/>
        <item x="181"/>
        <item x="180"/>
        <item x="179"/>
        <item x="178"/>
        <item x="177"/>
        <item x="176"/>
        <item x="2119"/>
        <item x="175"/>
        <item x="174"/>
        <item x="173"/>
        <item x="172"/>
        <item x="171"/>
        <item x="170"/>
        <item x="169"/>
        <item x="168"/>
        <item x="167"/>
        <item x="166"/>
        <item x="2118"/>
        <item x="165"/>
        <item x="164"/>
        <item x="163"/>
        <item x="162"/>
        <item x="161"/>
        <item x="160"/>
        <item x="159"/>
        <item x="158"/>
        <item x="157"/>
        <item x="156"/>
        <item x="2117"/>
        <item x="155"/>
        <item x="154"/>
        <item x="153"/>
        <item x="152"/>
        <item x="151"/>
        <item x="150"/>
        <item x="149"/>
        <item x="148"/>
        <item x="147"/>
        <item x="146"/>
        <item x="2116"/>
        <item x="145"/>
        <item x="144"/>
        <item x="143"/>
        <item x="142"/>
        <item x="141"/>
        <item x="140"/>
        <item x="139"/>
        <item x="138"/>
        <item x="137"/>
        <item x="136"/>
        <item x="2313"/>
        <item x="2115"/>
        <item x="135"/>
        <item x="134"/>
        <item x="133"/>
        <item x="132"/>
        <item x="131"/>
        <item x="130"/>
        <item x="129"/>
        <item x="128"/>
        <item x="127"/>
        <item x="126"/>
        <item x="2114"/>
        <item x="125"/>
        <item x="124"/>
        <item x="123"/>
        <item x="122"/>
        <item x="121"/>
        <item x="120"/>
        <item x="119"/>
        <item x="118"/>
        <item x="117"/>
        <item x="116"/>
        <item x="2113"/>
        <item x="115"/>
        <item x="114"/>
        <item x="113"/>
        <item x="112"/>
        <item x="111"/>
        <item x="110"/>
        <item x="109"/>
        <item x="108"/>
        <item x="107"/>
        <item x="106"/>
        <item x="2112"/>
        <item x="105"/>
        <item x="104"/>
        <item x="103"/>
        <item x="102"/>
        <item x="101"/>
        <item x="100"/>
        <item x="99"/>
        <item x="98"/>
        <item x="97"/>
        <item x="96"/>
        <item x="2111"/>
        <item x="95"/>
        <item x="94"/>
        <item x="93"/>
        <item x="92"/>
        <item x="91"/>
        <item x="90"/>
        <item x="89"/>
        <item x="88"/>
        <item x="87"/>
        <item x="86"/>
        <item x="2110"/>
        <item x="85"/>
        <item x="84"/>
        <item x="83"/>
        <item x="82"/>
        <item x="81"/>
        <item x="80"/>
        <item x="79"/>
        <item x="78"/>
        <item x="77"/>
        <item x="76"/>
        <item x="2109"/>
        <item x="75"/>
        <item x="74"/>
        <item x="73"/>
        <item x="72"/>
        <item x="71"/>
        <item x="70"/>
        <item x="69"/>
        <item x="68"/>
        <item x="67"/>
        <item x="66"/>
        <item x="2108"/>
        <item x="65"/>
        <item x="64"/>
        <item x="63"/>
        <item x="62"/>
        <item x="61"/>
        <item x="60"/>
        <item x="59"/>
        <item x="58"/>
        <item x="57"/>
        <item x="56"/>
        <item x="2107"/>
        <item x="55"/>
        <item x="54"/>
        <item x="53"/>
        <item x="52"/>
        <item x="51"/>
        <item x="50"/>
        <item x="49"/>
        <item x="48"/>
        <item x="47"/>
        <item x="46"/>
        <item x="2106"/>
        <item x="45"/>
        <item x="44"/>
        <item x="43"/>
        <item x="42"/>
        <item x="41"/>
        <item x="40"/>
        <item x="39"/>
        <item x="38"/>
        <item x="37"/>
        <item x="36"/>
        <item x="2312"/>
        <item x="2105"/>
        <item x="35"/>
        <item x="34"/>
        <item x="33"/>
        <item x="32"/>
        <item x="31"/>
        <item x="30"/>
        <item x="29"/>
        <item x="28"/>
        <item x="27"/>
        <item x="26"/>
        <item x="2104"/>
        <item x="25"/>
        <item x="24"/>
        <item x="23"/>
        <item x="22"/>
        <item x="21"/>
        <item x="20"/>
        <item x="19"/>
        <item x="18"/>
        <item x="17"/>
        <item x="16"/>
        <item x="2103"/>
        <item x="15"/>
        <item x="14"/>
        <item x="13"/>
        <item x="12"/>
        <item x="11"/>
        <item x="10"/>
        <item x="9"/>
        <item x="8"/>
        <item x="7"/>
        <item x="6"/>
        <item x="2102"/>
        <item x="5"/>
        <item x="4"/>
        <item x="3"/>
        <item x="2"/>
        <item x="1"/>
        <item x="0"/>
        <item x="2101"/>
        <item x="2100"/>
        <item x="2099"/>
        <item x="2098"/>
        <item x="2097"/>
        <item x="2096"/>
        <item x="2311"/>
        <item x="2095"/>
        <item x="2094"/>
        <item x="2093"/>
        <item x="2092"/>
        <item x="2091"/>
        <item x="2090"/>
        <item x="2089"/>
        <item x="2088"/>
        <item x="2087"/>
        <item x="2086"/>
        <item x="2310"/>
        <item x="2085"/>
        <item x="2084"/>
        <item x="2083"/>
        <item x="2082"/>
        <item x="2081"/>
        <item x="2080"/>
        <item x="2079"/>
        <item x="2078"/>
        <item x="2077"/>
        <item x="2076"/>
        <item x="2309"/>
        <item x="2075"/>
        <item x="2074"/>
        <item x="2073"/>
        <item x="2072"/>
        <item x="2071"/>
        <item x="2070"/>
        <item x="2069"/>
        <item x="2068"/>
        <item x="2067"/>
        <item x="2066"/>
        <item x="2308"/>
        <item x="2065"/>
        <item x="2064"/>
        <item x="2063"/>
        <item x="2062"/>
        <item x="2061"/>
        <item x="2060"/>
        <item x="2059"/>
        <item x="2058"/>
        <item x="2057"/>
        <item x="2056"/>
        <item x="2307"/>
        <item x="2055"/>
        <item x="2054"/>
        <item x="2053"/>
        <item x="2052"/>
        <item x="2051"/>
        <item x="2050"/>
        <item x="2049"/>
        <item x="2048"/>
        <item x="2047"/>
        <item x="2046"/>
        <item x="2306"/>
        <item x="2045"/>
        <item x="2044"/>
        <item x="2043"/>
        <item x="2042"/>
        <item x="2041"/>
        <item x="2040"/>
        <item x="2039"/>
        <item x="2038"/>
        <item x="2037"/>
        <item x="2036"/>
        <item x="2332"/>
        <item x="2305"/>
        <item x="2035"/>
        <item x="2034"/>
        <item x="2033"/>
        <item x="2032"/>
        <item x="2031"/>
        <item x="2030"/>
        <item x="2029"/>
        <item x="2028"/>
        <item x="2027"/>
        <item x="2026"/>
        <item x="2304"/>
        <item x="2025"/>
        <item x="2024"/>
        <item x="2023"/>
        <item x="2022"/>
        <item x="2021"/>
        <item x="2020"/>
        <item x="2019"/>
        <item x="2018"/>
        <item x="2017"/>
        <item x="2016"/>
        <item x="2303"/>
        <item x="2015"/>
        <item x="2014"/>
        <item x="2013"/>
        <item x="2012"/>
        <item x="2011"/>
        <item x="2010"/>
        <item x="2009"/>
        <item x="2008"/>
        <item x="2007"/>
        <item x="2006"/>
        <item x="2302"/>
        <item x="2005"/>
        <item x="2004"/>
        <item x="2003"/>
        <item x="2002"/>
        <item x="2001"/>
        <item x="2000"/>
        <item x="1999"/>
        <item x="1998"/>
        <item x="1997"/>
        <item x="1996"/>
        <item x="2301"/>
        <item x="1995"/>
        <item x="1994"/>
        <item x="1993"/>
        <item x="1992"/>
        <item x="1991"/>
        <item x="1990"/>
        <item x="1989"/>
        <item x="1988"/>
        <item x="1987"/>
        <item x="1986"/>
        <item x="2300"/>
        <item x="1985"/>
        <item x="1984"/>
        <item x="1983"/>
        <item x="1982"/>
        <item x="1981"/>
        <item x="1980"/>
        <item x="1979"/>
        <item x="1978"/>
        <item x="1977"/>
        <item x="1976"/>
        <item x="2299"/>
        <item x="1975"/>
        <item x="1974"/>
        <item x="1973"/>
        <item x="1972"/>
        <item x="1971"/>
        <item x="1970"/>
        <item x="1969"/>
        <item x="1968"/>
        <item x="1967"/>
        <item x="1966"/>
        <item x="2298"/>
        <item x="1965"/>
        <item x="1964"/>
        <item x="1963"/>
        <item x="1962"/>
        <item x="1961"/>
        <item x="1960"/>
        <item x="1959"/>
        <item x="1958"/>
        <item x="1957"/>
        <item x="1956"/>
        <item x="2297"/>
        <item x="1955"/>
        <item x="1954"/>
        <item x="1953"/>
        <item x="1952"/>
        <item x="1951"/>
        <item x="1950"/>
        <item x="1949"/>
        <item x="1948"/>
        <item x="1947"/>
        <item x="1946"/>
        <item x="2296"/>
        <item x="1945"/>
        <item x="1944"/>
        <item x="1943"/>
        <item x="1942"/>
        <item x="1941"/>
        <item x="1940"/>
        <item x="1939"/>
        <item x="1938"/>
        <item x="1937"/>
        <item x="1936"/>
        <item x="2331"/>
        <item x="2295"/>
        <item x="1935"/>
        <item x="1934"/>
        <item x="1933"/>
        <item x="1932"/>
        <item x="1931"/>
        <item x="1930"/>
        <item x="1929"/>
        <item x="1928"/>
        <item x="1927"/>
        <item x="1926"/>
        <item x="2294"/>
        <item x="1925"/>
        <item x="1924"/>
        <item x="1923"/>
        <item x="1922"/>
        <item x="1921"/>
        <item x="1920"/>
        <item x="1919"/>
        <item x="1918"/>
        <item x="1917"/>
        <item x="1916"/>
        <item x="2293"/>
        <item x="1915"/>
        <item x="1914"/>
        <item x="1913"/>
        <item x="1912"/>
        <item x="1911"/>
        <item x="1910"/>
        <item x="1909"/>
        <item x="1908"/>
        <item x="1907"/>
        <item x="1906"/>
        <item x="2292"/>
        <item x="1905"/>
        <item x="1904"/>
        <item x="1903"/>
        <item x="1902"/>
        <item x="1901"/>
        <item x="1900"/>
        <item x="1899"/>
        <item x="1898"/>
        <item x="1897"/>
        <item x="1896"/>
        <item x="2291"/>
        <item x="1895"/>
        <item x="1894"/>
        <item x="1893"/>
        <item x="1892"/>
        <item x="1891"/>
        <item x="1890"/>
        <item x="1889"/>
        <item x="1888"/>
        <item x="1887"/>
        <item x="1886"/>
        <item x="2290"/>
        <item x="1885"/>
        <item x="1884"/>
        <item x="1883"/>
        <item x="1882"/>
        <item x="1881"/>
        <item x="1880"/>
        <item x="1879"/>
        <item x="1878"/>
        <item x="1877"/>
        <item x="1876"/>
        <item x="2289"/>
        <item x="1875"/>
        <item x="1874"/>
        <item x="1873"/>
        <item x="1872"/>
        <item x="1871"/>
        <item x="1870"/>
        <item x="1869"/>
        <item x="1868"/>
        <item x="1867"/>
        <item x="1866"/>
        <item x="2288"/>
        <item x="1865"/>
        <item x="1864"/>
        <item x="1863"/>
        <item x="1862"/>
        <item x="1861"/>
        <item x="1860"/>
        <item x="1859"/>
        <item x="1858"/>
        <item x="1857"/>
        <item x="1856"/>
        <item x="2287"/>
        <item x="1855"/>
        <item x="1854"/>
        <item x="1853"/>
        <item x="1852"/>
        <item x="1851"/>
        <item x="1850"/>
        <item x="1849"/>
        <item x="1848"/>
        <item x="1847"/>
        <item x="1846"/>
        <item x="2286"/>
        <item x="1845"/>
        <item x="1844"/>
        <item x="1843"/>
        <item x="1842"/>
        <item x="1841"/>
        <item x="1840"/>
        <item x="1839"/>
        <item x="1838"/>
        <item x="1837"/>
        <item x="1836"/>
        <item x="2330"/>
        <item x="2285"/>
        <item x="1835"/>
        <item x="1834"/>
        <item x="1833"/>
        <item x="1832"/>
        <item x="1831"/>
        <item x="1830"/>
        <item x="1829"/>
        <item x="1828"/>
        <item x="1827"/>
        <item x="1826"/>
        <item x="2284"/>
        <item x="1825"/>
        <item x="1824"/>
        <item x="1823"/>
        <item x="1822"/>
        <item x="1821"/>
        <item x="1820"/>
        <item x="1819"/>
        <item x="1818"/>
        <item x="1817"/>
        <item x="1816"/>
        <item x="2283"/>
        <item x="1815"/>
        <item x="1814"/>
        <item x="1813"/>
        <item x="1812"/>
        <item x="1811"/>
        <item x="1810"/>
        <item x="1809"/>
        <item x="1808"/>
        <item x="1807"/>
        <item x="1806"/>
        <item x="2282"/>
        <item x="1805"/>
        <item x="1804"/>
        <item x="1803"/>
        <item x="1802"/>
        <item x="1801"/>
        <item x="1800"/>
        <item x="1799"/>
        <item x="1798"/>
        <item x="1797"/>
        <item x="1796"/>
        <item x="2281"/>
        <item x="1795"/>
        <item x="1794"/>
        <item x="1793"/>
        <item x="1792"/>
        <item x="1791"/>
        <item x="1790"/>
        <item x="1789"/>
        <item x="1788"/>
        <item x="1787"/>
        <item x="1786"/>
        <item x="2280"/>
        <item x="1785"/>
        <item x="1784"/>
        <item x="1783"/>
        <item x="1782"/>
        <item x="1781"/>
        <item x="1780"/>
        <item x="1779"/>
        <item x="1778"/>
        <item x="1777"/>
        <item x="1776"/>
        <item x="2279"/>
        <item x="1775"/>
        <item x="1774"/>
        <item x="1773"/>
        <item x="1772"/>
        <item x="1771"/>
        <item x="1770"/>
        <item x="1769"/>
        <item x="1768"/>
        <item x="1767"/>
        <item x="1766"/>
        <item x="2278"/>
        <item x="1765"/>
        <item x="1764"/>
        <item x="1763"/>
        <item x="1762"/>
        <item x="1761"/>
        <item x="1760"/>
        <item x="1759"/>
        <item x="1758"/>
        <item x="1757"/>
        <item x="1756"/>
        <item x="2277"/>
        <item x="1755"/>
        <item x="1754"/>
        <item x="1753"/>
        <item x="1752"/>
        <item x="1751"/>
        <item x="1750"/>
        <item x="1749"/>
        <item x="1748"/>
        <item x="1747"/>
        <item x="1746"/>
        <item x="2276"/>
        <item x="1745"/>
        <item x="1744"/>
        <item x="1743"/>
        <item x="1742"/>
        <item x="1741"/>
        <item x="1740"/>
        <item x="1739"/>
        <item x="1738"/>
        <item x="1737"/>
        <item x="1736"/>
        <item x="2329"/>
        <item x="2275"/>
        <item x="1735"/>
        <item x="1734"/>
        <item x="1733"/>
        <item x="1732"/>
        <item x="1731"/>
        <item x="1730"/>
        <item x="1729"/>
        <item x="1728"/>
        <item x="1727"/>
        <item x="1726"/>
        <item x="2274"/>
        <item x="1725"/>
        <item x="1724"/>
        <item x="1723"/>
        <item x="1722"/>
        <item x="1721"/>
        <item x="1720"/>
        <item x="1719"/>
        <item x="1718"/>
        <item x="1717"/>
        <item x="1716"/>
        <item x="2273"/>
        <item x="1715"/>
        <item x="1714"/>
        <item x="1713"/>
        <item x="1712"/>
        <item x="1711"/>
        <item x="1710"/>
        <item x="1709"/>
        <item x="1708"/>
        <item x="1707"/>
        <item x="1706"/>
        <item x="2272"/>
        <item x="1705"/>
        <item x="1704"/>
        <item x="1703"/>
        <item x="1702"/>
        <item x="1701"/>
        <item x="1700"/>
        <item x="1699"/>
        <item x="1698"/>
        <item x="1697"/>
        <item x="1696"/>
        <item x="2271"/>
        <item x="1695"/>
        <item x="1694"/>
        <item x="1693"/>
        <item x="1692"/>
        <item x="1691"/>
        <item x="1690"/>
        <item x="1689"/>
        <item x="1688"/>
        <item x="1687"/>
        <item x="1686"/>
        <item x="2270"/>
        <item x="1685"/>
        <item x="1684"/>
        <item x="1683"/>
        <item x="1682"/>
        <item x="1681"/>
        <item x="1680"/>
        <item x="1679"/>
        <item x="1678"/>
        <item x="1677"/>
        <item x="1676"/>
        <item x="2269"/>
        <item x="1675"/>
        <item x="1674"/>
        <item x="1673"/>
        <item x="1672"/>
        <item x="1671"/>
        <item x="1670"/>
        <item x="1669"/>
        <item x="1668"/>
        <item x="1667"/>
        <item x="1666"/>
        <item x="2268"/>
        <item x="1665"/>
        <item x="1664"/>
        <item x="1663"/>
        <item x="1662"/>
        <item x="1661"/>
        <item x="1660"/>
        <item x="1659"/>
        <item x="1658"/>
        <item x="1657"/>
        <item x="1656"/>
        <item x="2267"/>
        <item x="1655"/>
        <item x="1654"/>
        <item x="1653"/>
        <item x="1652"/>
        <item x="1651"/>
        <item x="1650"/>
        <item x="1649"/>
        <item x="1648"/>
        <item x="1647"/>
        <item x="1646"/>
        <item x="2266"/>
        <item x="1645"/>
        <item x="1644"/>
        <item x="1643"/>
        <item x="1642"/>
        <item x="1641"/>
        <item x="1640"/>
        <item x="1639"/>
        <item x="1638"/>
        <item x="1637"/>
        <item x="1636"/>
        <item x="2328"/>
        <item x="2265"/>
        <item x="1635"/>
        <item x="1634"/>
        <item x="1633"/>
        <item x="1632"/>
        <item x="1631"/>
        <item x="1630"/>
        <item x="1629"/>
        <item x="1628"/>
        <item x="1627"/>
        <item x="1626"/>
        <item x="2264"/>
        <item x="1625"/>
        <item x="1624"/>
        <item x="1623"/>
        <item x="1622"/>
        <item x="1621"/>
        <item x="1620"/>
        <item x="1619"/>
        <item x="1618"/>
        <item x="1617"/>
        <item x="1616"/>
        <item x="2263"/>
        <item x="1615"/>
        <item x="1614"/>
        <item x="1613"/>
        <item x="1612"/>
        <item x="1611"/>
        <item x="1610"/>
        <item x="1609"/>
        <item x="1608"/>
        <item x="1607"/>
        <item x="1606"/>
        <item x="2262"/>
        <item x="1605"/>
        <item x="1604"/>
        <item x="1603"/>
        <item x="1602"/>
        <item x="1601"/>
        <item x="1600"/>
        <item x="1599"/>
        <item x="1598"/>
        <item x="1597"/>
        <item x="1596"/>
        <item x="2261"/>
        <item x="1595"/>
        <item x="1594"/>
        <item x="1593"/>
        <item x="1592"/>
        <item x="1591"/>
        <item x="1590"/>
        <item x="1589"/>
        <item x="1588"/>
        <item x="1587"/>
        <item x="1586"/>
        <item x="2260"/>
        <item x="1585"/>
        <item x="1584"/>
        <item x="1583"/>
        <item x="1582"/>
        <item x="1581"/>
        <item x="1580"/>
        <item x="1579"/>
        <item x="1578"/>
        <item x="1577"/>
        <item x="1576"/>
        <item x="2259"/>
        <item x="1575"/>
        <item x="1574"/>
        <item x="1573"/>
        <item x="1572"/>
        <item x="1571"/>
        <item x="1570"/>
        <item x="1569"/>
        <item x="1568"/>
        <item x="1567"/>
        <item x="1566"/>
        <item x="2258"/>
        <item x="1565"/>
        <item x="1564"/>
        <item x="1563"/>
        <item x="1562"/>
        <item x="1561"/>
        <item x="1560"/>
        <item x="1559"/>
        <item x="1558"/>
        <item x="1557"/>
        <item x="1556"/>
        <item x="2257"/>
        <item x="1555"/>
        <item x="1554"/>
        <item x="1553"/>
        <item x="1552"/>
        <item x="1551"/>
        <item x="1550"/>
        <item x="1549"/>
        <item x="1548"/>
        <item x="1547"/>
        <item x="1546"/>
        <item x="2256"/>
        <item x="1545"/>
        <item x="1544"/>
        <item x="1543"/>
        <item x="1542"/>
        <item x="1541"/>
        <item x="1540"/>
        <item x="1539"/>
        <item x="1538"/>
        <item x="1537"/>
        <item x="1536"/>
        <item x="2327"/>
        <item x="2255"/>
        <item x="1535"/>
        <item x="1534"/>
        <item x="1533"/>
        <item x="1532"/>
        <item x="1531"/>
        <item x="1530"/>
        <item x="1529"/>
        <item x="1528"/>
        <item x="1527"/>
        <item x="1526"/>
        <item x="2254"/>
        <item x="1525"/>
        <item x="1524"/>
        <item x="1523"/>
        <item x="1522"/>
        <item x="1521"/>
        <item x="1520"/>
        <item x="1519"/>
        <item x="1518"/>
        <item x="1517"/>
        <item x="1516"/>
        <item x="2253"/>
        <item x="1515"/>
        <item x="1514"/>
        <item x="1513"/>
        <item x="1512"/>
        <item x="1511"/>
        <item x="1510"/>
        <item x="1509"/>
        <item x="1508"/>
        <item x="1507"/>
        <item x="1506"/>
        <item x="2252"/>
        <item x="1505"/>
        <item x="1504"/>
        <item x="1503"/>
        <item x="1502"/>
        <item x="1501"/>
        <item x="1500"/>
        <item x="1499"/>
        <item x="1498"/>
        <item x="1497"/>
        <item x="1496"/>
        <item x="2251"/>
        <item x="1495"/>
        <item x="1494"/>
        <item x="1493"/>
        <item x="1492"/>
        <item x="1491"/>
        <item x="1490"/>
        <item x="1489"/>
        <item x="1488"/>
        <item x="1487"/>
        <item x="1486"/>
        <item x="2250"/>
        <item x="1485"/>
        <item x="1484"/>
        <item x="1483"/>
        <item x="1482"/>
        <item x="1481"/>
        <item x="1480"/>
        <item x="1479"/>
        <item x="1478"/>
        <item x="1477"/>
        <item x="1476"/>
        <item x="2249"/>
        <item x="1475"/>
        <item x="1474"/>
        <item x="1473"/>
        <item x="1472"/>
        <item x="1471"/>
        <item x="1470"/>
        <item x="1469"/>
        <item x="1468"/>
        <item x="1467"/>
        <item x="1466"/>
        <item x="2248"/>
        <item x="1465"/>
        <item x="1464"/>
        <item x="1463"/>
        <item x="1462"/>
        <item x="1461"/>
        <item x="1460"/>
        <item x="1459"/>
        <item x="1458"/>
        <item x="1457"/>
        <item x="1456"/>
        <item x="2247"/>
        <item x="1455"/>
        <item x="1454"/>
        <item x="1453"/>
        <item x="1452"/>
        <item x="1451"/>
        <item x="1450"/>
        <item x="1449"/>
        <item x="1448"/>
        <item x="1447"/>
        <item x="1446"/>
        <item x="2246"/>
        <item x="1445"/>
        <item x="1444"/>
        <item x="1443"/>
        <item x="1442"/>
        <item x="1441"/>
        <item x="1440"/>
        <item x="1439"/>
        <item x="1438"/>
        <item x="1437"/>
        <item x="1436"/>
        <item x="2326"/>
        <item x="2245"/>
        <item x="1435"/>
        <item x="1434"/>
        <item x="1433"/>
        <item x="1432"/>
        <item x="1431"/>
        <item x="1430"/>
        <item x="1429"/>
        <item x="1428"/>
        <item x="1427"/>
        <item x="1426"/>
        <item x="2244"/>
        <item x="1425"/>
        <item x="1424"/>
        <item x="1423"/>
        <item x="1422"/>
        <item x="1421"/>
        <item x="1420"/>
        <item x="1419"/>
        <item x="1418"/>
        <item x="1417"/>
        <item x="1416"/>
        <item x="2243"/>
        <item x="1415"/>
        <item x="1414"/>
        <item x="1413"/>
        <item x="1412"/>
        <item x="1411"/>
        <item x="1410"/>
        <item x="1409"/>
        <item x="1408"/>
        <item x="1407"/>
        <item x="1406"/>
        <item x="2242"/>
        <item x="1405"/>
        <item x="1404"/>
        <item x="1403"/>
        <item x="1402"/>
        <item x="1401"/>
        <item x="1400"/>
        <item x="1399"/>
        <item x="1398"/>
        <item x="1397"/>
        <item x="1396"/>
        <item x="2241"/>
        <item x="1395"/>
        <item x="1394"/>
        <item x="1393"/>
        <item x="1392"/>
        <item x="1391"/>
        <item x="1390"/>
        <item x="1389"/>
        <item x="1388"/>
        <item x="1387"/>
        <item x="1386"/>
        <item x="2240"/>
        <item x="1385"/>
        <item x="1384"/>
        <item x="1383"/>
        <item x="1382"/>
        <item x="1381"/>
        <item x="1380"/>
        <item x="1379"/>
        <item x="1378"/>
        <item x="1377"/>
        <item x="1376"/>
        <item x="2239"/>
        <item x="1375"/>
        <item x="1374"/>
        <item x="1373"/>
        <item x="1372"/>
        <item x="1371"/>
        <item x="1370"/>
        <item x="1369"/>
        <item x="1368"/>
        <item x="1367"/>
        <item x="1366"/>
        <item x="2238"/>
        <item x="1365"/>
        <item x="1364"/>
        <item x="1363"/>
        <item x="1362"/>
        <item x="1361"/>
        <item x="1360"/>
        <item x="1359"/>
        <item x="1358"/>
        <item x="1357"/>
        <item x="1356"/>
        <item x="2237"/>
        <item x="1355"/>
        <item x="1354"/>
        <item x="1353"/>
        <item x="1352"/>
        <item x="1351"/>
        <item x="1350"/>
        <item x="1349"/>
        <item x="1348"/>
        <item x="1347"/>
        <item x="1346"/>
        <item x="2236"/>
        <item x="1345"/>
        <item x="1344"/>
        <item x="1343"/>
        <item x="1342"/>
        <item x="1341"/>
        <item x="1340"/>
        <item x="1339"/>
        <item x="1338"/>
        <item x="1337"/>
        <item x="1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Major Surgeries" fld="16" baseField="0" baseItem="0"/>
    <dataField name="Average of HBA1C" fld="13" subtotal="average" baseField="15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10800-BBC9-4878-A320-106311BE96A5}" name="PivotTable3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7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h="1" x="2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ancer history" fld="17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8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18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18" count="1" selected="0">
            <x v="0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8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DCDA-D3F8-429E-89E1-832261222CA6}">
  <dimension ref="A1:Z2361"/>
  <sheetViews>
    <sheetView workbookViewId="0">
      <selection activeCell="B1" sqref="B1"/>
    </sheetView>
  </sheetViews>
  <sheetFormatPr defaultRowHeight="15" x14ac:dyDescent="0.25"/>
  <cols>
    <col min="1" max="1" width="16.85546875" customWidth="1"/>
    <col min="2" max="2" width="36.5703125" customWidth="1"/>
    <col min="4" max="4" width="16.85546875" customWidth="1"/>
  </cols>
  <sheetData>
    <row r="1" spans="1:26" ht="16.5" thickBot="1" x14ac:dyDescent="0.3">
      <c r="A1" s="7" t="s">
        <v>0</v>
      </c>
      <c r="B1" s="8" t="s">
        <v>5984</v>
      </c>
      <c r="C1" s="8" t="s">
        <v>5983</v>
      </c>
      <c r="D1" s="8" t="s">
        <v>5985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thickBot="1" x14ac:dyDescent="0.3">
      <c r="A2" s="9" t="s">
        <v>2372</v>
      </c>
      <c r="B2" s="9" t="s">
        <v>2381</v>
      </c>
      <c r="C2" s="4" t="s">
        <v>2382</v>
      </c>
      <c r="D2" s="4" t="s">
        <v>2383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thickBot="1" x14ac:dyDescent="0.3">
      <c r="A3" s="9" t="s">
        <v>2371</v>
      </c>
      <c r="B3" s="9" t="s">
        <v>2384</v>
      </c>
      <c r="C3" s="4" t="s">
        <v>2385</v>
      </c>
      <c r="D3" s="4" t="s">
        <v>2386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thickBot="1" x14ac:dyDescent="0.3">
      <c r="A4" s="9" t="s">
        <v>2370</v>
      </c>
      <c r="B4" s="9" t="s">
        <v>2387</v>
      </c>
      <c r="C4" s="4" t="s">
        <v>2385</v>
      </c>
      <c r="D4" s="4" t="s">
        <v>2388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thickBot="1" x14ac:dyDescent="0.3">
      <c r="A5" s="9" t="s">
        <v>2369</v>
      </c>
      <c r="B5" s="9" t="s">
        <v>2389</v>
      </c>
      <c r="C5" s="4" t="s">
        <v>2382</v>
      </c>
      <c r="D5" s="4" t="s">
        <v>2390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thickBot="1" x14ac:dyDescent="0.3">
      <c r="A6" s="9" t="s">
        <v>2368</v>
      </c>
      <c r="B6" s="9" t="s">
        <v>2391</v>
      </c>
      <c r="C6" s="4" t="s">
        <v>2382</v>
      </c>
      <c r="D6" s="4" t="s">
        <v>2392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thickBot="1" x14ac:dyDescent="0.3">
      <c r="A7" s="9" t="s">
        <v>2367</v>
      </c>
      <c r="B7" s="9" t="s">
        <v>2393</v>
      </c>
      <c r="C7" s="4" t="s">
        <v>2385</v>
      </c>
      <c r="D7" s="4" t="s">
        <v>2394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thickBot="1" x14ac:dyDescent="0.3">
      <c r="A8" s="9" t="s">
        <v>2366</v>
      </c>
      <c r="B8" s="9" t="s">
        <v>2395</v>
      </c>
      <c r="C8" s="4" t="s">
        <v>2385</v>
      </c>
      <c r="D8" s="4" t="s">
        <v>2396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thickBot="1" x14ac:dyDescent="0.3">
      <c r="A9" s="9" t="s">
        <v>2365</v>
      </c>
      <c r="B9" s="9" t="s">
        <v>2397</v>
      </c>
      <c r="C9" s="4" t="s">
        <v>2385</v>
      </c>
      <c r="D9" s="4" t="s">
        <v>2398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thickBot="1" x14ac:dyDescent="0.3">
      <c r="A10" s="9" t="s">
        <v>2364</v>
      </c>
      <c r="B10" s="9" t="s">
        <v>2399</v>
      </c>
      <c r="C10" s="4" t="s">
        <v>2385</v>
      </c>
      <c r="D10" s="4" t="s">
        <v>2400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thickBot="1" x14ac:dyDescent="0.3">
      <c r="A11" s="9" t="s">
        <v>2363</v>
      </c>
      <c r="B11" s="9" t="s">
        <v>2401</v>
      </c>
      <c r="C11" s="4" t="s">
        <v>2382</v>
      </c>
      <c r="D11" s="4" t="s">
        <v>2402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thickBot="1" x14ac:dyDescent="0.3">
      <c r="A12" s="9" t="s">
        <v>2362</v>
      </c>
      <c r="B12" s="9" t="s">
        <v>2403</v>
      </c>
      <c r="C12" s="4" t="s">
        <v>2382</v>
      </c>
      <c r="D12" s="4" t="s">
        <v>2404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thickBot="1" x14ac:dyDescent="0.3">
      <c r="A13" s="9" t="s">
        <v>2361</v>
      </c>
      <c r="B13" s="9" t="s">
        <v>2405</v>
      </c>
      <c r="C13" s="4" t="s">
        <v>2385</v>
      </c>
      <c r="D13" s="4" t="s">
        <v>2406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thickBot="1" x14ac:dyDescent="0.3">
      <c r="A14" s="9" t="s">
        <v>2360</v>
      </c>
      <c r="B14" s="9" t="s">
        <v>2407</v>
      </c>
      <c r="C14" s="4" t="s">
        <v>2385</v>
      </c>
      <c r="D14" s="4" t="s">
        <v>2408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thickBot="1" x14ac:dyDescent="0.3">
      <c r="A15" s="9" t="s">
        <v>2359</v>
      </c>
      <c r="B15" s="9" t="s">
        <v>2409</v>
      </c>
      <c r="C15" s="4" t="s">
        <v>2385</v>
      </c>
      <c r="D15" s="4" t="s">
        <v>2410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thickBot="1" x14ac:dyDescent="0.3">
      <c r="A16" s="9" t="s">
        <v>2358</v>
      </c>
      <c r="B16" s="9" t="s">
        <v>2411</v>
      </c>
      <c r="C16" s="4" t="s">
        <v>2382</v>
      </c>
      <c r="D16" s="4" t="s">
        <v>2412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thickBot="1" x14ac:dyDescent="0.3">
      <c r="A17" s="9" t="s">
        <v>2357</v>
      </c>
      <c r="B17" s="9" t="s">
        <v>2413</v>
      </c>
      <c r="C17" s="4" t="s">
        <v>2385</v>
      </c>
      <c r="D17" s="4" t="s">
        <v>2414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thickBot="1" x14ac:dyDescent="0.3">
      <c r="A18" s="9" t="s">
        <v>2356</v>
      </c>
      <c r="B18" s="9" t="s">
        <v>2415</v>
      </c>
      <c r="C18" s="4" t="s">
        <v>2382</v>
      </c>
      <c r="D18" s="4" t="s">
        <v>2416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thickBot="1" x14ac:dyDescent="0.3">
      <c r="A19" s="9" t="s">
        <v>2355</v>
      </c>
      <c r="B19" s="9" t="s">
        <v>2417</v>
      </c>
      <c r="C19" s="4" t="s">
        <v>2382</v>
      </c>
      <c r="D19" s="4" t="s">
        <v>2418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thickBot="1" x14ac:dyDescent="0.3">
      <c r="A20" s="9" t="s">
        <v>2354</v>
      </c>
      <c r="B20" s="9" t="s">
        <v>2419</v>
      </c>
      <c r="C20" s="4" t="s">
        <v>2385</v>
      </c>
      <c r="D20" s="4" t="s">
        <v>2420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thickBot="1" x14ac:dyDescent="0.3">
      <c r="A21" s="9" t="s">
        <v>2353</v>
      </c>
      <c r="B21" s="9" t="s">
        <v>2421</v>
      </c>
      <c r="C21" s="4" t="s">
        <v>2385</v>
      </c>
      <c r="D21" s="4" t="s">
        <v>2422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thickBot="1" x14ac:dyDescent="0.3">
      <c r="A22" s="9" t="s">
        <v>2352</v>
      </c>
      <c r="B22" s="9" t="s">
        <v>2423</v>
      </c>
      <c r="C22" s="4" t="s">
        <v>2385</v>
      </c>
      <c r="D22" s="4" t="s">
        <v>2424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thickBot="1" x14ac:dyDescent="0.3">
      <c r="A23" s="9" t="s">
        <v>2351</v>
      </c>
      <c r="B23" s="9" t="s">
        <v>2425</v>
      </c>
      <c r="C23" s="4" t="s">
        <v>2382</v>
      </c>
      <c r="D23" s="4" t="s">
        <v>2426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thickBot="1" x14ac:dyDescent="0.3">
      <c r="A24" s="9" t="s">
        <v>2350</v>
      </c>
      <c r="B24" s="9" t="s">
        <v>2427</v>
      </c>
      <c r="C24" s="4" t="s">
        <v>2382</v>
      </c>
      <c r="D24" s="4" t="s">
        <v>2428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thickBot="1" x14ac:dyDescent="0.3">
      <c r="A25" s="9" t="s">
        <v>2349</v>
      </c>
      <c r="B25" s="9" t="s">
        <v>2429</v>
      </c>
      <c r="C25" s="4" t="s">
        <v>2385</v>
      </c>
      <c r="D25" s="4" t="s">
        <v>2430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thickBot="1" x14ac:dyDescent="0.3">
      <c r="A26" s="9" t="s">
        <v>2348</v>
      </c>
      <c r="B26" s="9" t="s">
        <v>2431</v>
      </c>
      <c r="C26" s="4" t="s">
        <v>2385</v>
      </c>
      <c r="D26" s="4" t="s">
        <v>2432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thickBot="1" x14ac:dyDescent="0.3">
      <c r="A27" s="9" t="s">
        <v>2347</v>
      </c>
      <c r="B27" s="9" t="s">
        <v>2433</v>
      </c>
      <c r="C27" s="4" t="s">
        <v>2385</v>
      </c>
      <c r="D27" s="4" t="s">
        <v>2434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thickBot="1" x14ac:dyDescent="0.3">
      <c r="A28" s="9" t="s">
        <v>2346</v>
      </c>
      <c r="B28" s="9" t="s">
        <v>2435</v>
      </c>
      <c r="C28" s="4" t="s">
        <v>2385</v>
      </c>
      <c r="D28" s="4" t="s">
        <v>2436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thickBot="1" x14ac:dyDescent="0.3">
      <c r="A29" s="9" t="s">
        <v>2345</v>
      </c>
      <c r="B29" s="9" t="s">
        <v>2437</v>
      </c>
      <c r="C29" s="4" t="s">
        <v>2382</v>
      </c>
      <c r="D29" s="4" t="s">
        <v>2438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thickBot="1" x14ac:dyDescent="0.3">
      <c r="A30" s="9" t="s">
        <v>2344</v>
      </c>
      <c r="B30" s="9" t="s">
        <v>2439</v>
      </c>
      <c r="C30" s="4" t="s">
        <v>2385</v>
      </c>
      <c r="D30" s="4" t="s">
        <v>2398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thickBot="1" x14ac:dyDescent="0.3">
      <c r="A31" s="9" t="s">
        <v>2343</v>
      </c>
      <c r="B31" s="9" t="s">
        <v>2440</v>
      </c>
      <c r="C31" s="4" t="s">
        <v>2382</v>
      </c>
      <c r="D31" s="4" t="s">
        <v>2441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thickBot="1" x14ac:dyDescent="0.3">
      <c r="A32" s="9" t="s">
        <v>2342</v>
      </c>
      <c r="B32" s="9" t="s">
        <v>2442</v>
      </c>
      <c r="C32" s="4" t="s">
        <v>2382</v>
      </c>
      <c r="D32" s="4" t="s">
        <v>2443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thickBot="1" x14ac:dyDescent="0.3">
      <c r="A33" s="9" t="s">
        <v>2341</v>
      </c>
      <c r="B33" s="9" t="s">
        <v>2444</v>
      </c>
      <c r="C33" s="4" t="s">
        <v>2385</v>
      </c>
      <c r="D33" s="4" t="s">
        <v>2445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thickBot="1" x14ac:dyDescent="0.3">
      <c r="A34" s="9" t="s">
        <v>2340</v>
      </c>
      <c r="B34" s="9" t="s">
        <v>2446</v>
      </c>
      <c r="C34" s="4" t="s">
        <v>2385</v>
      </c>
      <c r="D34" s="4" t="s">
        <v>2447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thickBot="1" x14ac:dyDescent="0.3">
      <c r="A35" s="9" t="s">
        <v>2339</v>
      </c>
      <c r="B35" s="9" t="s">
        <v>2448</v>
      </c>
      <c r="C35" s="4" t="s">
        <v>2382</v>
      </c>
      <c r="D35" s="4" t="s">
        <v>2449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thickBot="1" x14ac:dyDescent="0.3">
      <c r="A36" s="9" t="s">
        <v>2338</v>
      </c>
      <c r="B36" s="9" t="s">
        <v>2450</v>
      </c>
      <c r="C36" s="4" t="s">
        <v>2382</v>
      </c>
      <c r="D36" s="4" t="s">
        <v>2451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thickBot="1" x14ac:dyDescent="0.3">
      <c r="A37" s="9" t="s">
        <v>2337</v>
      </c>
      <c r="B37" s="9" t="s">
        <v>2452</v>
      </c>
      <c r="C37" s="4" t="s">
        <v>2385</v>
      </c>
      <c r="D37" s="4" t="s">
        <v>2453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thickBot="1" x14ac:dyDescent="0.3">
      <c r="A38" s="9" t="s">
        <v>2336</v>
      </c>
      <c r="B38" s="9" t="s">
        <v>2454</v>
      </c>
      <c r="C38" s="4" t="s">
        <v>2385</v>
      </c>
      <c r="D38" s="4" t="s">
        <v>2455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thickBot="1" x14ac:dyDescent="0.3">
      <c r="A39" s="9" t="s">
        <v>2335</v>
      </c>
      <c r="B39" s="9" t="s">
        <v>2456</v>
      </c>
      <c r="C39" s="4" t="s">
        <v>2382</v>
      </c>
      <c r="D39" s="4" t="s">
        <v>2457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thickBot="1" x14ac:dyDescent="0.3">
      <c r="A40" s="9" t="s">
        <v>2334</v>
      </c>
      <c r="B40" s="9" t="s">
        <v>2458</v>
      </c>
      <c r="C40" s="4" t="s">
        <v>2382</v>
      </c>
      <c r="D40" s="4" t="s">
        <v>2459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thickBot="1" x14ac:dyDescent="0.3">
      <c r="A41" s="9" t="s">
        <v>2333</v>
      </c>
      <c r="B41" s="9" t="s">
        <v>2460</v>
      </c>
      <c r="C41" s="4" t="s">
        <v>2385</v>
      </c>
      <c r="D41" s="4" t="s">
        <v>2461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thickBot="1" x14ac:dyDescent="0.3">
      <c r="A42" s="9" t="s">
        <v>2332</v>
      </c>
      <c r="B42" s="9" t="s">
        <v>2462</v>
      </c>
      <c r="C42" s="4" t="s">
        <v>2385</v>
      </c>
      <c r="D42" s="4" t="s">
        <v>2463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thickBot="1" x14ac:dyDescent="0.3">
      <c r="A43" s="9" t="s">
        <v>2331</v>
      </c>
      <c r="B43" s="9" t="s">
        <v>2464</v>
      </c>
      <c r="C43" s="4" t="s">
        <v>2382</v>
      </c>
      <c r="D43" s="4" t="s">
        <v>2465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thickBot="1" x14ac:dyDescent="0.3">
      <c r="A44" s="9" t="s">
        <v>2330</v>
      </c>
      <c r="B44" s="9" t="s">
        <v>2466</v>
      </c>
      <c r="C44" s="4" t="s">
        <v>2382</v>
      </c>
      <c r="D44" s="4" t="s">
        <v>2428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thickBot="1" x14ac:dyDescent="0.3">
      <c r="A45" s="9" t="s">
        <v>2329</v>
      </c>
      <c r="B45" s="9" t="s">
        <v>2467</v>
      </c>
      <c r="C45" s="4" t="s">
        <v>2385</v>
      </c>
      <c r="D45" s="4" t="s">
        <v>2468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thickBot="1" x14ac:dyDescent="0.3">
      <c r="A46" s="9" t="s">
        <v>2328</v>
      </c>
      <c r="B46" s="9" t="s">
        <v>2469</v>
      </c>
      <c r="C46" s="4" t="s">
        <v>2385</v>
      </c>
      <c r="D46" s="4" t="s">
        <v>2470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thickBot="1" x14ac:dyDescent="0.3">
      <c r="A47" s="9" t="s">
        <v>2327</v>
      </c>
      <c r="B47" s="9" t="s">
        <v>2471</v>
      </c>
      <c r="C47" s="4" t="s">
        <v>2382</v>
      </c>
      <c r="D47" s="4" t="s">
        <v>2472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thickBot="1" x14ac:dyDescent="0.3">
      <c r="A48" s="9" t="s">
        <v>2326</v>
      </c>
      <c r="B48" s="9" t="s">
        <v>2473</v>
      </c>
      <c r="C48" s="4" t="s">
        <v>2385</v>
      </c>
      <c r="D48" s="4" t="s">
        <v>2474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thickBot="1" x14ac:dyDescent="0.3">
      <c r="A49" s="9" t="s">
        <v>2325</v>
      </c>
      <c r="B49" s="9" t="s">
        <v>2464</v>
      </c>
      <c r="C49" s="4" t="s">
        <v>2382</v>
      </c>
      <c r="D49" s="4" t="s">
        <v>2475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thickBot="1" x14ac:dyDescent="0.3">
      <c r="A50" s="9" t="s">
        <v>2324</v>
      </c>
      <c r="B50" s="9" t="s">
        <v>2476</v>
      </c>
      <c r="C50" s="4" t="s">
        <v>2385</v>
      </c>
      <c r="D50" s="4" t="s">
        <v>2477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thickBot="1" x14ac:dyDescent="0.3">
      <c r="A51" s="9" t="s">
        <v>2323</v>
      </c>
      <c r="B51" s="9" t="s">
        <v>2478</v>
      </c>
      <c r="C51" s="4" t="s">
        <v>2385</v>
      </c>
      <c r="D51" s="4" t="s">
        <v>2479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thickBot="1" x14ac:dyDescent="0.3">
      <c r="A52" s="9" t="s">
        <v>2322</v>
      </c>
      <c r="B52" s="9" t="s">
        <v>2480</v>
      </c>
      <c r="C52" s="4" t="s">
        <v>2385</v>
      </c>
      <c r="D52" s="4" t="s">
        <v>2481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thickBot="1" x14ac:dyDescent="0.3">
      <c r="A53" s="9" t="s">
        <v>2321</v>
      </c>
      <c r="B53" s="9" t="s">
        <v>2482</v>
      </c>
      <c r="C53" s="4" t="s">
        <v>2382</v>
      </c>
      <c r="D53" s="4" t="s">
        <v>2483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thickBot="1" x14ac:dyDescent="0.3">
      <c r="A54" s="9" t="s">
        <v>2320</v>
      </c>
      <c r="B54" s="9" t="s">
        <v>2484</v>
      </c>
      <c r="C54" s="4" t="s">
        <v>2385</v>
      </c>
      <c r="D54" s="4" t="s">
        <v>2406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thickBot="1" x14ac:dyDescent="0.3">
      <c r="A55" s="9" t="s">
        <v>2319</v>
      </c>
      <c r="B55" s="9" t="s">
        <v>2485</v>
      </c>
      <c r="C55" s="4" t="s">
        <v>2385</v>
      </c>
      <c r="D55" s="4" t="s">
        <v>2486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thickBot="1" x14ac:dyDescent="0.3">
      <c r="A56" s="9" t="s">
        <v>2318</v>
      </c>
      <c r="B56" s="9" t="s">
        <v>2487</v>
      </c>
      <c r="C56" s="4" t="s">
        <v>2382</v>
      </c>
      <c r="D56" s="4" t="s">
        <v>2488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thickBot="1" x14ac:dyDescent="0.3">
      <c r="A57" s="9" t="s">
        <v>2317</v>
      </c>
      <c r="B57" s="9" t="s">
        <v>2489</v>
      </c>
      <c r="C57" s="4" t="s">
        <v>2382</v>
      </c>
      <c r="D57" s="4" t="s">
        <v>2490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thickBot="1" x14ac:dyDescent="0.3">
      <c r="A58" s="9" t="s">
        <v>2316</v>
      </c>
      <c r="B58" s="9" t="s">
        <v>2491</v>
      </c>
      <c r="C58" s="4" t="s">
        <v>2385</v>
      </c>
      <c r="D58" s="4" t="s">
        <v>2492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thickBot="1" x14ac:dyDescent="0.3">
      <c r="A59" s="9" t="s">
        <v>2315</v>
      </c>
      <c r="B59" s="9" t="s">
        <v>2493</v>
      </c>
      <c r="C59" s="4" t="s">
        <v>2382</v>
      </c>
      <c r="D59" s="4" t="s">
        <v>2494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thickBot="1" x14ac:dyDescent="0.3">
      <c r="A60" s="9" t="s">
        <v>2314</v>
      </c>
      <c r="B60" s="9" t="s">
        <v>2495</v>
      </c>
      <c r="C60" s="4" t="s">
        <v>2385</v>
      </c>
      <c r="D60" s="4" t="s">
        <v>2496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thickBot="1" x14ac:dyDescent="0.3">
      <c r="A61" s="9" t="s">
        <v>2313</v>
      </c>
      <c r="B61" s="9" t="s">
        <v>2497</v>
      </c>
      <c r="C61" s="4" t="s">
        <v>2382</v>
      </c>
      <c r="D61" s="4" t="s">
        <v>2498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thickBot="1" x14ac:dyDescent="0.3">
      <c r="A62" s="9" t="s">
        <v>2312</v>
      </c>
      <c r="B62" s="9" t="s">
        <v>2499</v>
      </c>
      <c r="C62" s="4" t="s">
        <v>2385</v>
      </c>
      <c r="D62" s="4" t="s">
        <v>2500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thickBot="1" x14ac:dyDescent="0.3">
      <c r="A63" s="9" t="s">
        <v>2311</v>
      </c>
      <c r="B63" s="9" t="s">
        <v>2501</v>
      </c>
      <c r="C63" s="4" t="s">
        <v>2382</v>
      </c>
      <c r="D63" s="4" t="s">
        <v>2502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thickBot="1" x14ac:dyDescent="0.3">
      <c r="A64" s="9" t="s">
        <v>2310</v>
      </c>
      <c r="B64" s="9" t="s">
        <v>2503</v>
      </c>
      <c r="C64" s="4" t="s">
        <v>2382</v>
      </c>
      <c r="D64" s="4" t="s">
        <v>2504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thickBot="1" x14ac:dyDescent="0.3">
      <c r="A65" s="9" t="s">
        <v>2309</v>
      </c>
      <c r="B65" s="9" t="s">
        <v>2505</v>
      </c>
      <c r="C65" s="4" t="s">
        <v>2385</v>
      </c>
      <c r="D65" s="4" t="s">
        <v>2406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thickBot="1" x14ac:dyDescent="0.3">
      <c r="A66" s="9" t="s">
        <v>2308</v>
      </c>
      <c r="B66" s="9" t="s">
        <v>2506</v>
      </c>
      <c r="C66" s="4" t="s">
        <v>2385</v>
      </c>
      <c r="D66" s="4" t="s">
        <v>2507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thickBot="1" x14ac:dyDescent="0.3">
      <c r="A67" s="9" t="s">
        <v>2307</v>
      </c>
      <c r="B67" s="9" t="s">
        <v>2508</v>
      </c>
      <c r="C67" s="4" t="s">
        <v>2382</v>
      </c>
      <c r="D67" s="4" t="s">
        <v>2509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thickBot="1" x14ac:dyDescent="0.3">
      <c r="A68" s="9" t="s">
        <v>2306</v>
      </c>
      <c r="B68" s="9" t="s">
        <v>2510</v>
      </c>
      <c r="C68" s="4" t="s">
        <v>2385</v>
      </c>
      <c r="D68" s="4" t="s">
        <v>2511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thickBot="1" x14ac:dyDescent="0.3">
      <c r="A69" s="9" t="s">
        <v>2305</v>
      </c>
      <c r="B69" s="9" t="s">
        <v>2512</v>
      </c>
      <c r="C69" s="4" t="s">
        <v>2385</v>
      </c>
      <c r="D69" s="4" t="s">
        <v>2513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thickBot="1" x14ac:dyDescent="0.3">
      <c r="A70" s="9" t="s">
        <v>2304</v>
      </c>
      <c r="B70" s="9" t="s">
        <v>2514</v>
      </c>
      <c r="C70" s="4" t="s">
        <v>2382</v>
      </c>
      <c r="D70" s="4" t="s">
        <v>2515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thickBot="1" x14ac:dyDescent="0.3">
      <c r="A71" s="9" t="s">
        <v>2303</v>
      </c>
      <c r="B71" s="9" t="s">
        <v>2516</v>
      </c>
      <c r="C71" s="4" t="s">
        <v>2385</v>
      </c>
      <c r="D71" s="4" t="s">
        <v>2517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thickBot="1" x14ac:dyDescent="0.3">
      <c r="A72" s="9" t="s">
        <v>2302</v>
      </c>
      <c r="B72" s="9" t="s">
        <v>2518</v>
      </c>
      <c r="C72" s="4" t="s">
        <v>2385</v>
      </c>
      <c r="D72" s="4" t="s">
        <v>2519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thickBot="1" x14ac:dyDescent="0.3">
      <c r="A73" s="9" t="s">
        <v>2301</v>
      </c>
      <c r="B73" s="9" t="s">
        <v>2520</v>
      </c>
      <c r="C73" s="4" t="s">
        <v>2385</v>
      </c>
      <c r="D73" s="4" t="s">
        <v>2521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thickBot="1" x14ac:dyDescent="0.3">
      <c r="A74" s="9" t="s">
        <v>2300</v>
      </c>
      <c r="B74" s="9" t="s">
        <v>2522</v>
      </c>
      <c r="C74" s="4" t="s">
        <v>2382</v>
      </c>
      <c r="D74" s="4" t="s">
        <v>2523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thickBot="1" x14ac:dyDescent="0.3">
      <c r="A75" s="9" t="s">
        <v>2299</v>
      </c>
      <c r="B75" s="9" t="s">
        <v>2524</v>
      </c>
      <c r="C75" s="4" t="s">
        <v>2382</v>
      </c>
      <c r="D75" s="4" t="s">
        <v>2525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thickBot="1" x14ac:dyDescent="0.3">
      <c r="A76" s="9" t="s">
        <v>2298</v>
      </c>
      <c r="B76" s="9" t="s">
        <v>2526</v>
      </c>
      <c r="C76" s="4" t="s">
        <v>2382</v>
      </c>
      <c r="D76" s="4" t="s">
        <v>2527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thickBot="1" x14ac:dyDescent="0.3">
      <c r="A77" s="9" t="s">
        <v>2297</v>
      </c>
      <c r="B77" s="9" t="s">
        <v>2528</v>
      </c>
      <c r="C77" s="4" t="s">
        <v>2385</v>
      </c>
      <c r="D77" s="4" t="s">
        <v>2529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thickBot="1" x14ac:dyDescent="0.3">
      <c r="A78" s="9" t="s">
        <v>2296</v>
      </c>
      <c r="B78" s="9" t="s">
        <v>2530</v>
      </c>
      <c r="C78" s="4" t="s">
        <v>2382</v>
      </c>
      <c r="D78" s="4" t="s">
        <v>2531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thickBot="1" x14ac:dyDescent="0.3">
      <c r="A79" s="9" t="s">
        <v>2295</v>
      </c>
      <c r="B79" s="9" t="s">
        <v>2532</v>
      </c>
      <c r="C79" s="4" t="s">
        <v>2382</v>
      </c>
      <c r="D79" s="4" t="s">
        <v>2533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thickBot="1" x14ac:dyDescent="0.3">
      <c r="A80" s="9" t="s">
        <v>2294</v>
      </c>
      <c r="B80" s="9" t="s">
        <v>2534</v>
      </c>
      <c r="C80" s="4" t="s">
        <v>2385</v>
      </c>
      <c r="D80" s="4" t="s">
        <v>2535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thickBot="1" x14ac:dyDescent="0.3">
      <c r="A81" s="9" t="s">
        <v>2293</v>
      </c>
      <c r="B81" s="9" t="s">
        <v>2536</v>
      </c>
      <c r="C81" s="4" t="s">
        <v>2382</v>
      </c>
      <c r="D81" s="4" t="s">
        <v>2537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thickBot="1" x14ac:dyDescent="0.3">
      <c r="A82" s="9" t="s">
        <v>2292</v>
      </c>
      <c r="B82" s="9" t="s">
        <v>2538</v>
      </c>
      <c r="C82" s="4" t="s">
        <v>2382</v>
      </c>
      <c r="D82" s="4" t="s">
        <v>2539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thickBot="1" x14ac:dyDescent="0.3">
      <c r="A83" s="9" t="s">
        <v>2291</v>
      </c>
      <c r="B83" s="9" t="s">
        <v>2540</v>
      </c>
      <c r="C83" s="4" t="s">
        <v>2385</v>
      </c>
      <c r="D83" s="4" t="s">
        <v>2541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thickBot="1" x14ac:dyDescent="0.3">
      <c r="A84" s="9" t="s">
        <v>2290</v>
      </c>
      <c r="B84" s="9" t="s">
        <v>2542</v>
      </c>
      <c r="C84" s="4" t="s">
        <v>2382</v>
      </c>
      <c r="D84" s="4" t="s">
        <v>2543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thickBot="1" x14ac:dyDescent="0.3">
      <c r="A85" s="9" t="s">
        <v>2289</v>
      </c>
      <c r="B85" s="9" t="s">
        <v>2544</v>
      </c>
      <c r="C85" s="4" t="s">
        <v>2385</v>
      </c>
      <c r="D85" s="4" t="s">
        <v>2545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thickBot="1" x14ac:dyDescent="0.3">
      <c r="A86" s="9" t="s">
        <v>2288</v>
      </c>
      <c r="B86" s="9" t="s">
        <v>2546</v>
      </c>
      <c r="C86" s="4" t="s">
        <v>2385</v>
      </c>
      <c r="D86" s="4" t="s">
        <v>2547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thickBot="1" x14ac:dyDescent="0.3">
      <c r="A87" s="9" t="s">
        <v>2287</v>
      </c>
      <c r="B87" s="9" t="s">
        <v>2548</v>
      </c>
      <c r="C87" s="4" t="s">
        <v>2385</v>
      </c>
      <c r="D87" s="4" t="s">
        <v>2549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thickBot="1" x14ac:dyDescent="0.3">
      <c r="A88" s="9" t="s">
        <v>2286</v>
      </c>
      <c r="B88" s="9" t="s">
        <v>2550</v>
      </c>
      <c r="C88" s="4" t="s">
        <v>2385</v>
      </c>
      <c r="D88" s="4" t="s">
        <v>2551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thickBot="1" x14ac:dyDescent="0.3">
      <c r="A89" s="9" t="s">
        <v>2285</v>
      </c>
      <c r="B89" s="9" t="s">
        <v>2552</v>
      </c>
      <c r="C89" s="4" t="s">
        <v>2382</v>
      </c>
      <c r="D89" s="4" t="s">
        <v>2553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thickBot="1" x14ac:dyDescent="0.3">
      <c r="A90" s="9" t="s">
        <v>2284</v>
      </c>
      <c r="B90" s="9" t="s">
        <v>2554</v>
      </c>
      <c r="C90" s="4" t="s">
        <v>2382</v>
      </c>
      <c r="D90" s="4" t="s">
        <v>2555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thickBot="1" x14ac:dyDescent="0.3">
      <c r="A91" s="9" t="s">
        <v>2283</v>
      </c>
      <c r="B91" s="9" t="s">
        <v>2556</v>
      </c>
      <c r="C91" s="4" t="s">
        <v>2382</v>
      </c>
      <c r="D91" s="4" t="s">
        <v>2557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thickBot="1" x14ac:dyDescent="0.3">
      <c r="A92" s="9" t="s">
        <v>2282</v>
      </c>
      <c r="B92" s="9" t="s">
        <v>2558</v>
      </c>
      <c r="C92" s="4" t="s">
        <v>2382</v>
      </c>
      <c r="D92" s="4" t="s">
        <v>2559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thickBot="1" x14ac:dyDescent="0.3">
      <c r="A93" s="9" t="s">
        <v>2281</v>
      </c>
      <c r="B93" s="9" t="s">
        <v>2560</v>
      </c>
      <c r="C93" s="4" t="s">
        <v>2382</v>
      </c>
      <c r="D93" s="4" t="s">
        <v>2561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thickBot="1" x14ac:dyDescent="0.3">
      <c r="A94" s="9" t="s">
        <v>2280</v>
      </c>
      <c r="B94" s="9" t="s">
        <v>2562</v>
      </c>
      <c r="C94" s="4" t="s">
        <v>2385</v>
      </c>
      <c r="D94" s="4" t="s">
        <v>2563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thickBot="1" x14ac:dyDescent="0.3">
      <c r="A95" s="9" t="s">
        <v>2279</v>
      </c>
      <c r="B95" s="9" t="s">
        <v>2564</v>
      </c>
      <c r="C95" s="4" t="s">
        <v>2385</v>
      </c>
      <c r="D95" s="4" t="s">
        <v>2406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thickBot="1" x14ac:dyDescent="0.3">
      <c r="A96" s="9" t="s">
        <v>2278</v>
      </c>
      <c r="B96" s="9" t="s">
        <v>2565</v>
      </c>
      <c r="C96" s="4" t="s">
        <v>2382</v>
      </c>
      <c r="D96" s="4" t="s">
        <v>2441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thickBot="1" x14ac:dyDescent="0.3">
      <c r="A97" s="9" t="s">
        <v>2277</v>
      </c>
      <c r="B97" s="9" t="s">
        <v>2566</v>
      </c>
      <c r="C97" s="4" t="s">
        <v>2385</v>
      </c>
      <c r="D97" s="4" t="s">
        <v>2567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thickBot="1" x14ac:dyDescent="0.3">
      <c r="A98" s="9" t="s">
        <v>2276</v>
      </c>
      <c r="B98" s="9" t="s">
        <v>2568</v>
      </c>
      <c r="C98" s="4" t="s">
        <v>2382</v>
      </c>
      <c r="D98" s="4" t="s">
        <v>2569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thickBot="1" x14ac:dyDescent="0.3">
      <c r="A99" s="9" t="s">
        <v>2275</v>
      </c>
      <c r="B99" s="9" t="s">
        <v>2570</v>
      </c>
      <c r="C99" s="4" t="s">
        <v>2382</v>
      </c>
      <c r="D99" s="4" t="s">
        <v>2571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thickBot="1" x14ac:dyDescent="0.3">
      <c r="A100" s="9" t="s">
        <v>2274</v>
      </c>
      <c r="B100" s="9" t="s">
        <v>2572</v>
      </c>
      <c r="C100" s="4" t="s">
        <v>2385</v>
      </c>
      <c r="D100" s="4" t="s">
        <v>2573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thickBot="1" x14ac:dyDescent="0.3">
      <c r="A101" s="9" t="s">
        <v>2273</v>
      </c>
      <c r="B101" s="9" t="s">
        <v>2574</v>
      </c>
      <c r="C101" s="4" t="s">
        <v>2385</v>
      </c>
      <c r="D101" s="4" t="s">
        <v>2511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thickBot="1" x14ac:dyDescent="0.3">
      <c r="A102" s="9" t="s">
        <v>2272</v>
      </c>
      <c r="B102" s="9" t="s">
        <v>2575</v>
      </c>
      <c r="C102" s="4" t="s">
        <v>2385</v>
      </c>
      <c r="D102" s="4" t="s">
        <v>2576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thickBot="1" x14ac:dyDescent="0.3">
      <c r="A103" s="9" t="s">
        <v>2271</v>
      </c>
      <c r="B103" s="9" t="s">
        <v>2577</v>
      </c>
      <c r="C103" s="4" t="s">
        <v>2382</v>
      </c>
      <c r="D103" s="4" t="s">
        <v>2578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thickBot="1" x14ac:dyDescent="0.3">
      <c r="A104" s="9" t="s">
        <v>2270</v>
      </c>
      <c r="B104" s="9" t="s">
        <v>2579</v>
      </c>
      <c r="C104" s="4" t="s">
        <v>2385</v>
      </c>
      <c r="D104" s="4" t="s">
        <v>2580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thickBot="1" x14ac:dyDescent="0.3">
      <c r="A105" s="9" t="s">
        <v>2269</v>
      </c>
      <c r="B105" s="9" t="s">
        <v>2581</v>
      </c>
      <c r="C105" s="4" t="s">
        <v>2385</v>
      </c>
      <c r="D105" s="4" t="s">
        <v>2582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thickBot="1" x14ac:dyDescent="0.3">
      <c r="A106" s="9" t="s">
        <v>2268</v>
      </c>
      <c r="B106" s="9" t="s">
        <v>2583</v>
      </c>
      <c r="C106" s="4" t="s">
        <v>2385</v>
      </c>
      <c r="D106" s="4" t="s">
        <v>2584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thickBot="1" x14ac:dyDescent="0.3">
      <c r="A107" s="9" t="s">
        <v>2267</v>
      </c>
      <c r="B107" s="9" t="s">
        <v>2585</v>
      </c>
      <c r="C107" s="4" t="s">
        <v>2385</v>
      </c>
      <c r="D107" s="4" t="s">
        <v>2586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thickBot="1" x14ac:dyDescent="0.3">
      <c r="A108" s="9" t="s">
        <v>2266</v>
      </c>
      <c r="B108" s="9" t="s">
        <v>2587</v>
      </c>
      <c r="C108" s="4" t="s">
        <v>2385</v>
      </c>
      <c r="D108" s="4" t="s">
        <v>2588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thickBot="1" x14ac:dyDescent="0.3">
      <c r="A109" s="9" t="s">
        <v>2265</v>
      </c>
      <c r="B109" s="9" t="s">
        <v>2589</v>
      </c>
      <c r="C109" s="4" t="s">
        <v>2382</v>
      </c>
      <c r="D109" s="4" t="s">
        <v>2590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thickBot="1" x14ac:dyDescent="0.3">
      <c r="A110" s="9" t="s">
        <v>2264</v>
      </c>
      <c r="B110" s="9" t="s">
        <v>2591</v>
      </c>
      <c r="C110" s="4" t="s">
        <v>2382</v>
      </c>
      <c r="D110" s="4" t="s">
        <v>2592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thickBot="1" x14ac:dyDescent="0.3">
      <c r="A111" s="9" t="s">
        <v>2263</v>
      </c>
      <c r="B111" s="9" t="s">
        <v>2593</v>
      </c>
      <c r="C111" s="4" t="s">
        <v>2385</v>
      </c>
      <c r="D111" s="4" t="s">
        <v>2563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thickBot="1" x14ac:dyDescent="0.3">
      <c r="A112" s="9" t="s">
        <v>2262</v>
      </c>
      <c r="B112" s="9" t="s">
        <v>2594</v>
      </c>
      <c r="C112" s="4" t="s">
        <v>2385</v>
      </c>
      <c r="D112" s="4" t="s">
        <v>2595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thickBot="1" x14ac:dyDescent="0.3">
      <c r="A113" s="9" t="s">
        <v>2261</v>
      </c>
      <c r="B113" s="9" t="s">
        <v>2596</v>
      </c>
      <c r="C113" s="4" t="s">
        <v>2382</v>
      </c>
      <c r="D113" s="4" t="s">
        <v>2597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thickBot="1" x14ac:dyDescent="0.3">
      <c r="A114" s="9" t="s">
        <v>2260</v>
      </c>
      <c r="B114" s="9" t="s">
        <v>2598</v>
      </c>
      <c r="C114" s="4" t="s">
        <v>2382</v>
      </c>
      <c r="D114" s="4" t="s">
        <v>2599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thickBot="1" x14ac:dyDescent="0.3">
      <c r="A115" s="9" t="s">
        <v>2259</v>
      </c>
      <c r="B115" s="9" t="s">
        <v>2600</v>
      </c>
      <c r="C115" s="4" t="s">
        <v>2385</v>
      </c>
      <c r="D115" s="4" t="s">
        <v>2601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thickBot="1" x14ac:dyDescent="0.3">
      <c r="A116" s="9" t="s">
        <v>2258</v>
      </c>
      <c r="B116" s="9" t="s">
        <v>2602</v>
      </c>
      <c r="C116" s="4" t="s">
        <v>2385</v>
      </c>
      <c r="D116" s="4" t="s">
        <v>2603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thickBot="1" x14ac:dyDescent="0.3">
      <c r="A117" s="9" t="s">
        <v>2257</v>
      </c>
      <c r="B117" s="9" t="s">
        <v>2604</v>
      </c>
      <c r="C117" s="4" t="s">
        <v>2382</v>
      </c>
      <c r="D117" s="4" t="s">
        <v>2605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thickBot="1" x14ac:dyDescent="0.3">
      <c r="A118" s="9" t="s">
        <v>2256</v>
      </c>
      <c r="B118" s="9" t="s">
        <v>2606</v>
      </c>
      <c r="C118" s="4" t="s">
        <v>2385</v>
      </c>
      <c r="D118" s="4" t="s">
        <v>2607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thickBot="1" x14ac:dyDescent="0.3">
      <c r="A119" s="9" t="s">
        <v>2255</v>
      </c>
      <c r="B119" s="9" t="s">
        <v>2608</v>
      </c>
      <c r="C119" s="4" t="s">
        <v>2385</v>
      </c>
      <c r="D119" s="4" t="s">
        <v>2422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thickBot="1" x14ac:dyDescent="0.3">
      <c r="A120" s="9" t="s">
        <v>2254</v>
      </c>
      <c r="B120" s="9" t="s">
        <v>2609</v>
      </c>
      <c r="C120" s="4" t="s">
        <v>2385</v>
      </c>
      <c r="D120" s="4" t="s">
        <v>2610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thickBot="1" x14ac:dyDescent="0.3">
      <c r="A121" s="9" t="s">
        <v>2253</v>
      </c>
      <c r="B121" s="9" t="s">
        <v>2611</v>
      </c>
      <c r="C121" s="4" t="s">
        <v>2385</v>
      </c>
      <c r="D121" s="4" t="s">
        <v>2612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thickBot="1" x14ac:dyDescent="0.3">
      <c r="A122" s="9" t="s">
        <v>2252</v>
      </c>
      <c r="B122" s="9" t="s">
        <v>2613</v>
      </c>
      <c r="C122" s="4" t="s">
        <v>2385</v>
      </c>
      <c r="D122" s="4" t="s">
        <v>2614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thickBot="1" x14ac:dyDescent="0.3">
      <c r="A123" s="9" t="s">
        <v>2251</v>
      </c>
      <c r="B123" s="9" t="s">
        <v>2615</v>
      </c>
      <c r="C123" s="4" t="s">
        <v>2385</v>
      </c>
      <c r="D123" s="4" t="s">
        <v>2616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thickBot="1" x14ac:dyDescent="0.3">
      <c r="A124" s="9" t="s">
        <v>2250</v>
      </c>
      <c r="B124" s="9" t="s">
        <v>2617</v>
      </c>
      <c r="C124" s="4" t="s">
        <v>2382</v>
      </c>
      <c r="D124" s="4" t="s">
        <v>2618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thickBot="1" x14ac:dyDescent="0.3">
      <c r="A125" s="9" t="s">
        <v>2249</v>
      </c>
      <c r="B125" s="9" t="s">
        <v>2619</v>
      </c>
      <c r="C125" s="4" t="s">
        <v>2385</v>
      </c>
      <c r="D125" s="4" t="s">
        <v>2620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thickBot="1" x14ac:dyDescent="0.3">
      <c r="A126" s="9" t="s">
        <v>2248</v>
      </c>
      <c r="B126" s="9" t="s">
        <v>2621</v>
      </c>
      <c r="C126" s="4" t="s">
        <v>2382</v>
      </c>
      <c r="D126" s="4" t="s">
        <v>2622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thickBot="1" x14ac:dyDescent="0.3">
      <c r="A127" s="9" t="s">
        <v>2247</v>
      </c>
      <c r="B127" s="9" t="s">
        <v>2623</v>
      </c>
      <c r="C127" s="4" t="s">
        <v>2385</v>
      </c>
      <c r="D127" s="4" t="s">
        <v>2624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thickBot="1" x14ac:dyDescent="0.3">
      <c r="A128" s="9" t="s">
        <v>2246</v>
      </c>
      <c r="B128" s="9" t="s">
        <v>2625</v>
      </c>
      <c r="C128" s="4" t="s">
        <v>2385</v>
      </c>
      <c r="D128" s="4" t="s">
        <v>2626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thickBot="1" x14ac:dyDescent="0.3">
      <c r="A129" s="9" t="s">
        <v>2245</v>
      </c>
      <c r="B129" s="9" t="s">
        <v>2627</v>
      </c>
      <c r="C129" s="4" t="s">
        <v>2385</v>
      </c>
      <c r="D129" s="4" t="s">
        <v>2628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thickBot="1" x14ac:dyDescent="0.3">
      <c r="A130" s="9" t="s">
        <v>2244</v>
      </c>
      <c r="B130" s="9" t="s">
        <v>2629</v>
      </c>
      <c r="C130" s="4" t="s">
        <v>2385</v>
      </c>
      <c r="D130" s="4" t="s">
        <v>2630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thickBot="1" x14ac:dyDescent="0.3">
      <c r="A131" s="9" t="s">
        <v>2243</v>
      </c>
      <c r="B131" s="9" t="s">
        <v>2631</v>
      </c>
      <c r="C131" s="4" t="s">
        <v>2385</v>
      </c>
      <c r="D131" s="4" t="s">
        <v>2632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thickBot="1" x14ac:dyDescent="0.3">
      <c r="A132" s="9" t="s">
        <v>2242</v>
      </c>
      <c r="B132" s="9" t="s">
        <v>2633</v>
      </c>
      <c r="C132" s="4" t="s">
        <v>2385</v>
      </c>
      <c r="D132" s="4" t="s">
        <v>2634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thickBot="1" x14ac:dyDescent="0.3">
      <c r="A133" s="9" t="s">
        <v>2241</v>
      </c>
      <c r="B133" s="9" t="s">
        <v>2635</v>
      </c>
      <c r="C133" s="4" t="s">
        <v>2382</v>
      </c>
      <c r="D133" s="4" t="s">
        <v>2636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thickBot="1" x14ac:dyDescent="0.3">
      <c r="A134" s="9" t="s">
        <v>2240</v>
      </c>
      <c r="B134" s="9" t="s">
        <v>2637</v>
      </c>
      <c r="C134" s="4" t="s">
        <v>2385</v>
      </c>
      <c r="D134" s="4" t="s">
        <v>2638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thickBot="1" x14ac:dyDescent="0.3">
      <c r="A135" s="9" t="s">
        <v>2239</v>
      </c>
      <c r="B135" s="9" t="s">
        <v>2639</v>
      </c>
      <c r="C135" s="4" t="s">
        <v>2385</v>
      </c>
      <c r="D135" s="4" t="s">
        <v>2640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thickBot="1" x14ac:dyDescent="0.3">
      <c r="A136" s="9" t="s">
        <v>2238</v>
      </c>
      <c r="B136" s="9" t="s">
        <v>2641</v>
      </c>
      <c r="C136" s="4" t="s">
        <v>2382</v>
      </c>
      <c r="D136" s="4" t="s">
        <v>2642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thickBot="1" x14ac:dyDescent="0.3">
      <c r="A137" s="9" t="s">
        <v>2237</v>
      </c>
      <c r="B137" s="9" t="s">
        <v>2643</v>
      </c>
      <c r="C137" s="4" t="s">
        <v>2382</v>
      </c>
      <c r="D137" s="4" t="s">
        <v>2644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thickBot="1" x14ac:dyDescent="0.3">
      <c r="A138" s="9" t="s">
        <v>2236</v>
      </c>
      <c r="B138" s="9" t="s">
        <v>2645</v>
      </c>
      <c r="C138" s="4" t="s">
        <v>2382</v>
      </c>
      <c r="D138" s="4" t="s">
        <v>2646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thickBot="1" x14ac:dyDescent="0.3">
      <c r="A139" s="9" t="s">
        <v>2235</v>
      </c>
      <c r="B139" s="9" t="s">
        <v>2647</v>
      </c>
      <c r="C139" s="4" t="s">
        <v>2385</v>
      </c>
      <c r="D139" s="4" t="s">
        <v>2648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thickBot="1" x14ac:dyDescent="0.3">
      <c r="A140" s="9" t="s">
        <v>2234</v>
      </c>
      <c r="B140" s="9" t="s">
        <v>2649</v>
      </c>
      <c r="C140" s="4" t="s">
        <v>2385</v>
      </c>
      <c r="D140" s="4" t="s">
        <v>2650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thickBot="1" x14ac:dyDescent="0.3">
      <c r="A141" s="9" t="s">
        <v>2233</v>
      </c>
      <c r="B141" s="9" t="s">
        <v>2651</v>
      </c>
      <c r="C141" s="4" t="s">
        <v>2385</v>
      </c>
      <c r="D141" s="4" t="s">
        <v>2652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thickBot="1" x14ac:dyDescent="0.3">
      <c r="A142" s="9" t="s">
        <v>2232</v>
      </c>
      <c r="B142" s="9" t="s">
        <v>2653</v>
      </c>
      <c r="C142" s="4" t="s">
        <v>2385</v>
      </c>
      <c r="D142" s="4" t="s">
        <v>2654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thickBot="1" x14ac:dyDescent="0.3">
      <c r="A143" s="9" t="s">
        <v>2231</v>
      </c>
      <c r="B143" s="9" t="s">
        <v>2655</v>
      </c>
      <c r="C143" s="4" t="s">
        <v>2385</v>
      </c>
      <c r="D143" s="4" t="s">
        <v>2656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thickBot="1" x14ac:dyDescent="0.3">
      <c r="A144" s="9" t="s">
        <v>2230</v>
      </c>
      <c r="B144" s="9" t="s">
        <v>2657</v>
      </c>
      <c r="C144" s="4" t="s">
        <v>2382</v>
      </c>
      <c r="D144" s="4" t="s">
        <v>2658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thickBot="1" x14ac:dyDescent="0.3">
      <c r="A145" s="9" t="s">
        <v>2229</v>
      </c>
      <c r="B145" s="9" t="s">
        <v>2659</v>
      </c>
      <c r="C145" s="4" t="s">
        <v>2385</v>
      </c>
      <c r="D145" s="4" t="s">
        <v>2660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thickBot="1" x14ac:dyDescent="0.3">
      <c r="A146" s="9" t="s">
        <v>2228</v>
      </c>
      <c r="B146" s="9" t="s">
        <v>2661</v>
      </c>
      <c r="C146" s="4" t="s">
        <v>2385</v>
      </c>
      <c r="D146" s="4" t="s">
        <v>2662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thickBot="1" x14ac:dyDescent="0.3">
      <c r="A147" s="9" t="s">
        <v>2227</v>
      </c>
      <c r="B147" s="9" t="s">
        <v>2663</v>
      </c>
      <c r="C147" s="4" t="s">
        <v>2382</v>
      </c>
      <c r="D147" s="4" t="s">
        <v>2664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thickBot="1" x14ac:dyDescent="0.3">
      <c r="A148" s="9" t="s">
        <v>2226</v>
      </c>
      <c r="B148" s="9" t="s">
        <v>2538</v>
      </c>
      <c r="C148" s="4" t="s">
        <v>2385</v>
      </c>
      <c r="D148" s="4" t="s">
        <v>2665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thickBot="1" x14ac:dyDescent="0.3">
      <c r="A149" s="9" t="s">
        <v>2225</v>
      </c>
      <c r="B149" s="9" t="s">
        <v>2666</v>
      </c>
      <c r="C149" s="4" t="s">
        <v>2385</v>
      </c>
      <c r="D149" s="4" t="s">
        <v>2667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thickBot="1" x14ac:dyDescent="0.3">
      <c r="A150" s="9" t="s">
        <v>2224</v>
      </c>
      <c r="B150" s="9" t="s">
        <v>2668</v>
      </c>
      <c r="C150" s="4" t="s">
        <v>2385</v>
      </c>
      <c r="D150" s="4" t="s">
        <v>2669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thickBot="1" x14ac:dyDescent="0.3">
      <c r="A151" s="9" t="s">
        <v>2223</v>
      </c>
      <c r="B151" s="9" t="s">
        <v>2670</v>
      </c>
      <c r="C151" s="4" t="s">
        <v>2385</v>
      </c>
      <c r="D151" s="4" t="s">
        <v>2671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thickBot="1" x14ac:dyDescent="0.3">
      <c r="A152" s="9" t="s">
        <v>2222</v>
      </c>
      <c r="B152" s="9" t="s">
        <v>2672</v>
      </c>
      <c r="C152" s="4" t="s">
        <v>2382</v>
      </c>
      <c r="D152" s="4" t="s">
        <v>2673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thickBot="1" x14ac:dyDescent="0.3">
      <c r="A153" s="9" t="s">
        <v>2221</v>
      </c>
      <c r="B153" s="9" t="s">
        <v>2674</v>
      </c>
      <c r="C153" s="4" t="s">
        <v>2385</v>
      </c>
      <c r="D153" s="4" t="s">
        <v>2665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thickBot="1" x14ac:dyDescent="0.3">
      <c r="A154" s="9" t="s">
        <v>2220</v>
      </c>
      <c r="B154" s="9" t="s">
        <v>2675</v>
      </c>
      <c r="C154" s="4" t="s">
        <v>2385</v>
      </c>
      <c r="D154" s="4" t="s">
        <v>2676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thickBot="1" x14ac:dyDescent="0.3">
      <c r="A155" s="9" t="s">
        <v>2219</v>
      </c>
      <c r="B155" s="9" t="s">
        <v>2677</v>
      </c>
      <c r="C155" s="4" t="s">
        <v>2385</v>
      </c>
      <c r="D155" s="4" t="s">
        <v>2678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thickBot="1" x14ac:dyDescent="0.3">
      <c r="A156" s="9" t="s">
        <v>2218</v>
      </c>
      <c r="B156" s="9" t="s">
        <v>2679</v>
      </c>
      <c r="C156" s="4" t="s">
        <v>2385</v>
      </c>
      <c r="D156" s="4" t="s">
        <v>2680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thickBot="1" x14ac:dyDescent="0.3">
      <c r="A157" s="9" t="s">
        <v>2217</v>
      </c>
      <c r="B157" s="9" t="s">
        <v>2681</v>
      </c>
      <c r="C157" s="4" t="s">
        <v>2385</v>
      </c>
      <c r="D157" s="4" t="s">
        <v>2682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thickBot="1" x14ac:dyDescent="0.3">
      <c r="A158" s="9" t="s">
        <v>2216</v>
      </c>
      <c r="B158" s="9" t="s">
        <v>2683</v>
      </c>
      <c r="C158" s="4" t="s">
        <v>2385</v>
      </c>
      <c r="D158" s="4" t="s">
        <v>2511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thickBot="1" x14ac:dyDescent="0.3">
      <c r="A159" s="9" t="s">
        <v>2215</v>
      </c>
      <c r="B159" s="9" t="s">
        <v>2684</v>
      </c>
      <c r="C159" s="4" t="s">
        <v>2382</v>
      </c>
      <c r="D159" s="4" t="s">
        <v>2685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thickBot="1" x14ac:dyDescent="0.3">
      <c r="A160" s="9" t="s">
        <v>2214</v>
      </c>
      <c r="B160" s="9" t="s">
        <v>2686</v>
      </c>
      <c r="C160" s="4" t="s">
        <v>2382</v>
      </c>
      <c r="D160" s="4" t="s">
        <v>2687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thickBot="1" x14ac:dyDescent="0.3">
      <c r="A161" s="9" t="s">
        <v>2213</v>
      </c>
      <c r="B161" s="9" t="s">
        <v>2688</v>
      </c>
      <c r="C161" s="4" t="s">
        <v>2385</v>
      </c>
      <c r="D161" s="4" t="s">
        <v>2689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thickBot="1" x14ac:dyDescent="0.3">
      <c r="A162" s="9" t="s">
        <v>2212</v>
      </c>
      <c r="B162" s="9" t="s">
        <v>2690</v>
      </c>
      <c r="C162" s="4" t="s">
        <v>2385</v>
      </c>
      <c r="D162" s="4" t="s">
        <v>2691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thickBot="1" x14ac:dyDescent="0.3">
      <c r="A163" s="9" t="s">
        <v>2211</v>
      </c>
      <c r="B163" s="9" t="s">
        <v>2692</v>
      </c>
      <c r="C163" s="4" t="s">
        <v>2385</v>
      </c>
      <c r="D163" s="4" t="s">
        <v>2693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thickBot="1" x14ac:dyDescent="0.3">
      <c r="A164" s="9" t="s">
        <v>2210</v>
      </c>
      <c r="B164" s="9" t="s">
        <v>2694</v>
      </c>
      <c r="C164" s="4" t="s">
        <v>2385</v>
      </c>
      <c r="D164" s="4" t="s">
        <v>2695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thickBot="1" x14ac:dyDescent="0.3">
      <c r="A165" s="9" t="s">
        <v>2209</v>
      </c>
      <c r="B165" s="9" t="s">
        <v>2696</v>
      </c>
      <c r="C165" s="4" t="s">
        <v>2385</v>
      </c>
      <c r="D165" s="4" t="s">
        <v>2697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thickBot="1" x14ac:dyDescent="0.3">
      <c r="A166" s="9" t="s">
        <v>2208</v>
      </c>
      <c r="B166" s="9" t="s">
        <v>2698</v>
      </c>
      <c r="C166" s="4" t="s">
        <v>2382</v>
      </c>
      <c r="D166" s="4" t="s">
        <v>2699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thickBot="1" x14ac:dyDescent="0.3">
      <c r="A167" s="9" t="s">
        <v>2207</v>
      </c>
      <c r="B167" s="9" t="s">
        <v>2700</v>
      </c>
      <c r="C167" s="4" t="s">
        <v>2385</v>
      </c>
      <c r="D167" s="4" t="s">
        <v>2701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thickBot="1" x14ac:dyDescent="0.3">
      <c r="A168" s="9" t="s">
        <v>2206</v>
      </c>
      <c r="B168" s="9" t="s">
        <v>2702</v>
      </c>
      <c r="C168" s="4" t="s">
        <v>2382</v>
      </c>
      <c r="D168" s="4" t="s">
        <v>2703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thickBot="1" x14ac:dyDescent="0.3">
      <c r="A169" s="9" t="s">
        <v>2205</v>
      </c>
      <c r="B169" s="9" t="s">
        <v>2704</v>
      </c>
      <c r="C169" s="4" t="s">
        <v>2382</v>
      </c>
      <c r="D169" s="4" t="s">
        <v>2705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thickBot="1" x14ac:dyDescent="0.3">
      <c r="A170" s="9" t="s">
        <v>2204</v>
      </c>
      <c r="B170" s="9" t="s">
        <v>2706</v>
      </c>
      <c r="C170" s="4" t="s">
        <v>2385</v>
      </c>
      <c r="D170" s="4" t="s">
        <v>2707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thickBot="1" x14ac:dyDescent="0.3">
      <c r="A171" s="9" t="s">
        <v>2203</v>
      </c>
      <c r="B171" s="9" t="s">
        <v>2708</v>
      </c>
      <c r="C171" s="4" t="s">
        <v>2385</v>
      </c>
      <c r="D171" s="4" t="s">
        <v>2709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thickBot="1" x14ac:dyDescent="0.3">
      <c r="A172" s="9" t="s">
        <v>2202</v>
      </c>
      <c r="B172" s="9" t="s">
        <v>2710</v>
      </c>
      <c r="C172" s="4" t="s">
        <v>2382</v>
      </c>
      <c r="D172" s="4" t="s">
        <v>2441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thickBot="1" x14ac:dyDescent="0.3">
      <c r="A173" s="9" t="s">
        <v>2201</v>
      </c>
      <c r="B173" s="9" t="s">
        <v>2711</v>
      </c>
      <c r="C173" s="4" t="s">
        <v>2382</v>
      </c>
      <c r="D173" s="4" t="s">
        <v>2712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thickBot="1" x14ac:dyDescent="0.3">
      <c r="A174" s="9" t="s">
        <v>2200</v>
      </c>
      <c r="B174" s="9" t="s">
        <v>2713</v>
      </c>
      <c r="C174" s="4" t="s">
        <v>2385</v>
      </c>
      <c r="D174" s="4" t="s">
        <v>2714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thickBot="1" x14ac:dyDescent="0.3">
      <c r="A175" s="9" t="s">
        <v>2199</v>
      </c>
      <c r="B175" s="9" t="s">
        <v>2715</v>
      </c>
      <c r="C175" s="4" t="s">
        <v>2382</v>
      </c>
      <c r="D175" s="4" t="s">
        <v>2592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thickBot="1" x14ac:dyDescent="0.3">
      <c r="A176" s="9" t="s">
        <v>2198</v>
      </c>
      <c r="B176" s="9" t="s">
        <v>2716</v>
      </c>
      <c r="C176" s="4" t="s">
        <v>2385</v>
      </c>
      <c r="D176" s="4" t="s">
        <v>2717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thickBot="1" x14ac:dyDescent="0.3">
      <c r="A177" s="9" t="s">
        <v>2197</v>
      </c>
      <c r="B177" s="9" t="s">
        <v>2718</v>
      </c>
      <c r="C177" s="4" t="s">
        <v>2385</v>
      </c>
      <c r="D177" s="4" t="s">
        <v>2422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thickBot="1" x14ac:dyDescent="0.3">
      <c r="A178" s="9" t="s">
        <v>2196</v>
      </c>
      <c r="B178" s="9" t="s">
        <v>2719</v>
      </c>
      <c r="C178" s="4" t="s">
        <v>2382</v>
      </c>
      <c r="D178" s="4" t="s">
        <v>2720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thickBot="1" x14ac:dyDescent="0.3">
      <c r="A179" s="9" t="s">
        <v>2195</v>
      </c>
      <c r="B179" s="9" t="s">
        <v>2721</v>
      </c>
      <c r="C179" s="4" t="s">
        <v>2382</v>
      </c>
      <c r="D179" s="4" t="s">
        <v>2722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thickBot="1" x14ac:dyDescent="0.3">
      <c r="A180" s="9" t="s">
        <v>2194</v>
      </c>
      <c r="B180" s="9" t="s">
        <v>2723</v>
      </c>
      <c r="C180" s="4" t="s">
        <v>2382</v>
      </c>
      <c r="D180" s="4" t="s">
        <v>2724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thickBot="1" x14ac:dyDescent="0.3">
      <c r="A181" s="9" t="s">
        <v>2193</v>
      </c>
      <c r="B181" s="9" t="s">
        <v>2725</v>
      </c>
      <c r="C181" s="4" t="s">
        <v>2382</v>
      </c>
      <c r="D181" s="4" t="s">
        <v>2726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thickBot="1" x14ac:dyDescent="0.3">
      <c r="A182" s="9" t="s">
        <v>2192</v>
      </c>
      <c r="B182" s="9" t="s">
        <v>2727</v>
      </c>
      <c r="C182" s="4" t="s">
        <v>2382</v>
      </c>
      <c r="D182" s="4" t="s">
        <v>2728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thickBot="1" x14ac:dyDescent="0.3">
      <c r="A183" s="9" t="s">
        <v>2191</v>
      </c>
      <c r="B183" s="9" t="s">
        <v>2729</v>
      </c>
      <c r="C183" s="4" t="s">
        <v>2385</v>
      </c>
      <c r="D183" s="4" t="s">
        <v>2730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thickBot="1" x14ac:dyDescent="0.3">
      <c r="A184" s="9" t="s">
        <v>2190</v>
      </c>
      <c r="B184" s="9" t="s">
        <v>2731</v>
      </c>
      <c r="C184" s="4" t="s">
        <v>2385</v>
      </c>
      <c r="D184" s="4" t="s">
        <v>2732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thickBot="1" x14ac:dyDescent="0.3">
      <c r="A185" s="9" t="s">
        <v>2189</v>
      </c>
      <c r="B185" s="9" t="s">
        <v>2733</v>
      </c>
      <c r="C185" s="4" t="s">
        <v>2385</v>
      </c>
      <c r="D185" s="4" t="s">
        <v>2734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thickBot="1" x14ac:dyDescent="0.3">
      <c r="A186" s="9" t="s">
        <v>2188</v>
      </c>
      <c r="B186" s="9" t="s">
        <v>2735</v>
      </c>
      <c r="C186" s="4" t="s">
        <v>2385</v>
      </c>
      <c r="D186" s="4" t="s">
        <v>2736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thickBot="1" x14ac:dyDescent="0.3">
      <c r="A187" s="9" t="s">
        <v>2187</v>
      </c>
      <c r="B187" s="9" t="s">
        <v>2737</v>
      </c>
      <c r="C187" s="4" t="s">
        <v>2382</v>
      </c>
      <c r="D187" s="4" t="s">
        <v>2738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thickBot="1" x14ac:dyDescent="0.3">
      <c r="A188" s="9" t="s">
        <v>2186</v>
      </c>
      <c r="B188" s="9" t="s">
        <v>2739</v>
      </c>
      <c r="C188" s="4" t="s">
        <v>2385</v>
      </c>
      <c r="D188" s="4" t="s">
        <v>2740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thickBot="1" x14ac:dyDescent="0.3">
      <c r="A189" s="9" t="s">
        <v>2185</v>
      </c>
      <c r="B189" s="9" t="s">
        <v>2741</v>
      </c>
      <c r="C189" s="4" t="s">
        <v>2385</v>
      </c>
      <c r="D189" s="4" t="s">
        <v>2742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thickBot="1" x14ac:dyDescent="0.3">
      <c r="A190" s="9" t="s">
        <v>2184</v>
      </c>
      <c r="B190" s="9" t="s">
        <v>2743</v>
      </c>
      <c r="C190" s="4" t="s">
        <v>2382</v>
      </c>
      <c r="D190" s="4" t="s">
        <v>2744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thickBot="1" x14ac:dyDescent="0.3">
      <c r="A191" s="9" t="s">
        <v>2183</v>
      </c>
      <c r="B191" s="9" t="s">
        <v>2745</v>
      </c>
      <c r="C191" s="4" t="s">
        <v>2382</v>
      </c>
      <c r="D191" s="4" t="s">
        <v>2746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thickBot="1" x14ac:dyDescent="0.3">
      <c r="A192" s="9" t="s">
        <v>2182</v>
      </c>
      <c r="B192" s="9" t="s">
        <v>2747</v>
      </c>
      <c r="C192" s="4" t="s">
        <v>2385</v>
      </c>
      <c r="D192" s="4" t="s">
        <v>2748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thickBot="1" x14ac:dyDescent="0.3">
      <c r="A193" s="9" t="s">
        <v>2181</v>
      </c>
      <c r="B193" s="9" t="s">
        <v>2749</v>
      </c>
      <c r="C193" s="4" t="s">
        <v>2385</v>
      </c>
      <c r="D193" s="4" t="s">
        <v>2750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thickBot="1" x14ac:dyDescent="0.3">
      <c r="A194" s="9" t="s">
        <v>2180</v>
      </c>
      <c r="B194" s="9" t="s">
        <v>2751</v>
      </c>
      <c r="C194" s="4" t="s">
        <v>2382</v>
      </c>
      <c r="D194" s="4" t="s">
        <v>2752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thickBot="1" x14ac:dyDescent="0.3">
      <c r="A195" s="9" t="s">
        <v>2179</v>
      </c>
      <c r="B195" s="9" t="s">
        <v>2753</v>
      </c>
      <c r="C195" s="4" t="s">
        <v>2385</v>
      </c>
      <c r="D195" s="4" t="s">
        <v>2754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thickBot="1" x14ac:dyDescent="0.3">
      <c r="A196" s="9" t="s">
        <v>2178</v>
      </c>
      <c r="B196" s="9" t="s">
        <v>2755</v>
      </c>
      <c r="C196" s="4" t="s">
        <v>2385</v>
      </c>
      <c r="D196" s="4" t="s">
        <v>2756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thickBot="1" x14ac:dyDescent="0.3">
      <c r="A197" s="9" t="s">
        <v>2177</v>
      </c>
      <c r="B197" s="9" t="s">
        <v>2757</v>
      </c>
      <c r="C197" s="4" t="s">
        <v>2385</v>
      </c>
      <c r="D197" s="4" t="s">
        <v>2758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thickBot="1" x14ac:dyDescent="0.3">
      <c r="A198" s="9" t="s">
        <v>2176</v>
      </c>
      <c r="B198" s="9" t="s">
        <v>2759</v>
      </c>
      <c r="C198" s="4" t="s">
        <v>2385</v>
      </c>
      <c r="D198" s="4" t="s">
        <v>2760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thickBot="1" x14ac:dyDescent="0.3">
      <c r="A199" s="9" t="s">
        <v>2175</v>
      </c>
      <c r="B199" s="9" t="s">
        <v>2761</v>
      </c>
      <c r="C199" s="4" t="s">
        <v>2385</v>
      </c>
      <c r="D199" s="4" t="s">
        <v>2656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thickBot="1" x14ac:dyDescent="0.3">
      <c r="A200" s="9" t="s">
        <v>2174</v>
      </c>
      <c r="B200" s="9" t="s">
        <v>2762</v>
      </c>
      <c r="C200" s="4" t="s">
        <v>2382</v>
      </c>
      <c r="D200" s="4" t="s">
        <v>2763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thickBot="1" x14ac:dyDescent="0.3">
      <c r="A201" s="9" t="s">
        <v>2173</v>
      </c>
      <c r="B201" s="9" t="s">
        <v>2764</v>
      </c>
      <c r="C201" s="4" t="s">
        <v>2385</v>
      </c>
      <c r="D201" s="4" t="s">
        <v>2650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thickBot="1" x14ac:dyDescent="0.3">
      <c r="A202" s="9" t="s">
        <v>2172</v>
      </c>
      <c r="B202" s="9" t="s">
        <v>2765</v>
      </c>
      <c r="C202" s="4" t="s">
        <v>2385</v>
      </c>
      <c r="D202" s="4" t="s">
        <v>2766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thickBot="1" x14ac:dyDescent="0.3">
      <c r="A203" s="9" t="s">
        <v>2171</v>
      </c>
      <c r="B203" s="9" t="s">
        <v>2767</v>
      </c>
      <c r="C203" s="4" t="s">
        <v>2385</v>
      </c>
      <c r="D203" s="4" t="s">
        <v>2768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thickBot="1" x14ac:dyDescent="0.3">
      <c r="A204" s="9" t="s">
        <v>2170</v>
      </c>
      <c r="B204" s="9" t="s">
        <v>2769</v>
      </c>
      <c r="C204" s="4" t="s">
        <v>2385</v>
      </c>
      <c r="D204" s="4" t="s">
        <v>2770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thickBot="1" x14ac:dyDescent="0.3">
      <c r="A205" s="9" t="s">
        <v>2169</v>
      </c>
      <c r="B205" s="9" t="s">
        <v>2771</v>
      </c>
      <c r="C205" s="4" t="s">
        <v>2382</v>
      </c>
      <c r="D205" s="4" t="s">
        <v>2553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thickBot="1" x14ac:dyDescent="0.3">
      <c r="A206" s="9" t="s">
        <v>2168</v>
      </c>
      <c r="B206" s="9" t="s">
        <v>2772</v>
      </c>
      <c r="C206" s="4" t="s">
        <v>2385</v>
      </c>
      <c r="D206" s="4" t="s">
        <v>2773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thickBot="1" x14ac:dyDescent="0.3">
      <c r="A207" s="9" t="s">
        <v>2167</v>
      </c>
      <c r="B207" s="9" t="s">
        <v>2774</v>
      </c>
      <c r="C207" s="4" t="s">
        <v>2382</v>
      </c>
      <c r="D207" s="4" t="s">
        <v>2775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thickBot="1" x14ac:dyDescent="0.3">
      <c r="A208" s="9" t="s">
        <v>2166</v>
      </c>
      <c r="B208" s="9" t="s">
        <v>2776</v>
      </c>
      <c r="C208" s="4" t="s">
        <v>2382</v>
      </c>
      <c r="D208" s="4" t="s">
        <v>2777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thickBot="1" x14ac:dyDescent="0.3">
      <c r="A209" s="9" t="s">
        <v>2165</v>
      </c>
      <c r="B209" s="9" t="s">
        <v>2778</v>
      </c>
      <c r="C209" s="4" t="s">
        <v>2385</v>
      </c>
      <c r="D209" s="4" t="s">
        <v>2779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thickBot="1" x14ac:dyDescent="0.3">
      <c r="A210" s="9" t="s">
        <v>2164</v>
      </c>
      <c r="B210" s="9" t="s">
        <v>2780</v>
      </c>
      <c r="C210" s="4" t="s">
        <v>2382</v>
      </c>
      <c r="D210" s="4" t="s">
        <v>2781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thickBot="1" x14ac:dyDescent="0.3">
      <c r="A211" s="9" t="s">
        <v>2163</v>
      </c>
      <c r="B211" s="9" t="s">
        <v>2782</v>
      </c>
      <c r="C211" s="4" t="s">
        <v>2382</v>
      </c>
      <c r="D211" s="4" t="s">
        <v>2783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thickBot="1" x14ac:dyDescent="0.3">
      <c r="A212" s="9" t="s">
        <v>2162</v>
      </c>
      <c r="B212" s="9" t="s">
        <v>2784</v>
      </c>
      <c r="C212" s="4" t="s">
        <v>2385</v>
      </c>
      <c r="D212" s="4" t="s">
        <v>2785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thickBot="1" x14ac:dyDescent="0.3">
      <c r="A213" s="9" t="s">
        <v>2161</v>
      </c>
      <c r="B213" s="9" t="s">
        <v>2786</v>
      </c>
      <c r="C213" s="4" t="s">
        <v>2385</v>
      </c>
      <c r="D213" s="4" t="s">
        <v>2787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thickBot="1" x14ac:dyDescent="0.3">
      <c r="A214" s="9" t="s">
        <v>2160</v>
      </c>
      <c r="B214" s="9" t="s">
        <v>2788</v>
      </c>
      <c r="C214" s="4" t="s">
        <v>2385</v>
      </c>
      <c r="D214" s="4" t="s">
        <v>2789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thickBot="1" x14ac:dyDescent="0.3">
      <c r="A215" s="9" t="s">
        <v>2159</v>
      </c>
      <c r="B215" s="9" t="s">
        <v>2790</v>
      </c>
      <c r="C215" s="4" t="s">
        <v>2385</v>
      </c>
      <c r="D215" s="4" t="s">
        <v>2386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thickBot="1" x14ac:dyDescent="0.3">
      <c r="A216" s="9" t="s">
        <v>2158</v>
      </c>
      <c r="B216" s="9" t="s">
        <v>2791</v>
      </c>
      <c r="C216" s="4" t="s">
        <v>2382</v>
      </c>
      <c r="D216" s="4" t="s">
        <v>2571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thickBot="1" x14ac:dyDescent="0.3">
      <c r="A217" s="9" t="s">
        <v>2157</v>
      </c>
      <c r="B217" s="9" t="s">
        <v>2792</v>
      </c>
      <c r="C217" s="4" t="s">
        <v>2385</v>
      </c>
      <c r="D217" s="4" t="s">
        <v>2793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thickBot="1" x14ac:dyDescent="0.3">
      <c r="A218" s="9" t="s">
        <v>2156</v>
      </c>
      <c r="B218" s="9" t="s">
        <v>2794</v>
      </c>
      <c r="C218" s="4" t="s">
        <v>2385</v>
      </c>
      <c r="D218" s="4" t="s">
        <v>2483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thickBot="1" x14ac:dyDescent="0.3">
      <c r="A219" s="9" t="s">
        <v>2155</v>
      </c>
      <c r="B219" s="9" t="s">
        <v>2795</v>
      </c>
      <c r="C219" s="4" t="s">
        <v>2385</v>
      </c>
      <c r="D219" s="4" t="s">
        <v>2545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thickBot="1" x14ac:dyDescent="0.3">
      <c r="A220" s="9" t="s">
        <v>2154</v>
      </c>
      <c r="B220" s="9" t="s">
        <v>2796</v>
      </c>
      <c r="C220" s="4" t="s">
        <v>2385</v>
      </c>
      <c r="D220" s="4" t="s">
        <v>2797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thickBot="1" x14ac:dyDescent="0.3">
      <c r="A221" s="9" t="s">
        <v>2153</v>
      </c>
      <c r="B221" s="9" t="s">
        <v>2538</v>
      </c>
      <c r="C221" s="4" t="s">
        <v>2385</v>
      </c>
      <c r="D221" s="4" t="s">
        <v>2798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thickBot="1" x14ac:dyDescent="0.3">
      <c r="A222" s="9" t="s">
        <v>2152</v>
      </c>
      <c r="B222" s="9" t="s">
        <v>2799</v>
      </c>
      <c r="C222" s="4" t="s">
        <v>2382</v>
      </c>
      <c r="D222" s="4" t="s">
        <v>2800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thickBot="1" x14ac:dyDescent="0.3">
      <c r="A223" s="9" t="s">
        <v>2151</v>
      </c>
      <c r="B223" s="9" t="s">
        <v>2801</v>
      </c>
      <c r="C223" s="4" t="s">
        <v>2385</v>
      </c>
      <c r="D223" s="4" t="s">
        <v>2802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thickBot="1" x14ac:dyDescent="0.3">
      <c r="A224" s="9" t="s">
        <v>2150</v>
      </c>
      <c r="B224" s="9" t="s">
        <v>2803</v>
      </c>
      <c r="C224" s="4" t="s">
        <v>2385</v>
      </c>
      <c r="D224" s="4" t="s">
        <v>2804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thickBot="1" x14ac:dyDescent="0.3">
      <c r="A225" s="9" t="s">
        <v>2149</v>
      </c>
      <c r="B225" s="9" t="s">
        <v>2805</v>
      </c>
      <c r="C225" s="4" t="s">
        <v>2382</v>
      </c>
      <c r="D225" s="4" t="s">
        <v>2806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thickBot="1" x14ac:dyDescent="0.3">
      <c r="A226" s="9" t="s">
        <v>2148</v>
      </c>
      <c r="B226" s="9" t="s">
        <v>2807</v>
      </c>
      <c r="C226" s="4" t="s">
        <v>2382</v>
      </c>
      <c r="D226" s="4" t="s">
        <v>2537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thickBot="1" x14ac:dyDescent="0.3">
      <c r="A227" s="9" t="s">
        <v>2147</v>
      </c>
      <c r="B227" s="9" t="s">
        <v>2506</v>
      </c>
      <c r="C227" s="4" t="s">
        <v>2385</v>
      </c>
      <c r="D227" s="4" t="s">
        <v>2808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thickBot="1" x14ac:dyDescent="0.3">
      <c r="A228" s="9" t="s">
        <v>2146</v>
      </c>
      <c r="B228" s="9" t="s">
        <v>2809</v>
      </c>
      <c r="C228" s="4" t="s">
        <v>2382</v>
      </c>
      <c r="D228" s="4" t="s">
        <v>2810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thickBot="1" x14ac:dyDescent="0.3">
      <c r="A229" s="9" t="s">
        <v>2145</v>
      </c>
      <c r="B229" s="9" t="s">
        <v>2811</v>
      </c>
      <c r="C229" s="4" t="s">
        <v>2385</v>
      </c>
      <c r="D229" s="4" t="s">
        <v>2812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thickBot="1" x14ac:dyDescent="0.3">
      <c r="A230" s="9" t="s">
        <v>2144</v>
      </c>
      <c r="B230" s="9" t="s">
        <v>2813</v>
      </c>
      <c r="C230" s="4" t="s">
        <v>2382</v>
      </c>
      <c r="D230" s="4" t="s">
        <v>2814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thickBot="1" x14ac:dyDescent="0.3">
      <c r="A231" s="9" t="s">
        <v>2143</v>
      </c>
      <c r="B231" s="9" t="s">
        <v>2815</v>
      </c>
      <c r="C231" s="4" t="s">
        <v>2382</v>
      </c>
      <c r="D231" s="4" t="s">
        <v>2816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thickBot="1" x14ac:dyDescent="0.3">
      <c r="A232" s="9" t="s">
        <v>2142</v>
      </c>
      <c r="B232" s="9" t="s">
        <v>2817</v>
      </c>
      <c r="C232" s="4" t="s">
        <v>2385</v>
      </c>
      <c r="D232" s="4" t="s">
        <v>2818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thickBot="1" x14ac:dyDescent="0.3">
      <c r="A233" s="9" t="s">
        <v>2141</v>
      </c>
      <c r="B233" s="9" t="s">
        <v>2819</v>
      </c>
      <c r="C233" s="4" t="s">
        <v>2385</v>
      </c>
      <c r="D233" s="4" t="s">
        <v>2820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thickBot="1" x14ac:dyDescent="0.3">
      <c r="A234" s="9" t="s">
        <v>2140</v>
      </c>
      <c r="B234" s="9" t="s">
        <v>2821</v>
      </c>
      <c r="C234" s="4" t="s">
        <v>2385</v>
      </c>
      <c r="D234" s="4" t="s">
        <v>2822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thickBot="1" x14ac:dyDescent="0.3">
      <c r="A235" s="9" t="s">
        <v>2139</v>
      </c>
      <c r="B235" s="9" t="s">
        <v>2823</v>
      </c>
      <c r="C235" s="4" t="s">
        <v>2385</v>
      </c>
      <c r="D235" s="4" t="s">
        <v>2824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thickBot="1" x14ac:dyDescent="0.3">
      <c r="A236" s="9" t="s">
        <v>2138</v>
      </c>
      <c r="B236" s="9" t="s">
        <v>2639</v>
      </c>
      <c r="C236" s="4" t="s">
        <v>2385</v>
      </c>
      <c r="D236" s="4" t="s">
        <v>2812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thickBot="1" x14ac:dyDescent="0.3">
      <c r="A237" s="9" t="s">
        <v>2137</v>
      </c>
      <c r="B237" s="9" t="s">
        <v>2825</v>
      </c>
      <c r="C237" s="4" t="s">
        <v>2382</v>
      </c>
      <c r="D237" s="4" t="s">
        <v>2826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thickBot="1" x14ac:dyDescent="0.3">
      <c r="A238" s="9" t="s">
        <v>2136</v>
      </c>
      <c r="B238" s="9" t="s">
        <v>2827</v>
      </c>
      <c r="C238" s="4" t="s">
        <v>2385</v>
      </c>
      <c r="D238" s="4" t="s">
        <v>2828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thickBot="1" x14ac:dyDescent="0.3">
      <c r="A239" s="9" t="s">
        <v>2135</v>
      </c>
      <c r="B239" s="9" t="s">
        <v>2829</v>
      </c>
      <c r="C239" s="4" t="s">
        <v>2385</v>
      </c>
      <c r="D239" s="4" t="s">
        <v>2830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thickBot="1" x14ac:dyDescent="0.3">
      <c r="A240" s="9" t="s">
        <v>2134</v>
      </c>
      <c r="B240" s="9" t="s">
        <v>2831</v>
      </c>
      <c r="C240" s="4" t="s">
        <v>2382</v>
      </c>
      <c r="D240" s="4" t="s">
        <v>2832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thickBot="1" x14ac:dyDescent="0.3">
      <c r="A241" s="9" t="s">
        <v>2133</v>
      </c>
      <c r="B241" s="9" t="s">
        <v>2833</v>
      </c>
      <c r="C241" s="4" t="s">
        <v>2382</v>
      </c>
      <c r="D241" s="4" t="s">
        <v>2834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thickBot="1" x14ac:dyDescent="0.3">
      <c r="A242" s="9" t="s">
        <v>2132</v>
      </c>
      <c r="B242" s="9" t="s">
        <v>2835</v>
      </c>
      <c r="C242" s="4" t="s">
        <v>2385</v>
      </c>
      <c r="D242" s="4" t="s">
        <v>2836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thickBot="1" x14ac:dyDescent="0.3">
      <c r="A243" s="9" t="s">
        <v>2130</v>
      </c>
      <c r="B243" s="9" t="s">
        <v>2837</v>
      </c>
      <c r="C243" s="4" t="s">
        <v>2385</v>
      </c>
      <c r="D243" s="4" t="s">
        <v>2838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thickBot="1" x14ac:dyDescent="0.3">
      <c r="A244" s="9" t="s">
        <v>2129</v>
      </c>
      <c r="B244" s="9" t="s">
        <v>2839</v>
      </c>
      <c r="C244" s="4" t="s">
        <v>2385</v>
      </c>
      <c r="D244" s="4" t="s">
        <v>2840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thickBot="1" x14ac:dyDescent="0.3">
      <c r="A245" s="9" t="s">
        <v>2128</v>
      </c>
      <c r="B245" s="9" t="s">
        <v>2841</v>
      </c>
      <c r="C245" s="4" t="s">
        <v>2385</v>
      </c>
      <c r="D245" s="4" t="s">
        <v>2842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thickBot="1" x14ac:dyDescent="0.3">
      <c r="A246" s="9" t="s">
        <v>2127</v>
      </c>
      <c r="B246" s="9" t="s">
        <v>2843</v>
      </c>
      <c r="C246" s="4" t="s">
        <v>2385</v>
      </c>
      <c r="D246" s="4" t="s">
        <v>2844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thickBot="1" x14ac:dyDescent="0.3">
      <c r="A247" s="9" t="s">
        <v>2126</v>
      </c>
      <c r="B247" s="9" t="s">
        <v>2845</v>
      </c>
      <c r="C247" s="4" t="s">
        <v>2385</v>
      </c>
      <c r="D247" s="4" t="s">
        <v>2846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thickBot="1" x14ac:dyDescent="0.3">
      <c r="A248" s="9" t="s">
        <v>2125</v>
      </c>
      <c r="B248" s="9" t="s">
        <v>2847</v>
      </c>
      <c r="C248" s="4" t="s">
        <v>2382</v>
      </c>
      <c r="D248" s="4" t="s">
        <v>2848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thickBot="1" x14ac:dyDescent="0.3">
      <c r="A249" s="9" t="s">
        <v>2124</v>
      </c>
      <c r="B249" s="9" t="s">
        <v>2849</v>
      </c>
      <c r="C249" s="4" t="s">
        <v>2382</v>
      </c>
      <c r="D249" s="4" t="s">
        <v>2850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thickBot="1" x14ac:dyDescent="0.3">
      <c r="A250" s="9" t="s">
        <v>2123</v>
      </c>
      <c r="B250" s="9" t="s">
        <v>2851</v>
      </c>
      <c r="C250" s="4" t="s">
        <v>2382</v>
      </c>
      <c r="D250" s="4" t="s">
        <v>2852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thickBot="1" x14ac:dyDescent="0.3">
      <c r="A251" s="9" t="s">
        <v>2122</v>
      </c>
      <c r="B251" s="9" t="s">
        <v>2853</v>
      </c>
      <c r="C251" s="4" t="s">
        <v>2382</v>
      </c>
      <c r="D251" s="4" t="s">
        <v>2854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thickBot="1" x14ac:dyDescent="0.3">
      <c r="A252" s="9" t="s">
        <v>2121</v>
      </c>
      <c r="B252" s="9" t="s">
        <v>2855</v>
      </c>
      <c r="C252" s="4" t="s">
        <v>2382</v>
      </c>
      <c r="D252" s="4" t="s">
        <v>2856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thickBot="1" x14ac:dyDescent="0.3">
      <c r="A253" s="9" t="s">
        <v>2120</v>
      </c>
      <c r="B253" s="9" t="s">
        <v>2857</v>
      </c>
      <c r="C253" s="4" t="s">
        <v>2382</v>
      </c>
      <c r="D253" s="4" t="s">
        <v>2383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thickBot="1" x14ac:dyDescent="0.3">
      <c r="A254" s="9" t="s">
        <v>2119</v>
      </c>
      <c r="B254" s="9" t="s">
        <v>2858</v>
      </c>
      <c r="C254" s="4" t="s">
        <v>2382</v>
      </c>
      <c r="D254" s="4" t="s">
        <v>2859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thickBot="1" x14ac:dyDescent="0.3">
      <c r="A255" s="9" t="s">
        <v>2118</v>
      </c>
      <c r="B255" s="9" t="s">
        <v>2860</v>
      </c>
      <c r="C255" s="4" t="s">
        <v>2385</v>
      </c>
      <c r="D255" s="4" t="s">
        <v>2483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thickBot="1" x14ac:dyDescent="0.3">
      <c r="A256" s="9" t="s">
        <v>2117</v>
      </c>
      <c r="B256" s="9" t="s">
        <v>2861</v>
      </c>
      <c r="C256" s="4" t="s">
        <v>2385</v>
      </c>
      <c r="D256" s="4" t="s">
        <v>2862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thickBot="1" x14ac:dyDescent="0.3">
      <c r="A257" s="9" t="s">
        <v>2116</v>
      </c>
      <c r="B257" s="9" t="s">
        <v>2863</v>
      </c>
      <c r="C257" s="4" t="s">
        <v>2385</v>
      </c>
      <c r="D257" s="4" t="s">
        <v>2864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thickBot="1" x14ac:dyDescent="0.3">
      <c r="A258" s="9" t="s">
        <v>2115</v>
      </c>
      <c r="B258" s="9" t="s">
        <v>2865</v>
      </c>
      <c r="C258" s="4" t="s">
        <v>2385</v>
      </c>
      <c r="D258" s="4" t="s">
        <v>2866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thickBot="1" x14ac:dyDescent="0.3">
      <c r="A259" s="9" t="s">
        <v>2114</v>
      </c>
      <c r="B259" s="9" t="s">
        <v>2867</v>
      </c>
      <c r="C259" s="4" t="s">
        <v>2385</v>
      </c>
      <c r="D259" s="4" t="s">
        <v>2868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thickBot="1" x14ac:dyDescent="0.3">
      <c r="A260" s="9" t="s">
        <v>2113</v>
      </c>
      <c r="B260" s="9" t="s">
        <v>2869</v>
      </c>
      <c r="C260" s="4" t="s">
        <v>2385</v>
      </c>
      <c r="D260" s="4" t="s">
        <v>2870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thickBot="1" x14ac:dyDescent="0.3">
      <c r="A261" s="9" t="s">
        <v>2112</v>
      </c>
      <c r="B261" s="9" t="s">
        <v>2871</v>
      </c>
      <c r="C261" s="4" t="s">
        <v>2382</v>
      </c>
      <c r="D261" s="4" t="s">
        <v>2872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thickBot="1" x14ac:dyDescent="0.3">
      <c r="A262" s="9" t="s">
        <v>2111</v>
      </c>
      <c r="B262" s="9" t="s">
        <v>2873</v>
      </c>
      <c r="C262" s="4" t="s">
        <v>2385</v>
      </c>
      <c r="D262" s="4" t="s">
        <v>2874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thickBot="1" x14ac:dyDescent="0.3">
      <c r="A263" s="9" t="s">
        <v>2110</v>
      </c>
      <c r="B263" s="9" t="s">
        <v>2875</v>
      </c>
      <c r="C263" s="4" t="s">
        <v>2382</v>
      </c>
      <c r="D263" s="4" t="s">
        <v>2876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thickBot="1" x14ac:dyDescent="0.3">
      <c r="A264" s="9" t="s">
        <v>2109</v>
      </c>
      <c r="B264" s="9" t="s">
        <v>2877</v>
      </c>
      <c r="C264" s="4" t="s">
        <v>2385</v>
      </c>
      <c r="D264" s="4" t="s">
        <v>2878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thickBot="1" x14ac:dyDescent="0.3">
      <c r="A265" s="9" t="s">
        <v>2108</v>
      </c>
      <c r="B265" s="9" t="s">
        <v>2879</v>
      </c>
      <c r="C265" s="4" t="s">
        <v>2382</v>
      </c>
      <c r="D265" s="4" t="s">
        <v>2880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thickBot="1" x14ac:dyDescent="0.3">
      <c r="A266" s="9" t="s">
        <v>2107</v>
      </c>
      <c r="B266" s="9" t="s">
        <v>2881</v>
      </c>
      <c r="C266" s="4" t="s">
        <v>2382</v>
      </c>
      <c r="D266" s="4" t="s">
        <v>2882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thickBot="1" x14ac:dyDescent="0.3">
      <c r="A267" s="9" t="s">
        <v>2106</v>
      </c>
      <c r="B267" s="9" t="s">
        <v>2883</v>
      </c>
      <c r="C267" s="4" t="s">
        <v>2385</v>
      </c>
      <c r="D267" s="4" t="s">
        <v>2804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thickBot="1" x14ac:dyDescent="0.3">
      <c r="A268" s="9" t="s">
        <v>2105</v>
      </c>
      <c r="B268" s="9" t="s">
        <v>2884</v>
      </c>
      <c r="C268" s="4" t="s">
        <v>2382</v>
      </c>
      <c r="D268" s="4" t="s">
        <v>2885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thickBot="1" x14ac:dyDescent="0.3">
      <c r="A269" s="9" t="s">
        <v>2104</v>
      </c>
      <c r="B269" s="9" t="s">
        <v>2745</v>
      </c>
      <c r="C269" s="4" t="s">
        <v>2382</v>
      </c>
      <c r="D269" s="4" t="s">
        <v>2886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thickBot="1" x14ac:dyDescent="0.3">
      <c r="A270" s="9" t="s">
        <v>2103</v>
      </c>
      <c r="B270" s="9" t="s">
        <v>2887</v>
      </c>
      <c r="C270" s="4" t="s">
        <v>2385</v>
      </c>
      <c r="D270" s="4" t="s">
        <v>2434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thickBot="1" x14ac:dyDescent="0.3">
      <c r="A271" s="9" t="s">
        <v>2102</v>
      </c>
      <c r="B271" s="9" t="s">
        <v>2888</v>
      </c>
      <c r="C271" s="4" t="s">
        <v>2385</v>
      </c>
      <c r="D271" s="4" t="s">
        <v>2889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thickBot="1" x14ac:dyDescent="0.3">
      <c r="A272" s="9" t="s">
        <v>2101</v>
      </c>
      <c r="B272" s="9" t="s">
        <v>2890</v>
      </c>
      <c r="C272" s="4" t="s">
        <v>2385</v>
      </c>
      <c r="D272" s="4" t="s">
        <v>2891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thickBot="1" x14ac:dyDescent="0.3">
      <c r="A273" s="9" t="s">
        <v>2100</v>
      </c>
      <c r="B273" s="9" t="s">
        <v>2892</v>
      </c>
      <c r="C273" s="4" t="s">
        <v>2385</v>
      </c>
      <c r="D273" s="4" t="s">
        <v>2398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thickBot="1" x14ac:dyDescent="0.3">
      <c r="A274" s="9" t="s">
        <v>2099</v>
      </c>
      <c r="B274" s="9" t="s">
        <v>2893</v>
      </c>
      <c r="C274" s="4" t="s">
        <v>2385</v>
      </c>
      <c r="D274" s="4" t="s">
        <v>2486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thickBot="1" x14ac:dyDescent="0.3">
      <c r="A275" s="9" t="s">
        <v>2098</v>
      </c>
      <c r="B275" s="9" t="s">
        <v>2894</v>
      </c>
      <c r="C275" s="4" t="s">
        <v>2385</v>
      </c>
      <c r="D275" s="4" t="s">
        <v>2895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thickBot="1" x14ac:dyDescent="0.3">
      <c r="A276" s="9" t="s">
        <v>2097</v>
      </c>
      <c r="B276" s="9" t="s">
        <v>2896</v>
      </c>
      <c r="C276" s="4" t="s">
        <v>2385</v>
      </c>
      <c r="D276" s="4" t="s">
        <v>2897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thickBot="1" x14ac:dyDescent="0.3">
      <c r="A277" s="9" t="s">
        <v>2096</v>
      </c>
      <c r="B277" s="9" t="s">
        <v>2898</v>
      </c>
      <c r="C277" s="4" t="s">
        <v>2385</v>
      </c>
      <c r="D277" s="4" t="s">
        <v>2773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thickBot="1" x14ac:dyDescent="0.3">
      <c r="A278" s="9" t="s">
        <v>2095</v>
      </c>
      <c r="B278" s="9" t="s">
        <v>2899</v>
      </c>
      <c r="C278" s="4" t="s">
        <v>2385</v>
      </c>
      <c r="D278" s="4" t="s">
        <v>2900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thickBot="1" x14ac:dyDescent="0.3">
      <c r="A279" s="9" t="s">
        <v>2094</v>
      </c>
      <c r="B279" s="9" t="s">
        <v>2901</v>
      </c>
      <c r="C279" s="4" t="s">
        <v>2385</v>
      </c>
      <c r="D279" s="4" t="s">
        <v>2902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thickBot="1" x14ac:dyDescent="0.3">
      <c r="A280" s="9" t="s">
        <v>2093</v>
      </c>
      <c r="B280" s="9" t="s">
        <v>2727</v>
      </c>
      <c r="C280" s="4" t="s">
        <v>2382</v>
      </c>
      <c r="D280" s="4" t="s">
        <v>2903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thickBot="1" x14ac:dyDescent="0.3">
      <c r="A281" s="9" t="s">
        <v>2092</v>
      </c>
      <c r="B281" s="9" t="s">
        <v>2904</v>
      </c>
      <c r="C281" s="4" t="s">
        <v>2385</v>
      </c>
      <c r="D281" s="4" t="s">
        <v>2905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thickBot="1" x14ac:dyDescent="0.3">
      <c r="A282" s="9" t="s">
        <v>2091</v>
      </c>
      <c r="B282" s="9" t="s">
        <v>2906</v>
      </c>
      <c r="C282" s="4" t="s">
        <v>2382</v>
      </c>
      <c r="D282" s="4" t="s">
        <v>2907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thickBot="1" x14ac:dyDescent="0.3">
      <c r="A283" s="9" t="s">
        <v>2090</v>
      </c>
      <c r="B283" s="9" t="s">
        <v>2564</v>
      </c>
      <c r="C283" s="4" t="s">
        <v>2385</v>
      </c>
      <c r="D283" s="4" t="s">
        <v>2908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thickBot="1" x14ac:dyDescent="0.3">
      <c r="A284" s="9" t="s">
        <v>2089</v>
      </c>
      <c r="B284" s="9" t="s">
        <v>2909</v>
      </c>
      <c r="C284" s="4" t="s">
        <v>2385</v>
      </c>
      <c r="D284" s="4" t="s">
        <v>2910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thickBot="1" x14ac:dyDescent="0.3">
      <c r="A285" s="9" t="s">
        <v>2088</v>
      </c>
      <c r="B285" s="9" t="s">
        <v>2911</v>
      </c>
      <c r="C285" s="4" t="s">
        <v>2385</v>
      </c>
      <c r="D285" s="4" t="s">
        <v>2912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thickBot="1" x14ac:dyDescent="0.3">
      <c r="A286" s="9" t="s">
        <v>2087</v>
      </c>
      <c r="B286" s="9" t="s">
        <v>2913</v>
      </c>
      <c r="C286" s="4" t="s">
        <v>2385</v>
      </c>
      <c r="D286" s="4" t="s">
        <v>2914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thickBot="1" x14ac:dyDescent="0.3">
      <c r="A287" s="9" t="s">
        <v>2086</v>
      </c>
      <c r="B287" s="9" t="s">
        <v>2915</v>
      </c>
      <c r="C287" s="4" t="s">
        <v>2382</v>
      </c>
      <c r="D287" s="4" t="s">
        <v>2916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thickBot="1" x14ac:dyDescent="0.3">
      <c r="A288" s="9" t="s">
        <v>2085</v>
      </c>
      <c r="B288" s="9" t="s">
        <v>2917</v>
      </c>
      <c r="C288" s="4" t="s">
        <v>2382</v>
      </c>
      <c r="D288" s="4" t="s">
        <v>2918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thickBot="1" x14ac:dyDescent="0.3">
      <c r="A289" s="9" t="s">
        <v>2084</v>
      </c>
      <c r="B289" s="9" t="s">
        <v>2919</v>
      </c>
      <c r="C289" s="4" t="s">
        <v>2385</v>
      </c>
      <c r="D289" s="4" t="s">
        <v>2773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thickBot="1" x14ac:dyDescent="0.3">
      <c r="A290" s="9" t="s">
        <v>2083</v>
      </c>
      <c r="B290" s="9" t="s">
        <v>2920</v>
      </c>
      <c r="C290" s="4" t="s">
        <v>2385</v>
      </c>
      <c r="D290" s="4" t="s">
        <v>2921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thickBot="1" x14ac:dyDescent="0.3">
      <c r="A291" s="9" t="s">
        <v>2082</v>
      </c>
      <c r="B291" s="9" t="s">
        <v>2922</v>
      </c>
      <c r="C291" s="4" t="s">
        <v>2385</v>
      </c>
      <c r="D291" s="4" t="s">
        <v>2808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thickBot="1" x14ac:dyDescent="0.3">
      <c r="A292" s="9" t="s">
        <v>2081</v>
      </c>
      <c r="B292" s="9" t="s">
        <v>2923</v>
      </c>
      <c r="C292" s="4" t="s">
        <v>2385</v>
      </c>
      <c r="D292" s="4" t="s">
        <v>2924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thickBot="1" x14ac:dyDescent="0.3">
      <c r="A293" s="9" t="s">
        <v>2080</v>
      </c>
      <c r="B293" s="9" t="s">
        <v>2925</v>
      </c>
      <c r="C293" s="4" t="s">
        <v>2385</v>
      </c>
      <c r="D293" s="4" t="s">
        <v>2926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thickBot="1" x14ac:dyDescent="0.3">
      <c r="A294" s="9" t="s">
        <v>2079</v>
      </c>
      <c r="B294" s="9" t="s">
        <v>2927</v>
      </c>
      <c r="C294" s="4" t="s">
        <v>2385</v>
      </c>
      <c r="D294" s="4" t="s">
        <v>2928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thickBot="1" x14ac:dyDescent="0.3">
      <c r="A295" s="9" t="s">
        <v>2078</v>
      </c>
      <c r="B295" s="9" t="s">
        <v>2929</v>
      </c>
      <c r="C295" s="4" t="s">
        <v>2382</v>
      </c>
      <c r="D295" s="4" t="s">
        <v>2930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thickBot="1" x14ac:dyDescent="0.3">
      <c r="A296" s="9" t="s">
        <v>2077</v>
      </c>
      <c r="B296" s="9" t="s">
        <v>2931</v>
      </c>
      <c r="C296" s="4" t="s">
        <v>2385</v>
      </c>
      <c r="D296" s="4" t="s">
        <v>2932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thickBot="1" x14ac:dyDescent="0.3">
      <c r="A297" s="9" t="s">
        <v>2076</v>
      </c>
      <c r="B297" s="9" t="s">
        <v>2933</v>
      </c>
      <c r="C297" s="4" t="s">
        <v>2385</v>
      </c>
      <c r="D297" s="4" t="s">
        <v>2934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thickBot="1" x14ac:dyDescent="0.3">
      <c r="A298" s="9" t="s">
        <v>2075</v>
      </c>
      <c r="B298" s="9" t="s">
        <v>2935</v>
      </c>
      <c r="C298" s="4" t="s">
        <v>2385</v>
      </c>
      <c r="D298" s="4" t="s">
        <v>2936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thickBot="1" x14ac:dyDescent="0.3">
      <c r="A299" s="9" t="s">
        <v>2074</v>
      </c>
      <c r="B299" s="9" t="s">
        <v>2937</v>
      </c>
      <c r="C299" s="4" t="s">
        <v>2382</v>
      </c>
      <c r="D299" s="4" t="s">
        <v>2938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thickBot="1" x14ac:dyDescent="0.3">
      <c r="A300" s="9" t="s">
        <v>2073</v>
      </c>
      <c r="B300" s="9" t="s">
        <v>2939</v>
      </c>
      <c r="C300" s="4" t="s">
        <v>2385</v>
      </c>
      <c r="D300" s="4" t="s">
        <v>2940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thickBot="1" x14ac:dyDescent="0.3">
      <c r="A301" s="9" t="s">
        <v>2072</v>
      </c>
      <c r="B301" s="9" t="s">
        <v>2941</v>
      </c>
      <c r="C301" s="4" t="s">
        <v>2382</v>
      </c>
      <c r="D301" s="4" t="s">
        <v>2942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thickBot="1" x14ac:dyDescent="0.3">
      <c r="A302" s="9" t="s">
        <v>2071</v>
      </c>
      <c r="B302" s="9" t="s">
        <v>2839</v>
      </c>
      <c r="C302" s="4" t="s">
        <v>2385</v>
      </c>
      <c r="D302" s="4" t="s">
        <v>2943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thickBot="1" x14ac:dyDescent="0.3">
      <c r="A303" s="9" t="s">
        <v>2070</v>
      </c>
      <c r="B303" s="9" t="s">
        <v>2944</v>
      </c>
      <c r="C303" s="4" t="s">
        <v>2382</v>
      </c>
      <c r="D303" s="4" t="s">
        <v>2543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thickBot="1" x14ac:dyDescent="0.3">
      <c r="A304" s="9" t="s">
        <v>2069</v>
      </c>
      <c r="B304" s="9" t="s">
        <v>2945</v>
      </c>
      <c r="C304" s="4" t="s">
        <v>2385</v>
      </c>
      <c r="D304" s="4" t="s">
        <v>2946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thickBot="1" x14ac:dyDescent="0.3">
      <c r="A305" s="9" t="s">
        <v>2068</v>
      </c>
      <c r="B305" s="9" t="s">
        <v>2947</v>
      </c>
      <c r="C305" s="4" t="s">
        <v>2382</v>
      </c>
      <c r="D305" s="4" t="s">
        <v>2948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thickBot="1" x14ac:dyDescent="0.3">
      <c r="A306" s="9" t="s">
        <v>2067</v>
      </c>
      <c r="B306" s="9" t="s">
        <v>2949</v>
      </c>
      <c r="C306" s="4" t="s">
        <v>2382</v>
      </c>
      <c r="D306" s="4" t="s">
        <v>2950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thickBot="1" x14ac:dyDescent="0.3">
      <c r="A307" s="9" t="s">
        <v>2066</v>
      </c>
      <c r="B307" s="9" t="s">
        <v>2833</v>
      </c>
      <c r="C307" s="4" t="s">
        <v>2382</v>
      </c>
      <c r="D307" s="4" t="s">
        <v>2951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thickBot="1" x14ac:dyDescent="0.3">
      <c r="A308" s="9" t="s">
        <v>2065</v>
      </c>
      <c r="B308" s="9" t="s">
        <v>2952</v>
      </c>
      <c r="C308" s="4" t="s">
        <v>2382</v>
      </c>
      <c r="D308" s="4" t="s">
        <v>2509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thickBot="1" x14ac:dyDescent="0.3">
      <c r="A309" s="9" t="s">
        <v>2064</v>
      </c>
      <c r="B309" s="9" t="s">
        <v>2953</v>
      </c>
      <c r="C309" s="4" t="s">
        <v>2385</v>
      </c>
      <c r="D309" s="4" t="s">
        <v>2954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thickBot="1" x14ac:dyDescent="0.3">
      <c r="A310" s="9" t="s">
        <v>2063</v>
      </c>
      <c r="B310" s="9" t="s">
        <v>2955</v>
      </c>
      <c r="C310" s="4" t="s">
        <v>2382</v>
      </c>
      <c r="D310" s="4" t="s">
        <v>2956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thickBot="1" x14ac:dyDescent="0.3">
      <c r="A311" s="9" t="s">
        <v>2062</v>
      </c>
      <c r="B311" s="9" t="s">
        <v>2957</v>
      </c>
      <c r="C311" s="4" t="s">
        <v>2382</v>
      </c>
      <c r="D311" s="4" t="s">
        <v>2958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thickBot="1" x14ac:dyDescent="0.3">
      <c r="A312" s="9" t="s">
        <v>2061</v>
      </c>
      <c r="B312" s="9" t="s">
        <v>2518</v>
      </c>
      <c r="C312" s="4" t="s">
        <v>2385</v>
      </c>
      <c r="D312" s="4" t="s">
        <v>2959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thickBot="1" x14ac:dyDescent="0.3">
      <c r="A313" s="9" t="s">
        <v>2060</v>
      </c>
      <c r="B313" s="9" t="s">
        <v>2960</v>
      </c>
      <c r="C313" s="4" t="s">
        <v>2385</v>
      </c>
      <c r="D313" s="4" t="s">
        <v>2961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thickBot="1" x14ac:dyDescent="0.3">
      <c r="A314" s="9" t="s">
        <v>2059</v>
      </c>
      <c r="B314" s="9" t="s">
        <v>2962</v>
      </c>
      <c r="C314" s="4" t="s">
        <v>2385</v>
      </c>
      <c r="D314" s="4" t="s">
        <v>2963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thickBot="1" x14ac:dyDescent="0.3">
      <c r="A315" s="9" t="s">
        <v>2058</v>
      </c>
      <c r="B315" s="9" t="s">
        <v>2964</v>
      </c>
      <c r="C315" s="4" t="s">
        <v>2382</v>
      </c>
      <c r="D315" s="4" t="s">
        <v>2965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thickBot="1" x14ac:dyDescent="0.3">
      <c r="A316" s="9" t="s">
        <v>2057</v>
      </c>
      <c r="B316" s="9" t="s">
        <v>2966</v>
      </c>
      <c r="C316" s="4" t="s">
        <v>2382</v>
      </c>
      <c r="D316" s="4" t="s">
        <v>2967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thickBot="1" x14ac:dyDescent="0.3">
      <c r="A317" s="9" t="s">
        <v>2056</v>
      </c>
      <c r="B317" s="9" t="s">
        <v>2968</v>
      </c>
      <c r="C317" s="4" t="s">
        <v>2385</v>
      </c>
      <c r="D317" s="4" t="s">
        <v>2717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thickBot="1" x14ac:dyDescent="0.3">
      <c r="A318" s="9" t="s">
        <v>2055</v>
      </c>
      <c r="B318" s="9" t="s">
        <v>2969</v>
      </c>
      <c r="C318" s="4" t="s">
        <v>2385</v>
      </c>
      <c r="D318" s="4" t="s">
        <v>2422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thickBot="1" x14ac:dyDescent="0.3">
      <c r="A319" s="9" t="s">
        <v>2054</v>
      </c>
      <c r="B319" s="9" t="s">
        <v>2970</v>
      </c>
      <c r="C319" s="4" t="s">
        <v>2385</v>
      </c>
      <c r="D319" s="4" t="s">
        <v>2971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thickBot="1" x14ac:dyDescent="0.3">
      <c r="A320" s="9" t="s">
        <v>2053</v>
      </c>
      <c r="B320" s="9" t="s">
        <v>2972</v>
      </c>
      <c r="C320" s="4" t="s">
        <v>2385</v>
      </c>
      <c r="D320" s="4" t="s">
        <v>2973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thickBot="1" x14ac:dyDescent="0.3">
      <c r="A321" s="9" t="s">
        <v>2052</v>
      </c>
      <c r="B321" s="9" t="s">
        <v>2974</v>
      </c>
      <c r="C321" s="4" t="s">
        <v>2382</v>
      </c>
      <c r="D321" s="4" t="s">
        <v>2975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thickBot="1" x14ac:dyDescent="0.3">
      <c r="A322" s="9" t="s">
        <v>2051</v>
      </c>
      <c r="B322" s="9" t="s">
        <v>2976</v>
      </c>
      <c r="C322" s="4" t="s">
        <v>2382</v>
      </c>
      <c r="D322" s="4" t="s">
        <v>2977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thickBot="1" x14ac:dyDescent="0.3">
      <c r="A323" s="9" t="s">
        <v>2050</v>
      </c>
      <c r="B323" s="9" t="s">
        <v>2978</v>
      </c>
      <c r="C323" s="4" t="s">
        <v>2385</v>
      </c>
      <c r="D323" s="4" t="s">
        <v>2979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thickBot="1" x14ac:dyDescent="0.3">
      <c r="A324" s="9" t="s">
        <v>2049</v>
      </c>
      <c r="B324" s="9" t="s">
        <v>2909</v>
      </c>
      <c r="C324" s="4" t="s">
        <v>2385</v>
      </c>
      <c r="D324" s="4" t="s">
        <v>2980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thickBot="1" x14ac:dyDescent="0.3">
      <c r="A325" s="9" t="s">
        <v>2048</v>
      </c>
      <c r="B325" s="9" t="s">
        <v>2981</v>
      </c>
      <c r="C325" s="4" t="s">
        <v>2385</v>
      </c>
      <c r="D325" s="4" t="s">
        <v>2678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thickBot="1" x14ac:dyDescent="0.3">
      <c r="A326" s="9" t="s">
        <v>2047</v>
      </c>
      <c r="B326" s="9" t="s">
        <v>2982</v>
      </c>
      <c r="C326" s="4" t="s">
        <v>2382</v>
      </c>
      <c r="D326" s="4" t="s">
        <v>2983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thickBot="1" x14ac:dyDescent="0.3">
      <c r="A327" s="9" t="s">
        <v>2046</v>
      </c>
      <c r="B327" s="9" t="s">
        <v>2984</v>
      </c>
      <c r="C327" s="4" t="s">
        <v>2385</v>
      </c>
      <c r="D327" s="4" t="s">
        <v>2985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thickBot="1" x14ac:dyDescent="0.3">
      <c r="A328" s="9" t="s">
        <v>2045</v>
      </c>
      <c r="B328" s="9" t="s">
        <v>2986</v>
      </c>
      <c r="C328" s="4" t="s">
        <v>2385</v>
      </c>
      <c r="D328" s="4" t="s">
        <v>2818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thickBot="1" x14ac:dyDescent="0.3">
      <c r="A329" s="9" t="s">
        <v>2044</v>
      </c>
      <c r="B329" s="9" t="s">
        <v>2987</v>
      </c>
      <c r="C329" s="4" t="s">
        <v>2385</v>
      </c>
      <c r="D329" s="4" t="s">
        <v>2988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thickBot="1" x14ac:dyDescent="0.3">
      <c r="A330" s="9" t="s">
        <v>2043</v>
      </c>
      <c r="B330" s="9" t="s">
        <v>2989</v>
      </c>
      <c r="C330" s="4" t="s">
        <v>2385</v>
      </c>
      <c r="D330" s="4" t="s">
        <v>2808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thickBot="1" x14ac:dyDescent="0.3">
      <c r="A331" s="9" t="s">
        <v>2042</v>
      </c>
      <c r="B331" s="9" t="s">
        <v>2990</v>
      </c>
      <c r="C331" s="4" t="s">
        <v>2385</v>
      </c>
      <c r="D331" s="4" t="s">
        <v>2991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thickBot="1" x14ac:dyDescent="0.3">
      <c r="A332" s="9" t="s">
        <v>2041</v>
      </c>
      <c r="B332" s="9" t="s">
        <v>2992</v>
      </c>
      <c r="C332" s="4" t="s">
        <v>2385</v>
      </c>
      <c r="D332" s="4" t="s">
        <v>2993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thickBot="1" x14ac:dyDescent="0.3">
      <c r="A333" s="9" t="s">
        <v>2040</v>
      </c>
      <c r="B333" s="9" t="s">
        <v>2994</v>
      </c>
      <c r="C333" s="4" t="s">
        <v>2385</v>
      </c>
      <c r="D333" s="4" t="s">
        <v>2973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thickBot="1" x14ac:dyDescent="0.3">
      <c r="A334" s="9" t="s">
        <v>2039</v>
      </c>
      <c r="B334" s="9" t="s">
        <v>2995</v>
      </c>
      <c r="C334" s="4" t="s">
        <v>2382</v>
      </c>
      <c r="D334" s="4" t="s">
        <v>2996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thickBot="1" x14ac:dyDescent="0.3">
      <c r="A335" s="9" t="s">
        <v>2038</v>
      </c>
      <c r="B335" s="9" t="s">
        <v>2997</v>
      </c>
      <c r="C335" s="4" t="s">
        <v>2385</v>
      </c>
      <c r="D335" s="4" t="s">
        <v>2998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thickBot="1" x14ac:dyDescent="0.3">
      <c r="A336" s="9" t="s">
        <v>2037</v>
      </c>
      <c r="B336" s="9" t="s">
        <v>2999</v>
      </c>
      <c r="C336" s="4" t="s">
        <v>2382</v>
      </c>
      <c r="D336" s="4" t="s">
        <v>3000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thickBot="1" x14ac:dyDescent="0.3">
      <c r="A337" s="9" t="s">
        <v>2036</v>
      </c>
      <c r="B337" s="9" t="s">
        <v>3001</v>
      </c>
      <c r="C337" s="4" t="s">
        <v>2385</v>
      </c>
      <c r="D337" s="4" t="s">
        <v>3002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thickBot="1" x14ac:dyDescent="0.3">
      <c r="A338" s="9" t="s">
        <v>2035</v>
      </c>
      <c r="B338" s="9" t="s">
        <v>3003</v>
      </c>
      <c r="C338" s="4" t="s">
        <v>2382</v>
      </c>
      <c r="D338" s="4" t="s">
        <v>3004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thickBot="1" x14ac:dyDescent="0.3">
      <c r="A339" s="9" t="s">
        <v>2034</v>
      </c>
      <c r="B339" s="9" t="s">
        <v>3005</v>
      </c>
      <c r="C339" s="4" t="s">
        <v>2382</v>
      </c>
      <c r="D339" s="4" t="s">
        <v>2775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thickBot="1" x14ac:dyDescent="0.3">
      <c r="A340" s="9" t="s">
        <v>2033</v>
      </c>
      <c r="B340" s="9" t="s">
        <v>3006</v>
      </c>
      <c r="C340" s="4" t="s">
        <v>2385</v>
      </c>
      <c r="D340" s="4" t="s">
        <v>2697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thickBot="1" x14ac:dyDescent="0.3">
      <c r="A341" s="9" t="s">
        <v>2032</v>
      </c>
      <c r="B341" s="9" t="s">
        <v>3007</v>
      </c>
      <c r="C341" s="4" t="s">
        <v>2382</v>
      </c>
      <c r="D341" s="4" t="s">
        <v>3008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thickBot="1" x14ac:dyDescent="0.3">
      <c r="A342" s="9" t="s">
        <v>2031</v>
      </c>
      <c r="B342" s="9" t="s">
        <v>3009</v>
      </c>
      <c r="C342" s="4" t="s">
        <v>2382</v>
      </c>
      <c r="D342" s="4" t="s">
        <v>3010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thickBot="1" x14ac:dyDescent="0.3">
      <c r="A343" s="9" t="s">
        <v>2030</v>
      </c>
      <c r="B343" s="9" t="s">
        <v>3011</v>
      </c>
      <c r="C343" s="4" t="s">
        <v>2382</v>
      </c>
      <c r="D343" s="4" t="s">
        <v>3012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thickBot="1" x14ac:dyDescent="0.3">
      <c r="A344" s="9" t="s">
        <v>2029</v>
      </c>
      <c r="B344" s="9" t="s">
        <v>3013</v>
      </c>
      <c r="C344" s="4" t="s">
        <v>2382</v>
      </c>
      <c r="D344" s="4" t="s">
        <v>2571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thickBot="1" x14ac:dyDescent="0.3">
      <c r="A345" s="9" t="s">
        <v>2028</v>
      </c>
      <c r="B345" s="9" t="s">
        <v>3014</v>
      </c>
      <c r="C345" s="4" t="s">
        <v>2385</v>
      </c>
      <c r="D345" s="4" t="s">
        <v>3015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thickBot="1" x14ac:dyDescent="0.3">
      <c r="A346" s="9" t="s">
        <v>2027</v>
      </c>
      <c r="B346" s="9" t="s">
        <v>3016</v>
      </c>
      <c r="C346" s="4" t="s">
        <v>2382</v>
      </c>
      <c r="D346" s="4" t="s">
        <v>3017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thickBot="1" x14ac:dyDescent="0.3">
      <c r="A347" s="9" t="s">
        <v>2026</v>
      </c>
      <c r="B347" s="9" t="s">
        <v>3018</v>
      </c>
      <c r="C347" s="4" t="s">
        <v>2385</v>
      </c>
      <c r="D347" s="4" t="s">
        <v>2483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thickBot="1" x14ac:dyDescent="0.3">
      <c r="A348" s="9" t="s">
        <v>2025</v>
      </c>
      <c r="B348" s="9" t="s">
        <v>3019</v>
      </c>
      <c r="C348" s="4" t="s">
        <v>2382</v>
      </c>
      <c r="D348" s="4" t="s">
        <v>3020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thickBot="1" x14ac:dyDescent="0.3">
      <c r="A349" s="9" t="s">
        <v>2024</v>
      </c>
      <c r="B349" s="9" t="s">
        <v>3021</v>
      </c>
      <c r="C349" s="4" t="s">
        <v>2382</v>
      </c>
      <c r="D349" s="4" t="s">
        <v>3022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thickBot="1" x14ac:dyDescent="0.3">
      <c r="A350" s="9" t="s">
        <v>2023</v>
      </c>
      <c r="B350" s="9" t="s">
        <v>3023</v>
      </c>
      <c r="C350" s="4" t="s">
        <v>2385</v>
      </c>
      <c r="D350" s="4" t="s">
        <v>3024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thickBot="1" x14ac:dyDescent="0.3">
      <c r="A351" s="9" t="s">
        <v>2022</v>
      </c>
      <c r="B351" s="9" t="s">
        <v>3025</v>
      </c>
      <c r="C351" s="4" t="s">
        <v>2382</v>
      </c>
      <c r="D351" s="4" t="s">
        <v>3026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thickBot="1" x14ac:dyDescent="0.3">
      <c r="A352" s="9" t="s">
        <v>2021</v>
      </c>
      <c r="B352" s="9" t="s">
        <v>3027</v>
      </c>
      <c r="C352" s="4" t="s">
        <v>2385</v>
      </c>
      <c r="D352" s="4" t="s">
        <v>3028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thickBot="1" x14ac:dyDescent="0.3">
      <c r="A353" s="9" t="s">
        <v>2020</v>
      </c>
      <c r="B353" s="9" t="s">
        <v>3029</v>
      </c>
      <c r="C353" s="4" t="s">
        <v>2382</v>
      </c>
      <c r="D353" s="4" t="s">
        <v>3030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thickBot="1" x14ac:dyDescent="0.3">
      <c r="A354" s="9" t="s">
        <v>2019</v>
      </c>
      <c r="B354" s="9" t="s">
        <v>2538</v>
      </c>
      <c r="C354" s="4" t="s">
        <v>2385</v>
      </c>
      <c r="D354" s="4" t="s">
        <v>3031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thickBot="1" x14ac:dyDescent="0.3">
      <c r="A355" s="9" t="s">
        <v>2018</v>
      </c>
      <c r="B355" s="9" t="s">
        <v>3032</v>
      </c>
      <c r="C355" s="4" t="s">
        <v>2382</v>
      </c>
      <c r="D355" s="4" t="s">
        <v>3033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thickBot="1" x14ac:dyDescent="0.3">
      <c r="A356" s="9" t="s">
        <v>2017</v>
      </c>
      <c r="B356" s="9" t="s">
        <v>3034</v>
      </c>
      <c r="C356" s="4" t="s">
        <v>2382</v>
      </c>
      <c r="D356" s="4" t="s">
        <v>3035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thickBot="1" x14ac:dyDescent="0.3">
      <c r="A357" s="9" t="s">
        <v>2016</v>
      </c>
      <c r="B357" s="9" t="s">
        <v>3036</v>
      </c>
      <c r="C357" s="4" t="s">
        <v>2382</v>
      </c>
      <c r="D357" s="4" t="s">
        <v>3037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thickBot="1" x14ac:dyDescent="0.3">
      <c r="A358" s="9" t="s">
        <v>2015</v>
      </c>
      <c r="B358" s="9" t="s">
        <v>3038</v>
      </c>
      <c r="C358" s="4" t="s">
        <v>2385</v>
      </c>
      <c r="D358" s="4" t="s">
        <v>3039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thickBot="1" x14ac:dyDescent="0.3">
      <c r="A359" s="9" t="s">
        <v>2014</v>
      </c>
      <c r="B359" s="9" t="s">
        <v>3040</v>
      </c>
      <c r="C359" s="4" t="s">
        <v>2385</v>
      </c>
      <c r="D359" s="4" t="s">
        <v>3041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thickBot="1" x14ac:dyDescent="0.3">
      <c r="A360" s="9" t="s">
        <v>2013</v>
      </c>
      <c r="B360" s="9" t="s">
        <v>3042</v>
      </c>
      <c r="C360" s="4" t="s">
        <v>2385</v>
      </c>
      <c r="D360" s="4" t="s">
        <v>3043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thickBot="1" x14ac:dyDescent="0.3">
      <c r="A361" s="9" t="s">
        <v>2012</v>
      </c>
      <c r="B361" s="9" t="s">
        <v>2743</v>
      </c>
      <c r="C361" s="4" t="s">
        <v>2385</v>
      </c>
      <c r="D361" s="4" t="s">
        <v>3044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thickBot="1" x14ac:dyDescent="0.3">
      <c r="A362" s="9" t="s">
        <v>2011</v>
      </c>
      <c r="B362" s="9" t="s">
        <v>3045</v>
      </c>
      <c r="C362" s="4" t="s">
        <v>2385</v>
      </c>
      <c r="D362" s="4" t="s">
        <v>3046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thickBot="1" x14ac:dyDescent="0.3">
      <c r="A363" s="9" t="s">
        <v>2010</v>
      </c>
      <c r="B363" s="9" t="s">
        <v>3047</v>
      </c>
      <c r="C363" s="4" t="s">
        <v>2385</v>
      </c>
      <c r="D363" s="4" t="s">
        <v>2511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thickBot="1" x14ac:dyDescent="0.3">
      <c r="A364" s="9" t="s">
        <v>2009</v>
      </c>
      <c r="B364" s="9" t="s">
        <v>3048</v>
      </c>
      <c r="C364" s="4" t="s">
        <v>2385</v>
      </c>
      <c r="D364" s="4" t="s">
        <v>3049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thickBot="1" x14ac:dyDescent="0.3">
      <c r="A365" s="9" t="s">
        <v>2008</v>
      </c>
      <c r="B365" s="9" t="s">
        <v>3050</v>
      </c>
      <c r="C365" s="4" t="s">
        <v>2382</v>
      </c>
      <c r="D365" s="4" t="s">
        <v>3051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thickBot="1" x14ac:dyDescent="0.3">
      <c r="A366" s="9" t="s">
        <v>2007</v>
      </c>
      <c r="B366" s="9" t="s">
        <v>3052</v>
      </c>
      <c r="C366" s="4" t="s">
        <v>2382</v>
      </c>
      <c r="D366" s="4" t="s">
        <v>3053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thickBot="1" x14ac:dyDescent="0.3">
      <c r="A367" s="9" t="s">
        <v>2006</v>
      </c>
      <c r="B367" s="9" t="s">
        <v>3054</v>
      </c>
      <c r="C367" s="4" t="s">
        <v>2385</v>
      </c>
      <c r="D367" s="4" t="s">
        <v>3055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thickBot="1" x14ac:dyDescent="0.3">
      <c r="A368" s="9" t="s">
        <v>2005</v>
      </c>
      <c r="B368" s="9" t="s">
        <v>3056</v>
      </c>
      <c r="C368" s="4" t="s">
        <v>2385</v>
      </c>
      <c r="D368" s="4" t="s">
        <v>3057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thickBot="1" x14ac:dyDescent="0.3">
      <c r="A369" s="9" t="s">
        <v>2004</v>
      </c>
      <c r="B369" s="9" t="s">
        <v>3058</v>
      </c>
      <c r="C369" s="4" t="s">
        <v>2382</v>
      </c>
      <c r="D369" s="4" t="s">
        <v>3059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thickBot="1" x14ac:dyDescent="0.3">
      <c r="A370" s="9" t="s">
        <v>2003</v>
      </c>
      <c r="B370" s="9" t="s">
        <v>3060</v>
      </c>
      <c r="C370" s="4" t="s">
        <v>2385</v>
      </c>
      <c r="D370" s="4" t="s">
        <v>3061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thickBot="1" x14ac:dyDescent="0.3">
      <c r="A371" s="9" t="s">
        <v>2002</v>
      </c>
      <c r="B371" s="9" t="s">
        <v>3062</v>
      </c>
      <c r="C371" s="4" t="s">
        <v>2385</v>
      </c>
      <c r="D371" s="4" t="s">
        <v>3063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thickBot="1" x14ac:dyDescent="0.3">
      <c r="A372" s="9" t="s">
        <v>2001</v>
      </c>
      <c r="B372" s="9" t="s">
        <v>3064</v>
      </c>
      <c r="C372" s="4" t="s">
        <v>2382</v>
      </c>
      <c r="D372" s="4" t="s">
        <v>3065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thickBot="1" x14ac:dyDescent="0.3">
      <c r="A373" s="9" t="s">
        <v>2000</v>
      </c>
      <c r="B373" s="9" t="s">
        <v>3066</v>
      </c>
      <c r="C373" s="4" t="s">
        <v>2385</v>
      </c>
      <c r="D373" s="4" t="s">
        <v>3067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thickBot="1" x14ac:dyDescent="0.3">
      <c r="A374" s="9" t="s">
        <v>1999</v>
      </c>
      <c r="B374" s="9" t="s">
        <v>3068</v>
      </c>
      <c r="C374" s="4" t="s">
        <v>2382</v>
      </c>
      <c r="D374" s="4" t="s">
        <v>3069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thickBot="1" x14ac:dyDescent="0.3">
      <c r="A375" s="9" t="s">
        <v>1998</v>
      </c>
      <c r="B375" s="9" t="s">
        <v>3070</v>
      </c>
      <c r="C375" s="4" t="s">
        <v>2382</v>
      </c>
      <c r="D375" s="4" t="s">
        <v>2916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thickBot="1" x14ac:dyDescent="0.3">
      <c r="A376" s="9" t="s">
        <v>1997</v>
      </c>
      <c r="B376" s="9" t="s">
        <v>3071</v>
      </c>
      <c r="C376" s="4" t="s">
        <v>2382</v>
      </c>
      <c r="D376" s="4" t="s">
        <v>3072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thickBot="1" x14ac:dyDescent="0.3">
      <c r="A377" s="9" t="s">
        <v>1996</v>
      </c>
      <c r="B377" s="9" t="s">
        <v>3073</v>
      </c>
      <c r="C377" s="4" t="s">
        <v>2385</v>
      </c>
      <c r="D377" s="4" t="s">
        <v>3074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thickBot="1" x14ac:dyDescent="0.3">
      <c r="A378" s="9" t="s">
        <v>1995</v>
      </c>
      <c r="B378" s="9" t="s">
        <v>3075</v>
      </c>
      <c r="C378" s="4" t="s">
        <v>2385</v>
      </c>
      <c r="D378" s="4" t="s">
        <v>2678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thickBot="1" x14ac:dyDescent="0.3">
      <c r="A379" s="9" t="s">
        <v>1994</v>
      </c>
      <c r="B379" s="9" t="s">
        <v>3076</v>
      </c>
      <c r="C379" s="4" t="s">
        <v>2382</v>
      </c>
      <c r="D379" s="4" t="s">
        <v>3077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thickBot="1" x14ac:dyDescent="0.3">
      <c r="A380" s="9" t="s">
        <v>1993</v>
      </c>
      <c r="B380" s="9" t="s">
        <v>3078</v>
      </c>
      <c r="C380" s="4" t="s">
        <v>2382</v>
      </c>
      <c r="D380" s="4" t="s">
        <v>2752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thickBot="1" x14ac:dyDescent="0.3">
      <c r="A381" s="9" t="s">
        <v>1992</v>
      </c>
      <c r="B381" s="9" t="s">
        <v>3079</v>
      </c>
      <c r="C381" s="4" t="s">
        <v>2385</v>
      </c>
      <c r="D381" s="4" t="s">
        <v>3080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thickBot="1" x14ac:dyDescent="0.3">
      <c r="A382" s="9" t="s">
        <v>1991</v>
      </c>
      <c r="B382" s="9" t="s">
        <v>3081</v>
      </c>
      <c r="C382" s="4" t="s">
        <v>2382</v>
      </c>
      <c r="D382" s="4" t="s">
        <v>3082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thickBot="1" x14ac:dyDescent="0.3">
      <c r="A383" s="9" t="s">
        <v>1990</v>
      </c>
      <c r="B383" s="9" t="s">
        <v>3083</v>
      </c>
      <c r="C383" s="4" t="s">
        <v>2385</v>
      </c>
      <c r="D383" s="4" t="s">
        <v>2396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thickBot="1" x14ac:dyDescent="0.3">
      <c r="A384" s="9" t="s">
        <v>1989</v>
      </c>
      <c r="B384" s="9" t="s">
        <v>3084</v>
      </c>
      <c r="C384" s="4" t="s">
        <v>2385</v>
      </c>
      <c r="D384" s="4" t="s">
        <v>2822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thickBot="1" x14ac:dyDescent="0.3">
      <c r="A385" s="9" t="s">
        <v>1988</v>
      </c>
      <c r="B385" s="9" t="s">
        <v>3085</v>
      </c>
      <c r="C385" s="4" t="s">
        <v>2382</v>
      </c>
      <c r="D385" s="4" t="s">
        <v>2531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thickBot="1" x14ac:dyDescent="0.3">
      <c r="A386" s="9" t="s">
        <v>1987</v>
      </c>
      <c r="B386" s="9" t="s">
        <v>3086</v>
      </c>
      <c r="C386" s="4" t="s">
        <v>2385</v>
      </c>
      <c r="D386" s="4" t="s">
        <v>3087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thickBot="1" x14ac:dyDescent="0.3">
      <c r="A387" s="9" t="s">
        <v>1986</v>
      </c>
      <c r="B387" s="9" t="s">
        <v>3088</v>
      </c>
      <c r="C387" s="4" t="s">
        <v>2385</v>
      </c>
      <c r="D387" s="4" t="s">
        <v>3089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thickBot="1" x14ac:dyDescent="0.3">
      <c r="A388" s="9" t="s">
        <v>1985</v>
      </c>
      <c r="B388" s="9" t="s">
        <v>3090</v>
      </c>
      <c r="C388" s="4" t="s">
        <v>2382</v>
      </c>
      <c r="D388" s="4" t="s">
        <v>3091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thickBot="1" x14ac:dyDescent="0.3">
      <c r="A389" s="9" t="s">
        <v>1984</v>
      </c>
      <c r="B389" s="9" t="s">
        <v>3092</v>
      </c>
      <c r="C389" s="4" t="s">
        <v>2385</v>
      </c>
      <c r="D389" s="4" t="s">
        <v>3093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thickBot="1" x14ac:dyDescent="0.3">
      <c r="A390" s="9" t="s">
        <v>1983</v>
      </c>
      <c r="B390" s="9" t="s">
        <v>3094</v>
      </c>
      <c r="C390" s="4" t="s">
        <v>2382</v>
      </c>
      <c r="D390" s="4" t="s">
        <v>2958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thickBot="1" x14ac:dyDescent="0.3">
      <c r="A391" s="9" t="s">
        <v>1982</v>
      </c>
      <c r="B391" s="9" t="s">
        <v>3095</v>
      </c>
      <c r="C391" s="4" t="s">
        <v>2382</v>
      </c>
      <c r="D391" s="4" t="s">
        <v>3096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thickBot="1" x14ac:dyDescent="0.3">
      <c r="A392" s="9" t="s">
        <v>1981</v>
      </c>
      <c r="B392" s="9" t="s">
        <v>3097</v>
      </c>
      <c r="C392" s="4" t="s">
        <v>2385</v>
      </c>
      <c r="D392" s="4" t="s">
        <v>3098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thickBot="1" x14ac:dyDescent="0.3">
      <c r="A393" s="9" t="s">
        <v>1980</v>
      </c>
      <c r="B393" s="9" t="s">
        <v>3099</v>
      </c>
      <c r="C393" s="4" t="s">
        <v>2385</v>
      </c>
      <c r="D393" s="4" t="s">
        <v>2479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thickBot="1" x14ac:dyDescent="0.3">
      <c r="A394" s="9" t="s">
        <v>1979</v>
      </c>
      <c r="B394" s="9" t="s">
        <v>3100</v>
      </c>
      <c r="C394" s="4" t="s">
        <v>2382</v>
      </c>
      <c r="D394" s="4" t="s">
        <v>3101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thickBot="1" x14ac:dyDescent="0.3">
      <c r="A395" s="9" t="s">
        <v>1978</v>
      </c>
      <c r="B395" s="9" t="s">
        <v>2774</v>
      </c>
      <c r="C395" s="4" t="s">
        <v>2385</v>
      </c>
      <c r="D395" s="4" t="s">
        <v>3102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thickBot="1" x14ac:dyDescent="0.3">
      <c r="A396" s="9" t="s">
        <v>1977</v>
      </c>
      <c r="B396" s="9" t="s">
        <v>3103</v>
      </c>
      <c r="C396" s="4" t="s">
        <v>2382</v>
      </c>
      <c r="D396" s="4" t="s">
        <v>3104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thickBot="1" x14ac:dyDescent="0.3">
      <c r="A397" s="9" t="s">
        <v>1976</v>
      </c>
      <c r="B397" s="9" t="s">
        <v>3105</v>
      </c>
      <c r="C397" s="4" t="s">
        <v>2382</v>
      </c>
      <c r="D397" s="4" t="s">
        <v>3106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thickBot="1" x14ac:dyDescent="0.3">
      <c r="A398" s="9" t="s">
        <v>1975</v>
      </c>
      <c r="B398" s="9" t="s">
        <v>3107</v>
      </c>
      <c r="C398" s="4" t="s">
        <v>2382</v>
      </c>
      <c r="D398" s="4" t="s">
        <v>3108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thickBot="1" x14ac:dyDescent="0.3">
      <c r="A399" s="9" t="s">
        <v>1974</v>
      </c>
      <c r="B399" s="9" t="s">
        <v>3109</v>
      </c>
      <c r="C399" s="4" t="s">
        <v>2385</v>
      </c>
      <c r="D399" s="4" t="s">
        <v>3110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thickBot="1" x14ac:dyDescent="0.3">
      <c r="A400" s="9" t="s">
        <v>1973</v>
      </c>
      <c r="B400" s="9" t="s">
        <v>3111</v>
      </c>
      <c r="C400" s="4" t="s">
        <v>2382</v>
      </c>
      <c r="D400" s="4" t="s">
        <v>2553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thickBot="1" x14ac:dyDescent="0.3">
      <c r="A401" s="9" t="s">
        <v>1972</v>
      </c>
      <c r="B401" s="9" t="s">
        <v>3112</v>
      </c>
      <c r="C401" s="4" t="s">
        <v>2382</v>
      </c>
      <c r="D401" s="4" t="s">
        <v>3113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thickBot="1" x14ac:dyDescent="0.3">
      <c r="A402" s="9" t="s">
        <v>1971</v>
      </c>
      <c r="B402" s="9" t="s">
        <v>3114</v>
      </c>
      <c r="C402" s="4" t="s">
        <v>2385</v>
      </c>
      <c r="D402" s="4" t="s">
        <v>3115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thickBot="1" x14ac:dyDescent="0.3">
      <c r="A403" s="9" t="s">
        <v>1970</v>
      </c>
      <c r="B403" s="9" t="s">
        <v>3116</v>
      </c>
      <c r="C403" s="4" t="s">
        <v>2382</v>
      </c>
      <c r="D403" s="4" t="s">
        <v>3117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thickBot="1" x14ac:dyDescent="0.3">
      <c r="A404" s="9" t="s">
        <v>1969</v>
      </c>
      <c r="B404" s="9" t="s">
        <v>3118</v>
      </c>
      <c r="C404" s="4" t="s">
        <v>2382</v>
      </c>
      <c r="D404" s="4" t="s">
        <v>3119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thickBot="1" x14ac:dyDescent="0.3">
      <c r="A405" s="9" t="s">
        <v>1968</v>
      </c>
      <c r="B405" s="9" t="s">
        <v>3120</v>
      </c>
      <c r="C405" s="4" t="s">
        <v>2385</v>
      </c>
      <c r="D405" s="4" t="s">
        <v>3121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thickBot="1" x14ac:dyDescent="0.3">
      <c r="A406" s="9" t="s">
        <v>1967</v>
      </c>
      <c r="B406" s="9" t="s">
        <v>3122</v>
      </c>
      <c r="C406" s="4" t="s">
        <v>2385</v>
      </c>
      <c r="D406" s="4" t="s">
        <v>3123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thickBot="1" x14ac:dyDescent="0.3">
      <c r="A407" s="9" t="s">
        <v>1966</v>
      </c>
      <c r="B407" s="9" t="s">
        <v>3124</v>
      </c>
      <c r="C407" s="4" t="s">
        <v>2385</v>
      </c>
      <c r="D407" s="4" t="s">
        <v>3125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thickBot="1" x14ac:dyDescent="0.3">
      <c r="A408" s="9" t="s">
        <v>1965</v>
      </c>
      <c r="B408" s="9" t="s">
        <v>3126</v>
      </c>
      <c r="C408" s="4" t="s">
        <v>2385</v>
      </c>
      <c r="D408" s="4" t="s">
        <v>3127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thickBot="1" x14ac:dyDescent="0.3">
      <c r="A409" s="9" t="s">
        <v>1964</v>
      </c>
      <c r="B409" s="9" t="s">
        <v>3128</v>
      </c>
      <c r="C409" s="4" t="s">
        <v>2385</v>
      </c>
      <c r="D409" s="4" t="s">
        <v>3129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thickBot="1" x14ac:dyDescent="0.3">
      <c r="A410" s="9" t="s">
        <v>1963</v>
      </c>
      <c r="B410" s="9" t="s">
        <v>3130</v>
      </c>
      <c r="C410" s="4" t="s">
        <v>2385</v>
      </c>
      <c r="D410" s="4" t="s">
        <v>3131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thickBot="1" x14ac:dyDescent="0.3">
      <c r="A411" s="9" t="s">
        <v>1962</v>
      </c>
      <c r="B411" s="9" t="s">
        <v>3132</v>
      </c>
      <c r="C411" s="4" t="s">
        <v>2382</v>
      </c>
      <c r="D411" s="4" t="s">
        <v>3133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thickBot="1" x14ac:dyDescent="0.3">
      <c r="A412" s="9" t="s">
        <v>1961</v>
      </c>
      <c r="B412" s="9" t="s">
        <v>3134</v>
      </c>
      <c r="C412" s="4" t="s">
        <v>2382</v>
      </c>
      <c r="D412" s="4" t="s">
        <v>3135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thickBot="1" x14ac:dyDescent="0.3">
      <c r="A413" s="9" t="s">
        <v>1960</v>
      </c>
      <c r="B413" s="9" t="s">
        <v>3136</v>
      </c>
      <c r="C413" s="4" t="s">
        <v>2385</v>
      </c>
      <c r="D413" s="4" t="s">
        <v>3137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thickBot="1" x14ac:dyDescent="0.3">
      <c r="A414" s="9" t="s">
        <v>1959</v>
      </c>
      <c r="B414" s="9" t="s">
        <v>3138</v>
      </c>
      <c r="C414" s="4" t="s">
        <v>2382</v>
      </c>
      <c r="D414" s="4" t="s">
        <v>3139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thickBot="1" x14ac:dyDescent="0.3">
      <c r="A415" s="9" t="s">
        <v>1958</v>
      </c>
      <c r="B415" s="9" t="s">
        <v>3140</v>
      </c>
      <c r="C415" s="4" t="s">
        <v>2382</v>
      </c>
      <c r="D415" s="4" t="s">
        <v>3141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thickBot="1" x14ac:dyDescent="0.3">
      <c r="A416" s="9" t="s">
        <v>1957</v>
      </c>
      <c r="B416" s="9" t="s">
        <v>3142</v>
      </c>
      <c r="C416" s="4" t="s">
        <v>2385</v>
      </c>
      <c r="D416" s="4" t="s">
        <v>3143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thickBot="1" x14ac:dyDescent="0.3">
      <c r="A417" s="9" t="s">
        <v>1956</v>
      </c>
      <c r="B417" s="9" t="s">
        <v>3144</v>
      </c>
      <c r="C417" s="4" t="s">
        <v>2385</v>
      </c>
      <c r="D417" s="4" t="s">
        <v>2396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thickBot="1" x14ac:dyDescent="0.3">
      <c r="A418" s="9" t="s">
        <v>1955</v>
      </c>
      <c r="B418" s="9" t="s">
        <v>3145</v>
      </c>
      <c r="C418" s="4" t="s">
        <v>2382</v>
      </c>
      <c r="D418" s="4" t="s">
        <v>3146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thickBot="1" x14ac:dyDescent="0.3">
      <c r="A419" s="9" t="s">
        <v>1954</v>
      </c>
      <c r="B419" s="9" t="s">
        <v>3147</v>
      </c>
      <c r="C419" s="4" t="s">
        <v>2382</v>
      </c>
      <c r="D419" s="4" t="s">
        <v>3017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thickBot="1" x14ac:dyDescent="0.3">
      <c r="A420" s="9" t="s">
        <v>1953</v>
      </c>
      <c r="B420" s="9" t="s">
        <v>3148</v>
      </c>
      <c r="C420" s="4" t="s">
        <v>2382</v>
      </c>
      <c r="D420" s="4" t="s">
        <v>3149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thickBot="1" x14ac:dyDescent="0.3">
      <c r="A421" s="9" t="s">
        <v>1952</v>
      </c>
      <c r="B421" s="9" t="s">
        <v>3150</v>
      </c>
      <c r="C421" s="4" t="s">
        <v>2382</v>
      </c>
      <c r="D421" s="4" t="s">
        <v>3151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thickBot="1" x14ac:dyDescent="0.3">
      <c r="A422" s="9" t="s">
        <v>1951</v>
      </c>
      <c r="B422" s="9" t="s">
        <v>3152</v>
      </c>
      <c r="C422" s="4" t="s">
        <v>2385</v>
      </c>
      <c r="D422" s="4" t="s">
        <v>3153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thickBot="1" x14ac:dyDescent="0.3">
      <c r="A423" s="9" t="s">
        <v>1950</v>
      </c>
      <c r="B423" s="9" t="s">
        <v>2594</v>
      </c>
      <c r="C423" s="4" t="s">
        <v>2382</v>
      </c>
      <c r="D423" s="4" t="s">
        <v>3154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thickBot="1" x14ac:dyDescent="0.3">
      <c r="A424" s="9" t="s">
        <v>1949</v>
      </c>
      <c r="B424" s="9" t="s">
        <v>3155</v>
      </c>
      <c r="C424" s="4" t="s">
        <v>2382</v>
      </c>
      <c r="D424" s="4" t="s">
        <v>3156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thickBot="1" x14ac:dyDescent="0.3">
      <c r="A425" s="9" t="s">
        <v>1948</v>
      </c>
      <c r="B425" s="9" t="s">
        <v>3157</v>
      </c>
      <c r="C425" s="4" t="s">
        <v>2382</v>
      </c>
      <c r="D425" s="4" t="s">
        <v>3158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thickBot="1" x14ac:dyDescent="0.3">
      <c r="A426" s="9" t="s">
        <v>1947</v>
      </c>
      <c r="B426" s="9" t="s">
        <v>3159</v>
      </c>
      <c r="C426" s="4" t="s">
        <v>2385</v>
      </c>
      <c r="D426" s="4" t="s">
        <v>3141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thickBot="1" x14ac:dyDescent="0.3">
      <c r="A427" s="9" t="s">
        <v>1946</v>
      </c>
      <c r="B427" s="9" t="s">
        <v>3160</v>
      </c>
      <c r="C427" s="4" t="s">
        <v>2385</v>
      </c>
      <c r="D427" s="4" t="s">
        <v>2773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thickBot="1" x14ac:dyDescent="0.3">
      <c r="A428" s="9" t="s">
        <v>1945</v>
      </c>
      <c r="B428" s="9" t="s">
        <v>3161</v>
      </c>
      <c r="C428" s="4" t="s">
        <v>2382</v>
      </c>
      <c r="D428" s="4" t="s">
        <v>3162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thickBot="1" x14ac:dyDescent="0.3">
      <c r="A429" s="9" t="s">
        <v>1944</v>
      </c>
      <c r="B429" s="9" t="s">
        <v>3163</v>
      </c>
      <c r="C429" s="4" t="s">
        <v>2382</v>
      </c>
      <c r="D429" s="4" t="s">
        <v>3164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thickBot="1" x14ac:dyDescent="0.3">
      <c r="A430" s="9" t="s">
        <v>1943</v>
      </c>
      <c r="B430" s="9" t="s">
        <v>3165</v>
      </c>
      <c r="C430" s="4" t="s">
        <v>2382</v>
      </c>
      <c r="D430" s="4" t="s">
        <v>2537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thickBot="1" x14ac:dyDescent="0.3">
      <c r="A431" s="9" t="s">
        <v>1942</v>
      </c>
      <c r="B431" s="9" t="s">
        <v>3166</v>
      </c>
      <c r="C431" s="4" t="s">
        <v>2382</v>
      </c>
      <c r="D431" s="4" t="s">
        <v>3167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thickBot="1" x14ac:dyDescent="0.3">
      <c r="A432" s="9" t="s">
        <v>1941</v>
      </c>
      <c r="B432" s="9" t="s">
        <v>3168</v>
      </c>
      <c r="C432" s="4" t="s">
        <v>2382</v>
      </c>
      <c r="D432" s="4" t="s">
        <v>3169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thickBot="1" x14ac:dyDescent="0.3">
      <c r="A433" s="9" t="s">
        <v>1940</v>
      </c>
      <c r="B433" s="9" t="s">
        <v>3170</v>
      </c>
      <c r="C433" s="4" t="s">
        <v>2382</v>
      </c>
      <c r="D433" s="4" t="s">
        <v>3171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thickBot="1" x14ac:dyDescent="0.3">
      <c r="A434" s="9" t="s">
        <v>1939</v>
      </c>
      <c r="B434" s="9" t="s">
        <v>3172</v>
      </c>
      <c r="C434" s="4" t="s">
        <v>2385</v>
      </c>
      <c r="D434" s="4" t="s">
        <v>3127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thickBot="1" x14ac:dyDescent="0.3">
      <c r="A435" s="9" t="s">
        <v>1938</v>
      </c>
      <c r="B435" s="9" t="s">
        <v>3173</v>
      </c>
      <c r="C435" s="4" t="s">
        <v>2382</v>
      </c>
      <c r="D435" s="4" t="s">
        <v>2553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thickBot="1" x14ac:dyDescent="0.3">
      <c r="A436" s="9" t="s">
        <v>1937</v>
      </c>
      <c r="B436" s="9" t="s">
        <v>3174</v>
      </c>
      <c r="C436" s="4" t="s">
        <v>2385</v>
      </c>
      <c r="D436" s="4" t="s">
        <v>3175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thickBot="1" x14ac:dyDescent="0.3">
      <c r="A437" s="9" t="s">
        <v>1936</v>
      </c>
      <c r="B437" s="9" t="s">
        <v>3176</v>
      </c>
      <c r="C437" s="4" t="s">
        <v>2385</v>
      </c>
      <c r="D437" s="4" t="s">
        <v>3177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thickBot="1" x14ac:dyDescent="0.3">
      <c r="A438" s="9" t="s">
        <v>1935</v>
      </c>
      <c r="B438" s="9" t="s">
        <v>3178</v>
      </c>
      <c r="C438" s="4" t="s">
        <v>2385</v>
      </c>
      <c r="D438" s="4" t="s">
        <v>3179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thickBot="1" x14ac:dyDescent="0.3">
      <c r="A439" s="9" t="s">
        <v>1934</v>
      </c>
      <c r="B439" s="9" t="s">
        <v>3180</v>
      </c>
      <c r="C439" s="4" t="s">
        <v>2382</v>
      </c>
      <c r="D439" s="4" t="s">
        <v>3053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thickBot="1" x14ac:dyDescent="0.3">
      <c r="A440" s="9" t="s">
        <v>1933</v>
      </c>
      <c r="B440" s="9" t="s">
        <v>3181</v>
      </c>
      <c r="C440" s="4" t="s">
        <v>2385</v>
      </c>
      <c r="D440" s="4" t="s">
        <v>3182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thickBot="1" x14ac:dyDescent="0.3">
      <c r="A441" s="9" t="s">
        <v>1932</v>
      </c>
      <c r="B441" s="9" t="s">
        <v>3183</v>
      </c>
      <c r="C441" s="4" t="s">
        <v>2382</v>
      </c>
      <c r="D441" s="4" t="s">
        <v>3184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thickBot="1" x14ac:dyDescent="0.3">
      <c r="A442" s="9" t="s">
        <v>1931</v>
      </c>
      <c r="B442" s="9" t="s">
        <v>3185</v>
      </c>
      <c r="C442" s="4" t="s">
        <v>2382</v>
      </c>
      <c r="D442" s="4" t="s">
        <v>3186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thickBot="1" x14ac:dyDescent="0.3">
      <c r="A443" s="9" t="s">
        <v>1930</v>
      </c>
      <c r="B443" s="9" t="s">
        <v>3187</v>
      </c>
      <c r="C443" s="4" t="s">
        <v>2385</v>
      </c>
      <c r="D443" s="4" t="s">
        <v>3188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thickBot="1" x14ac:dyDescent="0.3">
      <c r="A444" s="9" t="s">
        <v>1929</v>
      </c>
      <c r="B444" s="9" t="s">
        <v>2516</v>
      </c>
      <c r="C444" s="4" t="s">
        <v>2385</v>
      </c>
      <c r="D444" s="4" t="s">
        <v>3189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thickBot="1" x14ac:dyDescent="0.3">
      <c r="A445" s="9" t="s">
        <v>1928</v>
      </c>
      <c r="B445" s="9" t="s">
        <v>3190</v>
      </c>
      <c r="C445" s="4" t="s">
        <v>2382</v>
      </c>
      <c r="D445" s="4" t="s">
        <v>3191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thickBot="1" x14ac:dyDescent="0.3">
      <c r="A446" s="9" t="s">
        <v>1927</v>
      </c>
      <c r="B446" s="9" t="s">
        <v>3192</v>
      </c>
      <c r="C446" s="4" t="s">
        <v>2382</v>
      </c>
      <c r="D446" s="4" t="s">
        <v>3193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thickBot="1" x14ac:dyDescent="0.3">
      <c r="A447" s="9" t="s">
        <v>1926</v>
      </c>
      <c r="B447" s="9" t="s">
        <v>3194</v>
      </c>
      <c r="C447" s="4" t="s">
        <v>2385</v>
      </c>
      <c r="D447" s="4" t="s">
        <v>2988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thickBot="1" x14ac:dyDescent="0.3">
      <c r="A448" s="9" t="s">
        <v>1925</v>
      </c>
      <c r="B448" s="9" t="s">
        <v>3195</v>
      </c>
      <c r="C448" s="4" t="s">
        <v>2382</v>
      </c>
      <c r="D448" s="4" t="s">
        <v>3196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thickBot="1" x14ac:dyDescent="0.3">
      <c r="A449" s="9" t="s">
        <v>1924</v>
      </c>
      <c r="B449" s="9" t="s">
        <v>3197</v>
      </c>
      <c r="C449" s="4" t="s">
        <v>2385</v>
      </c>
      <c r="D449" s="4" t="s">
        <v>3198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thickBot="1" x14ac:dyDescent="0.3">
      <c r="A450" s="9" t="s">
        <v>1923</v>
      </c>
      <c r="B450" s="9" t="s">
        <v>3199</v>
      </c>
      <c r="C450" s="4" t="s">
        <v>2385</v>
      </c>
      <c r="D450" s="4" t="s">
        <v>3200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thickBot="1" x14ac:dyDescent="0.3">
      <c r="A451" s="9" t="s">
        <v>1922</v>
      </c>
      <c r="B451" s="9" t="s">
        <v>3201</v>
      </c>
      <c r="C451" s="4" t="s">
        <v>2382</v>
      </c>
      <c r="D451" s="4" t="s">
        <v>3202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thickBot="1" x14ac:dyDescent="0.3">
      <c r="A452" s="9" t="s">
        <v>1921</v>
      </c>
      <c r="B452" s="9" t="s">
        <v>3025</v>
      </c>
      <c r="C452" s="4" t="s">
        <v>2382</v>
      </c>
      <c r="D452" s="4" t="s">
        <v>3203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thickBot="1" x14ac:dyDescent="0.3">
      <c r="A453" s="9" t="s">
        <v>1920</v>
      </c>
      <c r="B453" s="9" t="s">
        <v>2482</v>
      </c>
      <c r="C453" s="4" t="s">
        <v>2385</v>
      </c>
      <c r="D453" s="4" t="s">
        <v>3204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thickBot="1" x14ac:dyDescent="0.3">
      <c r="A454" s="9" t="s">
        <v>1919</v>
      </c>
      <c r="B454" s="9" t="s">
        <v>3205</v>
      </c>
      <c r="C454" s="4" t="s">
        <v>2382</v>
      </c>
      <c r="D454" s="4" t="s">
        <v>3206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thickBot="1" x14ac:dyDescent="0.3">
      <c r="A455" s="9" t="s">
        <v>1918</v>
      </c>
      <c r="B455" s="9" t="s">
        <v>3207</v>
      </c>
      <c r="C455" s="4" t="s">
        <v>2385</v>
      </c>
      <c r="D455" s="4" t="s">
        <v>2638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thickBot="1" x14ac:dyDescent="0.3">
      <c r="A456" s="9" t="s">
        <v>1917</v>
      </c>
      <c r="B456" s="9" t="s">
        <v>3208</v>
      </c>
      <c r="C456" s="4" t="s">
        <v>2385</v>
      </c>
      <c r="D456" s="4" t="s">
        <v>2396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thickBot="1" x14ac:dyDescent="0.3">
      <c r="A457" s="9" t="s">
        <v>1916</v>
      </c>
      <c r="B457" s="9" t="s">
        <v>3209</v>
      </c>
      <c r="C457" s="4" t="s">
        <v>2385</v>
      </c>
      <c r="D457" s="4" t="s">
        <v>3210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thickBot="1" x14ac:dyDescent="0.3">
      <c r="A458" s="9" t="s">
        <v>1915</v>
      </c>
      <c r="B458" s="9" t="s">
        <v>3211</v>
      </c>
      <c r="C458" s="4" t="s">
        <v>2385</v>
      </c>
      <c r="D458" s="4" t="s">
        <v>2921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thickBot="1" x14ac:dyDescent="0.3">
      <c r="A459" s="9" t="s">
        <v>1914</v>
      </c>
      <c r="B459" s="9" t="s">
        <v>3212</v>
      </c>
      <c r="C459" s="4" t="s">
        <v>2385</v>
      </c>
      <c r="D459" s="4" t="s">
        <v>3213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thickBot="1" x14ac:dyDescent="0.3">
      <c r="A460" s="9" t="s">
        <v>1913</v>
      </c>
      <c r="B460" s="9" t="s">
        <v>3214</v>
      </c>
      <c r="C460" s="4" t="s">
        <v>2382</v>
      </c>
      <c r="D460" s="4" t="s">
        <v>3215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thickBot="1" x14ac:dyDescent="0.3">
      <c r="A461" s="9" t="s">
        <v>1912</v>
      </c>
      <c r="B461" s="9" t="s">
        <v>2506</v>
      </c>
      <c r="C461" s="4" t="s">
        <v>2385</v>
      </c>
      <c r="D461" s="4" t="s">
        <v>3216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thickBot="1" x14ac:dyDescent="0.3">
      <c r="A462" s="9" t="s">
        <v>1911</v>
      </c>
      <c r="B462" s="9" t="s">
        <v>2931</v>
      </c>
      <c r="C462" s="4" t="s">
        <v>2382</v>
      </c>
      <c r="D462" s="4" t="s">
        <v>3217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thickBot="1" x14ac:dyDescent="0.3">
      <c r="A463" s="9" t="s">
        <v>1910</v>
      </c>
      <c r="B463" s="9" t="s">
        <v>2538</v>
      </c>
      <c r="C463" s="4" t="s">
        <v>2382</v>
      </c>
      <c r="D463" s="4" t="s">
        <v>2494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thickBot="1" x14ac:dyDescent="0.3">
      <c r="A464" s="9" t="s">
        <v>1909</v>
      </c>
      <c r="B464" s="9" t="s">
        <v>3218</v>
      </c>
      <c r="C464" s="4" t="s">
        <v>2382</v>
      </c>
      <c r="D464" s="4" t="s">
        <v>3219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thickBot="1" x14ac:dyDescent="0.3">
      <c r="A465" s="9" t="s">
        <v>1908</v>
      </c>
      <c r="B465" s="9" t="s">
        <v>3220</v>
      </c>
      <c r="C465" s="4" t="s">
        <v>2385</v>
      </c>
      <c r="D465" s="4" t="s">
        <v>3221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thickBot="1" x14ac:dyDescent="0.3">
      <c r="A466" s="9" t="s">
        <v>1907</v>
      </c>
      <c r="B466" s="9" t="s">
        <v>3222</v>
      </c>
      <c r="C466" s="4" t="s">
        <v>2382</v>
      </c>
      <c r="D466" s="4" t="s">
        <v>2531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thickBot="1" x14ac:dyDescent="0.3">
      <c r="A467" s="9" t="s">
        <v>1906</v>
      </c>
      <c r="B467" s="9" t="s">
        <v>3223</v>
      </c>
      <c r="C467" s="4" t="s">
        <v>2385</v>
      </c>
      <c r="D467" s="4" t="s">
        <v>3224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thickBot="1" x14ac:dyDescent="0.3">
      <c r="A468" s="9" t="s">
        <v>1905</v>
      </c>
      <c r="B468" s="9" t="s">
        <v>2512</v>
      </c>
      <c r="C468" s="4" t="s">
        <v>2385</v>
      </c>
      <c r="D468" s="4" t="s">
        <v>3225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thickBot="1" x14ac:dyDescent="0.3">
      <c r="A469" s="9" t="s">
        <v>1904</v>
      </c>
      <c r="B469" s="9" t="s">
        <v>3226</v>
      </c>
      <c r="C469" s="4" t="s">
        <v>2382</v>
      </c>
      <c r="D469" s="4" t="s">
        <v>3227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thickBot="1" x14ac:dyDescent="0.3">
      <c r="A470" s="9" t="s">
        <v>1903</v>
      </c>
      <c r="B470" s="9" t="s">
        <v>3228</v>
      </c>
      <c r="C470" s="4" t="s">
        <v>2382</v>
      </c>
      <c r="D470" s="4" t="s">
        <v>3229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thickBot="1" x14ac:dyDescent="0.3">
      <c r="A471" s="9" t="s">
        <v>1902</v>
      </c>
      <c r="B471" s="9" t="s">
        <v>3230</v>
      </c>
      <c r="C471" s="4" t="s">
        <v>2385</v>
      </c>
      <c r="D471" s="4" t="s">
        <v>3231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thickBot="1" x14ac:dyDescent="0.3">
      <c r="A472" s="9" t="s">
        <v>1901</v>
      </c>
      <c r="B472" s="9" t="s">
        <v>3232</v>
      </c>
      <c r="C472" s="4" t="s">
        <v>2385</v>
      </c>
      <c r="D472" s="4" t="s">
        <v>3233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thickBot="1" x14ac:dyDescent="0.3">
      <c r="A473" s="9" t="s">
        <v>1900</v>
      </c>
      <c r="B473" s="9" t="s">
        <v>3234</v>
      </c>
      <c r="C473" s="4" t="s">
        <v>2385</v>
      </c>
      <c r="D473" s="4" t="s">
        <v>2808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thickBot="1" x14ac:dyDescent="0.3">
      <c r="A474" s="9" t="s">
        <v>1899</v>
      </c>
      <c r="B474" s="9" t="s">
        <v>2843</v>
      </c>
      <c r="C474" s="4" t="s">
        <v>2385</v>
      </c>
      <c r="D474" s="4" t="s">
        <v>3235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thickBot="1" x14ac:dyDescent="0.3">
      <c r="A475" s="9" t="s">
        <v>1898</v>
      </c>
      <c r="B475" s="9" t="s">
        <v>3236</v>
      </c>
      <c r="C475" s="4" t="s">
        <v>2385</v>
      </c>
      <c r="D475" s="4" t="s">
        <v>2406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thickBot="1" x14ac:dyDescent="0.3">
      <c r="A476" s="9" t="s">
        <v>1897</v>
      </c>
      <c r="B476" s="9" t="s">
        <v>3237</v>
      </c>
      <c r="C476" s="4" t="s">
        <v>2385</v>
      </c>
      <c r="D476" s="4" t="s">
        <v>3238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thickBot="1" x14ac:dyDescent="0.3">
      <c r="A477" s="9" t="s">
        <v>1895</v>
      </c>
      <c r="B477" s="9" t="s">
        <v>3239</v>
      </c>
      <c r="C477" s="4" t="s">
        <v>2385</v>
      </c>
      <c r="D477" s="4" t="s">
        <v>3240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thickBot="1" x14ac:dyDescent="0.3">
      <c r="A478" s="9" t="s">
        <v>1894</v>
      </c>
      <c r="B478" s="9" t="s">
        <v>3241</v>
      </c>
      <c r="C478" s="4" t="s">
        <v>2382</v>
      </c>
      <c r="D478" s="4" t="s">
        <v>3242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thickBot="1" x14ac:dyDescent="0.3">
      <c r="A479" s="9" t="s">
        <v>1893</v>
      </c>
      <c r="B479" s="9" t="s">
        <v>3243</v>
      </c>
      <c r="C479" s="4" t="s">
        <v>2385</v>
      </c>
      <c r="D479" s="4" t="s">
        <v>3244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thickBot="1" x14ac:dyDescent="0.3">
      <c r="A480" s="9" t="s">
        <v>1892</v>
      </c>
      <c r="B480" s="9" t="s">
        <v>3245</v>
      </c>
      <c r="C480" s="4" t="s">
        <v>2385</v>
      </c>
      <c r="D480" s="4" t="s">
        <v>3246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thickBot="1" x14ac:dyDescent="0.3">
      <c r="A481" s="9" t="s">
        <v>1891</v>
      </c>
      <c r="B481" s="9" t="s">
        <v>3247</v>
      </c>
      <c r="C481" s="4" t="s">
        <v>2385</v>
      </c>
      <c r="D481" s="4" t="s">
        <v>3248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thickBot="1" x14ac:dyDescent="0.3">
      <c r="A482" s="9" t="s">
        <v>1890</v>
      </c>
      <c r="B482" s="9" t="s">
        <v>3249</v>
      </c>
      <c r="C482" s="4" t="s">
        <v>2385</v>
      </c>
      <c r="D482" s="4" t="s">
        <v>2732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thickBot="1" x14ac:dyDescent="0.3">
      <c r="A483" s="9" t="s">
        <v>1889</v>
      </c>
      <c r="B483" s="9" t="s">
        <v>3250</v>
      </c>
      <c r="C483" s="4" t="s">
        <v>2385</v>
      </c>
      <c r="D483" s="4" t="s">
        <v>3251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thickBot="1" x14ac:dyDescent="0.3">
      <c r="A484" s="9" t="s">
        <v>1888</v>
      </c>
      <c r="B484" s="9" t="s">
        <v>3252</v>
      </c>
      <c r="C484" s="4" t="s">
        <v>2382</v>
      </c>
      <c r="D484" s="4" t="s">
        <v>3253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thickBot="1" x14ac:dyDescent="0.3">
      <c r="A485" s="9" t="s">
        <v>1887</v>
      </c>
      <c r="B485" s="9" t="s">
        <v>2633</v>
      </c>
      <c r="C485" s="4" t="s">
        <v>2382</v>
      </c>
      <c r="D485" s="4" t="s">
        <v>3254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thickBot="1" x14ac:dyDescent="0.3">
      <c r="A486" s="9" t="s">
        <v>1886</v>
      </c>
      <c r="B486" s="9" t="s">
        <v>3255</v>
      </c>
      <c r="C486" s="4" t="s">
        <v>2385</v>
      </c>
      <c r="D486" s="4" t="s">
        <v>2682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thickBot="1" x14ac:dyDescent="0.3">
      <c r="A487" s="9" t="s">
        <v>1885</v>
      </c>
      <c r="B487" s="9" t="s">
        <v>2989</v>
      </c>
      <c r="C487" s="4" t="s">
        <v>2385</v>
      </c>
      <c r="D487" s="4" t="s">
        <v>2519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thickBot="1" x14ac:dyDescent="0.3">
      <c r="A488" s="9" t="s">
        <v>1884</v>
      </c>
      <c r="B488" s="9" t="s">
        <v>3256</v>
      </c>
      <c r="C488" s="4" t="s">
        <v>3257</v>
      </c>
      <c r="D488" s="4" t="s">
        <v>3258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thickBot="1" x14ac:dyDescent="0.3">
      <c r="A489" s="9" t="s">
        <v>1883</v>
      </c>
      <c r="B489" s="9" t="s">
        <v>3259</v>
      </c>
      <c r="C489" s="4" t="s">
        <v>2382</v>
      </c>
      <c r="D489" s="4" t="s">
        <v>3260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thickBot="1" x14ac:dyDescent="0.3">
      <c r="A490" s="9" t="s">
        <v>1882</v>
      </c>
      <c r="B490" s="9" t="s">
        <v>3261</v>
      </c>
      <c r="C490" s="4" t="s">
        <v>2385</v>
      </c>
      <c r="D490" s="4" t="s">
        <v>2640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thickBot="1" x14ac:dyDescent="0.3">
      <c r="A491" s="9" t="s">
        <v>1881</v>
      </c>
      <c r="B491" s="9" t="s">
        <v>3262</v>
      </c>
      <c r="C491" s="4" t="s">
        <v>2385</v>
      </c>
      <c r="D491" s="4" t="s">
        <v>2396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thickBot="1" x14ac:dyDescent="0.3">
      <c r="A492" s="9" t="s">
        <v>1880</v>
      </c>
      <c r="B492" s="9" t="s">
        <v>3263</v>
      </c>
      <c r="C492" s="4" t="s">
        <v>2382</v>
      </c>
      <c r="D492" s="4" t="s">
        <v>3264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thickBot="1" x14ac:dyDescent="0.3">
      <c r="A493" s="9" t="s">
        <v>1879</v>
      </c>
      <c r="B493" s="9" t="s">
        <v>3265</v>
      </c>
      <c r="C493" s="4" t="s">
        <v>2382</v>
      </c>
      <c r="D493" s="4" t="s">
        <v>3266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thickBot="1" x14ac:dyDescent="0.3">
      <c r="A494" s="9" t="s">
        <v>1878</v>
      </c>
      <c r="B494" s="9" t="s">
        <v>3267</v>
      </c>
      <c r="C494" s="4" t="s">
        <v>2382</v>
      </c>
      <c r="D494" s="4" t="s">
        <v>2948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thickBot="1" x14ac:dyDescent="0.3">
      <c r="A495" s="9" t="s">
        <v>1877</v>
      </c>
      <c r="B495" s="9" t="s">
        <v>3268</v>
      </c>
      <c r="C495" s="4" t="s">
        <v>2385</v>
      </c>
      <c r="D495" s="4" t="s">
        <v>3269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thickBot="1" x14ac:dyDescent="0.3">
      <c r="A496" s="9" t="s">
        <v>1876</v>
      </c>
      <c r="B496" s="9" t="s">
        <v>3249</v>
      </c>
      <c r="C496" s="4" t="s">
        <v>2385</v>
      </c>
      <c r="D496" s="4" t="s">
        <v>3270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thickBot="1" x14ac:dyDescent="0.3">
      <c r="A497" s="9" t="s">
        <v>1875</v>
      </c>
      <c r="B497" s="9" t="s">
        <v>3271</v>
      </c>
      <c r="C497" s="4" t="s">
        <v>3257</v>
      </c>
      <c r="D497" s="4" t="s">
        <v>2571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thickBot="1" x14ac:dyDescent="0.3">
      <c r="A498" s="9" t="s">
        <v>1874</v>
      </c>
      <c r="B498" s="9" t="s">
        <v>3272</v>
      </c>
      <c r="C498" s="4" t="s">
        <v>2382</v>
      </c>
      <c r="D498" s="4" t="s">
        <v>3273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thickBot="1" x14ac:dyDescent="0.3">
      <c r="A499" s="9" t="s">
        <v>1873</v>
      </c>
      <c r="B499" s="9" t="s">
        <v>3274</v>
      </c>
      <c r="C499" s="4" t="s">
        <v>2385</v>
      </c>
      <c r="D499" s="4" t="s">
        <v>2808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thickBot="1" x14ac:dyDescent="0.3">
      <c r="A500" s="9" t="s">
        <v>1872</v>
      </c>
      <c r="B500" s="9" t="s">
        <v>3275</v>
      </c>
      <c r="C500" s="4" t="s">
        <v>2382</v>
      </c>
      <c r="D500" s="4" t="s">
        <v>3276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thickBot="1" x14ac:dyDescent="0.3">
      <c r="A501" s="9" t="s">
        <v>1871</v>
      </c>
      <c r="B501" s="9" t="s">
        <v>3277</v>
      </c>
      <c r="C501" s="4" t="s">
        <v>2382</v>
      </c>
      <c r="D501" s="4" t="s">
        <v>2571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thickBot="1" x14ac:dyDescent="0.3">
      <c r="A502" s="9" t="s">
        <v>1870</v>
      </c>
      <c r="B502" s="9" t="s">
        <v>3278</v>
      </c>
      <c r="C502" s="4" t="s">
        <v>2385</v>
      </c>
      <c r="D502" s="4" t="s">
        <v>3279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thickBot="1" x14ac:dyDescent="0.3">
      <c r="A503" s="9" t="s">
        <v>1869</v>
      </c>
      <c r="B503" s="9" t="s">
        <v>2516</v>
      </c>
      <c r="C503" s="4" t="s">
        <v>2385</v>
      </c>
      <c r="D503" s="4" t="s">
        <v>3280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thickBot="1" x14ac:dyDescent="0.3">
      <c r="A504" s="9" t="s">
        <v>1868</v>
      </c>
      <c r="B504" s="9" t="s">
        <v>3281</v>
      </c>
      <c r="C504" s="4" t="s">
        <v>2382</v>
      </c>
      <c r="D504" s="4" t="s">
        <v>3282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thickBot="1" x14ac:dyDescent="0.3">
      <c r="A505" s="9" t="s">
        <v>1867</v>
      </c>
      <c r="B505" s="9" t="s">
        <v>3283</v>
      </c>
      <c r="C505" s="4" t="s">
        <v>2382</v>
      </c>
      <c r="D505" s="4" t="s">
        <v>3284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thickBot="1" x14ac:dyDescent="0.3">
      <c r="A506" s="9" t="s">
        <v>1866</v>
      </c>
      <c r="B506" s="9" t="s">
        <v>3285</v>
      </c>
      <c r="C506" s="4" t="s">
        <v>2382</v>
      </c>
      <c r="D506" s="4" t="s">
        <v>2537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thickBot="1" x14ac:dyDescent="0.3">
      <c r="A507" s="9" t="s">
        <v>1865</v>
      </c>
      <c r="B507" s="9" t="s">
        <v>3286</v>
      </c>
      <c r="C507" s="4" t="s">
        <v>2382</v>
      </c>
      <c r="D507" s="4" t="s">
        <v>3287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thickBot="1" x14ac:dyDescent="0.3">
      <c r="A508" s="9" t="s">
        <v>1864</v>
      </c>
      <c r="B508" s="9" t="s">
        <v>3288</v>
      </c>
      <c r="C508" s="4" t="s">
        <v>2385</v>
      </c>
      <c r="D508" s="4" t="s">
        <v>3289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thickBot="1" x14ac:dyDescent="0.3">
      <c r="A509" s="9" t="s">
        <v>1863</v>
      </c>
      <c r="B509" s="9" t="s">
        <v>3290</v>
      </c>
      <c r="C509" s="4" t="s">
        <v>2385</v>
      </c>
      <c r="D509" s="4" t="s">
        <v>3291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thickBot="1" x14ac:dyDescent="0.3">
      <c r="A510" s="9" t="s">
        <v>1862</v>
      </c>
      <c r="B510" s="9" t="s">
        <v>3292</v>
      </c>
      <c r="C510" s="4" t="s">
        <v>2382</v>
      </c>
      <c r="D510" s="4" t="s">
        <v>3293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thickBot="1" x14ac:dyDescent="0.3">
      <c r="A511" s="9" t="s">
        <v>1861</v>
      </c>
      <c r="B511" s="9" t="s">
        <v>3294</v>
      </c>
      <c r="C511" s="4" t="s">
        <v>2385</v>
      </c>
      <c r="D511" s="4" t="s">
        <v>3295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thickBot="1" x14ac:dyDescent="0.3">
      <c r="A512" s="9" t="s">
        <v>1860</v>
      </c>
      <c r="B512" s="9" t="s">
        <v>3296</v>
      </c>
      <c r="C512" s="4" t="s">
        <v>2385</v>
      </c>
      <c r="D512" s="4" t="s">
        <v>3044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thickBot="1" x14ac:dyDescent="0.3">
      <c r="A513" s="9" t="s">
        <v>1859</v>
      </c>
      <c r="B513" s="9" t="s">
        <v>3297</v>
      </c>
      <c r="C513" s="4" t="s">
        <v>2385</v>
      </c>
      <c r="D513" s="4" t="s">
        <v>2682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thickBot="1" x14ac:dyDescent="0.3">
      <c r="A514" s="9" t="s">
        <v>1858</v>
      </c>
      <c r="B514" s="9" t="s">
        <v>3298</v>
      </c>
      <c r="C514" s="4" t="s">
        <v>2385</v>
      </c>
      <c r="D514" s="4" t="s">
        <v>3299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thickBot="1" x14ac:dyDescent="0.3">
      <c r="A515" s="9" t="s">
        <v>1857</v>
      </c>
      <c r="B515" s="9" t="s">
        <v>3300</v>
      </c>
      <c r="C515" s="4" t="s">
        <v>2382</v>
      </c>
      <c r="D515" s="4" t="s">
        <v>3301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thickBot="1" x14ac:dyDescent="0.3">
      <c r="A516" s="9" t="s">
        <v>1856</v>
      </c>
      <c r="B516" s="9" t="s">
        <v>3302</v>
      </c>
      <c r="C516" s="4" t="s">
        <v>2385</v>
      </c>
      <c r="D516" s="4" t="s">
        <v>3303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thickBot="1" x14ac:dyDescent="0.3">
      <c r="A517" s="9" t="s">
        <v>1855</v>
      </c>
      <c r="B517" s="9" t="s">
        <v>3304</v>
      </c>
      <c r="C517" s="4" t="s">
        <v>2385</v>
      </c>
      <c r="D517" s="4" t="s">
        <v>2511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thickBot="1" x14ac:dyDescent="0.3">
      <c r="A518" s="9" t="s">
        <v>1854</v>
      </c>
      <c r="B518" s="9" t="s">
        <v>3305</v>
      </c>
      <c r="C518" s="4" t="s">
        <v>2382</v>
      </c>
      <c r="D518" s="4" t="s">
        <v>2592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thickBot="1" x14ac:dyDescent="0.3">
      <c r="A519" s="9" t="s">
        <v>1853</v>
      </c>
      <c r="B519" s="9" t="s">
        <v>3306</v>
      </c>
      <c r="C519" s="4" t="s">
        <v>2382</v>
      </c>
      <c r="D519" s="4" t="s">
        <v>3276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thickBot="1" x14ac:dyDescent="0.3">
      <c r="A520" s="9" t="s">
        <v>1852</v>
      </c>
      <c r="B520" s="9" t="s">
        <v>3307</v>
      </c>
      <c r="C520" s="4" t="s">
        <v>2385</v>
      </c>
      <c r="D520" s="4" t="s">
        <v>3115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thickBot="1" x14ac:dyDescent="0.3">
      <c r="A521" s="9" t="s">
        <v>1851</v>
      </c>
      <c r="B521" s="9" t="s">
        <v>3308</v>
      </c>
      <c r="C521" s="4" t="s">
        <v>2382</v>
      </c>
      <c r="D521" s="4" t="s">
        <v>3309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thickBot="1" x14ac:dyDescent="0.3">
      <c r="A522" s="9" t="s">
        <v>1850</v>
      </c>
      <c r="B522" s="9" t="s">
        <v>3310</v>
      </c>
      <c r="C522" s="4" t="s">
        <v>2385</v>
      </c>
      <c r="D522" s="4" t="s">
        <v>3311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thickBot="1" x14ac:dyDescent="0.3">
      <c r="A523" s="9" t="s">
        <v>1849</v>
      </c>
      <c r="B523" s="9" t="s">
        <v>3312</v>
      </c>
      <c r="C523" s="4" t="s">
        <v>2385</v>
      </c>
      <c r="D523" s="4" t="s">
        <v>2434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thickBot="1" x14ac:dyDescent="0.3">
      <c r="A524" s="9" t="s">
        <v>1848</v>
      </c>
      <c r="B524" s="9" t="s">
        <v>3313</v>
      </c>
      <c r="C524" s="4" t="s">
        <v>2382</v>
      </c>
      <c r="D524" s="4" t="s">
        <v>3314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thickBot="1" x14ac:dyDescent="0.3">
      <c r="A525" s="9" t="s">
        <v>1847</v>
      </c>
      <c r="B525" s="9" t="s">
        <v>3315</v>
      </c>
      <c r="C525" s="4" t="s">
        <v>3257</v>
      </c>
      <c r="D525" s="4" t="s">
        <v>3316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thickBot="1" x14ac:dyDescent="0.3">
      <c r="A526" s="9" t="s">
        <v>1846</v>
      </c>
      <c r="B526" s="9" t="s">
        <v>3317</v>
      </c>
      <c r="C526" s="4" t="s">
        <v>2382</v>
      </c>
      <c r="D526" s="4" t="s">
        <v>3318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thickBot="1" x14ac:dyDescent="0.3">
      <c r="A527" s="9" t="s">
        <v>1845</v>
      </c>
      <c r="B527" s="9" t="s">
        <v>3319</v>
      </c>
      <c r="C527" s="4" t="s">
        <v>2382</v>
      </c>
      <c r="D527" s="4" t="s">
        <v>2744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thickBot="1" x14ac:dyDescent="0.3">
      <c r="A528" s="9" t="s">
        <v>1844</v>
      </c>
      <c r="B528" s="9" t="s">
        <v>3320</v>
      </c>
      <c r="C528" s="4" t="s">
        <v>3257</v>
      </c>
      <c r="D528" s="4" t="s">
        <v>3321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thickBot="1" x14ac:dyDescent="0.3">
      <c r="A529" s="9" t="s">
        <v>1843</v>
      </c>
      <c r="B529" s="9" t="s">
        <v>3322</v>
      </c>
      <c r="C529" s="4" t="s">
        <v>2382</v>
      </c>
      <c r="D529" s="4" t="s">
        <v>2494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thickBot="1" x14ac:dyDescent="0.3">
      <c r="A530" s="9" t="s">
        <v>1842</v>
      </c>
      <c r="B530" s="9" t="s">
        <v>3323</v>
      </c>
      <c r="C530" s="4" t="s">
        <v>2385</v>
      </c>
      <c r="D530" s="4" t="s">
        <v>2864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thickBot="1" x14ac:dyDescent="0.3">
      <c r="A531" s="9" t="s">
        <v>1841</v>
      </c>
      <c r="B531" s="9" t="s">
        <v>3324</v>
      </c>
      <c r="C531" s="4" t="s">
        <v>2385</v>
      </c>
      <c r="D531" s="4" t="s">
        <v>3325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thickBot="1" x14ac:dyDescent="0.3">
      <c r="A532" s="9" t="s">
        <v>1840</v>
      </c>
      <c r="B532" s="9" t="s">
        <v>3326</v>
      </c>
      <c r="C532" s="4" t="s">
        <v>2382</v>
      </c>
      <c r="D532" s="4" t="s">
        <v>3327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thickBot="1" x14ac:dyDescent="0.3">
      <c r="A533" s="9" t="s">
        <v>1839</v>
      </c>
      <c r="B533" s="9" t="s">
        <v>3328</v>
      </c>
      <c r="C533" s="4" t="s">
        <v>2385</v>
      </c>
      <c r="D533" s="4" t="s">
        <v>2662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thickBot="1" x14ac:dyDescent="0.3">
      <c r="A534" s="9" t="s">
        <v>1838</v>
      </c>
      <c r="B534" s="9" t="s">
        <v>3329</v>
      </c>
      <c r="C534" s="4" t="s">
        <v>2382</v>
      </c>
      <c r="D534" s="4" t="s">
        <v>3330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thickBot="1" x14ac:dyDescent="0.3">
      <c r="A535" s="9" t="s">
        <v>1837</v>
      </c>
      <c r="B535" s="9" t="s">
        <v>3331</v>
      </c>
      <c r="C535" s="4" t="s">
        <v>2385</v>
      </c>
      <c r="D535" s="4" t="s">
        <v>3291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thickBot="1" x14ac:dyDescent="0.3">
      <c r="A536" s="9" t="s">
        <v>1836</v>
      </c>
      <c r="B536" s="9" t="s">
        <v>3332</v>
      </c>
      <c r="C536" s="4" t="s">
        <v>2382</v>
      </c>
      <c r="D536" s="4" t="s">
        <v>3333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thickBot="1" x14ac:dyDescent="0.3">
      <c r="A537" s="9" t="s">
        <v>1835</v>
      </c>
      <c r="B537" s="9" t="s">
        <v>2516</v>
      </c>
      <c r="C537" s="4" t="s">
        <v>2385</v>
      </c>
      <c r="D537" s="4" t="s">
        <v>3334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thickBot="1" x14ac:dyDescent="0.3">
      <c r="A538" s="9" t="s">
        <v>1834</v>
      </c>
      <c r="B538" s="9" t="s">
        <v>3335</v>
      </c>
      <c r="C538" s="4" t="s">
        <v>2382</v>
      </c>
      <c r="D538" s="4" t="s">
        <v>3336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thickBot="1" x14ac:dyDescent="0.3">
      <c r="A539" s="9" t="s">
        <v>1833</v>
      </c>
      <c r="B539" s="9" t="s">
        <v>3337</v>
      </c>
      <c r="C539" s="4" t="s">
        <v>2382</v>
      </c>
      <c r="D539" s="4" t="s">
        <v>3338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thickBot="1" x14ac:dyDescent="0.3">
      <c r="A540" s="9" t="s">
        <v>1832</v>
      </c>
      <c r="B540" s="9" t="s">
        <v>3339</v>
      </c>
      <c r="C540" s="4" t="s">
        <v>2382</v>
      </c>
      <c r="D540" s="4" t="s">
        <v>3327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thickBot="1" x14ac:dyDescent="0.3">
      <c r="A541" s="9" t="s">
        <v>1831</v>
      </c>
      <c r="B541" s="9" t="s">
        <v>3340</v>
      </c>
      <c r="C541" s="4" t="s">
        <v>2385</v>
      </c>
      <c r="D541" s="4" t="s">
        <v>2511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thickBot="1" x14ac:dyDescent="0.3">
      <c r="A542" s="9" t="s">
        <v>1830</v>
      </c>
      <c r="B542" s="9" t="s">
        <v>3341</v>
      </c>
      <c r="C542" s="4" t="s">
        <v>2385</v>
      </c>
      <c r="D542" s="4" t="s">
        <v>3342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thickBot="1" x14ac:dyDescent="0.3">
      <c r="A543" s="9" t="s">
        <v>1829</v>
      </c>
      <c r="B543" s="9" t="s">
        <v>3343</v>
      </c>
      <c r="C543" s="4" t="s">
        <v>2385</v>
      </c>
      <c r="D543" s="4" t="s">
        <v>3344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thickBot="1" x14ac:dyDescent="0.3">
      <c r="A544" s="9" t="s">
        <v>1828</v>
      </c>
      <c r="B544" s="9" t="s">
        <v>3345</v>
      </c>
      <c r="C544" s="4" t="s">
        <v>2382</v>
      </c>
      <c r="D544" s="4" t="s">
        <v>2816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thickBot="1" x14ac:dyDescent="0.3">
      <c r="A545" s="9" t="s">
        <v>1827</v>
      </c>
      <c r="B545" s="9" t="s">
        <v>3346</v>
      </c>
      <c r="C545" s="4" t="s">
        <v>2382</v>
      </c>
      <c r="D545" s="4" t="s">
        <v>3347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thickBot="1" x14ac:dyDescent="0.3">
      <c r="A546" s="9" t="s">
        <v>1826</v>
      </c>
      <c r="B546" s="9" t="s">
        <v>3348</v>
      </c>
      <c r="C546" s="4" t="s">
        <v>3257</v>
      </c>
      <c r="D546" s="4" t="s">
        <v>3349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thickBot="1" x14ac:dyDescent="0.3">
      <c r="A547" s="9" t="s">
        <v>1825</v>
      </c>
      <c r="B547" s="9" t="s">
        <v>3350</v>
      </c>
      <c r="C547" s="4" t="s">
        <v>2385</v>
      </c>
      <c r="D547" s="4" t="s">
        <v>3074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thickBot="1" x14ac:dyDescent="0.3">
      <c r="A548" s="9" t="s">
        <v>1824</v>
      </c>
      <c r="B548" s="9" t="s">
        <v>3351</v>
      </c>
      <c r="C548" s="4" t="s">
        <v>2382</v>
      </c>
      <c r="D548" s="4" t="s">
        <v>3352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thickBot="1" x14ac:dyDescent="0.3">
      <c r="A549" s="9" t="s">
        <v>1823</v>
      </c>
      <c r="B549" s="9" t="s">
        <v>3353</v>
      </c>
      <c r="C549" s="4" t="s">
        <v>2385</v>
      </c>
      <c r="D549" s="4" t="s">
        <v>3354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thickBot="1" x14ac:dyDescent="0.3">
      <c r="A550" s="9" t="s">
        <v>1822</v>
      </c>
      <c r="B550" s="9" t="s">
        <v>3355</v>
      </c>
      <c r="C550" s="4" t="s">
        <v>2385</v>
      </c>
      <c r="D550" s="4" t="s">
        <v>3356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thickBot="1" x14ac:dyDescent="0.3">
      <c r="A551" s="9" t="s">
        <v>1821</v>
      </c>
      <c r="B551" s="9" t="s">
        <v>3357</v>
      </c>
      <c r="C551" s="4" t="s">
        <v>2385</v>
      </c>
      <c r="D551" s="4" t="s">
        <v>3358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thickBot="1" x14ac:dyDescent="0.3">
      <c r="A552" s="9" t="s">
        <v>1820</v>
      </c>
      <c r="B552" s="9" t="s">
        <v>3359</v>
      </c>
      <c r="C552" s="4" t="s">
        <v>2382</v>
      </c>
      <c r="D552" s="4" t="s">
        <v>3360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thickBot="1" x14ac:dyDescent="0.3">
      <c r="A553" s="9" t="s">
        <v>1819</v>
      </c>
      <c r="B553" s="9" t="s">
        <v>2725</v>
      </c>
      <c r="C553" s="4" t="s">
        <v>2385</v>
      </c>
      <c r="D553" s="4" t="s">
        <v>3233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thickBot="1" x14ac:dyDescent="0.3">
      <c r="A554" s="9" t="s">
        <v>1818</v>
      </c>
      <c r="B554" s="9" t="s">
        <v>3361</v>
      </c>
      <c r="C554" s="4" t="s">
        <v>2385</v>
      </c>
      <c r="D554" s="4" t="s">
        <v>3362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thickBot="1" x14ac:dyDescent="0.3">
      <c r="A555" s="9" t="s">
        <v>1817</v>
      </c>
      <c r="B555" s="9" t="s">
        <v>3363</v>
      </c>
      <c r="C555" s="4" t="s">
        <v>2382</v>
      </c>
      <c r="D555" s="4" t="s">
        <v>3364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thickBot="1" x14ac:dyDescent="0.3">
      <c r="A556" s="9" t="s">
        <v>1816</v>
      </c>
      <c r="B556" s="9" t="s">
        <v>3365</v>
      </c>
      <c r="C556" s="4" t="s">
        <v>2385</v>
      </c>
      <c r="D556" s="4" t="s">
        <v>2576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thickBot="1" x14ac:dyDescent="0.3">
      <c r="A557" s="9" t="s">
        <v>1815</v>
      </c>
      <c r="B557" s="9" t="s">
        <v>3366</v>
      </c>
      <c r="C557" s="4" t="s">
        <v>2385</v>
      </c>
      <c r="D557" s="4" t="s">
        <v>3367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thickBot="1" x14ac:dyDescent="0.3">
      <c r="A558" s="9" t="s">
        <v>1814</v>
      </c>
      <c r="B558" s="9" t="s">
        <v>3368</v>
      </c>
      <c r="C558" s="4" t="s">
        <v>2382</v>
      </c>
      <c r="D558" s="4" t="s">
        <v>3369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thickBot="1" x14ac:dyDescent="0.3">
      <c r="A559" s="9" t="s">
        <v>1813</v>
      </c>
      <c r="B559" s="9" t="s">
        <v>3370</v>
      </c>
      <c r="C559" s="4" t="s">
        <v>2385</v>
      </c>
      <c r="D559" s="4" t="s">
        <v>2563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thickBot="1" x14ac:dyDescent="0.3">
      <c r="A560" s="9" t="s">
        <v>1812</v>
      </c>
      <c r="B560" s="9" t="s">
        <v>3371</v>
      </c>
      <c r="C560" s="4" t="s">
        <v>2382</v>
      </c>
      <c r="D560" s="4" t="s">
        <v>3242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thickBot="1" x14ac:dyDescent="0.3">
      <c r="A561" s="9" t="s">
        <v>1811</v>
      </c>
      <c r="B561" s="9" t="s">
        <v>3372</v>
      </c>
      <c r="C561" s="4" t="s">
        <v>2385</v>
      </c>
      <c r="D561" s="4" t="s">
        <v>3373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thickBot="1" x14ac:dyDescent="0.3">
      <c r="A562" s="9" t="s">
        <v>1810</v>
      </c>
      <c r="B562" s="9" t="s">
        <v>3374</v>
      </c>
      <c r="C562" s="4" t="s">
        <v>2382</v>
      </c>
      <c r="D562" s="4" t="s">
        <v>3375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thickBot="1" x14ac:dyDescent="0.3">
      <c r="A563" s="9" t="s">
        <v>1809</v>
      </c>
      <c r="B563" s="9" t="s">
        <v>3376</v>
      </c>
      <c r="C563" s="4" t="s">
        <v>2385</v>
      </c>
      <c r="D563" s="4" t="s">
        <v>3377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thickBot="1" x14ac:dyDescent="0.3">
      <c r="A564" s="9" t="s">
        <v>1808</v>
      </c>
      <c r="B564" s="9" t="s">
        <v>3378</v>
      </c>
      <c r="C564" s="4" t="s">
        <v>2385</v>
      </c>
      <c r="D564" s="4" t="s">
        <v>3379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thickBot="1" x14ac:dyDescent="0.3">
      <c r="A565" s="9" t="s">
        <v>1807</v>
      </c>
      <c r="B565" s="9" t="s">
        <v>3380</v>
      </c>
      <c r="C565" s="4" t="s">
        <v>2382</v>
      </c>
      <c r="D565" s="4" t="s">
        <v>3381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thickBot="1" x14ac:dyDescent="0.3">
      <c r="A566" s="9" t="s">
        <v>1806</v>
      </c>
      <c r="B566" s="9" t="s">
        <v>3382</v>
      </c>
      <c r="C566" s="4" t="s">
        <v>3257</v>
      </c>
      <c r="D566" s="4" t="s">
        <v>3327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thickBot="1" x14ac:dyDescent="0.3">
      <c r="A567" s="9" t="s">
        <v>1805</v>
      </c>
      <c r="B567" s="9" t="s">
        <v>3383</v>
      </c>
      <c r="C567" s="4" t="s">
        <v>2385</v>
      </c>
      <c r="D567" s="4" t="s">
        <v>3384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thickBot="1" x14ac:dyDescent="0.3">
      <c r="A568" s="9" t="s">
        <v>1804</v>
      </c>
      <c r="B568" s="9" t="s">
        <v>3385</v>
      </c>
      <c r="C568" s="4" t="s">
        <v>2382</v>
      </c>
      <c r="D568" s="4" t="s">
        <v>3386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thickBot="1" x14ac:dyDescent="0.3">
      <c r="A569" s="9" t="s">
        <v>1803</v>
      </c>
      <c r="B569" s="9" t="s">
        <v>3387</v>
      </c>
      <c r="C569" s="4" t="s">
        <v>2382</v>
      </c>
      <c r="D569" s="4" t="s">
        <v>3388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thickBot="1" x14ac:dyDescent="0.3">
      <c r="A570" s="9" t="s">
        <v>1802</v>
      </c>
      <c r="B570" s="9" t="s">
        <v>3389</v>
      </c>
      <c r="C570" s="4" t="s">
        <v>2382</v>
      </c>
      <c r="D570" s="4" t="s">
        <v>3390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thickBot="1" x14ac:dyDescent="0.3">
      <c r="A571" s="9" t="s">
        <v>1801</v>
      </c>
      <c r="B571" s="9" t="s">
        <v>3391</v>
      </c>
      <c r="C571" s="4" t="s">
        <v>2385</v>
      </c>
      <c r="D571" s="4" t="s">
        <v>3392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thickBot="1" x14ac:dyDescent="0.3">
      <c r="A572" s="9" t="s">
        <v>1800</v>
      </c>
      <c r="B572" s="9" t="s">
        <v>3393</v>
      </c>
      <c r="C572" s="4" t="s">
        <v>2385</v>
      </c>
      <c r="D572" s="4" t="s">
        <v>3394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thickBot="1" x14ac:dyDescent="0.3">
      <c r="A573" s="9" t="s">
        <v>1799</v>
      </c>
      <c r="B573" s="9" t="s">
        <v>3395</v>
      </c>
      <c r="C573" s="4" t="s">
        <v>2385</v>
      </c>
      <c r="D573" s="4" t="s">
        <v>2766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thickBot="1" x14ac:dyDescent="0.3">
      <c r="A574" s="9" t="s">
        <v>1798</v>
      </c>
      <c r="B574" s="9" t="s">
        <v>3396</v>
      </c>
      <c r="C574" s="4" t="s">
        <v>3257</v>
      </c>
      <c r="D574" s="4" t="s">
        <v>3397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thickBot="1" x14ac:dyDescent="0.3">
      <c r="A575" s="9" t="s">
        <v>1797</v>
      </c>
      <c r="B575" s="9" t="s">
        <v>3398</v>
      </c>
      <c r="C575" s="4" t="s">
        <v>2385</v>
      </c>
      <c r="D575" s="4" t="s">
        <v>3399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thickBot="1" x14ac:dyDescent="0.3">
      <c r="A576" s="9" t="s">
        <v>1796</v>
      </c>
      <c r="B576" s="9" t="s">
        <v>3400</v>
      </c>
      <c r="C576" s="4" t="s">
        <v>2385</v>
      </c>
      <c r="D576" s="4" t="s">
        <v>3401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thickBot="1" x14ac:dyDescent="0.3">
      <c r="A577" s="9" t="s">
        <v>1795</v>
      </c>
      <c r="B577" s="9" t="s">
        <v>3402</v>
      </c>
      <c r="C577" s="4" t="s">
        <v>2382</v>
      </c>
      <c r="D577" s="4" t="s">
        <v>3403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thickBot="1" x14ac:dyDescent="0.3">
      <c r="A578" s="9" t="s">
        <v>1794</v>
      </c>
      <c r="B578" s="9" t="s">
        <v>3404</v>
      </c>
      <c r="C578" s="4" t="s">
        <v>3257</v>
      </c>
      <c r="D578" s="4" t="s">
        <v>2618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thickBot="1" x14ac:dyDescent="0.3">
      <c r="A579" s="9" t="s">
        <v>1793</v>
      </c>
      <c r="B579" s="9" t="s">
        <v>3405</v>
      </c>
      <c r="C579" s="4" t="s">
        <v>2385</v>
      </c>
      <c r="D579" s="4" t="s">
        <v>3406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thickBot="1" x14ac:dyDescent="0.3">
      <c r="A580" s="9" t="s">
        <v>1792</v>
      </c>
      <c r="B580" s="9" t="s">
        <v>3407</v>
      </c>
      <c r="C580" s="4" t="s">
        <v>2382</v>
      </c>
      <c r="D580" s="4" t="s">
        <v>3408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thickBot="1" x14ac:dyDescent="0.3">
      <c r="A581" s="9" t="s">
        <v>1791</v>
      </c>
      <c r="B581" s="9" t="s">
        <v>3409</v>
      </c>
      <c r="C581" s="4" t="s">
        <v>2382</v>
      </c>
      <c r="D581" s="4" t="s">
        <v>3410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thickBot="1" x14ac:dyDescent="0.3">
      <c r="A582" s="9" t="s">
        <v>1790</v>
      </c>
      <c r="B582" s="9" t="s">
        <v>3411</v>
      </c>
      <c r="C582" s="4" t="s">
        <v>2385</v>
      </c>
      <c r="D582" s="4" t="s">
        <v>3412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thickBot="1" x14ac:dyDescent="0.3">
      <c r="A583" s="9" t="s">
        <v>1789</v>
      </c>
      <c r="B583" s="9" t="s">
        <v>3413</v>
      </c>
      <c r="C583" s="4" t="s">
        <v>2385</v>
      </c>
      <c r="D583" s="4" t="s">
        <v>2388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thickBot="1" x14ac:dyDescent="0.3">
      <c r="A584" s="9" t="s">
        <v>1788</v>
      </c>
      <c r="B584" s="9" t="s">
        <v>3414</v>
      </c>
      <c r="C584" s="4" t="s">
        <v>2382</v>
      </c>
      <c r="D584" s="4" t="s">
        <v>3415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thickBot="1" x14ac:dyDescent="0.3">
      <c r="A585" s="9" t="s">
        <v>1787</v>
      </c>
      <c r="B585" s="9" t="s">
        <v>3416</v>
      </c>
      <c r="C585" s="4" t="s">
        <v>2385</v>
      </c>
      <c r="D585" s="4" t="s">
        <v>3137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thickBot="1" x14ac:dyDescent="0.3">
      <c r="A586" s="9" t="s">
        <v>1786</v>
      </c>
      <c r="B586" s="9" t="s">
        <v>3417</v>
      </c>
      <c r="C586" s="4" t="s">
        <v>2382</v>
      </c>
      <c r="D586" s="4" t="s">
        <v>3418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thickBot="1" x14ac:dyDescent="0.3">
      <c r="A587" s="9" t="s">
        <v>1785</v>
      </c>
      <c r="B587" s="9" t="s">
        <v>3419</v>
      </c>
      <c r="C587" s="4" t="s">
        <v>2382</v>
      </c>
      <c r="D587" s="4" t="s">
        <v>3053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thickBot="1" x14ac:dyDescent="0.3">
      <c r="A588" s="9" t="s">
        <v>1784</v>
      </c>
      <c r="B588" s="9" t="s">
        <v>3420</v>
      </c>
      <c r="C588" s="4" t="s">
        <v>2382</v>
      </c>
      <c r="D588" s="4" t="s">
        <v>3421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thickBot="1" x14ac:dyDescent="0.3">
      <c r="A589" s="9" t="s">
        <v>1783</v>
      </c>
      <c r="B589" s="9" t="s">
        <v>3422</v>
      </c>
      <c r="C589" s="4" t="s">
        <v>2382</v>
      </c>
      <c r="D589" s="4" t="s">
        <v>3423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thickBot="1" x14ac:dyDescent="0.3">
      <c r="A590" s="9" t="s">
        <v>1782</v>
      </c>
      <c r="B590" s="9" t="s">
        <v>2534</v>
      </c>
      <c r="C590" s="4" t="s">
        <v>3257</v>
      </c>
      <c r="D590" s="4" t="s">
        <v>3424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thickBot="1" x14ac:dyDescent="0.3">
      <c r="A591" s="9" t="s">
        <v>1781</v>
      </c>
      <c r="B591" s="9" t="s">
        <v>3425</v>
      </c>
      <c r="C591" s="4" t="s">
        <v>2382</v>
      </c>
      <c r="D591" s="4" t="s">
        <v>3426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thickBot="1" x14ac:dyDescent="0.3">
      <c r="A592" s="9" t="s">
        <v>1780</v>
      </c>
      <c r="B592" s="9" t="s">
        <v>3427</v>
      </c>
      <c r="C592" s="4" t="s">
        <v>2385</v>
      </c>
      <c r="D592" s="4" t="s">
        <v>2870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thickBot="1" x14ac:dyDescent="0.3">
      <c r="A593" s="9" t="s">
        <v>1779</v>
      </c>
      <c r="B593" s="9" t="s">
        <v>2512</v>
      </c>
      <c r="C593" s="4" t="s">
        <v>2382</v>
      </c>
      <c r="D593" s="4" t="s">
        <v>3428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thickBot="1" x14ac:dyDescent="0.3">
      <c r="A594" s="9" t="s">
        <v>1778</v>
      </c>
      <c r="B594" s="9" t="s">
        <v>3429</v>
      </c>
      <c r="C594" s="4" t="s">
        <v>2382</v>
      </c>
      <c r="D594" s="4" t="s">
        <v>3430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thickBot="1" x14ac:dyDescent="0.3">
      <c r="A595" s="9" t="s">
        <v>1777</v>
      </c>
      <c r="B595" s="9" t="s">
        <v>3431</v>
      </c>
      <c r="C595" s="4" t="s">
        <v>3257</v>
      </c>
      <c r="D595" s="4" t="s">
        <v>3432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thickBot="1" x14ac:dyDescent="0.3">
      <c r="A596" s="9" t="s">
        <v>1776</v>
      </c>
      <c r="B596" s="9" t="s">
        <v>3433</v>
      </c>
      <c r="C596" s="4" t="s">
        <v>2382</v>
      </c>
      <c r="D596" s="4" t="s">
        <v>3434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thickBot="1" x14ac:dyDescent="0.3">
      <c r="A597" s="9" t="s">
        <v>1775</v>
      </c>
      <c r="B597" s="9" t="s">
        <v>3435</v>
      </c>
      <c r="C597" s="4" t="s">
        <v>2385</v>
      </c>
      <c r="D597" s="4" t="s">
        <v>3436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thickBot="1" x14ac:dyDescent="0.3">
      <c r="A598" s="9" t="s">
        <v>1774</v>
      </c>
      <c r="B598" s="9" t="s">
        <v>3437</v>
      </c>
      <c r="C598" s="4" t="s">
        <v>2385</v>
      </c>
      <c r="D598" s="4" t="s">
        <v>3438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thickBot="1" x14ac:dyDescent="0.3">
      <c r="A599" s="9" t="s">
        <v>1773</v>
      </c>
      <c r="B599" s="9" t="s">
        <v>3439</v>
      </c>
      <c r="C599" s="4" t="s">
        <v>2382</v>
      </c>
      <c r="D599" s="4" t="s">
        <v>3440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thickBot="1" x14ac:dyDescent="0.3">
      <c r="A600" s="9" t="s">
        <v>1772</v>
      </c>
      <c r="B600" s="9" t="s">
        <v>3441</v>
      </c>
      <c r="C600" s="4" t="s">
        <v>2382</v>
      </c>
      <c r="D600" s="4" t="s">
        <v>3442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thickBot="1" x14ac:dyDescent="0.3">
      <c r="A601" s="9" t="s">
        <v>1771</v>
      </c>
      <c r="B601" s="9" t="s">
        <v>3443</v>
      </c>
      <c r="C601" s="4" t="s">
        <v>2385</v>
      </c>
      <c r="D601" s="4" t="s">
        <v>3444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thickBot="1" x14ac:dyDescent="0.3">
      <c r="A602" s="9" t="s">
        <v>1770</v>
      </c>
      <c r="B602" s="9" t="s">
        <v>3445</v>
      </c>
      <c r="C602" s="4" t="s">
        <v>2382</v>
      </c>
      <c r="D602" s="4" t="s">
        <v>3446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thickBot="1" x14ac:dyDescent="0.3">
      <c r="A603" s="9" t="s">
        <v>1769</v>
      </c>
      <c r="B603" s="9" t="s">
        <v>3447</v>
      </c>
      <c r="C603" s="4" t="s">
        <v>3257</v>
      </c>
      <c r="D603" s="4" t="s">
        <v>2752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thickBot="1" x14ac:dyDescent="0.3">
      <c r="A604" s="9" t="s">
        <v>1768</v>
      </c>
      <c r="B604" s="9" t="s">
        <v>3448</v>
      </c>
      <c r="C604" s="4" t="s">
        <v>3257</v>
      </c>
      <c r="D604" s="4" t="s">
        <v>3449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thickBot="1" x14ac:dyDescent="0.3">
      <c r="A605" s="9" t="s">
        <v>1767</v>
      </c>
      <c r="B605" s="9" t="s">
        <v>3450</v>
      </c>
      <c r="C605" s="4" t="s">
        <v>2385</v>
      </c>
      <c r="D605" s="4" t="s">
        <v>3412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thickBot="1" x14ac:dyDescent="0.3">
      <c r="A606" s="9" t="s">
        <v>1766</v>
      </c>
      <c r="B606" s="9" t="s">
        <v>2604</v>
      </c>
      <c r="C606" s="4" t="s">
        <v>2385</v>
      </c>
      <c r="D606" s="4" t="s">
        <v>3451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thickBot="1" x14ac:dyDescent="0.3">
      <c r="A607" s="9" t="s">
        <v>1765</v>
      </c>
      <c r="B607" s="9" t="s">
        <v>3452</v>
      </c>
      <c r="C607" s="4" t="s">
        <v>2385</v>
      </c>
      <c r="D607" s="4" t="s">
        <v>3453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thickBot="1" x14ac:dyDescent="0.3">
      <c r="A608" s="9" t="s">
        <v>1764</v>
      </c>
      <c r="B608" s="9" t="s">
        <v>3454</v>
      </c>
      <c r="C608" s="4" t="s">
        <v>2385</v>
      </c>
      <c r="D608" s="4" t="s">
        <v>3455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thickBot="1" x14ac:dyDescent="0.3">
      <c r="A609" s="9" t="s">
        <v>1763</v>
      </c>
      <c r="B609" s="9" t="s">
        <v>3456</v>
      </c>
      <c r="C609" s="4" t="s">
        <v>2385</v>
      </c>
      <c r="D609" s="4" t="s">
        <v>3457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thickBot="1" x14ac:dyDescent="0.3">
      <c r="A610" s="9" t="s">
        <v>1762</v>
      </c>
      <c r="B610" s="9" t="s">
        <v>3458</v>
      </c>
      <c r="C610" s="4" t="s">
        <v>2385</v>
      </c>
      <c r="D610" s="4" t="s">
        <v>3459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thickBot="1" x14ac:dyDescent="0.3">
      <c r="A611" s="9" t="s">
        <v>1761</v>
      </c>
      <c r="B611" s="9" t="s">
        <v>3460</v>
      </c>
      <c r="C611" s="4" t="s">
        <v>3257</v>
      </c>
      <c r="D611" s="4" t="s">
        <v>3461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thickBot="1" x14ac:dyDescent="0.3">
      <c r="A612" s="9" t="s">
        <v>1760</v>
      </c>
      <c r="B612" s="9" t="s">
        <v>3462</v>
      </c>
      <c r="C612" s="4" t="s">
        <v>2385</v>
      </c>
      <c r="D612" s="4" t="s">
        <v>3463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thickBot="1" x14ac:dyDescent="0.3">
      <c r="A613" s="9" t="s">
        <v>1759</v>
      </c>
      <c r="B613" s="9" t="s">
        <v>3464</v>
      </c>
      <c r="C613" s="4" t="s">
        <v>2382</v>
      </c>
      <c r="D613" s="4" t="s">
        <v>2872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thickBot="1" x14ac:dyDescent="0.3">
      <c r="A614" s="9" t="s">
        <v>1758</v>
      </c>
      <c r="B614" s="9" t="s">
        <v>3465</v>
      </c>
      <c r="C614" s="4" t="s">
        <v>2382</v>
      </c>
      <c r="D614" s="4" t="s">
        <v>3466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thickBot="1" x14ac:dyDescent="0.3">
      <c r="A615" s="9" t="s">
        <v>1757</v>
      </c>
      <c r="B615" s="9" t="s">
        <v>3467</v>
      </c>
      <c r="C615" s="4" t="s">
        <v>2385</v>
      </c>
      <c r="D615" s="4" t="s">
        <v>3468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thickBot="1" x14ac:dyDescent="0.3">
      <c r="A616" s="9" t="s">
        <v>1756</v>
      </c>
      <c r="B616" s="9" t="s">
        <v>3469</v>
      </c>
      <c r="C616" s="4" t="s">
        <v>2382</v>
      </c>
      <c r="D616" s="4" t="s">
        <v>3470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thickBot="1" x14ac:dyDescent="0.3">
      <c r="A617" s="9" t="s">
        <v>1755</v>
      </c>
      <c r="B617" s="9" t="s">
        <v>2518</v>
      </c>
      <c r="C617" s="4" t="s">
        <v>2382</v>
      </c>
      <c r="D617" s="4" t="s">
        <v>3471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thickBot="1" x14ac:dyDescent="0.3">
      <c r="A618" s="9" t="s">
        <v>1754</v>
      </c>
      <c r="B618" s="9" t="s">
        <v>2909</v>
      </c>
      <c r="C618" s="4" t="s">
        <v>3257</v>
      </c>
      <c r="D618" s="4" t="s">
        <v>2744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thickBot="1" x14ac:dyDescent="0.3">
      <c r="A619" s="9" t="s">
        <v>1753</v>
      </c>
      <c r="B619" s="9" t="s">
        <v>3472</v>
      </c>
      <c r="C619" s="4" t="s">
        <v>2382</v>
      </c>
      <c r="D619" s="4" t="s">
        <v>2738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thickBot="1" x14ac:dyDescent="0.3">
      <c r="A620" s="9" t="s">
        <v>1752</v>
      </c>
      <c r="B620" s="9" t="s">
        <v>3473</v>
      </c>
      <c r="C620" s="4" t="s">
        <v>2382</v>
      </c>
      <c r="D620" s="4" t="s">
        <v>2832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thickBot="1" x14ac:dyDescent="0.3">
      <c r="A621" s="9" t="s">
        <v>1751</v>
      </c>
      <c r="B621" s="9" t="s">
        <v>3474</v>
      </c>
      <c r="C621" s="4" t="s">
        <v>2382</v>
      </c>
      <c r="D621" s="4" t="s">
        <v>3475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thickBot="1" x14ac:dyDescent="0.3">
      <c r="A622" s="9" t="s">
        <v>1750</v>
      </c>
      <c r="B622" s="9" t="s">
        <v>3476</v>
      </c>
      <c r="C622" s="4" t="s">
        <v>3257</v>
      </c>
      <c r="D622" s="4" t="s">
        <v>3477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thickBot="1" x14ac:dyDescent="0.3">
      <c r="A623" s="9" t="s">
        <v>1749</v>
      </c>
      <c r="B623" s="9" t="s">
        <v>3478</v>
      </c>
      <c r="C623" s="4" t="s">
        <v>2385</v>
      </c>
      <c r="D623" s="4" t="s">
        <v>3479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thickBot="1" x14ac:dyDescent="0.3">
      <c r="A624" s="9" t="s">
        <v>1748</v>
      </c>
      <c r="B624" s="9" t="s">
        <v>3480</v>
      </c>
      <c r="C624" s="4" t="s">
        <v>2382</v>
      </c>
      <c r="D624" s="4" t="s">
        <v>3481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thickBot="1" x14ac:dyDescent="0.3">
      <c r="A625" s="9" t="s">
        <v>1747</v>
      </c>
      <c r="B625" s="9" t="s">
        <v>3482</v>
      </c>
      <c r="C625" s="4" t="s">
        <v>2385</v>
      </c>
      <c r="D625" s="4" t="s">
        <v>3483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thickBot="1" x14ac:dyDescent="0.3">
      <c r="A626" s="9" t="s">
        <v>1746</v>
      </c>
      <c r="B626" s="9" t="s">
        <v>3484</v>
      </c>
      <c r="C626" s="4" t="s">
        <v>2385</v>
      </c>
      <c r="D626" s="4" t="s">
        <v>3485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thickBot="1" x14ac:dyDescent="0.3">
      <c r="A627" s="9" t="s">
        <v>1745</v>
      </c>
      <c r="B627" s="9" t="s">
        <v>3486</v>
      </c>
      <c r="C627" s="4" t="s">
        <v>2385</v>
      </c>
      <c r="D627" s="4" t="s">
        <v>3487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thickBot="1" x14ac:dyDescent="0.3">
      <c r="A628" s="9" t="s">
        <v>1744</v>
      </c>
      <c r="B628" s="9" t="s">
        <v>3488</v>
      </c>
      <c r="C628" s="4" t="s">
        <v>2385</v>
      </c>
      <c r="D628" s="4" t="s">
        <v>3489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thickBot="1" x14ac:dyDescent="0.3">
      <c r="A629" s="9" t="s">
        <v>1743</v>
      </c>
      <c r="B629" s="9" t="s">
        <v>3490</v>
      </c>
      <c r="C629" s="4" t="s">
        <v>3257</v>
      </c>
      <c r="D629" s="4" t="s">
        <v>3491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thickBot="1" x14ac:dyDescent="0.3">
      <c r="A630" s="9" t="s">
        <v>1742</v>
      </c>
      <c r="B630" s="9" t="s">
        <v>3492</v>
      </c>
      <c r="C630" s="4" t="s">
        <v>2385</v>
      </c>
      <c r="D630" s="4" t="s">
        <v>3493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thickBot="1" x14ac:dyDescent="0.3">
      <c r="A631" s="9" t="s">
        <v>1741</v>
      </c>
      <c r="B631" s="9" t="s">
        <v>2890</v>
      </c>
      <c r="C631" s="4" t="s">
        <v>2382</v>
      </c>
      <c r="D631" s="4" t="s">
        <v>3494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thickBot="1" x14ac:dyDescent="0.3">
      <c r="A632" s="9" t="s">
        <v>1740</v>
      </c>
      <c r="B632" s="9" t="s">
        <v>3495</v>
      </c>
      <c r="C632" s="4" t="s">
        <v>3257</v>
      </c>
      <c r="D632" s="4" t="s">
        <v>3496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thickBot="1" x14ac:dyDescent="0.3">
      <c r="A633" s="9" t="s">
        <v>1739</v>
      </c>
      <c r="B633" s="9" t="s">
        <v>3497</v>
      </c>
      <c r="C633" s="4" t="s">
        <v>2385</v>
      </c>
      <c r="D633" s="4" t="s">
        <v>2804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thickBot="1" x14ac:dyDescent="0.3">
      <c r="A634" s="9" t="s">
        <v>1738</v>
      </c>
      <c r="B634" s="9" t="s">
        <v>3498</v>
      </c>
      <c r="C634" s="4" t="s">
        <v>2385</v>
      </c>
      <c r="D634" s="4" t="s">
        <v>3137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thickBot="1" x14ac:dyDescent="0.3">
      <c r="A635" s="9" t="s">
        <v>1737</v>
      </c>
      <c r="B635" s="9" t="s">
        <v>3499</v>
      </c>
      <c r="C635" s="4" t="s">
        <v>3257</v>
      </c>
      <c r="D635" s="4" t="s">
        <v>3500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thickBot="1" x14ac:dyDescent="0.3">
      <c r="A636" s="9" t="s">
        <v>1736</v>
      </c>
      <c r="B636" s="9" t="s">
        <v>2994</v>
      </c>
      <c r="C636" s="4" t="s">
        <v>2385</v>
      </c>
      <c r="D636" s="4" t="s">
        <v>3501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thickBot="1" x14ac:dyDescent="0.3">
      <c r="A637" s="9" t="s">
        <v>1735</v>
      </c>
      <c r="B637" s="9" t="s">
        <v>3502</v>
      </c>
      <c r="C637" s="4" t="s">
        <v>3257</v>
      </c>
      <c r="D637" s="4" t="s">
        <v>3503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thickBot="1" x14ac:dyDescent="0.3">
      <c r="A638" s="9" t="s">
        <v>1734</v>
      </c>
      <c r="B638" s="9" t="s">
        <v>3504</v>
      </c>
      <c r="C638" s="4" t="s">
        <v>2382</v>
      </c>
      <c r="D638" s="4" t="s">
        <v>2848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thickBot="1" x14ac:dyDescent="0.3">
      <c r="A639" s="9" t="s">
        <v>1733</v>
      </c>
      <c r="B639" s="9" t="s">
        <v>3505</v>
      </c>
      <c r="C639" s="4" t="s">
        <v>2385</v>
      </c>
      <c r="D639" s="4" t="s">
        <v>2620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thickBot="1" x14ac:dyDescent="0.3">
      <c r="A640" s="9" t="s">
        <v>1732</v>
      </c>
      <c r="B640" s="9" t="s">
        <v>3506</v>
      </c>
      <c r="C640" s="4" t="s">
        <v>2382</v>
      </c>
      <c r="D640" s="4" t="s">
        <v>3507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thickBot="1" x14ac:dyDescent="0.3">
      <c r="A641" s="9" t="s">
        <v>1731</v>
      </c>
      <c r="B641" s="9" t="s">
        <v>2389</v>
      </c>
      <c r="C641" s="4" t="s">
        <v>3257</v>
      </c>
      <c r="D641" s="4" t="s">
        <v>3508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thickBot="1" x14ac:dyDescent="0.3">
      <c r="A642" s="9" t="s">
        <v>1730</v>
      </c>
      <c r="B642" s="9" t="s">
        <v>3509</v>
      </c>
      <c r="C642" s="4" t="s">
        <v>2385</v>
      </c>
      <c r="D642" s="4" t="s">
        <v>3510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thickBot="1" x14ac:dyDescent="0.3">
      <c r="A643" s="9" t="s">
        <v>1729</v>
      </c>
      <c r="B643" s="9" t="s">
        <v>2506</v>
      </c>
      <c r="C643" s="4" t="s">
        <v>2382</v>
      </c>
      <c r="D643" s="4" t="s">
        <v>3511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thickBot="1" x14ac:dyDescent="0.3">
      <c r="A644" s="9" t="s">
        <v>1728</v>
      </c>
      <c r="B644" s="9" t="s">
        <v>3512</v>
      </c>
      <c r="C644" s="4" t="s">
        <v>2385</v>
      </c>
      <c r="D644" s="4" t="s">
        <v>2396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thickBot="1" x14ac:dyDescent="0.3">
      <c r="A645" s="9" t="s">
        <v>1727</v>
      </c>
      <c r="B645" s="9" t="s">
        <v>3513</v>
      </c>
      <c r="C645" s="4" t="s">
        <v>2385</v>
      </c>
      <c r="D645" s="4" t="s">
        <v>3514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thickBot="1" x14ac:dyDescent="0.3">
      <c r="A646" s="9" t="s">
        <v>1726</v>
      </c>
      <c r="B646" s="9" t="s">
        <v>3515</v>
      </c>
      <c r="C646" s="4" t="s">
        <v>2382</v>
      </c>
      <c r="D646" s="4" t="s">
        <v>3113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thickBot="1" x14ac:dyDescent="0.3">
      <c r="A647" s="9" t="s">
        <v>1725</v>
      </c>
      <c r="B647" s="9" t="s">
        <v>3516</v>
      </c>
      <c r="C647" s="4" t="s">
        <v>2382</v>
      </c>
      <c r="D647" s="4" t="s">
        <v>3517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thickBot="1" x14ac:dyDescent="0.3">
      <c r="A648" s="9" t="s">
        <v>1724</v>
      </c>
      <c r="B648" s="9" t="s">
        <v>3518</v>
      </c>
      <c r="C648" s="4" t="s">
        <v>2382</v>
      </c>
      <c r="D648" s="4" t="s">
        <v>3519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thickBot="1" x14ac:dyDescent="0.3">
      <c r="A649" s="9" t="s">
        <v>1723</v>
      </c>
      <c r="B649" s="9" t="s">
        <v>3520</v>
      </c>
      <c r="C649" s="4" t="s">
        <v>2385</v>
      </c>
      <c r="D649" s="4" t="s">
        <v>3521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thickBot="1" x14ac:dyDescent="0.3">
      <c r="A650" s="9" t="s">
        <v>1722</v>
      </c>
      <c r="B650" s="9" t="s">
        <v>3522</v>
      </c>
      <c r="C650" s="4" t="s">
        <v>2385</v>
      </c>
      <c r="D650" s="4" t="s">
        <v>3115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thickBot="1" x14ac:dyDescent="0.3">
      <c r="A651" s="9" t="s">
        <v>1721</v>
      </c>
      <c r="B651" s="9" t="s">
        <v>3523</v>
      </c>
      <c r="C651" s="4" t="s">
        <v>2382</v>
      </c>
      <c r="D651" s="4" t="s">
        <v>3524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thickBot="1" x14ac:dyDescent="0.3">
      <c r="A652" s="9" t="s">
        <v>1720</v>
      </c>
      <c r="B652" s="9" t="s">
        <v>3525</v>
      </c>
      <c r="C652" s="4" t="s">
        <v>2385</v>
      </c>
      <c r="D652" s="4" t="s">
        <v>2406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thickBot="1" x14ac:dyDescent="0.3">
      <c r="A653" s="9" t="s">
        <v>1719</v>
      </c>
      <c r="B653" s="9" t="s">
        <v>3526</v>
      </c>
      <c r="C653" s="4" t="s">
        <v>2382</v>
      </c>
      <c r="D653" s="4" t="s">
        <v>3527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thickBot="1" x14ac:dyDescent="0.3">
      <c r="A654" s="9" t="s">
        <v>1718</v>
      </c>
      <c r="B654" s="9" t="s">
        <v>3528</v>
      </c>
      <c r="C654" s="4" t="s">
        <v>2385</v>
      </c>
      <c r="D654" s="4" t="s">
        <v>3529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thickBot="1" x14ac:dyDescent="0.3">
      <c r="A655" s="9" t="s">
        <v>1717</v>
      </c>
      <c r="B655" s="9" t="s">
        <v>3530</v>
      </c>
      <c r="C655" s="4" t="s">
        <v>2385</v>
      </c>
      <c r="D655" s="4" t="s">
        <v>2567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thickBot="1" x14ac:dyDescent="0.3">
      <c r="A656" s="9" t="s">
        <v>1716</v>
      </c>
      <c r="B656" s="9" t="s">
        <v>3531</v>
      </c>
      <c r="C656" s="4" t="s">
        <v>2385</v>
      </c>
      <c r="D656" s="4" t="s">
        <v>3532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thickBot="1" x14ac:dyDescent="0.3">
      <c r="A657" s="9" t="s">
        <v>1715</v>
      </c>
      <c r="B657" s="9" t="s">
        <v>3533</v>
      </c>
      <c r="C657" s="4" t="s">
        <v>2385</v>
      </c>
      <c r="D657" s="4" t="s">
        <v>3534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thickBot="1" x14ac:dyDescent="0.3">
      <c r="A658" s="9" t="s">
        <v>1714</v>
      </c>
      <c r="B658" s="9" t="s">
        <v>3535</v>
      </c>
      <c r="C658" s="4" t="s">
        <v>2382</v>
      </c>
      <c r="D658" s="4" t="s">
        <v>3536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thickBot="1" x14ac:dyDescent="0.3">
      <c r="A659" s="9" t="s">
        <v>1713</v>
      </c>
      <c r="B659" s="9" t="s">
        <v>3537</v>
      </c>
      <c r="C659" s="4" t="s">
        <v>2382</v>
      </c>
      <c r="D659" s="4" t="s">
        <v>3538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thickBot="1" x14ac:dyDescent="0.3">
      <c r="A660" s="9" t="s">
        <v>1712</v>
      </c>
      <c r="B660" s="9" t="s">
        <v>3539</v>
      </c>
      <c r="C660" s="4" t="s">
        <v>2382</v>
      </c>
      <c r="D660" s="4" t="s">
        <v>3540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thickBot="1" x14ac:dyDescent="0.3">
      <c r="A661" s="9" t="s">
        <v>1711</v>
      </c>
      <c r="B661" s="9" t="s">
        <v>3541</v>
      </c>
      <c r="C661" s="4" t="s">
        <v>2382</v>
      </c>
      <c r="D661" s="4" t="s">
        <v>3542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thickBot="1" x14ac:dyDescent="0.3">
      <c r="A662" s="9" t="s">
        <v>1710</v>
      </c>
      <c r="B662" s="9" t="s">
        <v>3543</v>
      </c>
      <c r="C662" s="4" t="s">
        <v>2385</v>
      </c>
      <c r="D662" s="4" t="s">
        <v>3544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thickBot="1" x14ac:dyDescent="0.3">
      <c r="A663" s="9" t="s">
        <v>1709</v>
      </c>
      <c r="B663" s="9" t="s">
        <v>3545</v>
      </c>
      <c r="C663" s="4" t="s">
        <v>2385</v>
      </c>
      <c r="D663" s="4" t="s">
        <v>3546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thickBot="1" x14ac:dyDescent="0.3">
      <c r="A664" s="9" t="s">
        <v>1708</v>
      </c>
      <c r="B664" s="9" t="s">
        <v>3547</v>
      </c>
      <c r="C664" s="4" t="s">
        <v>2385</v>
      </c>
      <c r="D664" s="4" t="s">
        <v>3548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thickBot="1" x14ac:dyDescent="0.3">
      <c r="A665" s="9" t="s">
        <v>1707</v>
      </c>
      <c r="B665" s="9" t="s">
        <v>3549</v>
      </c>
      <c r="C665" s="4" t="s">
        <v>2382</v>
      </c>
      <c r="D665" s="4" t="s">
        <v>3550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thickBot="1" x14ac:dyDescent="0.3">
      <c r="A666" s="9" t="s">
        <v>1706</v>
      </c>
      <c r="B666" s="9" t="s">
        <v>3551</v>
      </c>
      <c r="C666" s="4" t="s">
        <v>2382</v>
      </c>
      <c r="D666" s="4" t="s">
        <v>3552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thickBot="1" x14ac:dyDescent="0.3">
      <c r="A667" s="9" t="s">
        <v>1705</v>
      </c>
      <c r="B667" s="9" t="s">
        <v>3553</v>
      </c>
      <c r="C667" s="4" t="s">
        <v>2385</v>
      </c>
      <c r="D667" s="4" t="s">
        <v>3554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thickBot="1" x14ac:dyDescent="0.3">
      <c r="A668" s="9" t="s">
        <v>1704</v>
      </c>
      <c r="B668" s="9" t="s">
        <v>3555</v>
      </c>
      <c r="C668" s="4" t="s">
        <v>3257</v>
      </c>
      <c r="D668" s="4" t="s">
        <v>3375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thickBot="1" x14ac:dyDescent="0.3">
      <c r="A669" s="9" t="s">
        <v>1703</v>
      </c>
      <c r="B669" s="9" t="s">
        <v>3556</v>
      </c>
      <c r="C669" s="4" t="s">
        <v>3257</v>
      </c>
      <c r="D669" s="4" t="s">
        <v>3557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thickBot="1" x14ac:dyDescent="0.3">
      <c r="A670" s="9" t="s">
        <v>1702</v>
      </c>
      <c r="B670" s="9" t="s">
        <v>3558</v>
      </c>
      <c r="C670" s="4" t="s">
        <v>2385</v>
      </c>
      <c r="D670" s="4" t="s">
        <v>2736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thickBot="1" x14ac:dyDescent="0.3">
      <c r="A671" s="9" t="s">
        <v>1701</v>
      </c>
      <c r="B671" s="9" t="s">
        <v>3054</v>
      </c>
      <c r="C671" s="4" t="s">
        <v>3257</v>
      </c>
      <c r="D671" s="4" t="s">
        <v>2537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thickBot="1" x14ac:dyDescent="0.3">
      <c r="A672" s="9" t="s">
        <v>1700</v>
      </c>
      <c r="B672" s="9" t="s">
        <v>3559</v>
      </c>
      <c r="C672" s="4" t="s">
        <v>2385</v>
      </c>
      <c r="D672" s="4" t="s">
        <v>3560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thickBot="1" x14ac:dyDescent="0.3">
      <c r="A673" s="9" t="s">
        <v>1699</v>
      </c>
      <c r="B673" s="9" t="s">
        <v>3561</v>
      </c>
      <c r="C673" s="4" t="s">
        <v>2382</v>
      </c>
      <c r="D673" s="4" t="s">
        <v>3562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thickBot="1" x14ac:dyDescent="0.3">
      <c r="A674" s="9" t="s">
        <v>1698</v>
      </c>
      <c r="B674" s="9" t="s">
        <v>3563</v>
      </c>
      <c r="C674" s="4" t="s">
        <v>2382</v>
      </c>
      <c r="D674" s="4" t="s">
        <v>3564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thickBot="1" x14ac:dyDescent="0.3">
      <c r="A675" s="9" t="s">
        <v>1697</v>
      </c>
      <c r="B675" s="9" t="s">
        <v>3565</v>
      </c>
      <c r="C675" s="4" t="s">
        <v>2382</v>
      </c>
      <c r="D675" s="4" t="s">
        <v>3566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thickBot="1" x14ac:dyDescent="0.3">
      <c r="A676" s="9" t="s">
        <v>1696</v>
      </c>
      <c r="B676" s="9" t="s">
        <v>3567</v>
      </c>
      <c r="C676" s="4" t="s">
        <v>2382</v>
      </c>
      <c r="D676" s="4" t="s">
        <v>3568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thickBot="1" x14ac:dyDescent="0.3">
      <c r="A677" s="9" t="s">
        <v>1695</v>
      </c>
      <c r="B677" s="9" t="s">
        <v>3569</v>
      </c>
      <c r="C677" s="4" t="s">
        <v>2382</v>
      </c>
      <c r="D677" s="4" t="s">
        <v>3570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thickBot="1" x14ac:dyDescent="0.3">
      <c r="A678" s="9" t="s">
        <v>1694</v>
      </c>
      <c r="B678" s="9" t="s">
        <v>3571</v>
      </c>
      <c r="C678" s="4" t="s">
        <v>3257</v>
      </c>
      <c r="D678" s="4" t="s">
        <v>3572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thickBot="1" x14ac:dyDescent="0.3">
      <c r="A679" s="9" t="s">
        <v>1693</v>
      </c>
      <c r="B679" s="9" t="s">
        <v>3573</v>
      </c>
      <c r="C679" s="4" t="s">
        <v>2382</v>
      </c>
      <c r="D679" s="4" t="s">
        <v>3574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thickBot="1" x14ac:dyDescent="0.3">
      <c r="A680" s="9" t="s">
        <v>1692</v>
      </c>
      <c r="B680" s="9" t="s">
        <v>3575</v>
      </c>
      <c r="C680" s="4" t="s">
        <v>2385</v>
      </c>
      <c r="D680" s="4" t="s">
        <v>3576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thickBot="1" x14ac:dyDescent="0.3">
      <c r="A681" s="9" t="s">
        <v>1691</v>
      </c>
      <c r="B681" s="9" t="s">
        <v>3577</v>
      </c>
      <c r="C681" s="4" t="s">
        <v>2385</v>
      </c>
      <c r="D681" s="4" t="s">
        <v>3110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thickBot="1" x14ac:dyDescent="0.3">
      <c r="A682" s="9" t="s">
        <v>1690</v>
      </c>
      <c r="B682" s="9" t="s">
        <v>3578</v>
      </c>
      <c r="C682" s="4" t="s">
        <v>2382</v>
      </c>
      <c r="D682" s="4" t="s">
        <v>3579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thickBot="1" x14ac:dyDescent="0.3">
      <c r="A683" s="9" t="s">
        <v>1689</v>
      </c>
      <c r="B683" s="9" t="s">
        <v>3580</v>
      </c>
      <c r="C683" s="4" t="s">
        <v>3257</v>
      </c>
      <c r="D683" s="4" t="s">
        <v>3581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thickBot="1" x14ac:dyDescent="0.3">
      <c r="A684" s="9" t="s">
        <v>1688</v>
      </c>
      <c r="B684" s="9" t="s">
        <v>3582</v>
      </c>
      <c r="C684" s="4" t="s">
        <v>2382</v>
      </c>
      <c r="D684" s="4" t="s">
        <v>2571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thickBot="1" x14ac:dyDescent="0.3">
      <c r="A685" s="9" t="s">
        <v>1687</v>
      </c>
      <c r="B685" s="9" t="s">
        <v>3583</v>
      </c>
      <c r="C685" s="4" t="s">
        <v>2382</v>
      </c>
      <c r="D685" s="4" t="s">
        <v>3584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thickBot="1" x14ac:dyDescent="0.3">
      <c r="A686" s="9" t="s">
        <v>1686</v>
      </c>
      <c r="B686" s="9" t="s">
        <v>3585</v>
      </c>
      <c r="C686" s="4" t="s">
        <v>2385</v>
      </c>
      <c r="D686" s="4" t="s">
        <v>3586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thickBot="1" x14ac:dyDescent="0.3">
      <c r="A687" s="9" t="s">
        <v>1685</v>
      </c>
      <c r="B687" s="9" t="s">
        <v>3587</v>
      </c>
      <c r="C687" s="4" t="s">
        <v>2385</v>
      </c>
      <c r="D687" s="4" t="s">
        <v>3588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thickBot="1" x14ac:dyDescent="0.3">
      <c r="A688" s="9" t="s">
        <v>1684</v>
      </c>
      <c r="B688" s="9" t="s">
        <v>3589</v>
      </c>
      <c r="C688" s="4" t="s">
        <v>2382</v>
      </c>
      <c r="D688" s="4" t="s">
        <v>3590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thickBot="1" x14ac:dyDescent="0.3">
      <c r="A689" s="9" t="s">
        <v>1683</v>
      </c>
      <c r="B689" s="9" t="s">
        <v>3591</v>
      </c>
      <c r="C689" s="4" t="s">
        <v>2382</v>
      </c>
      <c r="D689" s="4" t="s">
        <v>3592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thickBot="1" x14ac:dyDescent="0.3">
      <c r="A690" s="9" t="s">
        <v>1682</v>
      </c>
      <c r="B690" s="9" t="s">
        <v>3593</v>
      </c>
      <c r="C690" s="4" t="s">
        <v>2382</v>
      </c>
      <c r="D690" s="4" t="s">
        <v>3594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thickBot="1" x14ac:dyDescent="0.3">
      <c r="A691" s="9" t="s">
        <v>1681</v>
      </c>
      <c r="B691" s="9" t="s">
        <v>3595</v>
      </c>
      <c r="C691" s="4" t="s">
        <v>2382</v>
      </c>
      <c r="D691" s="4" t="s">
        <v>3596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thickBot="1" x14ac:dyDescent="0.3">
      <c r="A692" s="9" t="s">
        <v>1680</v>
      </c>
      <c r="B692" s="9" t="s">
        <v>3597</v>
      </c>
      <c r="C692" s="4" t="s">
        <v>2382</v>
      </c>
      <c r="D692" s="4" t="s">
        <v>3598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thickBot="1" x14ac:dyDescent="0.3">
      <c r="A693" s="9" t="s">
        <v>1679</v>
      </c>
      <c r="B693" s="9" t="s">
        <v>3599</v>
      </c>
      <c r="C693" s="4" t="s">
        <v>2385</v>
      </c>
      <c r="D693" s="4" t="s">
        <v>3600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thickBot="1" x14ac:dyDescent="0.3">
      <c r="A694" s="9" t="s">
        <v>1678</v>
      </c>
      <c r="B694" s="9" t="s">
        <v>3601</v>
      </c>
      <c r="C694" s="4" t="s">
        <v>3257</v>
      </c>
      <c r="D694" s="4" t="s">
        <v>3602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thickBot="1" x14ac:dyDescent="0.3">
      <c r="A695" s="9" t="s">
        <v>1677</v>
      </c>
      <c r="B695" s="9" t="s">
        <v>3603</v>
      </c>
      <c r="C695" s="4" t="s">
        <v>2382</v>
      </c>
      <c r="D695" s="4" t="s">
        <v>3604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thickBot="1" x14ac:dyDescent="0.3">
      <c r="A696" s="9" t="s">
        <v>1676</v>
      </c>
      <c r="B696" s="9" t="s">
        <v>3605</v>
      </c>
      <c r="C696" s="4" t="s">
        <v>2385</v>
      </c>
      <c r="D696" s="4" t="s">
        <v>3606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thickBot="1" x14ac:dyDescent="0.3">
      <c r="A697" s="9" t="s">
        <v>1675</v>
      </c>
      <c r="B697" s="9" t="s">
        <v>3607</v>
      </c>
      <c r="C697" s="4" t="s">
        <v>2385</v>
      </c>
      <c r="D697" s="4" t="s">
        <v>3608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thickBot="1" x14ac:dyDescent="0.3">
      <c r="A698" s="9" t="s">
        <v>1674</v>
      </c>
      <c r="B698" s="9" t="s">
        <v>3609</v>
      </c>
      <c r="C698" s="4" t="s">
        <v>2385</v>
      </c>
      <c r="D698" s="4" t="s">
        <v>3610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thickBot="1" x14ac:dyDescent="0.3">
      <c r="A699" s="9" t="s">
        <v>1673</v>
      </c>
      <c r="B699" s="9" t="s">
        <v>3611</v>
      </c>
      <c r="C699" s="4" t="s">
        <v>2382</v>
      </c>
      <c r="D699" s="4" t="s">
        <v>2543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thickBot="1" x14ac:dyDescent="0.3">
      <c r="A700" s="9" t="s">
        <v>1672</v>
      </c>
      <c r="B700" s="9" t="s">
        <v>3612</v>
      </c>
      <c r="C700" s="4" t="s">
        <v>2382</v>
      </c>
      <c r="D700" s="4" t="s">
        <v>3613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thickBot="1" x14ac:dyDescent="0.3">
      <c r="A701" s="9" t="s">
        <v>1671</v>
      </c>
      <c r="B701" s="9" t="s">
        <v>3614</v>
      </c>
      <c r="C701" s="4" t="s">
        <v>2385</v>
      </c>
      <c r="D701" s="4" t="s">
        <v>3615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thickBot="1" x14ac:dyDescent="0.3">
      <c r="A702" s="9" t="s">
        <v>1670</v>
      </c>
      <c r="B702" s="9" t="s">
        <v>3616</v>
      </c>
      <c r="C702" s="4" t="s">
        <v>3257</v>
      </c>
      <c r="D702" s="4" t="s">
        <v>3617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thickBot="1" x14ac:dyDescent="0.3">
      <c r="A703" s="9" t="s">
        <v>1669</v>
      </c>
      <c r="B703" s="9" t="s">
        <v>3618</v>
      </c>
      <c r="C703" s="4" t="s">
        <v>2385</v>
      </c>
      <c r="D703" s="4" t="s">
        <v>3619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thickBot="1" x14ac:dyDescent="0.3">
      <c r="A704" s="9" t="s">
        <v>1668</v>
      </c>
      <c r="B704" s="9" t="s">
        <v>3620</v>
      </c>
      <c r="C704" s="4" t="s">
        <v>2385</v>
      </c>
      <c r="D704" s="4" t="s">
        <v>3621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thickBot="1" x14ac:dyDescent="0.3">
      <c r="A705" s="9" t="s">
        <v>1667</v>
      </c>
      <c r="B705" s="9" t="s">
        <v>3622</v>
      </c>
      <c r="C705" s="4" t="s">
        <v>2382</v>
      </c>
      <c r="D705" s="4" t="s">
        <v>2531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thickBot="1" x14ac:dyDescent="0.3">
      <c r="A706" s="9" t="s">
        <v>1666</v>
      </c>
      <c r="B706" s="9" t="s">
        <v>3623</v>
      </c>
      <c r="C706" s="4" t="s">
        <v>2382</v>
      </c>
      <c r="D706" s="4" t="s">
        <v>3624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thickBot="1" x14ac:dyDescent="0.3">
      <c r="A707" s="9" t="s">
        <v>1665</v>
      </c>
      <c r="B707" s="9" t="s">
        <v>3625</v>
      </c>
      <c r="C707" s="4" t="s">
        <v>2385</v>
      </c>
      <c r="D707" s="4" t="s">
        <v>3626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thickBot="1" x14ac:dyDescent="0.3">
      <c r="A708" s="9" t="s">
        <v>1664</v>
      </c>
      <c r="B708" s="9" t="s">
        <v>3627</v>
      </c>
      <c r="C708" s="4" t="s">
        <v>2382</v>
      </c>
      <c r="D708" s="4" t="s">
        <v>3156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thickBot="1" x14ac:dyDescent="0.3">
      <c r="A709" s="9" t="s">
        <v>1663</v>
      </c>
      <c r="B709" s="9" t="s">
        <v>3249</v>
      </c>
      <c r="C709" s="4" t="s">
        <v>3257</v>
      </c>
      <c r="D709" s="4" t="s">
        <v>3327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thickBot="1" x14ac:dyDescent="0.3">
      <c r="A710" s="9" t="s">
        <v>1662</v>
      </c>
      <c r="B710" s="9" t="s">
        <v>3628</v>
      </c>
      <c r="C710" s="4" t="s">
        <v>3257</v>
      </c>
      <c r="D710" s="4" t="s">
        <v>3629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thickBot="1" x14ac:dyDescent="0.3">
      <c r="A711" s="9" t="s">
        <v>1661</v>
      </c>
      <c r="B711" s="9" t="s">
        <v>3630</v>
      </c>
      <c r="C711" s="4" t="s">
        <v>2382</v>
      </c>
      <c r="D711" s="4" t="s">
        <v>3631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thickBot="1" x14ac:dyDescent="0.3">
      <c r="A712" s="9" t="s">
        <v>1660</v>
      </c>
      <c r="B712" s="9" t="s">
        <v>3632</v>
      </c>
      <c r="C712" s="4" t="s">
        <v>2382</v>
      </c>
      <c r="D712" s="4" t="s">
        <v>3633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thickBot="1" x14ac:dyDescent="0.3">
      <c r="A713" s="9" t="s">
        <v>1659</v>
      </c>
      <c r="B713" s="9" t="s">
        <v>3634</v>
      </c>
      <c r="C713" s="4" t="s">
        <v>2382</v>
      </c>
      <c r="D713" s="4" t="s">
        <v>3635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thickBot="1" x14ac:dyDescent="0.3">
      <c r="A714" s="9" t="s">
        <v>1658</v>
      </c>
      <c r="B714" s="9" t="s">
        <v>3636</v>
      </c>
      <c r="C714" s="4" t="s">
        <v>2385</v>
      </c>
      <c r="D714" s="4" t="s">
        <v>3637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thickBot="1" x14ac:dyDescent="0.3">
      <c r="A715" s="9" t="s">
        <v>1657</v>
      </c>
      <c r="B715" s="9" t="s">
        <v>3638</v>
      </c>
      <c r="C715" s="4" t="s">
        <v>3257</v>
      </c>
      <c r="D715" s="4" t="s">
        <v>2852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thickBot="1" x14ac:dyDescent="0.3">
      <c r="A716" s="9" t="s">
        <v>1656</v>
      </c>
      <c r="B716" s="9" t="s">
        <v>2506</v>
      </c>
      <c r="C716" s="4" t="s">
        <v>3257</v>
      </c>
      <c r="D716" s="4" t="s">
        <v>3639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thickBot="1" x14ac:dyDescent="0.3">
      <c r="A717" s="9" t="s">
        <v>1655</v>
      </c>
      <c r="B717" s="9" t="s">
        <v>3640</v>
      </c>
      <c r="C717" s="4" t="s">
        <v>2382</v>
      </c>
      <c r="D717" s="4" t="s">
        <v>3641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thickBot="1" x14ac:dyDescent="0.3">
      <c r="A718" s="9" t="s">
        <v>1654</v>
      </c>
      <c r="B718" s="9" t="s">
        <v>3642</v>
      </c>
      <c r="C718" s="4" t="s">
        <v>2382</v>
      </c>
      <c r="D718" s="4" t="s">
        <v>3643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thickBot="1" x14ac:dyDescent="0.3">
      <c r="A719" s="9" t="s">
        <v>1653</v>
      </c>
      <c r="B719" s="9" t="s">
        <v>3644</v>
      </c>
      <c r="C719" s="4" t="s">
        <v>2385</v>
      </c>
      <c r="D719" s="4" t="s">
        <v>3645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thickBot="1" x14ac:dyDescent="0.3">
      <c r="A720" s="9" t="s">
        <v>1652</v>
      </c>
      <c r="B720" s="9" t="s">
        <v>3646</v>
      </c>
      <c r="C720" s="4" t="s">
        <v>2385</v>
      </c>
      <c r="D720" s="4" t="s">
        <v>3647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thickBot="1" x14ac:dyDescent="0.3">
      <c r="A721" s="9" t="s">
        <v>1651</v>
      </c>
      <c r="B721" s="9" t="s">
        <v>3648</v>
      </c>
      <c r="C721" s="4" t="s">
        <v>2385</v>
      </c>
      <c r="D721" s="4" t="s">
        <v>3649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thickBot="1" x14ac:dyDescent="0.3">
      <c r="A722" s="9" t="s">
        <v>1650</v>
      </c>
      <c r="B722" s="9" t="s">
        <v>3650</v>
      </c>
      <c r="C722" s="4" t="s">
        <v>2382</v>
      </c>
      <c r="D722" s="4" t="s">
        <v>2441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thickBot="1" x14ac:dyDescent="0.3">
      <c r="A723" s="9" t="s">
        <v>1649</v>
      </c>
      <c r="B723" s="9" t="s">
        <v>3651</v>
      </c>
      <c r="C723" s="4" t="s">
        <v>2382</v>
      </c>
      <c r="D723" s="4" t="s">
        <v>3133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thickBot="1" x14ac:dyDescent="0.3">
      <c r="A724" s="9" t="s">
        <v>1648</v>
      </c>
      <c r="B724" s="9" t="s">
        <v>3652</v>
      </c>
      <c r="C724" s="4" t="s">
        <v>2382</v>
      </c>
      <c r="D724" s="4" t="s">
        <v>3653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thickBot="1" x14ac:dyDescent="0.3">
      <c r="A725" s="9" t="s">
        <v>1647</v>
      </c>
      <c r="B725" s="9" t="s">
        <v>3654</v>
      </c>
      <c r="C725" s="4" t="s">
        <v>3257</v>
      </c>
      <c r="D725" s="4" t="s">
        <v>3266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thickBot="1" x14ac:dyDescent="0.3">
      <c r="A726" s="9" t="s">
        <v>1646</v>
      </c>
      <c r="B726" s="9" t="s">
        <v>3655</v>
      </c>
      <c r="C726" s="4" t="s">
        <v>2385</v>
      </c>
      <c r="D726" s="4" t="s">
        <v>3656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thickBot="1" x14ac:dyDescent="0.3">
      <c r="A727" s="9" t="s">
        <v>1645</v>
      </c>
      <c r="B727" s="9" t="s">
        <v>2554</v>
      </c>
      <c r="C727" s="4" t="s">
        <v>2385</v>
      </c>
      <c r="D727" s="4" t="s">
        <v>2895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thickBot="1" x14ac:dyDescent="0.3">
      <c r="A728" s="9" t="s">
        <v>1644</v>
      </c>
      <c r="B728" s="9" t="s">
        <v>3657</v>
      </c>
      <c r="C728" s="4" t="s">
        <v>2385</v>
      </c>
      <c r="D728" s="4" t="s">
        <v>2422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thickBot="1" x14ac:dyDescent="0.3">
      <c r="A729" s="9" t="s">
        <v>1643</v>
      </c>
      <c r="B729" s="9" t="s">
        <v>3658</v>
      </c>
      <c r="C729" s="4" t="s">
        <v>2385</v>
      </c>
      <c r="D729" s="4" t="s">
        <v>3659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thickBot="1" x14ac:dyDescent="0.3">
      <c r="A730" s="9" t="s">
        <v>1642</v>
      </c>
      <c r="B730" s="9" t="s">
        <v>3646</v>
      </c>
      <c r="C730" s="4" t="s">
        <v>2385</v>
      </c>
      <c r="D730" s="4" t="s">
        <v>3660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thickBot="1" x14ac:dyDescent="0.3">
      <c r="A731" s="9" t="s">
        <v>1641</v>
      </c>
      <c r="B731" s="9" t="s">
        <v>3661</v>
      </c>
      <c r="C731" s="4" t="s">
        <v>2382</v>
      </c>
      <c r="D731" s="4" t="s">
        <v>3662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thickBot="1" x14ac:dyDescent="0.3">
      <c r="A732" s="9" t="s">
        <v>1640</v>
      </c>
      <c r="B732" s="9" t="s">
        <v>3663</v>
      </c>
      <c r="C732" s="4" t="s">
        <v>2382</v>
      </c>
      <c r="D732" s="4" t="s">
        <v>2726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thickBot="1" x14ac:dyDescent="0.3">
      <c r="A733" s="9" t="s">
        <v>1639</v>
      </c>
      <c r="B733" s="9" t="s">
        <v>3664</v>
      </c>
      <c r="C733" s="4" t="s">
        <v>2385</v>
      </c>
      <c r="D733" s="4" t="s">
        <v>3665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thickBot="1" x14ac:dyDescent="0.3">
      <c r="A734" s="9" t="s">
        <v>1638</v>
      </c>
      <c r="B734" s="9" t="s">
        <v>3666</v>
      </c>
      <c r="C734" s="4" t="s">
        <v>2382</v>
      </c>
      <c r="D734" s="4" t="s">
        <v>3667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thickBot="1" x14ac:dyDescent="0.3">
      <c r="A735" s="9" t="s">
        <v>1637</v>
      </c>
      <c r="B735" s="9" t="s">
        <v>2512</v>
      </c>
      <c r="C735" s="4" t="s">
        <v>2382</v>
      </c>
      <c r="D735" s="4" t="s">
        <v>3668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thickBot="1" x14ac:dyDescent="0.3">
      <c r="A736" s="9" t="s">
        <v>1636</v>
      </c>
      <c r="B736" s="9" t="s">
        <v>3669</v>
      </c>
      <c r="C736" s="4" t="s">
        <v>2382</v>
      </c>
      <c r="D736" s="4" t="s">
        <v>3670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thickBot="1" x14ac:dyDescent="0.3">
      <c r="A737" s="9" t="s">
        <v>1635</v>
      </c>
      <c r="B737" s="9" t="s">
        <v>3671</v>
      </c>
      <c r="C737" s="4" t="s">
        <v>2382</v>
      </c>
      <c r="D737" s="4" t="s">
        <v>3672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thickBot="1" x14ac:dyDescent="0.3">
      <c r="A738" s="9" t="s">
        <v>1634</v>
      </c>
      <c r="B738" s="9" t="s">
        <v>3673</v>
      </c>
      <c r="C738" s="4" t="s">
        <v>2385</v>
      </c>
      <c r="D738" s="4" t="s">
        <v>2943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thickBot="1" x14ac:dyDescent="0.3">
      <c r="A739" s="9" t="s">
        <v>1633</v>
      </c>
      <c r="B739" s="9" t="s">
        <v>3674</v>
      </c>
      <c r="C739" s="4" t="s">
        <v>2385</v>
      </c>
      <c r="D739" s="4" t="s">
        <v>3675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thickBot="1" x14ac:dyDescent="0.3">
      <c r="A740" s="9" t="s">
        <v>1632</v>
      </c>
      <c r="B740" s="9" t="s">
        <v>3676</v>
      </c>
      <c r="C740" s="4" t="s">
        <v>2385</v>
      </c>
      <c r="D740" s="4" t="s">
        <v>3677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thickBot="1" x14ac:dyDescent="0.3">
      <c r="A741" s="9" t="s">
        <v>1631</v>
      </c>
      <c r="B741" s="9" t="s">
        <v>3678</v>
      </c>
      <c r="C741" s="4" t="s">
        <v>3257</v>
      </c>
      <c r="D741" s="4" t="s">
        <v>3679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thickBot="1" x14ac:dyDescent="0.3">
      <c r="A742" s="9" t="s">
        <v>1630</v>
      </c>
      <c r="B742" s="9" t="s">
        <v>3680</v>
      </c>
      <c r="C742" s="4" t="s">
        <v>2385</v>
      </c>
      <c r="D742" s="4" t="s">
        <v>2808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thickBot="1" x14ac:dyDescent="0.3">
      <c r="A743" s="9" t="s">
        <v>1629</v>
      </c>
      <c r="B743" s="9" t="s">
        <v>3681</v>
      </c>
      <c r="C743" s="4" t="s">
        <v>2385</v>
      </c>
      <c r="D743" s="4" t="s">
        <v>3682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thickBot="1" x14ac:dyDescent="0.3">
      <c r="A744" s="9" t="s">
        <v>1628</v>
      </c>
      <c r="B744" s="9" t="s">
        <v>3683</v>
      </c>
      <c r="C744" s="4" t="s">
        <v>3257</v>
      </c>
      <c r="D744" s="4" t="s">
        <v>3202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thickBot="1" x14ac:dyDescent="0.3">
      <c r="A745" s="9" t="s">
        <v>1627</v>
      </c>
      <c r="B745" s="9" t="s">
        <v>2425</v>
      </c>
      <c r="C745" s="4" t="s">
        <v>3257</v>
      </c>
      <c r="D745" s="4" t="s">
        <v>3684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thickBot="1" x14ac:dyDescent="0.3">
      <c r="A746" s="9" t="s">
        <v>1626</v>
      </c>
      <c r="B746" s="9" t="s">
        <v>3685</v>
      </c>
      <c r="C746" s="4" t="s">
        <v>2382</v>
      </c>
      <c r="D746" s="4" t="s">
        <v>3686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thickBot="1" x14ac:dyDescent="0.3">
      <c r="A747" s="9" t="s">
        <v>1625</v>
      </c>
      <c r="B747" s="9" t="s">
        <v>3687</v>
      </c>
      <c r="C747" s="4" t="s">
        <v>2385</v>
      </c>
      <c r="D747" s="4" t="s">
        <v>3688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thickBot="1" x14ac:dyDescent="0.3">
      <c r="A748" s="9" t="s">
        <v>1624</v>
      </c>
      <c r="B748" s="9" t="s">
        <v>3689</v>
      </c>
      <c r="C748" s="4" t="s">
        <v>3257</v>
      </c>
      <c r="D748" s="4" t="s">
        <v>3690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thickBot="1" x14ac:dyDescent="0.3">
      <c r="A749" s="9" t="s">
        <v>1623</v>
      </c>
      <c r="B749" s="9" t="s">
        <v>3691</v>
      </c>
      <c r="C749" s="4" t="s">
        <v>2385</v>
      </c>
      <c r="D749" s="4" t="s">
        <v>2808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thickBot="1" x14ac:dyDescent="0.3">
      <c r="A750" s="9" t="s">
        <v>1622</v>
      </c>
      <c r="B750" s="9" t="s">
        <v>3692</v>
      </c>
      <c r="C750" s="4" t="s">
        <v>2385</v>
      </c>
      <c r="D750" s="4" t="s">
        <v>2511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thickBot="1" x14ac:dyDescent="0.3">
      <c r="A751" s="9" t="s">
        <v>1621</v>
      </c>
      <c r="B751" s="9" t="s">
        <v>3693</v>
      </c>
      <c r="C751" s="4" t="s">
        <v>2382</v>
      </c>
      <c r="D751" s="4" t="s">
        <v>2509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thickBot="1" x14ac:dyDescent="0.3">
      <c r="A752" s="9" t="s">
        <v>1620</v>
      </c>
      <c r="B752" s="9" t="s">
        <v>3694</v>
      </c>
      <c r="C752" s="4" t="s">
        <v>2385</v>
      </c>
      <c r="D752" s="4" t="s">
        <v>2545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thickBot="1" x14ac:dyDescent="0.3">
      <c r="A753" s="9" t="s">
        <v>1619</v>
      </c>
      <c r="B753" s="9" t="s">
        <v>3695</v>
      </c>
      <c r="C753" s="4" t="s">
        <v>2382</v>
      </c>
      <c r="D753" s="4" t="s">
        <v>3696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thickBot="1" x14ac:dyDescent="0.3">
      <c r="A754" s="9" t="s">
        <v>1618</v>
      </c>
      <c r="B754" s="9" t="s">
        <v>3697</v>
      </c>
      <c r="C754" s="4" t="s">
        <v>2382</v>
      </c>
      <c r="D754" s="4" t="s">
        <v>3698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thickBot="1" x14ac:dyDescent="0.3">
      <c r="A755" s="9" t="s">
        <v>1617</v>
      </c>
      <c r="B755" s="9" t="s">
        <v>3699</v>
      </c>
      <c r="C755" s="4" t="s">
        <v>2382</v>
      </c>
      <c r="D755" s="4" t="s">
        <v>3700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thickBot="1" x14ac:dyDescent="0.3">
      <c r="A756" s="9" t="s">
        <v>1616</v>
      </c>
      <c r="B756" s="9" t="s">
        <v>3701</v>
      </c>
      <c r="C756" s="4" t="s">
        <v>3257</v>
      </c>
      <c r="D756" s="4" t="s">
        <v>3702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thickBot="1" x14ac:dyDescent="0.3">
      <c r="A757" s="9" t="s">
        <v>1615</v>
      </c>
      <c r="B757" s="9" t="s">
        <v>3703</v>
      </c>
      <c r="C757" s="4" t="s">
        <v>2385</v>
      </c>
      <c r="D757" s="4" t="s">
        <v>3704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thickBot="1" x14ac:dyDescent="0.3">
      <c r="A758" s="9" t="s">
        <v>1614</v>
      </c>
      <c r="B758" s="9" t="s">
        <v>3705</v>
      </c>
      <c r="C758" s="4" t="s">
        <v>2385</v>
      </c>
      <c r="D758" s="4" t="s">
        <v>3706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thickBot="1" x14ac:dyDescent="0.3">
      <c r="A759" s="9" t="s">
        <v>1613</v>
      </c>
      <c r="B759" s="9" t="s">
        <v>3707</v>
      </c>
      <c r="C759" s="4" t="s">
        <v>2385</v>
      </c>
      <c r="D759" s="4" t="s">
        <v>2717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thickBot="1" x14ac:dyDescent="0.3">
      <c r="A760" s="9" t="s">
        <v>1612</v>
      </c>
      <c r="B760" s="9" t="s">
        <v>3708</v>
      </c>
      <c r="C760" s="4" t="s">
        <v>2385</v>
      </c>
      <c r="D760" s="4" t="s">
        <v>3709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thickBot="1" x14ac:dyDescent="0.3">
      <c r="A761" s="9" t="s">
        <v>1611</v>
      </c>
      <c r="B761" s="9" t="s">
        <v>3710</v>
      </c>
      <c r="C761" s="4" t="s">
        <v>2382</v>
      </c>
      <c r="D761" s="4" t="s">
        <v>3711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thickBot="1" x14ac:dyDescent="0.3">
      <c r="A762" s="9" t="s">
        <v>1610</v>
      </c>
      <c r="B762" s="9" t="s">
        <v>3712</v>
      </c>
      <c r="C762" s="4" t="s">
        <v>2382</v>
      </c>
      <c r="D762" s="4" t="s">
        <v>3266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thickBot="1" x14ac:dyDescent="0.3">
      <c r="A763" s="9" t="s">
        <v>1609</v>
      </c>
      <c r="B763" s="9" t="s">
        <v>3713</v>
      </c>
      <c r="C763" s="4" t="s">
        <v>2385</v>
      </c>
      <c r="D763" s="4" t="s">
        <v>2870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thickBot="1" x14ac:dyDescent="0.3">
      <c r="A764" s="9" t="s">
        <v>1608</v>
      </c>
      <c r="B764" s="9" t="s">
        <v>3714</v>
      </c>
      <c r="C764" s="4" t="s">
        <v>2382</v>
      </c>
      <c r="D764" s="4" t="s">
        <v>2449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thickBot="1" x14ac:dyDescent="0.3">
      <c r="A765" s="9" t="s">
        <v>1607</v>
      </c>
      <c r="B765" s="9" t="s">
        <v>3715</v>
      </c>
      <c r="C765" s="4" t="s">
        <v>2382</v>
      </c>
      <c r="D765" s="4" t="s">
        <v>3716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thickBot="1" x14ac:dyDescent="0.3">
      <c r="A766" s="9" t="s">
        <v>1606</v>
      </c>
      <c r="B766" s="9" t="s">
        <v>3717</v>
      </c>
      <c r="C766" s="4" t="s">
        <v>2382</v>
      </c>
      <c r="D766" s="4" t="s">
        <v>3718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thickBot="1" x14ac:dyDescent="0.3">
      <c r="A767" s="9" t="s">
        <v>1605</v>
      </c>
      <c r="B767" s="9" t="s">
        <v>3719</v>
      </c>
      <c r="C767" s="4" t="s">
        <v>2382</v>
      </c>
      <c r="D767" s="4" t="s">
        <v>3720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thickBot="1" x14ac:dyDescent="0.3">
      <c r="A768" s="9" t="s">
        <v>1604</v>
      </c>
      <c r="B768" s="9" t="s">
        <v>3721</v>
      </c>
      <c r="C768" s="4" t="s">
        <v>2382</v>
      </c>
      <c r="D768" s="4" t="s">
        <v>3722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thickBot="1" x14ac:dyDescent="0.3">
      <c r="A769" s="9" t="s">
        <v>1603</v>
      </c>
      <c r="B769" s="9" t="s">
        <v>3723</v>
      </c>
      <c r="C769" s="4" t="s">
        <v>2382</v>
      </c>
      <c r="D769" s="4" t="s">
        <v>3724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thickBot="1" x14ac:dyDescent="0.3">
      <c r="A770" s="9" t="s">
        <v>1602</v>
      </c>
      <c r="B770" s="9" t="s">
        <v>3725</v>
      </c>
      <c r="C770" s="4" t="s">
        <v>2382</v>
      </c>
      <c r="D770" s="4" t="s">
        <v>2948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thickBot="1" x14ac:dyDescent="0.3">
      <c r="A771" s="9" t="s">
        <v>1601</v>
      </c>
      <c r="B771" s="9" t="s">
        <v>3726</v>
      </c>
      <c r="C771" s="4" t="s">
        <v>2382</v>
      </c>
      <c r="D771" s="4" t="s">
        <v>3727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thickBot="1" x14ac:dyDescent="0.3">
      <c r="A772" s="9" t="s">
        <v>1600</v>
      </c>
      <c r="B772" s="9" t="s">
        <v>3728</v>
      </c>
      <c r="C772" s="4" t="s">
        <v>2385</v>
      </c>
      <c r="D772" s="4" t="s">
        <v>2386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thickBot="1" x14ac:dyDescent="0.3">
      <c r="A773" s="9" t="s">
        <v>1599</v>
      </c>
      <c r="B773" s="9" t="s">
        <v>3729</v>
      </c>
      <c r="C773" s="4" t="s">
        <v>2385</v>
      </c>
      <c r="D773" s="4" t="s">
        <v>2678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thickBot="1" x14ac:dyDescent="0.3">
      <c r="A774" s="9" t="s">
        <v>1598</v>
      </c>
      <c r="B774" s="9" t="s">
        <v>3730</v>
      </c>
      <c r="C774" s="4" t="s">
        <v>2385</v>
      </c>
      <c r="D774" s="4" t="s">
        <v>2697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thickBot="1" x14ac:dyDescent="0.3">
      <c r="A775" s="9" t="s">
        <v>1597</v>
      </c>
      <c r="B775" s="9" t="s">
        <v>3731</v>
      </c>
      <c r="C775" s="4" t="s">
        <v>2385</v>
      </c>
      <c r="D775" s="4" t="s">
        <v>2808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thickBot="1" x14ac:dyDescent="0.3">
      <c r="A776" s="9" t="s">
        <v>1596</v>
      </c>
      <c r="B776" s="9" t="s">
        <v>3732</v>
      </c>
      <c r="C776" s="4" t="s">
        <v>2385</v>
      </c>
      <c r="D776" s="4" t="s">
        <v>3733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thickBot="1" x14ac:dyDescent="0.3">
      <c r="A777" s="9" t="s">
        <v>1595</v>
      </c>
      <c r="B777" s="9" t="s">
        <v>3734</v>
      </c>
      <c r="C777" s="4" t="s">
        <v>3257</v>
      </c>
      <c r="D777" s="4" t="s">
        <v>3735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thickBot="1" x14ac:dyDescent="0.3">
      <c r="A778" s="9" t="s">
        <v>1594</v>
      </c>
      <c r="B778" s="9" t="s">
        <v>2516</v>
      </c>
      <c r="C778" s="4" t="s">
        <v>3257</v>
      </c>
      <c r="D778" s="4" t="s">
        <v>3736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thickBot="1" x14ac:dyDescent="0.3">
      <c r="A779" s="9" t="s">
        <v>1593</v>
      </c>
      <c r="B779" s="9" t="s">
        <v>3737</v>
      </c>
      <c r="C779" s="4" t="s">
        <v>2382</v>
      </c>
      <c r="D779" s="4" t="s">
        <v>3738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thickBot="1" x14ac:dyDescent="0.3">
      <c r="A780" s="9" t="s">
        <v>1592</v>
      </c>
      <c r="B780" s="9" t="s">
        <v>3739</v>
      </c>
      <c r="C780" s="4" t="s">
        <v>2385</v>
      </c>
      <c r="D780" s="4" t="s">
        <v>2773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thickBot="1" x14ac:dyDescent="0.3">
      <c r="A781" s="9" t="s">
        <v>1591</v>
      </c>
      <c r="B781" s="9" t="s">
        <v>3740</v>
      </c>
      <c r="C781" s="4" t="s">
        <v>2382</v>
      </c>
      <c r="D781" s="4" t="s">
        <v>3156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thickBot="1" x14ac:dyDescent="0.3">
      <c r="A782" s="9" t="s">
        <v>1590</v>
      </c>
      <c r="B782" s="9" t="s">
        <v>3741</v>
      </c>
      <c r="C782" s="4" t="s">
        <v>2385</v>
      </c>
      <c r="D782" s="4" t="s">
        <v>3742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thickBot="1" x14ac:dyDescent="0.3">
      <c r="A783" s="9" t="s">
        <v>1589</v>
      </c>
      <c r="B783" s="9" t="s">
        <v>3555</v>
      </c>
      <c r="C783" s="4" t="s">
        <v>2382</v>
      </c>
      <c r="D783" s="4" t="s">
        <v>3743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thickBot="1" x14ac:dyDescent="0.3">
      <c r="A784" s="9" t="s">
        <v>1588</v>
      </c>
      <c r="B784" s="9" t="s">
        <v>3744</v>
      </c>
      <c r="C784" s="4" t="s">
        <v>2382</v>
      </c>
      <c r="D784" s="4" t="s">
        <v>3745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thickBot="1" x14ac:dyDescent="0.3">
      <c r="A785" s="9" t="s">
        <v>1587</v>
      </c>
      <c r="B785" s="9" t="s">
        <v>3746</v>
      </c>
      <c r="C785" s="4" t="s">
        <v>2382</v>
      </c>
      <c r="D785" s="4" t="s">
        <v>3747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thickBot="1" x14ac:dyDescent="0.3">
      <c r="A786" s="9" t="s">
        <v>1586</v>
      </c>
      <c r="B786" s="9" t="s">
        <v>3748</v>
      </c>
      <c r="C786" s="4" t="s">
        <v>2382</v>
      </c>
      <c r="D786" s="4" t="s">
        <v>3749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thickBot="1" x14ac:dyDescent="0.3">
      <c r="A787" s="9" t="s">
        <v>1585</v>
      </c>
      <c r="B787" s="9" t="s">
        <v>3750</v>
      </c>
      <c r="C787" s="4" t="s">
        <v>2382</v>
      </c>
      <c r="D787" s="4" t="s">
        <v>3751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thickBot="1" x14ac:dyDescent="0.3">
      <c r="A788" s="9" t="s">
        <v>1584</v>
      </c>
      <c r="B788" s="9" t="s">
        <v>3752</v>
      </c>
      <c r="C788" s="4" t="s">
        <v>2382</v>
      </c>
      <c r="D788" s="4" t="s">
        <v>3753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thickBot="1" x14ac:dyDescent="0.3">
      <c r="A789" s="9" t="s">
        <v>1583</v>
      </c>
      <c r="B789" s="9" t="s">
        <v>2460</v>
      </c>
      <c r="C789" s="4" t="s">
        <v>2385</v>
      </c>
      <c r="D789" s="4" t="s">
        <v>3754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thickBot="1" x14ac:dyDescent="0.3">
      <c r="A790" s="9" t="s">
        <v>1582</v>
      </c>
      <c r="B790" s="9" t="s">
        <v>3755</v>
      </c>
      <c r="C790" s="4" t="s">
        <v>2385</v>
      </c>
      <c r="D790" s="4" t="s">
        <v>3756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thickBot="1" x14ac:dyDescent="0.3">
      <c r="A791" s="9" t="s">
        <v>1581</v>
      </c>
      <c r="B791" s="9" t="s">
        <v>3757</v>
      </c>
      <c r="C791" s="4" t="s">
        <v>2385</v>
      </c>
      <c r="D791" s="4" t="s">
        <v>3758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thickBot="1" x14ac:dyDescent="0.3">
      <c r="A792" s="9" t="s">
        <v>1580</v>
      </c>
      <c r="B792" s="9" t="s">
        <v>3759</v>
      </c>
      <c r="C792" s="4" t="s">
        <v>2382</v>
      </c>
      <c r="D792" s="4" t="s">
        <v>2569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thickBot="1" x14ac:dyDescent="0.3">
      <c r="A793" s="9" t="s">
        <v>1579</v>
      </c>
      <c r="B793" s="9" t="s">
        <v>3760</v>
      </c>
      <c r="C793" s="4" t="s">
        <v>2382</v>
      </c>
      <c r="D793" s="4" t="s">
        <v>3761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thickBot="1" x14ac:dyDescent="0.3">
      <c r="A794" s="9" t="s">
        <v>1578</v>
      </c>
      <c r="B794" s="9" t="s">
        <v>3762</v>
      </c>
      <c r="C794" s="4" t="s">
        <v>3257</v>
      </c>
      <c r="D794" s="4" t="s">
        <v>3763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thickBot="1" x14ac:dyDescent="0.3">
      <c r="A795" s="9" t="s">
        <v>1577</v>
      </c>
      <c r="B795" s="9" t="s">
        <v>3764</v>
      </c>
      <c r="C795" s="4" t="s">
        <v>2385</v>
      </c>
      <c r="D795" s="4" t="s">
        <v>3765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thickBot="1" x14ac:dyDescent="0.3">
      <c r="A796" s="9" t="s">
        <v>1576</v>
      </c>
      <c r="B796" s="9" t="s">
        <v>3766</v>
      </c>
      <c r="C796" s="4" t="s">
        <v>2382</v>
      </c>
      <c r="D796" s="4" t="s">
        <v>2744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thickBot="1" x14ac:dyDescent="0.3">
      <c r="A797" s="9" t="s">
        <v>1575</v>
      </c>
      <c r="B797" s="9" t="s">
        <v>3767</v>
      </c>
      <c r="C797" s="4" t="s">
        <v>3257</v>
      </c>
      <c r="D797" s="4" t="s">
        <v>3768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thickBot="1" x14ac:dyDescent="0.3">
      <c r="A798" s="9" t="s">
        <v>1574</v>
      </c>
      <c r="B798" s="9" t="s">
        <v>3769</v>
      </c>
      <c r="C798" s="4" t="s">
        <v>2382</v>
      </c>
      <c r="D798" s="4" t="s">
        <v>3770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thickBot="1" x14ac:dyDescent="0.3">
      <c r="A799" s="9" t="s">
        <v>1573</v>
      </c>
      <c r="B799" s="9" t="s">
        <v>3771</v>
      </c>
      <c r="C799" s="4" t="s">
        <v>3257</v>
      </c>
      <c r="D799" s="4" t="s">
        <v>3772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thickBot="1" x14ac:dyDescent="0.3">
      <c r="A800" s="9" t="s">
        <v>1572</v>
      </c>
      <c r="B800" s="9" t="s">
        <v>3265</v>
      </c>
      <c r="C800" s="4" t="s">
        <v>2382</v>
      </c>
      <c r="D800" s="4" t="s">
        <v>3773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thickBot="1" x14ac:dyDescent="0.3">
      <c r="A801" s="9" t="s">
        <v>1571</v>
      </c>
      <c r="B801" s="9" t="s">
        <v>3774</v>
      </c>
      <c r="C801" s="4" t="s">
        <v>2382</v>
      </c>
      <c r="D801" s="4" t="s">
        <v>3117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thickBot="1" x14ac:dyDescent="0.3">
      <c r="A802" s="9" t="s">
        <v>1570</v>
      </c>
      <c r="B802" s="9" t="s">
        <v>3775</v>
      </c>
      <c r="C802" s="4" t="s">
        <v>2382</v>
      </c>
      <c r="D802" s="4" t="s">
        <v>3776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thickBot="1" x14ac:dyDescent="0.3">
      <c r="A803" s="9" t="s">
        <v>1569</v>
      </c>
      <c r="B803" s="9" t="s">
        <v>3777</v>
      </c>
      <c r="C803" s="4" t="s">
        <v>3257</v>
      </c>
      <c r="D803" s="4" t="s">
        <v>3778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thickBot="1" x14ac:dyDescent="0.3">
      <c r="A804" s="9" t="s">
        <v>1568</v>
      </c>
      <c r="B804" s="9" t="s">
        <v>2890</v>
      </c>
      <c r="C804" s="4" t="s">
        <v>2382</v>
      </c>
      <c r="D804" s="4" t="s">
        <v>3191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thickBot="1" x14ac:dyDescent="0.3">
      <c r="A805" s="9" t="s">
        <v>1567</v>
      </c>
      <c r="B805" s="9" t="s">
        <v>3779</v>
      </c>
      <c r="C805" s="4" t="s">
        <v>2382</v>
      </c>
      <c r="D805" s="4" t="s">
        <v>3191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thickBot="1" x14ac:dyDescent="0.3">
      <c r="A806" s="9" t="s">
        <v>1566</v>
      </c>
      <c r="B806" s="9" t="s">
        <v>3780</v>
      </c>
      <c r="C806" s="4" t="s">
        <v>2385</v>
      </c>
      <c r="D806" s="4" t="s">
        <v>3781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thickBot="1" x14ac:dyDescent="0.3">
      <c r="A807" s="9" t="s">
        <v>1565</v>
      </c>
      <c r="B807" s="9" t="s">
        <v>3782</v>
      </c>
      <c r="C807" s="4" t="s">
        <v>2385</v>
      </c>
      <c r="D807" s="4" t="s">
        <v>2398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thickBot="1" x14ac:dyDescent="0.3">
      <c r="A808" s="9" t="s">
        <v>1564</v>
      </c>
      <c r="B808" s="9" t="s">
        <v>3783</v>
      </c>
      <c r="C808" s="4" t="s">
        <v>2385</v>
      </c>
      <c r="D808" s="4" t="s">
        <v>3784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thickBot="1" x14ac:dyDescent="0.3">
      <c r="A809" s="9" t="s">
        <v>1563</v>
      </c>
      <c r="B809" s="9" t="s">
        <v>3785</v>
      </c>
      <c r="C809" s="4" t="s">
        <v>2385</v>
      </c>
      <c r="D809" s="4" t="s">
        <v>3786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thickBot="1" x14ac:dyDescent="0.3">
      <c r="A810" s="9" t="s">
        <v>1562</v>
      </c>
      <c r="B810" s="9" t="s">
        <v>3787</v>
      </c>
      <c r="C810" s="4" t="s">
        <v>3257</v>
      </c>
      <c r="D810" s="4" t="s">
        <v>3788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thickBot="1" x14ac:dyDescent="0.3">
      <c r="A811" s="9" t="s">
        <v>1561</v>
      </c>
      <c r="B811" s="9" t="s">
        <v>3789</v>
      </c>
      <c r="C811" s="4" t="s">
        <v>2385</v>
      </c>
      <c r="D811" s="4" t="s">
        <v>3790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thickBot="1" x14ac:dyDescent="0.3">
      <c r="A812" s="9" t="s">
        <v>1560</v>
      </c>
      <c r="B812" s="9" t="s">
        <v>3791</v>
      </c>
      <c r="C812" s="4" t="s">
        <v>2385</v>
      </c>
      <c r="D812" s="4" t="s">
        <v>2620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thickBot="1" x14ac:dyDescent="0.3">
      <c r="A813" s="9" t="s">
        <v>1559</v>
      </c>
      <c r="B813" s="9" t="s">
        <v>3112</v>
      </c>
      <c r="C813" s="4" t="s">
        <v>2385</v>
      </c>
      <c r="D813" s="4" t="s">
        <v>3792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thickBot="1" x14ac:dyDescent="0.3">
      <c r="A814" s="9" t="s">
        <v>1558</v>
      </c>
      <c r="B814" s="9" t="s">
        <v>3793</v>
      </c>
      <c r="C814" s="4" t="s">
        <v>2385</v>
      </c>
      <c r="D814" s="4" t="s">
        <v>3412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thickBot="1" x14ac:dyDescent="0.3">
      <c r="A815" s="9" t="s">
        <v>1557</v>
      </c>
      <c r="B815" s="9" t="s">
        <v>3794</v>
      </c>
      <c r="C815" s="4" t="s">
        <v>2385</v>
      </c>
      <c r="D815" s="4" t="s">
        <v>3795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thickBot="1" x14ac:dyDescent="0.3">
      <c r="A816" s="9" t="s">
        <v>1556</v>
      </c>
      <c r="B816" s="9" t="s">
        <v>3796</v>
      </c>
      <c r="C816" s="4" t="s">
        <v>2385</v>
      </c>
      <c r="D816" s="4" t="s">
        <v>3797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thickBot="1" x14ac:dyDescent="0.3">
      <c r="A817" s="9" t="s">
        <v>1555</v>
      </c>
      <c r="B817" s="9" t="s">
        <v>3798</v>
      </c>
      <c r="C817" s="4" t="s">
        <v>2385</v>
      </c>
      <c r="D817" s="4" t="s">
        <v>3799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thickBot="1" x14ac:dyDescent="0.3">
      <c r="A818" s="9" t="s">
        <v>1554</v>
      </c>
      <c r="B818" s="9" t="s">
        <v>3800</v>
      </c>
      <c r="C818" s="4" t="s">
        <v>2385</v>
      </c>
      <c r="D818" s="4" t="s">
        <v>3801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thickBot="1" x14ac:dyDescent="0.3">
      <c r="A819" s="9" t="s">
        <v>1553</v>
      </c>
      <c r="B819" s="9" t="s">
        <v>2947</v>
      </c>
      <c r="C819" s="4" t="s">
        <v>2385</v>
      </c>
      <c r="D819" s="4" t="s">
        <v>3102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thickBot="1" x14ac:dyDescent="0.3">
      <c r="A820" s="9" t="s">
        <v>1552</v>
      </c>
      <c r="B820" s="9" t="s">
        <v>3802</v>
      </c>
      <c r="C820" s="4" t="s">
        <v>2385</v>
      </c>
      <c r="D820" s="4" t="s">
        <v>3803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thickBot="1" x14ac:dyDescent="0.3">
      <c r="A821" s="9" t="s">
        <v>1551</v>
      </c>
      <c r="B821" s="9" t="s">
        <v>3804</v>
      </c>
      <c r="C821" s="4" t="s">
        <v>2382</v>
      </c>
      <c r="D821" s="4" t="s">
        <v>3428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thickBot="1" x14ac:dyDescent="0.3">
      <c r="A822" s="9" t="s">
        <v>1550</v>
      </c>
      <c r="B822" s="9" t="s">
        <v>3805</v>
      </c>
      <c r="C822" s="4" t="s">
        <v>2385</v>
      </c>
      <c r="D822" s="4" t="s">
        <v>3806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thickBot="1" x14ac:dyDescent="0.3">
      <c r="A823" s="9" t="s">
        <v>1549</v>
      </c>
      <c r="B823" s="9" t="s">
        <v>3807</v>
      </c>
      <c r="C823" s="4" t="s">
        <v>2385</v>
      </c>
      <c r="D823" s="4" t="s">
        <v>3808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thickBot="1" x14ac:dyDescent="0.3">
      <c r="A824" s="9" t="s">
        <v>1548</v>
      </c>
      <c r="B824" s="9" t="s">
        <v>3809</v>
      </c>
      <c r="C824" s="4" t="s">
        <v>2385</v>
      </c>
      <c r="D824" s="4" t="s">
        <v>2461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thickBot="1" x14ac:dyDescent="0.3">
      <c r="A825" s="9" t="s">
        <v>1547</v>
      </c>
      <c r="B825" s="9" t="s">
        <v>3595</v>
      </c>
      <c r="C825" s="4" t="s">
        <v>2385</v>
      </c>
      <c r="D825" s="4" t="s">
        <v>3810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thickBot="1" x14ac:dyDescent="0.3">
      <c r="A826" s="9" t="s">
        <v>1546</v>
      </c>
      <c r="B826" s="9" t="s">
        <v>3811</v>
      </c>
      <c r="C826" s="4" t="s">
        <v>2385</v>
      </c>
      <c r="D826" s="4" t="s">
        <v>3812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thickBot="1" x14ac:dyDescent="0.3">
      <c r="A827" s="9" t="s">
        <v>1545</v>
      </c>
      <c r="B827" s="9" t="s">
        <v>3813</v>
      </c>
      <c r="C827" s="4" t="s">
        <v>2382</v>
      </c>
      <c r="D827" s="4" t="s">
        <v>3814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thickBot="1" x14ac:dyDescent="0.3">
      <c r="A828" s="9" t="s">
        <v>1544</v>
      </c>
      <c r="B828" s="9" t="s">
        <v>3815</v>
      </c>
      <c r="C828" s="4" t="s">
        <v>2382</v>
      </c>
      <c r="D828" s="4" t="s">
        <v>3816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thickBot="1" x14ac:dyDescent="0.3">
      <c r="A829" s="9" t="s">
        <v>1543</v>
      </c>
      <c r="B829" s="9" t="s">
        <v>3265</v>
      </c>
      <c r="C829" s="4" t="s">
        <v>3257</v>
      </c>
      <c r="D829" s="4" t="s">
        <v>3817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thickBot="1" x14ac:dyDescent="0.3">
      <c r="A830" s="9" t="s">
        <v>1542</v>
      </c>
      <c r="B830" s="9" t="s">
        <v>3294</v>
      </c>
      <c r="C830" s="4" t="s">
        <v>3257</v>
      </c>
      <c r="D830" s="4" t="s">
        <v>3818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thickBot="1" x14ac:dyDescent="0.3">
      <c r="A831" s="9" t="s">
        <v>1541</v>
      </c>
      <c r="B831" s="9" t="s">
        <v>3819</v>
      </c>
      <c r="C831" s="4" t="s">
        <v>3257</v>
      </c>
      <c r="D831" s="4" t="s">
        <v>3820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thickBot="1" x14ac:dyDescent="0.3">
      <c r="A832" s="9" t="s">
        <v>1540</v>
      </c>
      <c r="B832" s="9" t="s">
        <v>3821</v>
      </c>
      <c r="C832" s="4" t="s">
        <v>2385</v>
      </c>
      <c r="D832" s="4" t="s">
        <v>2678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thickBot="1" x14ac:dyDescent="0.3">
      <c r="A833" s="9" t="s">
        <v>1539</v>
      </c>
      <c r="B833" s="9" t="s">
        <v>3822</v>
      </c>
      <c r="C833" s="4" t="s">
        <v>2385</v>
      </c>
      <c r="D833" s="4" t="s">
        <v>3823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thickBot="1" x14ac:dyDescent="0.3">
      <c r="A834" s="9" t="s">
        <v>1538</v>
      </c>
      <c r="B834" s="9" t="s">
        <v>3824</v>
      </c>
      <c r="C834" s="4" t="s">
        <v>2385</v>
      </c>
      <c r="D834" s="4" t="s">
        <v>3825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thickBot="1" x14ac:dyDescent="0.3">
      <c r="A835" s="9" t="s">
        <v>1537</v>
      </c>
      <c r="B835" s="9" t="s">
        <v>3826</v>
      </c>
      <c r="C835" s="4" t="s">
        <v>3257</v>
      </c>
      <c r="D835" s="4" t="s">
        <v>3590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thickBot="1" x14ac:dyDescent="0.3">
      <c r="A836" s="9" t="s">
        <v>1536</v>
      </c>
      <c r="B836" s="9" t="s">
        <v>3827</v>
      </c>
      <c r="C836" s="4" t="s">
        <v>2382</v>
      </c>
      <c r="D836" s="4" t="s">
        <v>3828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thickBot="1" x14ac:dyDescent="0.3">
      <c r="A837" s="9" t="s">
        <v>1535</v>
      </c>
      <c r="B837" s="9" t="s">
        <v>2796</v>
      </c>
      <c r="C837" s="4" t="s">
        <v>2382</v>
      </c>
      <c r="D837" s="4" t="s">
        <v>3829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thickBot="1" x14ac:dyDescent="0.3">
      <c r="A838" s="9" t="s">
        <v>1534</v>
      </c>
      <c r="B838" s="9" t="s">
        <v>3830</v>
      </c>
      <c r="C838" s="4" t="s">
        <v>2382</v>
      </c>
      <c r="D838" s="4" t="s">
        <v>3831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thickBot="1" x14ac:dyDescent="0.3">
      <c r="A839" s="9" t="s">
        <v>1533</v>
      </c>
      <c r="B839" s="9" t="s">
        <v>3492</v>
      </c>
      <c r="C839" s="4" t="s">
        <v>2385</v>
      </c>
      <c r="D839" s="4" t="s">
        <v>3384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thickBot="1" x14ac:dyDescent="0.3">
      <c r="A840" s="9" t="s">
        <v>1532</v>
      </c>
      <c r="B840" s="9" t="s">
        <v>3832</v>
      </c>
      <c r="C840" s="4" t="s">
        <v>2382</v>
      </c>
      <c r="D840" s="4" t="s">
        <v>2816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thickBot="1" x14ac:dyDescent="0.3">
      <c r="A841" s="9" t="s">
        <v>1531</v>
      </c>
      <c r="B841" s="9" t="s">
        <v>3833</v>
      </c>
      <c r="C841" s="4" t="s">
        <v>2382</v>
      </c>
      <c r="D841" s="4" t="s">
        <v>3834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thickBot="1" x14ac:dyDescent="0.3">
      <c r="A842" s="9" t="s">
        <v>1530</v>
      </c>
      <c r="B842" s="9" t="s">
        <v>3835</v>
      </c>
      <c r="C842" s="4" t="s">
        <v>2382</v>
      </c>
      <c r="D842" s="4" t="s">
        <v>3836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thickBot="1" x14ac:dyDescent="0.3">
      <c r="A843" s="9" t="s">
        <v>1529</v>
      </c>
      <c r="B843" s="9" t="s">
        <v>3837</v>
      </c>
      <c r="C843" s="4" t="s">
        <v>2382</v>
      </c>
      <c r="D843" s="4" t="s">
        <v>3735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thickBot="1" x14ac:dyDescent="0.3">
      <c r="A844" s="9" t="s">
        <v>1528</v>
      </c>
      <c r="B844" s="9" t="s">
        <v>3838</v>
      </c>
      <c r="C844" s="4" t="s">
        <v>2382</v>
      </c>
      <c r="D844" s="4" t="s">
        <v>3839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thickBot="1" x14ac:dyDescent="0.3">
      <c r="A845" s="9" t="s">
        <v>1527</v>
      </c>
      <c r="B845" s="9" t="s">
        <v>2659</v>
      </c>
      <c r="C845" s="4" t="s">
        <v>2382</v>
      </c>
      <c r="D845" s="4" t="s">
        <v>3318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thickBot="1" x14ac:dyDescent="0.3">
      <c r="A846" s="9" t="s">
        <v>1526</v>
      </c>
      <c r="B846" s="9" t="s">
        <v>3840</v>
      </c>
      <c r="C846" s="4" t="s">
        <v>3257</v>
      </c>
      <c r="D846" s="4" t="s">
        <v>3841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thickBot="1" x14ac:dyDescent="0.3">
      <c r="A847" s="9" t="s">
        <v>1525</v>
      </c>
      <c r="B847" s="9" t="s">
        <v>3842</v>
      </c>
      <c r="C847" s="4" t="s">
        <v>2382</v>
      </c>
      <c r="D847" s="4" t="s">
        <v>3843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thickBot="1" x14ac:dyDescent="0.3">
      <c r="A848" s="9" t="s">
        <v>1524</v>
      </c>
      <c r="B848" s="9" t="s">
        <v>3844</v>
      </c>
      <c r="C848" s="4" t="s">
        <v>2382</v>
      </c>
      <c r="D848" s="4" t="s">
        <v>3845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thickBot="1" x14ac:dyDescent="0.3">
      <c r="A849" s="9" t="s">
        <v>1523</v>
      </c>
      <c r="B849" s="9" t="s">
        <v>3846</v>
      </c>
      <c r="C849" s="4" t="s">
        <v>2382</v>
      </c>
      <c r="D849" s="4" t="s">
        <v>3847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thickBot="1" x14ac:dyDescent="0.3">
      <c r="A850" s="9" t="s">
        <v>1522</v>
      </c>
      <c r="B850" s="9" t="s">
        <v>3848</v>
      </c>
      <c r="C850" s="4" t="s">
        <v>2385</v>
      </c>
      <c r="D850" s="4" t="s">
        <v>2483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thickBot="1" x14ac:dyDescent="0.3">
      <c r="A851" s="9" t="s">
        <v>1521</v>
      </c>
      <c r="B851" s="9" t="s">
        <v>3849</v>
      </c>
      <c r="C851" s="4" t="s">
        <v>2385</v>
      </c>
      <c r="D851" s="4" t="s">
        <v>2468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thickBot="1" x14ac:dyDescent="0.3">
      <c r="A852" s="9" t="s">
        <v>1520</v>
      </c>
      <c r="B852" s="9" t="s">
        <v>3850</v>
      </c>
      <c r="C852" s="4" t="s">
        <v>2382</v>
      </c>
      <c r="D852" s="4" t="s">
        <v>3851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thickBot="1" x14ac:dyDescent="0.3">
      <c r="A853" s="9" t="s">
        <v>1519</v>
      </c>
      <c r="B853" s="9" t="s">
        <v>3852</v>
      </c>
      <c r="C853" s="4" t="s">
        <v>3257</v>
      </c>
      <c r="D853" s="4" t="s">
        <v>2738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thickBot="1" x14ac:dyDescent="0.3">
      <c r="A854" s="9" t="s">
        <v>1518</v>
      </c>
      <c r="B854" s="9" t="s">
        <v>2718</v>
      </c>
      <c r="C854" s="4" t="s">
        <v>2385</v>
      </c>
      <c r="D854" s="4" t="s">
        <v>2535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thickBot="1" x14ac:dyDescent="0.3">
      <c r="A855" s="9" t="s">
        <v>1517</v>
      </c>
      <c r="B855" s="9" t="s">
        <v>3853</v>
      </c>
      <c r="C855" s="4" t="s">
        <v>2385</v>
      </c>
      <c r="D855" s="4" t="s">
        <v>3854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thickBot="1" x14ac:dyDescent="0.3">
      <c r="A856" s="9" t="s">
        <v>1516</v>
      </c>
      <c r="B856" s="9" t="s">
        <v>3855</v>
      </c>
      <c r="C856" s="4" t="s">
        <v>2385</v>
      </c>
      <c r="D856" s="4" t="s">
        <v>2812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thickBot="1" x14ac:dyDescent="0.3">
      <c r="A857" s="9" t="s">
        <v>1515</v>
      </c>
      <c r="B857" s="9" t="s">
        <v>3856</v>
      </c>
      <c r="C857" s="4" t="s">
        <v>2385</v>
      </c>
      <c r="D857" s="4" t="s">
        <v>3857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thickBot="1" x14ac:dyDescent="0.3">
      <c r="A858" s="9" t="s">
        <v>1514</v>
      </c>
      <c r="B858" s="9" t="s">
        <v>3858</v>
      </c>
      <c r="C858" s="4" t="s">
        <v>2382</v>
      </c>
      <c r="D858" s="4" t="s">
        <v>3859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thickBot="1" x14ac:dyDescent="0.3">
      <c r="A859" s="9" t="s">
        <v>1513</v>
      </c>
      <c r="B859" s="9" t="s">
        <v>3860</v>
      </c>
      <c r="C859" s="4" t="s">
        <v>2382</v>
      </c>
      <c r="D859" s="4" t="s">
        <v>3191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thickBot="1" x14ac:dyDescent="0.3">
      <c r="A860" s="9" t="s">
        <v>1512</v>
      </c>
      <c r="B860" s="9" t="s">
        <v>3861</v>
      </c>
      <c r="C860" s="4" t="s">
        <v>2382</v>
      </c>
      <c r="D860" s="4" t="s">
        <v>3862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thickBot="1" x14ac:dyDescent="0.3">
      <c r="A861" s="9" t="s">
        <v>1511</v>
      </c>
      <c r="B861" s="9" t="s">
        <v>3863</v>
      </c>
      <c r="C861" s="4" t="s">
        <v>2382</v>
      </c>
      <c r="D861" s="4" t="s">
        <v>3864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thickBot="1" x14ac:dyDescent="0.3">
      <c r="A862" s="9" t="s">
        <v>1510</v>
      </c>
      <c r="B862" s="9" t="s">
        <v>3865</v>
      </c>
      <c r="C862" s="4" t="s">
        <v>2385</v>
      </c>
      <c r="D862" s="4" t="s">
        <v>2483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thickBot="1" x14ac:dyDescent="0.3">
      <c r="A863" s="9" t="s">
        <v>1509</v>
      </c>
      <c r="B863" s="9" t="s">
        <v>3866</v>
      </c>
      <c r="C863" s="4" t="s">
        <v>2382</v>
      </c>
      <c r="D863" s="4" t="s">
        <v>3004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thickBot="1" x14ac:dyDescent="0.3">
      <c r="A864" s="9" t="s">
        <v>1508</v>
      </c>
      <c r="B864" s="9" t="s">
        <v>3867</v>
      </c>
      <c r="C864" s="4" t="s">
        <v>2385</v>
      </c>
      <c r="D864" s="4" t="s">
        <v>3868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thickBot="1" x14ac:dyDescent="0.3">
      <c r="A865" s="9" t="s">
        <v>1507</v>
      </c>
      <c r="B865" s="9" t="s">
        <v>3869</v>
      </c>
      <c r="C865" s="4" t="s">
        <v>2385</v>
      </c>
      <c r="D865" s="4" t="s">
        <v>3870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thickBot="1" x14ac:dyDescent="0.3">
      <c r="A866" s="9" t="s">
        <v>1506</v>
      </c>
      <c r="B866" s="9" t="s">
        <v>3871</v>
      </c>
      <c r="C866" s="4" t="s">
        <v>2385</v>
      </c>
      <c r="D866" s="4" t="s">
        <v>2513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thickBot="1" x14ac:dyDescent="0.3">
      <c r="A867" s="9" t="s">
        <v>1505</v>
      </c>
      <c r="B867" s="9" t="s">
        <v>3872</v>
      </c>
      <c r="C867" s="4" t="s">
        <v>3257</v>
      </c>
      <c r="D867" s="4" t="s">
        <v>3873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thickBot="1" x14ac:dyDescent="0.3">
      <c r="A868" s="9" t="s">
        <v>1504</v>
      </c>
      <c r="B868" s="9" t="s">
        <v>3874</v>
      </c>
      <c r="C868" s="4" t="s">
        <v>2385</v>
      </c>
      <c r="D868" s="4" t="s">
        <v>3875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thickBot="1" x14ac:dyDescent="0.3">
      <c r="A869" s="9" t="s">
        <v>1503</v>
      </c>
      <c r="B869" s="9" t="s">
        <v>3876</v>
      </c>
      <c r="C869" s="4" t="s">
        <v>2385</v>
      </c>
      <c r="D869" s="4" t="s">
        <v>2586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thickBot="1" x14ac:dyDescent="0.3">
      <c r="A870" s="9" t="s">
        <v>1502</v>
      </c>
      <c r="B870" s="9" t="s">
        <v>3877</v>
      </c>
      <c r="C870" s="4" t="s">
        <v>2385</v>
      </c>
      <c r="D870" s="4" t="s">
        <v>2406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thickBot="1" x14ac:dyDescent="0.3">
      <c r="A871" s="9" t="s">
        <v>1501</v>
      </c>
      <c r="B871" s="9" t="s">
        <v>3878</v>
      </c>
      <c r="C871" s="4" t="s">
        <v>2385</v>
      </c>
      <c r="D871" s="4" t="s">
        <v>3879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thickBot="1" x14ac:dyDescent="0.3">
      <c r="A872" s="9" t="s">
        <v>1500</v>
      </c>
      <c r="B872" s="9" t="s">
        <v>3880</v>
      </c>
      <c r="C872" s="4" t="s">
        <v>3257</v>
      </c>
      <c r="D872" s="4" t="s">
        <v>3881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thickBot="1" x14ac:dyDescent="0.3">
      <c r="A873" s="9" t="s">
        <v>1499</v>
      </c>
      <c r="B873" s="9" t="s">
        <v>3882</v>
      </c>
      <c r="C873" s="4" t="s">
        <v>2382</v>
      </c>
      <c r="D873" s="4" t="s">
        <v>3883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thickBot="1" x14ac:dyDescent="0.3">
      <c r="A874" s="9" t="s">
        <v>1498</v>
      </c>
      <c r="B874" s="9" t="s">
        <v>3884</v>
      </c>
      <c r="C874" s="4" t="s">
        <v>3257</v>
      </c>
      <c r="D874" s="4" t="s">
        <v>3156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thickBot="1" x14ac:dyDescent="0.3">
      <c r="A875" s="9" t="s">
        <v>1497</v>
      </c>
      <c r="B875" s="9" t="s">
        <v>3885</v>
      </c>
      <c r="C875" s="4" t="s">
        <v>2382</v>
      </c>
      <c r="D875" s="4" t="s">
        <v>3886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thickBot="1" x14ac:dyDescent="0.3">
      <c r="A876" s="9" t="s">
        <v>1496</v>
      </c>
      <c r="B876" s="9" t="s">
        <v>3887</v>
      </c>
      <c r="C876" s="4" t="s">
        <v>2382</v>
      </c>
      <c r="D876" s="4" t="s">
        <v>3888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thickBot="1" x14ac:dyDescent="0.3">
      <c r="A877" s="9" t="s">
        <v>1495</v>
      </c>
      <c r="B877" s="9" t="s">
        <v>3889</v>
      </c>
      <c r="C877" s="4" t="s">
        <v>2382</v>
      </c>
      <c r="D877" s="4" t="s">
        <v>3890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thickBot="1" x14ac:dyDescent="0.3">
      <c r="A878" s="9" t="s">
        <v>1494</v>
      </c>
      <c r="B878" s="9" t="s">
        <v>3891</v>
      </c>
      <c r="C878" s="4" t="s">
        <v>3257</v>
      </c>
      <c r="D878" s="4" t="s">
        <v>3527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thickBot="1" x14ac:dyDescent="0.3">
      <c r="A879" s="9" t="s">
        <v>1493</v>
      </c>
      <c r="B879" s="9" t="s">
        <v>3892</v>
      </c>
      <c r="C879" s="4" t="s">
        <v>3257</v>
      </c>
      <c r="D879" s="4" t="s">
        <v>3893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thickBot="1" x14ac:dyDescent="0.3">
      <c r="A880" s="9" t="s">
        <v>1492</v>
      </c>
      <c r="B880" s="9" t="s">
        <v>3894</v>
      </c>
      <c r="C880" s="4" t="s">
        <v>2382</v>
      </c>
      <c r="D880" s="4" t="s">
        <v>3895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thickBot="1" x14ac:dyDescent="0.3">
      <c r="A881" s="9" t="s">
        <v>1491</v>
      </c>
      <c r="B881" s="9" t="s">
        <v>3896</v>
      </c>
      <c r="C881" s="4" t="s">
        <v>2382</v>
      </c>
      <c r="D881" s="4" t="s">
        <v>3897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thickBot="1" x14ac:dyDescent="0.3">
      <c r="A882" s="9" t="s">
        <v>1490</v>
      </c>
      <c r="B882" s="9" t="s">
        <v>3898</v>
      </c>
      <c r="C882" s="4" t="s">
        <v>2382</v>
      </c>
      <c r="D882" s="4" t="s">
        <v>3899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thickBot="1" x14ac:dyDescent="0.3">
      <c r="A883" s="9" t="s">
        <v>1489</v>
      </c>
      <c r="B883" s="9" t="s">
        <v>3900</v>
      </c>
      <c r="C883" s="4" t="s">
        <v>2382</v>
      </c>
      <c r="D883" s="4" t="s">
        <v>2903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thickBot="1" x14ac:dyDescent="0.3">
      <c r="A884" s="9" t="s">
        <v>1488</v>
      </c>
      <c r="B884" s="9" t="s">
        <v>3901</v>
      </c>
      <c r="C884" s="4" t="s">
        <v>2382</v>
      </c>
      <c r="D884" s="4" t="s">
        <v>3902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thickBot="1" x14ac:dyDescent="0.3">
      <c r="A885" s="9" t="s">
        <v>1487</v>
      </c>
      <c r="B885" s="9" t="s">
        <v>3903</v>
      </c>
      <c r="C885" s="4" t="s">
        <v>2382</v>
      </c>
      <c r="D885" s="4" t="s">
        <v>3904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thickBot="1" x14ac:dyDescent="0.3">
      <c r="A886" s="9" t="s">
        <v>1486</v>
      </c>
      <c r="B886" s="9" t="s">
        <v>3905</v>
      </c>
      <c r="C886" s="4" t="s">
        <v>2382</v>
      </c>
      <c r="D886" s="4" t="s">
        <v>3906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thickBot="1" x14ac:dyDescent="0.3">
      <c r="A887" s="9" t="s">
        <v>1485</v>
      </c>
      <c r="B887" s="9" t="s">
        <v>3907</v>
      </c>
      <c r="C887" s="4" t="s">
        <v>2382</v>
      </c>
      <c r="D887" s="4" t="s">
        <v>3908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thickBot="1" x14ac:dyDescent="0.3">
      <c r="A888" s="9" t="s">
        <v>1484</v>
      </c>
      <c r="B888" s="9" t="s">
        <v>3909</v>
      </c>
      <c r="C888" s="4" t="s">
        <v>2382</v>
      </c>
      <c r="D888" s="4" t="s">
        <v>3910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thickBot="1" x14ac:dyDescent="0.3">
      <c r="A889" s="9" t="s">
        <v>1483</v>
      </c>
      <c r="B889" s="9" t="s">
        <v>3911</v>
      </c>
      <c r="C889" s="4" t="s">
        <v>3257</v>
      </c>
      <c r="D889" s="4" t="s">
        <v>3912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thickBot="1" x14ac:dyDescent="0.3">
      <c r="A890" s="9" t="s">
        <v>1482</v>
      </c>
      <c r="B890" s="9" t="s">
        <v>3913</v>
      </c>
      <c r="C890" s="4" t="s">
        <v>2385</v>
      </c>
      <c r="D890" s="4" t="s">
        <v>3914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thickBot="1" x14ac:dyDescent="0.3">
      <c r="A891" s="9" t="s">
        <v>1481</v>
      </c>
      <c r="B891" s="9" t="s">
        <v>3915</v>
      </c>
      <c r="C891" s="4" t="s">
        <v>2385</v>
      </c>
      <c r="D891" s="4" t="s">
        <v>2732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thickBot="1" x14ac:dyDescent="0.3">
      <c r="A892" s="9" t="s">
        <v>1480</v>
      </c>
      <c r="B892" s="9" t="s">
        <v>3916</v>
      </c>
      <c r="C892" s="4" t="s">
        <v>2385</v>
      </c>
      <c r="D892" s="4" t="s">
        <v>3917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thickBot="1" x14ac:dyDescent="0.3">
      <c r="A893" s="9" t="s">
        <v>1479</v>
      </c>
      <c r="B893" s="9" t="s">
        <v>3918</v>
      </c>
      <c r="C893" s="4" t="s">
        <v>2385</v>
      </c>
      <c r="D893" s="4" t="s">
        <v>3919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thickBot="1" x14ac:dyDescent="0.3">
      <c r="A894" s="9" t="s">
        <v>1478</v>
      </c>
      <c r="B894" s="9" t="s">
        <v>3920</v>
      </c>
      <c r="C894" s="4" t="s">
        <v>3257</v>
      </c>
      <c r="D894" s="4" t="s">
        <v>3921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thickBot="1" x14ac:dyDescent="0.3">
      <c r="A895" s="9" t="s">
        <v>1477</v>
      </c>
      <c r="B895" s="9" t="s">
        <v>3922</v>
      </c>
      <c r="C895" s="4" t="s">
        <v>2385</v>
      </c>
      <c r="D895" s="4" t="s">
        <v>2422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thickBot="1" x14ac:dyDescent="0.3">
      <c r="A896" s="9" t="s">
        <v>1476</v>
      </c>
      <c r="B896" s="9" t="s">
        <v>3923</v>
      </c>
      <c r="C896" s="4" t="s">
        <v>2385</v>
      </c>
      <c r="D896" s="4" t="s">
        <v>3924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thickBot="1" x14ac:dyDescent="0.3">
      <c r="A897" s="9" t="s">
        <v>1475</v>
      </c>
      <c r="B897" s="9" t="s">
        <v>3925</v>
      </c>
      <c r="C897" s="4" t="s">
        <v>2382</v>
      </c>
      <c r="D897" s="4" t="s">
        <v>3926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thickBot="1" x14ac:dyDescent="0.3">
      <c r="A898" s="9" t="s">
        <v>1474</v>
      </c>
      <c r="B898" s="9" t="s">
        <v>3315</v>
      </c>
      <c r="C898" s="4" t="s">
        <v>2382</v>
      </c>
      <c r="D898" s="4" t="s">
        <v>3927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thickBot="1" x14ac:dyDescent="0.3">
      <c r="A899" s="9" t="s">
        <v>1473</v>
      </c>
      <c r="B899" s="9" t="s">
        <v>3928</v>
      </c>
      <c r="C899" s="4" t="s">
        <v>2382</v>
      </c>
      <c r="D899" s="4" t="s">
        <v>3929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thickBot="1" x14ac:dyDescent="0.3">
      <c r="A900" s="9" t="s">
        <v>1472</v>
      </c>
      <c r="B900" s="9" t="s">
        <v>2764</v>
      </c>
      <c r="C900" s="4" t="s">
        <v>2385</v>
      </c>
      <c r="D900" s="4" t="s">
        <v>2461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thickBot="1" x14ac:dyDescent="0.3">
      <c r="A901" s="9" t="s">
        <v>1471</v>
      </c>
      <c r="B901" s="9" t="s">
        <v>2794</v>
      </c>
      <c r="C901" s="4" t="s">
        <v>3257</v>
      </c>
      <c r="D901" s="4" t="s">
        <v>3930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thickBot="1" x14ac:dyDescent="0.3">
      <c r="A902" s="9" t="s">
        <v>1470</v>
      </c>
      <c r="B902" s="9" t="s">
        <v>3931</v>
      </c>
      <c r="C902" s="4" t="s">
        <v>2382</v>
      </c>
      <c r="D902" s="4" t="s">
        <v>3932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thickBot="1" x14ac:dyDescent="0.3">
      <c r="A903" s="9" t="s">
        <v>1469</v>
      </c>
      <c r="B903" s="9" t="s">
        <v>3933</v>
      </c>
      <c r="C903" s="4" t="s">
        <v>2385</v>
      </c>
      <c r="D903" s="4" t="s">
        <v>3394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thickBot="1" x14ac:dyDescent="0.3">
      <c r="A904" s="9" t="s">
        <v>1468</v>
      </c>
      <c r="B904" s="9" t="s">
        <v>3934</v>
      </c>
      <c r="C904" s="4" t="s">
        <v>2382</v>
      </c>
      <c r="D904" s="4" t="s">
        <v>3935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thickBot="1" x14ac:dyDescent="0.3">
      <c r="A905" s="9" t="s">
        <v>1467</v>
      </c>
      <c r="B905" s="9" t="s">
        <v>3936</v>
      </c>
      <c r="C905" s="4" t="s">
        <v>2382</v>
      </c>
      <c r="D905" s="4" t="s">
        <v>3937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thickBot="1" x14ac:dyDescent="0.3">
      <c r="A906" s="9" t="s">
        <v>1466</v>
      </c>
      <c r="B906" s="9" t="s">
        <v>3938</v>
      </c>
      <c r="C906" s="4" t="s">
        <v>2385</v>
      </c>
      <c r="D906" s="4" t="s">
        <v>3939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thickBot="1" x14ac:dyDescent="0.3">
      <c r="A907" s="9" t="s">
        <v>1465</v>
      </c>
      <c r="B907" s="9" t="s">
        <v>3940</v>
      </c>
      <c r="C907" s="4" t="s">
        <v>2382</v>
      </c>
      <c r="D907" s="4" t="s">
        <v>3831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thickBot="1" x14ac:dyDescent="0.3">
      <c r="A908" s="9" t="s">
        <v>1464</v>
      </c>
      <c r="B908" s="9" t="s">
        <v>3941</v>
      </c>
      <c r="C908" s="4" t="s">
        <v>3257</v>
      </c>
      <c r="D908" s="4" t="s">
        <v>3942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thickBot="1" x14ac:dyDescent="0.3">
      <c r="A909" s="9" t="s">
        <v>1463</v>
      </c>
      <c r="B909" s="9" t="s">
        <v>3943</v>
      </c>
      <c r="C909" s="4" t="s">
        <v>2385</v>
      </c>
      <c r="D909" s="4" t="s">
        <v>3944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thickBot="1" x14ac:dyDescent="0.3">
      <c r="A910" s="9" t="s">
        <v>1462</v>
      </c>
      <c r="B910" s="9" t="s">
        <v>3945</v>
      </c>
      <c r="C910" s="4" t="s">
        <v>2385</v>
      </c>
      <c r="D910" s="4" t="s">
        <v>2973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thickBot="1" x14ac:dyDescent="0.3">
      <c r="A911" s="9" t="s">
        <v>1461</v>
      </c>
      <c r="B911" s="9" t="s">
        <v>3946</v>
      </c>
      <c r="C911" s="4" t="s">
        <v>2385</v>
      </c>
      <c r="D911" s="4" t="s">
        <v>3947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thickBot="1" x14ac:dyDescent="0.3">
      <c r="A912" s="9" t="s">
        <v>1460</v>
      </c>
      <c r="B912" s="9" t="s">
        <v>3948</v>
      </c>
      <c r="C912" s="4" t="s">
        <v>2385</v>
      </c>
      <c r="D912" s="4" t="s">
        <v>3949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thickBot="1" x14ac:dyDescent="0.3">
      <c r="A913" s="9" t="s">
        <v>1459</v>
      </c>
      <c r="B913" s="9" t="s">
        <v>3950</v>
      </c>
      <c r="C913" s="4" t="s">
        <v>2385</v>
      </c>
      <c r="D913" s="4" t="s">
        <v>3137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thickBot="1" x14ac:dyDescent="0.3">
      <c r="A914" s="9" t="s">
        <v>1458</v>
      </c>
      <c r="B914" s="9" t="s">
        <v>3951</v>
      </c>
      <c r="C914" s="4" t="s">
        <v>2385</v>
      </c>
      <c r="D914" s="4" t="s">
        <v>2545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thickBot="1" x14ac:dyDescent="0.3">
      <c r="A915" s="9" t="s">
        <v>1457</v>
      </c>
      <c r="B915" s="9" t="s">
        <v>2633</v>
      </c>
      <c r="C915" s="4" t="s">
        <v>2385</v>
      </c>
      <c r="D915" s="4" t="s">
        <v>3952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thickBot="1" x14ac:dyDescent="0.3">
      <c r="A916" s="9" t="s">
        <v>1456</v>
      </c>
      <c r="B916" s="9" t="s">
        <v>3953</v>
      </c>
      <c r="C916" s="4" t="s">
        <v>2385</v>
      </c>
      <c r="D916" s="4" t="s">
        <v>3954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thickBot="1" x14ac:dyDescent="0.3">
      <c r="A917" s="9" t="s">
        <v>1455</v>
      </c>
      <c r="B917" s="9" t="s">
        <v>2794</v>
      </c>
      <c r="C917" s="4" t="s">
        <v>2385</v>
      </c>
      <c r="D917" s="4" t="s">
        <v>3955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thickBot="1" x14ac:dyDescent="0.3">
      <c r="A918" s="9" t="s">
        <v>1454</v>
      </c>
      <c r="B918" s="9" t="s">
        <v>3956</v>
      </c>
      <c r="C918" s="4" t="s">
        <v>2382</v>
      </c>
      <c r="D918" s="4" t="s">
        <v>3957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thickBot="1" x14ac:dyDescent="0.3">
      <c r="A919" s="9" t="s">
        <v>1453</v>
      </c>
      <c r="B919" s="9" t="s">
        <v>3958</v>
      </c>
      <c r="C919" s="4" t="s">
        <v>2382</v>
      </c>
      <c r="D919" s="4" t="s">
        <v>3154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thickBot="1" x14ac:dyDescent="0.3">
      <c r="A920" s="9" t="s">
        <v>1452</v>
      </c>
      <c r="B920" s="9" t="s">
        <v>3959</v>
      </c>
      <c r="C920" s="4" t="s">
        <v>2382</v>
      </c>
      <c r="D920" s="4" t="s">
        <v>2475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thickBot="1" x14ac:dyDescent="0.3">
      <c r="A921" s="9" t="s">
        <v>1451</v>
      </c>
      <c r="B921" s="9" t="s">
        <v>3960</v>
      </c>
      <c r="C921" s="4" t="s">
        <v>2382</v>
      </c>
      <c r="D921" s="4" t="s">
        <v>3961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thickBot="1" x14ac:dyDescent="0.3">
      <c r="A922" s="9" t="s">
        <v>1450</v>
      </c>
      <c r="B922" s="9" t="s">
        <v>3962</v>
      </c>
      <c r="C922" s="4" t="s">
        <v>2382</v>
      </c>
      <c r="D922" s="4" t="s">
        <v>3963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thickBot="1" x14ac:dyDescent="0.3">
      <c r="A923" s="9" t="s">
        <v>1449</v>
      </c>
      <c r="B923" s="9" t="s">
        <v>3964</v>
      </c>
      <c r="C923" s="4" t="s">
        <v>2382</v>
      </c>
      <c r="D923" s="4" t="s">
        <v>3965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thickBot="1" x14ac:dyDescent="0.3">
      <c r="A924" s="9" t="s">
        <v>1448</v>
      </c>
      <c r="B924" s="9" t="s">
        <v>3966</v>
      </c>
      <c r="C924" s="4" t="s">
        <v>2382</v>
      </c>
      <c r="D924" s="4" t="s">
        <v>3967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thickBot="1" x14ac:dyDescent="0.3">
      <c r="A925" s="9" t="s">
        <v>1447</v>
      </c>
      <c r="B925" s="9" t="s">
        <v>3968</v>
      </c>
      <c r="C925" s="4" t="s">
        <v>2382</v>
      </c>
      <c r="D925" s="4" t="s">
        <v>3969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thickBot="1" x14ac:dyDescent="0.3">
      <c r="A926" s="9" t="s">
        <v>1446</v>
      </c>
      <c r="B926" s="9" t="s">
        <v>3970</v>
      </c>
      <c r="C926" s="4" t="s">
        <v>2382</v>
      </c>
      <c r="D926" s="4" t="s">
        <v>3971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thickBot="1" x14ac:dyDescent="0.3">
      <c r="A927" s="9" t="s">
        <v>1445</v>
      </c>
      <c r="B927" s="9" t="s">
        <v>3972</v>
      </c>
      <c r="C927" s="4" t="s">
        <v>2382</v>
      </c>
      <c r="D927" s="4" t="s">
        <v>3973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thickBot="1" x14ac:dyDescent="0.3">
      <c r="A928" s="9" t="s">
        <v>1444</v>
      </c>
      <c r="B928" s="9" t="s">
        <v>3974</v>
      </c>
      <c r="C928" s="4" t="s">
        <v>2382</v>
      </c>
      <c r="D928" s="4" t="s">
        <v>3602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thickBot="1" x14ac:dyDescent="0.3">
      <c r="A929" s="9" t="s">
        <v>1443</v>
      </c>
      <c r="B929" s="9" t="s">
        <v>3975</v>
      </c>
      <c r="C929" s="4" t="s">
        <v>2382</v>
      </c>
      <c r="D929" s="4" t="s">
        <v>3976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thickBot="1" x14ac:dyDescent="0.3">
      <c r="A930" s="9" t="s">
        <v>1442</v>
      </c>
      <c r="B930" s="9" t="s">
        <v>3977</v>
      </c>
      <c r="C930" s="4" t="s">
        <v>3257</v>
      </c>
      <c r="D930" s="4" t="s">
        <v>3978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thickBot="1" x14ac:dyDescent="0.3">
      <c r="A931" s="9" t="s">
        <v>1441</v>
      </c>
      <c r="B931" s="9" t="s">
        <v>3979</v>
      </c>
      <c r="C931" s="4" t="s">
        <v>2385</v>
      </c>
      <c r="D931" s="4" t="s">
        <v>3980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thickBot="1" x14ac:dyDescent="0.3">
      <c r="A932" s="9" t="s">
        <v>1440</v>
      </c>
      <c r="B932" s="9" t="s">
        <v>3981</v>
      </c>
      <c r="C932" s="4" t="s">
        <v>3257</v>
      </c>
      <c r="D932" s="4" t="s">
        <v>3604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thickBot="1" x14ac:dyDescent="0.3">
      <c r="A933" s="9" t="s">
        <v>1439</v>
      </c>
      <c r="B933" s="9" t="s">
        <v>3982</v>
      </c>
      <c r="C933" s="4" t="s">
        <v>2385</v>
      </c>
      <c r="D933" s="4" t="s">
        <v>2717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thickBot="1" x14ac:dyDescent="0.3">
      <c r="A934" s="9" t="s">
        <v>1438</v>
      </c>
      <c r="B934" s="9" t="s">
        <v>3983</v>
      </c>
      <c r="C934" s="4" t="s">
        <v>2385</v>
      </c>
      <c r="D934" s="4" t="s">
        <v>3984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thickBot="1" x14ac:dyDescent="0.3">
      <c r="A935" s="9" t="s">
        <v>1437</v>
      </c>
      <c r="B935" s="9" t="s">
        <v>2399</v>
      </c>
      <c r="C935" s="4" t="s">
        <v>2382</v>
      </c>
      <c r="D935" s="4" t="s">
        <v>3985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thickBot="1" x14ac:dyDescent="0.3">
      <c r="A936" s="9" t="s">
        <v>1436</v>
      </c>
      <c r="B936" s="9" t="s">
        <v>3986</v>
      </c>
      <c r="C936" s="4" t="s">
        <v>2385</v>
      </c>
      <c r="D936" s="4" t="s">
        <v>3987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thickBot="1" x14ac:dyDescent="0.3">
      <c r="A937" s="9" t="s">
        <v>1435</v>
      </c>
      <c r="B937" s="9" t="s">
        <v>3988</v>
      </c>
      <c r="C937" s="4" t="s">
        <v>2385</v>
      </c>
      <c r="D937" s="4" t="s">
        <v>2500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thickBot="1" x14ac:dyDescent="0.3">
      <c r="A938" s="9" t="s">
        <v>1434</v>
      </c>
      <c r="B938" s="9" t="s">
        <v>3956</v>
      </c>
      <c r="C938" s="4" t="s">
        <v>3257</v>
      </c>
      <c r="D938" s="4" t="s">
        <v>3989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thickBot="1" x14ac:dyDescent="0.3">
      <c r="A939" s="9" t="s">
        <v>1433</v>
      </c>
      <c r="B939" s="9" t="s">
        <v>3990</v>
      </c>
      <c r="C939" s="4" t="s">
        <v>2382</v>
      </c>
      <c r="D939" s="4" t="s">
        <v>3991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thickBot="1" x14ac:dyDescent="0.3">
      <c r="A940" s="9" t="s">
        <v>1432</v>
      </c>
      <c r="B940" s="9" t="s">
        <v>3992</v>
      </c>
      <c r="C940" s="4" t="s">
        <v>2385</v>
      </c>
      <c r="D940" s="4" t="s">
        <v>3993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thickBot="1" x14ac:dyDescent="0.3">
      <c r="A941" s="9" t="s">
        <v>1431</v>
      </c>
      <c r="B941" s="9" t="s">
        <v>3994</v>
      </c>
      <c r="C941" s="4" t="s">
        <v>2385</v>
      </c>
      <c r="D941" s="4" t="s">
        <v>3110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thickBot="1" x14ac:dyDescent="0.3">
      <c r="A942" s="9" t="s">
        <v>1430</v>
      </c>
      <c r="B942" s="9" t="s">
        <v>3995</v>
      </c>
      <c r="C942" s="4" t="s">
        <v>2382</v>
      </c>
      <c r="D942" s="4" t="s">
        <v>3996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thickBot="1" x14ac:dyDescent="0.3">
      <c r="A943" s="9" t="s">
        <v>1429</v>
      </c>
      <c r="B943" s="9" t="s">
        <v>3997</v>
      </c>
      <c r="C943" s="4" t="s">
        <v>2382</v>
      </c>
      <c r="D943" s="4" t="s">
        <v>3998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thickBot="1" x14ac:dyDescent="0.3">
      <c r="A944" s="9" t="s">
        <v>1428</v>
      </c>
      <c r="B944" s="9" t="s">
        <v>3999</v>
      </c>
      <c r="C944" s="4" t="s">
        <v>2382</v>
      </c>
      <c r="D944" s="4" t="s">
        <v>4000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thickBot="1" x14ac:dyDescent="0.3">
      <c r="A945" s="9" t="s">
        <v>1427</v>
      </c>
      <c r="B945" s="9" t="s">
        <v>3092</v>
      </c>
      <c r="C945" s="4" t="s">
        <v>2385</v>
      </c>
      <c r="D945" s="4" t="s">
        <v>4001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thickBot="1" x14ac:dyDescent="0.3">
      <c r="A946" s="9" t="s">
        <v>1426</v>
      </c>
      <c r="B946" s="9" t="s">
        <v>4002</v>
      </c>
      <c r="C946" s="4" t="s">
        <v>2382</v>
      </c>
      <c r="D946" s="4" t="s">
        <v>2553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thickBot="1" x14ac:dyDescent="0.3">
      <c r="A947" s="9" t="s">
        <v>1425</v>
      </c>
      <c r="B947" s="9" t="s">
        <v>4003</v>
      </c>
      <c r="C947" s="4" t="s">
        <v>2385</v>
      </c>
      <c r="D947" s="4" t="s">
        <v>2422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thickBot="1" x14ac:dyDescent="0.3">
      <c r="A948" s="9" t="s">
        <v>1424</v>
      </c>
      <c r="B948" s="9" t="s">
        <v>3447</v>
      </c>
      <c r="C948" s="4" t="s">
        <v>2385</v>
      </c>
      <c r="D948" s="4" t="s">
        <v>4004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thickBot="1" x14ac:dyDescent="0.3">
      <c r="A949" s="9" t="s">
        <v>1423</v>
      </c>
      <c r="B949" s="9" t="s">
        <v>4005</v>
      </c>
      <c r="C949" s="4" t="s">
        <v>2385</v>
      </c>
      <c r="D949" s="4" t="s">
        <v>2662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thickBot="1" x14ac:dyDescent="0.3">
      <c r="A950" s="9" t="s">
        <v>1422</v>
      </c>
      <c r="B950" s="9" t="s">
        <v>4006</v>
      </c>
      <c r="C950" s="4" t="s">
        <v>2385</v>
      </c>
      <c r="D950" s="4" t="s">
        <v>2804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thickBot="1" x14ac:dyDescent="0.3">
      <c r="A951" s="9" t="s">
        <v>1421</v>
      </c>
      <c r="B951" s="9" t="s">
        <v>4007</v>
      </c>
      <c r="C951" s="4" t="s">
        <v>2385</v>
      </c>
      <c r="D951" s="4" t="s">
        <v>3225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thickBot="1" x14ac:dyDescent="0.3">
      <c r="A952" s="9" t="s">
        <v>1420</v>
      </c>
      <c r="B952" s="9" t="s">
        <v>4008</v>
      </c>
      <c r="C952" s="4" t="s">
        <v>2382</v>
      </c>
      <c r="D952" s="4" t="s">
        <v>4009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thickBot="1" x14ac:dyDescent="0.3">
      <c r="A953" s="9" t="s">
        <v>1419</v>
      </c>
      <c r="B953" s="9" t="s">
        <v>3005</v>
      </c>
      <c r="C953" s="4" t="s">
        <v>2382</v>
      </c>
      <c r="D953" s="4" t="s">
        <v>4010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thickBot="1" x14ac:dyDescent="0.3">
      <c r="A954" s="9" t="s">
        <v>1418</v>
      </c>
      <c r="B954" s="9" t="s">
        <v>4011</v>
      </c>
      <c r="C954" s="4" t="s">
        <v>2382</v>
      </c>
      <c r="D954" s="4" t="s">
        <v>4012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thickBot="1" x14ac:dyDescent="0.3">
      <c r="A955" s="9" t="s">
        <v>1417</v>
      </c>
      <c r="B955" s="9" t="s">
        <v>4013</v>
      </c>
      <c r="C955" s="4" t="s">
        <v>2385</v>
      </c>
      <c r="D955" s="4" t="s">
        <v>4014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thickBot="1" x14ac:dyDescent="0.3">
      <c r="A956" s="9" t="s">
        <v>1416</v>
      </c>
      <c r="B956" s="9" t="s">
        <v>4015</v>
      </c>
      <c r="C956" s="4" t="s">
        <v>2385</v>
      </c>
      <c r="D956" s="4" t="s">
        <v>3879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thickBot="1" x14ac:dyDescent="0.3">
      <c r="A957" s="9" t="s">
        <v>1415</v>
      </c>
      <c r="B957" s="9" t="s">
        <v>4016</v>
      </c>
      <c r="C957" s="4" t="s">
        <v>3257</v>
      </c>
      <c r="D957" s="4" t="s">
        <v>4017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thickBot="1" x14ac:dyDescent="0.3">
      <c r="A958" s="9" t="s">
        <v>1414</v>
      </c>
      <c r="B958" s="9" t="s">
        <v>3918</v>
      </c>
      <c r="C958" s="4" t="s">
        <v>2385</v>
      </c>
      <c r="D958" s="4" t="s">
        <v>2662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thickBot="1" x14ac:dyDescent="0.3">
      <c r="A959" s="9" t="s">
        <v>1413</v>
      </c>
      <c r="B959" s="9" t="s">
        <v>4018</v>
      </c>
      <c r="C959" s="4" t="s">
        <v>2382</v>
      </c>
      <c r="D959" s="4" t="s">
        <v>4019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thickBot="1" x14ac:dyDescent="0.3">
      <c r="A960" s="9" t="s">
        <v>1412</v>
      </c>
      <c r="B960" s="9" t="s">
        <v>4020</v>
      </c>
      <c r="C960" s="4" t="s">
        <v>3257</v>
      </c>
      <c r="D960" s="4" t="s">
        <v>4021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thickBot="1" x14ac:dyDescent="0.3">
      <c r="A961" s="9" t="s">
        <v>1411</v>
      </c>
      <c r="B961" s="9" t="s">
        <v>4022</v>
      </c>
      <c r="C961" s="4" t="s">
        <v>2382</v>
      </c>
      <c r="D961" s="4" t="s">
        <v>3594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thickBot="1" x14ac:dyDescent="0.3">
      <c r="A962" s="9" t="s">
        <v>1410</v>
      </c>
      <c r="B962" s="9" t="s">
        <v>4023</v>
      </c>
      <c r="C962" s="4" t="s">
        <v>3257</v>
      </c>
      <c r="D962" s="4" t="s">
        <v>3117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thickBot="1" x14ac:dyDescent="0.3">
      <c r="A963" s="9" t="s">
        <v>1409</v>
      </c>
      <c r="B963" s="9" t="s">
        <v>2929</v>
      </c>
      <c r="C963" s="4" t="s">
        <v>2385</v>
      </c>
      <c r="D963" s="4" t="s">
        <v>2959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thickBot="1" x14ac:dyDescent="0.3">
      <c r="A964" s="9" t="s">
        <v>1408</v>
      </c>
      <c r="B964" s="9" t="s">
        <v>4024</v>
      </c>
      <c r="C964" s="4" t="s">
        <v>2382</v>
      </c>
      <c r="D964" s="4" t="s">
        <v>4025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thickBot="1" x14ac:dyDescent="0.3">
      <c r="A965" s="9" t="s">
        <v>1407</v>
      </c>
      <c r="B965" s="9" t="s">
        <v>4026</v>
      </c>
      <c r="C965" s="4" t="s">
        <v>3257</v>
      </c>
      <c r="D965" s="4" t="s">
        <v>4027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thickBot="1" x14ac:dyDescent="0.3">
      <c r="A966" s="9" t="s">
        <v>1406</v>
      </c>
      <c r="B966" s="9" t="s">
        <v>4028</v>
      </c>
      <c r="C966" s="4" t="s">
        <v>2382</v>
      </c>
      <c r="D966" s="4" t="s">
        <v>4029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thickBot="1" x14ac:dyDescent="0.3">
      <c r="A967" s="9" t="s">
        <v>1405</v>
      </c>
      <c r="B967" s="9" t="s">
        <v>4030</v>
      </c>
      <c r="C967" s="4" t="s">
        <v>2382</v>
      </c>
      <c r="D967" s="4" t="s">
        <v>4031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thickBot="1" x14ac:dyDescent="0.3">
      <c r="A968" s="9" t="s">
        <v>1404</v>
      </c>
      <c r="B968" s="9" t="s">
        <v>4032</v>
      </c>
      <c r="C968" s="4" t="s">
        <v>2382</v>
      </c>
      <c r="D968" s="4" t="s">
        <v>4033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thickBot="1" x14ac:dyDescent="0.3">
      <c r="A969" s="9" t="s">
        <v>1403</v>
      </c>
      <c r="B969" s="9" t="s">
        <v>4034</v>
      </c>
      <c r="C969" s="4" t="s">
        <v>2385</v>
      </c>
      <c r="D969" s="4" t="s">
        <v>2504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thickBot="1" x14ac:dyDescent="0.3">
      <c r="A970" s="9" t="s">
        <v>1402</v>
      </c>
      <c r="B970" s="9" t="s">
        <v>4035</v>
      </c>
      <c r="C970" s="4" t="s">
        <v>2382</v>
      </c>
      <c r="D970" s="4" t="s">
        <v>3475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thickBot="1" x14ac:dyDescent="0.3">
      <c r="A971" s="9" t="s">
        <v>1401</v>
      </c>
      <c r="B971" s="9" t="s">
        <v>4036</v>
      </c>
      <c r="C971" s="4" t="s">
        <v>2385</v>
      </c>
      <c r="D971" s="4" t="s">
        <v>4037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thickBot="1" x14ac:dyDescent="0.3">
      <c r="A972" s="9" t="s">
        <v>1400</v>
      </c>
      <c r="B972" s="9" t="s">
        <v>4038</v>
      </c>
      <c r="C972" s="4" t="s">
        <v>2382</v>
      </c>
      <c r="D972" s="4" t="s">
        <v>3133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thickBot="1" x14ac:dyDescent="0.3">
      <c r="A973" s="9" t="s">
        <v>1399</v>
      </c>
      <c r="B973" s="9" t="s">
        <v>4039</v>
      </c>
      <c r="C973" s="4" t="s">
        <v>2382</v>
      </c>
      <c r="D973" s="4" t="s">
        <v>4040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thickBot="1" x14ac:dyDescent="0.3">
      <c r="A974" s="9" t="s">
        <v>1398</v>
      </c>
      <c r="B974" s="9" t="s">
        <v>4041</v>
      </c>
      <c r="C974" s="4" t="s">
        <v>2385</v>
      </c>
      <c r="D974" s="4" t="s">
        <v>2682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thickBot="1" x14ac:dyDescent="0.3">
      <c r="A975" s="9" t="s">
        <v>1397</v>
      </c>
      <c r="B975" s="9" t="s">
        <v>3715</v>
      </c>
      <c r="C975" s="4" t="s">
        <v>3257</v>
      </c>
      <c r="D975" s="4" t="s">
        <v>4042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thickBot="1" x14ac:dyDescent="0.3">
      <c r="A976" s="9" t="s">
        <v>1396</v>
      </c>
      <c r="B976" s="9" t="s">
        <v>4043</v>
      </c>
      <c r="C976" s="4" t="s">
        <v>2385</v>
      </c>
      <c r="D976" s="4" t="s">
        <v>3606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thickBot="1" x14ac:dyDescent="0.3">
      <c r="A977" s="9" t="s">
        <v>1395</v>
      </c>
      <c r="B977" s="9" t="s">
        <v>4044</v>
      </c>
      <c r="C977" s="4" t="s">
        <v>3257</v>
      </c>
      <c r="D977" s="4" t="s">
        <v>4045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thickBot="1" x14ac:dyDescent="0.3">
      <c r="A978" s="9" t="s">
        <v>1394</v>
      </c>
      <c r="B978" s="9" t="s">
        <v>3249</v>
      </c>
      <c r="C978" s="4" t="s">
        <v>3257</v>
      </c>
      <c r="D978" s="4" t="s">
        <v>4046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thickBot="1" x14ac:dyDescent="0.3">
      <c r="A979" s="9" t="s">
        <v>1393</v>
      </c>
      <c r="B979" s="9" t="s">
        <v>4047</v>
      </c>
      <c r="C979" s="4" t="s">
        <v>2385</v>
      </c>
      <c r="D979" s="4" t="s">
        <v>2943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thickBot="1" x14ac:dyDescent="0.3">
      <c r="A980" s="9" t="s">
        <v>1392</v>
      </c>
      <c r="B980" s="9" t="s">
        <v>4048</v>
      </c>
      <c r="C980" s="4" t="s">
        <v>2385</v>
      </c>
      <c r="D980" s="4" t="s">
        <v>2474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thickBot="1" x14ac:dyDescent="0.3">
      <c r="A981" s="9" t="s">
        <v>1391</v>
      </c>
      <c r="B981" s="9" t="s">
        <v>4049</v>
      </c>
      <c r="C981" s="4" t="s">
        <v>2385</v>
      </c>
      <c r="D981" s="4" t="s">
        <v>2808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thickBot="1" x14ac:dyDescent="0.3">
      <c r="A982" s="9" t="s">
        <v>1390</v>
      </c>
      <c r="B982" s="9" t="s">
        <v>4050</v>
      </c>
      <c r="C982" s="4" t="s">
        <v>2385</v>
      </c>
      <c r="D982" s="4" t="s">
        <v>4051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thickBot="1" x14ac:dyDescent="0.3">
      <c r="A983" s="9" t="s">
        <v>1389</v>
      </c>
      <c r="B983" s="9" t="s">
        <v>4052</v>
      </c>
      <c r="C983" s="4" t="s">
        <v>2385</v>
      </c>
      <c r="D983" s="4" t="s">
        <v>4053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thickBot="1" x14ac:dyDescent="0.3">
      <c r="A984" s="9" t="s">
        <v>1388</v>
      </c>
      <c r="B984" s="9" t="s">
        <v>4054</v>
      </c>
      <c r="C984" s="4" t="s">
        <v>2385</v>
      </c>
      <c r="D984" s="4" t="s">
        <v>2818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thickBot="1" x14ac:dyDescent="0.3">
      <c r="A985" s="9" t="s">
        <v>1387</v>
      </c>
      <c r="B985" s="9" t="s">
        <v>4055</v>
      </c>
      <c r="C985" s="4" t="s">
        <v>3257</v>
      </c>
      <c r="D985" s="4" t="s">
        <v>4056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thickBot="1" x14ac:dyDescent="0.3">
      <c r="A986" s="9" t="s">
        <v>1386</v>
      </c>
      <c r="B986" s="9" t="s">
        <v>4057</v>
      </c>
      <c r="C986" s="4" t="s">
        <v>2385</v>
      </c>
      <c r="D986" s="4" t="s">
        <v>4058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thickBot="1" x14ac:dyDescent="0.3">
      <c r="A987" s="9" t="s">
        <v>1385</v>
      </c>
      <c r="B987" s="9" t="s">
        <v>4059</v>
      </c>
      <c r="C987" s="4" t="s">
        <v>2382</v>
      </c>
      <c r="D987" s="4" t="s">
        <v>4060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thickBot="1" x14ac:dyDescent="0.3">
      <c r="A988" s="9" t="s">
        <v>1384</v>
      </c>
      <c r="B988" s="9" t="s">
        <v>2659</v>
      </c>
      <c r="C988" s="4" t="s">
        <v>2382</v>
      </c>
      <c r="D988" s="4" t="s">
        <v>2859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thickBot="1" x14ac:dyDescent="0.3">
      <c r="A989" s="9" t="s">
        <v>1383</v>
      </c>
      <c r="B989" s="9" t="s">
        <v>4061</v>
      </c>
      <c r="C989" s="4" t="s">
        <v>3257</v>
      </c>
      <c r="D989" s="4" t="s">
        <v>3904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thickBot="1" x14ac:dyDescent="0.3">
      <c r="A990" s="9" t="s">
        <v>1382</v>
      </c>
      <c r="B990" s="9" t="s">
        <v>4062</v>
      </c>
      <c r="C990" s="4" t="s">
        <v>2382</v>
      </c>
      <c r="D990" s="4" t="s">
        <v>4063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thickBot="1" x14ac:dyDescent="0.3">
      <c r="A991" s="9" t="s">
        <v>1381</v>
      </c>
      <c r="B991" s="9" t="s">
        <v>4064</v>
      </c>
      <c r="C991" s="4" t="s">
        <v>2382</v>
      </c>
      <c r="D991" s="4" t="s">
        <v>2537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thickBot="1" x14ac:dyDescent="0.3">
      <c r="A992" s="9" t="s">
        <v>1380</v>
      </c>
      <c r="B992" s="9" t="s">
        <v>4065</v>
      </c>
      <c r="C992" s="4" t="s">
        <v>2382</v>
      </c>
      <c r="D992" s="4" t="s">
        <v>4066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thickBot="1" x14ac:dyDescent="0.3">
      <c r="A993" s="9" t="s">
        <v>1379</v>
      </c>
      <c r="B993" s="9" t="s">
        <v>2556</v>
      </c>
      <c r="C993" s="4" t="s">
        <v>2385</v>
      </c>
      <c r="D993" s="4" t="s">
        <v>4067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thickBot="1" x14ac:dyDescent="0.3">
      <c r="A994" s="9" t="s">
        <v>1378</v>
      </c>
      <c r="B994" s="9" t="s">
        <v>4068</v>
      </c>
      <c r="C994" s="4" t="s">
        <v>2385</v>
      </c>
      <c r="D994" s="4" t="s">
        <v>4069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thickBot="1" x14ac:dyDescent="0.3">
      <c r="A995" s="9" t="s">
        <v>1377</v>
      </c>
      <c r="B995" s="9" t="s">
        <v>4070</v>
      </c>
      <c r="C995" s="4" t="s">
        <v>2382</v>
      </c>
      <c r="D995" s="4" t="s">
        <v>4071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thickBot="1" x14ac:dyDescent="0.3">
      <c r="A996" s="9" t="s">
        <v>1376</v>
      </c>
      <c r="B996" s="9" t="s">
        <v>2464</v>
      </c>
      <c r="C996" s="4" t="s">
        <v>2385</v>
      </c>
      <c r="D996" s="4" t="s">
        <v>4072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thickBot="1" x14ac:dyDescent="0.3">
      <c r="A997" s="9" t="s">
        <v>1375</v>
      </c>
      <c r="B997" s="9" t="s">
        <v>4073</v>
      </c>
      <c r="C997" s="4" t="s">
        <v>3257</v>
      </c>
      <c r="D997" s="4" t="s">
        <v>4074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thickBot="1" x14ac:dyDescent="0.3">
      <c r="A998" s="9" t="s">
        <v>1374</v>
      </c>
      <c r="B998" s="9" t="s">
        <v>2431</v>
      </c>
      <c r="C998" s="4" t="s">
        <v>2385</v>
      </c>
      <c r="D998" s="4" t="s">
        <v>4075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thickBot="1" x14ac:dyDescent="0.3">
      <c r="A999" s="9" t="s">
        <v>1373</v>
      </c>
      <c r="B999" s="9" t="s">
        <v>4076</v>
      </c>
      <c r="C999" s="4" t="s">
        <v>3257</v>
      </c>
      <c r="D999" s="4" t="s">
        <v>3202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thickBot="1" x14ac:dyDescent="0.3">
      <c r="A1000" s="9" t="s">
        <v>1372</v>
      </c>
      <c r="B1000" s="9" t="s">
        <v>3363</v>
      </c>
      <c r="C1000" s="4" t="s">
        <v>2385</v>
      </c>
      <c r="D1000" s="4" t="s">
        <v>4077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thickBot="1" x14ac:dyDescent="0.3">
      <c r="A1001" s="9" t="s">
        <v>1371</v>
      </c>
      <c r="B1001" s="9" t="s">
        <v>4078</v>
      </c>
      <c r="C1001" s="4" t="s">
        <v>3257</v>
      </c>
      <c r="D1001" s="4" t="s">
        <v>4079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thickBot="1" x14ac:dyDescent="0.3">
      <c r="A1002" s="9" t="s">
        <v>1370</v>
      </c>
      <c r="B1002" s="9" t="s">
        <v>4080</v>
      </c>
      <c r="C1002" s="4" t="s">
        <v>2385</v>
      </c>
      <c r="D1002" s="4" t="s">
        <v>2541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thickBot="1" x14ac:dyDescent="0.3">
      <c r="A1003" s="9" t="s">
        <v>1369</v>
      </c>
      <c r="B1003" s="9" t="s">
        <v>4081</v>
      </c>
      <c r="C1003" s="4" t="s">
        <v>3257</v>
      </c>
      <c r="D1003" s="4" t="s">
        <v>4082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thickBot="1" x14ac:dyDescent="0.3">
      <c r="A1004" s="9" t="s">
        <v>1368</v>
      </c>
      <c r="B1004" s="9" t="s">
        <v>4083</v>
      </c>
      <c r="C1004" s="4" t="s">
        <v>2382</v>
      </c>
      <c r="D1004" s="4" t="s">
        <v>4084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thickBot="1" x14ac:dyDescent="0.3">
      <c r="A1005" s="9" t="s">
        <v>1367</v>
      </c>
      <c r="B1005" s="9" t="s">
        <v>4085</v>
      </c>
      <c r="C1005" s="4" t="s">
        <v>2385</v>
      </c>
      <c r="D1005" s="4" t="s">
        <v>2455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6.5" thickBot="1" x14ac:dyDescent="0.3">
      <c r="A1006" s="9" t="s">
        <v>1366</v>
      </c>
      <c r="B1006" s="9" t="s">
        <v>4086</v>
      </c>
      <c r="C1006" s="4" t="s">
        <v>2385</v>
      </c>
      <c r="D1006" s="4" t="s">
        <v>2567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6.5" thickBot="1" x14ac:dyDescent="0.3">
      <c r="A1007" s="9" t="s">
        <v>1365</v>
      </c>
      <c r="B1007" s="9" t="s">
        <v>4087</v>
      </c>
      <c r="C1007" s="4" t="s">
        <v>2382</v>
      </c>
      <c r="D1007" s="4" t="s">
        <v>4088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6.5" thickBot="1" x14ac:dyDescent="0.3">
      <c r="A1008" s="9" t="s">
        <v>1364</v>
      </c>
      <c r="B1008" s="9" t="s">
        <v>2873</v>
      </c>
      <c r="C1008" s="4" t="s">
        <v>2382</v>
      </c>
      <c r="D1008" s="4" t="s">
        <v>4089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6.5" thickBot="1" x14ac:dyDescent="0.3">
      <c r="A1009" s="9" t="s">
        <v>1363</v>
      </c>
      <c r="B1009" s="9" t="s">
        <v>4090</v>
      </c>
      <c r="C1009" s="4" t="s">
        <v>2385</v>
      </c>
      <c r="D1009" s="4" t="s">
        <v>4091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6.5" thickBot="1" x14ac:dyDescent="0.3">
      <c r="A1010" s="9" t="s">
        <v>1362</v>
      </c>
      <c r="B1010" s="9" t="s">
        <v>4092</v>
      </c>
      <c r="C1010" s="4" t="s">
        <v>2382</v>
      </c>
      <c r="D1010" s="4" t="s">
        <v>2738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6.5" thickBot="1" x14ac:dyDescent="0.3">
      <c r="A1011" s="9" t="s">
        <v>1361</v>
      </c>
      <c r="B1011" s="9" t="s">
        <v>4093</v>
      </c>
      <c r="C1011" s="4" t="s">
        <v>2382</v>
      </c>
      <c r="D1011" s="4" t="s">
        <v>4094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6.5" thickBot="1" x14ac:dyDescent="0.3">
      <c r="A1012" s="9" t="s">
        <v>1360</v>
      </c>
      <c r="B1012" s="9" t="s">
        <v>4095</v>
      </c>
      <c r="C1012" s="4" t="s">
        <v>2382</v>
      </c>
      <c r="D1012" s="4" t="s">
        <v>2852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6.5" thickBot="1" x14ac:dyDescent="0.3">
      <c r="A1013" s="9" t="s">
        <v>1359</v>
      </c>
      <c r="B1013" s="9" t="s">
        <v>4096</v>
      </c>
      <c r="C1013" s="4" t="s">
        <v>2382</v>
      </c>
      <c r="D1013" s="4" t="s">
        <v>3957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6.5" thickBot="1" x14ac:dyDescent="0.3">
      <c r="A1014" s="9" t="s">
        <v>1358</v>
      </c>
      <c r="B1014" s="9" t="s">
        <v>4097</v>
      </c>
      <c r="C1014" s="4" t="s">
        <v>2382</v>
      </c>
      <c r="D1014" s="4" t="s">
        <v>4098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6.5" thickBot="1" x14ac:dyDescent="0.3">
      <c r="A1015" s="9" t="s">
        <v>1357</v>
      </c>
      <c r="B1015" s="9" t="s">
        <v>4099</v>
      </c>
      <c r="C1015" s="4" t="s">
        <v>2382</v>
      </c>
      <c r="D1015" s="4" t="s">
        <v>3321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6.5" thickBot="1" x14ac:dyDescent="0.3">
      <c r="A1016" s="9" t="s">
        <v>1356</v>
      </c>
      <c r="B1016" s="9" t="s">
        <v>4100</v>
      </c>
      <c r="C1016" s="4" t="s">
        <v>2382</v>
      </c>
      <c r="D1016" s="4" t="s">
        <v>2687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6.5" thickBot="1" x14ac:dyDescent="0.3">
      <c r="A1017" s="9" t="s">
        <v>1355</v>
      </c>
      <c r="B1017" s="9" t="s">
        <v>4101</v>
      </c>
      <c r="C1017" s="4" t="s">
        <v>2382</v>
      </c>
      <c r="D1017" s="4" t="s">
        <v>4102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6.5" thickBot="1" x14ac:dyDescent="0.3">
      <c r="A1018" s="9" t="s">
        <v>1354</v>
      </c>
      <c r="B1018" s="9" t="s">
        <v>4103</v>
      </c>
      <c r="C1018" s="4" t="s">
        <v>3257</v>
      </c>
      <c r="D1018" s="4" t="s">
        <v>4104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6.5" thickBot="1" x14ac:dyDescent="0.3">
      <c r="A1019" s="9" t="s">
        <v>1353</v>
      </c>
      <c r="B1019" s="9" t="s">
        <v>4105</v>
      </c>
      <c r="C1019" s="4" t="s">
        <v>3257</v>
      </c>
      <c r="D1019" s="4" t="s">
        <v>4106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6.5" thickBot="1" x14ac:dyDescent="0.3">
      <c r="A1020" s="9" t="s">
        <v>1352</v>
      </c>
      <c r="B1020" s="9" t="s">
        <v>4107</v>
      </c>
      <c r="C1020" s="4" t="s">
        <v>2385</v>
      </c>
      <c r="D1020" s="4" t="s">
        <v>2398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6.5" thickBot="1" x14ac:dyDescent="0.3">
      <c r="A1021" s="9" t="s">
        <v>1351</v>
      </c>
      <c r="B1021" s="9" t="s">
        <v>4108</v>
      </c>
      <c r="C1021" s="4" t="s">
        <v>2382</v>
      </c>
      <c r="D1021" s="4" t="s">
        <v>4109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6.5" thickBot="1" x14ac:dyDescent="0.3">
      <c r="A1022" s="9" t="s">
        <v>1350</v>
      </c>
      <c r="B1022" s="9" t="s">
        <v>4110</v>
      </c>
      <c r="C1022" s="4" t="s">
        <v>2385</v>
      </c>
      <c r="D1022" s="4" t="s">
        <v>4111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6.5" thickBot="1" x14ac:dyDescent="0.3">
      <c r="A1023" s="9" t="s">
        <v>1349</v>
      </c>
      <c r="B1023" s="9" t="s">
        <v>4112</v>
      </c>
      <c r="C1023" s="4" t="s">
        <v>2382</v>
      </c>
      <c r="D1023" s="4" t="s">
        <v>4113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6.5" thickBot="1" x14ac:dyDescent="0.3">
      <c r="A1024" s="9" t="s">
        <v>1348</v>
      </c>
      <c r="B1024" s="9" t="s">
        <v>4114</v>
      </c>
      <c r="C1024" s="4" t="s">
        <v>2382</v>
      </c>
      <c r="D1024" s="4" t="s">
        <v>4115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6.5" thickBot="1" x14ac:dyDescent="0.3">
      <c r="A1025" s="9" t="s">
        <v>1347</v>
      </c>
      <c r="B1025" s="9" t="s">
        <v>4116</v>
      </c>
      <c r="C1025" s="4" t="s">
        <v>2385</v>
      </c>
      <c r="D1025" s="4" t="s">
        <v>4117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6.5" thickBot="1" x14ac:dyDescent="0.3">
      <c r="A1026" s="9" t="s">
        <v>1346</v>
      </c>
      <c r="B1026" s="9" t="s">
        <v>4118</v>
      </c>
      <c r="C1026" s="4" t="s">
        <v>2385</v>
      </c>
      <c r="D1026" s="4" t="s">
        <v>2406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6.5" thickBot="1" x14ac:dyDescent="0.3">
      <c r="A1027" s="9" t="s">
        <v>1345</v>
      </c>
      <c r="B1027" s="9" t="s">
        <v>4119</v>
      </c>
      <c r="C1027" s="4" t="s">
        <v>2385</v>
      </c>
      <c r="D1027" s="4" t="s">
        <v>4120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6.5" thickBot="1" x14ac:dyDescent="0.3">
      <c r="A1028" s="9" t="s">
        <v>1344</v>
      </c>
      <c r="B1028" s="9" t="s">
        <v>4121</v>
      </c>
      <c r="C1028" s="4" t="s">
        <v>2382</v>
      </c>
      <c r="D1028" s="4" t="s">
        <v>4122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6.5" thickBot="1" x14ac:dyDescent="0.3">
      <c r="A1029" s="9" t="s">
        <v>1343</v>
      </c>
      <c r="B1029" s="9" t="s">
        <v>4123</v>
      </c>
      <c r="C1029" s="4" t="s">
        <v>2385</v>
      </c>
      <c r="D1029" s="4" t="s">
        <v>4120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6.5" thickBot="1" x14ac:dyDescent="0.3">
      <c r="A1030" s="9" t="s">
        <v>1342</v>
      </c>
      <c r="B1030" s="9" t="s">
        <v>4124</v>
      </c>
      <c r="C1030" s="4" t="s">
        <v>2385</v>
      </c>
      <c r="D1030" s="4" t="s">
        <v>2541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6.5" thickBot="1" x14ac:dyDescent="0.3">
      <c r="A1031" s="9" t="s">
        <v>1341</v>
      </c>
      <c r="B1031" s="9" t="s">
        <v>4125</v>
      </c>
      <c r="C1031" s="4" t="s">
        <v>2382</v>
      </c>
      <c r="D1031" s="4" t="s">
        <v>4126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6.5" thickBot="1" x14ac:dyDescent="0.3">
      <c r="A1032" s="9" t="s">
        <v>1340</v>
      </c>
      <c r="B1032" s="9" t="s">
        <v>4127</v>
      </c>
      <c r="C1032" s="4" t="s">
        <v>2385</v>
      </c>
      <c r="D1032" s="4" t="s">
        <v>4128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6.5" thickBot="1" x14ac:dyDescent="0.3">
      <c r="A1033" s="9" t="s">
        <v>1339</v>
      </c>
      <c r="B1033" s="9" t="s">
        <v>4129</v>
      </c>
      <c r="C1033" s="4" t="s">
        <v>2382</v>
      </c>
      <c r="D1033" s="4" t="s">
        <v>4130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6.5" thickBot="1" x14ac:dyDescent="0.3">
      <c r="A1034" s="9" t="s">
        <v>1338</v>
      </c>
      <c r="B1034" s="9" t="s">
        <v>3545</v>
      </c>
      <c r="C1034" s="4" t="s">
        <v>2382</v>
      </c>
      <c r="D1034" s="4" t="s">
        <v>4131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6.5" thickBot="1" x14ac:dyDescent="0.3">
      <c r="A1035" s="9" t="s">
        <v>1337</v>
      </c>
      <c r="B1035" s="9" t="s">
        <v>4132</v>
      </c>
      <c r="C1035" s="4" t="s">
        <v>2382</v>
      </c>
      <c r="D1035" s="4" t="s">
        <v>3091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6.5" thickBot="1" x14ac:dyDescent="0.3">
      <c r="A1036" s="9" t="s">
        <v>1336</v>
      </c>
      <c r="B1036" s="9" t="s">
        <v>4133</v>
      </c>
      <c r="C1036" s="4" t="s">
        <v>2382</v>
      </c>
      <c r="D1036" s="4" t="s">
        <v>4134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6.5" thickBot="1" x14ac:dyDescent="0.3">
      <c r="A1037" s="9" t="s">
        <v>1335</v>
      </c>
      <c r="B1037" s="9" t="s">
        <v>4135</v>
      </c>
      <c r="C1037" s="4" t="s">
        <v>2382</v>
      </c>
      <c r="D1037" s="4" t="s">
        <v>3386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6.5" thickBot="1" x14ac:dyDescent="0.3">
      <c r="A1038" s="9" t="s">
        <v>1334</v>
      </c>
      <c r="B1038" s="9" t="s">
        <v>4136</v>
      </c>
      <c r="C1038" s="4" t="s">
        <v>2385</v>
      </c>
      <c r="D1038" s="4" t="s">
        <v>2511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6.5" thickBot="1" x14ac:dyDescent="0.3">
      <c r="A1039" s="9" t="s">
        <v>1333</v>
      </c>
      <c r="B1039" s="9" t="s">
        <v>4137</v>
      </c>
      <c r="C1039" s="4" t="s">
        <v>2385</v>
      </c>
      <c r="D1039" s="4" t="s">
        <v>4138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6.5" thickBot="1" x14ac:dyDescent="0.3">
      <c r="A1040" s="9" t="s">
        <v>1332</v>
      </c>
      <c r="B1040" s="9" t="s">
        <v>4139</v>
      </c>
      <c r="C1040" s="4" t="s">
        <v>2382</v>
      </c>
      <c r="D1040" s="4" t="s">
        <v>2885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6.5" thickBot="1" x14ac:dyDescent="0.3">
      <c r="A1041" s="9" t="s">
        <v>1331</v>
      </c>
      <c r="B1041" s="9" t="s">
        <v>4140</v>
      </c>
      <c r="C1041" s="4" t="s">
        <v>2382</v>
      </c>
      <c r="D1041" s="4" t="s">
        <v>4141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6.5" thickBot="1" x14ac:dyDescent="0.3">
      <c r="A1042" s="9" t="s">
        <v>1330</v>
      </c>
      <c r="B1042" s="9" t="s">
        <v>3595</v>
      </c>
      <c r="C1042" s="4" t="s">
        <v>2385</v>
      </c>
      <c r="D1042" s="4" t="s">
        <v>2691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6.5" thickBot="1" x14ac:dyDescent="0.3">
      <c r="A1043" s="9" t="s">
        <v>1329</v>
      </c>
      <c r="B1043" s="9" t="s">
        <v>4142</v>
      </c>
      <c r="C1043" s="4" t="s">
        <v>2382</v>
      </c>
      <c r="D1043" s="4" t="s">
        <v>4143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6.5" thickBot="1" x14ac:dyDescent="0.3">
      <c r="A1044" s="9" t="s">
        <v>1328</v>
      </c>
      <c r="B1044" s="9" t="s">
        <v>4144</v>
      </c>
      <c r="C1044" s="4" t="s">
        <v>2385</v>
      </c>
      <c r="D1044" s="4" t="s">
        <v>4145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6.5" thickBot="1" x14ac:dyDescent="0.3">
      <c r="A1045" s="9" t="s">
        <v>1327</v>
      </c>
      <c r="B1045" s="9" t="s">
        <v>4146</v>
      </c>
      <c r="C1045" s="4" t="s">
        <v>2385</v>
      </c>
      <c r="D1045" s="4" t="s">
        <v>4147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6.5" thickBot="1" x14ac:dyDescent="0.3">
      <c r="A1046" s="9" t="s">
        <v>1326</v>
      </c>
      <c r="B1046" s="9" t="s">
        <v>4148</v>
      </c>
      <c r="C1046" s="4" t="s">
        <v>3257</v>
      </c>
      <c r="D1046" s="4" t="s">
        <v>4149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6.5" thickBot="1" x14ac:dyDescent="0.3">
      <c r="A1047" s="9" t="s">
        <v>1325</v>
      </c>
      <c r="B1047" s="9" t="s">
        <v>4150</v>
      </c>
      <c r="C1047" s="4" t="s">
        <v>2385</v>
      </c>
      <c r="D1047" s="4" t="s">
        <v>4151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6.5" thickBot="1" x14ac:dyDescent="0.3">
      <c r="A1048" s="9" t="s">
        <v>1324</v>
      </c>
      <c r="B1048" s="9" t="s">
        <v>4152</v>
      </c>
      <c r="C1048" s="4" t="s">
        <v>2385</v>
      </c>
      <c r="D1048" s="4" t="s">
        <v>4120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6.5" thickBot="1" x14ac:dyDescent="0.3">
      <c r="A1049" s="9" t="s">
        <v>1323</v>
      </c>
      <c r="B1049" s="9" t="s">
        <v>4153</v>
      </c>
      <c r="C1049" s="4" t="s">
        <v>2382</v>
      </c>
      <c r="D1049" s="4" t="s">
        <v>4154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6.5" thickBot="1" x14ac:dyDescent="0.3">
      <c r="A1050" s="9" t="s">
        <v>1322</v>
      </c>
      <c r="B1050" s="9" t="s">
        <v>4155</v>
      </c>
      <c r="C1050" s="4" t="s">
        <v>2382</v>
      </c>
      <c r="D1050" s="4" t="s">
        <v>4156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6.5" thickBot="1" x14ac:dyDescent="0.3">
      <c r="A1051" s="9" t="s">
        <v>1321</v>
      </c>
      <c r="B1051" s="9" t="s">
        <v>4157</v>
      </c>
      <c r="C1051" s="4" t="s">
        <v>2382</v>
      </c>
      <c r="D1051" s="4" t="s">
        <v>3604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6.5" thickBot="1" x14ac:dyDescent="0.3">
      <c r="A1052" s="9" t="s">
        <v>1320</v>
      </c>
      <c r="B1052" s="9" t="s">
        <v>4158</v>
      </c>
      <c r="C1052" s="4" t="s">
        <v>3257</v>
      </c>
      <c r="D1052" s="4" t="s">
        <v>4159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6.5" thickBot="1" x14ac:dyDescent="0.3">
      <c r="A1053" s="9" t="s">
        <v>1319</v>
      </c>
      <c r="B1053" s="9" t="s">
        <v>4160</v>
      </c>
      <c r="C1053" s="4" t="s">
        <v>2385</v>
      </c>
      <c r="D1053" s="4" t="s">
        <v>4161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6.5" thickBot="1" x14ac:dyDescent="0.3">
      <c r="A1054" s="9" t="s">
        <v>1318</v>
      </c>
      <c r="B1054" s="9" t="s">
        <v>4162</v>
      </c>
      <c r="C1054" s="4" t="s">
        <v>2382</v>
      </c>
      <c r="D1054" s="4" t="s">
        <v>4163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6.5" thickBot="1" x14ac:dyDescent="0.3">
      <c r="A1055" s="9" t="s">
        <v>1317</v>
      </c>
      <c r="B1055" s="9" t="s">
        <v>4164</v>
      </c>
      <c r="C1055" s="4" t="s">
        <v>2385</v>
      </c>
      <c r="D1055" s="4" t="s">
        <v>3225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6.5" thickBot="1" x14ac:dyDescent="0.3">
      <c r="A1056" s="9" t="s">
        <v>1316</v>
      </c>
      <c r="B1056" s="9" t="s">
        <v>4165</v>
      </c>
      <c r="C1056" s="4" t="s">
        <v>3257</v>
      </c>
      <c r="D1056" s="4" t="s">
        <v>3156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6.5" thickBot="1" x14ac:dyDescent="0.3">
      <c r="A1057" s="9" t="s">
        <v>1315</v>
      </c>
      <c r="B1057" s="9" t="s">
        <v>4166</v>
      </c>
      <c r="C1057" s="4" t="s">
        <v>2382</v>
      </c>
      <c r="D1057" s="4" t="s">
        <v>4167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6.5" thickBot="1" x14ac:dyDescent="0.3">
      <c r="A1058" s="9" t="s">
        <v>1314</v>
      </c>
      <c r="B1058" s="9" t="s">
        <v>4064</v>
      </c>
      <c r="C1058" s="4" t="s">
        <v>3257</v>
      </c>
      <c r="D1058" s="4" t="s">
        <v>4168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6.5" thickBot="1" x14ac:dyDescent="0.3">
      <c r="A1059" s="9" t="s">
        <v>1313</v>
      </c>
      <c r="B1059" s="9" t="s">
        <v>4169</v>
      </c>
      <c r="C1059" s="4" t="s">
        <v>2382</v>
      </c>
      <c r="D1059" s="4" t="s">
        <v>3978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6.5" thickBot="1" x14ac:dyDescent="0.3">
      <c r="A1060" s="9" t="s">
        <v>1312</v>
      </c>
      <c r="B1060" s="9" t="s">
        <v>4170</v>
      </c>
      <c r="C1060" s="4" t="s">
        <v>2385</v>
      </c>
      <c r="D1060" s="4" t="s">
        <v>2773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6.5" thickBot="1" x14ac:dyDescent="0.3">
      <c r="A1061" s="9" t="s">
        <v>1311</v>
      </c>
      <c r="B1061" s="9" t="s">
        <v>4171</v>
      </c>
      <c r="C1061" s="4" t="s">
        <v>2385</v>
      </c>
      <c r="D1061" s="4" t="s">
        <v>4172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6.5" thickBot="1" x14ac:dyDescent="0.3">
      <c r="A1062" s="9" t="s">
        <v>1310</v>
      </c>
      <c r="B1062" s="9" t="s">
        <v>4173</v>
      </c>
      <c r="C1062" s="4" t="s">
        <v>2385</v>
      </c>
      <c r="D1062" s="4" t="s">
        <v>4174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6.5" thickBot="1" x14ac:dyDescent="0.3">
      <c r="A1063" s="9" t="s">
        <v>1309</v>
      </c>
      <c r="B1063" s="9" t="s">
        <v>3721</v>
      </c>
      <c r="C1063" s="4" t="s">
        <v>2385</v>
      </c>
      <c r="D1063" s="4" t="s">
        <v>4175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6.5" thickBot="1" x14ac:dyDescent="0.3">
      <c r="A1064" s="9" t="s">
        <v>1308</v>
      </c>
      <c r="B1064" s="9" t="s">
        <v>4176</v>
      </c>
      <c r="C1064" s="4" t="s">
        <v>2385</v>
      </c>
      <c r="D1064" s="4" t="s">
        <v>4177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6.5" thickBot="1" x14ac:dyDescent="0.3">
      <c r="A1065" s="9" t="s">
        <v>1307</v>
      </c>
      <c r="B1065" s="9" t="s">
        <v>4178</v>
      </c>
      <c r="C1065" s="4" t="s">
        <v>2385</v>
      </c>
      <c r="D1065" s="4" t="s">
        <v>4179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6.5" thickBot="1" x14ac:dyDescent="0.3">
      <c r="A1066" s="9" t="s">
        <v>1306</v>
      </c>
      <c r="B1066" s="9" t="s">
        <v>4180</v>
      </c>
      <c r="C1066" s="4" t="s">
        <v>2382</v>
      </c>
      <c r="D1066" s="4" t="s">
        <v>4181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6.5" thickBot="1" x14ac:dyDescent="0.3">
      <c r="A1067" s="9" t="s">
        <v>1305</v>
      </c>
      <c r="B1067" s="9" t="s">
        <v>4182</v>
      </c>
      <c r="C1067" s="4" t="s">
        <v>2385</v>
      </c>
      <c r="D1067" s="4" t="s">
        <v>4183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6.5" thickBot="1" x14ac:dyDescent="0.3">
      <c r="A1068" s="9" t="s">
        <v>1304</v>
      </c>
      <c r="B1068" s="9" t="s">
        <v>4184</v>
      </c>
      <c r="C1068" s="4" t="s">
        <v>2382</v>
      </c>
      <c r="D1068" s="4" t="s">
        <v>3736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6.5" thickBot="1" x14ac:dyDescent="0.3">
      <c r="A1069" s="9" t="s">
        <v>1303</v>
      </c>
      <c r="B1069" s="9" t="s">
        <v>4185</v>
      </c>
      <c r="C1069" s="4" t="s">
        <v>2385</v>
      </c>
      <c r="D1069" s="4" t="s">
        <v>2396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6.5" thickBot="1" x14ac:dyDescent="0.3">
      <c r="A1070" s="9" t="s">
        <v>1302</v>
      </c>
      <c r="B1070" s="9" t="s">
        <v>3732</v>
      </c>
      <c r="C1070" s="4" t="s">
        <v>2382</v>
      </c>
      <c r="D1070" s="4" t="s">
        <v>4186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6.5" thickBot="1" x14ac:dyDescent="0.3">
      <c r="A1071" s="9" t="s">
        <v>1301</v>
      </c>
      <c r="B1071" s="9" t="s">
        <v>4187</v>
      </c>
      <c r="C1071" s="4" t="s">
        <v>2382</v>
      </c>
      <c r="D1071" s="4" t="s">
        <v>4188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6.5" thickBot="1" x14ac:dyDescent="0.3">
      <c r="A1072" s="9" t="s">
        <v>1300</v>
      </c>
      <c r="B1072" s="9" t="s">
        <v>4189</v>
      </c>
      <c r="C1072" s="4" t="s">
        <v>2382</v>
      </c>
      <c r="D1072" s="4" t="s">
        <v>3022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6.5" thickBot="1" x14ac:dyDescent="0.3">
      <c r="A1073" s="9" t="s">
        <v>1299</v>
      </c>
      <c r="B1073" s="9" t="s">
        <v>4190</v>
      </c>
      <c r="C1073" s="4" t="s">
        <v>3257</v>
      </c>
      <c r="D1073" s="4" t="s">
        <v>4191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6.5" thickBot="1" x14ac:dyDescent="0.3">
      <c r="A1074" s="9" t="s">
        <v>1298</v>
      </c>
      <c r="B1074" s="9" t="s">
        <v>4192</v>
      </c>
      <c r="C1074" s="4" t="s">
        <v>2382</v>
      </c>
      <c r="D1074" s="4" t="s">
        <v>4193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6.5" thickBot="1" x14ac:dyDescent="0.3">
      <c r="A1075" s="9" t="s">
        <v>1297</v>
      </c>
      <c r="B1075" s="9" t="s">
        <v>4194</v>
      </c>
      <c r="C1075" s="4" t="s">
        <v>2385</v>
      </c>
      <c r="D1075" s="4" t="s">
        <v>2662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6.5" thickBot="1" x14ac:dyDescent="0.3">
      <c r="A1076" s="9" t="s">
        <v>1296</v>
      </c>
      <c r="B1076" s="9" t="s">
        <v>4195</v>
      </c>
      <c r="C1076" s="4" t="s">
        <v>2385</v>
      </c>
      <c r="D1076" s="4" t="s">
        <v>3358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6.5" thickBot="1" x14ac:dyDescent="0.3">
      <c r="A1077" s="9" t="s">
        <v>1295</v>
      </c>
      <c r="B1077" s="9" t="s">
        <v>3285</v>
      </c>
      <c r="C1077" s="4" t="s">
        <v>2385</v>
      </c>
      <c r="D1077" s="4" t="s">
        <v>4196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6.5" thickBot="1" x14ac:dyDescent="0.3">
      <c r="A1078" s="9" t="s">
        <v>1294</v>
      </c>
      <c r="B1078" s="9" t="s">
        <v>4197</v>
      </c>
      <c r="C1078" s="4" t="s">
        <v>2382</v>
      </c>
      <c r="D1078" s="4" t="s">
        <v>4198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6.5" thickBot="1" x14ac:dyDescent="0.3">
      <c r="A1079" s="9" t="s">
        <v>1293</v>
      </c>
      <c r="B1079" s="9" t="s">
        <v>4199</v>
      </c>
      <c r="C1079" s="4" t="s">
        <v>2385</v>
      </c>
      <c r="D1079" s="4" t="s">
        <v>2808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6.5" thickBot="1" x14ac:dyDescent="0.3">
      <c r="A1080" s="9" t="s">
        <v>1292</v>
      </c>
      <c r="B1080" s="9" t="s">
        <v>4200</v>
      </c>
      <c r="C1080" s="4" t="s">
        <v>2385</v>
      </c>
      <c r="D1080" s="4" t="s">
        <v>4201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6.5" thickBot="1" x14ac:dyDescent="0.3">
      <c r="A1081" s="9" t="s">
        <v>1291</v>
      </c>
      <c r="B1081" s="9" t="s">
        <v>4202</v>
      </c>
      <c r="C1081" s="4" t="s">
        <v>2385</v>
      </c>
      <c r="D1081" s="4" t="s">
        <v>4203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6.5" thickBot="1" x14ac:dyDescent="0.3">
      <c r="A1082" s="9" t="s">
        <v>1290</v>
      </c>
      <c r="B1082" s="9" t="s">
        <v>4204</v>
      </c>
      <c r="C1082" s="4" t="s">
        <v>2385</v>
      </c>
      <c r="D1082" s="4" t="s">
        <v>3379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6.5" thickBot="1" x14ac:dyDescent="0.3">
      <c r="A1083" s="9" t="s">
        <v>1289</v>
      </c>
      <c r="B1083" s="9" t="s">
        <v>4205</v>
      </c>
      <c r="C1083" s="4" t="s">
        <v>3257</v>
      </c>
      <c r="D1083" s="4" t="s">
        <v>4206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6.5" thickBot="1" x14ac:dyDescent="0.3">
      <c r="A1084" s="9" t="s">
        <v>1288</v>
      </c>
      <c r="B1084" s="9" t="s">
        <v>4207</v>
      </c>
      <c r="C1084" s="4" t="s">
        <v>3257</v>
      </c>
      <c r="D1084" s="4" t="s">
        <v>4208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6.5" thickBot="1" x14ac:dyDescent="0.3">
      <c r="A1085" s="9" t="s">
        <v>1287</v>
      </c>
      <c r="B1085" s="9" t="s">
        <v>4209</v>
      </c>
      <c r="C1085" s="4" t="s">
        <v>2385</v>
      </c>
      <c r="D1085" s="4" t="s">
        <v>4210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6.5" thickBot="1" x14ac:dyDescent="0.3">
      <c r="A1086" s="9" t="s">
        <v>1286</v>
      </c>
      <c r="B1086" s="9" t="s">
        <v>4211</v>
      </c>
      <c r="C1086" s="4" t="s">
        <v>2385</v>
      </c>
      <c r="D1086" s="4" t="s">
        <v>3358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6.5" thickBot="1" x14ac:dyDescent="0.3">
      <c r="A1087" s="9" t="s">
        <v>1285</v>
      </c>
      <c r="B1087" s="9" t="s">
        <v>4212</v>
      </c>
      <c r="C1087" s="4" t="s">
        <v>2385</v>
      </c>
      <c r="D1087" s="4" t="s">
        <v>2808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6.5" thickBot="1" x14ac:dyDescent="0.3">
      <c r="A1088" s="9" t="s">
        <v>1284</v>
      </c>
      <c r="B1088" s="9" t="s">
        <v>4213</v>
      </c>
      <c r="C1088" s="4" t="s">
        <v>2382</v>
      </c>
      <c r="D1088" s="4" t="s">
        <v>4214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6.5" thickBot="1" x14ac:dyDescent="0.3">
      <c r="A1089" s="9" t="s">
        <v>1283</v>
      </c>
      <c r="B1089" s="9" t="s">
        <v>4215</v>
      </c>
      <c r="C1089" s="4" t="s">
        <v>2382</v>
      </c>
      <c r="D1089" s="4" t="s">
        <v>4216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6.5" thickBot="1" x14ac:dyDescent="0.3">
      <c r="A1090" s="9" t="s">
        <v>1282</v>
      </c>
      <c r="B1090" s="9" t="s">
        <v>4217</v>
      </c>
      <c r="C1090" s="4" t="s">
        <v>3257</v>
      </c>
      <c r="D1090" s="4" t="s">
        <v>4218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6.5" thickBot="1" x14ac:dyDescent="0.3">
      <c r="A1091" s="9" t="s">
        <v>1281</v>
      </c>
      <c r="B1091" s="9" t="s">
        <v>4219</v>
      </c>
      <c r="C1091" s="4" t="s">
        <v>2382</v>
      </c>
      <c r="D1091" s="4" t="s">
        <v>4220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6.5" thickBot="1" x14ac:dyDescent="0.3">
      <c r="A1092" s="9" t="s">
        <v>1280</v>
      </c>
      <c r="B1092" s="9" t="s">
        <v>4137</v>
      </c>
      <c r="C1092" s="4" t="s">
        <v>2382</v>
      </c>
      <c r="D1092" s="4" t="s">
        <v>4221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6.5" thickBot="1" x14ac:dyDescent="0.3">
      <c r="A1093" s="9" t="s">
        <v>1279</v>
      </c>
      <c r="B1093" s="9" t="s">
        <v>4222</v>
      </c>
      <c r="C1093" s="4" t="s">
        <v>2385</v>
      </c>
      <c r="D1093" s="4" t="s">
        <v>4223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6.5" thickBot="1" x14ac:dyDescent="0.3">
      <c r="A1094" s="9" t="s">
        <v>1278</v>
      </c>
      <c r="B1094" s="9" t="s">
        <v>4224</v>
      </c>
      <c r="C1094" s="4" t="s">
        <v>2382</v>
      </c>
      <c r="D1094" s="4" t="s">
        <v>4225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6.5" thickBot="1" x14ac:dyDescent="0.3">
      <c r="A1095" s="9" t="s">
        <v>1277</v>
      </c>
      <c r="B1095" s="9" t="s">
        <v>2506</v>
      </c>
      <c r="C1095" s="4" t="s">
        <v>2385</v>
      </c>
      <c r="D1095" s="4" t="s">
        <v>3825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6.5" thickBot="1" x14ac:dyDescent="0.3">
      <c r="A1096" s="9" t="s">
        <v>1276</v>
      </c>
      <c r="B1096" s="9" t="s">
        <v>4226</v>
      </c>
      <c r="C1096" s="4" t="s">
        <v>2385</v>
      </c>
      <c r="D1096" s="4" t="s">
        <v>2682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6.5" thickBot="1" x14ac:dyDescent="0.3">
      <c r="A1097" s="9" t="s">
        <v>1275</v>
      </c>
      <c r="B1097" s="9" t="s">
        <v>4227</v>
      </c>
      <c r="C1097" s="4" t="s">
        <v>3257</v>
      </c>
      <c r="D1097" s="4" t="s">
        <v>4228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6.5" thickBot="1" x14ac:dyDescent="0.3">
      <c r="A1098" s="9" t="s">
        <v>1274</v>
      </c>
      <c r="B1098" s="9" t="s">
        <v>4229</v>
      </c>
      <c r="C1098" s="4" t="s">
        <v>2382</v>
      </c>
      <c r="D1098" s="4" t="s">
        <v>4230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6.5" thickBot="1" x14ac:dyDescent="0.3">
      <c r="A1099" s="9" t="s">
        <v>1273</v>
      </c>
      <c r="B1099" s="9" t="s">
        <v>4231</v>
      </c>
      <c r="C1099" s="4" t="s">
        <v>2382</v>
      </c>
      <c r="D1099" s="4" t="s">
        <v>3604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6.5" thickBot="1" x14ac:dyDescent="0.3">
      <c r="A1100" s="9" t="s">
        <v>1272</v>
      </c>
      <c r="B1100" s="9" t="s">
        <v>2863</v>
      </c>
      <c r="C1100" s="4" t="s">
        <v>2382</v>
      </c>
      <c r="D1100" s="4" t="s">
        <v>4232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6.5" thickBot="1" x14ac:dyDescent="0.3">
      <c r="A1101" s="9" t="s">
        <v>1271</v>
      </c>
      <c r="B1101" s="9" t="s">
        <v>4233</v>
      </c>
      <c r="C1101" s="4" t="s">
        <v>2385</v>
      </c>
      <c r="D1101" s="4" t="s">
        <v>4234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6.5" thickBot="1" x14ac:dyDescent="0.3">
      <c r="A1102" s="9" t="s">
        <v>1270</v>
      </c>
      <c r="B1102" s="9" t="s">
        <v>4235</v>
      </c>
      <c r="C1102" s="4" t="s">
        <v>3257</v>
      </c>
      <c r="D1102" s="4" t="s">
        <v>3202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6.5" thickBot="1" x14ac:dyDescent="0.3">
      <c r="A1103" s="9" t="s">
        <v>1269</v>
      </c>
      <c r="B1103" s="9" t="s">
        <v>3245</v>
      </c>
      <c r="C1103" s="4" t="s">
        <v>2385</v>
      </c>
      <c r="D1103" s="4" t="s">
        <v>2396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6.5" thickBot="1" x14ac:dyDescent="0.3">
      <c r="A1104" s="9" t="s">
        <v>1268</v>
      </c>
      <c r="B1104" s="9" t="s">
        <v>4236</v>
      </c>
      <c r="C1104" s="4" t="s">
        <v>2385</v>
      </c>
      <c r="D1104" s="4" t="s">
        <v>4237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6.5" thickBot="1" x14ac:dyDescent="0.3">
      <c r="A1105" s="9" t="s">
        <v>1267</v>
      </c>
      <c r="B1105" s="9" t="s">
        <v>4238</v>
      </c>
      <c r="C1105" s="4" t="s">
        <v>2382</v>
      </c>
      <c r="D1105" s="4" t="s">
        <v>4239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6.5" thickBot="1" x14ac:dyDescent="0.3">
      <c r="A1106" s="9" t="s">
        <v>1266</v>
      </c>
      <c r="B1106" s="9" t="s">
        <v>4240</v>
      </c>
      <c r="C1106" s="4" t="s">
        <v>2385</v>
      </c>
      <c r="D1106" s="4" t="s">
        <v>4241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6.5" thickBot="1" x14ac:dyDescent="0.3">
      <c r="A1107" s="9" t="s">
        <v>1265</v>
      </c>
      <c r="B1107" s="9" t="s">
        <v>4242</v>
      </c>
      <c r="C1107" s="4" t="s">
        <v>2385</v>
      </c>
      <c r="D1107" s="4" t="s">
        <v>2610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6.5" thickBot="1" x14ac:dyDescent="0.3">
      <c r="A1108" s="9" t="s">
        <v>1264</v>
      </c>
      <c r="B1108" s="9" t="s">
        <v>4243</v>
      </c>
      <c r="C1108" s="4" t="s">
        <v>2385</v>
      </c>
      <c r="D1108" s="4" t="s">
        <v>3436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6.5" thickBot="1" x14ac:dyDescent="0.3">
      <c r="A1109" s="9" t="s">
        <v>1263</v>
      </c>
      <c r="B1109" s="9" t="s">
        <v>4244</v>
      </c>
      <c r="C1109" s="4" t="s">
        <v>2382</v>
      </c>
      <c r="D1109" s="4" t="s">
        <v>4245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6.5" thickBot="1" x14ac:dyDescent="0.3">
      <c r="A1110" s="9" t="s">
        <v>1262</v>
      </c>
      <c r="B1110" s="9" t="s">
        <v>4246</v>
      </c>
      <c r="C1110" s="4" t="s">
        <v>3257</v>
      </c>
      <c r="D1110" s="4" t="s">
        <v>4247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6.5" thickBot="1" x14ac:dyDescent="0.3">
      <c r="A1111" s="9" t="s">
        <v>1261</v>
      </c>
      <c r="B1111" s="9" t="s">
        <v>4248</v>
      </c>
      <c r="C1111" s="4" t="s">
        <v>3257</v>
      </c>
      <c r="D1111" s="4" t="s">
        <v>4249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6.5" thickBot="1" x14ac:dyDescent="0.3">
      <c r="A1112" s="9" t="s">
        <v>1260</v>
      </c>
      <c r="B1112" s="9" t="s">
        <v>3112</v>
      </c>
      <c r="C1112" s="4" t="s">
        <v>2382</v>
      </c>
      <c r="D1112" s="4" t="s">
        <v>2537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6.5" thickBot="1" x14ac:dyDescent="0.3">
      <c r="A1113" s="9" t="s">
        <v>1259</v>
      </c>
      <c r="B1113" s="9" t="s">
        <v>4250</v>
      </c>
      <c r="C1113" s="4" t="s">
        <v>3257</v>
      </c>
      <c r="D1113" s="4" t="s">
        <v>4251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6.5" thickBot="1" x14ac:dyDescent="0.3">
      <c r="A1114" s="9" t="s">
        <v>1258</v>
      </c>
      <c r="B1114" s="9" t="s">
        <v>4252</v>
      </c>
      <c r="C1114" s="4" t="s">
        <v>2385</v>
      </c>
      <c r="D1114" s="4" t="s">
        <v>2567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6.5" thickBot="1" x14ac:dyDescent="0.3">
      <c r="A1115" s="9" t="s">
        <v>1257</v>
      </c>
      <c r="B1115" s="9" t="s">
        <v>4253</v>
      </c>
      <c r="C1115" s="4" t="s">
        <v>2382</v>
      </c>
      <c r="D1115" s="4" t="s">
        <v>4254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6.5" thickBot="1" x14ac:dyDescent="0.3">
      <c r="A1116" s="9" t="s">
        <v>1256</v>
      </c>
      <c r="B1116" s="9" t="s">
        <v>4255</v>
      </c>
      <c r="C1116" s="4" t="s">
        <v>2382</v>
      </c>
      <c r="D1116" s="4" t="s">
        <v>4256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6.5" thickBot="1" x14ac:dyDescent="0.3">
      <c r="A1117" s="9" t="s">
        <v>1255</v>
      </c>
      <c r="B1117" s="9" t="s">
        <v>4257</v>
      </c>
      <c r="C1117" s="4" t="s">
        <v>2382</v>
      </c>
      <c r="D1117" s="4" t="s">
        <v>4258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6.5" thickBot="1" x14ac:dyDescent="0.3">
      <c r="A1118" s="9" t="s">
        <v>1254</v>
      </c>
      <c r="B1118" s="9" t="s">
        <v>4259</v>
      </c>
      <c r="C1118" s="4" t="s">
        <v>2382</v>
      </c>
      <c r="D1118" s="4" t="s">
        <v>4260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6.5" thickBot="1" x14ac:dyDescent="0.3">
      <c r="A1119" s="9" t="s">
        <v>1253</v>
      </c>
      <c r="B1119" s="9" t="s">
        <v>4261</v>
      </c>
      <c r="C1119" s="4" t="s">
        <v>2382</v>
      </c>
      <c r="D1119" s="4" t="s">
        <v>2816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6.5" thickBot="1" x14ac:dyDescent="0.3">
      <c r="A1120" s="9" t="s">
        <v>1252</v>
      </c>
      <c r="B1120" s="9" t="s">
        <v>4262</v>
      </c>
      <c r="C1120" s="4" t="s">
        <v>2385</v>
      </c>
      <c r="D1120" s="4" t="s">
        <v>4263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6.5" thickBot="1" x14ac:dyDescent="0.3">
      <c r="A1121" s="9" t="s">
        <v>1251</v>
      </c>
      <c r="B1121" s="9" t="s">
        <v>4264</v>
      </c>
      <c r="C1121" s="4" t="s">
        <v>2385</v>
      </c>
      <c r="D1121" s="4" t="s">
        <v>4265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6.5" thickBot="1" x14ac:dyDescent="0.3">
      <c r="A1122" s="9" t="s">
        <v>1250</v>
      </c>
      <c r="B1122" s="9" t="s">
        <v>4266</v>
      </c>
      <c r="C1122" s="4" t="s">
        <v>2385</v>
      </c>
      <c r="D1122" s="4" t="s">
        <v>4267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6.5" thickBot="1" x14ac:dyDescent="0.3">
      <c r="A1123" s="9" t="s">
        <v>1249</v>
      </c>
      <c r="B1123" s="9" t="s">
        <v>4268</v>
      </c>
      <c r="C1123" s="4" t="s">
        <v>2385</v>
      </c>
      <c r="D1123" s="4" t="s">
        <v>3825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6.5" thickBot="1" x14ac:dyDescent="0.3">
      <c r="A1124" s="9" t="s">
        <v>1248</v>
      </c>
      <c r="B1124" s="9" t="s">
        <v>4269</v>
      </c>
      <c r="C1124" s="4" t="s">
        <v>2382</v>
      </c>
      <c r="D1124" s="4" t="s">
        <v>4270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6.5" thickBot="1" x14ac:dyDescent="0.3">
      <c r="A1125" s="9" t="s">
        <v>1247</v>
      </c>
      <c r="B1125" s="9" t="s">
        <v>4271</v>
      </c>
      <c r="C1125" s="4" t="s">
        <v>2385</v>
      </c>
      <c r="D1125" s="4" t="s">
        <v>3125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6.5" thickBot="1" x14ac:dyDescent="0.3">
      <c r="A1126" s="9" t="s">
        <v>1246</v>
      </c>
      <c r="B1126" s="9" t="s">
        <v>4272</v>
      </c>
      <c r="C1126" s="4" t="s">
        <v>3257</v>
      </c>
      <c r="D1126" s="4" t="s">
        <v>4273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6.5" thickBot="1" x14ac:dyDescent="0.3">
      <c r="A1127" s="9" t="s">
        <v>1245</v>
      </c>
      <c r="B1127" s="9" t="s">
        <v>4274</v>
      </c>
      <c r="C1127" s="4" t="s">
        <v>2382</v>
      </c>
      <c r="D1127" s="4" t="s">
        <v>4275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6.5" thickBot="1" x14ac:dyDescent="0.3">
      <c r="A1128" s="9" t="s">
        <v>1244</v>
      </c>
      <c r="B1128" s="9" t="s">
        <v>4276</v>
      </c>
      <c r="C1128" s="4" t="s">
        <v>2385</v>
      </c>
      <c r="D1128" s="4" t="s">
        <v>3137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6.5" thickBot="1" x14ac:dyDescent="0.3">
      <c r="A1129" s="9" t="s">
        <v>1243</v>
      </c>
      <c r="B1129" s="9" t="s">
        <v>4277</v>
      </c>
      <c r="C1129" s="4" t="s">
        <v>2385</v>
      </c>
      <c r="D1129" s="4" t="s">
        <v>2479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6.5" thickBot="1" x14ac:dyDescent="0.3">
      <c r="A1130" s="9" t="s">
        <v>1242</v>
      </c>
      <c r="B1130" s="9" t="s">
        <v>4278</v>
      </c>
      <c r="C1130" s="4" t="s">
        <v>2385</v>
      </c>
      <c r="D1130" s="4" t="s">
        <v>4279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6.5" thickBot="1" x14ac:dyDescent="0.3">
      <c r="A1131" s="9" t="s">
        <v>1241</v>
      </c>
      <c r="B1131" s="9" t="s">
        <v>4280</v>
      </c>
      <c r="C1131" s="4" t="s">
        <v>2382</v>
      </c>
      <c r="D1131" s="4" t="s">
        <v>3327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6.5" thickBot="1" x14ac:dyDescent="0.3">
      <c r="A1132" s="9" t="s">
        <v>1240</v>
      </c>
      <c r="B1132" s="9" t="s">
        <v>4281</v>
      </c>
      <c r="C1132" s="4" t="s">
        <v>3257</v>
      </c>
      <c r="D1132" s="4" t="s">
        <v>4282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6.5" thickBot="1" x14ac:dyDescent="0.3">
      <c r="A1133" s="9" t="s">
        <v>1239</v>
      </c>
      <c r="B1133" s="9" t="s">
        <v>4283</v>
      </c>
      <c r="C1133" s="4" t="s">
        <v>2382</v>
      </c>
      <c r="D1133" s="4" t="s">
        <v>4284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6.5" thickBot="1" x14ac:dyDescent="0.3">
      <c r="A1134" s="9" t="s">
        <v>1238</v>
      </c>
      <c r="B1134" s="9" t="s">
        <v>4285</v>
      </c>
      <c r="C1134" s="4" t="s">
        <v>2385</v>
      </c>
      <c r="D1134" s="4" t="s">
        <v>4286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6.5" thickBot="1" x14ac:dyDescent="0.3">
      <c r="A1135" s="9" t="s">
        <v>1237</v>
      </c>
      <c r="B1135" s="9" t="s">
        <v>4287</v>
      </c>
      <c r="C1135" s="4" t="s">
        <v>2382</v>
      </c>
      <c r="D1135" s="4" t="s">
        <v>2746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6.5" thickBot="1" x14ac:dyDescent="0.3">
      <c r="A1136" s="9" t="s">
        <v>1236</v>
      </c>
      <c r="B1136" s="9" t="s">
        <v>4288</v>
      </c>
      <c r="C1136" s="4" t="s">
        <v>2382</v>
      </c>
      <c r="D1136" s="4" t="s">
        <v>2509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6.5" thickBot="1" x14ac:dyDescent="0.3">
      <c r="A1137" s="9" t="s">
        <v>1235</v>
      </c>
      <c r="B1137" s="9" t="s">
        <v>4289</v>
      </c>
      <c r="C1137" s="4" t="s">
        <v>2382</v>
      </c>
      <c r="D1137" s="4" t="s">
        <v>4290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6.5" thickBot="1" x14ac:dyDescent="0.3">
      <c r="A1138" s="9" t="s">
        <v>1234</v>
      </c>
      <c r="B1138" s="9" t="s">
        <v>4291</v>
      </c>
      <c r="C1138" s="4" t="s">
        <v>2382</v>
      </c>
      <c r="D1138" s="4" t="s">
        <v>4292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6.5" thickBot="1" x14ac:dyDescent="0.3">
      <c r="A1139" s="9" t="s">
        <v>1233</v>
      </c>
      <c r="B1139" s="9" t="s">
        <v>4293</v>
      </c>
      <c r="C1139" s="4" t="s">
        <v>2382</v>
      </c>
      <c r="D1139" s="4" t="s">
        <v>4294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6.5" thickBot="1" x14ac:dyDescent="0.3">
      <c r="A1140" s="9" t="s">
        <v>1232</v>
      </c>
      <c r="B1140" s="9" t="s">
        <v>4295</v>
      </c>
      <c r="C1140" s="4" t="s">
        <v>2382</v>
      </c>
      <c r="D1140" s="4" t="s">
        <v>4296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6.5" thickBot="1" x14ac:dyDescent="0.3">
      <c r="A1141" s="9" t="s">
        <v>1231</v>
      </c>
      <c r="B1141" s="9" t="s">
        <v>4297</v>
      </c>
      <c r="C1141" s="4" t="s">
        <v>2385</v>
      </c>
      <c r="D1141" s="4" t="s">
        <v>2479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6.5" thickBot="1" x14ac:dyDescent="0.3">
      <c r="A1142" s="9" t="s">
        <v>1230</v>
      </c>
      <c r="B1142" s="9" t="s">
        <v>2796</v>
      </c>
      <c r="C1142" s="4" t="s">
        <v>2385</v>
      </c>
      <c r="D1142" s="4" t="s">
        <v>2511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6.5" thickBot="1" x14ac:dyDescent="0.3">
      <c r="A1143" s="9" t="s">
        <v>1229</v>
      </c>
      <c r="B1143" s="9" t="s">
        <v>4298</v>
      </c>
      <c r="C1143" s="4" t="s">
        <v>2382</v>
      </c>
      <c r="D1143" s="4" t="s">
        <v>2744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6.5" thickBot="1" x14ac:dyDescent="0.3">
      <c r="A1144" s="9" t="s">
        <v>1228</v>
      </c>
      <c r="B1144" s="9" t="s">
        <v>4299</v>
      </c>
      <c r="C1144" s="4" t="s">
        <v>2385</v>
      </c>
      <c r="D1144" s="4" t="s">
        <v>3825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6.5" thickBot="1" x14ac:dyDescent="0.3">
      <c r="A1145" s="9" t="s">
        <v>1227</v>
      </c>
      <c r="B1145" s="9" t="s">
        <v>4300</v>
      </c>
      <c r="C1145" s="4" t="s">
        <v>2382</v>
      </c>
      <c r="D1145" s="4" t="s">
        <v>4301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6.5" thickBot="1" x14ac:dyDescent="0.3">
      <c r="A1146" s="9" t="s">
        <v>1226</v>
      </c>
      <c r="B1146" s="9" t="s">
        <v>4302</v>
      </c>
      <c r="C1146" s="4" t="s">
        <v>2382</v>
      </c>
      <c r="D1146" s="4" t="s">
        <v>2428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6.5" thickBot="1" x14ac:dyDescent="0.3">
      <c r="A1147" s="9" t="s">
        <v>1225</v>
      </c>
      <c r="B1147" s="9" t="s">
        <v>4303</v>
      </c>
      <c r="C1147" s="4" t="s">
        <v>2385</v>
      </c>
      <c r="D1147" s="4" t="s">
        <v>4304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6.5" thickBot="1" x14ac:dyDescent="0.3">
      <c r="A1148" s="9" t="s">
        <v>1224</v>
      </c>
      <c r="B1148" s="9" t="s">
        <v>4305</v>
      </c>
      <c r="C1148" s="4" t="s">
        <v>2385</v>
      </c>
      <c r="D1148" s="4" t="s">
        <v>4306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6.5" thickBot="1" x14ac:dyDescent="0.3">
      <c r="A1149" s="9" t="s">
        <v>1223</v>
      </c>
      <c r="B1149" s="9" t="s">
        <v>4307</v>
      </c>
      <c r="C1149" s="4" t="s">
        <v>2385</v>
      </c>
      <c r="D1149" s="4" t="s">
        <v>2576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6.5" thickBot="1" x14ac:dyDescent="0.3">
      <c r="A1150" s="9" t="s">
        <v>1222</v>
      </c>
      <c r="B1150" s="9" t="s">
        <v>4308</v>
      </c>
      <c r="C1150" s="4" t="s">
        <v>2385</v>
      </c>
      <c r="D1150" s="4" t="s">
        <v>2682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6.5" thickBot="1" x14ac:dyDescent="0.3">
      <c r="A1151" s="9" t="s">
        <v>1221</v>
      </c>
      <c r="B1151" s="9" t="s">
        <v>4309</v>
      </c>
      <c r="C1151" s="4" t="s">
        <v>2382</v>
      </c>
      <c r="D1151" s="4" t="s">
        <v>4310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6.5" thickBot="1" x14ac:dyDescent="0.3">
      <c r="A1152" s="9" t="s">
        <v>1220</v>
      </c>
      <c r="B1152" s="9" t="s">
        <v>3315</v>
      </c>
      <c r="C1152" s="4" t="s">
        <v>2385</v>
      </c>
      <c r="D1152" s="4" t="s">
        <v>4311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6.5" thickBot="1" x14ac:dyDescent="0.3">
      <c r="A1153" s="9" t="s">
        <v>1219</v>
      </c>
      <c r="B1153" s="9" t="s">
        <v>4312</v>
      </c>
      <c r="C1153" s="4" t="s">
        <v>2385</v>
      </c>
      <c r="D1153" s="4" t="s">
        <v>4313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6.5" thickBot="1" x14ac:dyDescent="0.3">
      <c r="A1154" s="9" t="s">
        <v>1218</v>
      </c>
      <c r="B1154" s="9" t="s">
        <v>4314</v>
      </c>
      <c r="C1154" s="4" t="s">
        <v>2382</v>
      </c>
      <c r="D1154" s="4" t="s">
        <v>3287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6.5" thickBot="1" x14ac:dyDescent="0.3">
      <c r="A1155" s="9" t="s">
        <v>1217</v>
      </c>
      <c r="B1155" s="9" t="s">
        <v>4315</v>
      </c>
      <c r="C1155" s="4" t="s">
        <v>2382</v>
      </c>
      <c r="D1155" s="4" t="s">
        <v>4316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6.5" thickBot="1" x14ac:dyDescent="0.3">
      <c r="A1156" s="9" t="s">
        <v>1216</v>
      </c>
      <c r="B1156" s="9" t="s">
        <v>4317</v>
      </c>
      <c r="C1156" s="4" t="s">
        <v>2382</v>
      </c>
      <c r="D1156" s="4" t="s">
        <v>4318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6.5" thickBot="1" x14ac:dyDescent="0.3">
      <c r="A1157" s="9" t="s">
        <v>1215</v>
      </c>
      <c r="B1157" s="9" t="s">
        <v>4319</v>
      </c>
      <c r="C1157" s="4" t="s">
        <v>2385</v>
      </c>
      <c r="D1157" s="4" t="s">
        <v>4320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6.5" thickBot="1" x14ac:dyDescent="0.3">
      <c r="A1158" s="9" t="s">
        <v>1214</v>
      </c>
      <c r="B1158" s="9" t="s">
        <v>4321</v>
      </c>
      <c r="C1158" s="4" t="s">
        <v>2385</v>
      </c>
      <c r="D1158" s="4" t="s">
        <v>4322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6.5" thickBot="1" x14ac:dyDescent="0.3">
      <c r="A1159" s="9" t="s">
        <v>1213</v>
      </c>
      <c r="B1159" s="9" t="s">
        <v>4323</v>
      </c>
      <c r="C1159" s="4" t="s">
        <v>2385</v>
      </c>
      <c r="D1159" s="4" t="s">
        <v>4324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6.5" thickBot="1" x14ac:dyDescent="0.3">
      <c r="A1160" s="9" t="s">
        <v>1212</v>
      </c>
      <c r="B1160" s="9" t="s">
        <v>4325</v>
      </c>
      <c r="C1160" s="4" t="s">
        <v>2382</v>
      </c>
      <c r="D1160" s="4" t="s">
        <v>4326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6.5" thickBot="1" x14ac:dyDescent="0.3">
      <c r="A1161" s="9" t="s">
        <v>1211</v>
      </c>
      <c r="B1161" s="9" t="s">
        <v>4327</v>
      </c>
      <c r="C1161" s="4" t="s">
        <v>2385</v>
      </c>
      <c r="D1161" s="4" t="s">
        <v>4328</v>
      </c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6.5" thickBot="1" x14ac:dyDescent="0.3">
      <c r="A1162" s="9" t="s">
        <v>1210</v>
      </c>
      <c r="B1162" s="9" t="s">
        <v>4329</v>
      </c>
      <c r="C1162" s="4" t="s">
        <v>2382</v>
      </c>
      <c r="D1162" s="4" t="s">
        <v>4330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6.5" thickBot="1" x14ac:dyDescent="0.3">
      <c r="A1163" s="9" t="s">
        <v>1209</v>
      </c>
      <c r="B1163" s="9" t="s">
        <v>4331</v>
      </c>
      <c r="C1163" s="4" t="s">
        <v>2382</v>
      </c>
      <c r="D1163" s="4" t="s">
        <v>3684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6.5" thickBot="1" x14ac:dyDescent="0.3">
      <c r="A1164" s="9" t="s">
        <v>1208</v>
      </c>
      <c r="B1164" s="9" t="s">
        <v>4332</v>
      </c>
      <c r="C1164" s="4" t="s">
        <v>2385</v>
      </c>
      <c r="D1164" s="4" t="s">
        <v>4333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6.5" thickBot="1" x14ac:dyDescent="0.3">
      <c r="A1165" s="9" t="s">
        <v>1207</v>
      </c>
      <c r="B1165" s="9" t="s">
        <v>4334</v>
      </c>
      <c r="C1165" s="4" t="s">
        <v>2382</v>
      </c>
      <c r="D1165" s="4" t="s">
        <v>4335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6.5" thickBot="1" x14ac:dyDescent="0.3">
      <c r="A1166" s="9" t="s">
        <v>1206</v>
      </c>
      <c r="B1166" s="9" t="s">
        <v>4336</v>
      </c>
      <c r="C1166" s="4" t="s">
        <v>2382</v>
      </c>
      <c r="D1166" s="4" t="s">
        <v>4337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6.5" thickBot="1" x14ac:dyDescent="0.3">
      <c r="A1167" s="9" t="s">
        <v>1205</v>
      </c>
      <c r="B1167" s="9" t="s">
        <v>4338</v>
      </c>
      <c r="C1167" s="4" t="s">
        <v>2382</v>
      </c>
      <c r="D1167" s="4" t="s">
        <v>2777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6.5" thickBot="1" x14ac:dyDescent="0.3">
      <c r="A1168" s="9" t="s">
        <v>1204</v>
      </c>
      <c r="B1168" s="9" t="s">
        <v>4339</v>
      </c>
      <c r="C1168" s="4" t="s">
        <v>2382</v>
      </c>
      <c r="D1168" s="4" t="s">
        <v>2459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6.5" thickBot="1" x14ac:dyDescent="0.3">
      <c r="A1169" s="9" t="s">
        <v>1203</v>
      </c>
      <c r="B1169" s="9" t="s">
        <v>4340</v>
      </c>
      <c r="C1169" s="4" t="s">
        <v>3257</v>
      </c>
      <c r="D1169" s="4" t="s">
        <v>4341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6.5" thickBot="1" x14ac:dyDescent="0.3">
      <c r="A1170" s="9" t="s">
        <v>1202</v>
      </c>
      <c r="B1170" s="9" t="s">
        <v>2464</v>
      </c>
      <c r="C1170" s="4" t="s">
        <v>2385</v>
      </c>
      <c r="D1170" s="4" t="s">
        <v>4342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6.5" thickBot="1" x14ac:dyDescent="0.3">
      <c r="A1171" s="9" t="s">
        <v>1201</v>
      </c>
      <c r="B1171" s="9" t="s">
        <v>4343</v>
      </c>
      <c r="C1171" s="4" t="s">
        <v>2385</v>
      </c>
      <c r="D1171" s="4" t="s">
        <v>4344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6.5" thickBot="1" x14ac:dyDescent="0.3">
      <c r="A1172" s="9" t="s">
        <v>1200</v>
      </c>
      <c r="B1172" s="9" t="s">
        <v>4068</v>
      </c>
      <c r="C1172" s="4" t="s">
        <v>3257</v>
      </c>
      <c r="D1172" s="4" t="s">
        <v>4345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6.5" thickBot="1" x14ac:dyDescent="0.3">
      <c r="A1173" s="9" t="s">
        <v>1199</v>
      </c>
      <c r="B1173" s="9" t="s">
        <v>4346</v>
      </c>
      <c r="C1173" s="4" t="s">
        <v>2382</v>
      </c>
      <c r="D1173" s="4" t="s">
        <v>4347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6.5" thickBot="1" x14ac:dyDescent="0.3">
      <c r="A1174" s="9" t="s">
        <v>1198</v>
      </c>
      <c r="B1174" s="9" t="s">
        <v>4348</v>
      </c>
      <c r="C1174" s="4" t="s">
        <v>2385</v>
      </c>
      <c r="D1174" s="4" t="s">
        <v>4349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6.5" thickBot="1" x14ac:dyDescent="0.3">
      <c r="A1175" s="9" t="s">
        <v>1197</v>
      </c>
      <c r="B1175" s="9" t="s">
        <v>4350</v>
      </c>
      <c r="C1175" s="4" t="s">
        <v>3257</v>
      </c>
      <c r="D1175" s="4" t="s">
        <v>4351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6.5" thickBot="1" x14ac:dyDescent="0.3">
      <c r="A1176" s="9" t="s">
        <v>1196</v>
      </c>
      <c r="B1176" s="9" t="s">
        <v>4352</v>
      </c>
      <c r="C1176" s="4" t="s">
        <v>2385</v>
      </c>
      <c r="D1176" s="4" t="s">
        <v>4353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6.5" thickBot="1" x14ac:dyDescent="0.3">
      <c r="A1177" s="9" t="s">
        <v>1195</v>
      </c>
      <c r="B1177" s="9" t="s">
        <v>4354</v>
      </c>
      <c r="C1177" s="4" t="s">
        <v>2385</v>
      </c>
      <c r="D1177" s="4" t="s">
        <v>4355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6.5" thickBot="1" x14ac:dyDescent="0.3">
      <c r="A1178" s="9" t="s">
        <v>1194</v>
      </c>
      <c r="B1178" s="9" t="s">
        <v>4356</v>
      </c>
      <c r="C1178" s="4" t="s">
        <v>2385</v>
      </c>
      <c r="D1178" s="4" t="s">
        <v>4357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6.5" thickBot="1" x14ac:dyDescent="0.3">
      <c r="A1179" s="9" t="s">
        <v>1193</v>
      </c>
      <c r="B1179" s="9" t="s">
        <v>4358</v>
      </c>
      <c r="C1179" s="4" t="s">
        <v>2382</v>
      </c>
      <c r="D1179" s="4" t="s">
        <v>4359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6.5" thickBot="1" x14ac:dyDescent="0.3">
      <c r="A1180" s="9" t="s">
        <v>1192</v>
      </c>
      <c r="B1180" s="9" t="s">
        <v>4360</v>
      </c>
      <c r="C1180" s="4" t="s">
        <v>2385</v>
      </c>
      <c r="D1180" s="4" t="s">
        <v>2519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6.5" thickBot="1" x14ac:dyDescent="0.3">
      <c r="A1181" s="9" t="s">
        <v>1191</v>
      </c>
      <c r="B1181" s="9" t="s">
        <v>4361</v>
      </c>
      <c r="C1181" s="4" t="s">
        <v>2382</v>
      </c>
      <c r="D1181" s="4" t="s">
        <v>2738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6.5" thickBot="1" x14ac:dyDescent="0.3">
      <c r="A1182" s="9" t="s">
        <v>1190</v>
      </c>
      <c r="B1182" s="9" t="s">
        <v>4362</v>
      </c>
      <c r="C1182" s="4" t="s">
        <v>2385</v>
      </c>
      <c r="D1182" s="4" t="s">
        <v>2434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6.5" thickBot="1" x14ac:dyDescent="0.3">
      <c r="A1183" s="9" t="s">
        <v>1189</v>
      </c>
      <c r="B1183" s="9" t="s">
        <v>2462</v>
      </c>
      <c r="C1183" s="4" t="s">
        <v>2382</v>
      </c>
      <c r="D1183" s="4" t="s">
        <v>4363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6.5" thickBot="1" x14ac:dyDescent="0.3">
      <c r="A1184" s="9" t="s">
        <v>1188</v>
      </c>
      <c r="B1184" s="9" t="s">
        <v>4364</v>
      </c>
      <c r="C1184" s="4" t="s">
        <v>2382</v>
      </c>
      <c r="D1184" s="4" t="s">
        <v>4365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6.5" thickBot="1" x14ac:dyDescent="0.3">
      <c r="A1185" s="9" t="s">
        <v>1187</v>
      </c>
      <c r="B1185" s="9" t="s">
        <v>4366</v>
      </c>
      <c r="C1185" s="4" t="s">
        <v>3257</v>
      </c>
      <c r="D1185" s="4" t="s">
        <v>4367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6.5" thickBot="1" x14ac:dyDescent="0.3">
      <c r="A1186" s="9" t="s">
        <v>1186</v>
      </c>
      <c r="B1186" s="9" t="s">
        <v>4368</v>
      </c>
      <c r="C1186" s="4" t="s">
        <v>2385</v>
      </c>
      <c r="D1186" s="4" t="s">
        <v>4369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6.5" thickBot="1" x14ac:dyDescent="0.3">
      <c r="A1187" s="9" t="s">
        <v>1185</v>
      </c>
      <c r="B1187" s="9" t="s">
        <v>4370</v>
      </c>
      <c r="C1187" s="4" t="s">
        <v>2382</v>
      </c>
      <c r="D1187" s="4" t="s">
        <v>2428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6.5" thickBot="1" x14ac:dyDescent="0.3">
      <c r="A1188" s="9" t="s">
        <v>1184</v>
      </c>
      <c r="B1188" s="9" t="s">
        <v>4371</v>
      </c>
      <c r="C1188" s="4" t="s">
        <v>2382</v>
      </c>
      <c r="D1188" s="4" t="s">
        <v>4372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6.5" thickBot="1" x14ac:dyDescent="0.3">
      <c r="A1189" s="9" t="s">
        <v>1183</v>
      </c>
      <c r="B1189" s="9" t="s">
        <v>2896</v>
      </c>
      <c r="C1189" s="4" t="s">
        <v>2385</v>
      </c>
      <c r="D1189" s="4" t="s">
        <v>4373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6.5" thickBot="1" x14ac:dyDescent="0.3">
      <c r="A1190" s="9" t="s">
        <v>1182</v>
      </c>
      <c r="B1190" s="9" t="s">
        <v>4374</v>
      </c>
      <c r="C1190" s="4" t="s">
        <v>2385</v>
      </c>
      <c r="D1190" s="4" t="s">
        <v>4375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6.5" thickBot="1" x14ac:dyDescent="0.3">
      <c r="A1191" s="9" t="s">
        <v>1181</v>
      </c>
      <c r="B1191" s="9" t="s">
        <v>4376</v>
      </c>
      <c r="C1191" s="4" t="s">
        <v>2385</v>
      </c>
      <c r="D1191" s="4" t="s">
        <v>4377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6.5" thickBot="1" x14ac:dyDescent="0.3">
      <c r="A1192" s="9" t="s">
        <v>1180</v>
      </c>
      <c r="B1192" s="9" t="s">
        <v>4378</v>
      </c>
      <c r="C1192" s="4" t="s">
        <v>2385</v>
      </c>
      <c r="D1192" s="4" t="s">
        <v>4379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6.5" thickBot="1" x14ac:dyDescent="0.3">
      <c r="A1193" s="9" t="s">
        <v>1179</v>
      </c>
      <c r="B1193" s="9" t="s">
        <v>4380</v>
      </c>
      <c r="C1193" s="4" t="s">
        <v>2385</v>
      </c>
      <c r="D1193" s="4" t="s">
        <v>2840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6.5" thickBot="1" x14ac:dyDescent="0.3">
      <c r="A1194" s="9" t="s">
        <v>1178</v>
      </c>
      <c r="B1194" s="9" t="s">
        <v>4381</v>
      </c>
      <c r="C1194" s="4" t="s">
        <v>2382</v>
      </c>
      <c r="D1194" s="4" t="s">
        <v>3020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6.5" thickBot="1" x14ac:dyDescent="0.3">
      <c r="A1195" s="9" t="s">
        <v>1177</v>
      </c>
      <c r="B1195" s="9" t="s">
        <v>4382</v>
      </c>
      <c r="C1195" s="4" t="s">
        <v>2382</v>
      </c>
      <c r="D1195" s="4" t="s">
        <v>2592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6.5" thickBot="1" x14ac:dyDescent="0.3">
      <c r="A1196" s="9" t="s">
        <v>1176</v>
      </c>
      <c r="B1196" s="9" t="s">
        <v>4383</v>
      </c>
      <c r="C1196" s="4" t="s">
        <v>2382</v>
      </c>
      <c r="D1196" s="4" t="s">
        <v>4384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6.5" thickBot="1" x14ac:dyDescent="0.3">
      <c r="A1197" s="9" t="s">
        <v>1175</v>
      </c>
      <c r="B1197" s="9" t="s">
        <v>4385</v>
      </c>
      <c r="C1197" s="4" t="s">
        <v>2382</v>
      </c>
      <c r="D1197" s="4" t="s">
        <v>4386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6.5" thickBot="1" x14ac:dyDescent="0.3">
      <c r="A1198" s="9" t="s">
        <v>1174</v>
      </c>
      <c r="B1198" s="9" t="s">
        <v>4387</v>
      </c>
      <c r="C1198" s="4" t="s">
        <v>2382</v>
      </c>
      <c r="D1198" s="4" t="s">
        <v>4388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6.5" thickBot="1" x14ac:dyDescent="0.3">
      <c r="A1199" s="9" t="s">
        <v>1173</v>
      </c>
      <c r="B1199" s="9" t="s">
        <v>4389</v>
      </c>
      <c r="C1199" s="4" t="s">
        <v>2385</v>
      </c>
      <c r="D1199" s="4" t="s">
        <v>4120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6.5" thickBot="1" x14ac:dyDescent="0.3">
      <c r="A1200" s="9" t="s">
        <v>1172</v>
      </c>
      <c r="B1200" s="9" t="s">
        <v>4390</v>
      </c>
      <c r="C1200" s="4" t="s">
        <v>2385</v>
      </c>
      <c r="D1200" s="4" t="s">
        <v>4391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6.5" thickBot="1" x14ac:dyDescent="0.3">
      <c r="A1201" s="9" t="s">
        <v>1171</v>
      </c>
      <c r="B1201" s="9" t="s">
        <v>4392</v>
      </c>
      <c r="C1201" s="4" t="s">
        <v>3257</v>
      </c>
      <c r="D1201" s="4" t="s">
        <v>3978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6.5" thickBot="1" x14ac:dyDescent="0.3">
      <c r="A1202" s="9" t="s">
        <v>1170</v>
      </c>
      <c r="B1202" s="9" t="s">
        <v>3830</v>
      </c>
      <c r="C1202" s="4" t="s">
        <v>2385</v>
      </c>
      <c r="D1202" s="4" t="s">
        <v>2479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6.5" thickBot="1" x14ac:dyDescent="0.3">
      <c r="A1203" s="9" t="s">
        <v>1169</v>
      </c>
      <c r="B1203" s="9" t="s">
        <v>4393</v>
      </c>
      <c r="C1203" s="4" t="s">
        <v>3257</v>
      </c>
      <c r="D1203" s="4" t="s">
        <v>4394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6.5" thickBot="1" x14ac:dyDescent="0.3">
      <c r="A1204" s="9" t="s">
        <v>1168</v>
      </c>
      <c r="B1204" s="9" t="s">
        <v>4395</v>
      </c>
      <c r="C1204" s="4" t="s">
        <v>2385</v>
      </c>
      <c r="D1204" s="4" t="s">
        <v>4396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6.5" thickBot="1" x14ac:dyDescent="0.3">
      <c r="A1205" s="9" t="s">
        <v>1167</v>
      </c>
      <c r="B1205" s="9" t="s">
        <v>4397</v>
      </c>
      <c r="C1205" s="4" t="s">
        <v>2385</v>
      </c>
      <c r="D1205" s="4" t="s">
        <v>3015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6.5" thickBot="1" x14ac:dyDescent="0.3">
      <c r="A1206" s="9" t="s">
        <v>1166</v>
      </c>
      <c r="B1206" s="9" t="s">
        <v>4398</v>
      </c>
      <c r="C1206" s="4" t="s">
        <v>3257</v>
      </c>
      <c r="D1206" s="4" t="s">
        <v>4399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6.5" thickBot="1" x14ac:dyDescent="0.3">
      <c r="A1207" s="9" t="s">
        <v>1165</v>
      </c>
      <c r="B1207" s="9" t="s">
        <v>4400</v>
      </c>
      <c r="C1207" s="4" t="s">
        <v>2385</v>
      </c>
      <c r="D1207" s="4" t="s">
        <v>4401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6.5" thickBot="1" x14ac:dyDescent="0.3">
      <c r="A1208" s="9" t="s">
        <v>1164</v>
      </c>
      <c r="B1208" s="9" t="s">
        <v>4402</v>
      </c>
      <c r="C1208" s="4" t="s">
        <v>3257</v>
      </c>
      <c r="D1208" s="4" t="s">
        <v>4403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6.5" thickBot="1" x14ac:dyDescent="0.3">
      <c r="A1209" s="9" t="s">
        <v>1163</v>
      </c>
      <c r="B1209" s="9" t="s">
        <v>3383</v>
      </c>
      <c r="C1209" s="4" t="s">
        <v>2382</v>
      </c>
      <c r="D1209" s="4" t="s">
        <v>4404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6.5" thickBot="1" x14ac:dyDescent="0.3">
      <c r="A1210" s="9" t="s">
        <v>1162</v>
      </c>
      <c r="B1210" s="9" t="s">
        <v>4405</v>
      </c>
      <c r="C1210" s="4" t="s">
        <v>2385</v>
      </c>
      <c r="D1210" s="4" t="s">
        <v>4406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6.5" thickBot="1" x14ac:dyDescent="0.3">
      <c r="A1211" s="9" t="s">
        <v>1161</v>
      </c>
      <c r="B1211" s="9" t="s">
        <v>3490</v>
      </c>
      <c r="C1211" s="4" t="s">
        <v>2385</v>
      </c>
      <c r="D1211" s="4" t="s">
        <v>2682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6.5" thickBot="1" x14ac:dyDescent="0.3">
      <c r="A1212" s="9" t="s">
        <v>1160</v>
      </c>
      <c r="B1212" s="9" t="s">
        <v>4407</v>
      </c>
      <c r="C1212" s="4" t="s">
        <v>2385</v>
      </c>
      <c r="D1212" s="4" t="s">
        <v>4408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6.5" thickBot="1" x14ac:dyDescent="0.3">
      <c r="A1213" s="9" t="s">
        <v>1159</v>
      </c>
      <c r="B1213" s="9" t="s">
        <v>4409</v>
      </c>
      <c r="C1213" s="4" t="s">
        <v>2385</v>
      </c>
      <c r="D1213" s="4" t="s">
        <v>2680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6.5" thickBot="1" x14ac:dyDescent="0.3">
      <c r="A1214" s="9" t="s">
        <v>1158</v>
      </c>
      <c r="B1214" s="9" t="s">
        <v>4410</v>
      </c>
      <c r="C1214" s="4" t="s">
        <v>3257</v>
      </c>
      <c r="D1214" s="4" t="s">
        <v>3156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6.5" thickBot="1" x14ac:dyDescent="0.3">
      <c r="A1215" s="9" t="s">
        <v>1157</v>
      </c>
      <c r="B1215" s="9" t="s">
        <v>4411</v>
      </c>
      <c r="C1215" s="4" t="s">
        <v>2382</v>
      </c>
      <c r="D1215" s="4" t="s">
        <v>3604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6.5" thickBot="1" x14ac:dyDescent="0.3">
      <c r="A1216" s="9" t="s">
        <v>1156</v>
      </c>
      <c r="B1216" s="9" t="s">
        <v>4412</v>
      </c>
      <c r="C1216" s="4" t="s">
        <v>2385</v>
      </c>
      <c r="D1216" s="4" t="s">
        <v>4413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6.5" thickBot="1" x14ac:dyDescent="0.3">
      <c r="A1217" s="9" t="s">
        <v>1155</v>
      </c>
      <c r="B1217" s="9" t="s">
        <v>4414</v>
      </c>
      <c r="C1217" s="4" t="s">
        <v>2382</v>
      </c>
      <c r="D1217" s="4" t="s">
        <v>4415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6.5" thickBot="1" x14ac:dyDescent="0.3">
      <c r="A1218" s="9" t="s">
        <v>1154</v>
      </c>
      <c r="B1218" s="9" t="s">
        <v>3693</v>
      </c>
      <c r="C1218" s="4" t="s">
        <v>2382</v>
      </c>
      <c r="D1218" s="4" t="s">
        <v>3594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30.75" thickBot="1" x14ac:dyDescent="0.3">
      <c r="A1219" s="9" t="s">
        <v>1153</v>
      </c>
      <c r="B1219" s="9" t="s">
        <v>4416</v>
      </c>
      <c r="C1219" s="4" t="s">
        <v>2385</v>
      </c>
      <c r="D1219" s="4" t="s">
        <v>4417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6.5" thickBot="1" x14ac:dyDescent="0.3">
      <c r="A1220" s="9" t="s">
        <v>1152</v>
      </c>
      <c r="B1220" s="9" t="s">
        <v>4418</v>
      </c>
      <c r="C1220" s="4" t="s">
        <v>2385</v>
      </c>
      <c r="D1220" s="4" t="s">
        <v>2398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6.5" thickBot="1" x14ac:dyDescent="0.3">
      <c r="A1221" s="9" t="s">
        <v>1151</v>
      </c>
      <c r="B1221" s="9" t="s">
        <v>4419</v>
      </c>
      <c r="C1221" s="4" t="s">
        <v>2385</v>
      </c>
      <c r="D1221" s="4" t="s">
        <v>4420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6.5" thickBot="1" x14ac:dyDescent="0.3">
      <c r="A1222" s="9" t="s">
        <v>1150</v>
      </c>
      <c r="B1222" s="9" t="s">
        <v>4421</v>
      </c>
      <c r="C1222" s="4" t="s">
        <v>2385</v>
      </c>
      <c r="D1222" s="4" t="s">
        <v>4422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6.5" thickBot="1" x14ac:dyDescent="0.3">
      <c r="A1223" s="9" t="s">
        <v>1149</v>
      </c>
      <c r="B1223" s="9" t="s">
        <v>4423</v>
      </c>
      <c r="C1223" s="4" t="s">
        <v>2382</v>
      </c>
      <c r="D1223" s="4" t="s">
        <v>3449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6.5" thickBot="1" x14ac:dyDescent="0.3">
      <c r="A1224" s="9" t="s">
        <v>1148</v>
      </c>
      <c r="B1224" s="9" t="s">
        <v>4424</v>
      </c>
      <c r="C1224" s="4" t="s">
        <v>2382</v>
      </c>
      <c r="D1224" s="4" t="s">
        <v>4425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6.5" thickBot="1" x14ac:dyDescent="0.3">
      <c r="A1225" s="9" t="s">
        <v>1147</v>
      </c>
      <c r="B1225" s="9" t="s">
        <v>2947</v>
      </c>
      <c r="C1225" s="4" t="s">
        <v>2385</v>
      </c>
      <c r="D1225" s="4" t="s">
        <v>4426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6.5" thickBot="1" x14ac:dyDescent="0.3">
      <c r="A1226" s="9" t="s">
        <v>1146</v>
      </c>
      <c r="B1226" s="9" t="s">
        <v>2482</v>
      </c>
      <c r="C1226" s="4" t="s">
        <v>2382</v>
      </c>
      <c r="D1226" s="4" t="s">
        <v>4427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6.5" thickBot="1" x14ac:dyDescent="0.3">
      <c r="A1227" s="9" t="s">
        <v>1145</v>
      </c>
      <c r="B1227" s="9" t="s">
        <v>4428</v>
      </c>
      <c r="C1227" s="4" t="s">
        <v>2385</v>
      </c>
      <c r="D1227" s="4" t="s">
        <v>4429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6.5" thickBot="1" x14ac:dyDescent="0.3">
      <c r="A1228" s="9" t="s">
        <v>1144</v>
      </c>
      <c r="B1228" s="9" t="s">
        <v>4430</v>
      </c>
      <c r="C1228" s="4" t="s">
        <v>2382</v>
      </c>
      <c r="D1228" s="4" t="s">
        <v>4431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6.5" thickBot="1" x14ac:dyDescent="0.3">
      <c r="A1229" s="9" t="s">
        <v>1143</v>
      </c>
      <c r="B1229" s="9" t="s">
        <v>4432</v>
      </c>
      <c r="C1229" s="4" t="s">
        <v>2385</v>
      </c>
      <c r="D1229" s="4" t="s">
        <v>4433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6.5" thickBot="1" x14ac:dyDescent="0.3">
      <c r="A1230" s="9" t="s">
        <v>1142</v>
      </c>
      <c r="B1230" s="9" t="s">
        <v>4434</v>
      </c>
      <c r="C1230" s="4" t="s">
        <v>2385</v>
      </c>
      <c r="D1230" s="4" t="s">
        <v>2840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6.5" thickBot="1" x14ac:dyDescent="0.3">
      <c r="A1231" s="9" t="s">
        <v>1141</v>
      </c>
      <c r="B1231" s="9" t="s">
        <v>4435</v>
      </c>
      <c r="C1231" s="4" t="s">
        <v>2382</v>
      </c>
      <c r="D1231" s="4" t="s">
        <v>4436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6.5" thickBot="1" x14ac:dyDescent="0.3">
      <c r="A1232" s="9" t="s">
        <v>1140</v>
      </c>
      <c r="B1232" s="9" t="s">
        <v>4437</v>
      </c>
      <c r="C1232" s="4" t="s">
        <v>2382</v>
      </c>
      <c r="D1232" s="4" t="s">
        <v>4438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6.5" thickBot="1" x14ac:dyDescent="0.3">
      <c r="A1233" s="9" t="s">
        <v>1139</v>
      </c>
      <c r="B1233" s="9" t="s">
        <v>4439</v>
      </c>
      <c r="C1233" s="4" t="s">
        <v>2382</v>
      </c>
      <c r="D1233" s="4" t="s">
        <v>4440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6.5" thickBot="1" x14ac:dyDescent="0.3">
      <c r="A1234" s="9" t="s">
        <v>1138</v>
      </c>
      <c r="B1234" s="9" t="s">
        <v>4441</v>
      </c>
      <c r="C1234" s="4" t="s">
        <v>2385</v>
      </c>
      <c r="D1234" s="4" t="s">
        <v>4442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6.5" thickBot="1" x14ac:dyDescent="0.3">
      <c r="A1235" s="9" t="s">
        <v>1137</v>
      </c>
      <c r="B1235" s="9" t="s">
        <v>4108</v>
      </c>
      <c r="C1235" s="4" t="s">
        <v>2385</v>
      </c>
      <c r="D1235" s="4" t="s">
        <v>4443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6.5" thickBot="1" x14ac:dyDescent="0.3">
      <c r="A1236" s="9" t="s">
        <v>1136</v>
      </c>
      <c r="B1236" s="9" t="s">
        <v>4444</v>
      </c>
      <c r="C1236" s="4" t="s">
        <v>3257</v>
      </c>
      <c r="D1236" s="4" t="s">
        <v>4249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6.5" thickBot="1" x14ac:dyDescent="0.3">
      <c r="A1237" s="9" t="s">
        <v>1135</v>
      </c>
      <c r="B1237" s="9" t="s">
        <v>4445</v>
      </c>
      <c r="C1237" s="4" t="s">
        <v>3257</v>
      </c>
      <c r="D1237" s="4" t="s">
        <v>4446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6.5" thickBot="1" x14ac:dyDescent="0.3">
      <c r="A1238" s="9" t="s">
        <v>1134</v>
      </c>
      <c r="B1238" s="9" t="s">
        <v>4447</v>
      </c>
      <c r="C1238" s="4" t="s">
        <v>2382</v>
      </c>
      <c r="D1238" s="4" t="s">
        <v>4448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6.5" thickBot="1" x14ac:dyDescent="0.3">
      <c r="A1239" s="9" t="s">
        <v>1133</v>
      </c>
      <c r="B1239" s="9" t="s">
        <v>4449</v>
      </c>
      <c r="C1239" s="4" t="s">
        <v>2385</v>
      </c>
      <c r="D1239" s="4" t="s">
        <v>2680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6.5" thickBot="1" x14ac:dyDescent="0.3">
      <c r="A1240" s="9" t="s">
        <v>1132</v>
      </c>
      <c r="B1240" s="9" t="s">
        <v>4450</v>
      </c>
      <c r="C1240" s="4" t="s">
        <v>2385</v>
      </c>
      <c r="D1240" s="4" t="s">
        <v>4451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6.5" thickBot="1" x14ac:dyDescent="0.3">
      <c r="A1241" s="9" t="s">
        <v>1131</v>
      </c>
      <c r="B1241" s="9" t="s">
        <v>4452</v>
      </c>
      <c r="C1241" s="4" t="s">
        <v>2382</v>
      </c>
      <c r="D1241" s="4" t="s">
        <v>4453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6.5" thickBot="1" x14ac:dyDescent="0.3">
      <c r="A1242" s="9" t="s">
        <v>1130</v>
      </c>
      <c r="B1242" s="9" t="s">
        <v>4454</v>
      </c>
      <c r="C1242" s="4" t="s">
        <v>2385</v>
      </c>
      <c r="D1242" s="4" t="s">
        <v>4455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6.5" thickBot="1" x14ac:dyDescent="0.3">
      <c r="A1243" s="9" t="s">
        <v>1129</v>
      </c>
      <c r="B1243" s="9" t="s">
        <v>3950</v>
      </c>
      <c r="C1243" s="4" t="s">
        <v>3257</v>
      </c>
      <c r="D1243" s="4" t="s">
        <v>4456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6.5" thickBot="1" x14ac:dyDescent="0.3">
      <c r="A1244" s="9" t="s">
        <v>1128</v>
      </c>
      <c r="B1244" s="9" t="s">
        <v>4457</v>
      </c>
      <c r="C1244" s="4" t="s">
        <v>2385</v>
      </c>
      <c r="D1244" s="4" t="s">
        <v>4458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6.5" thickBot="1" x14ac:dyDescent="0.3">
      <c r="A1245" s="9" t="s">
        <v>1127</v>
      </c>
      <c r="B1245" s="9" t="s">
        <v>4459</v>
      </c>
      <c r="C1245" s="4" t="s">
        <v>2382</v>
      </c>
      <c r="D1245" s="4" t="s">
        <v>4186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6.5" thickBot="1" x14ac:dyDescent="0.3">
      <c r="A1246" s="9" t="s">
        <v>1126</v>
      </c>
      <c r="B1246" s="9" t="s">
        <v>4395</v>
      </c>
      <c r="C1246" s="4" t="s">
        <v>2382</v>
      </c>
      <c r="D1246" s="4" t="s">
        <v>4460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6.5" thickBot="1" x14ac:dyDescent="0.3">
      <c r="A1247" s="9" t="s">
        <v>1125</v>
      </c>
      <c r="B1247" s="9" t="s">
        <v>4461</v>
      </c>
      <c r="C1247" s="4" t="s">
        <v>2385</v>
      </c>
      <c r="D1247" s="4" t="s">
        <v>4462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6.5" thickBot="1" x14ac:dyDescent="0.3">
      <c r="A1248" s="9" t="s">
        <v>1124</v>
      </c>
      <c r="B1248" s="9" t="s">
        <v>4463</v>
      </c>
      <c r="C1248" s="4" t="s">
        <v>2385</v>
      </c>
      <c r="D1248" s="4" t="s">
        <v>4464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6.5" thickBot="1" x14ac:dyDescent="0.3">
      <c r="A1249" s="9" t="s">
        <v>1123</v>
      </c>
      <c r="B1249" s="9" t="s">
        <v>4465</v>
      </c>
      <c r="C1249" s="4" t="s">
        <v>2385</v>
      </c>
      <c r="D1249" s="4" t="s">
        <v>3115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6.5" thickBot="1" x14ac:dyDescent="0.3">
      <c r="A1250" s="9" t="s">
        <v>1122</v>
      </c>
      <c r="B1250" s="9" t="s">
        <v>4466</v>
      </c>
      <c r="C1250" s="4" t="s">
        <v>2385</v>
      </c>
      <c r="D1250" s="4" t="s">
        <v>2662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6.5" thickBot="1" x14ac:dyDescent="0.3">
      <c r="A1251" s="9" t="s">
        <v>1121</v>
      </c>
      <c r="B1251" s="9" t="s">
        <v>4467</v>
      </c>
      <c r="C1251" s="4" t="s">
        <v>2382</v>
      </c>
      <c r="D1251" s="4" t="s">
        <v>4468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6.5" thickBot="1" x14ac:dyDescent="0.3">
      <c r="A1252" s="9" t="s">
        <v>1120</v>
      </c>
      <c r="B1252" s="9" t="s">
        <v>4469</v>
      </c>
      <c r="C1252" s="4" t="s">
        <v>2385</v>
      </c>
      <c r="D1252" s="4" t="s">
        <v>4470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6.5" thickBot="1" x14ac:dyDescent="0.3">
      <c r="A1253" s="9" t="s">
        <v>1119</v>
      </c>
      <c r="B1253" s="9" t="s">
        <v>4471</v>
      </c>
      <c r="C1253" s="4" t="s">
        <v>2385</v>
      </c>
      <c r="D1253" s="4" t="s">
        <v>3479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6.5" thickBot="1" x14ac:dyDescent="0.3">
      <c r="A1254" s="9" t="s">
        <v>1118</v>
      </c>
      <c r="B1254" s="9" t="s">
        <v>4472</v>
      </c>
      <c r="C1254" s="4" t="s">
        <v>2382</v>
      </c>
      <c r="D1254" s="4" t="s">
        <v>4473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6.5" thickBot="1" x14ac:dyDescent="0.3">
      <c r="A1255" s="9" t="s">
        <v>1117</v>
      </c>
      <c r="B1255" s="9" t="s">
        <v>4474</v>
      </c>
      <c r="C1255" s="4" t="s">
        <v>3257</v>
      </c>
      <c r="D1255" s="4" t="s">
        <v>2537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6.5" thickBot="1" x14ac:dyDescent="0.3">
      <c r="A1256" s="9" t="s">
        <v>1116</v>
      </c>
      <c r="B1256" s="9" t="s">
        <v>4475</v>
      </c>
      <c r="C1256" s="4" t="s">
        <v>2382</v>
      </c>
      <c r="D1256" s="4" t="s">
        <v>4476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6.5" thickBot="1" x14ac:dyDescent="0.3">
      <c r="A1257" s="9" t="s">
        <v>1115</v>
      </c>
      <c r="B1257" s="9" t="s">
        <v>4477</v>
      </c>
      <c r="C1257" s="4" t="s">
        <v>2382</v>
      </c>
      <c r="D1257" s="4" t="s">
        <v>4478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6.5" thickBot="1" x14ac:dyDescent="0.3">
      <c r="A1258" s="9" t="s">
        <v>1114</v>
      </c>
      <c r="B1258" s="9" t="s">
        <v>4479</v>
      </c>
      <c r="C1258" s="4" t="s">
        <v>2385</v>
      </c>
      <c r="D1258" s="4" t="s">
        <v>2678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6.5" thickBot="1" x14ac:dyDescent="0.3">
      <c r="A1259" s="9" t="s">
        <v>1113</v>
      </c>
      <c r="B1259" s="9" t="s">
        <v>4480</v>
      </c>
      <c r="C1259" s="4" t="s">
        <v>2382</v>
      </c>
      <c r="D1259" s="4" t="s">
        <v>4481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6.5" thickBot="1" x14ac:dyDescent="0.3">
      <c r="A1260" s="9" t="s">
        <v>1112</v>
      </c>
      <c r="B1260" s="9" t="s">
        <v>4482</v>
      </c>
      <c r="C1260" s="4" t="s">
        <v>2385</v>
      </c>
      <c r="D1260" s="4" t="s">
        <v>4483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6.5" thickBot="1" x14ac:dyDescent="0.3">
      <c r="A1261" s="9" t="s">
        <v>1111</v>
      </c>
      <c r="B1261" s="9" t="s">
        <v>4078</v>
      </c>
      <c r="C1261" s="4" t="s">
        <v>2385</v>
      </c>
      <c r="D1261" s="4" t="s">
        <v>4484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6.5" thickBot="1" x14ac:dyDescent="0.3">
      <c r="A1262" s="9" t="s">
        <v>1110</v>
      </c>
      <c r="B1262" s="9" t="s">
        <v>4485</v>
      </c>
      <c r="C1262" s="4" t="s">
        <v>2385</v>
      </c>
      <c r="D1262" s="4" t="s">
        <v>3110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6.5" thickBot="1" x14ac:dyDescent="0.3">
      <c r="A1263" s="9" t="s">
        <v>1109</v>
      </c>
      <c r="B1263" s="9" t="s">
        <v>4486</v>
      </c>
      <c r="C1263" s="4" t="s">
        <v>2382</v>
      </c>
      <c r="D1263" s="4" t="s">
        <v>4487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6.5" thickBot="1" x14ac:dyDescent="0.3">
      <c r="A1264" s="9" t="s">
        <v>1108</v>
      </c>
      <c r="B1264" s="9" t="s">
        <v>4488</v>
      </c>
      <c r="C1264" s="4" t="s">
        <v>2382</v>
      </c>
      <c r="D1264" s="4" t="s">
        <v>4489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6.5" thickBot="1" x14ac:dyDescent="0.3">
      <c r="A1265" s="9" t="s">
        <v>1107</v>
      </c>
      <c r="B1265" s="9" t="s">
        <v>4490</v>
      </c>
      <c r="C1265" s="4" t="s">
        <v>2385</v>
      </c>
      <c r="D1265" s="4" t="s">
        <v>4491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6.5" thickBot="1" x14ac:dyDescent="0.3">
      <c r="A1266" s="9" t="s">
        <v>1106</v>
      </c>
      <c r="B1266" s="9" t="s">
        <v>4492</v>
      </c>
      <c r="C1266" s="4" t="s">
        <v>2385</v>
      </c>
      <c r="D1266" s="4" t="s">
        <v>4493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6.5" thickBot="1" x14ac:dyDescent="0.3">
      <c r="A1267" s="9" t="s">
        <v>1105</v>
      </c>
      <c r="B1267" s="9" t="s">
        <v>4494</v>
      </c>
      <c r="C1267" s="4" t="s">
        <v>2385</v>
      </c>
      <c r="D1267" s="4" t="s">
        <v>2773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6.5" thickBot="1" x14ac:dyDescent="0.3">
      <c r="A1268" s="9" t="s">
        <v>1104</v>
      </c>
      <c r="B1268" s="9" t="s">
        <v>4495</v>
      </c>
      <c r="C1268" s="4" t="s">
        <v>2385</v>
      </c>
      <c r="D1268" s="4" t="s">
        <v>4496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6.5" thickBot="1" x14ac:dyDescent="0.3">
      <c r="A1269" s="9" t="s">
        <v>1103</v>
      </c>
      <c r="B1269" s="9" t="s">
        <v>4497</v>
      </c>
      <c r="C1269" s="4" t="s">
        <v>2382</v>
      </c>
      <c r="D1269" s="4" t="s">
        <v>4498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6.5" thickBot="1" x14ac:dyDescent="0.3">
      <c r="A1270" s="9" t="s">
        <v>1102</v>
      </c>
      <c r="B1270" s="9" t="s">
        <v>4499</v>
      </c>
      <c r="C1270" s="4" t="s">
        <v>2382</v>
      </c>
      <c r="D1270" s="4" t="s">
        <v>4487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6.5" thickBot="1" x14ac:dyDescent="0.3">
      <c r="A1271" s="9" t="s">
        <v>1101</v>
      </c>
      <c r="B1271" s="9" t="s">
        <v>2743</v>
      </c>
      <c r="C1271" s="4" t="s">
        <v>2382</v>
      </c>
      <c r="D1271" s="4" t="s">
        <v>4500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6.5" thickBot="1" x14ac:dyDescent="0.3">
      <c r="A1272" s="9" t="s">
        <v>1100</v>
      </c>
      <c r="B1272" s="9" t="s">
        <v>2659</v>
      </c>
      <c r="C1272" s="4" t="s">
        <v>2385</v>
      </c>
      <c r="D1272" s="4" t="s">
        <v>4501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6.5" thickBot="1" x14ac:dyDescent="0.3">
      <c r="A1273" s="9" t="s">
        <v>1099</v>
      </c>
      <c r="B1273" s="9" t="s">
        <v>4502</v>
      </c>
      <c r="C1273" s="4" t="s">
        <v>2385</v>
      </c>
      <c r="D1273" s="4" t="s">
        <v>4503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6.5" thickBot="1" x14ac:dyDescent="0.3">
      <c r="A1274" s="9" t="s">
        <v>1098</v>
      </c>
      <c r="B1274" s="9" t="s">
        <v>4504</v>
      </c>
      <c r="C1274" s="4" t="s">
        <v>2385</v>
      </c>
      <c r="D1274" s="4" t="s">
        <v>4505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6.5" thickBot="1" x14ac:dyDescent="0.3">
      <c r="A1275" s="9" t="s">
        <v>1097</v>
      </c>
      <c r="B1275" s="9" t="s">
        <v>4506</v>
      </c>
      <c r="C1275" s="4" t="s">
        <v>2385</v>
      </c>
      <c r="D1275" s="4" t="s">
        <v>3392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6.5" thickBot="1" x14ac:dyDescent="0.3">
      <c r="A1276" s="9" t="s">
        <v>1096</v>
      </c>
      <c r="B1276" s="9" t="s">
        <v>4507</v>
      </c>
      <c r="C1276" s="4" t="s">
        <v>2385</v>
      </c>
      <c r="D1276" s="4" t="s">
        <v>2434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6.5" thickBot="1" x14ac:dyDescent="0.3">
      <c r="A1277" s="9" t="s">
        <v>1095</v>
      </c>
      <c r="B1277" s="9" t="s">
        <v>4048</v>
      </c>
      <c r="C1277" s="4" t="s">
        <v>2385</v>
      </c>
      <c r="D1277" s="4" t="s">
        <v>4508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6.5" thickBot="1" x14ac:dyDescent="0.3">
      <c r="A1278" s="9" t="s">
        <v>1094</v>
      </c>
      <c r="B1278" s="9" t="s">
        <v>4509</v>
      </c>
      <c r="C1278" s="4" t="s">
        <v>2382</v>
      </c>
      <c r="D1278" s="4" t="s">
        <v>4510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6.5" thickBot="1" x14ac:dyDescent="0.3">
      <c r="A1279" s="9" t="s">
        <v>1093</v>
      </c>
      <c r="B1279" s="9" t="s">
        <v>4511</v>
      </c>
      <c r="C1279" s="4" t="s">
        <v>2382</v>
      </c>
      <c r="D1279" s="4" t="s">
        <v>4512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6.5" thickBot="1" x14ac:dyDescent="0.3">
      <c r="A1280" s="9" t="s">
        <v>1092</v>
      </c>
      <c r="B1280" s="9" t="s">
        <v>4513</v>
      </c>
      <c r="C1280" s="4" t="s">
        <v>2382</v>
      </c>
      <c r="D1280" s="4" t="s">
        <v>4220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6.5" thickBot="1" x14ac:dyDescent="0.3">
      <c r="A1281" s="9" t="s">
        <v>1091</v>
      </c>
      <c r="B1281" s="9" t="s">
        <v>4514</v>
      </c>
      <c r="C1281" s="4" t="s">
        <v>2385</v>
      </c>
      <c r="D1281" s="4" t="s">
        <v>4515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6.5" thickBot="1" x14ac:dyDescent="0.3">
      <c r="A1282" s="9" t="s">
        <v>1090</v>
      </c>
      <c r="B1282" s="9" t="s">
        <v>4516</v>
      </c>
      <c r="C1282" s="4" t="s">
        <v>2385</v>
      </c>
      <c r="D1282" s="4" t="s">
        <v>2676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6.5" thickBot="1" x14ac:dyDescent="0.3">
      <c r="A1283" s="9" t="s">
        <v>1089</v>
      </c>
      <c r="B1283" s="9" t="s">
        <v>4517</v>
      </c>
      <c r="C1283" s="4" t="s">
        <v>2382</v>
      </c>
      <c r="D1283" s="4" t="s">
        <v>4193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6.5" thickBot="1" x14ac:dyDescent="0.3">
      <c r="A1284" s="9" t="s">
        <v>1088</v>
      </c>
      <c r="B1284" s="9" t="s">
        <v>2841</v>
      </c>
      <c r="C1284" s="4" t="s">
        <v>2385</v>
      </c>
      <c r="D1284" s="4" t="s">
        <v>2804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6.5" thickBot="1" x14ac:dyDescent="0.3">
      <c r="A1285" s="9" t="s">
        <v>1087</v>
      </c>
      <c r="B1285" s="9" t="s">
        <v>4518</v>
      </c>
      <c r="C1285" s="4" t="s">
        <v>2382</v>
      </c>
      <c r="D1285" s="4" t="s">
        <v>4519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6.5" thickBot="1" x14ac:dyDescent="0.3">
      <c r="A1286" s="9" t="s">
        <v>1086</v>
      </c>
      <c r="B1286" s="9" t="s">
        <v>4520</v>
      </c>
      <c r="C1286" s="4" t="s">
        <v>2382</v>
      </c>
      <c r="D1286" s="4" t="s">
        <v>4521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6.5" thickBot="1" x14ac:dyDescent="0.3">
      <c r="A1287" s="9" t="s">
        <v>1085</v>
      </c>
      <c r="B1287" s="9" t="s">
        <v>4522</v>
      </c>
      <c r="C1287" s="4" t="s">
        <v>2382</v>
      </c>
      <c r="D1287" s="4" t="s">
        <v>4523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6.5" thickBot="1" x14ac:dyDescent="0.3">
      <c r="A1288" s="9" t="s">
        <v>1084</v>
      </c>
      <c r="B1288" s="9" t="s">
        <v>2407</v>
      </c>
      <c r="C1288" s="4" t="s">
        <v>2382</v>
      </c>
      <c r="D1288" s="4" t="s">
        <v>4524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6.5" thickBot="1" x14ac:dyDescent="0.3">
      <c r="A1289" s="9" t="s">
        <v>1083</v>
      </c>
      <c r="B1289" s="9" t="s">
        <v>4525</v>
      </c>
      <c r="C1289" s="4" t="s">
        <v>2382</v>
      </c>
      <c r="D1289" s="4" t="s">
        <v>2744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6.5" thickBot="1" x14ac:dyDescent="0.3">
      <c r="A1290" s="9" t="s">
        <v>1082</v>
      </c>
      <c r="B1290" s="9" t="s">
        <v>4526</v>
      </c>
      <c r="C1290" s="4" t="s">
        <v>2382</v>
      </c>
      <c r="D1290" s="4" t="s">
        <v>4527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6.5" thickBot="1" x14ac:dyDescent="0.3">
      <c r="A1291" s="9" t="s">
        <v>1081</v>
      </c>
      <c r="B1291" s="9" t="s">
        <v>4528</v>
      </c>
      <c r="C1291" s="4" t="s">
        <v>2382</v>
      </c>
      <c r="D1291" s="4" t="s">
        <v>4529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6.5" thickBot="1" x14ac:dyDescent="0.3">
      <c r="A1292" s="9" t="s">
        <v>1080</v>
      </c>
      <c r="B1292" s="9" t="s">
        <v>4530</v>
      </c>
      <c r="C1292" s="4" t="s">
        <v>2382</v>
      </c>
      <c r="D1292" s="4" t="s">
        <v>2494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6.5" thickBot="1" x14ac:dyDescent="0.3">
      <c r="A1293" s="9" t="s">
        <v>1079</v>
      </c>
      <c r="B1293" s="9" t="s">
        <v>4531</v>
      </c>
      <c r="C1293" s="4" t="s">
        <v>2382</v>
      </c>
      <c r="D1293" s="4" t="s">
        <v>4220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6.5" thickBot="1" x14ac:dyDescent="0.3">
      <c r="A1294" s="9" t="s">
        <v>1078</v>
      </c>
      <c r="B1294" s="9" t="s">
        <v>4532</v>
      </c>
      <c r="C1294" s="4" t="s">
        <v>2382</v>
      </c>
      <c r="D1294" s="4" t="s">
        <v>4533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6.5" thickBot="1" x14ac:dyDescent="0.3">
      <c r="A1295" s="9" t="s">
        <v>1077</v>
      </c>
      <c r="B1295" s="9" t="s">
        <v>4534</v>
      </c>
      <c r="C1295" s="4" t="s">
        <v>2382</v>
      </c>
      <c r="D1295" s="4" t="s">
        <v>4535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6.5" thickBot="1" x14ac:dyDescent="0.3">
      <c r="A1296" s="9" t="s">
        <v>1076</v>
      </c>
      <c r="B1296" s="9" t="s">
        <v>4536</v>
      </c>
      <c r="C1296" s="4" t="s">
        <v>2385</v>
      </c>
      <c r="D1296" s="4" t="s">
        <v>4537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6.5" thickBot="1" x14ac:dyDescent="0.3">
      <c r="A1297" s="9" t="s">
        <v>1075</v>
      </c>
      <c r="B1297" s="9" t="s">
        <v>4538</v>
      </c>
      <c r="C1297" s="4" t="s">
        <v>2382</v>
      </c>
      <c r="D1297" s="4" t="s">
        <v>4539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6.5" thickBot="1" x14ac:dyDescent="0.3">
      <c r="A1298" s="9" t="s">
        <v>1074</v>
      </c>
      <c r="B1298" s="9" t="s">
        <v>4540</v>
      </c>
      <c r="C1298" s="4" t="s">
        <v>2385</v>
      </c>
      <c r="D1298" s="4" t="s">
        <v>4541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6.5" thickBot="1" x14ac:dyDescent="0.3">
      <c r="A1299" s="9" t="s">
        <v>1073</v>
      </c>
      <c r="B1299" s="9" t="s">
        <v>3512</v>
      </c>
      <c r="C1299" s="4" t="s">
        <v>3257</v>
      </c>
      <c r="D1299" s="4" t="s">
        <v>4542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6.5" thickBot="1" x14ac:dyDescent="0.3">
      <c r="A1300" s="9" t="s">
        <v>1072</v>
      </c>
      <c r="B1300" s="9" t="s">
        <v>4219</v>
      </c>
      <c r="C1300" s="4" t="s">
        <v>2382</v>
      </c>
      <c r="D1300" s="4" t="s">
        <v>4543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6.5" thickBot="1" x14ac:dyDescent="0.3">
      <c r="A1301" s="9" t="s">
        <v>1071</v>
      </c>
      <c r="B1301" s="9" t="s">
        <v>4544</v>
      </c>
      <c r="C1301" s="4" t="s">
        <v>2385</v>
      </c>
      <c r="D1301" s="4" t="s">
        <v>2461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6.5" thickBot="1" x14ac:dyDescent="0.3">
      <c r="A1302" s="9" t="s">
        <v>1070</v>
      </c>
      <c r="B1302" s="9" t="s">
        <v>4545</v>
      </c>
      <c r="C1302" s="4" t="s">
        <v>2385</v>
      </c>
      <c r="D1302" s="4" t="s">
        <v>4546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6.5" thickBot="1" x14ac:dyDescent="0.3">
      <c r="A1303" s="9" t="s">
        <v>1069</v>
      </c>
      <c r="B1303" s="9" t="s">
        <v>4547</v>
      </c>
      <c r="C1303" s="4" t="s">
        <v>2385</v>
      </c>
      <c r="D1303" s="4" t="s">
        <v>4548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6.5" thickBot="1" x14ac:dyDescent="0.3">
      <c r="A1304" s="9" t="s">
        <v>1068</v>
      </c>
      <c r="B1304" s="9" t="s">
        <v>4549</v>
      </c>
      <c r="C1304" s="4" t="s">
        <v>2385</v>
      </c>
      <c r="D1304" s="4" t="s">
        <v>4550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6.5" thickBot="1" x14ac:dyDescent="0.3">
      <c r="A1305" s="9" t="s">
        <v>1067</v>
      </c>
      <c r="B1305" s="9" t="s">
        <v>4551</v>
      </c>
      <c r="C1305" s="4" t="s">
        <v>2385</v>
      </c>
      <c r="D1305" s="4" t="s">
        <v>2804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6.5" thickBot="1" x14ac:dyDescent="0.3">
      <c r="A1306" s="9" t="s">
        <v>1066</v>
      </c>
      <c r="B1306" s="9" t="s">
        <v>4552</v>
      </c>
      <c r="C1306" s="4" t="s">
        <v>2385</v>
      </c>
      <c r="D1306" s="4" t="s">
        <v>3137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6.5" thickBot="1" x14ac:dyDescent="0.3">
      <c r="A1307" s="9" t="s">
        <v>1065</v>
      </c>
      <c r="B1307" s="9" t="s">
        <v>4553</v>
      </c>
      <c r="C1307" s="4" t="s">
        <v>2385</v>
      </c>
      <c r="D1307" s="4" t="s">
        <v>4554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6.5" thickBot="1" x14ac:dyDescent="0.3">
      <c r="A1308" s="9" t="s">
        <v>1064</v>
      </c>
      <c r="B1308" s="9" t="s">
        <v>4555</v>
      </c>
      <c r="C1308" s="4" t="s">
        <v>2385</v>
      </c>
      <c r="D1308" s="4" t="s">
        <v>4556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6.5" thickBot="1" x14ac:dyDescent="0.3">
      <c r="A1309" s="9" t="s">
        <v>1063</v>
      </c>
      <c r="B1309" s="9" t="s">
        <v>4557</v>
      </c>
      <c r="C1309" s="4" t="s">
        <v>2385</v>
      </c>
      <c r="D1309" s="4" t="s">
        <v>3879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6.5" thickBot="1" x14ac:dyDescent="0.3">
      <c r="A1310" s="9" t="s">
        <v>1062</v>
      </c>
      <c r="B1310" s="9" t="s">
        <v>2982</v>
      </c>
      <c r="C1310" s="4" t="s">
        <v>2385</v>
      </c>
      <c r="D1310" s="4" t="s">
        <v>3468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6.5" thickBot="1" x14ac:dyDescent="0.3">
      <c r="A1311" s="9" t="s">
        <v>1061</v>
      </c>
      <c r="B1311" s="9" t="s">
        <v>4558</v>
      </c>
      <c r="C1311" s="4" t="s">
        <v>2385</v>
      </c>
      <c r="D1311" s="4" t="s">
        <v>4559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6.5" thickBot="1" x14ac:dyDescent="0.3">
      <c r="A1312" s="9" t="s">
        <v>1060</v>
      </c>
      <c r="B1312" s="9" t="s">
        <v>4560</v>
      </c>
      <c r="C1312" s="4" t="s">
        <v>2385</v>
      </c>
      <c r="D1312" s="4" t="s">
        <v>4561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6.5" thickBot="1" x14ac:dyDescent="0.3">
      <c r="A1313" s="9" t="s">
        <v>1059</v>
      </c>
      <c r="B1313" s="9" t="s">
        <v>4562</v>
      </c>
      <c r="C1313" s="4" t="s">
        <v>2385</v>
      </c>
      <c r="D1313" s="4" t="s">
        <v>3110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6.5" thickBot="1" x14ac:dyDescent="0.3">
      <c r="A1314" s="9" t="s">
        <v>1058</v>
      </c>
      <c r="B1314" s="9" t="s">
        <v>4563</v>
      </c>
      <c r="C1314" s="4" t="s">
        <v>2382</v>
      </c>
      <c r="D1314" s="4" t="s">
        <v>4564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6.5" thickBot="1" x14ac:dyDescent="0.3">
      <c r="A1315" s="9" t="s">
        <v>1057</v>
      </c>
      <c r="B1315" s="9" t="s">
        <v>4565</v>
      </c>
      <c r="C1315" s="4" t="s">
        <v>2382</v>
      </c>
      <c r="D1315" s="4" t="s">
        <v>2885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6.5" thickBot="1" x14ac:dyDescent="0.3">
      <c r="A1316" s="9" t="s">
        <v>1056</v>
      </c>
      <c r="B1316" s="9" t="s">
        <v>4566</v>
      </c>
      <c r="C1316" s="4" t="s">
        <v>2385</v>
      </c>
      <c r="D1316" s="4" t="s">
        <v>4567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6.5" thickBot="1" x14ac:dyDescent="0.3">
      <c r="A1317" s="9" t="s">
        <v>1055</v>
      </c>
      <c r="B1317" s="9" t="s">
        <v>4568</v>
      </c>
      <c r="C1317" s="4" t="s">
        <v>2382</v>
      </c>
      <c r="D1317" s="4" t="s">
        <v>3266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6.5" thickBot="1" x14ac:dyDescent="0.3">
      <c r="A1318" s="9" t="s">
        <v>1054</v>
      </c>
      <c r="B1318" s="9" t="s">
        <v>4569</v>
      </c>
      <c r="C1318" s="4" t="s">
        <v>2382</v>
      </c>
      <c r="D1318" s="4" t="s">
        <v>4570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6.5" thickBot="1" x14ac:dyDescent="0.3">
      <c r="A1319" s="9" t="s">
        <v>1053</v>
      </c>
      <c r="B1319" s="9" t="s">
        <v>4571</v>
      </c>
      <c r="C1319" s="4" t="s">
        <v>2382</v>
      </c>
      <c r="D1319" s="4" t="s">
        <v>4572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6.5" thickBot="1" x14ac:dyDescent="0.3">
      <c r="A1320" s="9" t="s">
        <v>1052</v>
      </c>
      <c r="B1320" s="9" t="s">
        <v>4573</v>
      </c>
      <c r="C1320" s="4" t="s">
        <v>2385</v>
      </c>
      <c r="D1320" s="4" t="s">
        <v>4574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6.5" thickBot="1" x14ac:dyDescent="0.3">
      <c r="A1321" s="9" t="s">
        <v>1051</v>
      </c>
      <c r="B1321" s="9" t="s">
        <v>4575</v>
      </c>
      <c r="C1321" s="4" t="s">
        <v>2382</v>
      </c>
      <c r="D1321" s="4" t="s">
        <v>2390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6.5" thickBot="1" x14ac:dyDescent="0.3">
      <c r="A1322" s="9" t="s">
        <v>1050</v>
      </c>
      <c r="B1322" s="9" t="s">
        <v>4576</v>
      </c>
      <c r="C1322" s="4" t="s">
        <v>2385</v>
      </c>
      <c r="D1322" s="4" t="s">
        <v>4577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6.5" thickBot="1" x14ac:dyDescent="0.3">
      <c r="A1323" s="9" t="s">
        <v>1049</v>
      </c>
      <c r="B1323" s="9" t="s">
        <v>4578</v>
      </c>
      <c r="C1323" s="4" t="s">
        <v>2382</v>
      </c>
      <c r="D1323" s="4" t="s">
        <v>4579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6.5" thickBot="1" x14ac:dyDescent="0.3">
      <c r="A1324" s="9" t="s">
        <v>1048</v>
      </c>
      <c r="B1324" s="9" t="s">
        <v>4580</v>
      </c>
      <c r="C1324" s="4" t="s">
        <v>2382</v>
      </c>
      <c r="D1324" s="4" t="s">
        <v>4581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6.5" thickBot="1" x14ac:dyDescent="0.3">
      <c r="A1325" s="9" t="s">
        <v>1047</v>
      </c>
      <c r="B1325" s="9" t="s">
        <v>4582</v>
      </c>
      <c r="C1325" s="4" t="s">
        <v>2382</v>
      </c>
      <c r="D1325" s="4" t="s">
        <v>4583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6.5" thickBot="1" x14ac:dyDescent="0.3">
      <c r="A1326" s="9" t="s">
        <v>1046</v>
      </c>
      <c r="B1326" s="9" t="s">
        <v>4584</v>
      </c>
      <c r="C1326" s="4" t="s">
        <v>2382</v>
      </c>
      <c r="D1326" s="4" t="s">
        <v>2509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6.5" thickBot="1" x14ac:dyDescent="0.3">
      <c r="A1327" s="9" t="s">
        <v>1045</v>
      </c>
      <c r="B1327" s="9" t="s">
        <v>4585</v>
      </c>
      <c r="C1327" s="4" t="s">
        <v>2382</v>
      </c>
      <c r="D1327" s="4" t="s">
        <v>4586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6.5" thickBot="1" x14ac:dyDescent="0.3">
      <c r="A1328" s="9" t="s">
        <v>1044</v>
      </c>
      <c r="B1328" s="9" t="s">
        <v>4587</v>
      </c>
      <c r="C1328" s="4" t="s">
        <v>2382</v>
      </c>
      <c r="D1328" s="4" t="s">
        <v>3260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6.5" thickBot="1" x14ac:dyDescent="0.3">
      <c r="A1329" s="9" t="s">
        <v>1043</v>
      </c>
      <c r="B1329" s="9" t="s">
        <v>4588</v>
      </c>
      <c r="C1329" s="4" t="s">
        <v>2385</v>
      </c>
      <c r="D1329" s="4" t="s">
        <v>3121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6.5" thickBot="1" x14ac:dyDescent="0.3">
      <c r="A1330" s="9" t="s">
        <v>1042</v>
      </c>
      <c r="B1330" s="9" t="s">
        <v>4589</v>
      </c>
      <c r="C1330" s="4" t="s">
        <v>3257</v>
      </c>
      <c r="D1330" s="4" t="s">
        <v>4524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6.5" thickBot="1" x14ac:dyDescent="0.3">
      <c r="A1331" s="9" t="s">
        <v>1041</v>
      </c>
      <c r="B1331" s="9" t="s">
        <v>4590</v>
      </c>
      <c r="C1331" s="4" t="s">
        <v>2385</v>
      </c>
      <c r="D1331" s="4" t="s">
        <v>2818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6.5" thickBot="1" x14ac:dyDescent="0.3">
      <c r="A1332" s="9" t="s">
        <v>1040</v>
      </c>
      <c r="B1332" s="9" t="s">
        <v>4591</v>
      </c>
      <c r="C1332" s="4" t="s">
        <v>2382</v>
      </c>
      <c r="D1332" s="4" t="s">
        <v>3273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6.5" thickBot="1" x14ac:dyDescent="0.3">
      <c r="A1333" s="9" t="s">
        <v>1039</v>
      </c>
      <c r="B1333" s="9" t="s">
        <v>4592</v>
      </c>
      <c r="C1333" s="4" t="s">
        <v>2385</v>
      </c>
      <c r="D1333" s="4" t="s">
        <v>4593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6.5" thickBot="1" x14ac:dyDescent="0.3">
      <c r="A1334" s="9" t="s">
        <v>1038</v>
      </c>
      <c r="B1334" s="9" t="s">
        <v>4594</v>
      </c>
      <c r="C1334" s="4" t="s">
        <v>3257</v>
      </c>
      <c r="D1334" s="4" t="s">
        <v>4595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6.5" thickBot="1" x14ac:dyDescent="0.3">
      <c r="A1335" s="9" t="s">
        <v>1037</v>
      </c>
      <c r="B1335" s="9" t="s">
        <v>4596</v>
      </c>
      <c r="C1335" s="4" t="s">
        <v>2385</v>
      </c>
      <c r="D1335" s="4" t="s">
        <v>4597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6.5" thickBot="1" x14ac:dyDescent="0.3">
      <c r="A1336" s="9" t="s">
        <v>1036</v>
      </c>
      <c r="B1336" s="9" t="s">
        <v>4598</v>
      </c>
      <c r="C1336" s="4" t="s">
        <v>2385</v>
      </c>
      <c r="D1336" s="4" t="s">
        <v>4599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6.5" thickBot="1" x14ac:dyDescent="0.3">
      <c r="A1337" s="9" t="s">
        <v>1035</v>
      </c>
      <c r="B1337" s="9" t="s">
        <v>2393</v>
      </c>
      <c r="C1337" s="4" t="s">
        <v>2385</v>
      </c>
      <c r="D1337" s="4" t="s">
        <v>4600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6.5" thickBot="1" x14ac:dyDescent="0.3">
      <c r="A1338" s="9" t="s">
        <v>1034</v>
      </c>
      <c r="B1338" s="9" t="s">
        <v>4601</v>
      </c>
      <c r="C1338" s="4" t="s">
        <v>2385</v>
      </c>
      <c r="D1338" s="4" t="s">
        <v>4602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6.5" thickBot="1" x14ac:dyDescent="0.3">
      <c r="A1339" s="9" t="s">
        <v>1033</v>
      </c>
      <c r="B1339" s="9" t="s">
        <v>2512</v>
      </c>
      <c r="C1339" s="4" t="s">
        <v>3257</v>
      </c>
      <c r="D1339" s="4" t="s">
        <v>3428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6.5" thickBot="1" x14ac:dyDescent="0.3">
      <c r="A1340" s="9" t="s">
        <v>1032</v>
      </c>
      <c r="B1340" s="9" t="s">
        <v>4603</v>
      </c>
      <c r="C1340" s="4" t="s">
        <v>2385</v>
      </c>
      <c r="D1340" s="4" t="s">
        <v>2680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6.5" thickBot="1" x14ac:dyDescent="0.3">
      <c r="A1341" s="9" t="s">
        <v>1031</v>
      </c>
      <c r="B1341" s="9" t="s">
        <v>4604</v>
      </c>
      <c r="C1341" s="4" t="s">
        <v>2385</v>
      </c>
      <c r="D1341" s="4" t="s">
        <v>4605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6.5" thickBot="1" x14ac:dyDescent="0.3">
      <c r="A1342" s="9" t="s">
        <v>1030</v>
      </c>
      <c r="B1342" s="9" t="s">
        <v>4606</v>
      </c>
      <c r="C1342" s="4" t="s">
        <v>3257</v>
      </c>
      <c r="D1342" s="4" t="s">
        <v>3475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6.5" thickBot="1" x14ac:dyDescent="0.3">
      <c r="A1343" s="9" t="s">
        <v>1029</v>
      </c>
      <c r="B1343" s="9" t="s">
        <v>4607</v>
      </c>
      <c r="C1343" s="4" t="s">
        <v>2382</v>
      </c>
      <c r="D1343" s="4" t="s">
        <v>4608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6.5" thickBot="1" x14ac:dyDescent="0.3">
      <c r="A1344" s="9" t="s">
        <v>1028</v>
      </c>
      <c r="B1344" s="9" t="s">
        <v>4609</v>
      </c>
      <c r="C1344" s="4" t="s">
        <v>3257</v>
      </c>
      <c r="D1344" s="4" t="s">
        <v>4610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6.5" thickBot="1" x14ac:dyDescent="0.3">
      <c r="A1345" s="9" t="s">
        <v>1027</v>
      </c>
      <c r="B1345" s="9" t="s">
        <v>4611</v>
      </c>
      <c r="C1345" s="4" t="s">
        <v>2382</v>
      </c>
      <c r="D1345" s="4" t="s">
        <v>3154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6.5" thickBot="1" x14ac:dyDescent="0.3">
      <c r="A1346" s="9" t="s">
        <v>1026</v>
      </c>
      <c r="B1346" s="9" t="s">
        <v>4612</v>
      </c>
      <c r="C1346" s="4" t="s">
        <v>2385</v>
      </c>
      <c r="D1346" s="4" t="s">
        <v>2576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6.5" thickBot="1" x14ac:dyDescent="0.3">
      <c r="A1347" s="9" t="s">
        <v>1025</v>
      </c>
      <c r="B1347" s="9" t="s">
        <v>4613</v>
      </c>
      <c r="C1347" s="4" t="s">
        <v>2382</v>
      </c>
      <c r="D1347" s="4" t="s">
        <v>4614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6.5" thickBot="1" x14ac:dyDescent="0.3">
      <c r="A1348" s="9" t="s">
        <v>1024</v>
      </c>
      <c r="B1348" s="9" t="s">
        <v>4615</v>
      </c>
      <c r="C1348" s="4" t="s">
        <v>2385</v>
      </c>
      <c r="D1348" s="4" t="s">
        <v>2730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6.5" thickBot="1" x14ac:dyDescent="0.3">
      <c r="A1349" s="9" t="s">
        <v>1023</v>
      </c>
      <c r="B1349" s="9" t="s">
        <v>4616</v>
      </c>
      <c r="C1349" s="4" t="s">
        <v>2382</v>
      </c>
      <c r="D1349" s="4" t="s">
        <v>4617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6.5" thickBot="1" x14ac:dyDescent="0.3">
      <c r="A1350" s="9" t="s">
        <v>1022</v>
      </c>
      <c r="B1350" s="9" t="s">
        <v>4618</v>
      </c>
      <c r="C1350" s="4" t="s">
        <v>3257</v>
      </c>
      <c r="D1350" s="4" t="s">
        <v>3156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6.5" thickBot="1" x14ac:dyDescent="0.3">
      <c r="A1351" s="9" t="s">
        <v>1021</v>
      </c>
      <c r="B1351" s="9" t="s">
        <v>4619</v>
      </c>
      <c r="C1351" s="4" t="s">
        <v>2385</v>
      </c>
      <c r="D1351" s="4" t="s">
        <v>4620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6.5" thickBot="1" x14ac:dyDescent="0.3">
      <c r="A1352" s="9" t="s">
        <v>1020</v>
      </c>
      <c r="B1352" s="9" t="s">
        <v>2947</v>
      </c>
      <c r="C1352" s="4" t="s">
        <v>2382</v>
      </c>
      <c r="D1352" s="4" t="s">
        <v>4621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6.5" thickBot="1" x14ac:dyDescent="0.3">
      <c r="A1353" s="9" t="s">
        <v>1019</v>
      </c>
      <c r="B1353" s="9" t="s">
        <v>4622</v>
      </c>
      <c r="C1353" s="4" t="s">
        <v>2385</v>
      </c>
      <c r="D1353" s="4" t="s">
        <v>3093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6.5" thickBot="1" x14ac:dyDescent="0.3">
      <c r="A1354" s="9" t="s">
        <v>1018</v>
      </c>
      <c r="B1354" s="9" t="s">
        <v>4623</v>
      </c>
      <c r="C1354" s="4" t="s">
        <v>2382</v>
      </c>
      <c r="D1354" s="4" t="s">
        <v>4624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6.5" thickBot="1" x14ac:dyDescent="0.3">
      <c r="A1355" s="9" t="s">
        <v>1017</v>
      </c>
      <c r="B1355" s="9" t="s">
        <v>3027</v>
      </c>
      <c r="C1355" s="4" t="s">
        <v>2382</v>
      </c>
      <c r="D1355" s="4" t="s">
        <v>4625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6.5" thickBot="1" x14ac:dyDescent="0.3">
      <c r="A1356" s="9" t="s">
        <v>1016</v>
      </c>
      <c r="B1356" s="9" t="s">
        <v>4356</v>
      </c>
      <c r="C1356" s="4" t="s">
        <v>2382</v>
      </c>
      <c r="D1356" s="4" t="s">
        <v>4626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6.5" thickBot="1" x14ac:dyDescent="0.3">
      <c r="A1357" s="9" t="s">
        <v>1015</v>
      </c>
      <c r="B1357" s="9" t="s">
        <v>4627</v>
      </c>
      <c r="C1357" s="4" t="s">
        <v>2382</v>
      </c>
      <c r="D1357" s="4" t="s">
        <v>4628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6.5" thickBot="1" x14ac:dyDescent="0.3">
      <c r="A1358" s="9" t="s">
        <v>1014</v>
      </c>
      <c r="B1358" s="9" t="s">
        <v>4629</v>
      </c>
      <c r="C1358" s="4" t="s">
        <v>2382</v>
      </c>
      <c r="D1358" s="4" t="s">
        <v>4630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6.5" thickBot="1" x14ac:dyDescent="0.3">
      <c r="A1359" s="9" t="s">
        <v>1013</v>
      </c>
      <c r="B1359" s="9" t="s">
        <v>4631</v>
      </c>
      <c r="C1359" s="4" t="s">
        <v>2385</v>
      </c>
      <c r="D1359" s="4" t="s">
        <v>3463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6.5" thickBot="1" x14ac:dyDescent="0.3">
      <c r="A1360" s="9" t="s">
        <v>1012</v>
      </c>
      <c r="B1360" s="9" t="s">
        <v>4632</v>
      </c>
      <c r="C1360" s="4" t="s">
        <v>2382</v>
      </c>
      <c r="D1360" s="4" t="s">
        <v>4633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6.5" thickBot="1" x14ac:dyDescent="0.3">
      <c r="A1361" s="9" t="s">
        <v>1011</v>
      </c>
      <c r="B1361" s="9" t="s">
        <v>2639</v>
      </c>
      <c r="C1361" s="4" t="s">
        <v>2382</v>
      </c>
      <c r="D1361" s="4" t="s">
        <v>4634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6.5" thickBot="1" x14ac:dyDescent="0.3">
      <c r="A1362" s="9" t="s">
        <v>1010</v>
      </c>
      <c r="B1362" s="9" t="s">
        <v>4635</v>
      </c>
      <c r="C1362" s="4" t="s">
        <v>2385</v>
      </c>
      <c r="D1362" s="4" t="s">
        <v>4636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6.5" thickBot="1" x14ac:dyDescent="0.3">
      <c r="A1363" s="9" t="s">
        <v>1009</v>
      </c>
      <c r="B1363" s="9" t="s">
        <v>4637</v>
      </c>
      <c r="C1363" s="4" t="s">
        <v>2385</v>
      </c>
      <c r="D1363" s="4" t="s">
        <v>4638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6.5" thickBot="1" x14ac:dyDescent="0.3">
      <c r="A1364" s="9" t="s">
        <v>1008</v>
      </c>
      <c r="B1364" s="9" t="s">
        <v>3798</v>
      </c>
      <c r="C1364" s="4" t="s">
        <v>2385</v>
      </c>
      <c r="D1364" s="4" t="s">
        <v>3394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6.5" thickBot="1" x14ac:dyDescent="0.3">
      <c r="A1365" s="9" t="s">
        <v>1007</v>
      </c>
      <c r="B1365" s="9" t="s">
        <v>4639</v>
      </c>
      <c r="C1365" s="4" t="s">
        <v>2382</v>
      </c>
      <c r="D1365" s="4" t="s">
        <v>4640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6.5" thickBot="1" x14ac:dyDescent="0.3">
      <c r="A1366" s="9" t="s">
        <v>1006</v>
      </c>
      <c r="B1366" s="9" t="s">
        <v>4641</v>
      </c>
      <c r="C1366" s="4" t="s">
        <v>2382</v>
      </c>
      <c r="D1366" s="4" t="s">
        <v>2428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6.5" thickBot="1" x14ac:dyDescent="0.3">
      <c r="A1367" s="9" t="s">
        <v>1005</v>
      </c>
      <c r="B1367" s="9" t="s">
        <v>4642</v>
      </c>
      <c r="C1367" s="4" t="s">
        <v>3257</v>
      </c>
      <c r="D1367" s="4" t="s">
        <v>4643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6.5" thickBot="1" x14ac:dyDescent="0.3">
      <c r="A1368" s="9" t="s">
        <v>1004</v>
      </c>
      <c r="B1368" s="9" t="s">
        <v>4644</v>
      </c>
      <c r="C1368" s="4" t="s">
        <v>2382</v>
      </c>
      <c r="D1368" s="4" t="s">
        <v>4645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6.5" thickBot="1" x14ac:dyDescent="0.3">
      <c r="A1369" s="9" t="s">
        <v>1003</v>
      </c>
      <c r="B1369" s="9" t="s">
        <v>4646</v>
      </c>
      <c r="C1369" s="4" t="s">
        <v>2385</v>
      </c>
      <c r="D1369" s="4" t="s">
        <v>2576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6.5" thickBot="1" x14ac:dyDescent="0.3">
      <c r="A1370" s="9" t="s">
        <v>1002</v>
      </c>
      <c r="B1370" s="9" t="s">
        <v>4647</v>
      </c>
      <c r="C1370" s="4" t="s">
        <v>2385</v>
      </c>
      <c r="D1370" s="4" t="s">
        <v>4648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6.5" thickBot="1" x14ac:dyDescent="0.3">
      <c r="A1371" s="9" t="s">
        <v>1001</v>
      </c>
      <c r="B1371" s="9" t="s">
        <v>4649</v>
      </c>
      <c r="C1371" s="4" t="s">
        <v>2385</v>
      </c>
      <c r="D1371" s="4" t="s">
        <v>4650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6.5" thickBot="1" x14ac:dyDescent="0.3">
      <c r="A1372" s="9" t="s">
        <v>1000</v>
      </c>
      <c r="B1372" s="9" t="s">
        <v>4651</v>
      </c>
      <c r="C1372" s="4" t="s">
        <v>2382</v>
      </c>
      <c r="D1372" s="4" t="s">
        <v>4652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6.5" thickBot="1" x14ac:dyDescent="0.3">
      <c r="A1373" s="9" t="s">
        <v>999</v>
      </c>
      <c r="B1373" s="9" t="s">
        <v>4653</v>
      </c>
      <c r="C1373" s="4" t="s">
        <v>2382</v>
      </c>
      <c r="D1373" s="4" t="s">
        <v>4654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6.5" thickBot="1" x14ac:dyDescent="0.3">
      <c r="A1374" s="9" t="s">
        <v>998</v>
      </c>
      <c r="B1374" s="9" t="s">
        <v>2725</v>
      </c>
      <c r="C1374" s="4" t="s">
        <v>2385</v>
      </c>
      <c r="D1374" s="4" t="s">
        <v>4655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6.5" thickBot="1" x14ac:dyDescent="0.3">
      <c r="A1375" s="9" t="s">
        <v>997</v>
      </c>
      <c r="B1375" s="9" t="s">
        <v>4656</v>
      </c>
      <c r="C1375" s="4" t="s">
        <v>2385</v>
      </c>
      <c r="D1375" s="4" t="s">
        <v>4657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6.5" thickBot="1" x14ac:dyDescent="0.3">
      <c r="A1376" s="9" t="s">
        <v>996</v>
      </c>
      <c r="B1376" s="9" t="s">
        <v>3363</v>
      </c>
      <c r="C1376" s="4" t="s">
        <v>3257</v>
      </c>
      <c r="D1376" s="4" t="s">
        <v>4658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6.5" thickBot="1" x14ac:dyDescent="0.3">
      <c r="A1377" s="9" t="s">
        <v>995</v>
      </c>
      <c r="B1377" s="9" t="s">
        <v>4659</v>
      </c>
      <c r="C1377" s="4" t="s">
        <v>2385</v>
      </c>
      <c r="D1377" s="4" t="s">
        <v>4660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6.5" thickBot="1" x14ac:dyDescent="0.3">
      <c r="A1378" s="9" t="s">
        <v>994</v>
      </c>
      <c r="B1378" s="9" t="s">
        <v>4661</v>
      </c>
      <c r="C1378" s="4" t="s">
        <v>2385</v>
      </c>
      <c r="D1378" s="4" t="s">
        <v>3044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6.5" thickBot="1" x14ac:dyDescent="0.3">
      <c r="A1379" s="9" t="s">
        <v>993</v>
      </c>
      <c r="B1379" s="9" t="s">
        <v>4662</v>
      </c>
      <c r="C1379" s="4" t="s">
        <v>2382</v>
      </c>
      <c r="D1379" s="4" t="s">
        <v>4663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6.5" thickBot="1" x14ac:dyDescent="0.3">
      <c r="A1380" s="9" t="s">
        <v>992</v>
      </c>
      <c r="B1380" s="9" t="s">
        <v>4664</v>
      </c>
      <c r="C1380" s="4" t="s">
        <v>2385</v>
      </c>
      <c r="D1380" s="4" t="s">
        <v>2511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6.5" thickBot="1" x14ac:dyDescent="0.3">
      <c r="A1381" s="9" t="s">
        <v>991</v>
      </c>
      <c r="B1381" s="9" t="s">
        <v>4665</v>
      </c>
      <c r="C1381" s="4" t="s">
        <v>2385</v>
      </c>
      <c r="D1381" s="4" t="s">
        <v>2779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6.5" thickBot="1" x14ac:dyDescent="0.3">
      <c r="A1382" s="9" t="s">
        <v>990</v>
      </c>
      <c r="B1382" s="9" t="s">
        <v>4666</v>
      </c>
      <c r="C1382" s="4" t="s">
        <v>2385</v>
      </c>
      <c r="D1382" s="4" t="s">
        <v>4667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6.5" thickBot="1" x14ac:dyDescent="0.3">
      <c r="A1383" s="9" t="s">
        <v>989</v>
      </c>
      <c r="B1383" s="9" t="s">
        <v>4668</v>
      </c>
      <c r="C1383" s="4" t="s">
        <v>2382</v>
      </c>
      <c r="D1383" s="4" t="s">
        <v>3327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6.5" thickBot="1" x14ac:dyDescent="0.3">
      <c r="A1384" s="9" t="s">
        <v>988</v>
      </c>
      <c r="B1384" s="9" t="s">
        <v>3516</v>
      </c>
      <c r="C1384" s="4" t="s">
        <v>2385</v>
      </c>
      <c r="D1384" s="4" t="s">
        <v>4172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6.5" thickBot="1" x14ac:dyDescent="0.3">
      <c r="A1385" s="9" t="s">
        <v>987</v>
      </c>
      <c r="B1385" s="9" t="s">
        <v>4669</v>
      </c>
      <c r="C1385" s="4" t="s">
        <v>2385</v>
      </c>
      <c r="D1385" s="4" t="s">
        <v>4670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6.5" thickBot="1" x14ac:dyDescent="0.3">
      <c r="A1386" s="9" t="s">
        <v>986</v>
      </c>
      <c r="B1386" s="9" t="s">
        <v>2909</v>
      </c>
      <c r="C1386" s="4" t="s">
        <v>2382</v>
      </c>
      <c r="D1386" s="4" t="s">
        <v>4671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6.5" thickBot="1" x14ac:dyDescent="0.3">
      <c r="A1387" s="9" t="s">
        <v>985</v>
      </c>
      <c r="B1387" s="9" t="s">
        <v>4672</v>
      </c>
      <c r="C1387" s="4" t="s">
        <v>2385</v>
      </c>
      <c r="D1387" s="4" t="s">
        <v>4673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6.5" thickBot="1" x14ac:dyDescent="0.3">
      <c r="A1388" s="9" t="s">
        <v>984</v>
      </c>
      <c r="B1388" s="9" t="s">
        <v>4083</v>
      </c>
      <c r="C1388" s="4" t="s">
        <v>2385</v>
      </c>
      <c r="D1388" s="4" t="s">
        <v>4674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6.5" thickBot="1" x14ac:dyDescent="0.3">
      <c r="A1389" s="9" t="s">
        <v>983</v>
      </c>
      <c r="B1389" s="9" t="s">
        <v>4675</v>
      </c>
      <c r="C1389" s="4" t="s">
        <v>2382</v>
      </c>
      <c r="D1389" s="4" t="s">
        <v>4676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6.5" thickBot="1" x14ac:dyDescent="0.3">
      <c r="A1390" s="9" t="s">
        <v>982</v>
      </c>
      <c r="B1390" s="9" t="s">
        <v>4677</v>
      </c>
      <c r="C1390" s="4" t="s">
        <v>2385</v>
      </c>
      <c r="D1390" s="4" t="s">
        <v>2406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6.5" thickBot="1" x14ac:dyDescent="0.3">
      <c r="A1391" s="9" t="s">
        <v>981</v>
      </c>
      <c r="B1391" s="9" t="s">
        <v>4678</v>
      </c>
      <c r="C1391" s="4" t="s">
        <v>2385</v>
      </c>
      <c r="D1391" s="4" t="s">
        <v>3224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6.5" thickBot="1" x14ac:dyDescent="0.3">
      <c r="A1392" s="9" t="s">
        <v>980</v>
      </c>
      <c r="B1392" s="9" t="s">
        <v>3199</v>
      </c>
      <c r="C1392" s="4" t="s">
        <v>2385</v>
      </c>
      <c r="D1392" s="4" t="s">
        <v>4679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6.5" thickBot="1" x14ac:dyDescent="0.3">
      <c r="A1393" s="9" t="s">
        <v>979</v>
      </c>
      <c r="B1393" s="9" t="s">
        <v>4680</v>
      </c>
      <c r="C1393" s="4" t="s">
        <v>2385</v>
      </c>
      <c r="D1393" s="4" t="s">
        <v>2678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6.5" thickBot="1" x14ac:dyDescent="0.3">
      <c r="A1394" s="9" t="s">
        <v>978</v>
      </c>
      <c r="B1394" s="9" t="s">
        <v>4681</v>
      </c>
      <c r="C1394" s="4" t="s">
        <v>2382</v>
      </c>
      <c r="D1394" s="4" t="s">
        <v>4682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6.5" thickBot="1" x14ac:dyDescent="0.3">
      <c r="A1395" s="9" t="s">
        <v>977</v>
      </c>
      <c r="B1395" s="9" t="s">
        <v>4683</v>
      </c>
      <c r="C1395" s="4" t="s">
        <v>2382</v>
      </c>
      <c r="D1395" s="4" t="s">
        <v>4684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6.5" thickBot="1" x14ac:dyDescent="0.3">
      <c r="A1396" s="9" t="s">
        <v>976</v>
      </c>
      <c r="B1396" s="9" t="s">
        <v>4685</v>
      </c>
      <c r="C1396" s="4" t="s">
        <v>2385</v>
      </c>
      <c r="D1396" s="4" t="s">
        <v>2576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6.5" thickBot="1" x14ac:dyDescent="0.3">
      <c r="A1397" s="9" t="s">
        <v>975</v>
      </c>
      <c r="B1397" s="9" t="s">
        <v>4686</v>
      </c>
      <c r="C1397" s="4" t="s">
        <v>2385</v>
      </c>
      <c r="D1397" s="4" t="s">
        <v>2576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6.5" thickBot="1" x14ac:dyDescent="0.3">
      <c r="A1398" s="9" t="s">
        <v>974</v>
      </c>
      <c r="B1398" s="9" t="s">
        <v>4687</v>
      </c>
      <c r="C1398" s="4" t="s">
        <v>2382</v>
      </c>
      <c r="D1398" s="4" t="s">
        <v>4688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6.5" thickBot="1" x14ac:dyDescent="0.3">
      <c r="A1399" s="9" t="s">
        <v>973</v>
      </c>
      <c r="B1399" s="9" t="s">
        <v>4689</v>
      </c>
      <c r="C1399" s="4" t="s">
        <v>3257</v>
      </c>
      <c r="D1399" s="4" t="s">
        <v>4690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6.5" thickBot="1" x14ac:dyDescent="0.3">
      <c r="A1400" s="9" t="s">
        <v>972</v>
      </c>
      <c r="B1400" s="9" t="s">
        <v>4691</v>
      </c>
      <c r="C1400" s="4" t="s">
        <v>2382</v>
      </c>
      <c r="D1400" s="4" t="s">
        <v>2852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6.5" thickBot="1" x14ac:dyDescent="0.3">
      <c r="A1401" s="9" t="s">
        <v>971</v>
      </c>
      <c r="B1401" s="9" t="s">
        <v>4692</v>
      </c>
      <c r="C1401" s="4" t="s">
        <v>2382</v>
      </c>
      <c r="D1401" s="4" t="s">
        <v>3662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6.5" thickBot="1" x14ac:dyDescent="0.3">
      <c r="A1402" s="9" t="s">
        <v>970</v>
      </c>
      <c r="B1402" s="9" t="s">
        <v>4387</v>
      </c>
      <c r="C1402" s="4" t="s">
        <v>2382</v>
      </c>
      <c r="D1402" s="4" t="s">
        <v>4693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6.5" thickBot="1" x14ac:dyDescent="0.3">
      <c r="A1403" s="9" t="s">
        <v>969</v>
      </c>
      <c r="B1403" s="9" t="s">
        <v>4694</v>
      </c>
      <c r="C1403" s="4" t="s">
        <v>2382</v>
      </c>
      <c r="D1403" s="4" t="s">
        <v>2494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6.5" thickBot="1" x14ac:dyDescent="0.3">
      <c r="A1404" s="9" t="s">
        <v>968</v>
      </c>
      <c r="B1404" s="9" t="s">
        <v>4695</v>
      </c>
      <c r="C1404" s="4" t="s">
        <v>2382</v>
      </c>
      <c r="D1404" s="4" t="s">
        <v>3511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6.5" thickBot="1" x14ac:dyDescent="0.3">
      <c r="A1405" s="9" t="s">
        <v>967</v>
      </c>
      <c r="B1405" s="9" t="s">
        <v>4696</v>
      </c>
      <c r="C1405" s="4" t="s">
        <v>2382</v>
      </c>
      <c r="D1405" s="4" t="s">
        <v>4697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6.5" thickBot="1" x14ac:dyDescent="0.3">
      <c r="A1406" s="9" t="s">
        <v>966</v>
      </c>
      <c r="B1406" s="9" t="s">
        <v>4698</v>
      </c>
      <c r="C1406" s="4" t="s">
        <v>2382</v>
      </c>
      <c r="D1406" s="4" t="s">
        <v>4699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6.5" thickBot="1" x14ac:dyDescent="0.3">
      <c r="A1407" s="9" t="s">
        <v>965</v>
      </c>
      <c r="B1407" s="9" t="s">
        <v>4700</v>
      </c>
      <c r="C1407" s="4" t="s">
        <v>2385</v>
      </c>
      <c r="D1407" s="4" t="s">
        <v>2434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6.5" thickBot="1" x14ac:dyDescent="0.3">
      <c r="A1408" s="9" t="s">
        <v>964</v>
      </c>
      <c r="B1408" s="9" t="s">
        <v>4701</v>
      </c>
      <c r="C1408" s="4" t="s">
        <v>2382</v>
      </c>
      <c r="D1408" s="4" t="s">
        <v>3662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6.5" thickBot="1" x14ac:dyDescent="0.3">
      <c r="A1409" s="9" t="s">
        <v>963</v>
      </c>
      <c r="B1409" s="9" t="s">
        <v>4702</v>
      </c>
      <c r="C1409" s="4" t="s">
        <v>2385</v>
      </c>
      <c r="D1409" s="4" t="s">
        <v>2470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6.5" thickBot="1" x14ac:dyDescent="0.3">
      <c r="A1410" s="9" t="s">
        <v>962</v>
      </c>
      <c r="B1410" s="9" t="s">
        <v>4703</v>
      </c>
      <c r="C1410" s="4" t="s">
        <v>2385</v>
      </c>
      <c r="D1410" s="4" t="s">
        <v>2386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6.5" thickBot="1" x14ac:dyDescent="0.3">
      <c r="A1411" s="9" t="s">
        <v>961</v>
      </c>
      <c r="B1411" s="9" t="s">
        <v>4704</v>
      </c>
      <c r="C1411" s="4" t="s">
        <v>2385</v>
      </c>
      <c r="D1411" s="4" t="s">
        <v>4705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6.5" thickBot="1" x14ac:dyDescent="0.3">
      <c r="A1412" s="9" t="s">
        <v>960</v>
      </c>
      <c r="B1412" s="9" t="s">
        <v>4250</v>
      </c>
      <c r="C1412" s="4" t="s">
        <v>2382</v>
      </c>
      <c r="D1412" s="4" t="s">
        <v>4706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6.5" thickBot="1" x14ac:dyDescent="0.3">
      <c r="A1413" s="9" t="s">
        <v>959</v>
      </c>
      <c r="B1413" s="9" t="s">
        <v>4707</v>
      </c>
      <c r="C1413" s="4" t="s">
        <v>2382</v>
      </c>
      <c r="D1413" s="4" t="s">
        <v>4652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6.5" thickBot="1" x14ac:dyDescent="0.3">
      <c r="A1414" s="9" t="s">
        <v>958</v>
      </c>
      <c r="B1414" s="9" t="s">
        <v>4432</v>
      </c>
      <c r="C1414" s="4" t="s">
        <v>2382</v>
      </c>
      <c r="D1414" s="4" t="s">
        <v>4708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6.5" thickBot="1" x14ac:dyDescent="0.3">
      <c r="A1415" s="9" t="s">
        <v>957</v>
      </c>
      <c r="B1415" s="9" t="s">
        <v>4709</v>
      </c>
      <c r="C1415" s="4" t="s">
        <v>2385</v>
      </c>
      <c r="D1415" s="4" t="s">
        <v>2682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6.5" thickBot="1" x14ac:dyDescent="0.3">
      <c r="A1416" s="9" t="s">
        <v>956</v>
      </c>
      <c r="B1416" s="9" t="s">
        <v>4710</v>
      </c>
      <c r="C1416" s="4" t="s">
        <v>2385</v>
      </c>
      <c r="D1416" s="4" t="s">
        <v>4711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6.5" thickBot="1" x14ac:dyDescent="0.3">
      <c r="A1417" s="9" t="s">
        <v>955</v>
      </c>
      <c r="B1417" s="9" t="s">
        <v>4712</v>
      </c>
      <c r="C1417" s="4" t="s">
        <v>2385</v>
      </c>
      <c r="D1417" s="4" t="s">
        <v>2545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6.5" thickBot="1" x14ac:dyDescent="0.3">
      <c r="A1418" s="9" t="s">
        <v>954</v>
      </c>
      <c r="B1418" s="9" t="s">
        <v>4713</v>
      </c>
      <c r="C1418" s="4" t="s">
        <v>2382</v>
      </c>
      <c r="D1418" s="4" t="s">
        <v>4714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6.5" thickBot="1" x14ac:dyDescent="0.3">
      <c r="A1419" s="9" t="s">
        <v>953</v>
      </c>
      <c r="B1419" s="9" t="s">
        <v>4715</v>
      </c>
      <c r="C1419" s="4" t="s">
        <v>3257</v>
      </c>
      <c r="D1419" s="4" t="s">
        <v>2592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6.5" thickBot="1" x14ac:dyDescent="0.3">
      <c r="A1420" s="9" t="s">
        <v>952</v>
      </c>
      <c r="B1420" s="9" t="s">
        <v>4716</v>
      </c>
      <c r="C1420" s="4" t="s">
        <v>2385</v>
      </c>
      <c r="D1420" s="4" t="s">
        <v>2895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6.5" thickBot="1" x14ac:dyDescent="0.3">
      <c r="A1421" s="9" t="s">
        <v>951</v>
      </c>
      <c r="B1421" s="9" t="s">
        <v>4717</v>
      </c>
      <c r="C1421" s="4" t="s">
        <v>2385</v>
      </c>
      <c r="D1421" s="4" t="s">
        <v>4718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6.5" thickBot="1" x14ac:dyDescent="0.3">
      <c r="A1422" s="9" t="s">
        <v>950</v>
      </c>
      <c r="B1422" s="9" t="s">
        <v>4719</v>
      </c>
      <c r="C1422" s="4" t="s">
        <v>2382</v>
      </c>
      <c r="D1422" s="4" t="s">
        <v>4720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6.5" thickBot="1" x14ac:dyDescent="0.3">
      <c r="A1423" s="9" t="s">
        <v>949</v>
      </c>
      <c r="B1423" s="9" t="s">
        <v>4721</v>
      </c>
      <c r="C1423" s="4" t="s">
        <v>2385</v>
      </c>
      <c r="D1423" s="4" t="s">
        <v>4722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6.5" thickBot="1" x14ac:dyDescent="0.3">
      <c r="A1424" s="9" t="s">
        <v>948</v>
      </c>
      <c r="B1424" s="9" t="s">
        <v>4723</v>
      </c>
      <c r="C1424" s="4" t="s">
        <v>2385</v>
      </c>
      <c r="D1424" s="4" t="s">
        <v>4724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6.5" thickBot="1" x14ac:dyDescent="0.3">
      <c r="A1425" s="9" t="s">
        <v>947</v>
      </c>
      <c r="B1425" s="9" t="s">
        <v>4725</v>
      </c>
      <c r="C1425" s="4" t="s">
        <v>2382</v>
      </c>
      <c r="D1425" s="4" t="s">
        <v>4726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6.5" thickBot="1" x14ac:dyDescent="0.3">
      <c r="A1426" s="9" t="s">
        <v>946</v>
      </c>
      <c r="B1426" s="9" t="s">
        <v>4727</v>
      </c>
      <c r="C1426" s="4" t="s">
        <v>2385</v>
      </c>
      <c r="D1426" s="4" t="s">
        <v>4728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6.5" thickBot="1" x14ac:dyDescent="0.3">
      <c r="A1427" s="9" t="s">
        <v>945</v>
      </c>
      <c r="B1427" s="9" t="s">
        <v>4729</v>
      </c>
      <c r="C1427" s="4" t="s">
        <v>2385</v>
      </c>
      <c r="D1427" s="4" t="s">
        <v>2396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6.5" thickBot="1" x14ac:dyDescent="0.3">
      <c r="A1428" s="9" t="s">
        <v>944</v>
      </c>
      <c r="B1428" s="9" t="s">
        <v>2931</v>
      </c>
      <c r="C1428" s="4" t="s">
        <v>2382</v>
      </c>
      <c r="D1428" s="4" t="s">
        <v>4730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6.5" thickBot="1" x14ac:dyDescent="0.3">
      <c r="A1429" s="9" t="s">
        <v>943</v>
      </c>
      <c r="B1429" s="9" t="s">
        <v>4731</v>
      </c>
      <c r="C1429" s="4" t="s">
        <v>2382</v>
      </c>
      <c r="D1429" s="4" t="s">
        <v>4732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6.5" thickBot="1" x14ac:dyDescent="0.3">
      <c r="A1430" s="9" t="s">
        <v>942</v>
      </c>
      <c r="B1430" s="9" t="s">
        <v>2506</v>
      </c>
      <c r="C1430" s="4" t="s">
        <v>2382</v>
      </c>
      <c r="D1430" s="4" t="s">
        <v>3217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6.5" thickBot="1" x14ac:dyDescent="0.3">
      <c r="A1431" s="9" t="s">
        <v>941</v>
      </c>
      <c r="B1431" s="9" t="s">
        <v>4733</v>
      </c>
      <c r="C1431" s="4" t="s">
        <v>2385</v>
      </c>
      <c r="D1431" s="4" t="s">
        <v>4734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6.5" thickBot="1" x14ac:dyDescent="0.3">
      <c r="A1432" s="9" t="s">
        <v>940</v>
      </c>
      <c r="B1432" s="9" t="s">
        <v>4735</v>
      </c>
      <c r="C1432" s="4" t="s">
        <v>3257</v>
      </c>
      <c r="D1432" s="4" t="s">
        <v>4736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6.5" thickBot="1" x14ac:dyDescent="0.3">
      <c r="A1433" s="9" t="s">
        <v>939</v>
      </c>
      <c r="B1433" s="9" t="s">
        <v>4737</v>
      </c>
      <c r="C1433" s="4" t="s">
        <v>2382</v>
      </c>
      <c r="D1433" s="4" t="s">
        <v>2428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6.5" thickBot="1" x14ac:dyDescent="0.3">
      <c r="A1434" s="9" t="s">
        <v>938</v>
      </c>
      <c r="B1434" s="9" t="s">
        <v>4738</v>
      </c>
      <c r="C1434" s="4" t="s">
        <v>2382</v>
      </c>
      <c r="D1434" s="4" t="s">
        <v>4739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6.5" thickBot="1" x14ac:dyDescent="0.3">
      <c r="A1435" s="9" t="s">
        <v>937</v>
      </c>
      <c r="B1435" s="9" t="s">
        <v>4740</v>
      </c>
      <c r="C1435" s="4" t="s">
        <v>2382</v>
      </c>
      <c r="D1435" s="4" t="s">
        <v>3017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6.5" thickBot="1" x14ac:dyDescent="0.3">
      <c r="A1436" s="9" t="s">
        <v>936</v>
      </c>
      <c r="B1436" s="9" t="s">
        <v>2955</v>
      </c>
      <c r="C1436" s="4" t="s">
        <v>2382</v>
      </c>
      <c r="D1436" s="4" t="s">
        <v>4741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6.5" thickBot="1" x14ac:dyDescent="0.3">
      <c r="A1437" s="9" t="s">
        <v>935</v>
      </c>
      <c r="B1437" s="9" t="s">
        <v>4742</v>
      </c>
      <c r="C1437" s="4" t="s">
        <v>2385</v>
      </c>
      <c r="D1437" s="4" t="s">
        <v>4743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6.5" thickBot="1" x14ac:dyDescent="0.3">
      <c r="A1438" s="9" t="s">
        <v>934</v>
      </c>
      <c r="B1438" s="9" t="s">
        <v>4744</v>
      </c>
      <c r="C1438" s="4" t="s">
        <v>2382</v>
      </c>
      <c r="D1438" s="4" t="s">
        <v>3929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6.5" thickBot="1" x14ac:dyDescent="0.3">
      <c r="A1439" s="9" t="s">
        <v>933</v>
      </c>
      <c r="B1439" s="9" t="s">
        <v>4745</v>
      </c>
      <c r="C1439" s="4" t="s">
        <v>2382</v>
      </c>
      <c r="D1439" s="4" t="s">
        <v>2938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6.5" thickBot="1" x14ac:dyDescent="0.3">
      <c r="A1440" s="9" t="s">
        <v>932</v>
      </c>
      <c r="B1440" s="9" t="s">
        <v>4746</v>
      </c>
      <c r="C1440" s="4" t="s">
        <v>2382</v>
      </c>
      <c r="D1440" s="4" t="s">
        <v>3724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6.5" thickBot="1" x14ac:dyDescent="0.3">
      <c r="A1441" s="9" t="s">
        <v>931</v>
      </c>
      <c r="B1441" s="9" t="s">
        <v>4747</v>
      </c>
      <c r="C1441" s="4" t="s">
        <v>2382</v>
      </c>
      <c r="D1441" s="4" t="s">
        <v>4748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6.5" thickBot="1" x14ac:dyDescent="0.3">
      <c r="A1442" s="9" t="s">
        <v>930</v>
      </c>
      <c r="B1442" s="9" t="s">
        <v>2659</v>
      </c>
      <c r="C1442" s="4" t="s">
        <v>2382</v>
      </c>
      <c r="D1442" s="4" t="s">
        <v>4749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6.5" thickBot="1" x14ac:dyDescent="0.3">
      <c r="A1443" s="9" t="s">
        <v>929</v>
      </c>
      <c r="B1443" s="9" t="s">
        <v>4750</v>
      </c>
      <c r="C1443" s="4" t="s">
        <v>2385</v>
      </c>
      <c r="D1443" s="4" t="s">
        <v>2545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6.5" thickBot="1" x14ac:dyDescent="0.3">
      <c r="A1444" s="9" t="s">
        <v>928</v>
      </c>
      <c r="B1444" s="9" t="s">
        <v>4751</v>
      </c>
      <c r="C1444" s="4" t="s">
        <v>2382</v>
      </c>
      <c r="D1444" s="4" t="s">
        <v>3266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6.5" thickBot="1" x14ac:dyDescent="0.3">
      <c r="A1445" s="9" t="s">
        <v>927</v>
      </c>
      <c r="B1445" s="9" t="s">
        <v>2393</v>
      </c>
      <c r="C1445" s="4" t="s">
        <v>2382</v>
      </c>
      <c r="D1445" s="4" t="s">
        <v>4752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6.5" thickBot="1" x14ac:dyDescent="0.3">
      <c r="A1446" s="9" t="s">
        <v>926</v>
      </c>
      <c r="B1446" s="9" t="s">
        <v>4753</v>
      </c>
      <c r="C1446" s="4" t="s">
        <v>2385</v>
      </c>
      <c r="D1446" s="4" t="s">
        <v>4754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6.5" thickBot="1" x14ac:dyDescent="0.3">
      <c r="A1447" s="9" t="s">
        <v>925</v>
      </c>
      <c r="B1447" s="9" t="s">
        <v>2512</v>
      </c>
      <c r="C1447" s="4" t="s">
        <v>2382</v>
      </c>
      <c r="D1447" s="4" t="s">
        <v>2783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6.5" thickBot="1" x14ac:dyDescent="0.3">
      <c r="A1448" s="9" t="s">
        <v>924</v>
      </c>
      <c r="B1448" s="9" t="s">
        <v>4755</v>
      </c>
      <c r="C1448" s="4" t="s">
        <v>2382</v>
      </c>
      <c r="D1448" s="4" t="s">
        <v>3847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6.5" thickBot="1" x14ac:dyDescent="0.3">
      <c r="A1449" s="9" t="s">
        <v>923</v>
      </c>
      <c r="B1449" s="9" t="s">
        <v>4756</v>
      </c>
      <c r="C1449" s="4" t="s">
        <v>2382</v>
      </c>
      <c r="D1449" s="4" t="s">
        <v>4757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6.5" thickBot="1" x14ac:dyDescent="0.3">
      <c r="A1450" s="9" t="s">
        <v>922</v>
      </c>
      <c r="B1450" s="9" t="s">
        <v>4758</v>
      </c>
      <c r="C1450" s="4" t="s">
        <v>2382</v>
      </c>
      <c r="D1450" s="4" t="s">
        <v>4759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6.5" thickBot="1" x14ac:dyDescent="0.3">
      <c r="A1451" s="9" t="s">
        <v>921</v>
      </c>
      <c r="B1451" s="9" t="s">
        <v>4760</v>
      </c>
      <c r="C1451" s="4" t="s">
        <v>2382</v>
      </c>
      <c r="D1451" s="4" t="s">
        <v>4761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6.5" thickBot="1" x14ac:dyDescent="0.3">
      <c r="A1452" s="9" t="s">
        <v>920</v>
      </c>
      <c r="B1452" s="9" t="s">
        <v>4762</v>
      </c>
      <c r="C1452" s="4" t="s">
        <v>2385</v>
      </c>
      <c r="D1452" s="4" t="s">
        <v>4763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6.5" thickBot="1" x14ac:dyDescent="0.3">
      <c r="A1453" s="9" t="s">
        <v>919</v>
      </c>
      <c r="B1453" s="9" t="s">
        <v>4764</v>
      </c>
      <c r="C1453" s="4" t="s">
        <v>2385</v>
      </c>
      <c r="D1453" s="4" t="s">
        <v>2434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6.5" thickBot="1" x14ac:dyDescent="0.3">
      <c r="A1454" s="9" t="s">
        <v>918</v>
      </c>
      <c r="B1454" s="9" t="s">
        <v>4765</v>
      </c>
      <c r="C1454" s="4" t="s">
        <v>2385</v>
      </c>
      <c r="D1454" s="4" t="s">
        <v>3733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6.5" thickBot="1" x14ac:dyDescent="0.3">
      <c r="A1455" s="9" t="s">
        <v>917</v>
      </c>
      <c r="B1455" s="9" t="s">
        <v>4766</v>
      </c>
      <c r="C1455" s="4" t="s">
        <v>2385</v>
      </c>
      <c r="D1455" s="4" t="s">
        <v>4767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6.5" thickBot="1" x14ac:dyDescent="0.3">
      <c r="A1456" s="9" t="s">
        <v>916</v>
      </c>
      <c r="B1456" s="9" t="s">
        <v>4768</v>
      </c>
      <c r="C1456" s="4" t="s">
        <v>2385</v>
      </c>
      <c r="D1456" s="4" t="s">
        <v>4769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6.5" thickBot="1" x14ac:dyDescent="0.3">
      <c r="A1457" s="9" t="s">
        <v>915</v>
      </c>
      <c r="B1457" s="9" t="s">
        <v>3036</v>
      </c>
      <c r="C1457" s="4" t="s">
        <v>2385</v>
      </c>
      <c r="D1457" s="4" t="s">
        <v>4770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6.5" thickBot="1" x14ac:dyDescent="0.3">
      <c r="A1458" s="9" t="s">
        <v>914</v>
      </c>
      <c r="B1458" s="9" t="s">
        <v>4771</v>
      </c>
      <c r="C1458" s="4" t="s">
        <v>2382</v>
      </c>
      <c r="D1458" s="4" t="s">
        <v>4772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6.5" thickBot="1" x14ac:dyDescent="0.3">
      <c r="A1459" s="9" t="s">
        <v>913</v>
      </c>
      <c r="B1459" s="9" t="s">
        <v>4773</v>
      </c>
      <c r="C1459" s="4" t="s">
        <v>2382</v>
      </c>
      <c r="D1459" s="4" t="s">
        <v>2852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6.5" thickBot="1" x14ac:dyDescent="0.3">
      <c r="A1460" s="9" t="s">
        <v>912</v>
      </c>
      <c r="B1460" s="9" t="s">
        <v>4774</v>
      </c>
      <c r="C1460" s="4" t="s">
        <v>2385</v>
      </c>
      <c r="D1460" s="4" t="s">
        <v>4775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6.5" thickBot="1" x14ac:dyDescent="0.3">
      <c r="A1461" s="9" t="s">
        <v>911</v>
      </c>
      <c r="B1461" s="9" t="s">
        <v>3774</v>
      </c>
      <c r="C1461" s="4" t="s">
        <v>2385</v>
      </c>
      <c r="D1461" s="4" t="s">
        <v>4776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6.5" thickBot="1" x14ac:dyDescent="0.3">
      <c r="A1462" s="9" t="s">
        <v>910</v>
      </c>
      <c r="B1462" s="9" t="s">
        <v>2925</v>
      </c>
      <c r="C1462" s="4" t="s">
        <v>2382</v>
      </c>
      <c r="D1462" s="4" t="s">
        <v>3327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6.5" thickBot="1" x14ac:dyDescent="0.3">
      <c r="A1463" s="9" t="s">
        <v>909</v>
      </c>
      <c r="B1463" s="9" t="s">
        <v>2809</v>
      </c>
      <c r="C1463" s="4" t="s">
        <v>2382</v>
      </c>
      <c r="D1463" s="4" t="s">
        <v>4777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6.5" thickBot="1" x14ac:dyDescent="0.3">
      <c r="A1464" s="9" t="s">
        <v>908</v>
      </c>
      <c r="B1464" s="9" t="s">
        <v>4778</v>
      </c>
      <c r="C1464" s="4" t="s">
        <v>2385</v>
      </c>
      <c r="D1464" s="4" t="s">
        <v>2864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6.5" thickBot="1" x14ac:dyDescent="0.3">
      <c r="A1465" s="9" t="s">
        <v>907</v>
      </c>
      <c r="B1465" s="9" t="s">
        <v>4779</v>
      </c>
      <c r="C1465" s="4" t="s">
        <v>2385</v>
      </c>
      <c r="D1465" s="4" t="s">
        <v>4780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6.5" thickBot="1" x14ac:dyDescent="0.3">
      <c r="A1466" s="9" t="s">
        <v>906</v>
      </c>
      <c r="B1466" s="9" t="s">
        <v>2890</v>
      </c>
      <c r="C1466" s="4" t="s">
        <v>2382</v>
      </c>
      <c r="D1466" s="4" t="s">
        <v>4781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6.5" thickBot="1" x14ac:dyDescent="0.3">
      <c r="A1467" s="9" t="s">
        <v>905</v>
      </c>
      <c r="B1467" s="9" t="s">
        <v>3199</v>
      </c>
      <c r="C1467" s="4" t="s">
        <v>2385</v>
      </c>
      <c r="D1467" s="4" t="s">
        <v>4782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6.5" thickBot="1" x14ac:dyDescent="0.3">
      <c r="A1468" s="9" t="s">
        <v>904</v>
      </c>
      <c r="B1468" s="9" t="s">
        <v>4783</v>
      </c>
      <c r="C1468" s="4" t="s">
        <v>2385</v>
      </c>
      <c r="D1468" s="4" t="s">
        <v>4784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6.5" thickBot="1" x14ac:dyDescent="0.3">
      <c r="A1469" s="9" t="s">
        <v>903</v>
      </c>
      <c r="B1469" s="9" t="s">
        <v>4785</v>
      </c>
      <c r="C1469" s="4" t="s">
        <v>2385</v>
      </c>
      <c r="D1469" s="4" t="s">
        <v>4786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6.5" thickBot="1" x14ac:dyDescent="0.3">
      <c r="A1470" s="9" t="s">
        <v>902</v>
      </c>
      <c r="B1470" s="9" t="s">
        <v>4787</v>
      </c>
      <c r="C1470" s="4" t="s">
        <v>2385</v>
      </c>
      <c r="D1470" s="4" t="s">
        <v>2818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6.5" thickBot="1" x14ac:dyDescent="0.3">
      <c r="A1471" s="9" t="s">
        <v>901</v>
      </c>
      <c r="B1471" s="9" t="s">
        <v>4788</v>
      </c>
      <c r="C1471" s="4" t="s">
        <v>2382</v>
      </c>
      <c r="D1471" s="4" t="s">
        <v>4789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6.5" thickBot="1" x14ac:dyDescent="0.3">
      <c r="A1472" s="9" t="s">
        <v>900</v>
      </c>
      <c r="B1472" s="9" t="s">
        <v>4790</v>
      </c>
      <c r="C1472" s="4" t="s">
        <v>2385</v>
      </c>
      <c r="D1472" s="4" t="s">
        <v>4791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6.5" thickBot="1" x14ac:dyDescent="0.3">
      <c r="A1473" s="9" t="s">
        <v>899</v>
      </c>
      <c r="B1473" s="9" t="s">
        <v>4792</v>
      </c>
      <c r="C1473" s="4" t="s">
        <v>2382</v>
      </c>
      <c r="D1473" s="4" t="s">
        <v>3117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6.5" thickBot="1" x14ac:dyDescent="0.3">
      <c r="A1474" s="9" t="s">
        <v>898</v>
      </c>
      <c r="B1474" s="9" t="s">
        <v>4793</v>
      </c>
      <c r="C1474" s="4" t="s">
        <v>2385</v>
      </c>
      <c r="D1474" s="4" t="s">
        <v>3647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6.5" thickBot="1" x14ac:dyDescent="0.3">
      <c r="A1475" s="9" t="s">
        <v>897</v>
      </c>
      <c r="B1475" s="9" t="s">
        <v>4794</v>
      </c>
      <c r="C1475" s="4" t="s">
        <v>2385</v>
      </c>
      <c r="D1475" s="4" t="s">
        <v>4795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6.5" thickBot="1" x14ac:dyDescent="0.3">
      <c r="A1476" s="9" t="s">
        <v>896</v>
      </c>
      <c r="B1476" s="9" t="s">
        <v>4796</v>
      </c>
      <c r="C1476" s="4" t="s">
        <v>2382</v>
      </c>
      <c r="D1476" s="4" t="s">
        <v>4797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6.5" thickBot="1" x14ac:dyDescent="0.3">
      <c r="A1477" s="9" t="s">
        <v>895</v>
      </c>
      <c r="B1477" s="9" t="s">
        <v>4798</v>
      </c>
      <c r="C1477" s="4" t="s">
        <v>2385</v>
      </c>
      <c r="D1477" s="4" t="s">
        <v>4799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6.5" thickBot="1" x14ac:dyDescent="0.3">
      <c r="A1478" s="9" t="s">
        <v>894</v>
      </c>
      <c r="B1478" s="9" t="s">
        <v>4800</v>
      </c>
      <c r="C1478" s="4" t="s">
        <v>2382</v>
      </c>
      <c r="D1478" s="4" t="s">
        <v>4539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6.5" thickBot="1" x14ac:dyDescent="0.3">
      <c r="A1479" s="9" t="s">
        <v>893</v>
      </c>
      <c r="B1479" s="9" t="s">
        <v>4801</v>
      </c>
      <c r="C1479" s="4" t="s">
        <v>2385</v>
      </c>
      <c r="D1479" s="4" t="s">
        <v>4802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6.5" thickBot="1" x14ac:dyDescent="0.3">
      <c r="A1480" s="9" t="s">
        <v>892</v>
      </c>
      <c r="B1480" s="9" t="s">
        <v>4803</v>
      </c>
      <c r="C1480" s="4" t="s">
        <v>2385</v>
      </c>
      <c r="D1480" s="4" t="s">
        <v>4804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6.5" thickBot="1" x14ac:dyDescent="0.3">
      <c r="A1481" s="9" t="s">
        <v>891</v>
      </c>
      <c r="B1481" s="9" t="s">
        <v>4805</v>
      </c>
      <c r="C1481" s="4" t="s">
        <v>2382</v>
      </c>
      <c r="D1481" s="4" t="s">
        <v>4806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6.5" thickBot="1" x14ac:dyDescent="0.3">
      <c r="A1482" s="9" t="s">
        <v>890</v>
      </c>
      <c r="B1482" s="9" t="s">
        <v>4807</v>
      </c>
      <c r="C1482" s="4" t="s">
        <v>2385</v>
      </c>
      <c r="D1482" s="4" t="s">
        <v>2900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6.5" thickBot="1" x14ac:dyDescent="0.3">
      <c r="A1483" s="9" t="s">
        <v>889</v>
      </c>
      <c r="B1483" s="9" t="s">
        <v>4616</v>
      </c>
      <c r="C1483" s="4" t="s">
        <v>2382</v>
      </c>
      <c r="D1483" s="4" t="s">
        <v>4808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6.5" thickBot="1" x14ac:dyDescent="0.3">
      <c r="A1484" s="9" t="s">
        <v>888</v>
      </c>
      <c r="B1484" s="9" t="s">
        <v>4809</v>
      </c>
      <c r="C1484" s="4" t="s">
        <v>2385</v>
      </c>
      <c r="D1484" s="4" t="s">
        <v>4810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6.5" thickBot="1" x14ac:dyDescent="0.3">
      <c r="A1485" s="9" t="s">
        <v>887</v>
      </c>
      <c r="B1485" s="9" t="s">
        <v>4811</v>
      </c>
      <c r="C1485" s="4" t="s">
        <v>2382</v>
      </c>
      <c r="D1485" s="4" t="s">
        <v>2504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6.5" thickBot="1" x14ac:dyDescent="0.3">
      <c r="A1486" s="9" t="s">
        <v>886</v>
      </c>
      <c r="B1486" s="9" t="s">
        <v>4812</v>
      </c>
      <c r="C1486" s="4" t="s">
        <v>2382</v>
      </c>
      <c r="D1486" s="4" t="s">
        <v>3893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6.5" thickBot="1" x14ac:dyDescent="0.3">
      <c r="A1487" s="9" t="s">
        <v>885</v>
      </c>
      <c r="B1487" s="9" t="s">
        <v>4813</v>
      </c>
      <c r="C1487" s="4" t="s">
        <v>2382</v>
      </c>
      <c r="D1487" s="4" t="s">
        <v>4814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6.5" thickBot="1" x14ac:dyDescent="0.3">
      <c r="A1488" s="9" t="s">
        <v>884</v>
      </c>
      <c r="B1488" s="9" t="s">
        <v>4815</v>
      </c>
      <c r="C1488" s="4" t="s">
        <v>2382</v>
      </c>
      <c r="D1488" s="4" t="s">
        <v>4816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6.5" thickBot="1" x14ac:dyDescent="0.3">
      <c r="A1489" s="9" t="s">
        <v>883</v>
      </c>
      <c r="B1489" s="9" t="s">
        <v>4050</v>
      </c>
      <c r="C1489" s="4" t="s">
        <v>2385</v>
      </c>
      <c r="D1489" s="4" t="s">
        <v>4817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6.5" thickBot="1" x14ac:dyDescent="0.3">
      <c r="A1490" s="9" t="s">
        <v>882</v>
      </c>
      <c r="B1490" s="9" t="s">
        <v>4818</v>
      </c>
      <c r="C1490" s="4" t="s">
        <v>2382</v>
      </c>
      <c r="D1490" s="4" t="s">
        <v>4819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6.5" thickBot="1" x14ac:dyDescent="0.3">
      <c r="A1491" s="9" t="s">
        <v>881</v>
      </c>
      <c r="B1491" s="9" t="s">
        <v>4820</v>
      </c>
      <c r="C1491" s="4" t="s">
        <v>2382</v>
      </c>
      <c r="D1491" s="4" t="s">
        <v>4821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6.5" thickBot="1" x14ac:dyDescent="0.3">
      <c r="A1492" s="9" t="s">
        <v>880</v>
      </c>
      <c r="B1492" s="9" t="s">
        <v>4822</v>
      </c>
      <c r="C1492" s="4" t="s">
        <v>2382</v>
      </c>
      <c r="D1492" s="4" t="s">
        <v>4823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6.5" thickBot="1" x14ac:dyDescent="0.3">
      <c r="A1493" s="9" t="s">
        <v>879</v>
      </c>
      <c r="B1493" s="9" t="s">
        <v>4824</v>
      </c>
      <c r="C1493" s="4" t="s">
        <v>2385</v>
      </c>
      <c r="D1493" s="4" t="s">
        <v>4825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6.5" thickBot="1" x14ac:dyDescent="0.3">
      <c r="A1494" s="9" t="s">
        <v>878</v>
      </c>
      <c r="B1494" s="9" t="s">
        <v>4826</v>
      </c>
      <c r="C1494" s="4" t="s">
        <v>2385</v>
      </c>
      <c r="D1494" s="4" t="s">
        <v>4827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6.5" thickBot="1" x14ac:dyDescent="0.3">
      <c r="A1495" s="9" t="s">
        <v>877</v>
      </c>
      <c r="B1495" s="9" t="s">
        <v>4828</v>
      </c>
      <c r="C1495" s="4" t="s">
        <v>2382</v>
      </c>
      <c r="D1495" s="4" t="s">
        <v>4524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6.5" thickBot="1" x14ac:dyDescent="0.3">
      <c r="A1496" s="9" t="s">
        <v>876</v>
      </c>
      <c r="B1496" s="9" t="s">
        <v>4829</v>
      </c>
      <c r="C1496" s="4" t="s">
        <v>2385</v>
      </c>
      <c r="D1496" s="4" t="s">
        <v>4830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6.5" thickBot="1" x14ac:dyDescent="0.3">
      <c r="A1497" s="9" t="s">
        <v>875</v>
      </c>
      <c r="B1497" s="9" t="s">
        <v>4831</v>
      </c>
      <c r="C1497" s="4" t="s">
        <v>2385</v>
      </c>
      <c r="D1497" s="4" t="s">
        <v>4832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6.5" thickBot="1" x14ac:dyDescent="0.3">
      <c r="A1498" s="9" t="s">
        <v>874</v>
      </c>
      <c r="B1498" s="9" t="s">
        <v>4833</v>
      </c>
      <c r="C1498" s="4" t="s">
        <v>2385</v>
      </c>
      <c r="D1498" s="4" t="s">
        <v>4834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6.5" thickBot="1" x14ac:dyDescent="0.3">
      <c r="A1499" s="9" t="s">
        <v>873</v>
      </c>
      <c r="B1499" s="9" t="s">
        <v>4835</v>
      </c>
      <c r="C1499" s="4" t="s">
        <v>2385</v>
      </c>
      <c r="D1499" s="4" t="s">
        <v>2576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6.5" thickBot="1" x14ac:dyDescent="0.3">
      <c r="A1500" s="9" t="s">
        <v>872</v>
      </c>
      <c r="B1500" s="9" t="s">
        <v>4836</v>
      </c>
      <c r="C1500" s="4" t="s">
        <v>2382</v>
      </c>
      <c r="D1500" s="4" t="s">
        <v>4837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6.5" thickBot="1" x14ac:dyDescent="0.3">
      <c r="A1501" s="9" t="s">
        <v>871</v>
      </c>
      <c r="B1501" s="9" t="s">
        <v>4838</v>
      </c>
      <c r="C1501" s="4" t="s">
        <v>2382</v>
      </c>
      <c r="D1501" s="4" t="s">
        <v>3568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6.5" thickBot="1" x14ac:dyDescent="0.3">
      <c r="A1502" s="9" t="s">
        <v>870</v>
      </c>
      <c r="B1502" s="9" t="s">
        <v>4839</v>
      </c>
      <c r="C1502" s="4" t="s">
        <v>3257</v>
      </c>
      <c r="D1502" s="4" t="s">
        <v>4840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6.5" thickBot="1" x14ac:dyDescent="0.3">
      <c r="A1503" s="9" t="s">
        <v>869</v>
      </c>
      <c r="B1503" s="9" t="s">
        <v>4841</v>
      </c>
      <c r="C1503" s="4" t="s">
        <v>2382</v>
      </c>
      <c r="D1503" s="4" t="s">
        <v>3542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6.5" thickBot="1" x14ac:dyDescent="0.3">
      <c r="A1504" s="9" t="s">
        <v>868</v>
      </c>
      <c r="B1504" s="9" t="s">
        <v>4842</v>
      </c>
      <c r="C1504" s="4" t="s">
        <v>2382</v>
      </c>
      <c r="D1504" s="4" t="s">
        <v>4843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6.5" thickBot="1" x14ac:dyDescent="0.3">
      <c r="A1505" s="9" t="s">
        <v>867</v>
      </c>
      <c r="B1505" s="9" t="s">
        <v>3936</v>
      </c>
      <c r="C1505" s="4" t="s">
        <v>2385</v>
      </c>
      <c r="D1505" s="4" t="s">
        <v>4844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6.5" thickBot="1" x14ac:dyDescent="0.3">
      <c r="A1506" s="9" t="s">
        <v>866</v>
      </c>
      <c r="B1506" s="9" t="s">
        <v>4845</v>
      </c>
      <c r="C1506" s="4" t="s">
        <v>2385</v>
      </c>
      <c r="D1506" s="4" t="s">
        <v>4846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6.5" thickBot="1" x14ac:dyDescent="0.3">
      <c r="A1507" s="9" t="s">
        <v>865</v>
      </c>
      <c r="B1507" s="9" t="s">
        <v>4847</v>
      </c>
      <c r="C1507" s="4" t="s">
        <v>2382</v>
      </c>
      <c r="D1507" s="4" t="s">
        <v>4848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6.5" thickBot="1" x14ac:dyDescent="0.3">
      <c r="A1508" s="9" t="s">
        <v>864</v>
      </c>
      <c r="B1508" s="9" t="s">
        <v>4849</v>
      </c>
      <c r="C1508" s="4" t="s">
        <v>2385</v>
      </c>
      <c r="D1508" s="4" t="s">
        <v>4674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6.5" thickBot="1" x14ac:dyDescent="0.3">
      <c r="A1509" s="9" t="s">
        <v>863</v>
      </c>
      <c r="B1509" s="9" t="s">
        <v>3805</v>
      </c>
      <c r="C1509" s="4" t="s">
        <v>2385</v>
      </c>
      <c r="D1509" s="4" t="s">
        <v>4850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6.5" thickBot="1" x14ac:dyDescent="0.3">
      <c r="A1510" s="9" t="s">
        <v>862</v>
      </c>
      <c r="B1510" s="9" t="s">
        <v>2702</v>
      </c>
      <c r="C1510" s="4" t="s">
        <v>2385</v>
      </c>
      <c r="D1510" s="4" t="s">
        <v>2748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6.5" thickBot="1" x14ac:dyDescent="0.3">
      <c r="A1511" s="9" t="s">
        <v>861</v>
      </c>
      <c r="B1511" s="9" t="s">
        <v>4851</v>
      </c>
      <c r="C1511" s="4" t="s">
        <v>2382</v>
      </c>
      <c r="D1511" s="4" t="s">
        <v>4852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6.5" thickBot="1" x14ac:dyDescent="0.3">
      <c r="A1512" s="9" t="s">
        <v>860</v>
      </c>
      <c r="B1512" s="9" t="s">
        <v>4853</v>
      </c>
      <c r="C1512" s="4" t="s">
        <v>2385</v>
      </c>
      <c r="D1512" s="4" t="s">
        <v>2682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6.5" thickBot="1" x14ac:dyDescent="0.3">
      <c r="A1513" s="9" t="s">
        <v>859</v>
      </c>
      <c r="B1513" s="9" t="s">
        <v>4854</v>
      </c>
      <c r="C1513" s="4" t="s">
        <v>2385</v>
      </c>
      <c r="D1513" s="4" t="s">
        <v>4855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6.5" thickBot="1" x14ac:dyDescent="0.3">
      <c r="A1514" s="9" t="s">
        <v>858</v>
      </c>
      <c r="B1514" s="9" t="s">
        <v>4856</v>
      </c>
      <c r="C1514" s="4" t="s">
        <v>2382</v>
      </c>
      <c r="D1514" s="4" t="s">
        <v>4857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6.5" thickBot="1" x14ac:dyDescent="0.3">
      <c r="A1515" s="9" t="s">
        <v>857</v>
      </c>
      <c r="B1515" s="9" t="s">
        <v>4858</v>
      </c>
      <c r="C1515" s="4" t="s">
        <v>2385</v>
      </c>
      <c r="D1515" s="4" t="s">
        <v>4859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6.5" thickBot="1" x14ac:dyDescent="0.3">
      <c r="A1516" s="9" t="s">
        <v>856</v>
      </c>
      <c r="B1516" s="9" t="s">
        <v>4860</v>
      </c>
      <c r="C1516" s="4" t="s">
        <v>2385</v>
      </c>
      <c r="D1516" s="4" t="s">
        <v>2682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6.5" thickBot="1" x14ac:dyDescent="0.3">
      <c r="A1517" s="9" t="s">
        <v>855</v>
      </c>
      <c r="B1517" s="9" t="s">
        <v>4861</v>
      </c>
      <c r="C1517" s="4" t="s">
        <v>2385</v>
      </c>
      <c r="D1517" s="4" t="s">
        <v>4373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6.5" thickBot="1" x14ac:dyDescent="0.3">
      <c r="A1518" s="9" t="s">
        <v>854</v>
      </c>
      <c r="B1518" s="9" t="s">
        <v>4862</v>
      </c>
      <c r="C1518" s="4" t="s">
        <v>2382</v>
      </c>
      <c r="D1518" s="4" t="s">
        <v>4863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6.5" thickBot="1" x14ac:dyDescent="0.3">
      <c r="A1519" s="9" t="s">
        <v>853</v>
      </c>
      <c r="B1519" s="9" t="s">
        <v>4864</v>
      </c>
      <c r="C1519" s="4" t="s">
        <v>2382</v>
      </c>
      <c r="D1519" s="4" t="s">
        <v>3202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6.5" thickBot="1" x14ac:dyDescent="0.3">
      <c r="A1520" s="9" t="s">
        <v>852</v>
      </c>
      <c r="B1520" s="9" t="s">
        <v>4865</v>
      </c>
      <c r="C1520" s="4" t="s">
        <v>2382</v>
      </c>
      <c r="D1520" s="4" t="s">
        <v>4866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6.5" thickBot="1" x14ac:dyDescent="0.3">
      <c r="A1521" s="9" t="s">
        <v>851</v>
      </c>
      <c r="B1521" s="9" t="s">
        <v>4867</v>
      </c>
      <c r="C1521" s="4" t="s">
        <v>2382</v>
      </c>
      <c r="D1521" s="4" t="s">
        <v>4868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6.5" thickBot="1" x14ac:dyDescent="0.3">
      <c r="A1522" s="9" t="s">
        <v>850</v>
      </c>
      <c r="B1522" s="9" t="s">
        <v>4869</v>
      </c>
      <c r="C1522" s="4" t="s">
        <v>2385</v>
      </c>
      <c r="D1522" s="4" t="s">
        <v>4870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6.5" thickBot="1" x14ac:dyDescent="0.3">
      <c r="A1523" s="9" t="s">
        <v>849</v>
      </c>
      <c r="B1523" s="9" t="s">
        <v>4871</v>
      </c>
      <c r="C1523" s="4" t="s">
        <v>2382</v>
      </c>
      <c r="D1523" s="4" t="s">
        <v>3527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6.5" thickBot="1" x14ac:dyDescent="0.3">
      <c r="A1524" s="9" t="s">
        <v>848</v>
      </c>
      <c r="B1524" s="9" t="s">
        <v>4872</v>
      </c>
      <c r="C1524" s="4" t="s">
        <v>2385</v>
      </c>
      <c r="D1524" s="4" t="s">
        <v>4873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6.5" thickBot="1" x14ac:dyDescent="0.3">
      <c r="A1525" s="9" t="s">
        <v>847</v>
      </c>
      <c r="B1525" s="9" t="s">
        <v>4874</v>
      </c>
      <c r="C1525" s="4" t="s">
        <v>2385</v>
      </c>
      <c r="D1525" s="4" t="s">
        <v>2818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6.5" thickBot="1" x14ac:dyDescent="0.3">
      <c r="A1526" s="9" t="s">
        <v>846</v>
      </c>
      <c r="B1526" s="9" t="s">
        <v>3891</v>
      </c>
      <c r="C1526" s="4" t="s">
        <v>2385</v>
      </c>
      <c r="D1526" s="4" t="s">
        <v>3024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6.5" thickBot="1" x14ac:dyDescent="0.3">
      <c r="A1527" s="9" t="s">
        <v>845</v>
      </c>
      <c r="B1527" s="9" t="s">
        <v>4875</v>
      </c>
      <c r="C1527" s="4" t="s">
        <v>2382</v>
      </c>
      <c r="D1527" s="4" t="s">
        <v>4876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6.5" thickBot="1" x14ac:dyDescent="0.3">
      <c r="A1528" s="9" t="s">
        <v>844</v>
      </c>
      <c r="B1528" s="9" t="s">
        <v>4877</v>
      </c>
      <c r="C1528" s="4" t="s">
        <v>2382</v>
      </c>
      <c r="D1528" s="4" t="s">
        <v>4878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6.5" thickBot="1" x14ac:dyDescent="0.3">
      <c r="A1529" s="9" t="s">
        <v>843</v>
      </c>
      <c r="B1529" s="9" t="s">
        <v>4879</v>
      </c>
      <c r="C1529" s="4" t="s">
        <v>2385</v>
      </c>
      <c r="D1529" s="4" t="s">
        <v>4880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6.5" thickBot="1" x14ac:dyDescent="0.3">
      <c r="A1530" s="9" t="s">
        <v>842</v>
      </c>
      <c r="B1530" s="9" t="s">
        <v>4881</v>
      </c>
      <c r="C1530" s="4" t="s">
        <v>2382</v>
      </c>
      <c r="D1530" s="4" t="s">
        <v>4882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6.5" thickBot="1" x14ac:dyDescent="0.3">
      <c r="A1531" s="9" t="s">
        <v>841</v>
      </c>
      <c r="B1531" s="9" t="s">
        <v>2931</v>
      </c>
      <c r="C1531" s="4" t="s">
        <v>2382</v>
      </c>
      <c r="D1531" s="4" t="s">
        <v>2543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6.5" thickBot="1" x14ac:dyDescent="0.3">
      <c r="A1532" s="9" t="s">
        <v>840</v>
      </c>
      <c r="B1532" s="9" t="s">
        <v>4883</v>
      </c>
      <c r="C1532" s="4" t="s">
        <v>2382</v>
      </c>
      <c r="D1532" s="4" t="s">
        <v>4884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6.5" thickBot="1" x14ac:dyDescent="0.3">
      <c r="A1533" s="9" t="s">
        <v>839</v>
      </c>
      <c r="B1533" s="9" t="s">
        <v>4885</v>
      </c>
      <c r="C1533" s="4" t="s">
        <v>2385</v>
      </c>
      <c r="D1533" s="4" t="s">
        <v>4886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6.5" thickBot="1" x14ac:dyDescent="0.3">
      <c r="A1534" s="9" t="s">
        <v>838</v>
      </c>
      <c r="B1534" s="9" t="s">
        <v>4887</v>
      </c>
      <c r="C1534" s="4" t="s">
        <v>2385</v>
      </c>
      <c r="D1534" s="4" t="s">
        <v>3115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6.5" thickBot="1" x14ac:dyDescent="0.3">
      <c r="A1535" s="9" t="s">
        <v>837</v>
      </c>
      <c r="B1535" s="9" t="s">
        <v>4888</v>
      </c>
      <c r="C1535" s="4" t="s">
        <v>2382</v>
      </c>
      <c r="D1535" s="4" t="s">
        <v>2553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6.5" thickBot="1" x14ac:dyDescent="0.3">
      <c r="A1536" s="9" t="s">
        <v>836</v>
      </c>
      <c r="B1536" s="9" t="s">
        <v>4889</v>
      </c>
      <c r="C1536" s="4" t="s">
        <v>2385</v>
      </c>
      <c r="D1536" s="4" t="s">
        <v>2434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6.5" thickBot="1" x14ac:dyDescent="0.3">
      <c r="A1537" s="9" t="s">
        <v>835</v>
      </c>
      <c r="B1537" s="9" t="s">
        <v>4890</v>
      </c>
      <c r="C1537" s="4" t="s">
        <v>2385</v>
      </c>
      <c r="D1537" s="4" t="s">
        <v>2479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6.5" thickBot="1" x14ac:dyDescent="0.3">
      <c r="A1538" s="9" t="s">
        <v>834</v>
      </c>
      <c r="B1538" s="9" t="s">
        <v>4891</v>
      </c>
      <c r="C1538" s="4" t="s">
        <v>2382</v>
      </c>
      <c r="D1538" s="4" t="s">
        <v>4892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6.5" thickBot="1" x14ac:dyDescent="0.3">
      <c r="A1539" s="9" t="s">
        <v>833</v>
      </c>
      <c r="B1539" s="9" t="s">
        <v>4893</v>
      </c>
      <c r="C1539" s="4" t="s">
        <v>2385</v>
      </c>
      <c r="D1539" s="4" t="s">
        <v>2808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6.5" thickBot="1" x14ac:dyDescent="0.3">
      <c r="A1540" s="9" t="s">
        <v>832</v>
      </c>
      <c r="B1540" s="9" t="s">
        <v>4894</v>
      </c>
      <c r="C1540" s="4" t="s">
        <v>2385</v>
      </c>
      <c r="D1540" s="4" t="s">
        <v>4895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6.5" thickBot="1" x14ac:dyDescent="0.3">
      <c r="A1541" s="9" t="s">
        <v>831</v>
      </c>
      <c r="B1541" s="9" t="s">
        <v>4896</v>
      </c>
      <c r="C1541" s="4" t="s">
        <v>2382</v>
      </c>
      <c r="D1541" s="4" t="s">
        <v>4897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6.5" thickBot="1" x14ac:dyDescent="0.3">
      <c r="A1542" s="9" t="s">
        <v>830</v>
      </c>
      <c r="B1542" s="9" t="s">
        <v>4898</v>
      </c>
      <c r="C1542" s="4" t="s">
        <v>2382</v>
      </c>
      <c r="D1542" s="4" t="s">
        <v>4899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6.5" thickBot="1" x14ac:dyDescent="0.3">
      <c r="A1543" s="9" t="s">
        <v>829</v>
      </c>
      <c r="B1543" s="9" t="s">
        <v>4900</v>
      </c>
      <c r="C1543" s="4" t="s">
        <v>2385</v>
      </c>
      <c r="D1543" s="4" t="s">
        <v>4901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6.5" thickBot="1" x14ac:dyDescent="0.3">
      <c r="A1544" s="9" t="s">
        <v>828</v>
      </c>
      <c r="B1544" s="9" t="s">
        <v>4902</v>
      </c>
      <c r="C1544" s="4" t="s">
        <v>2385</v>
      </c>
      <c r="D1544" s="4" t="s">
        <v>2479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6.5" thickBot="1" x14ac:dyDescent="0.3">
      <c r="A1545" s="9" t="s">
        <v>827</v>
      </c>
      <c r="B1545" s="9" t="s">
        <v>4903</v>
      </c>
      <c r="C1545" s="4" t="s">
        <v>2385</v>
      </c>
      <c r="D1545" s="4" t="s">
        <v>4904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6.5" thickBot="1" x14ac:dyDescent="0.3">
      <c r="A1546" s="9" t="s">
        <v>826</v>
      </c>
      <c r="B1546" s="9" t="s">
        <v>4905</v>
      </c>
      <c r="C1546" s="4" t="s">
        <v>2385</v>
      </c>
      <c r="D1546" s="4" t="s">
        <v>4906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6.5" thickBot="1" x14ac:dyDescent="0.3">
      <c r="A1547" s="9" t="s">
        <v>825</v>
      </c>
      <c r="B1547" s="9" t="s">
        <v>4907</v>
      </c>
      <c r="C1547" s="4" t="s">
        <v>2382</v>
      </c>
      <c r="D1547" s="4" t="s">
        <v>3117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6.5" thickBot="1" x14ac:dyDescent="0.3">
      <c r="A1548" s="9" t="s">
        <v>824</v>
      </c>
      <c r="B1548" s="9" t="s">
        <v>4908</v>
      </c>
      <c r="C1548" s="4" t="s">
        <v>2382</v>
      </c>
      <c r="D1548" s="4" t="s">
        <v>4909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6.5" thickBot="1" x14ac:dyDescent="0.3">
      <c r="A1549" s="9" t="s">
        <v>823</v>
      </c>
      <c r="B1549" s="9" t="s">
        <v>4910</v>
      </c>
      <c r="C1549" s="4" t="s">
        <v>2382</v>
      </c>
      <c r="D1549" s="4" t="s">
        <v>4911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6.5" thickBot="1" x14ac:dyDescent="0.3">
      <c r="A1550" s="9" t="s">
        <v>822</v>
      </c>
      <c r="B1550" s="9" t="s">
        <v>4912</v>
      </c>
      <c r="C1550" s="4" t="s">
        <v>2385</v>
      </c>
      <c r="D1550" s="4" t="s">
        <v>4913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6.5" thickBot="1" x14ac:dyDescent="0.3">
      <c r="A1551" s="9" t="s">
        <v>821</v>
      </c>
      <c r="B1551" s="9" t="s">
        <v>4914</v>
      </c>
      <c r="C1551" s="4" t="s">
        <v>2382</v>
      </c>
      <c r="D1551" s="4" t="s">
        <v>2438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6.5" thickBot="1" x14ac:dyDescent="0.3">
      <c r="A1552" s="9" t="s">
        <v>820</v>
      </c>
      <c r="B1552" s="9" t="s">
        <v>4915</v>
      </c>
      <c r="C1552" s="4" t="s">
        <v>2385</v>
      </c>
      <c r="D1552" s="4" t="s">
        <v>4916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6.5" thickBot="1" x14ac:dyDescent="0.3">
      <c r="A1553" s="9" t="s">
        <v>819</v>
      </c>
      <c r="B1553" s="9" t="s">
        <v>4477</v>
      </c>
      <c r="C1553" s="4" t="s">
        <v>2385</v>
      </c>
      <c r="D1553" s="4" t="s">
        <v>3224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6.5" thickBot="1" x14ac:dyDescent="0.3">
      <c r="A1554" s="9" t="s">
        <v>818</v>
      </c>
      <c r="B1554" s="9" t="s">
        <v>4917</v>
      </c>
      <c r="C1554" s="4" t="s">
        <v>2385</v>
      </c>
      <c r="D1554" s="4" t="s">
        <v>4918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6.5" thickBot="1" x14ac:dyDescent="0.3">
      <c r="A1555" s="9" t="s">
        <v>817</v>
      </c>
      <c r="B1555" s="9" t="s">
        <v>4919</v>
      </c>
      <c r="C1555" s="4" t="s">
        <v>2382</v>
      </c>
      <c r="D1555" s="4" t="s">
        <v>4920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6.5" thickBot="1" x14ac:dyDescent="0.3">
      <c r="A1556" s="9" t="s">
        <v>816</v>
      </c>
      <c r="B1556" s="9" t="s">
        <v>4921</v>
      </c>
      <c r="C1556" s="4" t="s">
        <v>2382</v>
      </c>
      <c r="D1556" s="4" t="s">
        <v>2752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6.5" thickBot="1" x14ac:dyDescent="0.3">
      <c r="A1557" s="9" t="s">
        <v>815</v>
      </c>
      <c r="B1557" s="9" t="s">
        <v>4215</v>
      </c>
      <c r="C1557" s="4" t="s">
        <v>2385</v>
      </c>
      <c r="D1557" s="4" t="s">
        <v>2836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6.5" thickBot="1" x14ac:dyDescent="0.3">
      <c r="A1558" s="9" t="s">
        <v>814</v>
      </c>
      <c r="B1558" s="9" t="s">
        <v>4922</v>
      </c>
      <c r="C1558" s="4" t="s">
        <v>2382</v>
      </c>
      <c r="D1558" s="4" t="s">
        <v>4923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6.5" thickBot="1" x14ac:dyDescent="0.3">
      <c r="A1559" s="9" t="s">
        <v>813</v>
      </c>
      <c r="B1559" s="9" t="s">
        <v>4924</v>
      </c>
      <c r="C1559" s="4" t="s">
        <v>2382</v>
      </c>
      <c r="D1559" s="4" t="s">
        <v>3511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6.5" thickBot="1" x14ac:dyDescent="0.3">
      <c r="A1560" s="9" t="s">
        <v>812</v>
      </c>
      <c r="B1560" s="9" t="s">
        <v>4925</v>
      </c>
      <c r="C1560" s="4" t="s">
        <v>2382</v>
      </c>
      <c r="D1560" s="4" t="s">
        <v>4926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6.5" thickBot="1" x14ac:dyDescent="0.3">
      <c r="A1561" s="9" t="s">
        <v>811</v>
      </c>
      <c r="B1561" s="9" t="s">
        <v>4927</v>
      </c>
      <c r="C1561" s="4" t="s">
        <v>2382</v>
      </c>
      <c r="D1561" s="4" t="s">
        <v>4928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6.5" thickBot="1" x14ac:dyDescent="0.3">
      <c r="A1562" s="9" t="s">
        <v>810</v>
      </c>
      <c r="B1562" s="9" t="s">
        <v>4929</v>
      </c>
      <c r="C1562" s="4" t="s">
        <v>2385</v>
      </c>
      <c r="D1562" s="4" t="s">
        <v>4930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6.5" thickBot="1" x14ac:dyDescent="0.3">
      <c r="A1563" s="9" t="s">
        <v>809</v>
      </c>
      <c r="B1563" s="9" t="s">
        <v>4931</v>
      </c>
      <c r="C1563" s="4" t="s">
        <v>2385</v>
      </c>
      <c r="D1563" s="4" t="s">
        <v>4932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6.5" thickBot="1" x14ac:dyDescent="0.3">
      <c r="A1564" s="9" t="s">
        <v>808</v>
      </c>
      <c r="B1564" s="9" t="s">
        <v>4933</v>
      </c>
      <c r="C1564" s="4" t="s">
        <v>2385</v>
      </c>
      <c r="D1564" s="4" t="s">
        <v>4934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6.5" thickBot="1" x14ac:dyDescent="0.3">
      <c r="A1565" s="9" t="s">
        <v>807</v>
      </c>
      <c r="B1565" s="9" t="s">
        <v>3265</v>
      </c>
      <c r="C1565" s="4" t="s">
        <v>2385</v>
      </c>
      <c r="D1565" s="4" t="s">
        <v>2676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6.5" thickBot="1" x14ac:dyDescent="0.3">
      <c r="A1566" s="9" t="s">
        <v>806</v>
      </c>
      <c r="B1566" s="9" t="s">
        <v>3905</v>
      </c>
      <c r="C1566" s="4" t="s">
        <v>2385</v>
      </c>
      <c r="D1566" s="4" t="s">
        <v>4935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6.5" thickBot="1" x14ac:dyDescent="0.3">
      <c r="A1567" s="9" t="s">
        <v>805</v>
      </c>
      <c r="B1567" s="9" t="s">
        <v>4936</v>
      </c>
      <c r="C1567" s="4" t="s">
        <v>2382</v>
      </c>
      <c r="D1567" s="4" t="s">
        <v>4937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6.5" thickBot="1" x14ac:dyDescent="0.3">
      <c r="A1568" s="9" t="s">
        <v>804</v>
      </c>
      <c r="B1568" s="9" t="s">
        <v>4938</v>
      </c>
      <c r="C1568" s="4" t="s">
        <v>2382</v>
      </c>
      <c r="D1568" s="4" t="s">
        <v>3053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6.5" thickBot="1" x14ac:dyDescent="0.3">
      <c r="A1569" s="9" t="s">
        <v>803</v>
      </c>
      <c r="B1569" s="9" t="s">
        <v>3337</v>
      </c>
      <c r="C1569" s="4" t="s">
        <v>2385</v>
      </c>
      <c r="D1569" s="4" t="s">
        <v>4939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6.5" thickBot="1" x14ac:dyDescent="0.3">
      <c r="A1570" s="9" t="s">
        <v>802</v>
      </c>
      <c r="B1570" s="9" t="s">
        <v>4940</v>
      </c>
      <c r="C1570" s="4" t="s">
        <v>2382</v>
      </c>
      <c r="D1570" s="4" t="s">
        <v>4941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6.5" thickBot="1" x14ac:dyDescent="0.3">
      <c r="A1571" s="9" t="s">
        <v>801</v>
      </c>
      <c r="B1571" s="9" t="s">
        <v>4942</v>
      </c>
      <c r="C1571" s="4" t="s">
        <v>2385</v>
      </c>
      <c r="D1571" s="4" t="s">
        <v>4151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6.5" thickBot="1" x14ac:dyDescent="0.3">
      <c r="A1572" s="9" t="s">
        <v>800</v>
      </c>
      <c r="B1572" s="9" t="s">
        <v>4943</v>
      </c>
      <c r="C1572" s="4" t="s">
        <v>2382</v>
      </c>
      <c r="D1572" s="4" t="s">
        <v>4159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6.5" thickBot="1" x14ac:dyDescent="0.3">
      <c r="A1573" s="9" t="s">
        <v>799</v>
      </c>
      <c r="B1573" s="9" t="s">
        <v>3249</v>
      </c>
      <c r="C1573" s="4" t="s">
        <v>2385</v>
      </c>
      <c r="D1573" s="4" t="s">
        <v>4944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6.5" thickBot="1" x14ac:dyDescent="0.3">
      <c r="A1574" s="9" t="s">
        <v>798</v>
      </c>
      <c r="B1574" s="9" t="s">
        <v>4945</v>
      </c>
      <c r="C1574" s="4" t="s">
        <v>2385</v>
      </c>
      <c r="D1574" s="4" t="s">
        <v>4946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6.5" thickBot="1" x14ac:dyDescent="0.3">
      <c r="A1575" s="9" t="s">
        <v>797</v>
      </c>
      <c r="B1575" s="9" t="s">
        <v>4947</v>
      </c>
      <c r="C1575" s="4" t="s">
        <v>2385</v>
      </c>
      <c r="D1575" s="4" t="s">
        <v>4948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6.5" thickBot="1" x14ac:dyDescent="0.3">
      <c r="A1576" s="9" t="s">
        <v>796</v>
      </c>
      <c r="B1576" s="9" t="s">
        <v>4949</v>
      </c>
      <c r="C1576" s="4" t="s">
        <v>2385</v>
      </c>
      <c r="D1576" s="4" t="s">
        <v>2430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6.5" thickBot="1" x14ac:dyDescent="0.3">
      <c r="A1577" s="9" t="s">
        <v>795</v>
      </c>
      <c r="B1577" s="9" t="s">
        <v>3363</v>
      </c>
      <c r="C1577" s="4" t="s">
        <v>2382</v>
      </c>
      <c r="D1577" s="4" t="s">
        <v>4950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6.5" thickBot="1" x14ac:dyDescent="0.3">
      <c r="A1578" s="9" t="s">
        <v>794</v>
      </c>
      <c r="B1578" s="9" t="s">
        <v>4951</v>
      </c>
      <c r="C1578" s="4" t="s">
        <v>2385</v>
      </c>
      <c r="D1578" s="4" t="s">
        <v>4952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6.5" thickBot="1" x14ac:dyDescent="0.3">
      <c r="A1579" s="9" t="s">
        <v>793</v>
      </c>
      <c r="B1579" s="9" t="s">
        <v>4953</v>
      </c>
      <c r="C1579" s="4" t="s">
        <v>2385</v>
      </c>
      <c r="D1579" s="4" t="s">
        <v>4954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6.5" thickBot="1" x14ac:dyDescent="0.3">
      <c r="A1580" s="9" t="s">
        <v>792</v>
      </c>
      <c r="B1580" s="9" t="s">
        <v>3533</v>
      </c>
      <c r="C1580" s="4" t="s">
        <v>2382</v>
      </c>
      <c r="D1580" s="4" t="s">
        <v>4955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6.5" thickBot="1" x14ac:dyDescent="0.3">
      <c r="A1581" s="9" t="s">
        <v>791</v>
      </c>
      <c r="B1581" s="9" t="s">
        <v>4956</v>
      </c>
      <c r="C1581" s="4" t="s">
        <v>2385</v>
      </c>
      <c r="D1581" s="4" t="s">
        <v>2678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6.5" thickBot="1" x14ac:dyDescent="0.3">
      <c r="A1582" s="9" t="s">
        <v>790</v>
      </c>
      <c r="B1582" s="9" t="s">
        <v>4957</v>
      </c>
      <c r="C1582" s="4" t="s">
        <v>2385</v>
      </c>
      <c r="D1582" s="4" t="s">
        <v>4958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6.5" thickBot="1" x14ac:dyDescent="0.3">
      <c r="A1583" s="9" t="s">
        <v>789</v>
      </c>
      <c r="B1583" s="9" t="s">
        <v>3005</v>
      </c>
      <c r="C1583" s="4" t="s">
        <v>2385</v>
      </c>
      <c r="D1583" s="4" t="s">
        <v>4959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6.5" thickBot="1" x14ac:dyDescent="0.3">
      <c r="A1584" s="9" t="s">
        <v>788</v>
      </c>
      <c r="B1584" s="9" t="s">
        <v>4960</v>
      </c>
      <c r="C1584" s="4" t="s">
        <v>3257</v>
      </c>
      <c r="D1584" s="4" t="s">
        <v>4961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6.5" thickBot="1" x14ac:dyDescent="0.3">
      <c r="A1585" s="9" t="s">
        <v>787</v>
      </c>
      <c r="B1585" s="9" t="s">
        <v>4962</v>
      </c>
      <c r="C1585" s="4" t="s">
        <v>2382</v>
      </c>
      <c r="D1585" s="4" t="s">
        <v>4963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6.5" thickBot="1" x14ac:dyDescent="0.3">
      <c r="A1586" s="9" t="s">
        <v>786</v>
      </c>
      <c r="B1586" s="9" t="s">
        <v>4964</v>
      </c>
      <c r="C1586" s="4" t="s">
        <v>3257</v>
      </c>
      <c r="D1586" s="4" t="s">
        <v>4965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6.5" thickBot="1" x14ac:dyDescent="0.3">
      <c r="A1587" s="9" t="s">
        <v>785</v>
      </c>
      <c r="B1587" s="9" t="s">
        <v>4966</v>
      </c>
      <c r="C1587" s="4" t="s">
        <v>2382</v>
      </c>
      <c r="D1587" s="4" t="s">
        <v>4967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6.5" thickBot="1" x14ac:dyDescent="0.3">
      <c r="A1588" s="9" t="s">
        <v>784</v>
      </c>
      <c r="B1588" s="9" t="s">
        <v>4968</v>
      </c>
      <c r="C1588" s="4" t="s">
        <v>2385</v>
      </c>
      <c r="D1588" s="4" t="s">
        <v>4969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6.5" thickBot="1" x14ac:dyDescent="0.3">
      <c r="A1589" s="9" t="s">
        <v>783</v>
      </c>
      <c r="B1589" s="9" t="s">
        <v>4970</v>
      </c>
      <c r="C1589" s="4" t="s">
        <v>2385</v>
      </c>
      <c r="D1589" s="4" t="s">
        <v>4971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6.5" thickBot="1" x14ac:dyDescent="0.3">
      <c r="A1590" s="9" t="s">
        <v>782</v>
      </c>
      <c r="B1590" s="9" t="s">
        <v>4972</v>
      </c>
      <c r="C1590" s="4" t="s">
        <v>2382</v>
      </c>
      <c r="D1590" s="4" t="s">
        <v>4973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6.5" thickBot="1" x14ac:dyDescent="0.3">
      <c r="A1591" s="9" t="s">
        <v>781</v>
      </c>
      <c r="B1591" s="9" t="s">
        <v>2939</v>
      </c>
      <c r="C1591" s="4" t="s">
        <v>2385</v>
      </c>
      <c r="D1591" s="4" t="s">
        <v>3137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6.5" thickBot="1" x14ac:dyDescent="0.3">
      <c r="A1592" s="9" t="s">
        <v>780</v>
      </c>
      <c r="B1592" s="9" t="s">
        <v>4974</v>
      </c>
      <c r="C1592" s="4" t="s">
        <v>2385</v>
      </c>
      <c r="D1592" s="4" t="s">
        <v>3311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6.5" thickBot="1" x14ac:dyDescent="0.3">
      <c r="A1593" s="9" t="s">
        <v>779</v>
      </c>
      <c r="B1593" s="9" t="s">
        <v>4975</v>
      </c>
      <c r="C1593" s="4" t="s">
        <v>2385</v>
      </c>
      <c r="D1593" s="4" t="s">
        <v>2793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6.5" thickBot="1" x14ac:dyDescent="0.3">
      <c r="A1594" s="9" t="s">
        <v>778</v>
      </c>
      <c r="B1594" s="9" t="s">
        <v>4976</v>
      </c>
      <c r="C1594" s="4" t="s">
        <v>3257</v>
      </c>
      <c r="D1594" s="4" t="s">
        <v>3327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6.5" thickBot="1" x14ac:dyDescent="0.3">
      <c r="A1595" s="9" t="s">
        <v>777</v>
      </c>
      <c r="B1595" s="9" t="s">
        <v>4977</v>
      </c>
      <c r="C1595" s="4" t="s">
        <v>2385</v>
      </c>
      <c r="D1595" s="4" t="s">
        <v>4978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6.5" thickBot="1" x14ac:dyDescent="0.3">
      <c r="A1596" s="9" t="s">
        <v>776</v>
      </c>
      <c r="B1596" s="9" t="s">
        <v>4979</v>
      </c>
      <c r="C1596" s="4" t="s">
        <v>2382</v>
      </c>
      <c r="D1596" s="4" t="s">
        <v>2744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6.5" thickBot="1" x14ac:dyDescent="0.3">
      <c r="A1597" s="9" t="s">
        <v>775</v>
      </c>
      <c r="B1597" s="9" t="s">
        <v>4980</v>
      </c>
      <c r="C1597" s="4" t="s">
        <v>3257</v>
      </c>
      <c r="D1597" s="4" t="s">
        <v>2996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6.5" thickBot="1" x14ac:dyDescent="0.3">
      <c r="A1598" s="9" t="s">
        <v>774</v>
      </c>
      <c r="B1598" s="9" t="s">
        <v>4981</v>
      </c>
      <c r="C1598" s="4" t="s">
        <v>2385</v>
      </c>
      <c r="D1598" s="4" t="s">
        <v>4982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6.5" thickBot="1" x14ac:dyDescent="0.3">
      <c r="A1599" s="9" t="s">
        <v>773</v>
      </c>
      <c r="B1599" s="9" t="s">
        <v>4983</v>
      </c>
      <c r="C1599" s="4" t="s">
        <v>2385</v>
      </c>
      <c r="D1599" s="4" t="s">
        <v>4984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6.5" thickBot="1" x14ac:dyDescent="0.3">
      <c r="A1600" s="9" t="s">
        <v>772</v>
      </c>
      <c r="B1600" s="9" t="s">
        <v>3974</v>
      </c>
      <c r="C1600" s="4" t="s">
        <v>2385</v>
      </c>
      <c r="D1600" s="4" t="s">
        <v>4985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6.5" thickBot="1" x14ac:dyDescent="0.3">
      <c r="A1601" s="9" t="s">
        <v>771</v>
      </c>
      <c r="B1601" s="9" t="s">
        <v>4986</v>
      </c>
      <c r="C1601" s="4" t="s">
        <v>2385</v>
      </c>
      <c r="D1601" s="4" t="s">
        <v>3102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6.5" thickBot="1" x14ac:dyDescent="0.3">
      <c r="A1602" s="9" t="s">
        <v>770</v>
      </c>
      <c r="B1602" s="9" t="s">
        <v>4987</v>
      </c>
      <c r="C1602" s="4" t="s">
        <v>2382</v>
      </c>
      <c r="D1602" s="4" t="s">
        <v>4988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6.5" thickBot="1" x14ac:dyDescent="0.3">
      <c r="A1603" s="9" t="s">
        <v>769</v>
      </c>
      <c r="B1603" s="9" t="s">
        <v>4989</v>
      </c>
      <c r="C1603" s="4" t="s">
        <v>2385</v>
      </c>
      <c r="D1603" s="4" t="s">
        <v>3890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6.5" thickBot="1" x14ac:dyDescent="0.3">
      <c r="A1604" s="9" t="s">
        <v>768</v>
      </c>
      <c r="B1604" s="9" t="s">
        <v>4990</v>
      </c>
      <c r="C1604" s="4" t="s">
        <v>2385</v>
      </c>
      <c r="D1604" s="4" t="s">
        <v>2638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6.5" thickBot="1" x14ac:dyDescent="0.3">
      <c r="A1605" s="9" t="s">
        <v>767</v>
      </c>
      <c r="B1605" s="9" t="s">
        <v>3771</v>
      </c>
      <c r="C1605" s="4" t="s">
        <v>2385</v>
      </c>
      <c r="D1605" s="4" t="s">
        <v>4991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6.5" thickBot="1" x14ac:dyDescent="0.3">
      <c r="A1606" s="9" t="s">
        <v>766</v>
      </c>
      <c r="B1606" s="9" t="s">
        <v>4992</v>
      </c>
      <c r="C1606" s="4" t="s">
        <v>3257</v>
      </c>
      <c r="D1606" s="4" t="s">
        <v>4453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6.5" thickBot="1" x14ac:dyDescent="0.3">
      <c r="A1607" s="9" t="s">
        <v>765</v>
      </c>
      <c r="B1607" s="9" t="s">
        <v>4993</v>
      </c>
      <c r="C1607" s="4" t="s">
        <v>2385</v>
      </c>
      <c r="D1607" s="4" t="s">
        <v>2563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6.5" thickBot="1" x14ac:dyDescent="0.3">
      <c r="A1608" s="9" t="s">
        <v>764</v>
      </c>
      <c r="B1608" s="9" t="s">
        <v>3265</v>
      </c>
      <c r="C1608" s="4" t="s">
        <v>2385</v>
      </c>
      <c r="D1608" s="4" t="s">
        <v>3493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6.5" thickBot="1" x14ac:dyDescent="0.3">
      <c r="A1609" s="9" t="s">
        <v>763</v>
      </c>
      <c r="B1609" s="9" t="s">
        <v>4994</v>
      </c>
      <c r="C1609" s="4" t="s">
        <v>2382</v>
      </c>
      <c r="D1609" s="4" t="s">
        <v>4995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6.5" thickBot="1" x14ac:dyDescent="0.3">
      <c r="A1610" s="9" t="s">
        <v>762</v>
      </c>
      <c r="B1610" s="9" t="s">
        <v>4996</v>
      </c>
      <c r="C1610" s="4" t="s">
        <v>2382</v>
      </c>
      <c r="D1610" s="4" t="s">
        <v>3327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6.5" thickBot="1" x14ac:dyDescent="0.3">
      <c r="A1611" s="9" t="s">
        <v>761</v>
      </c>
      <c r="B1611" s="9" t="s">
        <v>4997</v>
      </c>
      <c r="C1611" s="4" t="s">
        <v>2382</v>
      </c>
      <c r="D1611" s="4" t="s">
        <v>3735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6.5" thickBot="1" x14ac:dyDescent="0.3">
      <c r="A1612" s="9" t="s">
        <v>760</v>
      </c>
      <c r="B1612" s="9" t="s">
        <v>4998</v>
      </c>
      <c r="C1612" s="4" t="s">
        <v>2382</v>
      </c>
      <c r="D1612" s="4" t="s">
        <v>4999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6.5" thickBot="1" x14ac:dyDescent="0.3">
      <c r="A1613" s="9" t="s">
        <v>759</v>
      </c>
      <c r="B1613" s="9" t="s">
        <v>5000</v>
      </c>
      <c r="C1613" s="4" t="s">
        <v>2382</v>
      </c>
      <c r="D1613" s="4" t="s">
        <v>3113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6.5" thickBot="1" x14ac:dyDescent="0.3">
      <c r="A1614" s="9" t="s">
        <v>758</v>
      </c>
      <c r="B1614" s="9" t="s">
        <v>5001</v>
      </c>
      <c r="C1614" s="4" t="s">
        <v>2385</v>
      </c>
      <c r="D1614" s="4" t="s">
        <v>5002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6.5" thickBot="1" x14ac:dyDescent="0.3">
      <c r="A1615" s="9" t="s">
        <v>757</v>
      </c>
      <c r="B1615" s="9" t="s">
        <v>5003</v>
      </c>
      <c r="C1615" s="4" t="s">
        <v>2382</v>
      </c>
      <c r="D1615" s="4" t="s">
        <v>5004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6.5" thickBot="1" x14ac:dyDescent="0.3">
      <c r="A1616" s="9" t="s">
        <v>756</v>
      </c>
      <c r="B1616" s="9" t="s">
        <v>5005</v>
      </c>
      <c r="C1616" s="4" t="s">
        <v>2385</v>
      </c>
      <c r="D1616" s="4" t="s">
        <v>2808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6.5" thickBot="1" x14ac:dyDescent="0.3">
      <c r="A1617" s="9" t="s">
        <v>755</v>
      </c>
      <c r="B1617" s="9" t="s">
        <v>5006</v>
      </c>
      <c r="C1617" s="4" t="s">
        <v>2382</v>
      </c>
      <c r="D1617" s="4" t="s">
        <v>2416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6.5" thickBot="1" x14ac:dyDescent="0.3">
      <c r="A1618" s="9" t="s">
        <v>754</v>
      </c>
      <c r="B1618" s="9" t="s">
        <v>5007</v>
      </c>
      <c r="C1618" s="4" t="s">
        <v>2385</v>
      </c>
      <c r="D1618" s="4" t="s">
        <v>5008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6.5" thickBot="1" x14ac:dyDescent="0.3">
      <c r="A1619" s="9" t="s">
        <v>753</v>
      </c>
      <c r="B1619" s="9" t="s">
        <v>5009</v>
      </c>
      <c r="C1619" s="4" t="s">
        <v>2382</v>
      </c>
      <c r="D1619" s="4" t="s">
        <v>4079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6.5" thickBot="1" x14ac:dyDescent="0.3">
      <c r="A1620" s="9" t="s">
        <v>752</v>
      </c>
      <c r="B1620" s="9" t="s">
        <v>2482</v>
      </c>
      <c r="C1620" s="4" t="s">
        <v>2385</v>
      </c>
      <c r="D1620" s="4" t="s">
        <v>5010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6.5" thickBot="1" x14ac:dyDescent="0.3">
      <c r="A1621" s="9" t="s">
        <v>751</v>
      </c>
      <c r="B1621" s="9" t="s">
        <v>5011</v>
      </c>
      <c r="C1621" s="4" t="s">
        <v>2382</v>
      </c>
      <c r="D1621" s="4" t="s">
        <v>5012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6.5" thickBot="1" x14ac:dyDescent="0.3">
      <c r="A1622" s="9" t="s">
        <v>750</v>
      </c>
      <c r="B1622" s="9" t="s">
        <v>5013</v>
      </c>
      <c r="C1622" s="4" t="s">
        <v>2382</v>
      </c>
      <c r="D1622" s="4" t="s">
        <v>5014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6.5" thickBot="1" x14ac:dyDescent="0.3">
      <c r="A1623" s="9" t="s">
        <v>749</v>
      </c>
      <c r="B1623" s="9" t="s">
        <v>5015</v>
      </c>
      <c r="C1623" s="4" t="s">
        <v>2385</v>
      </c>
      <c r="D1623" s="4" t="s">
        <v>2732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6.5" thickBot="1" x14ac:dyDescent="0.3">
      <c r="A1624" s="9" t="s">
        <v>748</v>
      </c>
      <c r="B1624" s="9" t="s">
        <v>5016</v>
      </c>
      <c r="C1624" s="4" t="s">
        <v>2385</v>
      </c>
      <c r="D1624" s="4" t="s">
        <v>3463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6.5" thickBot="1" x14ac:dyDescent="0.3">
      <c r="A1625" s="9" t="s">
        <v>747</v>
      </c>
      <c r="B1625" s="9" t="s">
        <v>5017</v>
      </c>
      <c r="C1625" s="4" t="s">
        <v>2382</v>
      </c>
      <c r="D1625" s="4" t="s">
        <v>3156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6.5" thickBot="1" x14ac:dyDescent="0.3">
      <c r="A1626" s="9" t="s">
        <v>746</v>
      </c>
      <c r="B1626" s="9" t="s">
        <v>5018</v>
      </c>
      <c r="C1626" s="4" t="s">
        <v>2382</v>
      </c>
      <c r="D1626" s="4" t="s">
        <v>2553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6.5" thickBot="1" x14ac:dyDescent="0.3">
      <c r="A1627" s="9" t="s">
        <v>745</v>
      </c>
      <c r="B1627" s="9" t="s">
        <v>4135</v>
      </c>
      <c r="C1627" s="4" t="s">
        <v>3257</v>
      </c>
      <c r="D1627" s="4" t="s">
        <v>5019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6.5" thickBot="1" x14ac:dyDescent="0.3">
      <c r="A1628" s="9" t="s">
        <v>744</v>
      </c>
      <c r="B1628" s="9" t="s">
        <v>5020</v>
      </c>
      <c r="C1628" s="4" t="s">
        <v>2382</v>
      </c>
      <c r="D1628" s="4" t="s">
        <v>5021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6.5" thickBot="1" x14ac:dyDescent="0.3">
      <c r="A1629" s="9" t="s">
        <v>743</v>
      </c>
      <c r="B1629" s="9" t="s">
        <v>5022</v>
      </c>
      <c r="C1629" s="4" t="s">
        <v>2385</v>
      </c>
      <c r="D1629" s="4" t="s">
        <v>2545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6.5" thickBot="1" x14ac:dyDescent="0.3">
      <c r="A1630" s="9" t="s">
        <v>742</v>
      </c>
      <c r="B1630" s="9" t="s">
        <v>5023</v>
      </c>
      <c r="C1630" s="4" t="s">
        <v>2385</v>
      </c>
      <c r="D1630" s="4" t="s">
        <v>5024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6.5" thickBot="1" x14ac:dyDescent="0.3">
      <c r="A1631" s="9" t="s">
        <v>741</v>
      </c>
      <c r="B1631" s="9" t="s">
        <v>5025</v>
      </c>
      <c r="C1631" s="4" t="s">
        <v>2382</v>
      </c>
      <c r="D1631" s="4" t="s">
        <v>5026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6.5" thickBot="1" x14ac:dyDescent="0.3">
      <c r="A1632" s="9" t="s">
        <v>740</v>
      </c>
      <c r="B1632" s="9" t="s">
        <v>4125</v>
      </c>
      <c r="C1632" s="4" t="s">
        <v>2385</v>
      </c>
      <c r="D1632" s="4" t="s">
        <v>2808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6.5" thickBot="1" x14ac:dyDescent="0.3">
      <c r="A1633" s="9" t="s">
        <v>739</v>
      </c>
      <c r="B1633" s="9" t="s">
        <v>4891</v>
      </c>
      <c r="C1633" s="4" t="s">
        <v>2385</v>
      </c>
      <c r="D1633" s="4" t="s">
        <v>5027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6.5" thickBot="1" x14ac:dyDescent="0.3">
      <c r="A1634" s="9" t="s">
        <v>738</v>
      </c>
      <c r="B1634" s="9" t="s">
        <v>5028</v>
      </c>
      <c r="C1634" s="4" t="s">
        <v>2382</v>
      </c>
      <c r="D1634" s="4" t="s">
        <v>4347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6.5" thickBot="1" x14ac:dyDescent="0.3">
      <c r="A1635" s="9" t="s">
        <v>737</v>
      </c>
      <c r="B1635" s="9" t="s">
        <v>5029</v>
      </c>
      <c r="C1635" s="4" t="s">
        <v>2385</v>
      </c>
      <c r="D1635" s="4" t="s">
        <v>5030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6.5" thickBot="1" x14ac:dyDescent="0.3">
      <c r="A1636" s="9" t="s">
        <v>736</v>
      </c>
      <c r="B1636" s="9" t="s">
        <v>5031</v>
      </c>
      <c r="C1636" s="4" t="s">
        <v>2382</v>
      </c>
      <c r="D1636" s="4" t="s">
        <v>5032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6.5" thickBot="1" x14ac:dyDescent="0.3">
      <c r="A1637" s="9" t="s">
        <v>735</v>
      </c>
      <c r="B1637" s="9" t="s">
        <v>5033</v>
      </c>
      <c r="C1637" s="4" t="s">
        <v>2382</v>
      </c>
      <c r="D1637" s="4" t="s">
        <v>3260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6.5" thickBot="1" x14ac:dyDescent="0.3">
      <c r="A1638" s="9" t="s">
        <v>734</v>
      </c>
      <c r="B1638" s="9" t="s">
        <v>5034</v>
      </c>
      <c r="C1638" s="4" t="s">
        <v>2382</v>
      </c>
      <c r="D1638" s="4" t="s">
        <v>5035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6.5" thickBot="1" x14ac:dyDescent="0.3">
      <c r="A1639" s="9" t="s">
        <v>733</v>
      </c>
      <c r="B1639" s="9" t="s">
        <v>4613</v>
      </c>
      <c r="C1639" s="4" t="s">
        <v>2382</v>
      </c>
      <c r="D1639" s="4" t="s">
        <v>5036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6.5" thickBot="1" x14ac:dyDescent="0.3">
      <c r="A1640" s="9" t="s">
        <v>732</v>
      </c>
      <c r="B1640" s="9" t="s">
        <v>2839</v>
      </c>
      <c r="C1640" s="4" t="s">
        <v>2385</v>
      </c>
      <c r="D1640" s="4" t="s">
        <v>5037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6.5" thickBot="1" x14ac:dyDescent="0.3">
      <c r="A1641" s="9" t="s">
        <v>731</v>
      </c>
      <c r="B1641" s="9" t="s">
        <v>5038</v>
      </c>
      <c r="C1641" s="4" t="s">
        <v>2382</v>
      </c>
      <c r="D1641" s="4" t="s">
        <v>5039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6.5" thickBot="1" x14ac:dyDescent="0.3">
      <c r="A1642" s="9" t="s">
        <v>730</v>
      </c>
      <c r="B1642" s="9" t="s">
        <v>5040</v>
      </c>
      <c r="C1642" s="4" t="s">
        <v>2382</v>
      </c>
      <c r="D1642" s="4" t="s">
        <v>5041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6.5" thickBot="1" x14ac:dyDescent="0.3">
      <c r="A1643" s="9" t="s">
        <v>729</v>
      </c>
      <c r="B1643" s="9" t="s">
        <v>3212</v>
      </c>
      <c r="C1643" s="4" t="s">
        <v>2382</v>
      </c>
      <c r="D1643" s="4" t="s">
        <v>3217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6.5" thickBot="1" x14ac:dyDescent="0.3">
      <c r="A1644" s="9" t="s">
        <v>728</v>
      </c>
      <c r="B1644" s="9" t="s">
        <v>5042</v>
      </c>
      <c r="C1644" s="4" t="s">
        <v>2382</v>
      </c>
      <c r="D1644" s="4" t="s">
        <v>3309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6.5" thickBot="1" x14ac:dyDescent="0.3">
      <c r="A1645" s="9" t="s">
        <v>727</v>
      </c>
      <c r="B1645" s="9" t="s">
        <v>3365</v>
      </c>
      <c r="C1645" s="4" t="s">
        <v>2385</v>
      </c>
      <c r="D1645" s="4" t="s">
        <v>2709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6.5" thickBot="1" x14ac:dyDescent="0.3">
      <c r="A1646" s="9" t="s">
        <v>726</v>
      </c>
      <c r="B1646" s="9" t="s">
        <v>3755</v>
      </c>
      <c r="C1646" s="4" t="s">
        <v>2385</v>
      </c>
      <c r="D1646" s="4" t="s">
        <v>5043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6.5" thickBot="1" x14ac:dyDescent="0.3">
      <c r="A1647" s="9" t="s">
        <v>725</v>
      </c>
      <c r="B1647" s="9" t="s">
        <v>5044</v>
      </c>
      <c r="C1647" s="4" t="s">
        <v>3257</v>
      </c>
      <c r="D1647" s="4" t="s">
        <v>4468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6.5" thickBot="1" x14ac:dyDescent="0.3">
      <c r="A1648" s="9" t="s">
        <v>724</v>
      </c>
      <c r="B1648" s="9" t="s">
        <v>5045</v>
      </c>
      <c r="C1648" s="4" t="s">
        <v>2385</v>
      </c>
      <c r="D1648" s="4" t="s">
        <v>2717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6.5" thickBot="1" x14ac:dyDescent="0.3">
      <c r="A1649" s="9" t="s">
        <v>723</v>
      </c>
      <c r="B1649" s="9" t="s">
        <v>5046</v>
      </c>
      <c r="C1649" s="4" t="s">
        <v>2385</v>
      </c>
      <c r="D1649" s="4" t="s">
        <v>2840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6.5" thickBot="1" x14ac:dyDescent="0.3">
      <c r="A1650" s="9" t="s">
        <v>722</v>
      </c>
      <c r="B1650" s="9" t="s">
        <v>2839</v>
      </c>
      <c r="C1650" s="4" t="s">
        <v>2382</v>
      </c>
      <c r="D1650" s="4" t="s">
        <v>2416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6.5" thickBot="1" x14ac:dyDescent="0.3">
      <c r="A1651" s="9" t="s">
        <v>721</v>
      </c>
      <c r="B1651" s="9" t="s">
        <v>5047</v>
      </c>
      <c r="C1651" s="4" t="s">
        <v>3257</v>
      </c>
      <c r="D1651" s="4" t="s">
        <v>2571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6.5" thickBot="1" x14ac:dyDescent="0.3">
      <c r="A1652" s="9" t="s">
        <v>720</v>
      </c>
      <c r="B1652" s="9" t="s">
        <v>5048</v>
      </c>
      <c r="C1652" s="4" t="s">
        <v>2385</v>
      </c>
      <c r="D1652" s="4" t="s">
        <v>5049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6.5" thickBot="1" x14ac:dyDescent="0.3">
      <c r="A1653" s="9" t="s">
        <v>719</v>
      </c>
      <c r="B1653" s="9" t="s">
        <v>5050</v>
      </c>
      <c r="C1653" s="4" t="s">
        <v>2382</v>
      </c>
      <c r="D1653" s="4" t="s">
        <v>5051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6.5" thickBot="1" x14ac:dyDescent="0.3">
      <c r="A1654" s="9" t="s">
        <v>718</v>
      </c>
      <c r="B1654" s="9" t="s">
        <v>5052</v>
      </c>
      <c r="C1654" s="4" t="s">
        <v>2382</v>
      </c>
      <c r="D1654" s="4" t="s">
        <v>3266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6.5" thickBot="1" x14ac:dyDescent="0.3">
      <c r="A1655" s="9" t="s">
        <v>717</v>
      </c>
      <c r="B1655" s="9" t="s">
        <v>5053</v>
      </c>
      <c r="C1655" s="4" t="s">
        <v>2385</v>
      </c>
      <c r="D1655" s="4" t="s">
        <v>5054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6.5" thickBot="1" x14ac:dyDescent="0.3">
      <c r="A1656" s="9" t="s">
        <v>716</v>
      </c>
      <c r="B1656" s="9" t="s">
        <v>5055</v>
      </c>
      <c r="C1656" s="4" t="s">
        <v>2385</v>
      </c>
      <c r="D1656" s="4" t="s">
        <v>5056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6.5" thickBot="1" x14ac:dyDescent="0.3">
      <c r="A1657" s="9" t="s">
        <v>715</v>
      </c>
      <c r="B1657" s="9" t="s">
        <v>5057</v>
      </c>
      <c r="C1657" s="4" t="s">
        <v>2385</v>
      </c>
      <c r="D1657" s="4" t="s">
        <v>2665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6.5" thickBot="1" x14ac:dyDescent="0.3">
      <c r="A1658" s="9" t="s">
        <v>714</v>
      </c>
      <c r="B1658" s="9" t="s">
        <v>3634</v>
      </c>
      <c r="C1658" s="4" t="s">
        <v>2382</v>
      </c>
      <c r="D1658" s="4" t="s">
        <v>5058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6.5" thickBot="1" x14ac:dyDescent="0.3">
      <c r="A1659" s="9" t="s">
        <v>713</v>
      </c>
      <c r="B1659" s="9" t="s">
        <v>5059</v>
      </c>
      <c r="C1659" s="4" t="s">
        <v>3257</v>
      </c>
      <c r="D1659" s="4" t="s">
        <v>5060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6.5" thickBot="1" x14ac:dyDescent="0.3">
      <c r="A1660" s="9" t="s">
        <v>712</v>
      </c>
      <c r="B1660" s="9" t="s">
        <v>3960</v>
      </c>
      <c r="C1660" s="4" t="s">
        <v>2382</v>
      </c>
      <c r="D1660" s="4" t="s">
        <v>2383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6.5" thickBot="1" x14ac:dyDescent="0.3">
      <c r="A1661" s="9" t="s">
        <v>711</v>
      </c>
      <c r="B1661" s="9" t="s">
        <v>5061</v>
      </c>
      <c r="C1661" s="4" t="s">
        <v>2385</v>
      </c>
      <c r="D1661" s="4" t="s">
        <v>5062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6.5" thickBot="1" x14ac:dyDescent="0.3">
      <c r="A1662" s="9" t="s">
        <v>710</v>
      </c>
      <c r="B1662" s="9" t="s">
        <v>5063</v>
      </c>
      <c r="C1662" s="4" t="s">
        <v>3257</v>
      </c>
      <c r="D1662" s="4" t="s">
        <v>5064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6.5" thickBot="1" x14ac:dyDescent="0.3">
      <c r="A1663" s="9" t="s">
        <v>709</v>
      </c>
      <c r="B1663" s="9" t="s">
        <v>5065</v>
      </c>
      <c r="C1663" s="4" t="s">
        <v>2385</v>
      </c>
      <c r="D1663" s="4" t="s">
        <v>2818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6.5" thickBot="1" x14ac:dyDescent="0.3">
      <c r="A1664" s="9" t="s">
        <v>708</v>
      </c>
      <c r="B1664" s="9" t="s">
        <v>5066</v>
      </c>
      <c r="C1664" s="4" t="s">
        <v>2382</v>
      </c>
      <c r="D1664" s="4" t="s">
        <v>5067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6.5" thickBot="1" x14ac:dyDescent="0.3">
      <c r="A1665" s="9" t="s">
        <v>707</v>
      </c>
      <c r="B1665" s="9" t="s">
        <v>5068</v>
      </c>
      <c r="C1665" s="4" t="s">
        <v>2385</v>
      </c>
      <c r="D1665" s="4" t="s">
        <v>5069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6.5" thickBot="1" x14ac:dyDescent="0.3">
      <c r="A1666" s="9" t="s">
        <v>706</v>
      </c>
      <c r="B1666" s="9" t="s">
        <v>5070</v>
      </c>
      <c r="C1666" s="4" t="s">
        <v>2385</v>
      </c>
      <c r="D1666" s="4" t="s">
        <v>5071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6.5" thickBot="1" x14ac:dyDescent="0.3">
      <c r="A1667" s="9" t="s">
        <v>705</v>
      </c>
      <c r="B1667" s="9" t="s">
        <v>2512</v>
      </c>
      <c r="C1667" s="4" t="s">
        <v>2385</v>
      </c>
      <c r="D1667" s="4" t="s">
        <v>5072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6.5" thickBot="1" x14ac:dyDescent="0.3">
      <c r="A1668" s="9" t="s">
        <v>704</v>
      </c>
      <c r="B1668" s="9" t="s">
        <v>5073</v>
      </c>
      <c r="C1668" s="4" t="s">
        <v>2385</v>
      </c>
      <c r="D1668" s="4" t="s">
        <v>2461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6.5" thickBot="1" x14ac:dyDescent="0.3">
      <c r="A1669" s="9" t="s">
        <v>703</v>
      </c>
      <c r="B1669" s="9" t="s">
        <v>5074</v>
      </c>
      <c r="C1669" s="4" t="s">
        <v>2385</v>
      </c>
      <c r="D1669" s="4" t="s">
        <v>5075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6.5" thickBot="1" x14ac:dyDescent="0.3">
      <c r="A1670" s="9" t="s">
        <v>702</v>
      </c>
      <c r="B1670" s="9" t="s">
        <v>3144</v>
      </c>
      <c r="C1670" s="4" t="s">
        <v>2385</v>
      </c>
      <c r="D1670" s="4" t="s">
        <v>2682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6.5" thickBot="1" x14ac:dyDescent="0.3">
      <c r="A1671" s="9" t="s">
        <v>701</v>
      </c>
      <c r="B1671" s="9" t="s">
        <v>5076</v>
      </c>
      <c r="C1671" s="4" t="s">
        <v>2385</v>
      </c>
      <c r="D1671" s="4" t="s">
        <v>5077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6.5" thickBot="1" x14ac:dyDescent="0.3">
      <c r="A1672" s="9" t="s">
        <v>700</v>
      </c>
      <c r="B1672" s="9" t="s">
        <v>4387</v>
      </c>
      <c r="C1672" s="4" t="s">
        <v>2382</v>
      </c>
      <c r="D1672" s="4" t="s">
        <v>5078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6.5" thickBot="1" x14ac:dyDescent="0.3">
      <c r="A1673" s="9" t="s">
        <v>699</v>
      </c>
      <c r="B1673" s="9" t="s">
        <v>5079</v>
      </c>
      <c r="C1673" s="4" t="s">
        <v>2385</v>
      </c>
      <c r="D1673" s="4" t="s">
        <v>4906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6.5" thickBot="1" x14ac:dyDescent="0.3">
      <c r="A1674" s="9" t="s">
        <v>698</v>
      </c>
      <c r="B1674" s="9" t="s">
        <v>5080</v>
      </c>
      <c r="C1674" s="4" t="s">
        <v>2382</v>
      </c>
      <c r="D1674" s="4" t="s">
        <v>4909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6.5" thickBot="1" x14ac:dyDescent="0.3">
      <c r="A1675" s="9" t="s">
        <v>697</v>
      </c>
      <c r="B1675" s="9" t="s">
        <v>5081</v>
      </c>
      <c r="C1675" s="4" t="s">
        <v>2382</v>
      </c>
      <c r="D1675" s="4" t="s">
        <v>4714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6.5" thickBot="1" x14ac:dyDescent="0.3">
      <c r="A1676" s="9" t="s">
        <v>696</v>
      </c>
      <c r="B1676" s="9" t="s">
        <v>5082</v>
      </c>
      <c r="C1676" s="4" t="s">
        <v>2385</v>
      </c>
      <c r="D1676" s="4" t="s">
        <v>5083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6.5" thickBot="1" x14ac:dyDescent="0.3">
      <c r="A1677" s="9" t="s">
        <v>695</v>
      </c>
      <c r="B1677" s="9" t="s">
        <v>5084</v>
      </c>
      <c r="C1677" s="4" t="s">
        <v>2382</v>
      </c>
      <c r="D1677" s="4" t="s">
        <v>5085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6.5" thickBot="1" x14ac:dyDescent="0.3">
      <c r="A1678" s="9" t="s">
        <v>694</v>
      </c>
      <c r="B1678" s="9" t="s">
        <v>5086</v>
      </c>
      <c r="C1678" s="4" t="s">
        <v>2382</v>
      </c>
      <c r="D1678" s="4" t="s">
        <v>5087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6.5" thickBot="1" x14ac:dyDescent="0.3">
      <c r="A1679" s="9" t="s">
        <v>693</v>
      </c>
      <c r="B1679" s="9" t="s">
        <v>5088</v>
      </c>
      <c r="C1679" s="4" t="s">
        <v>2385</v>
      </c>
      <c r="D1679" s="4" t="s">
        <v>5089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6.5" thickBot="1" x14ac:dyDescent="0.3">
      <c r="A1680" s="9" t="s">
        <v>692</v>
      </c>
      <c r="B1680" s="9" t="s">
        <v>4338</v>
      </c>
      <c r="C1680" s="4" t="s">
        <v>2382</v>
      </c>
      <c r="D1680" s="4" t="s">
        <v>5090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6.5" thickBot="1" x14ac:dyDescent="0.3">
      <c r="A1681" s="9" t="s">
        <v>691</v>
      </c>
      <c r="B1681" s="9" t="s">
        <v>5091</v>
      </c>
      <c r="C1681" s="4" t="s">
        <v>2382</v>
      </c>
      <c r="D1681" s="4" t="s">
        <v>5092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6.5" thickBot="1" x14ac:dyDescent="0.3">
      <c r="A1682" s="9" t="s">
        <v>690</v>
      </c>
      <c r="B1682" s="9" t="s">
        <v>3389</v>
      </c>
      <c r="C1682" s="4" t="s">
        <v>2385</v>
      </c>
      <c r="D1682" s="4" t="s">
        <v>5093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6.5" thickBot="1" x14ac:dyDescent="0.3">
      <c r="A1683" s="9" t="s">
        <v>689</v>
      </c>
      <c r="B1683" s="9" t="s">
        <v>5094</v>
      </c>
      <c r="C1683" s="4" t="s">
        <v>2385</v>
      </c>
      <c r="D1683" s="4" t="s">
        <v>4373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6.5" thickBot="1" x14ac:dyDescent="0.3">
      <c r="A1684" s="9" t="s">
        <v>688</v>
      </c>
      <c r="B1684" s="9" t="s">
        <v>3025</v>
      </c>
      <c r="C1684" s="4" t="s">
        <v>2382</v>
      </c>
      <c r="D1684" s="4" t="s">
        <v>5095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6.5" thickBot="1" x14ac:dyDescent="0.3">
      <c r="A1685" s="9" t="s">
        <v>687</v>
      </c>
      <c r="B1685" s="9" t="s">
        <v>4611</v>
      </c>
      <c r="C1685" s="4" t="s">
        <v>2385</v>
      </c>
      <c r="D1685" s="4" t="s">
        <v>5096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6.5" thickBot="1" x14ac:dyDescent="0.3">
      <c r="A1686" s="9" t="s">
        <v>686</v>
      </c>
      <c r="B1686" s="9" t="s">
        <v>5097</v>
      </c>
      <c r="C1686" s="4" t="s">
        <v>2385</v>
      </c>
      <c r="D1686" s="4" t="s">
        <v>2474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6.5" thickBot="1" x14ac:dyDescent="0.3">
      <c r="A1687" s="9" t="s">
        <v>685</v>
      </c>
      <c r="B1687" s="9" t="s">
        <v>3243</v>
      </c>
      <c r="C1687" s="4" t="s">
        <v>2385</v>
      </c>
      <c r="D1687" s="4" t="s">
        <v>5098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6.5" thickBot="1" x14ac:dyDescent="0.3">
      <c r="A1688" s="9" t="s">
        <v>684</v>
      </c>
      <c r="B1688" s="9" t="s">
        <v>5099</v>
      </c>
      <c r="C1688" s="4" t="s">
        <v>2382</v>
      </c>
      <c r="D1688" s="4" t="s">
        <v>5100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6.5" thickBot="1" x14ac:dyDescent="0.3">
      <c r="A1689" s="9" t="s">
        <v>683</v>
      </c>
      <c r="B1689" s="9" t="s">
        <v>5101</v>
      </c>
      <c r="C1689" s="4" t="s">
        <v>3257</v>
      </c>
      <c r="D1689" s="4" t="s">
        <v>5102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6.5" thickBot="1" x14ac:dyDescent="0.3">
      <c r="A1690" s="9" t="s">
        <v>682</v>
      </c>
      <c r="B1690" s="9" t="s">
        <v>5103</v>
      </c>
      <c r="C1690" s="4" t="s">
        <v>2385</v>
      </c>
      <c r="D1690" s="4" t="s">
        <v>4379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6.5" thickBot="1" x14ac:dyDescent="0.3">
      <c r="A1691" s="9" t="s">
        <v>681</v>
      </c>
      <c r="B1691" s="9" t="s">
        <v>5104</v>
      </c>
      <c r="C1691" s="4" t="s">
        <v>2382</v>
      </c>
      <c r="D1691" s="4" t="s">
        <v>5105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6.5" thickBot="1" x14ac:dyDescent="0.3">
      <c r="A1692" s="9" t="s">
        <v>680</v>
      </c>
      <c r="B1692" s="9" t="s">
        <v>5106</v>
      </c>
      <c r="C1692" s="4" t="s">
        <v>2382</v>
      </c>
      <c r="D1692" s="4" t="s">
        <v>5107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6.5" thickBot="1" x14ac:dyDescent="0.3">
      <c r="A1693" s="9" t="s">
        <v>679</v>
      </c>
      <c r="B1693" s="9" t="s">
        <v>5108</v>
      </c>
      <c r="C1693" s="4" t="s">
        <v>2385</v>
      </c>
      <c r="D1693" s="4" t="s">
        <v>4355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6.5" thickBot="1" x14ac:dyDescent="0.3">
      <c r="A1694" s="9" t="s">
        <v>678</v>
      </c>
      <c r="B1694" s="9" t="s">
        <v>3262</v>
      </c>
      <c r="C1694" s="4" t="s">
        <v>2385</v>
      </c>
      <c r="D1694" s="4" t="s">
        <v>5109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6.5" thickBot="1" x14ac:dyDescent="0.3">
      <c r="A1695" s="9" t="s">
        <v>677</v>
      </c>
      <c r="B1695" s="9" t="s">
        <v>5110</v>
      </c>
      <c r="C1695" s="4" t="s">
        <v>2382</v>
      </c>
      <c r="D1695" s="4" t="s">
        <v>3446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6.5" thickBot="1" x14ac:dyDescent="0.3">
      <c r="A1696" s="9" t="s">
        <v>676</v>
      </c>
      <c r="B1696" s="9" t="s">
        <v>5111</v>
      </c>
      <c r="C1696" s="4" t="s">
        <v>2382</v>
      </c>
      <c r="D1696" s="4" t="s">
        <v>5112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6.5" thickBot="1" x14ac:dyDescent="0.3">
      <c r="A1697" s="9" t="s">
        <v>675</v>
      </c>
      <c r="B1697" s="9" t="s">
        <v>5113</v>
      </c>
      <c r="C1697" s="4" t="s">
        <v>2382</v>
      </c>
      <c r="D1697" s="4" t="s">
        <v>5114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6.5" thickBot="1" x14ac:dyDescent="0.3">
      <c r="A1698" s="9" t="s">
        <v>674</v>
      </c>
      <c r="B1698" s="9" t="s">
        <v>4664</v>
      </c>
      <c r="C1698" s="4" t="s">
        <v>2382</v>
      </c>
      <c r="D1698" s="4" t="s">
        <v>5115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6.5" thickBot="1" x14ac:dyDescent="0.3">
      <c r="A1699" s="9" t="s">
        <v>673</v>
      </c>
      <c r="B1699" s="9" t="s">
        <v>5116</v>
      </c>
      <c r="C1699" s="4" t="s">
        <v>2382</v>
      </c>
      <c r="D1699" s="4" t="s">
        <v>4154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6.5" thickBot="1" x14ac:dyDescent="0.3">
      <c r="A1700" s="9" t="s">
        <v>672</v>
      </c>
      <c r="B1700" s="9" t="s">
        <v>5117</v>
      </c>
      <c r="C1700" s="4" t="s">
        <v>2385</v>
      </c>
      <c r="D1700" s="4" t="s">
        <v>2576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6.5" thickBot="1" x14ac:dyDescent="0.3">
      <c r="A1701" s="9" t="s">
        <v>671</v>
      </c>
      <c r="B1701" s="9" t="s">
        <v>5118</v>
      </c>
      <c r="C1701" s="4" t="s">
        <v>2382</v>
      </c>
      <c r="D1701" s="4" t="s">
        <v>5119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6.5" thickBot="1" x14ac:dyDescent="0.3">
      <c r="A1702" s="9" t="s">
        <v>670</v>
      </c>
      <c r="B1702" s="9" t="s">
        <v>5120</v>
      </c>
      <c r="C1702" s="4" t="s">
        <v>2385</v>
      </c>
      <c r="D1702" s="4" t="s">
        <v>2398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6.5" thickBot="1" x14ac:dyDescent="0.3">
      <c r="A1703" s="9" t="s">
        <v>669</v>
      </c>
      <c r="B1703" s="9" t="s">
        <v>5121</v>
      </c>
      <c r="C1703" s="4" t="s">
        <v>2385</v>
      </c>
      <c r="D1703" s="4" t="s">
        <v>2535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6.5" thickBot="1" x14ac:dyDescent="0.3">
      <c r="A1704" s="9" t="s">
        <v>668</v>
      </c>
      <c r="B1704" s="9" t="s">
        <v>5122</v>
      </c>
      <c r="C1704" s="4" t="s">
        <v>2385</v>
      </c>
      <c r="D1704" s="4" t="s">
        <v>3647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6.5" thickBot="1" x14ac:dyDescent="0.3">
      <c r="A1705" s="9" t="s">
        <v>667</v>
      </c>
      <c r="B1705" s="9" t="s">
        <v>5123</v>
      </c>
      <c r="C1705" s="4" t="s">
        <v>2382</v>
      </c>
      <c r="D1705" s="4" t="s">
        <v>2752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6.5" thickBot="1" x14ac:dyDescent="0.3">
      <c r="A1706" s="9" t="s">
        <v>666</v>
      </c>
      <c r="B1706" s="9" t="s">
        <v>3725</v>
      </c>
      <c r="C1706" s="4" t="s">
        <v>2385</v>
      </c>
      <c r="D1706" s="4" t="s">
        <v>5124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6.5" thickBot="1" x14ac:dyDescent="0.3">
      <c r="A1707" s="9" t="s">
        <v>665</v>
      </c>
      <c r="B1707" s="9" t="s">
        <v>5125</v>
      </c>
      <c r="C1707" s="4" t="s">
        <v>2382</v>
      </c>
      <c r="D1707" s="4" t="s">
        <v>5126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6.5" thickBot="1" x14ac:dyDescent="0.3">
      <c r="A1708" s="9" t="s">
        <v>664</v>
      </c>
      <c r="B1708" s="9" t="s">
        <v>4295</v>
      </c>
      <c r="C1708" s="4" t="s">
        <v>2382</v>
      </c>
      <c r="D1708" s="4" t="s">
        <v>3381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6.5" thickBot="1" x14ac:dyDescent="0.3">
      <c r="A1709" s="9" t="s">
        <v>663</v>
      </c>
      <c r="B1709" s="9" t="s">
        <v>5127</v>
      </c>
      <c r="C1709" s="4" t="s">
        <v>2385</v>
      </c>
      <c r="D1709" s="4" t="s">
        <v>5128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6.5" thickBot="1" x14ac:dyDescent="0.3">
      <c r="A1710" s="9" t="s">
        <v>662</v>
      </c>
      <c r="B1710" s="9" t="s">
        <v>4664</v>
      </c>
      <c r="C1710" s="4" t="s">
        <v>2382</v>
      </c>
      <c r="D1710" s="4" t="s">
        <v>3932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6.5" thickBot="1" x14ac:dyDescent="0.3">
      <c r="A1711" s="9" t="s">
        <v>661</v>
      </c>
      <c r="B1711" s="9" t="s">
        <v>5129</v>
      </c>
      <c r="C1711" s="4" t="s">
        <v>2382</v>
      </c>
      <c r="D1711" s="4" t="s">
        <v>5130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30.75" thickBot="1" x14ac:dyDescent="0.3">
      <c r="A1712" s="9" t="s">
        <v>660</v>
      </c>
      <c r="B1712" s="9" t="s">
        <v>5131</v>
      </c>
      <c r="C1712" s="4" t="s">
        <v>2385</v>
      </c>
      <c r="D1712" s="4" t="s">
        <v>5132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6.5" thickBot="1" x14ac:dyDescent="0.3">
      <c r="A1713" s="9" t="s">
        <v>659</v>
      </c>
      <c r="B1713" s="9" t="s">
        <v>5133</v>
      </c>
      <c r="C1713" s="4" t="s">
        <v>2382</v>
      </c>
      <c r="D1713" s="4" t="s">
        <v>3012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6.5" thickBot="1" x14ac:dyDescent="0.3">
      <c r="A1714" s="9" t="s">
        <v>658</v>
      </c>
      <c r="B1714" s="9" t="s">
        <v>5134</v>
      </c>
      <c r="C1714" s="4" t="s">
        <v>2385</v>
      </c>
      <c r="D1714" s="4" t="s">
        <v>2730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6.5" thickBot="1" x14ac:dyDescent="0.3">
      <c r="A1715" s="9" t="s">
        <v>657</v>
      </c>
      <c r="B1715" s="9" t="s">
        <v>5135</v>
      </c>
      <c r="C1715" s="4" t="s">
        <v>2382</v>
      </c>
      <c r="D1715" s="4" t="s">
        <v>5136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6.5" thickBot="1" x14ac:dyDescent="0.3">
      <c r="A1716" s="9" t="s">
        <v>656</v>
      </c>
      <c r="B1716" s="9" t="s">
        <v>5137</v>
      </c>
      <c r="C1716" s="4" t="s">
        <v>2382</v>
      </c>
      <c r="D1716" s="4" t="s">
        <v>5130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6.5" thickBot="1" x14ac:dyDescent="0.3">
      <c r="A1717" s="9" t="s">
        <v>655</v>
      </c>
      <c r="B1717" s="9" t="s">
        <v>5138</v>
      </c>
      <c r="C1717" s="4" t="s">
        <v>2385</v>
      </c>
      <c r="D1717" s="4" t="s">
        <v>2567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6.5" thickBot="1" x14ac:dyDescent="0.3">
      <c r="A1718" s="9" t="s">
        <v>654</v>
      </c>
      <c r="B1718" s="9" t="s">
        <v>5139</v>
      </c>
      <c r="C1718" s="4" t="s">
        <v>2382</v>
      </c>
      <c r="D1718" s="4" t="s">
        <v>5140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6.5" thickBot="1" x14ac:dyDescent="0.3">
      <c r="A1719" s="9" t="s">
        <v>653</v>
      </c>
      <c r="B1719" s="9" t="s">
        <v>5141</v>
      </c>
      <c r="C1719" s="4" t="s">
        <v>2382</v>
      </c>
      <c r="D1719" s="4" t="s">
        <v>5142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6.5" thickBot="1" x14ac:dyDescent="0.3">
      <c r="A1720" s="9" t="s">
        <v>652</v>
      </c>
      <c r="B1720" s="9" t="s">
        <v>5143</v>
      </c>
      <c r="C1720" s="4" t="s">
        <v>2382</v>
      </c>
      <c r="D1720" s="4" t="s">
        <v>3978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6.5" thickBot="1" x14ac:dyDescent="0.3">
      <c r="A1721" s="9" t="s">
        <v>651</v>
      </c>
      <c r="B1721" s="9" t="s">
        <v>2774</v>
      </c>
      <c r="C1721" s="4" t="s">
        <v>2382</v>
      </c>
      <c r="D1721" s="4" t="s">
        <v>5144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6.5" thickBot="1" x14ac:dyDescent="0.3">
      <c r="A1722" s="9" t="s">
        <v>650</v>
      </c>
      <c r="B1722" s="9" t="s">
        <v>5145</v>
      </c>
      <c r="C1722" s="4" t="s">
        <v>2385</v>
      </c>
      <c r="D1722" s="4" t="s">
        <v>2541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6.5" thickBot="1" x14ac:dyDescent="0.3">
      <c r="A1723" s="9" t="s">
        <v>649</v>
      </c>
      <c r="B1723" s="9" t="s">
        <v>5146</v>
      </c>
      <c r="C1723" s="4" t="s">
        <v>2385</v>
      </c>
      <c r="D1723" s="4" t="s">
        <v>5147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6.5" thickBot="1" x14ac:dyDescent="0.3">
      <c r="A1724" s="9" t="s">
        <v>648</v>
      </c>
      <c r="B1724" s="9" t="s">
        <v>5148</v>
      </c>
      <c r="C1724" s="4" t="s">
        <v>2382</v>
      </c>
      <c r="D1724" s="4" t="s">
        <v>5149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6.5" thickBot="1" x14ac:dyDescent="0.3">
      <c r="A1725" s="9" t="s">
        <v>647</v>
      </c>
      <c r="B1725" s="9" t="s">
        <v>5150</v>
      </c>
      <c r="C1725" s="4" t="s">
        <v>2385</v>
      </c>
      <c r="D1725" s="4" t="s">
        <v>5151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6.5" thickBot="1" x14ac:dyDescent="0.3">
      <c r="A1726" s="9" t="s">
        <v>646</v>
      </c>
      <c r="B1726" s="9" t="s">
        <v>4758</v>
      </c>
      <c r="C1726" s="4" t="s">
        <v>2382</v>
      </c>
      <c r="D1726" s="4" t="s">
        <v>5152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6.5" thickBot="1" x14ac:dyDescent="0.3">
      <c r="A1727" s="9" t="s">
        <v>645</v>
      </c>
      <c r="B1727" s="9" t="s">
        <v>5153</v>
      </c>
      <c r="C1727" s="4" t="s">
        <v>2382</v>
      </c>
      <c r="D1727" s="4" t="s">
        <v>5154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6.5" thickBot="1" x14ac:dyDescent="0.3">
      <c r="A1728" s="9" t="s">
        <v>644</v>
      </c>
      <c r="B1728" s="9" t="s">
        <v>5155</v>
      </c>
      <c r="C1728" s="4" t="s">
        <v>2382</v>
      </c>
      <c r="D1728" s="4" t="s">
        <v>4714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6.5" thickBot="1" x14ac:dyDescent="0.3">
      <c r="A1729" s="9" t="s">
        <v>643</v>
      </c>
      <c r="B1729" s="9" t="s">
        <v>3558</v>
      </c>
      <c r="C1729" s="4" t="s">
        <v>2385</v>
      </c>
      <c r="D1729" s="4" t="s">
        <v>5156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6.5" thickBot="1" x14ac:dyDescent="0.3">
      <c r="A1730" s="9" t="s">
        <v>642</v>
      </c>
      <c r="B1730" s="9" t="s">
        <v>5157</v>
      </c>
      <c r="C1730" s="4" t="s">
        <v>2385</v>
      </c>
      <c r="D1730" s="4" t="s">
        <v>5158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6.5" thickBot="1" x14ac:dyDescent="0.3">
      <c r="A1731" s="9" t="s">
        <v>641</v>
      </c>
      <c r="B1731" s="9" t="s">
        <v>4979</v>
      </c>
      <c r="C1731" s="4" t="s">
        <v>2385</v>
      </c>
      <c r="D1731" s="4" t="s">
        <v>5159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6.5" thickBot="1" x14ac:dyDescent="0.3">
      <c r="A1732" s="9" t="s">
        <v>640</v>
      </c>
      <c r="B1732" s="9" t="s">
        <v>3427</v>
      </c>
      <c r="C1732" s="4" t="s">
        <v>2382</v>
      </c>
      <c r="D1732" s="4" t="s">
        <v>5160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6.5" thickBot="1" x14ac:dyDescent="0.3">
      <c r="A1733" s="9" t="s">
        <v>639</v>
      </c>
      <c r="B1733" s="9" t="s">
        <v>5161</v>
      </c>
      <c r="C1733" s="4" t="s">
        <v>2382</v>
      </c>
      <c r="D1733" s="4" t="s">
        <v>2543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6.5" thickBot="1" x14ac:dyDescent="0.3">
      <c r="A1734" s="9" t="s">
        <v>638</v>
      </c>
      <c r="B1734" s="9" t="s">
        <v>5162</v>
      </c>
      <c r="C1734" s="4" t="s">
        <v>2382</v>
      </c>
      <c r="D1734" s="4" t="s">
        <v>5163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6.5" thickBot="1" x14ac:dyDescent="0.3">
      <c r="A1735" s="9" t="s">
        <v>637</v>
      </c>
      <c r="B1735" s="9" t="s">
        <v>5164</v>
      </c>
      <c r="C1735" s="4" t="s">
        <v>2382</v>
      </c>
      <c r="D1735" s="4" t="s">
        <v>5165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6.5" thickBot="1" x14ac:dyDescent="0.3">
      <c r="A1736" s="9" t="s">
        <v>636</v>
      </c>
      <c r="B1736" s="9" t="s">
        <v>5166</v>
      </c>
      <c r="C1736" s="4" t="s">
        <v>3257</v>
      </c>
      <c r="D1736" s="4" t="s">
        <v>5167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6.5" thickBot="1" x14ac:dyDescent="0.3">
      <c r="A1737" s="9" t="s">
        <v>635</v>
      </c>
      <c r="B1737" s="9" t="s">
        <v>5168</v>
      </c>
      <c r="C1737" s="4" t="s">
        <v>2382</v>
      </c>
      <c r="D1737" s="4" t="s">
        <v>5169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6.5" thickBot="1" x14ac:dyDescent="0.3">
      <c r="A1738" s="9" t="s">
        <v>634</v>
      </c>
      <c r="B1738" s="9" t="s">
        <v>3936</v>
      </c>
      <c r="C1738" s="4" t="s">
        <v>2385</v>
      </c>
      <c r="D1738" s="4" t="s">
        <v>5170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6.5" thickBot="1" x14ac:dyDescent="0.3">
      <c r="A1739" s="9" t="s">
        <v>633</v>
      </c>
      <c r="B1739" s="9" t="s">
        <v>5171</v>
      </c>
      <c r="C1739" s="4" t="s">
        <v>2385</v>
      </c>
      <c r="D1739" s="4" t="s">
        <v>2483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6.5" thickBot="1" x14ac:dyDescent="0.3">
      <c r="A1740" s="9" t="s">
        <v>631</v>
      </c>
      <c r="B1740" s="9" t="s">
        <v>5172</v>
      </c>
      <c r="C1740" s="4" t="s">
        <v>2385</v>
      </c>
      <c r="D1740" s="4" t="s">
        <v>5173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6.5" thickBot="1" x14ac:dyDescent="0.3">
      <c r="A1741" s="9" t="s">
        <v>630</v>
      </c>
      <c r="B1741" s="9" t="s">
        <v>5174</v>
      </c>
      <c r="C1741" s="4" t="s">
        <v>2382</v>
      </c>
      <c r="D1741" s="4" t="s">
        <v>5175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6.5" thickBot="1" x14ac:dyDescent="0.3">
      <c r="A1742" s="9" t="s">
        <v>629</v>
      </c>
      <c r="B1742" s="9" t="s">
        <v>5176</v>
      </c>
      <c r="C1742" s="4" t="s">
        <v>2382</v>
      </c>
      <c r="D1742" s="4" t="s">
        <v>5177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6.5" thickBot="1" x14ac:dyDescent="0.3">
      <c r="A1743" s="9" t="s">
        <v>628</v>
      </c>
      <c r="B1743" s="9" t="s">
        <v>5178</v>
      </c>
      <c r="C1743" s="4" t="s">
        <v>2382</v>
      </c>
      <c r="D1743" s="4" t="s">
        <v>5179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6.5" thickBot="1" x14ac:dyDescent="0.3">
      <c r="A1744" s="9" t="s">
        <v>627</v>
      </c>
      <c r="B1744" s="9" t="s">
        <v>5180</v>
      </c>
      <c r="C1744" s="4" t="s">
        <v>2382</v>
      </c>
      <c r="D1744" s="4" t="s">
        <v>5181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6.5" thickBot="1" x14ac:dyDescent="0.3">
      <c r="A1745" s="9" t="s">
        <v>626</v>
      </c>
      <c r="B1745" s="9" t="s">
        <v>5182</v>
      </c>
      <c r="C1745" s="4" t="s">
        <v>2382</v>
      </c>
      <c r="D1745" s="4" t="s">
        <v>3327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6.5" thickBot="1" x14ac:dyDescent="0.3">
      <c r="A1746" s="9" t="s">
        <v>625</v>
      </c>
      <c r="B1746" s="9" t="s">
        <v>3674</v>
      </c>
      <c r="C1746" s="4" t="s">
        <v>2385</v>
      </c>
      <c r="D1746" s="4" t="s">
        <v>4203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6.5" thickBot="1" x14ac:dyDescent="0.3">
      <c r="A1747" s="9" t="s">
        <v>624</v>
      </c>
      <c r="B1747" s="9" t="s">
        <v>5183</v>
      </c>
      <c r="C1747" s="4" t="s">
        <v>2382</v>
      </c>
      <c r="D1747" s="4" t="s">
        <v>4876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6.5" thickBot="1" x14ac:dyDescent="0.3">
      <c r="A1748" s="9" t="s">
        <v>623</v>
      </c>
      <c r="B1748" s="9" t="s">
        <v>5184</v>
      </c>
      <c r="C1748" s="4" t="s">
        <v>2382</v>
      </c>
      <c r="D1748" s="4" t="s">
        <v>5185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6.5" thickBot="1" x14ac:dyDescent="0.3">
      <c r="A1749" s="9" t="s">
        <v>622</v>
      </c>
      <c r="B1749" s="9" t="s">
        <v>5168</v>
      </c>
      <c r="C1749" s="4" t="s">
        <v>2385</v>
      </c>
      <c r="D1749" s="4" t="s">
        <v>5186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6.5" thickBot="1" x14ac:dyDescent="0.3">
      <c r="A1750" s="9" t="s">
        <v>621</v>
      </c>
      <c r="B1750" s="9" t="s">
        <v>5187</v>
      </c>
      <c r="C1750" s="4" t="s">
        <v>2385</v>
      </c>
      <c r="D1750" s="4" t="s">
        <v>3792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6.5" thickBot="1" x14ac:dyDescent="0.3">
      <c r="A1751" s="9" t="s">
        <v>620</v>
      </c>
      <c r="B1751" s="9" t="s">
        <v>4233</v>
      </c>
      <c r="C1751" s="4" t="s">
        <v>2385</v>
      </c>
      <c r="D1751" s="4" t="s">
        <v>5188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6.5" thickBot="1" x14ac:dyDescent="0.3">
      <c r="A1752" s="9" t="s">
        <v>619</v>
      </c>
      <c r="B1752" s="9" t="s">
        <v>5189</v>
      </c>
      <c r="C1752" s="4" t="s">
        <v>3257</v>
      </c>
      <c r="D1752" s="4" t="s">
        <v>5190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6.5" thickBot="1" x14ac:dyDescent="0.3">
      <c r="A1753" s="9" t="s">
        <v>618</v>
      </c>
      <c r="B1753" s="9" t="s">
        <v>5191</v>
      </c>
      <c r="C1753" s="4" t="s">
        <v>2385</v>
      </c>
      <c r="D1753" s="4" t="s">
        <v>3493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6.5" thickBot="1" x14ac:dyDescent="0.3">
      <c r="A1754" s="9" t="s">
        <v>617</v>
      </c>
      <c r="B1754" s="9" t="s">
        <v>5192</v>
      </c>
      <c r="C1754" s="4" t="s">
        <v>2385</v>
      </c>
      <c r="D1754" s="4" t="s">
        <v>5193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6.5" thickBot="1" x14ac:dyDescent="0.3">
      <c r="A1755" s="9" t="s">
        <v>616</v>
      </c>
      <c r="B1755" s="9" t="s">
        <v>3447</v>
      </c>
      <c r="C1755" s="4" t="s">
        <v>2385</v>
      </c>
      <c r="D1755" s="4" t="s">
        <v>5194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6.5" thickBot="1" x14ac:dyDescent="0.3">
      <c r="A1756" s="9" t="s">
        <v>615</v>
      </c>
      <c r="B1756" s="9" t="s">
        <v>5195</v>
      </c>
      <c r="C1756" s="4" t="s">
        <v>2382</v>
      </c>
      <c r="D1756" s="4" t="s">
        <v>5196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6.5" thickBot="1" x14ac:dyDescent="0.3">
      <c r="A1757" s="9" t="s">
        <v>614</v>
      </c>
      <c r="B1757" s="9" t="s">
        <v>5197</v>
      </c>
      <c r="C1757" s="4" t="s">
        <v>2382</v>
      </c>
      <c r="D1757" s="4" t="s">
        <v>5198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6.5" thickBot="1" x14ac:dyDescent="0.3">
      <c r="A1758" s="9" t="s">
        <v>613</v>
      </c>
      <c r="B1758" s="9" t="s">
        <v>2839</v>
      </c>
      <c r="C1758" s="4" t="s">
        <v>2385</v>
      </c>
      <c r="D1758" s="4" t="s">
        <v>5199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6.5" thickBot="1" x14ac:dyDescent="0.3">
      <c r="A1759" s="9" t="s">
        <v>612</v>
      </c>
      <c r="B1759" s="9" t="s">
        <v>5200</v>
      </c>
      <c r="C1759" s="4" t="s">
        <v>3257</v>
      </c>
      <c r="D1759" s="4" t="s">
        <v>5201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6.5" thickBot="1" x14ac:dyDescent="0.3">
      <c r="A1760" s="9" t="s">
        <v>611</v>
      </c>
      <c r="B1760" s="9" t="s">
        <v>5202</v>
      </c>
      <c r="C1760" s="4" t="s">
        <v>2385</v>
      </c>
      <c r="D1760" s="4" t="s">
        <v>5203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6.5" thickBot="1" x14ac:dyDescent="0.3">
      <c r="A1761" s="9" t="s">
        <v>610</v>
      </c>
      <c r="B1761" s="9" t="s">
        <v>5204</v>
      </c>
      <c r="C1761" s="4" t="s">
        <v>2385</v>
      </c>
      <c r="D1761" s="4" t="s">
        <v>5205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6.5" thickBot="1" x14ac:dyDescent="0.3">
      <c r="A1762" s="9" t="s">
        <v>609</v>
      </c>
      <c r="B1762" s="9" t="s">
        <v>5206</v>
      </c>
      <c r="C1762" s="4" t="s">
        <v>2385</v>
      </c>
      <c r="D1762" s="4" t="s">
        <v>5207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6.5" thickBot="1" x14ac:dyDescent="0.3">
      <c r="A1763" s="9" t="s">
        <v>608</v>
      </c>
      <c r="B1763" s="9" t="s">
        <v>5208</v>
      </c>
      <c r="C1763" s="4" t="s">
        <v>2382</v>
      </c>
      <c r="D1763" s="4" t="s">
        <v>5209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6.5" thickBot="1" x14ac:dyDescent="0.3">
      <c r="A1764" s="9" t="s">
        <v>607</v>
      </c>
      <c r="B1764" s="9" t="s">
        <v>5210</v>
      </c>
      <c r="C1764" s="4" t="s">
        <v>2382</v>
      </c>
      <c r="D1764" s="4" t="s">
        <v>5211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6.5" thickBot="1" x14ac:dyDescent="0.3">
      <c r="A1765" s="9" t="s">
        <v>606</v>
      </c>
      <c r="B1765" s="9" t="s">
        <v>2819</v>
      </c>
      <c r="C1765" s="4" t="s">
        <v>2382</v>
      </c>
      <c r="D1765" s="4" t="s">
        <v>5212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6.5" thickBot="1" x14ac:dyDescent="0.3">
      <c r="A1766" s="9" t="s">
        <v>605</v>
      </c>
      <c r="B1766" s="9" t="s">
        <v>4329</v>
      </c>
      <c r="C1766" s="4" t="s">
        <v>2382</v>
      </c>
      <c r="D1766" s="4" t="s">
        <v>5213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6.5" thickBot="1" x14ac:dyDescent="0.3">
      <c r="A1767" s="9" t="s">
        <v>604</v>
      </c>
      <c r="B1767" s="9" t="s">
        <v>5214</v>
      </c>
      <c r="C1767" s="4" t="s">
        <v>2385</v>
      </c>
      <c r="D1767" s="4" t="s">
        <v>2697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6.5" thickBot="1" x14ac:dyDescent="0.3">
      <c r="A1768" s="9" t="s">
        <v>603</v>
      </c>
      <c r="B1768" s="9" t="s">
        <v>5215</v>
      </c>
      <c r="C1768" s="4" t="s">
        <v>2382</v>
      </c>
      <c r="D1768" s="4" t="s">
        <v>4249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6.5" thickBot="1" x14ac:dyDescent="0.3">
      <c r="A1769" s="9" t="s">
        <v>602</v>
      </c>
      <c r="B1769" s="9" t="s">
        <v>5216</v>
      </c>
      <c r="C1769" s="4" t="s">
        <v>2382</v>
      </c>
      <c r="D1769" s="4" t="s">
        <v>2744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6.5" thickBot="1" x14ac:dyDescent="0.3">
      <c r="A1770" s="9" t="s">
        <v>601</v>
      </c>
      <c r="B1770" s="9" t="s">
        <v>5217</v>
      </c>
      <c r="C1770" s="4" t="s">
        <v>2382</v>
      </c>
      <c r="D1770" s="4" t="s">
        <v>3327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6.5" thickBot="1" x14ac:dyDescent="0.3">
      <c r="A1771" s="9" t="s">
        <v>600</v>
      </c>
      <c r="B1771" s="9" t="s">
        <v>5218</v>
      </c>
      <c r="C1771" s="4" t="s">
        <v>2382</v>
      </c>
      <c r="D1771" s="4" t="s">
        <v>5219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6.5" thickBot="1" x14ac:dyDescent="0.3">
      <c r="A1772" s="9" t="s">
        <v>599</v>
      </c>
      <c r="B1772" s="9" t="s">
        <v>5220</v>
      </c>
      <c r="C1772" s="4" t="s">
        <v>2382</v>
      </c>
      <c r="D1772" s="4" t="s">
        <v>5221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6.5" thickBot="1" x14ac:dyDescent="0.3">
      <c r="A1773" s="9" t="s">
        <v>598</v>
      </c>
      <c r="B1773" s="9" t="s">
        <v>5222</v>
      </c>
      <c r="C1773" s="4" t="s">
        <v>2382</v>
      </c>
      <c r="D1773" s="4" t="s">
        <v>3276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6.5" thickBot="1" x14ac:dyDescent="0.3">
      <c r="A1774" s="9" t="s">
        <v>597</v>
      </c>
      <c r="B1774" s="9" t="s">
        <v>5223</v>
      </c>
      <c r="C1774" s="4" t="s">
        <v>2382</v>
      </c>
      <c r="D1774" s="4" t="s">
        <v>5224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6.5" thickBot="1" x14ac:dyDescent="0.3">
      <c r="A1775" s="9" t="s">
        <v>596</v>
      </c>
      <c r="B1775" s="9" t="s">
        <v>5225</v>
      </c>
      <c r="C1775" s="4" t="s">
        <v>2385</v>
      </c>
      <c r="D1775" s="4" t="s">
        <v>4072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6.5" thickBot="1" x14ac:dyDescent="0.3">
      <c r="A1776" s="9" t="s">
        <v>595</v>
      </c>
      <c r="B1776" s="9" t="s">
        <v>5226</v>
      </c>
      <c r="C1776" s="4" t="s">
        <v>2382</v>
      </c>
      <c r="D1776" s="4" t="s">
        <v>4156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6.5" thickBot="1" x14ac:dyDescent="0.3">
      <c r="A1777" s="9" t="s">
        <v>594</v>
      </c>
      <c r="B1777" s="9" t="s">
        <v>5227</v>
      </c>
      <c r="C1777" s="4" t="s">
        <v>2382</v>
      </c>
      <c r="D1777" s="4" t="s">
        <v>2571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6.5" thickBot="1" x14ac:dyDescent="0.3">
      <c r="A1778" s="9" t="s">
        <v>593</v>
      </c>
      <c r="B1778" s="9" t="s">
        <v>5228</v>
      </c>
      <c r="C1778" s="4" t="s">
        <v>2385</v>
      </c>
      <c r="D1778" s="4" t="s">
        <v>5229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6.5" thickBot="1" x14ac:dyDescent="0.3">
      <c r="A1779" s="9" t="s">
        <v>592</v>
      </c>
      <c r="B1779" s="9" t="s">
        <v>4235</v>
      </c>
      <c r="C1779" s="4" t="s">
        <v>2382</v>
      </c>
      <c r="D1779" s="4" t="s">
        <v>5230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6.5" thickBot="1" x14ac:dyDescent="0.3">
      <c r="A1780" s="9" t="s">
        <v>591</v>
      </c>
      <c r="B1780" s="9" t="s">
        <v>5231</v>
      </c>
      <c r="C1780" s="4" t="s">
        <v>2385</v>
      </c>
      <c r="D1780" s="4" t="s">
        <v>5232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6.5" thickBot="1" x14ac:dyDescent="0.3">
      <c r="A1781" s="9" t="s">
        <v>590</v>
      </c>
      <c r="B1781" s="9" t="s">
        <v>5233</v>
      </c>
      <c r="C1781" s="4" t="s">
        <v>2382</v>
      </c>
      <c r="D1781" s="4" t="s">
        <v>3768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6.5" thickBot="1" x14ac:dyDescent="0.3">
      <c r="A1782" s="9" t="s">
        <v>589</v>
      </c>
      <c r="B1782" s="9" t="s">
        <v>5234</v>
      </c>
      <c r="C1782" s="4" t="s">
        <v>2382</v>
      </c>
      <c r="D1782" s="4" t="s">
        <v>3886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6.5" thickBot="1" x14ac:dyDescent="0.3">
      <c r="A1783" s="9" t="s">
        <v>588</v>
      </c>
      <c r="B1783" s="9" t="s">
        <v>4989</v>
      </c>
      <c r="C1783" s="4" t="s">
        <v>2385</v>
      </c>
      <c r="D1783" s="4" t="s">
        <v>5235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6.5" thickBot="1" x14ac:dyDescent="0.3">
      <c r="A1784" s="9" t="s">
        <v>587</v>
      </c>
      <c r="B1784" s="9" t="s">
        <v>2433</v>
      </c>
      <c r="C1784" s="4" t="s">
        <v>2382</v>
      </c>
      <c r="D1784" s="4" t="s">
        <v>5236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6.5" thickBot="1" x14ac:dyDescent="0.3">
      <c r="A1785" s="9" t="s">
        <v>586</v>
      </c>
      <c r="B1785" s="9" t="s">
        <v>3422</v>
      </c>
      <c r="C1785" s="4" t="s">
        <v>2385</v>
      </c>
      <c r="D1785" s="4" t="s">
        <v>3754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6.5" thickBot="1" x14ac:dyDescent="0.3">
      <c r="A1786" s="9" t="s">
        <v>585</v>
      </c>
      <c r="B1786" s="9" t="s">
        <v>5237</v>
      </c>
      <c r="C1786" s="4" t="s">
        <v>2385</v>
      </c>
      <c r="D1786" s="4" t="s">
        <v>5238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6.5" thickBot="1" x14ac:dyDescent="0.3">
      <c r="A1787" s="9" t="s">
        <v>584</v>
      </c>
      <c r="B1787" s="9" t="s">
        <v>5239</v>
      </c>
      <c r="C1787" s="4" t="s">
        <v>2385</v>
      </c>
      <c r="D1787" s="4" t="s">
        <v>2422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6.5" thickBot="1" x14ac:dyDescent="0.3">
      <c r="A1788" s="9" t="s">
        <v>583</v>
      </c>
      <c r="B1788" s="9" t="s">
        <v>5240</v>
      </c>
      <c r="C1788" s="4" t="s">
        <v>2385</v>
      </c>
      <c r="D1788" s="4" t="s">
        <v>5241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6.5" thickBot="1" x14ac:dyDescent="0.3">
      <c r="A1789" s="9" t="s">
        <v>582</v>
      </c>
      <c r="B1789" s="9" t="s">
        <v>4269</v>
      </c>
      <c r="C1789" s="4" t="s">
        <v>2385</v>
      </c>
      <c r="D1789" s="4" t="s">
        <v>5242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6.5" thickBot="1" x14ac:dyDescent="0.3">
      <c r="A1790" s="9" t="s">
        <v>581</v>
      </c>
      <c r="B1790" s="9" t="s">
        <v>5243</v>
      </c>
      <c r="C1790" s="4" t="s">
        <v>2385</v>
      </c>
      <c r="D1790" s="4" t="s">
        <v>2396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6.5" thickBot="1" x14ac:dyDescent="0.3">
      <c r="A1791" s="9" t="s">
        <v>580</v>
      </c>
      <c r="B1791" s="9" t="s">
        <v>5244</v>
      </c>
      <c r="C1791" s="4" t="s">
        <v>2385</v>
      </c>
      <c r="D1791" s="4" t="s">
        <v>5245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6.5" thickBot="1" x14ac:dyDescent="0.3">
      <c r="A1792" s="9" t="s">
        <v>579</v>
      </c>
      <c r="B1792" s="9" t="s">
        <v>3130</v>
      </c>
      <c r="C1792" s="4" t="s">
        <v>2385</v>
      </c>
      <c r="D1792" s="4" t="s">
        <v>5246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6.5" thickBot="1" x14ac:dyDescent="0.3">
      <c r="A1793" s="9" t="s">
        <v>578</v>
      </c>
      <c r="B1793" s="9" t="s">
        <v>5247</v>
      </c>
      <c r="C1793" s="4" t="s">
        <v>2382</v>
      </c>
      <c r="D1793" s="4" t="s">
        <v>2752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6.5" thickBot="1" x14ac:dyDescent="0.3">
      <c r="A1794" s="9" t="s">
        <v>577</v>
      </c>
      <c r="B1794" s="9" t="s">
        <v>5248</v>
      </c>
      <c r="C1794" s="4" t="s">
        <v>2385</v>
      </c>
      <c r="D1794" s="4" t="s">
        <v>2678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6.5" thickBot="1" x14ac:dyDescent="0.3">
      <c r="A1795" s="9" t="s">
        <v>576</v>
      </c>
      <c r="B1795" s="9" t="s">
        <v>5249</v>
      </c>
      <c r="C1795" s="4" t="s">
        <v>2382</v>
      </c>
      <c r="D1795" s="4" t="s">
        <v>3542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6.5" thickBot="1" x14ac:dyDescent="0.3">
      <c r="A1796" s="9" t="s">
        <v>575</v>
      </c>
      <c r="B1796" s="9" t="s">
        <v>4738</v>
      </c>
      <c r="C1796" s="4" t="s">
        <v>2385</v>
      </c>
      <c r="D1796" s="4" t="s">
        <v>2455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6.5" thickBot="1" x14ac:dyDescent="0.3">
      <c r="A1797" s="9" t="s">
        <v>574</v>
      </c>
      <c r="B1797" s="9" t="s">
        <v>5250</v>
      </c>
      <c r="C1797" s="4" t="s">
        <v>2382</v>
      </c>
      <c r="D1797" s="4" t="s">
        <v>4290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6.5" thickBot="1" x14ac:dyDescent="0.3">
      <c r="A1798" s="9" t="s">
        <v>573</v>
      </c>
      <c r="B1798" s="9" t="s">
        <v>5251</v>
      </c>
      <c r="C1798" s="4" t="s">
        <v>2385</v>
      </c>
      <c r="D1798" s="4" t="s">
        <v>5252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6.5" thickBot="1" x14ac:dyDescent="0.3">
      <c r="A1799" s="9" t="s">
        <v>572</v>
      </c>
      <c r="B1799" s="9" t="s">
        <v>5253</v>
      </c>
      <c r="C1799" s="4" t="s">
        <v>2382</v>
      </c>
      <c r="D1799" s="4" t="s">
        <v>3639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6.5" thickBot="1" x14ac:dyDescent="0.3">
      <c r="A1800" s="9" t="s">
        <v>571</v>
      </c>
      <c r="B1800" s="9" t="s">
        <v>3374</v>
      </c>
      <c r="C1800" s="4" t="s">
        <v>2382</v>
      </c>
      <c r="D1800" s="4" t="s">
        <v>4394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6.5" thickBot="1" x14ac:dyDescent="0.3">
      <c r="A1801" s="9" t="s">
        <v>570</v>
      </c>
      <c r="B1801" s="9" t="s">
        <v>5254</v>
      </c>
      <c r="C1801" s="4" t="s">
        <v>2385</v>
      </c>
      <c r="D1801" s="4" t="s">
        <v>5255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6.5" thickBot="1" x14ac:dyDescent="0.3">
      <c r="A1802" s="9" t="s">
        <v>569</v>
      </c>
      <c r="B1802" s="9" t="s">
        <v>5256</v>
      </c>
      <c r="C1802" s="4" t="s">
        <v>2382</v>
      </c>
      <c r="D1802" s="4" t="s">
        <v>5130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6.5" thickBot="1" x14ac:dyDescent="0.3">
      <c r="A1803" s="9" t="s">
        <v>568</v>
      </c>
      <c r="B1803" s="9" t="s">
        <v>5257</v>
      </c>
      <c r="C1803" s="4" t="s">
        <v>2385</v>
      </c>
      <c r="D1803" s="4" t="s">
        <v>2511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6.5" thickBot="1" x14ac:dyDescent="0.3">
      <c r="A1804" s="9" t="s">
        <v>567</v>
      </c>
      <c r="B1804" s="9" t="s">
        <v>2769</v>
      </c>
      <c r="C1804" s="4" t="s">
        <v>2385</v>
      </c>
      <c r="D1804" s="4" t="s">
        <v>3412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6.5" thickBot="1" x14ac:dyDescent="0.3">
      <c r="A1805" s="9" t="s">
        <v>566</v>
      </c>
      <c r="B1805" s="9" t="s">
        <v>2439</v>
      </c>
      <c r="C1805" s="4" t="s">
        <v>2385</v>
      </c>
      <c r="D1805" s="4" t="s">
        <v>5258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6.5" thickBot="1" x14ac:dyDescent="0.3">
      <c r="A1806" s="9" t="s">
        <v>565</v>
      </c>
      <c r="B1806" s="9" t="s">
        <v>5259</v>
      </c>
      <c r="C1806" s="4" t="s">
        <v>2385</v>
      </c>
      <c r="D1806" s="4" t="s">
        <v>4734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6.5" thickBot="1" x14ac:dyDescent="0.3">
      <c r="A1807" s="9" t="s">
        <v>564</v>
      </c>
      <c r="B1807" s="9" t="s">
        <v>5260</v>
      </c>
      <c r="C1807" s="4" t="s">
        <v>2382</v>
      </c>
      <c r="D1807" s="4" t="s">
        <v>3202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6.5" thickBot="1" x14ac:dyDescent="0.3">
      <c r="A1808" s="9" t="s">
        <v>563</v>
      </c>
      <c r="B1808" s="9" t="s">
        <v>5261</v>
      </c>
      <c r="C1808" s="4" t="s">
        <v>2382</v>
      </c>
      <c r="D1808" s="4" t="s">
        <v>5262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6.5" thickBot="1" x14ac:dyDescent="0.3">
      <c r="A1809" s="9" t="s">
        <v>562</v>
      </c>
      <c r="B1809" s="9" t="s">
        <v>5263</v>
      </c>
      <c r="C1809" s="4" t="s">
        <v>2382</v>
      </c>
      <c r="D1809" s="4" t="s">
        <v>5264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6.5" thickBot="1" x14ac:dyDescent="0.3">
      <c r="A1810" s="9" t="s">
        <v>561</v>
      </c>
      <c r="B1810" s="9" t="s">
        <v>5265</v>
      </c>
      <c r="C1810" s="4" t="s">
        <v>2382</v>
      </c>
      <c r="D1810" s="4" t="s">
        <v>2852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6.5" thickBot="1" x14ac:dyDescent="0.3">
      <c r="A1811" s="9" t="s">
        <v>560</v>
      </c>
      <c r="B1811" s="9" t="s">
        <v>5266</v>
      </c>
      <c r="C1811" s="4" t="s">
        <v>2382</v>
      </c>
      <c r="D1811" s="4" t="s">
        <v>5177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6.5" thickBot="1" x14ac:dyDescent="0.3">
      <c r="A1812" s="9" t="s">
        <v>559</v>
      </c>
      <c r="B1812" s="9" t="s">
        <v>5267</v>
      </c>
      <c r="C1812" s="4" t="s">
        <v>2382</v>
      </c>
      <c r="D1812" s="4" t="s">
        <v>5268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6.5" thickBot="1" x14ac:dyDescent="0.3">
      <c r="A1813" s="9" t="s">
        <v>558</v>
      </c>
      <c r="B1813" s="9" t="s">
        <v>5269</v>
      </c>
      <c r="C1813" s="4" t="s">
        <v>2382</v>
      </c>
      <c r="D1813" s="4" t="s">
        <v>5270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6.5" thickBot="1" x14ac:dyDescent="0.3">
      <c r="A1814" s="9" t="s">
        <v>557</v>
      </c>
      <c r="B1814" s="9" t="s">
        <v>5271</v>
      </c>
      <c r="C1814" s="4" t="s">
        <v>2385</v>
      </c>
      <c r="D1814" s="4" t="s">
        <v>5272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6.5" thickBot="1" x14ac:dyDescent="0.3">
      <c r="A1815" s="9" t="s">
        <v>556</v>
      </c>
      <c r="B1815" s="9" t="s">
        <v>5273</v>
      </c>
      <c r="C1815" s="4" t="s">
        <v>2382</v>
      </c>
      <c r="D1815" s="4" t="s">
        <v>3202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6.5" thickBot="1" x14ac:dyDescent="0.3">
      <c r="A1816" s="9" t="s">
        <v>555</v>
      </c>
      <c r="B1816" s="9" t="s">
        <v>5274</v>
      </c>
      <c r="C1816" s="4" t="s">
        <v>2385</v>
      </c>
      <c r="D1816" s="4" t="s">
        <v>3665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6.5" thickBot="1" x14ac:dyDescent="0.3">
      <c r="A1817" s="9" t="s">
        <v>554</v>
      </c>
      <c r="B1817" s="9" t="s">
        <v>5275</v>
      </c>
      <c r="C1817" s="4" t="s">
        <v>2385</v>
      </c>
      <c r="D1817" s="4" t="s">
        <v>5276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6.5" thickBot="1" x14ac:dyDescent="0.3">
      <c r="A1818" s="9" t="s">
        <v>553</v>
      </c>
      <c r="B1818" s="9" t="s">
        <v>5277</v>
      </c>
      <c r="C1818" s="4" t="s">
        <v>2385</v>
      </c>
      <c r="D1818" s="4" t="s">
        <v>4072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6.5" thickBot="1" x14ac:dyDescent="0.3">
      <c r="A1819" s="9" t="s">
        <v>552</v>
      </c>
      <c r="B1819" s="9" t="s">
        <v>5278</v>
      </c>
      <c r="C1819" s="4" t="s">
        <v>2385</v>
      </c>
      <c r="D1819" s="4" t="s">
        <v>4810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6.5" thickBot="1" x14ac:dyDescent="0.3">
      <c r="A1820" s="9" t="s">
        <v>551</v>
      </c>
      <c r="B1820" s="9" t="s">
        <v>4124</v>
      </c>
      <c r="C1820" s="4" t="s">
        <v>2385</v>
      </c>
      <c r="D1820" s="4" t="s">
        <v>3031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6.5" thickBot="1" x14ac:dyDescent="0.3">
      <c r="A1821" s="9" t="s">
        <v>550</v>
      </c>
      <c r="B1821" s="9" t="s">
        <v>5279</v>
      </c>
      <c r="C1821" s="4" t="s">
        <v>2385</v>
      </c>
      <c r="D1821" s="4" t="s">
        <v>5280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6.5" thickBot="1" x14ac:dyDescent="0.3">
      <c r="A1822" s="9" t="s">
        <v>549</v>
      </c>
      <c r="B1822" s="9" t="s">
        <v>5281</v>
      </c>
      <c r="C1822" s="4" t="s">
        <v>2385</v>
      </c>
      <c r="D1822" s="4" t="s">
        <v>2541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6.5" thickBot="1" x14ac:dyDescent="0.3">
      <c r="A1823" s="9" t="s">
        <v>548</v>
      </c>
      <c r="B1823" s="9" t="s">
        <v>5282</v>
      </c>
      <c r="C1823" s="4" t="s">
        <v>2385</v>
      </c>
      <c r="D1823" s="4" t="s">
        <v>5283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6.5" thickBot="1" x14ac:dyDescent="0.3">
      <c r="A1824" s="9" t="s">
        <v>547</v>
      </c>
      <c r="B1824" s="9" t="s">
        <v>5284</v>
      </c>
      <c r="C1824" s="4" t="s">
        <v>2382</v>
      </c>
      <c r="D1824" s="4" t="s">
        <v>5285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6.5" thickBot="1" x14ac:dyDescent="0.3">
      <c r="A1825" s="9" t="s">
        <v>546</v>
      </c>
      <c r="B1825" s="9" t="s">
        <v>3703</v>
      </c>
      <c r="C1825" s="4" t="s">
        <v>2385</v>
      </c>
      <c r="D1825" s="4" t="s">
        <v>3225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6.5" thickBot="1" x14ac:dyDescent="0.3">
      <c r="A1826" s="9" t="s">
        <v>545</v>
      </c>
      <c r="B1826" s="9" t="s">
        <v>5286</v>
      </c>
      <c r="C1826" s="4" t="s">
        <v>2382</v>
      </c>
      <c r="D1826" s="4" t="s">
        <v>5287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6.5" thickBot="1" x14ac:dyDescent="0.3">
      <c r="A1827" s="9" t="s">
        <v>544</v>
      </c>
      <c r="B1827" s="9" t="s">
        <v>5288</v>
      </c>
      <c r="C1827" s="4" t="s">
        <v>2382</v>
      </c>
      <c r="D1827" s="4" t="s">
        <v>5289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6.5" thickBot="1" x14ac:dyDescent="0.3">
      <c r="A1828" s="9" t="s">
        <v>543</v>
      </c>
      <c r="B1828" s="9" t="s">
        <v>5290</v>
      </c>
      <c r="C1828" s="4" t="s">
        <v>2382</v>
      </c>
      <c r="D1828" s="4" t="s">
        <v>5291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6.5" thickBot="1" x14ac:dyDescent="0.3">
      <c r="A1829" s="9" t="s">
        <v>542</v>
      </c>
      <c r="B1829" s="9" t="s">
        <v>5292</v>
      </c>
      <c r="C1829" s="4" t="s">
        <v>2382</v>
      </c>
      <c r="D1829" s="4" t="s">
        <v>5149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6.5" thickBot="1" x14ac:dyDescent="0.3">
      <c r="A1830" s="9" t="s">
        <v>541</v>
      </c>
      <c r="B1830" s="9" t="s">
        <v>5293</v>
      </c>
      <c r="C1830" s="4" t="s">
        <v>2382</v>
      </c>
      <c r="D1830" s="4" t="s">
        <v>3191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6.5" thickBot="1" x14ac:dyDescent="0.3">
      <c r="A1831" s="9" t="s">
        <v>540</v>
      </c>
      <c r="B1831" s="9" t="s">
        <v>2745</v>
      </c>
      <c r="C1831" s="4" t="s">
        <v>2385</v>
      </c>
      <c r="D1831" s="4" t="s">
        <v>5294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6.5" thickBot="1" x14ac:dyDescent="0.3">
      <c r="A1832" s="9" t="s">
        <v>539</v>
      </c>
      <c r="B1832" s="9" t="s">
        <v>4125</v>
      </c>
      <c r="C1832" s="4" t="s">
        <v>2382</v>
      </c>
      <c r="D1832" s="4" t="s">
        <v>2779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6.5" thickBot="1" x14ac:dyDescent="0.3">
      <c r="A1833" s="9" t="s">
        <v>538</v>
      </c>
      <c r="B1833" s="9" t="s">
        <v>3105</v>
      </c>
      <c r="C1833" s="4" t="s">
        <v>2382</v>
      </c>
      <c r="D1833" s="4" t="s">
        <v>5067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6.5" thickBot="1" x14ac:dyDescent="0.3">
      <c r="A1834" s="9" t="s">
        <v>537</v>
      </c>
      <c r="B1834" s="9" t="s">
        <v>5295</v>
      </c>
      <c r="C1834" s="4" t="s">
        <v>2385</v>
      </c>
      <c r="D1834" s="4" t="s">
        <v>5296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6.5" thickBot="1" x14ac:dyDescent="0.3">
      <c r="A1835" s="9" t="s">
        <v>536</v>
      </c>
      <c r="B1835" s="9" t="s">
        <v>5297</v>
      </c>
      <c r="C1835" s="4" t="s">
        <v>2382</v>
      </c>
      <c r="D1835" s="4" t="s">
        <v>5298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6.5" thickBot="1" x14ac:dyDescent="0.3">
      <c r="A1836" s="9" t="s">
        <v>534</v>
      </c>
      <c r="B1836" s="9" t="s">
        <v>5299</v>
      </c>
      <c r="C1836" s="4" t="s">
        <v>3257</v>
      </c>
      <c r="D1836" s="4" t="s">
        <v>4524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6.5" thickBot="1" x14ac:dyDescent="0.3">
      <c r="A1837" s="9" t="s">
        <v>533</v>
      </c>
      <c r="B1837" s="9" t="s">
        <v>5300</v>
      </c>
      <c r="C1837" s="4" t="s">
        <v>2385</v>
      </c>
      <c r="D1837" s="4" t="s">
        <v>3665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6.5" thickBot="1" x14ac:dyDescent="0.3">
      <c r="A1838" s="9" t="s">
        <v>532</v>
      </c>
      <c r="B1838" s="9" t="s">
        <v>5301</v>
      </c>
      <c r="C1838" s="4" t="s">
        <v>2385</v>
      </c>
      <c r="D1838" s="4" t="s">
        <v>5302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6.5" thickBot="1" x14ac:dyDescent="0.3">
      <c r="A1839" s="9" t="s">
        <v>531</v>
      </c>
      <c r="B1839" s="9" t="s">
        <v>5303</v>
      </c>
      <c r="C1839" s="4" t="s">
        <v>2385</v>
      </c>
      <c r="D1839" s="4" t="s">
        <v>5304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6.5" thickBot="1" x14ac:dyDescent="0.3">
      <c r="A1840" s="9" t="s">
        <v>530</v>
      </c>
      <c r="B1840" s="9" t="s">
        <v>4350</v>
      </c>
      <c r="C1840" s="4" t="s">
        <v>2385</v>
      </c>
      <c r="D1840" s="4" t="s">
        <v>5305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6.5" thickBot="1" x14ac:dyDescent="0.3">
      <c r="A1841" s="9" t="s">
        <v>529</v>
      </c>
      <c r="B1841" s="9" t="s">
        <v>4432</v>
      </c>
      <c r="C1841" s="4" t="s">
        <v>2385</v>
      </c>
      <c r="D1841" s="4" t="s">
        <v>5306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6.5" thickBot="1" x14ac:dyDescent="0.3">
      <c r="A1842" s="9" t="s">
        <v>528</v>
      </c>
      <c r="B1842" s="9" t="s">
        <v>5307</v>
      </c>
      <c r="C1842" s="4" t="s">
        <v>2382</v>
      </c>
      <c r="D1842" s="4" t="s">
        <v>2509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6.5" thickBot="1" x14ac:dyDescent="0.3">
      <c r="A1843" s="9" t="s">
        <v>527</v>
      </c>
      <c r="B1843" s="9" t="s">
        <v>5308</v>
      </c>
      <c r="C1843" s="4" t="s">
        <v>2382</v>
      </c>
      <c r="D1843" s="4" t="s">
        <v>5309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6.5" thickBot="1" x14ac:dyDescent="0.3">
      <c r="A1844" s="9" t="s">
        <v>526</v>
      </c>
      <c r="B1844" s="9" t="s">
        <v>2512</v>
      </c>
      <c r="C1844" s="4" t="s">
        <v>2385</v>
      </c>
      <c r="D1844" s="4" t="s">
        <v>5310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6.5" thickBot="1" x14ac:dyDescent="0.3">
      <c r="A1845" s="9" t="s">
        <v>525</v>
      </c>
      <c r="B1845" s="9" t="s">
        <v>5311</v>
      </c>
      <c r="C1845" s="4" t="s">
        <v>2385</v>
      </c>
      <c r="D1845" s="4" t="s">
        <v>5312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6.5" thickBot="1" x14ac:dyDescent="0.3">
      <c r="A1846" s="9" t="s">
        <v>524</v>
      </c>
      <c r="B1846" s="9" t="s">
        <v>5313</v>
      </c>
      <c r="C1846" s="4" t="s">
        <v>2385</v>
      </c>
      <c r="D1846" s="4" t="s">
        <v>2434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6.5" thickBot="1" x14ac:dyDescent="0.3">
      <c r="A1847" s="9" t="s">
        <v>523</v>
      </c>
      <c r="B1847" s="9" t="s">
        <v>5314</v>
      </c>
      <c r="C1847" s="4" t="s">
        <v>2385</v>
      </c>
      <c r="D1847" s="4" t="s">
        <v>5315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6.5" thickBot="1" x14ac:dyDescent="0.3">
      <c r="A1848" s="9" t="s">
        <v>522</v>
      </c>
      <c r="B1848" s="9" t="s">
        <v>5316</v>
      </c>
      <c r="C1848" s="4" t="s">
        <v>2385</v>
      </c>
      <c r="D1848" s="4" t="s">
        <v>5317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6.5" thickBot="1" x14ac:dyDescent="0.3">
      <c r="A1849" s="9" t="s">
        <v>521</v>
      </c>
      <c r="B1849" s="9" t="s">
        <v>5318</v>
      </c>
      <c r="C1849" s="4" t="s">
        <v>2385</v>
      </c>
      <c r="D1849" s="4" t="s">
        <v>5319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6.5" thickBot="1" x14ac:dyDescent="0.3">
      <c r="A1850" s="9" t="s">
        <v>520</v>
      </c>
      <c r="B1850" s="9" t="s">
        <v>5320</v>
      </c>
      <c r="C1850" s="4" t="s">
        <v>2385</v>
      </c>
      <c r="D1850" s="4" t="s">
        <v>5321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6.5" thickBot="1" x14ac:dyDescent="0.3">
      <c r="A1851" s="9" t="s">
        <v>519</v>
      </c>
      <c r="B1851" s="9" t="s">
        <v>5322</v>
      </c>
      <c r="C1851" s="4" t="s">
        <v>2385</v>
      </c>
      <c r="D1851" s="4" t="s">
        <v>2943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6.5" thickBot="1" x14ac:dyDescent="0.3">
      <c r="A1852" s="9" t="s">
        <v>518</v>
      </c>
      <c r="B1852" s="9" t="s">
        <v>5323</v>
      </c>
      <c r="C1852" s="4" t="s">
        <v>2385</v>
      </c>
      <c r="D1852" s="4" t="s">
        <v>2479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6.5" thickBot="1" x14ac:dyDescent="0.3">
      <c r="A1853" s="9" t="s">
        <v>517</v>
      </c>
      <c r="B1853" s="9" t="s">
        <v>5324</v>
      </c>
      <c r="C1853" s="4" t="s">
        <v>2385</v>
      </c>
      <c r="D1853" s="4" t="s">
        <v>5325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6.5" thickBot="1" x14ac:dyDescent="0.3">
      <c r="A1854" s="9" t="s">
        <v>515</v>
      </c>
      <c r="B1854" s="9" t="s">
        <v>5326</v>
      </c>
      <c r="C1854" s="4" t="s">
        <v>2385</v>
      </c>
      <c r="D1854" s="4" t="s">
        <v>2479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6.5" thickBot="1" x14ac:dyDescent="0.3">
      <c r="A1855" s="9" t="s">
        <v>514</v>
      </c>
      <c r="B1855" s="9" t="s">
        <v>5029</v>
      </c>
      <c r="C1855" s="4" t="s">
        <v>2382</v>
      </c>
      <c r="D1855" s="4" t="s">
        <v>5327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6.5" thickBot="1" x14ac:dyDescent="0.3">
      <c r="A1856" s="9" t="s">
        <v>513</v>
      </c>
      <c r="B1856" s="9" t="s">
        <v>3593</v>
      </c>
      <c r="C1856" s="4" t="s">
        <v>2385</v>
      </c>
      <c r="D1856" s="4" t="s">
        <v>3392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6.5" thickBot="1" x14ac:dyDescent="0.3">
      <c r="A1857" s="9" t="s">
        <v>512</v>
      </c>
      <c r="B1857" s="9" t="s">
        <v>5328</v>
      </c>
      <c r="C1857" s="4" t="s">
        <v>2385</v>
      </c>
      <c r="D1857" s="4" t="s">
        <v>3137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6.5" thickBot="1" x14ac:dyDescent="0.3">
      <c r="A1858" s="9" t="s">
        <v>511</v>
      </c>
      <c r="B1858" s="9" t="s">
        <v>5329</v>
      </c>
      <c r="C1858" s="4" t="s">
        <v>2382</v>
      </c>
      <c r="D1858" s="4" t="s">
        <v>5330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6.5" thickBot="1" x14ac:dyDescent="0.3">
      <c r="A1859" s="9" t="s">
        <v>510</v>
      </c>
      <c r="B1859" s="9" t="s">
        <v>5331</v>
      </c>
      <c r="C1859" s="4" t="s">
        <v>2385</v>
      </c>
      <c r="D1859" s="4" t="s">
        <v>5332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6.5" thickBot="1" x14ac:dyDescent="0.3">
      <c r="A1860" s="9" t="s">
        <v>509</v>
      </c>
      <c r="B1860" s="9" t="s">
        <v>4211</v>
      </c>
      <c r="C1860" s="4" t="s">
        <v>2382</v>
      </c>
      <c r="D1860" s="4" t="s">
        <v>4572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6.5" thickBot="1" x14ac:dyDescent="0.3">
      <c r="A1861" s="9" t="s">
        <v>508</v>
      </c>
      <c r="B1861" s="9" t="s">
        <v>3936</v>
      </c>
      <c r="C1861" s="4" t="s">
        <v>2382</v>
      </c>
      <c r="D1861" s="4" t="s">
        <v>5333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6.5" thickBot="1" x14ac:dyDescent="0.3">
      <c r="A1862" s="9" t="s">
        <v>507</v>
      </c>
      <c r="B1862" s="9" t="s">
        <v>5334</v>
      </c>
      <c r="C1862" s="4" t="s">
        <v>2382</v>
      </c>
      <c r="D1862" s="4" t="s">
        <v>5335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6.5" thickBot="1" x14ac:dyDescent="0.3">
      <c r="A1863" s="9" t="s">
        <v>506</v>
      </c>
      <c r="B1863" s="9" t="s">
        <v>3112</v>
      </c>
      <c r="C1863" s="4" t="s">
        <v>2382</v>
      </c>
      <c r="D1863" s="4" t="s">
        <v>3327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6.5" thickBot="1" x14ac:dyDescent="0.3">
      <c r="A1864" s="9" t="s">
        <v>505</v>
      </c>
      <c r="B1864" s="9" t="s">
        <v>5336</v>
      </c>
      <c r="C1864" s="4" t="s">
        <v>2382</v>
      </c>
      <c r="D1864" s="4" t="s">
        <v>5337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6.5" thickBot="1" x14ac:dyDescent="0.3">
      <c r="A1865" s="9" t="s">
        <v>504</v>
      </c>
      <c r="B1865" s="9" t="s">
        <v>5338</v>
      </c>
      <c r="C1865" s="4" t="s">
        <v>2382</v>
      </c>
      <c r="D1865" s="4" t="s">
        <v>2490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6.5" thickBot="1" x14ac:dyDescent="0.3">
      <c r="A1866" s="9" t="s">
        <v>503</v>
      </c>
      <c r="B1866" s="9" t="s">
        <v>3199</v>
      </c>
      <c r="C1866" s="4" t="s">
        <v>2382</v>
      </c>
      <c r="D1866" s="4" t="s">
        <v>5339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6.5" thickBot="1" x14ac:dyDescent="0.3">
      <c r="A1867" s="9" t="s">
        <v>502</v>
      </c>
      <c r="B1867" s="9" t="s">
        <v>5340</v>
      </c>
      <c r="C1867" s="4" t="s">
        <v>2385</v>
      </c>
      <c r="D1867" s="4" t="s">
        <v>5341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6.5" thickBot="1" x14ac:dyDescent="0.3">
      <c r="A1868" s="9" t="s">
        <v>501</v>
      </c>
      <c r="B1868" s="9" t="s">
        <v>3798</v>
      </c>
      <c r="C1868" s="4" t="s">
        <v>2382</v>
      </c>
      <c r="D1868" s="4" t="s">
        <v>3727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6.5" thickBot="1" x14ac:dyDescent="0.3">
      <c r="A1869" s="9" t="s">
        <v>500</v>
      </c>
      <c r="B1869" s="9" t="s">
        <v>3634</v>
      </c>
      <c r="C1869" s="4" t="s">
        <v>2385</v>
      </c>
      <c r="D1869" s="4" t="s">
        <v>5342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6.5" thickBot="1" x14ac:dyDescent="0.3">
      <c r="A1870" s="9" t="s">
        <v>499</v>
      </c>
      <c r="B1870" s="9" t="s">
        <v>5343</v>
      </c>
      <c r="C1870" s="4" t="s">
        <v>2385</v>
      </c>
      <c r="D1870" s="4" t="s">
        <v>3074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6.5" thickBot="1" x14ac:dyDescent="0.3">
      <c r="A1871" s="9" t="s">
        <v>498</v>
      </c>
      <c r="B1871" s="9" t="s">
        <v>2776</v>
      </c>
      <c r="C1871" s="4" t="s">
        <v>2385</v>
      </c>
      <c r="D1871" s="4" t="s">
        <v>2630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6.5" thickBot="1" x14ac:dyDescent="0.3">
      <c r="A1872" s="9" t="s">
        <v>497</v>
      </c>
      <c r="B1872" s="9" t="s">
        <v>5344</v>
      </c>
      <c r="C1872" s="4" t="s">
        <v>2385</v>
      </c>
      <c r="D1872" s="4" t="s">
        <v>5345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6.5" thickBot="1" x14ac:dyDescent="0.3">
      <c r="A1873" s="9" t="s">
        <v>496</v>
      </c>
      <c r="B1873" s="9" t="s">
        <v>5346</v>
      </c>
      <c r="C1873" s="4" t="s">
        <v>2385</v>
      </c>
      <c r="D1873" s="4" t="s">
        <v>5347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6.5" thickBot="1" x14ac:dyDescent="0.3">
      <c r="A1874" s="9" t="s">
        <v>495</v>
      </c>
      <c r="B1874" s="9" t="s">
        <v>5348</v>
      </c>
      <c r="C1874" s="4" t="s">
        <v>2385</v>
      </c>
      <c r="D1874" s="4" t="s">
        <v>5349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6.5" thickBot="1" x14ac:dyDescent="0.3">
      <c r="A1875" s="9" t="s">
        <v>494</v>
      </c>
      <c r="B1875" s="9" t="s">
        <v>5350</v>
      </c>
      <c r="C1875" s="4" t="s">
        <v>2385</v>
      </c>
      <c r="D1875" s="4" t="s">
        <v>5351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6.5" thickBot="1" x14ac:dyDescent="0.3">
      <c r="A1876" s="9" t="s">
        <v>493</v>
      </c>
      <c r="B1876" s="9" t="s">
        <v>5352</v>
      </c>
      <c r="C1876" s="4" t="s">
        <v>2385</v>
      </c>
      <c r="D1876" s="4" t="s">
        <v>5353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6.5" thickBot="1" x14ac:dyDescent="0.3">
      <c r="A1877" s="9" t="s">
        <v>492</v>
      </c>
      <c r="B1877" s="9" t="s">
        <v>4269</v>
      </c>
      <c r="C1877" s="4" t="s">
        <v>2382</v>
      </c>
      <c r="D1877" s="4" t="s">
        <v>5354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6.5" thickBot="1" x14ac:dyDescent="0.3">
      <c r="A1878" s="9" t="s">
        <v>491</v>
      </c>
      <c r="B1878" s="9" t="s">
        <v>5355</v>
      </c>
      <c r="C1878" s="4" t="s">
        <v>2382</v>
      </c>
      <c r="D1878" s="4" t="s">
        <v>3594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6.5" thickBot="1" x14ac:dyDescent="0.3">
      <c r="A1879" s="9" t="s">
        <v>490</v>
      </c>
      <c r="B1879" s="9" t="s">
        <v>5356</v>
      </c>
      <c r="C1879" s="4" t="s">
        <v>3257</v>
      </c>
      <c r="D1879" s="4" t="s">
        <v>5357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6.5" thickBot="1" x14ac:dyDescent="0.3">
      <c r="A1880" s="9" t="s">
        <v>489</v>
      </c>
      <c r="B1880" s="9" t="s">
        <v>5358</v>
      </c>
      <c r="C1880" s="4" t="s">
        <v>2382</v>
      </c>
      <c r="D1880" s="4" t="s">
        <v>5359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6.5" thickBot="1" x14ac:dyDescent="0.3">
      <c r="A1881" s="9" t="s">
        <v>488</v>
      </c>
      <c r="B1881" s="9" t="s">
        <v>5360</v>
      </c>
      <c r="C1881" s="4" t="s">
        <v>2382</v>
      </c>
      <c r="D1881" s="4" t="s">
        <v>5361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6.5" thickBot="1" x14ac:dyDescent="0.3">
      <c r="A1882" s="9" t="s">
        <v>487</v>
      </c>
      <c r="B1882" s="9" t="s">
        <v>3391</v>
      </c>
      <c r="C1882" s="4" t="s">
        <v>2385</v>
      </c>
      <c r="D1882" s="4" t="s">
        <v>5362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6.5" thickBot="1" x14ac:dyDescent="0.3">
      <c r="A1883" s="9" t="s">
        <v>486</v>
      </c>
      <c r="B1883" s="9" t="s">
        <v>5363</v>
      </c>
      <c r="C1883" s="4" t="s">
        <v>2382</v>
      </c>
      <c r="D1883" s="4" t="s">
        <v>5354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6.5" thickBot="1" x14ac:dyDescent="0.3">
      <c r="A1884" s="9" t="s">
        <v>485</v>
      </c>
      <c r="B1884" s="9" t="s">
        <v>5364</v>
      </c>
      <c r="C1884" s="4" t="s">
        <v>2382</v>
      </c>
      <c r="D1884" s="4" t="s">
        <v>5365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6.5" thickBot="1" x14ac:dyDescent="0.3">
      <c r="A1885" s="9" t="s">
        <v>484</v>
      </c>
      <c r="B1885" s="9" t="s">
        <v>5366</v>
      </c>
      <c r="C1885" s="4" t="s">
        <v>2382</v>
      </c>
      <c r="D1885" s="4" t="s">
        <v>5367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6.5" thickBot="1" x14ac:dyDescent="0.3">
      <c r="A1886" s="9" t="s">
        <v>483</v>
      </c>
      <c r="B1886" s="9" t="s">
        <v>5368</v>
      </c>
      <c r="C1886" s="4" t="s">
        <v>2382</v>
      </c>
      <c r="D1886" s="4" t="s">
        <v>5369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6.5" thickBot="1" x14ac:dyDescent="0.3">
      <c r="A1887" s="9" t="s">
        <v>482</v>
      </c>
      <c r="B1887" s="9" t="s">
        <v>5370</v>
      </c>
      <c r="C1887" s="4" t="s">
        <v>2382</v>
      </c>
      <c r="D1887" s="4" t="s">
        <v>5371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6.5" thickBot="1" x14ac:dyDescent="0.3">
      <c r="A1888" s="9" t="s">
        <v>481</v>
      </c>
      <c r="B1888" s="9" t="s">
        <v>5372</v>
      </c>
      <c r="C1888" s="4" t="s">
        <v>2385</v>
      </c>
      <c r="D1888" s="4" t="s">
        <v>5373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6.5" thickBot="1" x14ac:dyDescent="0.3">
      <c r="A1889" s="9" t="s">
        <v>480</v>
      </c>
      <c r="B1889" s="9" t="s">
        <v>5374</v>
      </c>
      <c r="C1889" s="4" t="s">
        <v>2385</v>
      </c>
      <c r="D1889" s="4" t="s">
        <v>3110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6.5" thickBot="1" x14ac:dyDescent="0.3">
      <c r="A1890" s="9" t="s">
        <v>479</v>
      </c>
      <c r="B1890" s="9" t="s">
        <v>3417</v>
      </c>
      <c r="C1890" s="4" t="s">
        <v>2385</v>
      </c>
      <c r="D1890" s="4" t="s">
        <v>5375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6.5" thickBot="1" x14ac:dyDescent="0.3">
      <c r="A1891" s="9" t="s">
        <v>478</v>
      </c>
      <c r="B1891" s="9" t="s">
        <v>5376</v>
      </c>
      <c r="C1891" s="4" t="s">
        <v>2382</v>
      </c>
      <c r="D1891" s="4" t="s">
        <v>4347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6.5" thickBot="1" x14ac:dyDescent="0.3">
      <c r="A1892" s="9" t="s">
        <v>477</v>
      </c>
      <c r="B1892" s="9" t="s">
        <v>5377</v>
      </c>
      <c r="C1892" s="4" t="s">
        <v>2385</v>
      </c>
      <c r="D1892" s="4" t="s">
        <v>2422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6.5" thickBot="1" x14ac:dyDescent="0.3">
      <c r="A1893" s="9" t="s">
        <v>476</v>
      </c>
      <c r="B1893" s="9" t="s">
        <v>5378</v>
      </c>
      <c r="C1893" s="4" t="s">
        <v>2385</v>
      </c>
      <c r="D1893" s="4" t="s">
        <v>5379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6.5" thickBot="1" x14ac:dyDescent="0.3">
      <c r="A1894" s="9" t="s">
        <v>475</v>
      </c>
      <c r="B1894" s="9" t="s">
        <v>5380</v>
      </c>
      <c r="C1894" s="4" t="s">
        <v>2382</v>
      </c>
      <c r="D1894" s="4" t="s">
        <v>5381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6.5" thickBot="1" x14ac:dyDescent="0.3">
      <c r="A1895" s="9" t="s">
        <v>474</v>
      </c>
      <c r="B1895" s="9" t="s">
        <v>5382</v>
      </c>
      <c r="C1895" s="4" t="s">
        <v>2385</v>
      </c>
      <c r="D1895" s="4" t="s">
        <v>2610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6.5" thickBot="1" x14ac:dyDescent="0.3">
      <c r="A1896" s="9" t="s">
        <v>473</v>
      </c>
      <c r="B1896" s="9" t="s">
        <v>5383</v>
      </c>
      <c r="C1896" s="4" t="s">
        <v>2382</v>
      </c>
      <c r="D1896" s="4" t="s">
        <v>5384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6.5" thickBot="1" x14ac:dyDescent="0.3">
      <c r="A1897" s="9" t="s">
        <v>472</v>
      </c>
      <c r="B1897" s="9" t="s">
        <v>2837</v>
      </c>
      <c r="C1897" s="4" t="s">
        <v>2385</v>
      </c>
      <c r="D1897" s="4" t="s">
        <v>5385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6.5" thickBot="1" x14ac:dyDescent="0.3">
      <c r="A1898" s="9" t="s">
        <v>471</v>
      </c>
      <c r="B1898" s="9" t="s">
        <v>5386</v>
      </c>
      <c r="C1898" s="4" t="s">
        <v>2385</v>
      </c>
      <c r="D1898" s="4" t="s">
        <v>2682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6.5" thickBot="1" x14ac:dyDescent="0.3">
      <c r="A1899" s="9" t="s">
        <v>470</v>
      </c>
      <c r="B1899" s="9" t="s">
        <v>2518</v>
      </c>
      <c r="C1899" s="4" t="s">
        <v>2385</v>
      </c>
      <c r="D1899" s="4" t="s">
        <v>5387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6.5" thickBot="1" x14ac:dyDescent="0.3">
      <c r="A1900" s="9" t="s">
        <v>469</v>
      </c>
      <c r="B1900" s="9" t="s">
        <v>2575</v>
      </c>
      <c r="C1900" s="4" t="s">
        <v>2385</v>
      </c>
      <c r="D1900" s="4" t="s">
        <v>3137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6.5" thickBot="1" x14ac:dyDescent="0.3">
      <c r="A1901" s="9" t="s">
        <v>468</v>
      </c>
      <c r="B1901" s="9" t="s">
        <v>5388</v>
      </c>
      <c r="C1901" s="4" t="s">
        <v>2382</v>
      </c>
      <c r="D1901" s="4" t="s">
        <v>2571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6.5" thickBot="1" x14ac:dyDescent="0.3">
      <c r="A1902" s="9" t="s">
        <v>467</v>
      </c>
      <c r="B1902" s="9" t="s">
        <v>5228</v>
      </c>
      <c r="C1902" s="4" t="s">
        <v>2382</v>
      </c>
      <c r="D1902" s="4" t="s">
        <v>5389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6.5" thickBot="1" x14ac:dyDescent="0.3">
      <c r="A1903" s="9" t="s">
        <v>466</v>
      </c>
      <c r="B1903" s="9" t="s">
        <v>5390</v>
      </c>
      <c r="C1903" s="4" t="s">
        <v>2382</v>
      </c>
      <c r="D1903" s="4" t="s">
        <v>4290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6.5" thickBot="1" x14ac:dyDescent="0.3">
      <c r="A1904" s="9" t="s">
        <v>465</v>
      </c>
      <c r="B1904" s="9" t="s">
        <v>5391</v>
      </c>
      <c r="C1904" s="4" t="s">
        <v>2382</v>
      </c>
      <c r="D1904" s="4" t="s">
        <v>2816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6.5" thickBot="1" x14ac:dyDescent="0.3">
      <c r="A1905" s="9" t="s">
        <v>464</v>
      </c>
      <c r="B1905" s="9" t="s">
        <v>5392</v>
      </c>
      <c r="C1905" s="4" t="s">
        <v>2382</v>
      </c>
      <c r="D1905" s="4" t="s">
        <v>5393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6.5" thickBot="1" x14ac:dyDescent="0.3">
      <c r="A1906" s="9" t="s">
        <v>463</v>
      </c>
      <c r="B1906" s="9" t="s">
        <v>5394</v>
      </c>
      <c r="C1906" s="4" t="s">
        <v>2382</v>
      </c>
      <c r="D1906" s="4" t="s">
        <v>5395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6.5" thickBot="1" x14ac:dyDescent="0.3">
      <c r="A1907" s="9" t="s">
        <v>462</v>
      </c>
      <c r="B1907" s="9" t="s">
        <v>5396</v>
      </c>
      <c r="C1907" s="4" t="s">
        <v>2385</v>
      </c>
      <c r="D1907" s="4" t="s">
        <v>5397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6.5" thickBot="1" x14ac:dyDescent="0.3">
      <c r="A1908" s="9" t="s">
        <v>461</v>
      </c>
      <c r="B1908" s="9" t="s">
        <v>2929</v>
      </c>
      <c r="C1908" s="4" t="s">
        <v>2382</v>
      </c>
      <c r="D1908" s="4" t="s">
        <v>5398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6.5" thickBot="1" x14ac:dyDescent="0.3">
      <c r="A1909" s="9" t="s">
        <v>460</v>
      </c>
      <c r="B1909" s="9" t="s">
        <v>5399</v>
      </c>
      <c r="C1909" s="4" t="s">
        <v>2382</v>
      </c>
      <c r="D1909" s="4" t="s">
        <v>5400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6.5" thickBot="1" x14ac:dyDescent="0.3">
      <c r="A1910" s="9" t="s">
        <v>459</v>
      </c>
      <c r="B1910" s="9" t="s">
        <v>5401</v>
      </c>
      <c r="C1910" s="4" t="s">
        <v>2385</v>
      </c>
      <c r="D1910" s="4" t="s">
        <v>5402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6.5" thickBot="1" x14ac:dyDescent="0.3">
      <c r="A1911" s="9" t="s">
        <v>458</v>
      </c>
      <c r="B1911" s="9" t="s">
        <v>3199</v>
      </c>
      <c r="C1911" s="4" t="s">
        <v>2385</v>
      </c>
      <c r="D1911" s="4" t="s">
        <v>5403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6.5" thickBot="1" x14ac:dyDescent="0.3">
      <c r="A1912" s="9" t="s">
        <v>457</v>
      </c>
      <c r="B1912" s="9" t="s">
        <v>5404</v>
      </c>
      <c r="C1912" s="4" t="s">
        <v>2382</v>
      </c>
      <c r="D1912" s="4" t="s">
        <v>5405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6.5" thickBot="1" x14ac:dyDescent="0.3">
      <c r="A1913" s="9" t="s">
        <v>456</v>
      </c>
      <c r="B1913" s="9" t="s">
        <v>3092</v>
      </c>
      <c r="C1913" s="4" t="s">
        <v>2385</v>
      </c>
      <c r="D1913" s="4" t="s">
        <v>5406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6.5" thickBot="1" x14ac:dyDescent="0.3">
      <c r="A1914" s="9" t="s">
        <v>455</v>
      </c>
      <c r="B1914" s="9" t="s">
        <v>5407</v>
      </c>
      <c r="C1914" s="4" t="s">
        <v>2385</v>
      </c>
      <c r="D1914" s="4" t="s">
        <v>5408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6.5" thickBot="1" x14ac:dyDescent="0.3">
      <c r="A1915" s="9" t="s">
        <v>454</v>
      </c>
      <c r="B1915" s="9" t="s">
        <v>3427</v>
      </c>
      <c r="C1915" s="4" t="s">
        <v>2385</v>
      </c>
      <c r="D1915" s="4" t="s">
        <v>5409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6.5" thickBot="1" x14ac:dyDescent="0.3">
      <c r="A1916" s="9" t="s">
        <v>453</v>
      </c>
      <c r="B1916" s="9" t="s">
        <v>5410</v>
      </c>
      <c r="C1916" s="4" t="s">
        <v>2382</v>
      </c>
      <c r="D1916" s="4" t="s">
        <v>5411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6.5" thickBot="1" x14ac:dyDescent="0.3">
      <c r="A1917" s="9" t="s">
        <v>452</v>
      </c>
      <c r="B1917" s="9" t="s">
        <v>5412</v>
      </c>
      <c r="C1917" s="4" t="s">
        <v>2385</v>
      </c>
      <c r="D1917" s="4" t="s">
        <v>5413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6.5" thickBot="1" x14ac:dyDescent="0.3">
      <c r="A1918" s="9" t="s">
        <v>451</v>
      </c>
      <c r="B1918" s="9" t="s">
        <v>5414</v>
      </c>
      <c r="C1918" s="4" t="s">
        <v>2385</v>
      </c>
      <c r="D1918" s="4" t="s">
        <v>2678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6.5" thickBot="1" x14ac:dyDescent="0.3">
      <c r="A1919" s="9" t="s">
        <v>450</v>
      </c>
      <c r="B1919" s="9" t="s">
        <v>5415</v>
      </c>
      <c r="C1919" s="4" t="s">
        <v>2385</v>
      </c>
      <c r="D1919" s="4" t="s">
        <v>4599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6.5" thickBot="1" x14ac:dyDescent="0.3">
      <c r="A1920" s="9" t="s">
        <v>449</v>
      </c>
      <c r="B1920" s="9" t="s">
        <v>5416</v>
      </c>
      <c r="C1920" s="4" t="s">
        <v>2385</v>
      </c>
      <c r="D1920" s="4" t="s">
        <v>5417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6.5" thickBot="1" x14ac:dyDescent="0.3">
      <c r="A1921" s="9" t="s">
        <v>448</v>
      </c>
      <c r="B1921" s="9" t="s">
        <v>5418</v>
      </c>
      <c r="C1921" s="4" t="s">
        <v>2385</v>
      </c>
      <c r="D1921" s="4" t="s">
        <v>2603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6.5" thickBot="1" x14ac:dyDescent="0.3">
      <c r="A1922" s="9" t="s">
        <v>447</v>
      </c>
      <c r="B1922" s="9" t="s">
        <v>5419</v>
      </c>
      <c r="C1922" s="4" t="s">
        <v>3257</v>
      </c>
      <c r="D1922" s="4" t="s">
        <v>5420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6.5" thickBot="1" x14ac:dyDescent="0.3">
      <c r="A1923" s="9" t="s">
        <v>446</v>
      </c>
      <c r="B1923" s="9" t="s">
        <v>5421</v>
      </c>
      <c r="C1923" s="4" t="s">
        <v>2385</v>
      </c>
      <c r="D1923" s="4" t="s">
        <v>2678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6.5" thickBot="1" x14ac:dyDescent="0.3">
      <c r="A1924" s="9" t="s">
        <v>445</v>
      </c>
      <c r="B1924" s="9" t="s">
        <v>5422</v>
      </c>
      <c r="C1924" s="4" t="s">
        <v>2385</v>
      </c>
      <c r="D1924" s="4" t="s">
        <v>3665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6.5" thickBot="1" x14ac:dyDescent="0.3">
      <c r="A1925" s="9" t="s">
        <v>444</v>
      </c>
      <c r="B1925" s="9" t="s">
        <v>5423</v>
      </c>
      <c r="C1925" s="4" t="s">
        <v>2385</v>
      </c>
      <c r="D1925" s="4" t="s">
        <v>5424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6.5" thickBot="1" x14ac:dyDescent="0.3">
      <c r="A1926" s="9" t="s">
        <v>443</v>
      </c>
      <c r="B1926" s="9" t="s">
        <v>5425</v>
      </c>
      <c r="C1926" s="4" t="s">
        <v>2385</v>
      </c>
      <c r="D1926" s="4" t="s">
        <v>2650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6.5" thickBot="1" x14ac:dyDescent="0.3">
      <c r="A1927" s="9" t="s">
        <v>442</v>
      </c>
      <c r="B1927" s="9" t="s">
        <v>3866</v>
      </c>
      <c r="C1927" s="4" t="s">
        <v>2382</v>
      </c>
      <c r="D1927" s="4" t="s">
        <v>5426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6.5" thickBot="1" x14ac:dyDescent="0.3">
      <c r="A1928" s="9" t="s">
        <v>441</v>
      </c>
      <c r="B1928" s="9" t="s">
        <v>5427</v>
      </c>
      <c r="C1928" s="4" t="s">
        <v>2382</v>
      </c>
      <c r="D1928" s="4" t="s">
        <v>5428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6.5" thickBot="1" x14ac:dyDescent="0.3">
      <c r="A1929" s="9" t="s">
        <v>440</v>
      </c>
      <c r="B1929" s="9" t="s">
        <v>5429</v>
      </c>
      <c r="C1929" s="4" t="s">
        <v>2385</v>
      </c>
      <c r="D1929" s="4" t="s">
        <v>2511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6.5" thickBot="1" x14ac:dyDescent="0.3">
      <c r="A1930" s="9" t="s">
        <v>439</v>
      </c>
      <c r="B1930" s="9" t="s">
        <v>4219</v>
      </c>
      <c r="C1930" s="4" t="s">
        <v>2382</v>
      </c>
      <c r="D1930" s="4" t="s">
        <v>5430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6.5" thickBot="1" x14ac:dyDescent="0.3">
      <c r="A1931" s="9" t="s">
        <v>438</v>
      </c>
      <c r="B1931" s="9" t="s">
        <v>3265</v>
      </c>
      <c r="C1931" s="4" t="s">
        <v>2382</v>
      </c>
      <c r="D1931" s="4" t="s">
        <v>4284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6.5" thickBot="1" x14ac:dyDescent="0.3">
      <c r="A1932" s="9" t="s">
        <v>437</v>
      </c>
      <c r="B1932" s="9" t="s">
        <v>5431</v>
      </c>
      <c r="C1932" s="4" t="s">
        <v>2382</v>
      </c>
      <c r="D1932" s="4" t="s">
        <v>5432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6.5" thickBot="1" x14ac:dyDescent="0.3">
      <c r="A1933" s="9" t="s">
        <v>436</v>
      </c>
      <c r="B1933" s="9" t="s">
        <v>5433</v>
      </c>
      <c r="C1933" s="4" t="s">
        <v>2382</v>
      </c>
      <c r="D1933" s="4" t="s">
        <v>5434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6.5" thickBot="1" x14ac:dyDescent="0.3">
      <c r="A1934" s="9" t="s">
        <v>435</v>
      </c>
      <c r="B1934" s="9" t="s">
        <v>5435</v>
      </c>
      <c r="C1934" s="4" t="s">
        <v>2385</v>
      </c>
      <c r="D1934" s="4" t="s">
        <v>2545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6.5" thickBot="1" x14ac:dyDescent="0.3">
      <c r="A1935" s="9" t="s">
        <v>434</v>
      </c>
      <c r="B1935" s="9" t="s">
        <v>5436</v>
      </c>
      <c r="C1935" s="4" t="s">
        <v>2382</v>
      </c>
      <c r="D1935" s="4" t="s">
        <v>2571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6.5" thickBot="1" x14ac:dyDescent="0.3">
      <c r="A1936" s="9" t="s">
        <v>433</v>
      </c>
      <c r="B1936" s="9" t="s">
        <v>5437</v>
      </c>
      <c r="C1936" s="4" t="s">
        <v>2382</v>
      </c>
      <c r="D1936" s="4" t="s">
        <v>5438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6.5" thickBot="1" x14ac:dyDescent="0.3">
      <c r="A1937" s="9" t="s">
        <v>432</v>
      </c>
      <c r="B1937" s="9" t="s">
        <v>5439</v>
      </c>
      <c r="C1937" s="4" t="s">
        <v>2385</v>
      </c>
      <c r="D1937" s="4" t="s">
        <v>5440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6.5" thickBot="1" x14ac:dyDescent="0.3">
      <c r="A1938" s="9" t="s">
        <v>431</v>
      </c>
      <c r="B1938" s="9" t="s">
        <v>5441</v>
      </c>
      <c r="C1938" s="4" t="s">
        <v>3257</v>
      </c>
      <c r="D1938" s="4" t="s">
        <v>5442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6.5" thickBot="1" x14ac:dyDescent="0.3">
      <c r="A1939" s="9" t="s">
        <v>430</v>
      </c>
      <c r="B1939" s="9" t="s">
        <v>5121</v>
      </c>
      <c r="C1939" s="4" t="s">
        <v>2385</v>
      </c>
      <c r="D1939" s="4" t="s">
        <v>2406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6.5" thickBot="1" x14ac:dyDescent="0.3">
      <c r="A1940" s="9" t="s">
        <v>429</v>
      </c>
      <c r="B1940" s="9" t="s">
        <v>5443</v>
      </c>
      <c r="C1940" s="4" t="s">
        <v>2385</v>
      </c>
      <c r="D1940" s="4" t="s">
        <v>5444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6.5" thickBot="1" x14ac:dyDescent="0.3">
      <c r="A1941" s="9" t="s">
        <v>428</v>
      </c>
      <c r="B1941" s="9" t="s">
        <v>5445</v>
      </c>
      <c r="C1941" s="4" t="s">
        <v>2385</v>
      </c>
      <c r="D1941" s="4" t="s">
        <v>2665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6.5" thickBot="1" x14ac:dyDescent="0.3">
      <c r="A1942" s="9" t="s">
        <v>427</v>
      </c>
      <c r="B1942" s="9" t="s">
        <v>3805</v>
      </c>
      <c r="C1942" s="4" t="s">
        <v>2385</v>
      </c>
      <c r="D1942" s="4" t="s">
        <v>5446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6.5" thickBot="1" x14ac:dyDescent="0.3">
      <c r="A1943" s="9" t="s">
        <v>426</v>
      </c>
      <c r="B1943" s="9" t="s">
        <v>5447</v>
      </c>
      <c r="C1943" s="4" t="s">
        <v>2385</v>
      </c>
      <c r="D1943" s="4" t="s">
        <v>5448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6.5" thickBot="1" x14ac:dyDescent="0.3">
      <c r="A1944" s="9" t="s">
        <v>425</v>
      </c>
      <c r="B1944" s="9" t="s">
        <v>5449</v>
      </c>
      <c r="C1944" s="4" t="s">
        <v>2385</v>
      </c>
      <c r="D1944" s="4" t="s">
        <v>2678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6.5" thickBot="1" x14ac:dyDescent="0.3">
      <c r="A1945" s="9" t="s">
        <v>424</v>
      </c>
      <c r="B1945" s="9" t="s">
        <v>3673</v>
      </c>
      <c r="C1945" s="4" t="s">
        <v>2385</v>
      </c>
      <c r="D1945" s="4" t="s">
        <v>5450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6.5" thickBot="1" x14ac:dyDescent="0.3">
      <c r="A1946" s="9" t="s">
        <v>423</v>
      </c>
      <c r="B1946" s="9" t="s">
        <v>5451</v>
      </c>
      <c r="C1946" s="4" t="s">
        <v>2382</v>
      </c>
      <c r="D1946" s="4" t="s">
        <v>2592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6.5" thickBot="1" x14ac:dyDescent="0.3">
      <c r="A1947" s="9" t="s">
        <v>422</v>
      </c>
      <c r="B1947" s="9" t="s">
        <v>5452</v>
      </c>
      <c r="C1947" s="4" t="s">
        <v>2385</v>
      </c>
      <c r="D1947" s="4" t="s">
        <v>5353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6.5" thickBot="1" x14ac:dyDescent="0.3">
      <c r="A1948" s="9" t="s">
        <v>421</v>
      </c>
      <c r="B1948" s="9" t="s">
        <v>5453</v>
      </c>
      <c r="C1948" s="4" t="s">
        <v>2385</v>
      </c>
      <c r="D1948" s="4" t="s">
        <v>5454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6.5" thickBot="1" x14ac:dyDescent="0.3">
      <c r="A1949" s="9" t="s">
        <v>420</v>
      </c>
      <c r="B1949" s="9" t="s">
        <v>5455</v>
      </c>
      <c r="C1949" s="4" t="s">
        <v>2385</v>
      </c>
      <c r="D1949" s="4" t="s">
        <v>5456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6.5" thickBot="1" x14ac:dyDescent="0.3">
      <c r="A1950" s="9" t="s">
        <v>419</v>
      </c>
      <c r="B1950" s="9" t="s">
        <v>5457</v>
      </c>
      <c r="C1950" s="4" t="s">
        <v>2382</v>
      </c>
      <c r="D1950" s="4" t="s">
        <v>5458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6.5" thickBot="1" x14ac:dyDescent="0.3">
      <c r="A1951" s="9" t="s">
        <v>418</v>
      </c>
      <c r="B1951" s="9" t="s">
        <v>3439</v>
      </c>
      <c r="C1951" s="4" t="s">
        <v>2385</v>
      </c>
      <c r="D1951" s="4" t="s">
        <v>2650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6.5" thickBot="1" x14ac:dyDescent="0.3">
      <c r="A1952" s="9" t="s">
        <v>417</v>
      </c>
      <c r="B1952" s="9" t="s">
        <v>5459</v>
      </c>
      <c r="C1952" s="4" t="s">
        <v>2382</v>
      </c>
      <c r="D1952" s="4" t="s">
        <v>5460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6.5" thickBot="1" x14ac:dyDescent="0.3">
      <c r="A1953" s="9" t="s">
        <v>416</v>
      </c>
      <c r="B1953" s="9" t="s">
        <v>5461</v>
      </c>
      <c r="C1953" s="4" t="s">
        <v>2385</v>
      </c>
      <c r="D1953" s="4" t="s">
        <v>5462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6.5" thickBot="1" x14ac:dyDescent="0.3">
      <c r="A1954" s="9" t="s">
        <v>415</v>
      </c>
      <c r="B1954" s="9" t="s">
        <v>5463</v>
      </c>
      <c r="C1954" s="4" t="s">
        <v>2385</v>
      </c>
      <c r="D1954" s="4" t="s">
        <v>5464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6.5" thickBot="1" x14ac:dyDescent="0.3">
      <c r="A1955" s="9" t="s">
        <v>414</v>
      </c>
      <c r="B1955" s="9" t="s">
        <v>5465</v>
      </c>
      <c r="C1955" s="4" t="s">
        <v>2382</v>
      </c>
      <c r="D1955" s="4" t="s">
        <v>5466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6.5" thickBot="1" x14ac:dyDescent="0.3">
      <c r="A1956" s="9" t="s">
        <v>413</v>
      </c>
      <c r="B1956" s="9" t="s">
        <v>5467</v>
      </c>
      <c r="C1956" s="4" t="s">
        <v>2382</v>
      </c>
      <c r="D1956" s="4" t="s">
        <v>5468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6.5" thickBot="1" x14ac:dyDescent="0.3">
      <c r="A1957" s="9" t="s">
        <v>412</v>
      </c>
      <c r="B1957" s="9" t="s">
        <v>5469</v>
      </c>
      <c r="C1957" s="4" t="s">
        <v>2382</v>
      </c>
      <c r="D1957" s="4" t="s">
        <v>5470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6.5" thickBot="1" x14ac:dyDescent="0.3">
      <c r="A1958" s="9" t="s">
        <v>411</v>
      </c>
      <c r="B1958" s="9" t="s">
        <v>5471</v>
      </c>
      <c r="C1958" s="4" t="s">
        <v>2385</v>
      </c>
      <c r="D1958" s="4" t="s">
        <v>5472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6.5" thickBot="1" x14ac:dyDescent="0.3">
      <c r="A1959" s="9" t="s">
        <v>410</v>
      </c>
      <c r="B1959" s="9" t="s">
        <v>3011</v>
      </c>
      <c r="C1959" s="4" t="s">
        <v>2382</v>
      </c>
      <c r="D1959" s="4" t="s">
        <v>3202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6.5" thickBot="1" x14ac:dyDescent="0.3">
      <c r="A1960" s="9" t="s">
        <v>409</v>
      </c>
      <c r="B1960" s="9" t="s">
        <v>5473</v>
      </c>
      <c r="C1960" s="4" t="s">
        <v>2382</v>
      </c>
      <c r="D1960" s="4" t="s">
        <v>2449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6.5" thickBot="1" x14ac:dyDescent="0.3">
      <c r="A1961" s="9" t="s">
        <v>408</v>
      </c>
      <c r="B1961" s="9" t="s">
        <v>3265</v>
      </c>
      <c r="C1961" s="4" t="s">
        <v>2382</v>
      </c>
      <c r="D1961" s="4" t="s">
        <v>2816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6.5" thickBot="1" x14ac:dyDescent="0.3">
      <c r="A1962" s="9" t="s">
        <v>407</v>
      </c>
      <c r="B1962" s="9" t="s">
        <v>5474</v>
      </c>
      <c r="C1962" s="4" t="s">
        <v>2382</v>
      </c>
      <c r="D1962" s="4" t="s">
        <v>5475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6.5" thickBot="1" x14ac:dyDescent="0.3">
      <c r="A1963" s="9" t="s">
        <v>406</v>
      </c>
      <c r="B1963" s="9" t="s">
        <v>5228</v>
      </c>
      <c r="C1963" s="4" t="s">
        <v>2385</v>
      </c>
      <c r="D1963" s="4" t="s">
        <v>2386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6.5" thickBot="1" x14ac:dyDescent="0.3">
      <c r="A1964" s="9" t="s">
        <v>405</v>
      </c>
      <c r="B1964" s="9" t="s">
        <v>5476</v>
      </c>
      <c r="C1964" s="4" t="s">
        <v>2385</v>
      </c>
      <c r="D1964" s="4" t="s">
        <v>5477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6.5" thickBot="1" x14ac:dyDescent="0.3">
      <c r="A1965" s="9" t="s">
        <v>404</v>
      </c>
      <c r="B1965" s="9" t="s">
        <v>2955</v>
      </c>
      <c r="C1965" s="4" t="s">
        <v>2385</v>
      </c>
      <c r="D1965" s="4" t="s">
        <v>5478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6.5" thickBot="1" x14ac:dyDescent="0.3">
      <c r="A1966" s="9" t="s">
        <v>403</v>
      </c>
      <c r="B1966" s="9" t="s">
        <v>5479</v>
      </c>
      <c r="C1966" s="4" t="s">
        <v>2382</v>
      </c>
      <c r="D1966" s="4" t="s">
        <v>5480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6.5" thickBot="1" x14ac:dyDescent="0.3">
      <c r="A1967" s="9" t="s">
        <v>402</v>
      </c>
      <c r="B1967" s="9" t="s">
        <v>2485</v>
      </c>
      <c r="C1967" s="4" t="s">
        <v>2385</v>
      </c>
      <c r="D1967" s="4" t="s">
        <v>5481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6.5" thickBot="1" x14ac:dyDescent="0.3">
      <c r="A1968" s="9" t="s">
        <v>401</v>
      </c>
      <c r="B1968" s="9" t="s">
        <v>5482</v>
      </c>
      <c r="C1968" s="4" t="s">
        <v>2385</v>
      </c>
      <c r="D1968" s="4" t="s">
        <v>5483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6.5" thickBot="1" x14ac:dyDescent="0.3">
      <c r="A1969" s="9" t="s">
        <v>400</v>
      </c>
      <c r="B1969" s="9" t="s">
        <v>4642</v>
      </c>
      <c r="C1969" s="4" t="s">
        <v>2385</v>
      </c>
      <c r="D1969" s="4" t="s">
        <v>5484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6.5" thickBot="1" x14ac:dyDescent="0.3">
      <c r="A1970" s="9" t="s">
        <v>399</v>
      </c>
      <c r="B1970" s="9" t="s">
        <v>4262</v>
      </c>
      <c r="C1970" s="4" t="s">
        <v>2385</v>
      </c>
      <c r="D1970" s="4" t="s">
        <v>5485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6.5" thickBot="1" x14ac:dyDescent="0.3">
      <c r="A1971" s="9" t="s">
        <v>398</v>
      </c>
      <c r="B1971" s="9" t="s">
        <v>5486</v>
      </c>
      <c r="C1971" s="4" t="s">
        <v>3257</v>
      </c>
      <c r="D1971" s="4" t="s">
        <v>5487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6.5" thickBot="1" x14ac:dyDescent="0.3">
      <c r="A1972" s="9" t="s">
        <v>397</v>
      </c>
      <c r="B1972" s="9" t="s">
        <v>5488</v>
      </c>
      <c r="C1972" s="4" t="s">
        <v>2382</v>
      </c>
      <c r="D1972" s="4" t="s">
        <v>5489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6.5" thickBot="1" x14ac:dyDescent="0.3">
      <c r="A1973" s="9" t="s">
        <v>396</v>
      </c>
      <c r="B1973" s="9" t="s">
        <v>5490</v>
      </c>
      <c r="C1973" s="4" t="s">
        <v>2385</v>
      </c>
      <c r="D1973" s="4" t="s">
        <v>2535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6.5" thickBot="1" x14ac:dyDescent="0.3">
      <c r="A1974" s="9" t="s">
        <v>395</v>
      </c>
      <c r="B1974" s="9" t="s">
        <v>5491</v>
      </c>
      <c r="C1974" s="4" t="s">
        <v>2385</v>
      </c>
      <c r="D1974" s="4" t="s">
        <v>5492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6.5" thickBot="1" x14ac:dyDescent="0.3">
      <c r="A1975" s="9" t="s">
        <v>394</v>
      </c>
      <c r="B1975" s="9" t="s">
        <v>5493</v>
      </c>
      <c r="C1975" s="4" t="s">
        <v>2382</v>
      </c>
      <c r="D1975" s="4" t="s">
        <v>5494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6.5" thickBot="1" x14ac:dyDescent="0.3">
      <c r="A1976" s="9" t="s">
        <v>393</v>
      </c>
      <c r="B1976" s="9" t="s">
        <v>5495</v>
      </c>
      <c r="C1976" s="4" t="s">
        <v>2382</v>
      </c>
      <c r="D1976" s="4" t="s">
        <v>5496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6.5" thickBot="1" x14ac:dyDescent="0.3">
      <c r="A1977" s="9" t="s">
        <v>392</v>
      </c>
      <c r="B1977" s="9" t="s">
        <v>5497</v>
      </c>
      <c r="C1977" s="4" t="s">
        <v>2382</v>
      </c>
      <c r="D1977" s="4" t="s">
        <v>5498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6.5" thickBot="1" x14ac:dyDescent="0.3">
      <c r="A1978" s="9" t="s">
        <v>391</v>
      </c>
      <c r="B1978" s="9" t="s">
        <v>5499</v>
      </c>
      <c r="C1978" s="4" t="s">
        <v>2382</v>
      </c>
      <c r="D1978" s="4" t="s">
        <v>2494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6.5" thickBot="1" x14ac:dyDescent="0.3">
      <c r="A1979" s="9" t="s">
        <v>390</v>
      </c>
      <c r="B1979" s="9" t="s">
        <v>2794</v>
      </c>
      <c r="C1979" s="4" t="s">
        <v>2382</v>
      </c>
      <c r="D1979" s="4" t="s">
        <v>5500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6.5" thickBot="1" x14ac:dyDescent="0.3">
      <c r="A1980" s="9" t="s">
        <v>389</v>
      </c>
      <c r="B1980" s="9" t="s">
        <v>5501</v>
      </c>
      <c r="C1980" s="4" t="s">
        <v>2382</v>
      </c>
      <c r="D1980" s="4" t="s">
        <v>5502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6.5" thickBot="1" x14ac:dyDescent="0.3">
      <c r="A1981" s="9" t="s">
        <v>388</v>
      </c>
      <c r="B1981" s="9" t="s">
        <v>5503</v>
      </c>
      <c r="C1981" s="4" t="s">
        <v>2382</v>
      </c>
      <c r="D1981" s="4" t="s">
        <v>5504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6.5" thickBot="1" x14ac:dyDescent="0.3">
      <c r="A1982" s="9" t="s">
        <v>387</v>
      </c>
      <c r="B1982" s="9" t="s">
        <v>5505</v>
      </c>
      <c r="C1982" s="4" t="s">
        <v>2382</v>
      </c>
      <c r="D1982" s="4" t="s">
        <v>5506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6.5" thickBot="1" x14ac:dyDescent="0.3">
      <c r="A1983" s="9" t="s">
        <v>386</v>
      </c>
      <c r="B1983" s="9" t="s">
        <v>5507</v>
      </c>
      <c r="C1983" s="4" t="s">
        <v>2382</v>
      </c>
      <c r="D1983" s="4" t="s">
        <v>5508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6.5" thickBot="1" x14ac:dyDescent="0.3">
      <c r="A1984" s="9" t="s">
        <v>385</v>
      </c>
      <c r="B1984" s="9" t="s">
        <v>5509</v>
      </c>
      <c r="C1984" s="4" t="s">
        <v>2382</v>
      </c>
      <c r="D1984" s="4" t="s">
        <v>5510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6.5" thickBot="1" x14ac:dyDescent="0.3">
      <c r="A1985" s="9" t="s">
        <v>384</v>
      </c>
      <c r="B1985" s="9" t="s">
        <v>5511</v>
      </c>
      <c r="C1985" s="4" t="s">
        <v>2385</v>
      </c>
      <c r="D1985" s="4" t="s">
        <v>5512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6.5" thickBot="1" x14ac:dyDescent="0.3">
      <c r="A1986" s="9" t="s">
        <v>383</v>
      </c>
      <c r="B1986" s="9" t="s">
        <v>5513</v>
      </c>
      <c r="C1986" s="4" t="s">
        <v>2385</v>
      </c>
      <c r="D1986" s="4" t="s">
        <v>4120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6.5" thickBot="1" x14ac:dyDescent="0.3">
      <c r="A1987" s="9" t="s">
        <v>382</v>
      </c>
      <c r="B1987" s="9" t="s">
        <v>5514</v>
      </c>
      <c r="C1987" s="4" t="s">
        <v>2385</v>
      </c>
      <c r="D1987" s="4" t="s">
        <v>2422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6.5" thickBot="1" x14ac:dyDescent="0.3">
      <c r="A1988" s="9" t="s">
        <v>381</v>
      </c>
      <c r="B1988" s="9" t="s">
        <v>5515</v>
      </c>
      <c r="C1988" s="4" t="s">
        <v>3257</v>
      </c>
      <c r="D1988" s="4" t="s">
        <v>3012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6.5" thickBot="1" x14ac:dyDescent="0.3">
      <c r="A1989" s="9" t="s">
        <v>380</v>
      </c>
      <c r="B1989" s="9" t="s">
        <v>5516</v>
      </c>
      <c r="C1989" s="4" t="s">
        <v>2385</v>
      </c>
      <c r="D1989" s="4" t="s">
        <v>5517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6.5" thickBot="1" x14ac:dyDescent="0.3">
      <c r="A1990" s="9" t="s">
        <v>379</v>
      </c>
      <c r="B1990" s="9" t="s">
        <v>5518</v>
      </c>
      <c r="C1990" s="4" t="s">
        <v>2382</v>
      </c>
      <c r="D1990" s="4" t="s">
        <v>2543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6.5" thickBot="1" x14ac:dyDescent="0.3">
      <c r="A1991" s="9" t="s">
        <v>378</v>
      </c>
      <c r="B1991" s="9" t="s">
        <v>5519</v>
      </c>
      <c r="C1991" s="4" t="s">
        <v>2385</v>
      </c>
      <c r="D1991" s="4" t="s">
        <v>5520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6.5" thickBot="1" x14ac:dyDescent="0.3">
      <c r="A1992" s="9" t="s">
        <v>377</v>
      </c>
      <c r="B1992" s="9" t="s">
        <v>5521</v>
      </c>
      <c r="C1992" s="4" t="s">
        <v>2385</v>
      </c>
      <c r="D1992" s="4" t="s">
        <v>3554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6.5" thickBot="1" x14ac:dyDescent="0.3">
      <c r="A1993" s="9" t="s">
        <v>376</v>
      </c>
      <c r="B1993" s="9" t="s">
        <v>5522</v>
      </c>
      <c r="C1993" s="4" t="s">
        <v>2385</v>
      </c>
      <c r="D1993" s="4" t="s">
        <v>5523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6.5" thickBot="1" x14ac:dyDescent="0.3">
      <c r="A1994" s="9" t="s">
        <v>375</v>
      </c>
      <c r="B1994" s="9" t="s">
        <v>5524</v>
      </c>
      <c r="C1994" s="4" t="s">
        <v>2385</v>
      </c>
      <c r="D1994" s="4" t="s">
        <v>5525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6.5" thickBot="1" x14ac:dyDescent="0.3">
      <c r="A1995" s="9" t="s">
        <v>374</v>
      </c>
      <c r="B1995" s="9" t="s">
        <v>5526</v>
      </c>
      <c r="C1995" s="4" t="s">
        <v>2382</v>
      </c>
      <c r="D1995" s="4" t="s">
        <v>4878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6.5" thickBot="1" x14ac:dyDescent="0.3">
      <c r="A1996" s="9" t="s">
        <v>373</v>
      </c>
      <c r="B1996" s="9" t="s">
        <v>5527</v>
      </c>
      <c r="C1996" s="4" t="s">
        <v>2382</v>
      </c>
      <c r="D1996" s="4" t="s">
        <v>5528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6.5" thickBot="1" x14ac:dyDescent="0.3">
      <c r="A1997" s="9" t="s">
        <v>372</v>
      </c>
      <c r="B1997" s="9" t="s">
        <v>3085</v>
      </c>
      <c r="C1997" s="4" t="s">
        <v>2382</v>
      </c>
      <c r="D1997" s="4" t="s">
        <v>5529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6.5" thickBot="1" x14ac:dyDescent="0.3">
      <c r="A1998" s="9" t="s">
        <v>371</v>
      </c>
      <c r="B1998" s="9" t="s">
        <v>2566</v>
      </c>
      <c r="C1998" s="4" t="s">
        <v>2382</v>
      </c>
      <c r="D1998" s="4" t="s">
        <v>2859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6.5" thickBot="1" x14ac:dyDescent="0.3">
      <c r="A1999" s="9" t="s">
        <v>370</v>
      </c>
      <c r="B1999" s="9" t="s">
        <v>5530</v>
      </c>
      <c r="C1999" s="4" t="s">
        <v>2382</v>
      </c>
      <c r="D1999" s="4" t="s">
        <v>5531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6.5" thickBot="1" x14ac:dyDescent="0.3">
      <c r="A2000" s="9" t="s">
        <v>369</v>
      </c>
      <c r="B2000" s="9" t="s">
        <v>2929</v>
      </c>
      <c r="C2000" s="4" t="s">
        <v>2382</v>
      </c>
      <c r="D2000" s="4" t="s">
        <v>3217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6.5" thickBot="1" x14ac:dyDescent="0.3">
      <c r="A2001" s="9" t="s">
        <v>368</v>
      </c>
      <c r="B2001" s="9" t="s">
        <v>5532</v>
      </c>
      <c r="C2001" s="4" t="s">
        <v>2382</v>
      </c>
      <c r="D2001" s="4" t="s">
        <v>5533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6.5" thickBot="1" x14ac:dyDescent="0.3">
      <c r="A2002" s="9" t="s">
        <v>367</v>
      </c>
      <c r="B2002" s="9" t="s">
        <v>5534</v>
      </c>
      <c r="C2002" s="4" t="s">
        <v>2385</v>
      </c>
      <c r="D2002" s="4" t="s">
        <v>5535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6.5" thickBot="1" x14ac:dyDescent="0.3">
      <c r="A2003" s="9" t="s">
        <v>366</v>
      </c>
      <c r="B2003" s="9" t="s">
        <v>5536</v>
      </c>
      <c r="C2003" s="4" t="s">
        <v>2382</v>
      </c>
      <c r="D2003" s="4" t="s">
        <v>5537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6.5" thickBot="1" x14ac:dyDescent="0.3">
      <c r="A2004" s="9" t="s">
        <v>365</v>
      </c>
      <c r="B2004" s="9" t="s">
        <v>5538</v>
      </c>
      <c r="C2004" s="4" t="s">
        <v>2382</v>
      </c>
      <c r="D2004" s="4" t="s">
        <v>3266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6.5" thickBot="1" x14ac:dyDescent="0.3">
      <c r="A2005" s="9" t="s">
        <v>364</v>
      </c>
      <c r="B2005" s="9" t="s">
        <v>5539</v>
      </c>
      <c r="C2005" s="4" t="s">
        <v>2382</v>
      </c>
      <c r="D2005" s="4" t="s">
        <v>5540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6.5" thickBot="1" x14ac:dyDescent="0.3">
      <c r="A2006" s="9" t="s">
        <v>363</v>
      </c>
      <c r="B2006" s="9" t="s">
        <v>4530</v>
      </c>
      <c r="C2006" s="4" t="s">
        <v>2382</v>
      </c>
      <c r="D2006" s="4" t="s">
        <v>5541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6.5" thickBot="1" x14ac:dyDescent="0.3">
      <c r="A2007" s="9" t="s">
        <v>362</v>
      </c>
      <c r="B2007" s="9" t="s">
        <v>5542</v>
      </c>
      <c r="C2007" s="4" t="s">
        <v>2382</v>
      </c>
      <c r="D2007" s="4" t="s">
        <v>2509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6.5" thickBot="1" x14ac:dyDescent="0.3">
      <c r="A2008" s="9" t="s">
        <v>361</v>
      </c>
      <c r="B2008" s="9" t="s">
        <v>3130</v>
      </c>
      <c r="C2008" s="4" t="s">
        <v>3257</v>
      </c>
      <c r="D2008" s="4" t="s">
        <v>5543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6.5" thickBot="1" x14ac:dyDescent="0.3">
      <c r="A2009" s="9" t="s">
        <v>360</v>
      </c>
      <c r="B2009" s="9" t="s">
        <v>5544</v>
      </c>
      <c r="C2009" s="4" t="s">
        <v>2382</v>
      </c>
      <c r="D2009" s="4" t="s">
        <v>5545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6.5" thickBot="1" x14ac:dyDescent="0.3">
      <c r="A2010" s="9" t="s">
        <v>359</v>
      </c>
      <c r="B2010" s="9" t="s">
        <v>5546</v>
      </c>
      <c r="C2010" s="4" t="s">
        <v>2385</v>
      </c>
      <c r="D2010" s="4" t="s">
        <v>5547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6.5" thickBot="1" x14ac:dyDescent="0.3">
      <c r="A2011" s="9" t="s">
        <v>358</v>
      </c>
      <c r="B2011" s="9" t="s">
        <v>5548</v>
      </c>
      <c r="C2011" s="4" t="s">
        <v>2385</v>
      </c>
      <c r="D2011" s="4" t="s">
        <v>3093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6.5" thickBot="1" x14ac:dyDescent="0.3">
      <c r="A2012" s="9" t="s">
        <v>357</v>
      </c>
      <c r="B2012" s="9" t="s">
        <v>5549</v>
      </c>
      <c r="C2012" s="4" t="s">
        <v>2385</v>
      </c>
      <c r="D2012" s="4" t="s">
        <v>2914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6.5" thickBot="1" x14ac:dyDescent="0.3">
      <c r="A2013" s="9" t="s">
        <v>355</v>
      </c>
      <c r="B2013" s="9" t="s">
        <v>5550</v>
      </c>
      <c r="C2013" s="4" t="s">
        <v>2385</v>
      </c>
      <c r="D2013" s="4" t="s">
        <v>2773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6.5" thickBot="1" x14ac:dyDescent="0.3">
      <c r="A2014" s="9" t="s">
        <v>354</v>
      </c>
      <c r="B2014" s="9" t="s">
        <v>4124</v>
      </c>
      <c r="C2014" s="4" t="s">
        <v>2382</v>
      </c>
      <c r="D2014" s="4" t="s">
        <v>5551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6.5" thickBot="1" x14ac:dyDescent="0.3">
      <c r="A2015" s="9" t="s">
        <v>353</v>
      </c>
      <c r="B2015" s="9" t="s">
        <v>5552</v>
      </c>
      <c r="C2015" s="4" t="s">
        <v>2385</v>
      </c>
      <c r="D2015" s="4" t="s">
        <v>5553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6.5" thickBot="1" x14ac:dyDescent="0.3">
      <c r="A2016" s="9" t="s">
        <v>352</v>
      </c>
      <c r="B2016" s="9" t="s">
        <v>5554</v>
      </c>
      <c r="C2016" s="4" t="s">
        <v>2382</v>
      </c>
      <c r="D2016" s="4" t="s">
        <v>5555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6.5" thickBot="1" x14ac:dyDescent="0.3">
      <c r="A2017" s="9" t="s">
        <v>351</v>
      </c>
      <c r="B2017" s="9" t="s">
        <v>5556</v>
      </c>
      <c r="C2017" s="4" t="s">
        <v>2385</v>
      </c>
      <c r="D2017" s="4" t="s">
        <v>5456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6.5" thickBot="1" x14ac:dyDescent="0.3">
      <c r="A2018" s="9" t="s">
        <v>350</v>
      </c>
      <c r="B2018" s="9" t="s">
        <v>5557</v>
      </c>
      <c r="C2018" s="4" t="s">
        <v>2382</v>
      </c>
      <c r="D2018" s="4" t="s">
        <v>5558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6.5" thickBot="1" x14ac:dyDescent="0.3">
      <c r="A2019" s="9" t="s">
        <v>349</v>
      </c>
      <c r="B2019" s="9" t="s">
        <v>5559</v>
      </c>
      <c r="C2019" s="4" t="s">
        <v>2382</v>
      </c>
      <c r="D2019" s="4" t="s">
        <v>2509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6.5" thickBot="1" x14ac:dyDescent="0.3">
      <c r="A2020" s="9" t="s">
        <v>348</v>
      </c>
      <c r="B2020" s="9" t="s">
        <v>2503</v>
      </c>
      <c r="C2020" s="4" t="s">
        <v>2382</v>
      </c>
      <c r="D2020" s="4" t="s">
        <v>5560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6.5" thickBot="1" x14ac:dyDescent="0.3">
      <c r="A2021" s="9" t="s">
        <v>347</v>
      </c>
      <c r="B2021" s="9" t="s">
        <v>5561</v>
      </c>
      <c r="C2021" s="4" t="s">
        <v>2385</v>
      </c>
      <c r="D2021" s="4" t="s">
        <v>5562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6.5" thickBot="1" x14ac:dyDescent="0.3">
      <c r="A2022" s="9" t="s">
        <v>346</v>
      </c>
      <c r="B2022" s="9" t="s">
        <v>2809</v>
      </c>
      <c r="C2022" s="4" t="s">
        <v>2385</v>
      </c>
      <c r="D2022" s="4" t="s">
        <v>5242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6.5" thickBot="1" x14ac:dyDescent="0.3">
      <c r="A2023" s="9" t="s">
        <v>345</v>
      </c>
      <c r="B2023" s="9" t="s">
        <v>5563</v>
      </c>
      <c r="C2023" s="4" t="s">
        <v>2382</v>
      </c>
      <c r="D2023" s="4" t="s">
        <v>5564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6.5" thickBot="1" x14ac:dyDescent="0.3">
      <c r="A2024" s="9" t="s">
        <v>344</v>
      </c>
      <c r="B2024" s="9" t="s">
        <v>5565</v>
      </c>
      <c r="C2024" s="4" t="s">
        <v>2385</v>
      </c>
      <c r="D2024" s="4" t="s">
        <v>5566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6.5" thickBot="1" x14ac:dyDescent="0.3">
      <c r="A2025" s="9" t="s">
        <v>343</v>
      </c>
      <c r="B2025" s="9" t="s">
        <v>5567</v>
      </c>
      <c r="C2025" s="4" t="s">
        <v>2382</v>
      </c>
      <c r="D2025" s="4" t="s">
        <v>5568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6.5" thickBot="1" x14ac:dyDescent="0.3">
      <c r="A2026" s="9" t="s">
        <v>342</v>
      </c>
      <c r="B2026" s="9" t="s">
        <v>5569</v>
      </c>
      <c r="C2026" s="4" t="s">
        <v>2382</v>
      </c>
      <c r="D2026" s="4" t="s">
        <v>5570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6.5" thickBot="1" x14ac:dyDescent="0.3">
      <c r="A2027" s="9" t="s">
        <v>341</v>
      </c>
      <c r="B2027" s="9" t="s">
        <v>5571</v>
      </c>
      <c r="C2027" s="4" t="s">
        <v>2385</v>
      </c>
      <c r="D2027" s="4" t="s">
        <v>5572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6.5" thickBot="1" x14ac:dyDescent="0.3">
      <c r="A2028" s="9" t="s">
        <v>340</v>
      </c>
      <c r="B2028" s="9" t="s">
        <v>4943</v>
      </c>
      <c r="C2028" s="4" t="s">
        <v>2382</v>
      </c>
      <c r="D2028" s="4" t="s">
        <v>5573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6.5" thickBot="1" x14ac:dyDescent="0.3">
      <c r="A2029" s="9" t="s">
        <v>339</v>
      </c>
      <c r="B2029" s="9" t="s">
        <v>5574</v>
      </c>
      <c r="C2029" s="4" t="s">
        <v>2385</v>
      </c>
      <c r="D2029" s="4" t="s">
        <v>5575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6.5" thickBot="1" x14ac:dyDescent="0.3">
      <c r="A2030" s="9" t="s">
        <v>338</v>
      </c>
      <c r="B2030" s="9" t="s">
        <v>5576</v>
      </c>
      <c r="C2030" s="4" t="s">
        <v>2385</v>
      </c>
      <c r="D2030" s="4" t="s">
        <v>2511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6.5" thickBot="1" x14ac:dyDescent="0.3">
      <c r="A2031" s="9" t="s">
        <v>337</v>
      </c>
      <c r="B2031" s="9" t="s">
        <v>5577</v>
      </c>
      <c r="C2031" s="4" t="s">
        <v>2382</v>
      </c>
      <c r="D2031" s="4" t="s">
        <v>5578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6.5" thickBot="1" x14ac:dyDescent="0.3">
      <c r="A2032" s="9" t="s">
        <v>336</v>
      </c>
      <c r="B2032" s="9" t="s">
        <v>5579</v>
      </c>
      <c r="C2032" s="4" t="s">
        <v>2382</v>
      </c>
      <c r="D2032" s="4" t="s">
        <v>5580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6.5" thickBot="1" x14ac:dyDescent="0.3">
      <c r="A2033" s="9" t="s">
        <v>335</v>
      </c>
      <c r="B2033" s="9" t="s">
        <v>3652</v>
      </c>
      <c r="C2033" s="4" t="s">
        <v>2385</v>
      </c>
      <c r="D2033" s="4" t="s">
        <v>5581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6.5" thickBot="1" x14ac:dyDescent="0.3">
      <c r="A2034" s="9" t="s">
        <v>334</v>
      </c>
      <c r="B2034" s="9" t="s">
        <v>5582</v>
      </c>
      <c r="C2034" s="4" t="s">
        <v>2385</v>
      </c>
      <c r="D2034" s="4" t="s">
        <v>5583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6.5" thickBot="1" x14ac:dyDescent="0.3">
      <c r="A2035" s="9" t="s">
        <v>333</v>
      </c>
      <c r="B2035" s="9" t="s">
        <v>5584</v>
      </c>
      <c r="C2035" s="4" t="s">
        <v>2385</v>
      </c>
      <c r="D2035" s="4" t="s">
        <v>4072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6.5" thickBot="1" x14ac:dyDescent="0.3">
      <c r="A2036" s="9" t="s">
        <v>332</v>
      </c>
      <c r="B2036" s="9" t="s">
        <v>5585</v>
      </c>
      <c r="C2036" s="4" t="s">
        <v>2382</v>
      </c>
      <c r="D2036" s="4" t="s">
        <v>5586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6.5" thickBot="1" x14ac:dyDescent="0.3">
      <c r="A2037" s="9" t="s">
        <v>331</v>
      </c>
      <c r="B2037" s="9" t="s">
        <v>5587</v>
      </c>
      <c r="C2037" s="4" t="s">
        <v>2382</v>
      </c>
      <c r="D2037" s="4" t="s">
        <v>5588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6.5" thickBot="1" x14ac:dyDescent="0.3">
      <c r="A2038" s="9" t="s">
        <v>330</v>
      </c>
      <c r="B2038" s="9" t="s">
        <v>5589</v>
      </c>
      <c r="C2038" s="4" t="s">
        <v>2382</v>
      </c>
      <c r="D2038" s="4" t="s">
        <v>3720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6.5" thickBot="1" x14ac:dyDescent="0.3">
      <c r="A2039" s="9" t="s">
        <v>329</v>
      </c>
      <c r="B2039" s="9" t="s">
        <v>5590</v>
      </c>
      <c r="C2039" s="4" t="s">
        <v>2382</v>
      </c>
      <c r="D2039" s="4" t="s">
        <v>2848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6.5" thickBot="1" x14ac:dyDescent="0.3">
      <c r="A2040" s="9" t="s">
        <v>328</v>
      </c>
      <c r="B2040" s="9" t="s">
        <v>2508</v>
      </c>
      <c r="C2040" s="4" t="s">
        <v>2385</v>
      </c>
      <c r="D2040" s="4" t="s">
        <v>5242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6.5" thickBot="1" x14ac:dyDescent="0.3">
      <c r="A2041" s="9" t="s">
        <v>327</v>
      </c>
      <c r="B2041" s="9" t="s">
        <v>5591</v>
      </c>
      <c r="C2041" s="4" t="s">
        <v>2382</v>
      </c>
      <c r="D2041" s="4" t="s">
        <v>5592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6.5" thickBot="1" x14ac:dyDescent="0.3">
      <c r="A2042" s="9" t="s">
        <v>326</v>
      </c>
      <c r="B2042" s="9" t="s">
        <v>3936</v>
      </c>
      <c r="C2042" s="4" t="s">
        <v>2385</v>
      </c>
      <c r="D2042" s="4" t="s">
        <v>3955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6.5" thickBot="1" x14ac:dyDescent="0.3">
      <c r="A2043" s="9" t="s">
        <v>325</v>
      </c>
      <c r="B2043" s="9" t="s">
        <v>5593</v>
      </c>
      <c r="C2043" s="4" t="s">
        <v>2385</v>
      </c>
      <c r="D2043" s="4" t="s">
        <v>5594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6.5" thickBot="1" x14ac:dyDescent="0.3">
      <c r="A2044" s="9" t="s">
        <v>324</v>
      </c>
      <c r="B2044" s="9" t="s">
        <v>5595</v>
      </c>
      <c r="C2044" s="4" t="s">
        <v>2385</v>
      </c>
      <c r="D2044" s="4" t="s">
        <v>5596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6.5" thickBot="1" x14ac:dyDescent="0.3">
      <c r="A2045" s="9" t="s">
        <v>323</v>
      </c>
      <c r="B2045" s="9" t="s">
        <v>5597</v>
      </c>
      <c r="C2045" s="4" t="s">
        <v>2382</v>
      </c>
      <c r="D2045" s="4" t="s">
        <v>5598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6.5" thickBot="1" x14ac:dyDescent="0.3">
      <c r="A2046" s="9" t="s">
        <v>322</v>
      </c>
      <c r="B2046" s="9" t="s">
        <v>5599</v>
      </c>
      <c r="C2046" s="4" t="s">
        <v>2382</v>
      </c>
      <c r="D2046" s="4" t="s">
        <v>5600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6.5" thickBot="1" x14ac:dyDescent="0.3">
      <c r="A2047" s="9" t="s">
        <v>321</v>
      </c>
      <c r="B2047" s="9" t="s">
        <v>5601</v>
      </c>
      <c r="C2047" s="4" t="s">
        <v>2382</v>
      </c>
      <c r="D2047" s="4" t="s">
        <v>5602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6.5" thickBot="1" x14ac:dyDescent="0.3">
      <c r="A2048" s="9" t="s">
        <v>320</v>
      </c>
      <c r="B2048" s="9" t="s">
        <v>2516</v>
      </c>
      <c r="C2048" s="4" t="s">
        <v>2382</v>
      </c>
      <c r="D2048" s="4" t="s">
        <v>2537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6.5" thickBot="1" x14ac:dyDescent="0.3">
      <c r="A2049" s="9" t="s">
        <v>319</v>
      </c>
      <c r="B2049" s="9" t="s">
        <v>5603</v>
      </c>
      <c r="C2049" s="4" t="s">
        <v>2382</v>
      </c>
      <c r="D2049" s="4" t="s">
        <v>5604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6.5" thickBot="1" x14ac:dyDescent="0.3">
      <c r="A2050" s="9" t="s">
        <v>318</v>
      </c>
      <c r="B2050" s="9" t="s">
        <v>4269</v>
      </c>
      <c r="C2050" s="4" t="s">
        <v>2385</v>
      </c>
      <c r="D2050" s="4" t="s">
        <v>5605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6.5" thickBot="1" x14ac:dyDescent="0.3">
      <c r="A2051" s="9" t="s">
        <v>317</v>
      </c>
      <c r="B2051" s="9" t="s">
        <v>4826</v>
      </c>
      <c r="C2051" s="4" t="s">
        <v>2385</v>
      </c>
      <c r="D2051" s="4" t="s">
        <v>3394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6.5" thickBot="1" x14ac:dyDescent="0.3">
      <c r="A2052" s="9" t="s">
        <v>316</v>
      </c>
      <c r="B2052" s="9" t="s">
        <v>5606</v>
      </c>
      <c r="C2052" s="4" t="s">
        <v>2385</v>
      </c>
      <c r="D2052" s="4" t="s">
        <v>5607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6.5" thickBot="1" x14ac:dyDescent="0.3">
      <c r="A2053" s="9" t="s">
        <v>315</v>
      </c>
      <c r="B2053" s="9" t="s">
        <v>3569</v>
      </c>
      <c r="C2053" s="4" t="s">
        <v>2382</v>
      </c>
      <c r="D2053" s="4" t="s">
        <v>5608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6.5" thickBot="1" x14ac:dyDescent="0.3">
      <c r="A2054" s="9" t="s">
        <v>314</v>
      </c>
      <c r="B2054" s="9" t="s">
        <v>5609</v>
      </c>
      <c r="C2054" s="4" t="s">
        <v>2382</v>
      </c>
      <c r="D2054" s="4" t="s">
        <v>5610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6.5" thickBot="1" x14ac:dyDescent="0.3">
      <c r="A2055" s="9" t="s">
        <v>313</v>
      </c>
      <c r="B2055" s="9" t="s">
        <v>5611</v>
      </c>
      <c r="C2055" s="4" t="s">
        <v>2382</v>
      </c>
      <c r="D2055" s="4" t="s">
        <v>2726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6.5" thickBot="1" x14ac:dyDescent="0.3">
      <c r="A2056" s="9" t="s">
        <v>312</v>
      </c>
      <c r="B2056" s="9" t="s">
        <v>3262</v>
      </c>
      <c r="C2056" s="4" t="s">
        <v>2382</v>
      </c>
      <c r="D2056" s="4" t="s">
        <v>5612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6.5" thickBot="1" x14ac:dyDescent="0.3">
      <c r="A2057" s="9" t="s">
        <v>311</v>
      </c>
      <c r="B2057" s="9" t="s">
        <v>5613</v>
      </c>
      <c r="C2057" s="4" t="s">
        <v>2385</v>
      </c>
      <c r="D2057" s="4" t="s">
        <v>5614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6.5" thickBot="1" x14ac:dyDescent="0.3">
      <c r="A2058" s="9" t="s">
        <v>310</v>
      </c>
      <c r="B2058" s="9" t="s">
        <v>5615</v>
      </c>
      <c r="C2058" s="4" t="s">
        <v>2382</v>
      </c>
      <c r="D2058" s="4" t="s">
        <v>5616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6.5" thickBot="1" x14ac:dyDescent="0.3">
      <c r="A2059" s="9" t="s">
        <v>309</v>
      </c>
      <c r="B2059" s="9" t="s">
        <v>5617</v>
      </c>
      <c r="C2059" s="4" t="s">
        <v>2385</v>
      </c>
      <c r="D2059" s="4" t="s">
        <v>3358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6.5" thickBot="1" x14ac:dyDescent="0.3">
      <c r="A2060" s="9" t="s">
        <v>308</v>
      </c>
      <c r="B2060" s="9" t="s">
        <v>5618</v>
      </c>
      <c r="C2060" s="4" t="s">
        <v>2382</v>
      </c>
      <c r="D2060" s="4" t="s">
        <v>5619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6.5" thickBot="1" x14ac:dyDescent="0.3">
      <c r="A2061" s="9" t="s">
        <v>307</v>
      </c>
      <c r="B2061" s="9" t="s">
        <v>5620</v>
      </c>
      <c r="C2061" s="4" t="s">
        <v>2385</v>
      </c>
      <c r="D2061" s="4" t="s">
        <v>3949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6.5" thickBot="1" x14ac:dyDescent="0.3">
      <c r="A2062" s="9" t="s">
        <v>306</v>
      </c>
      <c r="B2062" s="9" t="s">
        <v>5621</v>
      </c>
      <c r="C2062" s="4" t="s">
        <v>2385</v>
      </c>
      <c r="D2062" s="4" t="s">
        <v>5622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6.5" thickBot="1" x14ac:dyDescent="0.3">
      <c r="A2063" s="9" t="s">
        <v>305</v>
      </c>
      <c r="B2063" s="9" t="s">
        <v>5623</v>
      </c>
      <c r="C2063" s="4" t="s">
        <v>2385</v>
      </c>
      <c r="D2063" s="4" t="s">
        <v>5624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6.5" thickBot="1" x14ac:dyDescent="0.3">
      <c r="A2064" s="9" t="s">
        <v>304</v>
      </c>
      <c r="B2064" s="9" t="s">
        <v>4629</v>
      </c>
      <c r="C2064" s="4" t="s">
        <v>2382</v>
      </c>
      <c r="D2064" s="4" t="s">
        <v>5625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6.5" thickBot="1" x14ac:dyDescent="0.3">
      <c r="A2065" s="9" t="s">
        <v>303</v>
      </c>
      <c r="B2065" s="9" t="s">
        <v>3322</v>
      </c>
      <c r="C2065" s="4" t="s">
        <v>2382</v>
      </c>
      <c r="D2065" s="4" t="s">
        <v>2848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6.5" thickBot="1" x14ac:dyDescent="0.3">
      <c r="A2066" s="9" t="s">
        <v>302</v>
      </c>
      <c r="B2066" s="9" t="s">
        <v>5626</v>
      </c>
      <c r="C2066" s="4" t="s">
        <v>2382</v>
      </c>
      <c r="D2066" s="4" t="s">
        <v>5627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6.5" thickBot="1" x14ac:dyDescent="0.3">
      <c r="A2067" s="9" t="s">
        <v>301</v>
      </c>
      <c r="B2067" s="9" t="s">
        <v>3936</v>
      </c>
      <c r="C2067" s="4" t="s">
        <v>2382</v>
      </c>
      <c r="D2067" s="4" t="s">
        <v>5628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6.5" thickBot="1" x14ac:dyDescent="0.3">
      <c r="A2068" s="9" t="s">
        <v>299</v>
      </c>
      <c r="B2068" s="9" t="s">
        <v>5629</v>
      </c>
      <c r="C2068" s="4" t="s">
        <v>2385</v>
      </c>
      <c r="D2068" s="4" t="s">
        <v>4886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6.5" thickBot="1" x14ac:dyDescent="0.3">
      <c r="A2069" s="9" t="s">
        <v>298</v>
      </c>
      <c r="B2069" s="9" t="s">
        <v>5630</v>
      </c>
      <c r="C2069" s="4" t="s">
        <v>2385</v>
      </c>
      <c r="D2069" s="4" t="s">
        <v>5631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6.5" thickBot="1" x14ac:dyDescent="0.3">
      <c r="A2070" s="9" t="s">
        <v>297</v>
      </c>
      <c r="B2070" s="9" t="s">
        <v>5632</v>
      </c>
      <c r="C2070" s="4" t="s">
        <v>2385</v>
      </c>
      <c r="D2070" s="4" t="s">
        <v>5633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6.5" thickBot="1" x14ac:dyDescent="0.3">
      <c r="A2071" s="9" t="s">
        <v>296</v>
      </c>
      <c r="B2071" s="9" t="s">
        <v>5634</v>
      </c>
      <c r="C2071" s="4" t="s">
        <v>2382</v>
      </c>
      <c r="D2071" s="4" t="s">
        <v>2744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6.5" thickBot="1" x14ac:dyDescent="0.3">
      <c r="A2072" s="9" t="s">
        <v>295</v>
      </c>
      <c r="B2072" s="9" t="s">
        <v>2764</v>
      </c>
      <c r="C2072" s="4" t="s">
        <v>2385</v>
      </c>
      <c r="D2072" s="4" t="s">
        <v>2802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6.5" thickBot="1" x14ac:dyDescent="0.3">
      <c r="A2073" s="9" t="s">
        <v>294</v>
      </c>
      <c r="B2073" s="9" t="s">
        <v>5635</v>
      </c>
      <c r="C2073" s="4" t="s">
        <v>2382</v>
      </c>
      <c r="D2073" s="4" t="s">
        <v>5636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6.5" thickBot="1" x14ac:dyDescent="0.3">
      <c r="A2074" s="9" t="s">
        <v>293</v>
      </c>
      <c r="B2074" s="9" t="s">
        <v>5637</v>
      </c>
      <c r="C2074" s="4" t="s">
        <v>2385</v>
      </c>
      <c r="D2074" s="4" t="s">
        <v>5638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6.5" thickBot="1" x14ac:dyDescent="0.3">
      <c r="A2075" s="9" t="s">
        <v>292</v>
      </c>
      <c r="B2075" s="9" t="s">
        <v>5639</v>
      </c>
      <c r="C2075" s="4" t="s">
        <v>2382</v>
      </c>
      <c r="D2075" s="4" t="s">
        <v>5640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6.5" thickBot="1" x14ac:dyDescent="0.3">
      <c r="A2076" s="9" t="s">
        <v>291</v>
      </c>
      <c r="B2076" s="9" t="s">
        <v>5441</v>
      </c>
      <c r="C2076" s="4" t="s">
        <v>2382</v>
      </c>
      <c r="D2076" s="4" t="s">
        <v>5641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6.5" thickBot="1" x14ac:dyDescent="0.3">
      <c r="A2077" s="9" t="s">
        <v>290</v>
      </c>
      <c r="B2077" s="9" t="s">
        <v>5642</v>
      </c>
      <c r="C2077" s="4" t="s">
        <v>2385</v>
      </c>
      <c r="D2077" s="4" t="s">
        <v>5159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6.5" thickBot="1" x14ac:dyDescent="0.3">
      <c r="A2078" s="9" t="s">
        <v>289</v>
      </c>
      <c r="B2078" s="9" t="s">
        <v>5643</v>
      </c>
      <c r="C2078" s="4" t="s">
        <v>2385</v>
      </c>
      <c r="D2078" s="4" t="s">
        <v>2563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6.5" thickBot="1" x14ac:dyDescent="0.3">
      <c r="A2079" s="9" t="s">
        <v>288</v>
      </c>
      <c r="B2079" s="9" t="s">
        <v>5644</v>
      </c>
      <c r="C2079" s="4" t="s">
        <v>2385</v>
      </c>
      <c r="D2079" s="4" t="s">
        <v>3521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6.5" thickBot="1" x14ac:dyDescent="0.3">
      <c r="A2080" s="9" t="s">
        <v>287</v>
      </c>
      <c r="B2080" s="9" t="s">
        <v>5645</v>
      </c>
      <c r="C2080" s="4" t="s">
        <v>2385</v>
      </c>
      <c r="D2080" s="4" t="s">
        <v>3358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6.5" thickBot="1" x14ac:dyDescent="0.3">
      <c r="A2081" s="9" t="s">
        <v>286</v>
      </c>
      <c r="B2081" s="9" t="s">
        <v>3867</v>
      </c>
      <c r="C2081" s="4" t="s">
        <v>2382</v>
      </c>
      <c r="D2081" s="4" t="s">
        <v>5646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6.5" thickBot="1" x14ac:dyDescent="0.3">
      <c r="A2082" s="9" t="s">
        <v>285</v>
      </c>
      <c r="B2082" s="9" t="s">
        <v>5647</v>
      </c>
      <c r="C2082" s="4" t="s">
        <v>2382</v>
      </c>
      <c r="D2082" s="4" t="s">
        <v>4372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6.5" thickBot="1" x14ac:dyDescent="0.3">
      <c r="A2083" s="9" t="s">
        <v>284</v>
      </c>
      <c r="B2083" s="9" t="s">
        <v>5648</v>
      </c>
      <c r="C2083" s="4" t="s">
        <v>2382</v>
      </c>
      <c r="D2083" s="4" t="s">
        <v>4220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6.5" thickBot="1" x14ac:dyDescent="0.3">
      <c r="A2084" s="9" t="s">
        <v>283</v>
      </c>
      <c r="B2084" s="9" t="s">
        <v>5649</v>
      </c>
      <c r="C2084" s="4" t="s">
        <v>2382</v>
      </c>
      <c r="D2084" s="4" t="s">
        <v>5650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6.5" thickBot="1" x14ac:dyDescent="0.3">
      <c r="A2085" s="9" t="s">
        <v>282</v>
      </c>
      <c r="B2085" s="9" t="s">
        <v>5651</v>
      </c>
      <c r="C2085" s="4" t="s">
        <v>2382</v>
      </c>
      <c r="D2085" s="4" t="s">
        <v>5652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6.5" thickBot="1" x14ac:dyDescent="0.3">
      <c r="A2086" s="9" t="s">
        <v>281</v>
      </c>
      <c r="B2086" s="9" t="s">
        <v>5653</v>
      </c>
      <c r="C2086" s="4" t="s">
        <v>2382</v>
      </c>
      <c r="D2086" s="4" t="s">
        <v>5654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6.5" thickBot="1" x14ac:dyDescent="0.3">
      <c r="A2087" s="9" t="s">
        <v>280</v>
      </c>
      <c r="B2087" s="9" t="s">
        <v>5655</v>
      </c>
      <c r="C2087" s="4" t="s">
        <v>2385</v>
      </c>
      <c r="D2087" s="4" t="s">
        <v>5656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6.5" thickBot="1" x14ac:dyDescent="0.3">
      <c r="A2088" s="9" t="s">
        <v>279</v>
      </c>
      <c r="B2088" s="9" t="s">
        <v>2764</v>
      </c>
      <c r="C2088" s="4" t="s">
        <v>2385</v>
      </c>
      <c r="D2088" s="4" t="s">
        <v>2812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6.5" thickBot="1" x14ac:dyDescent="0.3">
      <c r="A2089" s="9" t="s">
        <v>278</v>
      </c>
      <c r="B2089" s="9" t="s">
        <v>5657</v>
      </c>
      <c r="C2089" s="4" t="s">
        <v>2382</v>
      </c>
      <c r="D2089" s="4" t="s">
        <v>5658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6.5" thickBot="1" x14ac:dyDescent="0.3">
      <c r="A2090" s="9" t="s">
        <v>277</v>
      </c>
      <c r="B2090" s="9" t="s">
        <v>5659</v>
      </c>
      <c r="C2090" s="4" t="s">
        <v>2385</v>
      </c>
      <c r="D2090" s="4" t="s">
        <v>5424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6.5" thickBot="1" x14ac:dyDescent="0.3">
      <c r="A2091" s="9" t="s">
        <v>275</v>
      </c>
      <c r="B2091" s="9" t="s">
        <v>5660</v>
      </c>
      <c r="C2091" s="4" t="s">
        <v>2385</v>
      </c>
      <c r="D2091" s="4" t="s">
        <v>5661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6.5" thickBot="1" x14ac:dyDescent="0.3">
      <c r="A2092" s="9" t="s">
        <v>274</v>
      </c>
      <c r="B2092" s="9" t="s">
        <v>5662</v>
      </c>
      <c r="C2092" s="4" t="s">
        <v>2385</v>
      </c>
      <c r="D2092" s="4" t="s">
        <v>5663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6.5" thickBot="1" x14ac:dyDescent="0.3">
      <c r="A2093" s="9" t="s">
        <v>273</v>
      </c>
      <c r="B2093" s="9" t="s">
        <v>5664</v>
      </c>
      <c r="C2093" s="4" t="s">
        <v>2385</v>
      </c>
      <c r="D2093" s="4" t="s">
        <v>2656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6.5" thickBot="1" x14ac:dyDescent="0.3">
      <c r="A2094" s="9" t="s">
        <v>272</v>
      </c>
      <c r="B2094" s="9" t="s">
        <v>5665</v>
      </c>
      <c r="C2094" s="4" t="s">
        <v>2385</v>
      </c>
      <c r="D2094" s="4" t="s">
        <v>2586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6.5" thickBot="1" x14ac:dyDescent="0.3">
      <c r="A2095" s="9" t="s">
        <v>271</v>
      </c>
      <c r="B2095" s="9" t="s">
        <v>5666</v>
      </c>
      <c r="C2095" s="4" t="s">
        <v>2382</v>
      </c>
      <c r="D2095" s="4" t="s">
        <v>3202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6.5" thickBot="1" x14ac:dyDescent="0.3">
      <c r="A2096" s="9" t="s">
        <v>270</v>
      </c>
      <c r="B2096" s="9" t="s">
        <v>5667</v>
      </c>
      <c r="C2096" s="4" t="s">
        <v>2385</v>
      </c>
      <c r="D2096" s="4" t="s">
        <v>5668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6.5" thickBot="1" x14ac:dyDescent="0.3">
      <c r="A2097" s="9" t="s">
        <v>269</v>
      </c>
      <c r="B2097" s="9" t="s">
        <v>5669</v>
      </c>
      <c r="C2097" s="4" t="s">
        <v>2385</v>
      </c>
      <c r="D2097" s="4" t="s">
        <v>3647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6.5" thickBot="1" x14ac:dyDescent="0.3">
      <c r="A2098" s="9" t="s">
        <v>268</v>
      </c>
      <c r="B2098" s="9" t="s">
        <v>5670</v>
      </c>
      <c r="C2098" s="4" t="s">
        <v>2385</v>
      </c>
      <c r="D2098" s="4" t="s">
        <v>5671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6.5" thickBot="1" x14ac:dyDescent="0.3">
      <c r="A2099" s="9" t="s">
        <v>267</v>
      </c>
      <c r="B2099" s="9" t="s">
        <v>5672</v>
      </c>
      <c r="C2099" s="4" t="s">
        <v>2382</v>
      </c>
      <c r="D2099" s="4" t="s">
        <v>3893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6.5" thickBot="1" x14ac:dyDescent="0.3">
      <c r="A2100" s="9" t="s">
        <v>266</v>
      </c>
      <c r="B2100" s="9" t="s">
        <v>5673</v>
      </c>
      <c r="C2100" s="4" t="s">
        <v>2385</v>
      </c>
      <c r="D2100" s="4" t="s">
        <v>2682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6.5" thickBot="1" x14ac:dyDescent="0.3">
      <c r="A2101" s="9" t="s">
        <v>265</v>
      </c>
      <c r="B2101" s="9" t="s">
        <v>5674</v>
      </c>
      <c r="C2101" s="4" t="s">
        <v>2382</v>
      </c>
      <c r="D2101" s="4" t="s">
        <v>5675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6.5" thickBot="1" x14ac:dyDescent="0.3">
      <c r="A2102" s="9" t="s">
        <v>264</v>
      </c>
      <c r="B2102" s="9" t="s">
        <v>5676</v>
      </c>
      <c r="C2102" s="4" t="s">
        <v>2382</v>
      </c>
      <c r="D2102" s="4" t="s">
        <v>5677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6.5" thickBot="1" x14ac:dyDescent="0.3">
      <c r="A2103" s="9" t="s">
        <v>263</v>
      </c>
      <c r="B2103" s="9" t="s">
        <v>5052</v>
      </c>
      <c r="C2103" s="4" t="s">
        <v>2385</v>
      </c>
      <c r="D2103" s="4" t="s">
        <v>3463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6.5" thickBot="1" x14ac:dyDescent="0.3">
      <c r="A2104" s="9" t="s">
        <v>262</v>
      </c>
      <c r="B2104" s="9" t="s">
        <v>5678</v>
      </c>
      <c r="C2104" s="4" t="s">
        <v>2385</v>
      </c>
      <c r="D2104" s="4" t="s">
        <v>5679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6.5" thickBot="1" x14ac:dyDescent="0.3">
      <c r="A2105" s="9" t="s">
        <v>261</v>
      </c>
      <c r="B2105" s="9" t="s">
        <v>2399</v>
      </c>
      <c r="C2105" s="4" t="s">
        <v>2385</v>
      </c>
      <c r="D2105" s="4" t="s">
        <v>3043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6.5" thickBot="1" x14ac:dyDescent="0.3">
      <c r="A2106" s="9" t="s">
        <v>260</v>
      </c>
      <c r="B2106" s="9" t="s">
        <v>5680</v>
      </c>
      <c r="C2106" s="4" t="s">
        <v>2382</v>
      </c>
      <c r="D2106" s="4" t="s">
        <v>5681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6.5" thickBot="1" x14ac:dyDescent="0.3">
      <c r="A2107" s="9" t="s">
        <v>259</v>
      </c>
      <c r="B2107" s="9" t="s">
        <v>5682</v>
      </c>
      <c r="C2107" s="4" t="s">
        <v>2382</v>
      </c>
      <c r="D2107" s="4" t="s">
        <v>5683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6.5" thickBot="1" x14ac:dyDescent="0.3">
      <c r="A2108" s="9" t="s">
        <v>258</v>
      </c>
      <c r="B2108" s="9" t="s">
        <v>5684</v>
      </c>
      <c r="C2108" s="4" t="s">
        <v>2382</v>
      </c>
      <c r="D2108" s="4" t="s">
        <v>5685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6.5" thickBot="1" x14ac:dyDescent="0.3">
      <c r="A2109" s="9" t="s">
        <v>257</v>
      </c>
      <c r="B2109" s="9" t="s">
        <v>5686</v>
      </c>
      <c r="C2109" s="4" t="s">
        <v>2382</v>
      </c>
      <c r="D2109" s="4" t="s">
        <v>5687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6.5" thickBot="1" x14ac:dyDescent="0.3">
      <c r="A2110" s="9" t="s">
        <v>256</v>
      </c>
      <c r="B2110" s="9" t="s">
        <v>3230</v>
      </c>
      <c r="C2110" s="4" t="s">
        <v>2382</v>
      </c>
      <c r="D2110" s="4" t="s">
        <v>5688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6.5" thickBot="1" x14ac:dyDescent="0.3">
      <c r="A2111" s="9" t="s">
        <v>255</v>
      </c>
      <c r="B2111" s="9" t="s">
        <v>5689</v>
      </c>
      <c r="C2111" s="4" t="s">
        <v>2382</v>
      </c>
      <c r="D2111" s="4" t="s">
        <v>5690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6.5" thickBot="1" x14ac:dyDescent="0.3">
      <c r="A2112" s="9" t="s">
        <v>254</v>
      </c>
      <c r="B2112" s="9" t="s">
        <v>5691</v>
      </c>
      <c r="C2112" s="4" t="s">
        <v>2382</v>
      </c>
      <c r="D2112" s="4" t="s">
        <v>5692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6.5" thickBot="1" x14ac:dyDescent="0.3">
      <c r="A2113" s="9" t="s">
        <v>253</v>
      </c>
      <c r="B2113" s="9" t="s">
        <v>5693</v>
      </c>
      <c r="C2113" s="4" t="s">
        <v>2382</v>
      </c>
      <c r="D2113" s="4" t="s">
        <v>5694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6.5" thickBot="1" x14ac:dyDescent="0.3">
      <c r="A2114" s="9" t="s">
        <v>252</v>
      </c>
      <c r="B2114" s="9" t="s">
        <v>5695</v>
      </c>
      <c r="C2114" s="4" t="s">
        <v>2382</v>
      </c>
      <c r="D2114" s="4" t="s">
        <v>3847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6.5" thickBot="1" x14ac:dyDescent="0.3">
      <c r="A2115" s="9" t="s">
        <v>251</v>
      </c>
      <c r="B2115" s="9" t="s">
        <v>5696</v>
      </c>
      <c r="C2115" s="4" t="s">
        <v>2382</v>
      </c>
      <c r="D2115" s="4" t="s">
        <v>3017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6.5" thickBot="1" x14ac:dyDescent="0.3">
      <c r="A2116" s="9" t="s">
        <v>250</v>
      </c>
      <c r="B2116" s="9" t="s">
        <v>5697</v>
      </c>
      <c r="C2116" s="4" t="s">
        <v>2382</v>
      </c>
      <c r="D2116" s="4" t="s">
        <v>3321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6.5" thickBot="1" x14ac:dyDescent="0.3">
      <c r="A2117" s="9" t="s">
        <v>248</v>
      </c>
      <c r="B2117" s="9" t="s">
        <v>5698</v>
      </c>
      <c r="C2117" s="4" t="s">
        <v>2382</v>
      </c>
      <c r="D2117" s="4" t="s">
        <v>5699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6.5" thickBot="1" x14ac:dyDescent="0.3">
      <c r="A2118" s="9" t="s">
        <v>246</v>
      </c>
      <c r="B2118" s="9" t="s">
        <v>5700</v>
      </c>
      <c r="C2118" s="4" t="s">
        <v>2382</v>
      </c>
      <c r="D2118" s="4" t="s">
        <v>5701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6.5" thickBot="1" x14ac:dyDescent="0.3">
      <c r="A2119" s="9" t="s">
        <v>245</v>
      </c>
      <c r="B2119" s="9" t="s">
        <v>5702</v>
      </c>
      <c r="C2119" s="4" t="s">
        <v>2385</v>
      </c>
      <c r="D2119" s="4" t="s">
        <v>5703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6.5" thickBot="1" x14ac:dyDescent="0.3">
      <c r="A2120" s="9" t="s">
        <v>244</v>
      </c>
      <c r="B2120" s="9" t="s">
        <v>5704</v>
      </c>
      <c r="C2120" s="4" t="s">
        <v>2385</v>
      </c>
      <c r="D2120" s="4" t="s">
        <v>2682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6.5" thickBot="1" x14ac:dyDescent="0.3">
      <c r="A2121" s="9" t="s">
        <v>243</v>
      </c>
      <c r="B2121" s="9" t="s">
        <v>5705</v>
      </c>
      <c r="C2121" s="4" t="s">
        <v>2382</v>
      </c>
      <c r="D2121" s="4" t="s">
        <v>3287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6.5" thickBot="1" x14ac:dyDescent="0.3">
      <c r="A2122" s="9" t="s">
        <v>242</v>
      </c>
      <c r="B2122" s="9" t="s">
        <v>5706</v>
      </c>
      <c r="C2122" s="4" t="s">
        <v>2382</v>
      </c>
      <c r="D2122" s="4" t="s">
        <v>5707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6.5" thickBot="1" x14ac:dyDescent="0.3">
      <c r="A2123" s="9" t="s">
        <v>241</v>
      </c>
      <c r="B2123" s="9" t="s">
        <v>5708</v>
      </c>
      <c r="C2123" s="4" t="s">
        <v>2382</v>
      </c>
      <c r="D2123" s="4" t="s">
        <v>5709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6.5" thickBot="1" x14ac:dyDescent="0.3">
      <c r="A2124" s="9" t="s">
        <v>240</v>
      </c>
      <c r="B2124" s="9" t="s">
        <v>5710</v>
      </c>
      <c r="C2124" s="4" t="s">
        <v>2382</v>
      </c>
      <c r="D2124" s="4" t="s">
        <v>5711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6.5" thickBot="1" x14ac:dyDescent="0.3">
      <c r="A2125" s="9" t="s">
        <v>239</v>
      </c>
      <c r="B2125" s="9" t="s">
        <v>3685</v>
      </c>
      <c r="C2125" s="4" t="s">
        <v>2382</v>
      </c>
      <c r="D2125" s="4" t="s">
        <v>5712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6.5" thickBot="1" x14ac:dyDescent="0.3">
      <c r="A2126" s="9" t="s">
        <v>238</v>
      </c>
      <c r="B2126" s="9" t="s">
        <v>5713</v>
      </c>
      <c r="C2126" s="4" t="s">
        <v>2382</v>
      </c>
      <c r="D2126" s="4" t="s">
        <v>5714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6.5" thickBot="1" x14ac:dyDescent="0.3">
      <c r="A2127" s="9" t="s">
        <v>237</v>
      </c>
      <c r="B2127" s="9" t="s">
        <v>5715</v>
      </c>
      <c r="C2127" s="4" t="s">
        <v>2382</v>
      </c>
      <c r="D2127" s="4" t="s">
        <v>2726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6.5" thickBot="1" x14ac:dyDescent="0.3">
      <c r="A2128" s="9" t="s">
        <v>236</v>
      </c>
      <c r="B2128" s="9" t="s">
        <v>5716</v>
      </c>
      <c r="C2128" s="4" t="s">
        <v>2385</v>
      </c>
      <c r="D2128" s="4" t="s">
        <v>5717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6.5" thickBot="1" x14ac:dyDescent="0.3">
      <c r="A2129" s="9" t="s">
        <v>235</v>
      </c>
      <c r="B2129" s="9" t="s">
        <v>5718</v>
      </c>
      <c r="C2129" s="4" t="s">
        <v>2382</v>
      </c>
      <c r="D2129" s="4" t="s">
        <v>5130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6.5" thickBot="1" x14ac:dyDescent="0.3">
      <c r="A2130" s="9" t="s">
        <v>234</v>
      </c>
      <c r="B2130" s="9" t="s">
        <v>5719</v>
      </c>
      <c r="C2130" s="4" t="s">
        <v>2382</v>
      </c>
      <c r="D2130" s="4" t="s">
        <v>5720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6.5" thickBot="1" x14ac:dyDescent="0.3">
      <c r="A2131" s="9" t="s">
        <v>233</v>
      </c>
      <c r="B2131" s="9" t="s">
        <v>3789</v>
      </c>
      <c r="C2131" s="4" t="s">
        <v>2382</v>
      </c>
      <c r="D2131" s="4" t="s">
        <v>4963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6.5" thickBot="1" x14ac:dyDescent="0.3">
      <c r="A2132" s="9" t="s">
        <v>232</v>
      </c>
      <c r="B2132" s="9" t="s">
        <v>2460</v>
      </c>
      <c r="C2132" s="4" t="s">
        <v>2382</v>
      </c>
      <c r="D2132" s="4" t="s">
        <v>5721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6.5" thickBot="1" x14ac:dyDescent="0.3">
      <c r="A2133" s="9" t="s">
        <v>231</v>
      </c>
      <c r="B2133" s="9" t="s">
        <v>5722</v>
      </c>
      <c r="C2133" s="4" t="s">
        <v>2385</v>
      </c>
      <c r="D2133" s="4" t="s">
        <v>5723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6.5" thickBot="1" x14ac:dyDescent="0.3">
      <c r="A2134" s="9" t="s">
        <v>230</v>
      </c>
      <c r="B2134" s="9" t="s">
        <v>5724</v>
      </c>
      <c r="C2134" s="4" t="s">
        <v>2382</v>
      </c>
      <c r="D2134" s="4" t="s">
        <v>3720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6.5" thickBot="1" x14ac:dyDescent="0.3">
      <c r="A2135" s="9" t="s">
        <v>229</v>
      </c>
      <c r="B2135" s="9" t="s">
        <v>5725</v>
      </c>
      <c r="C2135" s="4" t="s">
        <v>2385</v>
      </c>
      <c r="D2135" s="4" t="s">
        <v>2870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6.5" thickBot="1" x14ac:dyDescent="0.3">
      <c r="A2136" s="9" t="s">
        <v>228</v>
      </c>
      <c r="B2136" s="9" t="s">
        <v>5726</v>
      </c>
      <c r="C2136" s="4" t="s">
        <v>2385</v>
      </c>
      <c r="D2136" s="4" t="s">
        <v>5727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6.5" thickBot="1" x14ac:dyDescent="0.3">
      <c r="A2137" s="9" t="s">
        <v>227</v>
      </c>
      <c r="B2137" s="9" t="s">
        <v>5556</v>
      </c>
      <c r="C2137" s="4" t="s">
        <v>2385</v>
      </c>
      <c r="D2137" s="4" t="s">
        <v>5728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6.5" thickBot="1" x14ac:dyDescent="0.3">
      <c r="A2138" s="9" t="s">
        <v>226</v>
      </c>
      <c r="B2138" s="9" t="s">
        <v>4960</v>
      </c>
      <c r="C2138" s="4" t="s">
        <v>2385</v>
      </c>
      <c r="D2138" s="4" t="s">
        <v>5729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6.5" thickBot="1" x14ac:dyDescent="0.3">
      <c r="A2139" s="9" t="s">
        <v>225</v>
      </c>
      <c r="B2139" s="9" t="s">
        <v>5730</v>
      </c>
      <c r="C2139" s="4" t="s">
        <v>3257</v>
      </c>
      <c r="D2139" s="4" t="s">
        <v>3202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6.5" thickBot="1" x14ac:dyDescent="0.3">
      <c r="A2140" s="9" t="s">
        <v>224</v>
      </c>
      <c r="B2140" s="9" t="s">
        <v>5731</v>
      </c>
      <c r="C2140" s="4" t="s">
        <v>2385</v>
      </c>
      <c r="D2140" s="4" t="s">
        <v>5732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6.5" thickBot="1" x14ac:dyDescent="0.3">
      <c r="A2141" s="9" t="s">
        <v>223</v>
      </c>
      <c r="B2141" s="9" t="s">
        <v>5733</v>
      </c>
      <c r="C2141" s="4" t="s">
        <v>2385</v>
      </c>
      <c r="D2141" s="4" t="s">
        <v>2567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6.5" thickBot="1" x14ac:dyDescent="0.3">
      <c r="A2142" s="9" t="s">
        <v>222</v>
      </c>
      <c r="B2142" s="9" t="s">
        <v>5734</v>
      </c>
      <c r="C2142" s="4" t="s">
        <v>2382</v>
      </c>
      <c r="D2142" s="4" t="s">
        <v>2537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6.5" thickBot="1" x14ac:dyDescent="0.3">
      <c r="A2143" s="9" t="s">
        <v>221</v>
      </c>
      <c r="B2143" s="9" t="s">
        <v>5735</v>
      </c>
      <c r="C2143" s="4" t="s">
        <v>2382</v>
      </c>
      <c r="D2143" s="4" t="s">
        <v>5736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6.5" thickBot="1" x14ac:dyDescent="0.3">
      <c r="A2144" s="9" t="s">
        <v>220</v>
      </c>
      <c r="B2144" s="9" t="s">
        <v>5737</v>
      </c>
      <c r="C2144" s="4" t="s">
        <v>2382</v>
      </c>
      <c r="D2144" s="4" t="s">
        <v>5738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6.5" thickBot="1" x14ac:dyDescent="0.3">
      <c r="A2145" s="9" t="s">
        <v>219</v>
      </c>
      <c r="B2145" s="9" t="s">
        <v>5739</v>
      </c>
      <c r="C2145" s="4" t="s">
        <v>2382</v>
      </c>
      <c r="D2145" s="4" t="s">
        <v>5740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6.5" thickBot="1" x14ac:dyDescent="0.3">
      <c r="A2146" s="9" t="s">
        <v>218</v>
      </c>
      <c r="B2146" s="9" t="s">
        <v>5741</v>
      </c>
      <c r="C2146" s="4" t="s">
        <v>2385</v>
      </c>
      <c r="D2146" s="4" t="s">
        <v>5742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6.5" thickBot="1" x14ac:dyDescent="0.3">
      <c r="A2147" s="9" t="s">
        <v>217</v>
      </c>
      <c r="B2147" s="9" t="s">
        <v>5743</v>
      </c>
      <c r="C2147" s="4" t="s">
        <v>2385</v>
      </c>
      <c r="D2147" s="4" t="s">
        <v>5744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6.5" thickBot="1" x14ac:dyDescent="0.3">
      <c r="A2148" s="9" t="s">
        <v>216</v>
      </c>
      <c r="B2148" s="9" t="s">
        <v>5745</v>
      </c>
      <c r="C2148" s="4" t="s">
        <v>2385</v>
      </c>
      <c r="D2148" s="4" t="s">
        <v>5746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6.5" thickBot="1" x14ac:dyDescent="0.3">
      <c r="A2149" s="9" t="s">
        <v>215</v>
      </c>
      <c r="B2149" s="9" t="s">
        <v>5747</v>
      </c>
      <c r="C2149" s="4" t="s">
        <v>2385</v>
      </c>
      <c r="D2149" s="4" t="s">
        <v>5748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6.5" thickBot="1" x14ac:dyDescent="0.3">
      <c r="A2150" s="9" t="s">
        <v>214</v>
      </c>
      <c r="B2150" s="9" t="s">
        <v>5749</v>
      </c>
      <c r="C2150" s="4" t="s">
        <v>2385</v>
      </c>
      <c r="D2150" s="4" t="s">
        <v>2434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6.5" thickBot="1" x14ac:dyDescent="0.3">
      <c r="A2151" s="9" t="s">
        <v>213</v>
      </c>
      <c r="B2151" s="9" t="s">
        <v>4713</v>
      </c>
      <c r="C2151" s="4" t="s">
        <v>2385</v>
      </c>
      <c r="D2151" s="4" t="s">
        <v>5750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6.5" thickBot="1" x14ac:dyDescent="0.3">
      <c r="A2152" s="9" t="s">
        <v>212</v>
      </c>
      <c r="B2152" s="9" t="s">
        <v>5751</v>
      </c>
      <c r="C2152" s="4" t="s">
        <v>2385</v>
      </c>
      <c r="D2152" s="4" t="s">
        <v>5752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6.5" thickBot="1" x14ac:dyDescent="0.3">
      <c r="A2153" s="9" t="s">
        <v>211</v>
      </c>
      <c r="B2153" s="9" t="s">
        <v>5753</v>
      </c>
      <c r="C2153" s="4" t="s">
        <v>2385</v>
      </c>
      <c r="D2153" s="4" t="s">
        <v>5754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6.5" thickBot="1" x14ac:dyDescent="0.3">
      <c r="A2154" s="9" t="s">
        <v>210</v>
      </c>
      <c r="B2154" s="9" t="s">
        <v>5755</v>
      </c>
      <c r="C2154" s="4" t="s">
        <v>2385</v>
      </c>
      <c r="D2154" s="4" t="s">
        <v>5756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6.5" thickBot="1" x14ac:dyDescent="0.3">
      <c r="A2155" s="9" t="s">
        <v>209</v>
      </c>
      <c r="B2155" s="9" t="s">
        <v>5757</v>
      </c>
      <c r="C2155" s="4" t="s">
        <v>2385</v>
      </c>
      <c r="D2155" s="4" t="s">
        <v>5758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6.5" thickBot="1" x14ac:dyDescent="0.3">
      <c r="A2156" s="9" t="s">
        <v>208</v>
      </c>
      <c r="B2156" s="9" t="s">
        <v>5705</v>
      </c>
      <c r="C2156" s="4" t="s">
        <v>2385</v>
      </c>
      <c r="D2156" s="4" t="s">
        <v>5759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6.5" thickBot="1" x14ac:dyDescent="0.3">
      <c r="A2157" s="9" t="s">
        <v>207</v>
      </c>
      <c r="B2157" s="9" t="s">
        <v>5760</v>
      </c>
      <c r="C2157" s="4" t="s">
        <v>2385</v>
      </c>
      <c r="D2157" s="4" t="s">
        <v>5403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6.5" thickBot="1" x14ac:dyDescent="0.3">
      <c r="A2158" s="9" t="s">
        <v>206</v>
      </c>
      <c r="B2158" s="9" t="s">
        <v>5761</v>
      </c>
      <c r="C2158" s="4" t="s">
        <v>2385</v>
      </c>
      <c r="D2158" s="4" t="s">
        <v>2398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6.5" thickBot="1" x14ac:dyDescent="0.3">
      <c r="A2159" s="9" t="s">
        <v>205</v>
      </c>
      <c r="B2159" s="9" t="s">
        <v>5762</v>
      </c>
      <c r="C2159" s="4" t="s">
        <v>2382</v>
      </c>
      <c r="D2159" s="4" t="s">
        <v>5763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6.5" thickBot="1" x14ac:dyDescent="0.3">
      <c r="A2160" s="9" t="s">
        <v>204</v>
      </c>
      <c r="B2160" s="9" t="s">
        <v>5764</v>
      </c>
      <c r="C2160" s="4" t="s">
        <v>2382</v>
      </c>
      <c r="D2160" s="4" t="s">
        <v>5177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6.5" thickBot="1" x14ac:dyDescent="0.3">
      <c r="A2161" s="9" t="s">
        <v>203</v>
      </c>
      <c r="B2161" s="9" t="s">
        <v>5765</v>
      </c>
      <c r="C2161" s="4" t="s">
        <v>2382</v>
      </c>
      <c r="D2161" s="4" t="s">
        <v>5766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6.5" thickBot="1" x14ac:dyDescent="0.3">
      <c r="A2162" s="9" t="s">
        <v>202</v>
      </c>
      <c r="B2162" s="9" t="s">
        <v>5767</v>
      </c>
      <c r="C2162" s="4" t="s">
        <v>2382</v>
      </c>
      <c r="D2162" s="4" t="s">
        <v>3735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6.5" thickBot="1" x14ac:dyDescent="0.3">
      <c r="A2163" s="9" t="s">
        <v>201</v>
      </c>
      <c r="B2163" s="9" t="s">
        <v>5768</v>
      </c>
      <c r="C2163" s="4" t="s">
        <v>2382</v>
      </c>
      <c r="D2163" s="4" t="s">
        <v>2738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6.5" thickBot="1" x14ac:dyDescent="0.3">
      <c r="A2164" s="9" t="s">
        <v>199</v>
      </c>
      <c r="B2164" s="9" t="s">
        <v>5769</v>
      </c>
      <c r="C2164" s="4" t="s">
        <v>3257</v>
      </c>
      <c r="D2164" s="4" t="s">
        <v>5770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6.5" thickBot="1" x14ac:dyDescent="0.3">
      <c r="A2165" s="9" t="s">
        <v>198</v>
      </c>
      <c r="B2165" s="9" t="s">
        <v>2538</v>
      </c>
      <c r="C2165" s="4" t="s">
        <v>2382</v>
      </c>
      <c r="D2165" s="4" t="s">
        <v>5771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6.5" thickBot="1" x14ac:dyDescent="0.3">
      <c r="A2166" s="9" t="s">
        <v>197</v>
      </c>
      <c r="B2166" s="9" t="s">
        <v>5772</v>
      </c>
      <c r="C2166" s="4" t="s">
        <v>2385</v>
      </c>
      <c r="D2166" s="4" t="s">
        <v>3665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6.5" thickBot="1" x14ac:dyDescent="0.3">
      <c r="A2167" s="9" t="s">
        <v>196</v>
      </c>
      <c r="B2167" s="9" t="s">
        <v>5773</v>
      </c>
      <c r="C2167" s="4" t="s">
        <v>2385</v>
      </c>
      <c r="D2167" s="4" t="s">
        <v>5774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6.5" thickBot="1" x14ac:dyDescent="0.3">
      <c r="A2168" s="9" t="s">
        <v>195</v>
      </c>
      <c r="B2168" s="9" t="s">
        <v>5775</v>
      </c>
      <c r="C2168" s="4" t="s">
        <v>2385</v>
      </c>
      <c r="D2168" s="4" t="s">
        <v>5776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6.5" thickBot="1" x14ac:dyDescent="0.3">
      <c r="A2169" s="9" t="s">
        <v>194</v>
      </c>
      <c r="B2169" s="9" t="s">
        <v>5777</v>
      </c>
      <c r="C2169" s="4" t="s">
        <v>2385</v>
      </c>
      <c r="D2169" s="4" t="s">
        <v>3412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6.5" thickBot="1" x14ac:dyDescent="0.3">
      <c r="A2170" s="9" t="s">
        <v>193</v>
      </c>
      <c r="B2170" s="9" t="s">
        <v>5778</v>
      </c>
      <c r="C2170" s="4" t="s">
        <v>2385</v>
      </c>
      <c r="D2170" s="4" t="s">
        <v>5779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6.5" thickBot="1" x14ac:dyDescent="0.3">
      <c r="A2171" s="9" t="s">
        <v>192</v>
      </c>
      <c r="B2171" s="9" t="s">
        <v>5780</v>
      </c>
      <c r="C2171" s="4" t="s">
        <v>2385</v>
      </c>
      <c r="D2171" s="4" t="s">
        <v>2662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6.5" thickBot="1" x14ac:dyDescent="0.3">
      <c r="A2172" s="9" t="s">
        <v>191</v>
      </c>
      <c r="B2172" s="9" t="s">
        <v>5781</v>
      </c>
      <c r="C2172" s="4" t="s">
        <v>2382</v>
      </c>
      <c r="D2172" s="4" t="s">
        <v>3594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6.5" thickBot="1" x14ac:dyDescent="0.3">
      <c r="A2173" s="9" t="s">
        <v>190</v>
      </c>
      <c r="B2173" s="9" t="s">
        <v>5073</v>
      </c>
      <c r="C2173" s="4" t="s">
        <v>2385</v>
      </c>
      <c r="D2173" s="4" t="s">
        <v>2676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6.5" thickBot="1" x14ac:dyDescent="0.3">
      <c r="A2174" s="9" t="s">
        <v>189</v>
      </c>
      <c r="B2174" s="9" t="s">
        <v>5782</v>
      </c>
      <c r="C2174" s="4" t="s">
        <v>2385</v>
      </c>
      <c r="D2174" s="4" t="s">
        <v>5783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6.5" thickBot="1" x14ac:dyDescent="0.3">
      <c r="A2175" s="9" t="s">
        <v>188</v>
      </c>
      <c r="B2175" s="9" t="s">
        <v>4272</v>
      </c>
      <c r="C2175" s="4" t="s">
        <v>2382</v>
      </c>
      <c r="D2175" s="4" t="s">
        <v>5784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6.5" thickBot="1" x14ac:dyDescent="0.3">
      <c r="A2176" s="9" t="s">
        <v>187</v>
      </c>
      <c r="B2176" s="9" t="s">
        <v>5785</v>
      </c>
      <c r="C2176" s="4" t="s">
        <v>2385</v>
      </c>
      <c r="D2176" s="4" t="s">
        <v>5786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6.5" thickBot="1" x14ac:dyDescent="0.3">
      <c r="A2177" s="9" t="s">
        <v>186</v>
      </c>
      <c r="B2177" s="9" t="s">
        <v>2809</v>
      </c>
      <c r="C2177" s="4" t="s">
        <v>2382</v>
      </c>
      <c r="D2177" s="4" t="s">
        <v>5787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6.5" thickBot="1" x14ac:dyDescent="0.3">
      <c r="A2178" s="9" t="s">
        <v>185</v>
      </c>
      <c r="B2178" s="9" t="s">
        <v>2794</v>
      </c>
      <c r="C2178" s="4" t="s">
        <v>2382</v>
      </c>
      <c r="D2178" s="4" t="s">
        <v>5788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6.5" thickBot="1" x14ac:dyDescent="0.3">
      <c r="A2179" s="9" t="s">
        <v>184</v>
      </c>
      <c r="B2179" s="9" t="s">
        <v>3558</v>
      </c>
      <c r="C2179" s="4" t="s">
        <v>2382</v>
      </c>
      <c r="D2179" s="4" t="s">
        <v>3037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6.5" thickBot="1" x14ac:dyDescent="0.3">
      <c r="A2180" s="9" t="s">
        <v>183</v>
      </c>
      <c r="B2180" s="9" t="s">
        <v>5789</v>
      </c>
      <c r="C2180" s="4" t="s">
        <v>2382</v>
      </c>
      <c r="D2180" s="4" t="s">
        <v>5790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6.5" thickBot="1" x14ac:dyDescent="0.3">
      <c r="A2181" s="9" t="s">
        <v>182</v>
      </c>
      <c r="B2181" s="9" t="s">
        <v>4329</v>
      </c>
      <c r="C2181" s="4" t="s">
        <v>2382</v>
      </c>
      <c r="D2181" s="4" t="s">
        <v>3000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6.5" thickBot="1" x14ac:dyDescent="0.3">
      <c r="A2182" s="9" t="s">
        <v>181</v>
      </c>
      <c r="B2182" s="9" t="s">
        <v>5791</v>
      </c>
      <c r="C2182" s="4" t="s">
        <v>2382</v>
      </c>
      <c r="D2182" s="4" t="s">
        <v>5792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6.5" thickBot="1" x14ac:dyDescent="0.3">
      <c r="A2183" s="9" t="s">
        <v>180</v>
      </c>
      <c r="B2183" s="9" t="s">
        <v>5793</v>
      </c>
      <c r="C2183" s="4" t="s">
        <v>2382</v>
      </c>
      <c r="D2183" s="4" t="s">
        <v>3033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6.5" thickBot="1" x14ac:dyDescent="0.3">
      <c r="A2184" s="9" t="s">
        <v>179</v>
      </c>
      <c r="B2184" s="9" t="s">
        <v>3092</v>
      </c>
      <c r="C2184" s="4" t="s">
        <v>2385</v>
      </c>
      <c r="D2184" s="4" t="s">
        <v>5272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6.5" thickBot="1" x14ac:dyDescent="0.3">
      <c r="A2185" s="9" t="s">
        <v>178</v>
      </c>
      <c r="B2185" s="9" t="s">
        <v>5794</v>
      </c>
      <c r="C2185" s="4" t="s">
        <v>2385</v>
      </c>
      <c r="D2185" s="4" t="s">
        <v>5795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6.5" thickBot="1" x14ac:dyDescent="0.3">
      <c r="A2186" s="9" t="s">
        <v>177</v>
      </c>
      <c r="B2186" s="9" t="s">
        <v>5796</v>
      </c>
      <c r="C2186" s="4" t="s">
        <v>2385</v>
      </c>
      <c r="D2186" s="4" t="s">
        <v>2866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6.5" thickBot="1" x14ac:dyDescent="0.3">
      <c r="A2187" s="9" t="s">
        <v>176</v>
      </c>
      <c r="B2187" s="9" t="s">
        <v>3361</v>
      </c>
      <c r="C2187" s="4" t="s">
        <v>2385</v>
      </c>
      <c r="D2187" s="4" t="s">
        <v>5797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6.5" thickBot="1" x14ac:dyDescent="0.3">
      <c r="A2188" s="9" t="s">
        <v>175</v>
      </c>
      <c r="B2188" s="9" t="s">
        <v>5798</v>
      </c>
      <c r="C2188" s="4" t="s">
        <v>2385</v>
      </c>
      <c r="D2188" s="4" t="s">
        <v>2396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6.5" thickBot="1" x14ac:dyDescent="0.3">
      <c r="A2189" s="9" t="s">
        <v>174</v>
      </c>
      <c r="B2189" s="9" t="s">
        <v>5799</v>
      </c>
      <c r="C2189" s="4" t="s">
        <v>2385</v>
      </c>
      <c r="D2189" s="4" t="s">
        <v>2545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6.5" thickBot="1" x14ac:dyDescent="0.3">
      <c r="A2190" s="9" t="s">
        <v>173</v>
      </c>
      <c r="B2190" s="9" t="s">
        <v>4603</v>
      </c>
      <c r="C2190" s="4" t="s">
        <v>2385</v>
      </c>
      <c r="D2190" s="4" t="s">
        <v>5800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6.5" thickBot="1" x14ac:dyDescent="0.3">
      <c r="A2191" s="9" t="s">
        <v>172</v>
      </c>
      <c r="B2191" s="9" t="s">
        <v>5801</v>
      </c>
      <c r="C2191" s="4" t="s">
        <v>2385</v>
      </c>
      <c r="D2191" s="4" t="s">
        <v>5802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6.5" thickBot="1" x14ac:dyDescent="0.3">
      <c r="A2192" s="9" t="s">
        <v>171</v>
      </c>
      <c r="B2192" s="9" t="s">
        <v>2791</v>
      </c>
      <c r="C2192" s="4" t="s">
        <v>2385</v>
      </c>
      <c r="D2192" s="4" t="s">
        <v>5803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6.5" thickBot="1" x14ac:dyDescent="0.3">
      <c r="A2193" s="9" t="s">
        <v>169</v>
      </c>
      <c r="B2193" s="9" t="s">
        <v>5804</v>
      </c>
      <c r="C2193" s="4" t="s">
        <v>2385</v>
      </c>
      <c r="D2193" s="4" t="s">
        <v>5805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6.5" thickBot="1" x14ac:dyDescent="0.3">
      <c r="A2194" s="9" t="s">
        <v>167</v>
      </c>
      <c r="B2194" s="9" t="s">
        <v>5180</v>
      </c>
      <c r="C2194" s="4" t="s">
        <v>2385</v>
      </c>
      <c r="D2194" s="4" t="s">
        <v>4174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6.5" thickBot="1" x14ac:dyDescent="0.3">
      <c r="A2195" s="9" t="s">
        <v>165</v>
      </c>
      <c r="B2195" s="9" t="s">
        <v>3474</v>
      </c>
      <c r="C2195" s="4" t="s">
        <v>2385</v>
      </c>
      <c r="D2195" s="4" t="s">
        <v>5806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6.5" thickBot="1" x14ac:dyDescent="0.3">
      <c r="A2196" s="9" t="s">
        <v>163</v>
      </c>
      <c r="B2196" s="9" t="s">
        <v>5807</v>
      </c>
      <c r="C2196" s="4" t="s">
        <v>2385</v>
      </c>
      <c r="D2196" s="4" t="s">
        <v>5808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6.5" thickBot="1" x14ac:dyDescent="0.3">
      <c r="A2197" s="9" t="s">
        <v>162</v>
      </c>
      <c r="B2197" s="9" t="s">
        <v>3305</v>
      </c>
      <c r="C2197" s="4" t="s">
        <v>2385</v>
      </c>
      <c r="D2197" s="4" t="s">
        <v>5809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6.5" thickBot="1" x14ac:dyDescent="0.3">
      <c r="A2198" s="9" t="s">
        <v>161</v>
      </c>
      <c r="B2198" s="9" t="s">
        <v>5810</v>
      </c>
      <c r="C2198" s="4" t="s">
        <v>2385</v>
      </c>
      <c r="D2198" s="4" t="s">
        <v>5811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6.5" thickBot="1" x14ac:dyDescent="0.3">
      <c r="A2199" s="9" t="s">
        <v>160</v>
      </c>
      <c r="B2199" s="9" t="s">
        <v>5812</v>
      </c>
      <c r="C2199" s="4" t="s">
        <v>2385</v>
      </c>
      <c r="D2199" s="4" t="s">
        <v>2479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6.5" thickBot="1" x14ac:dyDescent="0.3">
      <c r="A2200" s="9" t="s">
        <v>159</v>
      </c>
      <c r="B2200" s="9" t="s">
        <v>5813</v>
      </c>
      <c r="C2200" s="4" t="s">
        <v>2385</v>
      </c>
      <c r="D2200" s="4" t="s">
        <v>5814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6.5" thickBot="1" x14ac:dyDescent="0.3">
      <c r="A2201" s="9" t="s">
        <v>158</v>
      </c>
      <c r="B2201" s="9" t="s">
        <v>5815</v>
      </c>
      <c r="C2201" s="4" t="s">
        <v>2385</v>
      </c>
      <c r="D2201" s="4" t="s">
        <v>5816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6.5" thickBot="1" x14ac:dyDescent="0.3">
      <c r="A2202" s="9" t="s">
        <v>157</v>
      </c>
      <c r="B2202" s="9" t="s">
        <v>5817</v>
      </c>
      <c r="C2202" s="4" t="s">
        <v>2385</v>
      </c>
      <c r="D2202" s="4" t="s">
        <v>5818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6.5" thickBot="1" x14ac:dyDescent="0.3">
      <c r="A2203" s="9" t="s">
        <v>156</v>
      </c>
      <c r="B2203" s="9" t="s">
        <v>5819</v>
      </c>
      <c r="C2203" s="4" t="s">
        <v>2385</v>
      </c>
      <c r="D2203" s="4" t="s">
        <v>2730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6.5" thickBot="1" x14ac:dyDescent="0.3">
      <c r="A2204" s="9" t="s">
        <v>155</v>
      </c>
      <c r="B2204" s="9" t="s">
        <v>5820</v>
      </c>
      <c r="C2204" s="4" t="s">
        <v>2382</v>
      </c>
      <c r="D2204" s="4" t="s">
        <v>5821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6.5" thickBot="1" x14ac:dyDescent="0.3">
      <c r="A2205" s="9" t="s">
        <v>154</v>
      </c>
      <c r="B2205" s="9" t="s">
        <v>5822</v>
      </c>
      <c r="C2205" s="4" t="s">
        <v>2382</v>
      </c>
      <c r="D2205" s="4" t="s">
        <v>5035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6.5" thickBot="1" x14ac:dyDescent="0.3">
      <c r="A2206" s="9" t="s">
        <v>153</v>
      </c>
      <c r="B2206" s="9" t="s">
        <v>5823</v>
      </c>
      <c r="C2206" s="4" t="s">
        <v>2382</v>
      </c>
      <c r="D2206" s="4" t="s">
        <v>5824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6.5" thickBot="1" x14ac:dyDescent="0.3">
      <c r="A2207" s="9" t="s">
        <v>152</v>
      </c>
      <c r="B2207" s="9" t="s">
        <v>5825</v>
      </c>
      <c r="C2207" s="4" t="s">
        <v>2385</v>
      </c>
      <c r="D2207" s="4" t="s">
        <v>5826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6.5" thickBot="1" x14ac:dyDescent="0.3">
      <c r="A2208" s="9" t="s">
        <v>151</v>
      </c>
      <c r="B2208" s="9" t="s">
        <v>5827</v>
      </c>
      <c r="C2208" s="4" t="s">
        <v>2385</v>
      </c>
      <c r="D2208" s="4" t="s">
        <v>4754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6.5" thickBot="1" x14ac:dyDescent="0.3">
      <c r="A2209" s="9" t="s">
        <v>150</v>
      </c>
      <c r="B2209" s="9" t="s">
        <v>5828</v>
      </c>
      <c r="C2209" s="4" t="s">
        <v>2382</v>
      </c>
      <c r="D2209" s="4" t="s">
        <v>5829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6.5" thickBot="1" x14ac:dyDescent="0.3">
      <c r="A2210" s="9" t="s">
        <v>149</v>
      </c>
      <c r="B2210" s="9" t="s">
        <v>5830</v>
      </c>
      <c r="C2210" s="4" t="s">
        <v>2382</v>
      </c>
      <c r="D2210" s="4" t="s">
        <v>5831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6.5" thickBot="1" x14ac:dyDescent="0.3">
      <c r="A2211" s="9" t="s">
        <v>148</v>
      </c>
      <c r="B2211" s="9" t="s">
        <v>5832</v>
      </c>
      <c r="C2211" s="4" t="s">
        <v>2382</v>
      </c>
      <c r="D2211" s="4" t="s">
        <v>2416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6.5" thickBot="1" x14ac:dyDescent="0.3">
      <c r="A2212" s="9" t="s">
        <v>147</v>
      </c>
      <c r="B2212" s="9" t="s">
        <v>5833</v>
      </c>
      <c r="C2212" s="4" t="s">
        <v>2385</v>
      </c>
      <c r="D2212" s="4" t="s">
        <v>5448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6.5" thickBot="1" x14ac:dyDescent="0.3">
      <c r="A2213" s="9" t="s">
        <v>146</v>
      </c>
      <c r="B2213" s="9" t="s">
        <v>5261</v>
      </c>
      <c r="C2213" s="4" t="s">
        <v>2385</v>
      </c>
      <c r="D2213" s="4" t="s">
        <v>4754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6.5" thickBot="1" x14ac:dyDescent="0.3">
      <c r="A2214" s="9" t="s">
        <v>145</v>
      </c>
      <c r="B2214" s="9" t="s">
        <v>5834</v>
      </c>
      <c r="C2214" s="4" t="s">
        <v>2385</v>
      </c>
      <c r="D2214" s="4" t="s">
        <v>3137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6.5" thickBot="1" x14ac:dyDescent="0.3">
      <c r="A2215" s="9" t="s">
        <v>144</v>
      </c>
      <c r="B2215" s="9" t="s">
        <v>5835</v>
      </c>
      <c r="C2215" s="4" t="s">
        <v>2382</v>
      </c>
      <c r="D2215" s="4" t="s">
        <v>5836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6.5" thickBot="1" x14ac:dyDescent="0.3">
      <c r="A2216" s="9" t="s">
        <v>143</v>
      </c>
      <c r="B2216" s="9" t="s">
        <v>5837</v>
      </c>
      <c r="C2216" s="4" t="s">
        <v>2382</v>
      </c>
      <c r="D2216" s="4" t="s">
        <v>3156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6.5" thickBot="1" x14ac:dyDescent="0.3">
      <c r="A2217" s="9" t="s">
        <v>142</v>
      </c>
      <c r="B2217" s="9" t="s">
        <v>3737</v>
      </c>
      <c r="C2217" s="4" t="s">
        <v>2385</v>
      </c>
      <c r="D2217" s="4" t="s">
        <v>5838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6.5" thickBot="1" x14ac:dyDescent="0.3">
      <c r="A2218" s="9" t="s">
        <v>141</v>
      </c>
      <c r="B2218" s="9" t="s">
        <v>2506</v>
      </c>
      <c r="C2218" s="4" t="s">
        <v>2382</v>
      </c>
      <c r="D2218" s="4" t="s">
        <v>5839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ht="16.5" thickBot="1" x14ac:dyDescent="0.3">
      <c r="A2219" s="9" t="s">
        <v>140</v>
      </c>
      <c r="B2219" s="9" t="s">
        <v>5840</v>
      </c>
      <c r="C2219" s="4" t="s">
        <v>2382</v>
      </c>
      <c r="D2219" s="4" t="s">
        <v>3686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ht="16.5" thickBot="1" x14ac:dyDescent="0.3">
      <c r="A2220" s="9" t="s">
        <v>139</v>
      </c>
      <c r="B2220" s="9" t="s">
        <v>5841</v>
      </c>
      <c r="C2220" s="4" t="s">
        <v>2382</v>
      </c>
      <c r="D2220" s="4" t="s">
        <v>2816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ht="16.5" thickBot="1" x14ac:dyDescent="0.3">
      <c r="A2221" s="9" t="s">
        <v>138</v>
      </c>
      <c r="B2221" s="9" t="s">
        <v>5842</v>
      </c>
      <c r="C2221" s="4" t="s">
        <v>2382</v>
      </c>
      <c r="D2221" s="4" t="s">
        <v>4852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ht="16.5" thickBot="1" x14ac:dyDescent="0.3">
      <c r="A2222" s="9" t="s">
        <v>137</v>
      </c>
      <c r="B2222" s="9" t="s">
        <v>5843</v>
      </c>
      <c r="C2222" s="4" t="s">
        <v>2385</v>
      </c>
      <c r="D2222" s="4" t="s">
        <v>2654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ht="16.5" thickBot="1" x14ac:dyDescent="0.3">
      <c r="A2223" s="9" t="s">
        <v>136</v>
      </c>
      <c r="B2223" s="9" t="s">
        <v>5844</v>
      </c>
      <c r="C2223" s="4" t="s">
        <v>2385</v>
      </c>
      <c r="D2223" s="4" t="s">
        <v>3225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ht="16.5" thickBot="1" x14ac:dyDescent="0.3">
      <c r="A2224" s="9" t="s">
        <v>135</v>
      </c>
      <c r="B2224" s="9" t="s">
        <v>3249</v>
      </c>
      <c r="C2224" s="4" t="s">
        <v>2385</v>
      </c>
      <c r="D2224" s="4" t="s">
        <v>3074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ht="16.5" thickBot="1" x14ac:dyDescent="0.3">
      <c r="A2225" s="9" t="s">
        <v>134</v>
      </c>
      <c r="B2225" s="9" t="s">
        <v>5845</v>
      </c>
      <c r="C2225" s="4" t="s">
        <v>2385</v>
      </c>
      <c r="D2225" s="4" t="s">
        <v>3225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ht="16.5" thickBot="1" x14ac:dyDescent="0.3">
      <c r="A2226" s="9" t="s">
        <v>133</v>
      </c>
      <c r="B2226" s="9" t="s">
        <v>5265</v>
      </c>
      <c r="C2226" s="4" t="s">
        <v>2385</v>
      </c>
      <c r="D2226" s="4" t="s">
        <v>5846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ht="16.5" thickBot="1" x14ac:dyDescent="0.3">
      <c r="A2227" s="9" t="s">
        <v>132</v>
      </c>
      <c r="B2227" s="9" t="s">
        <v>3694</v>
      </c>
      <c r="C2227" s="4" t="s">
        <v>2382</v>
      </c>
      <c r="D2227" s="4" t="s">
        <v>2852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6.5" thickBot="1" x14ac:dyDescent="0.3">
      <c r="A2228" s="9" t="s">
        <v>131</v>
      </c>
      <c r="B2228" s="9" t="s">
        <v>4639</v>
      </c>
      <c r="C2228" s="4" t="s">
        <v>2382</v>
      </c>
      <c r="D2228" s="4" t="s">
        <v>4524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ht="16.5" thickBot="1" x14ac:dyDescent="0.3">
      <c r="A2229" s="9" t="s">
        <v>130</v>
      </c>
      <c r="B2229" s="9" t="s">
        <v>5847</v>
      </c>
      <c r="C2229" s="4" t="s">
        <v>2382</v>
      </c>
      <c r="D2229" s="4" t="s">
        <v>5848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ht="16.5" thickBot="1" x14ac:dyDescent="0.3">
      <c r="A2230" s="9" t="s">
        <v>129</v>
      </c>
      <c r="B2230" s="9" t="s">
        <v>5849</v>
      </c>
      <c r="C2230" s="4" t="s">
        <v>2382</v>
      </c>
      <c r="D2230" s="4" t="s">
        <v>5850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ht="16.5" thickBot="1" x14ac:dyDescent="0.3">
      <c r="A2231" s="9" t="s">
        <v>128</v>
      </c>
      <c r="B2231" s="9" t="s">
        <v>5851</v>
      </c>
      <c r="C2231" s="4" t="s">
        <v>2385</v>
      </c>
      <c r="D2231" s="4" t="s">
        <v>5852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ht="16.5" thickBot="1" x14ac:dyDescent="0.3">
      <c r="A2232" s="9" t="s">
        <v>127</v>
      </c>
      <c r="B2232" s="9" t="s">
        <v>5853</v>
      </c>
      <c r="C2232" s="4" t="s">
        <v>2382</v>
      </c>
      <c r="D2232" s="4" t="s">
        <v>5854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ht="16.5" thickBot="1" x14ac:dyDescent="0.3">
      <c r="A2233" s="9" t="s">
        <v>126</v>
      </c>
      <c r="B2233" s="9" t="s">
        <v>5855</v>
      </c>
      <c r="C2233" s="4" t="s">
        <v>2382</v>
      </c>
      <c r="D2233" s="4" t="s">
        <v>5856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6.5" thickBot="1" x14ac:dyDescent="0.3">
      <c r="A2234" s="9" t="s">
        <v>125</v>
      </c>
      <c r="B2234" s="9" t="s">
        <v>5857</v>
      </c>
      <c r="C2234" s="4" t="s">
        <v>2382</v>
      </c>
      <c r="D2234" s="4" t="s">
        <v>5858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ht="16.5" thickBot="1" x14ac:dyDescent="0.3">
      <c r="A2235" s="9" t="s">
        <v>124</v>
      </c>
      <c r="B2235" s="9" t="s">
        <v>4219</v>
      </c>
      <c r="C2235" s="4" t="s">
        <v>2385</v>
      </c>
      <c r="D2235" s="4" t="s">
        <v>2396</v>
      </c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ht="16.5" thickBot="1" x14ac:dyDescent="0.3">
      <c r="A2236" s="9" t="s">
        <v>123</v>
      </c>
      <c r="B2236" s="9" t="s">
        <v>5859</v>
      </c>
      <c r="C2236" s="4" t="s">
        <v>2385</v>
      </c>
      <c r="D2236" s="4" t="s">
        <v>2422</v>
      </c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ht="16.5" thickBot="1" x14ac:dyDescent="0.3">
      <c r="A2237" s="9" t="s">
        <v>122</v>
      </c>
      <c r="B2237" s="9" t="s">
        <v>5860</v>
      </c>
      <c r="C2237" s="4" t="s">
        <v>2385</v>
      </c>
      <c r="D2237" s="4" t="s">
        <v>5861</v>
      </c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ht="16.5" thickBot="1" x14ac:dyDescent="0.3">
      <c r="A2238" s="9" t="s">
        <v>121</v>
      </c>
      <c r="B2238" s="9" t="s">
        <v>5862</v>
      </c>
      <c r="C2238" s="4" t="s">
        <v>2385</v>
      </c>
      <c r="D2238" s="4" t="s">
        <v>4734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ht="16.5" thickBot="1" x14ac:dyDescent="0.3">
      <c r="A2239" s="9" t="s">
        <v>120</v>
      </c>
      <c r="B2239" s="9" t="s">
        <v>5863</v>
      </c>
      <c r="C2239" s="4" t="s">
        <v>2385</v>
      </c>
      <c r="D2239" s="4" t="s">
        <v>5864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ht="16.5" thickBot="1" x14ac:dyDescent="0.3">
      <c r="A2240" s="9" t="s">
        <v>119</v>
      </c>
      <c r="B2240" s="9" t="s">
        <v>2512</v>
      </c>
      <c r="C2240" s="4" t="s">
        <v>2385</v>
      </c>
      <c r="D2240" s="4" t="s">
        <v>4396</v>
      </c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ht="16.5" thickBot="1" x14ac:dyDescent="0.3">
      <c r="A2241" s="9" t="s">
        <v>118</v>
      </c>
      <c r="B2241" s="9" t="s">
        <v>5865</v>
      </c>
      <c r="C2241" s="4" t="s">
        <v>2382</v>
      </c>
      <c r="D2241" s="4" t="s">
        <v>5866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ht="16.5" thickBot="1" x14ac:dyDescent="0.3">
      <c r="A2242" s="9" t="s">
        <v>117</v>
      </c>
      <c r="B2242" s="9" t="s">
        <v>5867</v>
      </c>
      <c r="C2242" s="4" t="s">
        <v>2382</v>
      </c>
      <c r="D2242" s="4" t="s">
        <v>2571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ht="16.5" thickBot="1" x14ac:dyDescent="0.3">
      <c r="A2243" s="9" t="s">
        <v>116</v>
      </c>
      <c r="B2243" s="9" t="s">
        <v>5868</v>
      </c>
      <c r="C2243" s="4" t="s">
        <v>2382</v>
      </c>
      <c r="D2243" s="4" t="s">
        <v>5869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ht="16.5" thickBot="1" x14ac:dyDescent="0.3">
      <c r="A2244" s="9" t="s">
        <v>115</v>
      </c>
      <c r="B2244" s="9" t="s">
        <v>3960</v>
      </c>
      <c r="C2244" s="4" t="s">
        <v>2385</v>
      </c>
      <c r="D2244" s="4" t="s">
        <v>3141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ht="16.5" thickBot="1" x14ac:dyDescent="0.3">
      <c r="A2245" s="9" t="s">
        <v>114</v>
      </c>
      <c r="B2245" s="9" t="s">
        <v>5870</v>
      </c>
      <c r="C2245" s="4" t="s">
        <v>2385</v>
      </c>
      <c r="D2245" s="4" t="s">
        <v>2576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ht="16.5" thickBot="1" x14ac:dyDescent="0.3">
      <c r="A2246" s="9" t="s">
        <v>113</v>
      </c>
      <c r="B2246" s="9" t="s">
        <v>3558</v>
      </c>
      <c r="C2246" s="4" t="s">
        <v>2382</v>
      </c>
      <c r="D2246" s="4" t="s">
        <v>4752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ht="16.5" thickBot="1" x14ac:dyDescent="0.3">
      <c r="A2247" s="9" t="s">
        <v>112</v>
      </c>
      <c r="B2247" s="9" t="s">
        <v>5871</v>
      </c>
      <c r="C2247" s="4" t="s">
        <v>2382</v>
      </c>
      <c r="D2247" s="4" t="s">
        <v>3747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6.5" thickBot="1" x14ac:dyDescent="0.3">
      <c r="A2248" s="9" t="s">
        <v>111</v>
      </c>
      <c r="B2248" s="9" t="s">
        <v>5872</v>
      </c>
      <c r="C2248" s="4" t="s">
        <v>2382</v>
      </c>
      <c r="D2248" s="4" t="s">
        <v>2571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6.5" thickBot="1" x14ac:dyDescent="0.3">
      <c r="A2249" s="9" t="s">
        <v>110</v>
      </c>
      <c r="B2249" s="9" t="s">
        <v>5873</v>
      </c>
      <c r="C2249" s="4" t="s">
        <v>2385</v>
      </c>
      <c r="D2249" s="4" t="s">
        <v>5874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ht="16.5" thickBot="1" x14ac:dyDescent="0.3">
      <c r="A2250" s="9" t="s">
        <v>109</v>
      </c>
      <c r="B2250" s="9" t="s">
        <v>5875</v>
      </c>
      <c r="C2250" s="4" t="s">
        <v>2385</v>
      </c>
      <c r="D2250" s="4" t="s">
        <v>3311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ht="16.5" thickBot="1" x14ac:dyDescent="0.3">
      <c r="A2251" s="9" t="s">
        <v>108</v>
      </c>
      <c r="B2251" s="9" t="s">
        <v>5876</v>
      </c>
      <c r="C2251" s="4" t="s">
        <v>2382</v>
      </c>
      <c r="D2251" s="4" t="s">
        <v>3428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ht="16.5" thickBot="1" x14ac:dyDescent="0.3">
      <c r="A2252" s="9" t="s">
        <v>107</v>
      </c>
      <c r="B2252" s="9" t="s">
        <v>5877</v>
      </c>
      <c r="C2252" s="4" t="s">
        <v>2382</v>
      </c>
      <c r="D2252" s="4" t="s">
        <v>2441</v>
      </c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ht="16.5" thickBot="1" x14ac:dyDescent="0.3">
      <c r="A2253" s="9" t="s">
        <v>106</v>
      </c>
      <c r="B2253" s="9" t="s">
        <v>5878</v>
      </c>
      <c r="C2253" s="4" t="s">
        <v>2385</v>
      </c>
      <c r="D2253" s="4" t="s">
        <v>3137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ht="16.5" thickBot="1" x14ac:dyDescent="0.3">
      <c r="A2254" s="9" t="s">
        <v>105</v>
      </c>
      <c r="B2254" s="9" t="s">
        <v>5879</v>
      </c>
      <c r="C2254" s="4" t="s">
        <v>2382</v>
      </c>
      <c r="D2254" s="4" t="s">
        <v>5880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16.5" thickBot="1" x14ac:dyDescent="0.3">
      <c r="A2255" s="9" t="s">
        <v>104</v>
      </c>
      <c r="B2255" s="9" t="s">
        <v>5881</v>
      </c>
      <c r="C2255" s="4" t="s">
        <v>2382</v>
      </c>
      <c r="D2255" s="4" t="s">
        <v>4156</v>
      </c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16.5" thickBot="1" x14ac:dyDescent="0.3">
      <c r="A2256" s="9" t="s">
        <v>103</v>
      </c>
      <c r="B2256" s="9" t="s">
        <v>5882</v>
      </c>
      <c r="C2256" s="4" t="s">
        <v>2382</v>
      </c>
      <c r="D2256" s="4" t="s">
        <v>5883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ht="16.5" thickBot="1" x14ac:dyDescent="0.3">
      <c r="A2257" s="9" t="s">
        <v>102</v>
      </c>
      <c r="B2257" s="9" t="s">
        <v>2512</v>
      </c>
      <c r="C2257" s="4" t="s">
        <v>2385</v>
      </c>
      <c r="D2257" s="4" t="s">
        <v>2628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ht="16.5" thickBot="1" x14ac:dyDescent="0.3">
      <c r="A2258" s="9" t="s">
        <v>101</v>
      </c>
      <c r="B2258" s="9" t="s">
        <v>5884</v>
      </c>
      <c r="C2258" s="4" t="s">
        <v>2385</v>
      </c>
      <c r="D2258" s="4" t="s">
        <v>5885</v>
      </c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ht="16.5" thickBot="1" x14ac:dyDescent="0.3">
      <c r="A2259" s="9" t="s">
        <v>100</v>
      </c>
      <c r="B2259" s="9" t="s">
        <v>5886</v>
      </c>
      <c r="C2259" s="4" t="s">
        <v>2385</v>
      </c>
      <c r="D2259" s="4" t="s">
        <v>5887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ht="16.5" thickBot="1" x14ac:dyDescent="0.3">
      <c r="A2260" s="9" t="s">
        <v>99</v>
      </c>
      <c r="B2260" s="9" t="s">
        <v>5888</v>
      </c>
      <c r="C2260" s="4" t="s">
        <v>2385</v>
      </c>
      <c r="D2260" s="4" t="s">
        <v>5889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ht="16.5" thickBot="1" x14ac:dyDescent="0.3">
      <c r="A2261" s="9" t="s">
        <v>98</v>
      </c>
      <c r="B2261" s="9" t="s">
        <v>5890</v>
      </c>
      <c r="C2261" s="4" t="s">
        <v>2385</v>
      </c>
      <c r="D2261" s="4" t="s">
        <v>2818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ht="16.5" thickBot="1" x14ac:dyDescent="0.3">
      <c r="A2262" s="9" t="s">
        <v>97</v>
      </c>
      <c r="B2262" s="9" t="s">
        <v>5891</v>
      </c>
      <c r="C2262" s="4" t="s">
        <v>2382</v>
      </c>
      <c r="D2262" s="4" t="s">
        <v>2533</v>
      </c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ht="16.5" thickBot="1" x14ac:dyDescent="0.3">
      <c r="A2263" s="9" t="s">
        <v>96</v>
      </c>
      <c r="B2263" s="9" t="s">
        <v>5892</v>
      </c>
      <c r="C2263" s="4" t="s">
        <v>2385</v>
      </c>
      <c r="D2263" s="4" t="s">
        <v>2511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ht="16.5" thickBot="1" x14ac:dyDescent="0.3">
      <c r="A2264" s="9" t="s">
        <v>95</v>
      </c>
      <c r="B2264" s="9" t="s">
        <v>5893</v>
      </c>
      <c r="C2264" s="4" t="s">
        <v>2385</v>
      </c>
      <c r="D2264" s="4" t="s">
        <v>2779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ht="16.5" thickBot="1" x14ac:dyDescent="0.3">
      <c r="A2265" s="9" t="s">
        <v>94</v>
      </c>
      <c r="B2265" s="9" t="s">
        <v>5894</v>
      </c>
      <c r="C2265" s="4" t="s">
        <v>2385</v>
      </c>
      <c r="D2265" s="4" t="s">
        <v>5895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ht="16.5" thickBot="1" x14ac:dyDescent="0.3">
      <c r="A2266" s="9" t="s">
        <v>93</v>
      </c>
      <c r="B2266" s="9" t="s">
        <v>5042</v>
      </c>
      <c r="C2266" s="4" t="s">
        <v>2385</v>
      </c>
      <c r="D2266" s="4" t="s">
        <v>2682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6.5" thickBot="1" x14ac:dyDescent="0.3">
      <c r="A2267" s="9" t="s">
        <v>92</v>
      </c>
      <c r="B2267" s="9" t="s">
        <v>5896</v>
      </c>
      <c r="C2267" s="4" t="s">
        <v>2382</v>
      </c>
      <c r="D2267" s="4" t="s">
        <v>4294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6.5" thickBot="1" x14ac:dyDescent="0.3">
      <c r="A2268" s="9" t="s">
        <v>91</v>
      </c>
      <c r="B2268" s="9" t="s">
        <v>5897</v>
      </c>
      <c r="C2268" s="4" t="s">
        <v>2382</v>
      </c>
      <c r="D2268" s="4" t="s">
        <v>3327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6.5" thickBot="1" x14ac:dyDescent="0.3">
      <c r="A2269" s="9" t="s">
        <v>90</v>
      </c>
      <c r="B2269" s="9" t="s">
        <v>5898</v>
      </c>
      <c r="C2269" s="4" t="s">
        <v>2382</v>
      </c>
      <c r="D2269" s="4" t="s">
        <v>5899</v>
      </c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6.5" thickBot="1" x14ac:dyDescent="0.3">
      <c r="A2270" s="9" t="s">
        <v>89</v>
      </c>
      <c r="B2270" s="9" t="s">
        <v>2639</v>
      </c>
      <c r="C2270" s="4" t="s">
        <v>2382</v>
      </c>
      <c r="D2270" s="4" t="s">
        <v>5900</v>
      </c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6.5" thickBot="1" x14ac:dyDescent="0.3">
      <c r="A2271" s="9" t="s">
        <v>88</v>
      </c>
      <c r="B2271" s="9" t="s">
        <v>3427</v>
      </c>
      <c r="C2271" s="4" t="s">
        <v>2382</v>
      </c>
      <c r="D2271" s="4" t="s">
        <v>4757</v>
      </c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6.5" thickBot="1" x14ac:dyDescent="0.3">
      <c r="A2272" s="9" t="s">
        <v>87</v>
      </c>
      <c r="B2272" s="9" t="s">
        <v>5901</v>
      </c>
      <c r="C2272" s="4" t="s">
        <v>2385</v>
      </c>
      <c r="D2272" s="4" t="s">
        <v>5902</v>
      </c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6.5" thickBot="1" x14ac:dyDescent="0.3">
      <c r="A2273" s="9" t="s">
        <v>86</v>
      </c>
      <c r="B2273" s="9" t="s">
        <v>5903</v>
      </c>
      <c r="C2273" s="4" t="s">
        <v>2382</v>
      </c>
      <c r="D2273" s="4" t="s">
        <v>5904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6.5" thickBot="1" x14ac:dyDescent="0.3">
      <c r="A2274" s="9" t="s">
        <v>85</v>
      </c>
      <c r="B2274" s="9" t="s">
        <v>2516</v>
      </c>
      <c r="C2274" s="4" t="s">
        <v>2385</v>
      </c>
      <c r="D2274" s="4" t="s">
        <v>5905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16.5" thickBot="1" x14ac:dyDescent="0.3">
      <c r="A2275" s="9" t="s">
        <v>84</v>
      </c>
      <c r="B2275" s="9" t="s">
        <v>5906</v>
      </c>
      <c r="C2275" s="4" t="s">
        <v>2382</v>
      </c>
      <c r="D2275" s="4" t="s">
        <v>5790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6.5" thickBot="1" x14ac:dyDescent="0.3">
      <c r="A2276" s="9" t="s">
        <v>83</v>
      </c>
      <c r="B2276" s="9" t="s">
        <v>5907</v>
      </c>
      <c r="C2276" s="4" t="s">
        <v>2385</v>
      </c>
      <c r="D2276" s="4" t="s">
        <v>3224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6.5" thickBot="1" x14ac:dyDescent="0.3">
      <c r="A2277" s="9" t="s">
        <v>82</v>
      </c>
      <c r="B2277" s="9" t="s">
        <v>5908</v>
      </c>
      <c r="C2277" s="4" t="s">
        <v>2385</v>
      </c>
      <c r="D2277" s="4" t="s">
        <v>4120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16.5" thickBot="1" x14ac:dyDescent="0.3">
      <c r="A2278" s="9" t="s">
        <v>81</v>
      </c>
      <c r="B2278" s="9" t="s">
        <v>5909</v>
      </c>
      <c r="C2278" s="4" t="s">
        <v>2382</v>
      </c>
      <c r="D2278" s="4" t="s">
        <v>5910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6.5" thickBot="1" x14ac:dyDescent="0.3">
      <c r="A2279" s="9" t="s">
        <v>80</v>
      </c>
      <c r="B2279" s="9" t="s">
        <v>5911</v>
      </c>
      <c r="C2279" s="4" t="s">
        <v>2385</v>
      </c>
      <c r="D2279" s="4" t="s">
        <v>2586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6.5" thickBot="1" x14ac:dyDescent="0.3">
      <c r="A2280" s="9" t="s">
        <v>79</v>
      </c>
      <c r="B2280" s="9" t="s">
        <v>2725</v>
      </c>
      <c r="C2280" s="4" t="s">
        <v>2385</v>
      </c>
      <c r="D2280" s="4" t="s">
        <v>5912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6.5" thickBot="1" x14ac:dyDescent="0.3">
      <c r="A2281" s="9" t="s">
        <v>78</v>
      </c>
      <c r="B2281" s="9" t="s">
        <v>5913</v>
      </c>
      <c r="C2281" s="4" t="s">
        <v>2385</v>
      </c>
      <c r="D2281" s="4" t="s">
        <v>2535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6.5" thickBot="1" x14ac:dyDescent="0.3">
      <c r="A2282" s="9" t="s">
        <v>77</v>
      </c>
      <c r="B2282" s="9" t="s">
        <v>5914</v>
      </c>
      <c r="C2282" s="4" t="s">
        <v>2385</v>
      </c>
      <c r="D2282" s="4" t="s">
        <v>5915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6.5" thickBot="1" x14ac:dyDescent="0.3">
      <c r="A2283" s="9" t="s">
        <v>76</v>
      </c>
      <c r="B2283" s="9" t="s">
        <v>2464</v>
      </c>
      <c r="C2283" s="4" t="s">
        <v>2382</v>
      </c>
      <c r="D2283" s="4" t="s">
        <v>2543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6.5" thickBot="1" x14ac:dyDescent="0.3">
      <c r="A2284" s="9" t="s">
        <v>75</v>
      </c>
      <c r="B2284" s="9" t="s">
        <v>5916</v>
      </c>
      <c r="C2284" s="4" t="s">
        <v>2385</v>
      </c>
      <c r="D2284" s="4" t="s">
        <v>2406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6.5" thickBot="1" x14ac:dyDescent="0.3">
      <c r="A2285" s="9" t="s">
        <v>74</v>
      </c>
      <c r="B2285" s="9" t="s">
        <v>5917</v>
      </c>
      <c r="C2285" s="4" t="s">
        <v>2382</v>
      </c>
      <c r="D2285" s="4" t="s">
        <v>3971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6.5" thickBot="1" x14ac:dyDescent="0.3">
      <c r="A2286" s="9" t="s">
        <v>73</v>
      </c>
      <c r="B2286" s="9" t="s">
        <v>5918</v>
      </c>
      <c r="C2286" s="4" t="s">
        <v>2385</v>
      </c>
      <c r="D2286" s="4" t="s">
        <v>5919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6.5" thickBot="1" x14ac:dyDescent="0.3">
      <c r="A2287" s="9" t="s">
        <v>72</v>
      </c>
      <c r="B2287" s="9" t="s">
        <v>5878</v>
      </c>
      <c r="C2287" s="4" t="s">
        <v>2382</v>
      </c>
      <c r="D2287" s="4" t="s">
        <v>2559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6.5" thickBot="1" x14ac:dyDescent="0.3">
      <c r="A2288" s="9" t="s">
        <v>71</v>
      </c>
      <c r="B2288" s="9" t="s">
        <v>5920</v>
      </c>
      <c r="C2288" s="4" t="s">
        <v>2385</v>
      </c>
      <c r="D2288" s="4" t="s">
        <v>5921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16.5" thickBot="1" x14ac:dyDescent="0.3">
      <c r="A2289" s="9" t="s">
        <v>70</v>
      </c>
      <c r="B2289" s="9" t="s">
        <v>5922</v>
      </c>
      <c r="C2289" s="4" t="s">
        <v>2382</v>
      </c>
      <c r="D2289" s="4" t="s">
        <v>4761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16.5" thickBot="1" x14ac:dyDescent="0.3">
      <c r="A2290" s="9" t="s">
        <v>69</v>
      </c>
      <c r="B2290" s="9" t="s">
        <v>5923</v>
      </c>
      <c r="C2290" s="4" t="s">
        <v>2385</v>
      </c>
      <c r="D2290" s="4" t="s">
        <v>5924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16.5" thickBot="1" x14ac:dyDescent="0.3">
      <c r="A2291" s="9" t="s">
        <v>68</v>
      </c>
      <c r="B2291" s="9" t="s">
        <v>5925</v>
      </c>
      <c r="C2291" s="4" t="s">
        <v>2385</v>
      </c>
      <c r="D2291" s="4" t="s">
        <v>5926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6.5" thickBot="1" x14ac:dyDescent="0.3">
      <c r="A2292" s="9" t="s">
        <v>67</v>
      </c>
      <c r="B2292" s="9" t="s">
        <v>2725</v>
      </c>
      <c r="C2292" s="4" t="s">
        <v>2382</v>
      </c>
      <c r="D2292" s="4" t="s">
        <v>2885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6.5" thickBot="1" x14ac:dyDescent="0.3">
      <c r="A2293" s="9" t="s">
        <v>66</v>
      </c>
      <c r="B2293" s="9" t="s">
        <v>5927</v>
      </c>
      <c r="C2293" s="4" t="s">
        <v>2385</v>
      </c>
      <c r="D2293" s="4" t="s">
        <v>5928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6.5" thickBot="1" x14ac:dyDescent="0.3">
      <c r="A2294" s="9" t="s">
        <v>65</v>
      </c>
      <c r="B2294" s="9" t="s">
        <v>2548</v>
      </c>
      <c r="C2294" s="4" t="s">
        <v>2385</v>
      </c>
      <c r="D2294" s="4" t="s">
        <v>2479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6.5" thickBot="1" x14ac:dyDescent="0.3">
      <c r="A2295" s="9" t="s">
        <v>64</v>
      </c>
      <c r="B2295" s="9" t="s">
        <v>5929</v>
      </c>
      <c r="C2295" s="4" t="s">
        <v>2382</v>
      </c>
      <c r="D2295" s="4" t="s">
        <v>2559</v>
      </c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6.5" thickBot="1" x14ac:dyDescent="0.3">
      <c r="A2296" s="9" t="s">
        <v>63</v>
      </c>
      <c r="B2296" s="9" t="s">
        <v>5930</v>
      </c>
      <c r="C2296" s="4" t="s">
        <v>2385</v>
      </c>
      <c r="D2296" s="4" t="s">
        <v>3647</v>
      </c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ht="16.5" thickBot="1" x14ac:dyDescent="0.3">
      <c r="A2297" s="9" t="s">
        <v>62</v>
      </c>
      <c r="B2297" s="9" t="s">
        <v>5931</v>
      </c>
      <c r="C2297" s="4" t="s">
        <v>2385</v>
      </c>
      <c r="D2297" s="4" t="s">
        <v>5932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ht="16.5" thickBot="1" x14ac:dyDescent="0.3">
      <c r="A2298" s="9" t="s">
        <v>61</v>
      </c>
      <c r="B2298" s="9" t="s">
        <v>5933</v>
      </c>
      <c r="C2298" s="4" t="s">
        <v>2385</v>
      </c>
      <c r="D2298" s="4" t="s">
        <v>5934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ht="16.5" thickBot="1" x14ac:dyDescent="0.3">
      <c r="A2299" s="9" t="s">
        <v>60</v>
      </c>
      <c r="B2299" s="9" t="s">
        <v>5935</v>
      </c>
      <c r="C2299" s="4" t="s">
        <v>2382</v>
      </c>
      <c r="D2299" s="4" t="s">
        <v>5936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ht="16.5" thickBot="1" x14ac:dyDescent="0.3">
      <c r="A2300" s="9" t="s">
        <v>59</v>
      </c>
      <c r="B2300" s="9" t="s">
        <v>5937</v>
      </c>
      <c r="C2300" s="4" t="s">
        <v>2385</v>
      </c>
      <c r="D2300" s="4" t="s">
        <v>5938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ht="16.5" thickBot="1" x14ac:dyDescent="0.3">
      <c r="A2301" s="9" t="s">
        <v>58</v>
      </c>
      <c r="B2301" s="9" t="s">
        <v>5939</v>
      </c>
      <c r="C2301" s="4" t="s">
        <v>2385</v>
      </c>
      <c r="D2301" s="4" t="s">
        <v>2541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ht="16.5" thickBot="1" x14ac:dyDescent="0.3">
      <c r="A2302" s="9" t="s">
        <v>57</v>
      </c>
      <c r="B2302" s="9" t="s">
        <v>5940</v>
      </c>
      <c r="C2302" s="4" t="s">
        <v>2385</v>
      </c>
      <c r="D2302" s="4" t="s">
        <v>5941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ht="16.5" thickBot="1" x14ac:dyDescent="0.3">
      <c r="A2303" s="9" t="s">
        <v>56</v>
      </c>
      <c r="B2303" s="9" t="s">
        <v>2898</v>
      </c>
      <c r="C2303" s="4" t="s">
        <v>2385</v>
      </c>
      <c r="D2303" s="4" t="s">
        <v>2406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ht="16.5" thickBot="1" x14ac:dyDescent="0.3">
      <c r="A2304" s="9" t="s">
        <v>55</v>
      </c>
      <c r="B2304" s="9" t="s">
        <v>5942</v>
      </c>
      <c r="C2304" s="4" t="s">
        <v>2382</v>
      </c>
      <c r="D2304" s="4" t="s">
        <v>5943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ht="16.5" thickBot="1" x14ac:dyDescent="0.3">
      <c r="A2305" s="9" t="s">
        <v>54</v>
      </c>
      <c r="B2305" s="9" t="s">
        <v>5944</v>
      </c>
      <c r="C2305" s="4" t="s">
        <v>2385</v>
      </c>
      <c r="D2305" s="4" t="s">
        <v>3224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ht="16.5" thickBot="1" x14ac:dyDescent="0.3">
      <c r="A2306" s="9" t="s">
        <v>53</v>
      </c>
      <c r="B2306" s="9" t="s">
        <v>5945</v>
      </c>
      <c r="C2306" s="4" t="s">
        <v>2385</v>
      </c>
      <c r="D2306" s="4" t="s">
        <v>2660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ht="16.5" thickBot="1" x14ac:dyDescent="0.3">
      <c r="A2307" s="9" t="s">
        <v>52</v>
      </c>
      <c r="B2307" s="9" t="s">
        <v>5946</v>
      </c>
      <c r="C2307" s="4" t="s">
        <v>2385</v>
      </c>
      <c r="D2307" s="4" t="s">
        <v>4263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ht="16.5" thickBot="1" x14ac:dyDescent="0.3">
      <c r="A2308" s="9" t="s">
        <v>51</v>
      </c>
      <c r="B2308" s="9" t="s">
        <v>5947</v>
      </c>
      <c r="C2308" s="4" t="s">
        <v>2382</v>
      </c>
      <c r="D2308" s="4" t="s">
        <v>2916</v>
      </c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ht="16.5" thickBot="1" x14ac:dyDescent="0.3">
      <c r="A2309" s="9" t="s">
        <v>50</v>
      </c>
      <c r="B2309" s="9" t="s">
        <v>5948</v>
      </c>
      <c r="C2309" s="4" t="s">
        <v>2382</v>
      </c>
      <c r="D2309" s="4" t="s">
        <v>5163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ht="16.5" thickBot="1" x14ac:dyDescent="0.3">
      <c r="A2310" s="9" t="s">
        <v>49</v>
      </c>
      <c r="B2310" s="9" t="s">
        <v>5300</v>
      </c>
      <c r="C2310" s="4" t="s">
        <v>2382</v>
      </c>
      <c r="D2310" s="4" t="s">
        <v>5130</v>
      </c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ht="16.5" thickBot="1" x14ac:dyDescent="0.3">
      <c r="A2311" s="9" t="s">
        <v>48</v>
      </c>
      <c r="B2311" s="9" t="s">
        <v>2639</v>
      </c>
      <c r="C2311" s="4" t="s">
        <v>2385</v>
      </c>
      <c r="D2311" s="4" t="s">
        <v>2682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ht="16.5" thickBot="1" x14ac:dyDescent="0.3">
      <c r="A2312" s="9" t="s">
        <v>47</v>
      </c>
      <c r="B2312" s="9" t="s">
        <v>5949</v>
      </c>
      <c r="C2312" s="4" t="s">
        <v>3257</v>
      </c>
      <c r="D2312" s="4" t="s">
        <v>3542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ht="16.5" thickBot="1" x14ac:dyDescent="0.3">
      <c r="A2313" s="9" t="s">
        <v>46</v>
      </c>
      <c r="B2313" s="9" t="s">
        <v>5950</v>
      </c>
      <c r="C2313" s="4" t="s">
        <v>2382</v>
      </c>
      <c r="D2313" s="4" t="s">
        <v>2494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ht="16.5" thickBot="1" x14ac:dyDescent="0.3">
      <c r="A2314" s="9" t="s">
        <v>45</v>
      </c>
      <c r="B2314" s="9" t="s">
        <v>5951</v>
      </c>
      <c r="C2314" s="4" t="s">
        <v>2385</v>
      </c>
      <c r="D2314" s="4" t="s">
        <v>2461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ht="16.5" thickBot="1" x14ac:dyDescent="0.3">
      <c r="A2315" s="9" t="s">
        <v>44</v>
      </c>
      <c r="B2315" s="9" t="s">
        <v>5952</v>
      </c>
      <c r="C2315" s="4" t="s">
        <v>2382</v>
      </c>
      <c r="D2315" s="4" t="s">
        <v>3117</v>
      </c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ht="16.5" thickBot="1" x14ac:dyDescent="0.3">
      <c r="A2316" s="9" t="s">
        <v>43</v>
      </c>
      <c r="B2316" s="9" t="s">
        <v>3880</v>
      </c>
      <c r="C2316" s="4" t="s">
        <v>2382</v>
      </c>
      <c r="D2316" s="4" t="s">
        <v>5953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ht="16.5" thickBot="1" x14ac:dyDescent="0.3">
      <c r="A2317" s="9" t="s">
        <v>41</v>
      </c>
      <c r="B2317" s="9" t="s">
        <v>2931</v>
      </c>
      <c r="C2317" s="4" t="s">
        <v>2385</v>
      </c>
      <c r="D2317" s="4" t="s">
        <v>5954</v>
      </c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ht="16.5" thickBot="1" x14ac:dyDescent="0.3">
      <c r="A2318" s="9" t="s">
        <v>40</v>
      </c>
      <c r="B2318" s="9" t="s">
        <v>5955</v>
      </c>
      <c r="C2318" s="4" t="s">
        <v>2385</v>
      </c>
      <c r="D2318" s="4" t="s">
        <v>3765</v>
      </c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ht="16.5" thickBot="1" x14ac:dyDescent="0.3">
      <c r="A2319" s="9" t="s">
        <v>38</v>
      </c>
      <c r="B2319" s="9" t="s">
        <v>5184</v>
      </c>
      <c r="C2319" s="4" t="s">
        <v>2382</v>
      </c>
      <c r="D2319" s="4" t="s">
        <v>5956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ht="16.5" thickBot="1" x14ac:dyDescent="0.3">
      <c r="A2320" s="9" t="s">
        <v>37</v>
      </c>
      <c r="B2320" s="9" t="s">
        <v>5957</v>
      </c>
      <c r="C2320" s="4" t="s">
        <v>2385</v>
      </c>
      <c r="D2320" s="4" t="s">
        <v>5958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ht="16.5" thickBot="1" x14ac:dyDescent="0.3">
      <c r="A2321" s="9" t="s">
        <v>35</v>
      </c>
      <c r="B2321" s="9" t="s">
        <v>5959</v>
      </c>
      <c r="C2321" s="4" t="s">
        <v>2382</v>
      </c>
      <c r="D2321" s="4" t="s">
        <v>5960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ht="16.5" thickBot="1" x14ac:dyDescent="0.3">
      <c r="A2322" s="9" t="s">
        <v>33</v>
      </c>
      <c r="B2322" s="9" t="s">
        <v>5961</v>
      </c>
      <c r="C2322" s="4" t="s">
        <v>2385</v>
      </c>
      <c r="D2322" s="4" t="s">
        <v>2567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ht="16.5" thickBot="1" x14ac:dyDescent="0.3">
      <c r="A2323" s="9" t="s">
        <v>32</v>
      </c>
      <c r="B2323" s="9" t="s">
        <v>5962</v>
      </c>
      <c r="C2323" s="4" t="s">
        <v>2382</v>
      </c>
      <c r="D2323" s="4" t="s">
        <v>5963</v>
      </c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ht="16.5" thickBot="1" x14ac:dyDescent="0.3">
      <c r="A2324" s="9" t="s">
        <v>31</v>
      </c>
      <c r="B2324" s="9" t="s">
        <v>5964</v>
      </c>
      <c r="C2324" s="4" t="s">
        <v>2385</v>
      </c>
      <c r="D2324" s="4" t="s">
        <v>2682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ht="16.5" thickBot="1" x14ac:dyDescent="0.3">
      <c r="A2325" s="9" t="s">
        <v>29</v>
      </c>
      <c r="B2325" s="9" t="s">
        <v>5965</v>
      </c>
      <c r="C2325" s="4" t="s">
        <v>2382</v>
      </c>
      <c r="D2325" s="4" t="s">
        <v>5966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ht="16.5" thickBot="1" x14ac:dyDescent="0.3">
      <c r="A2326" s="9" t="s">
        <v>28</v>
      </c>
      <c r="B2326" s="9" t="s">
        <v>3701</v>
      </c>
      <c r="C2326" s="4" t="s">
        <v>2385</v>
      </c>
      <c r="D2326" s="4" t="s">
        <v>5967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ht="16.5" thickBot="1" x14ac:dyDescent="0.3">
      <c r="A2327" s="9" t="s">
        <v>27</v>
      </c>
      <c r="B2327" s="9" t="s">
        <v>5968</v>
      </c>
      <c r="C2327" s="4" t="s">
        <v>2385</v>
      </c>
      <c r="D2327" s="4" t="s">
        <v>5969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ht="16.5" thickBot="1" x14ac:dyDescent="0.3">
      <c r="A2328" s="9" t="s">
        <v>26</v>
      </c>
      <c r="B2328" s="9" t="s">
        <v>3023</v>
      </c>
      <c r="C2328" s="4" t="s">
        <v>2382</v>
      </c>
      <c r="D2328" s="4" t="s">
        <v>4220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ht="16.5" thickBot="1" x14ac:dyDescent="0.3">
      <c r="A2329" s="9" t="s">
        <v>25</v>
      </c>
      <c r="B2329" s="9" t="s">
        <v>5970</v>
      </c>
      <c r="C2329" s="4" t="s">
        <v>2382</v>
      </c>
      <c r="D2329" s="4" t="s">
        <v>2428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ht="16.5" thickBot="1" x14ac:dyDescent="0.3">
      <c r="A2330" s="9" t="s">
        <v>24</v>
      </c>
      <c r="B2330" s="9" t="s">
        <v>5971</v>
      </c>
      <c r="C2330" s="4" t="s">
        <v>2382</v>
      </c>
      <c r="D2330" s="4" t="s">
        <v>5972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ht="16.5" thickBot="1" x14ac:dyDescent="0.3">
      <c r="A2331" s="9" t="s">
        <v>22</v>
      </c>
      <c r="B2331" s="9" t="s">
        <v>5973</v>
      </c>
      <c r="C2331" s="4" t="s">
        <v>2382</v>
      </c>
      <c r="D2331" s="4" t="s">
        <v>5974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ht="16.5" thickBot="1" x14ac:dyDescent="0.3">
      <c r="A2332" s="9" t="s">
        <v>21</v>
      </c>
      <c r="B2332" s="9" t="s">
        <v>5975</v>
      </c>
      <c r="C2332" s="4" t="s">
        <v>2385</v>
      </c>
      <c r="D2332" s="4" t="s">
        <v>3141</v>
      </c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ht="16.5" thickBot="1" x14ac:dyDescent="0.3">
      <c r="A2333" s="9" t="s">
        <v>19</v>
      </c>
      <c r="B2333" s="9" t="s">
        <v>5976</v>
      </c>
      <c r="C2333" s="4" t="s">
        <v>2385</v>
      </c>
      <c r="D2333" s="4" t="s">
        <v>5977</v>
      </c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ht="16.5" thickBot="1" x14ac:dyDescent="0.3">
      <c r="A2334" s="9" t="s">
        <v>17</v>
      </c>
      <c r="B2334" s="9" t="s">
        <v>5978</v>
      </c>
      <c r="C2334" s="4" t="s">
        <v>2382</v>
      </c>
      <c r="D2334" s="4" t="s">
        <v>5149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ht="16.5" thickBot="1" x14ac:dyDescent="0.3">
      <c r="A2335" s="9" t="s">
        <v>14</v>
      </c>
      <c r="B2335" s="9" t="s">
        <v>5979</v>
      </c>
      <c r="C2335" s="4" t="s">
        <v>2385</v>
      </c>
      <c r="D2335" s="4" t="s">
        <v>5980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ht="16.5" thickBot="1" x14ac:dyDescent="0.3">
      <c r="A2336" s="9" t="s">
        <v>9</v>
      </c>
      <c r="B2336" s="9" t="s">
        <v>5981</v>
      </c>
      <c r="C2336" s="4" t="s">
        <v>2385</v>
      </c>
      <c r="D2336" s="4" t="s">
        <v>5982</v>
      </c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1" ht="15.75" thickBot="1" x14ac:dyDescent="0.3">
      <c r="A2337">
        <f>COUNTBLANK(A2:A2336)</f>
        <v>0</v>
      </c>
      <c r="B2337">
        <f>COUNTBLANK(B2:B2336)</f>
        <v>0</v>
      </c>
      <c r="C2337">
        <f>COUNTBLANK(C2:C2336)</f>
        <v>0</v>
      </c>
      <c r="D2337">
        <f>COUNTBLANK((D2:D2336))</f>
        <v>0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</row>
    <row r="2338" spans="1:21" ht="15.75" thickBot="1" x14ac:dyDescent="0.3"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</row>
    <row r="2339" spans="1:21" ht="15.75" thickBot="1" x14ac:dyDescent="0.3"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</row>
    <row r="2340" spans="1:21" ht="15.75" thickBot="1" x14ac:dyDescent="0.3"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</row>
    <row r="2341" spans="1:21" ht="15.75" thickBot="1" x14ac:dyDescent="0.3"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</row>
    <row r="2342" spans="1:21" ht="15.75" thickBot="1" x14ac:dyDescent="0.3"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</row>
    <row r="2343" spans="1:21" ht="15.75" thickBot="1" x14ac:dyDescent="0.3"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</row>
    <row r="2344" spans="1:21" ht="15.75" thickBot="1" x14ac:dyDescent="0.3"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</row>
    <row r="2345" spans="1:21" ht="15.75" thickBot="1" x14ac:dyDescent="0.3"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</row>
    <row r="2346" spans="1:21" ht="15.75" thickBot="1" x14ac:dyDescent="0.3"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</row>
    <row r="2347" spans="1:21" ht="15.75" thickBot="1" x14ac:dyDescent="0.3"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</row>
    <row r="2348" spans="1:21" ht="15.75" thickBot="1" x14ac:dyDescent="0.3"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</row>
    <row r="2349" spans="1:21" ht="15.75" thickBot="1" x14ac:dyDescent="0.3"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</row>
    <row r="2350" spans="1:21" ht="15.75" thickBot="1" x14ac:dyDescent="0.3"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</row>
    <row r="2351" spans="1:21" ht="15.75" thickBot="1" x14ac:dyDescent="0.3"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</row>
    <row r="2352" spans="1:21" ht="15.75" thickBot="1" x14ac:dyDescent="0.3"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</row>
    <row r="2353" spans="6:21" ht="15.75" thickBot="1" x14ac:dyDescent="0.3"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</row>
    <row r="2354" spans="6:21" ht="15.75" thickBot="1" x14ac:dyDescent="0.3"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</row>
    <row r="2355" spans="6:21" ht="15.75" thickBot="1" x14ac:dyDescent="0.3"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</row>
    <row r="2356" spans="6:21" ht="15.75" thickBot="1" x14ac:dyDescent="0.3"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</row>
    <row r="2357" spans="6:21" ht="15.75" thickBot="1" x14ac:dyDescent="0.3"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</row>
    <row r="2358" spans="6:21" ht="15.75" thickBot="1" x14ac:dyDescent="0.3"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</row>
    <row r="2359" spans="6:21" ht="15.75" thickBot="1" x14ac:dyDescent="0.3"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</row>
    <row r="2360" spans="6:21" ht="15.75" thickBot="1" x14ac:dyDescent="0.3"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</row>
    <row r="2361" spans="6:21" ht="15.75" thickBot="1" x14ac:dyDescent="0.3"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</row>
  </sheetData>
  <autoFilter ref="A1:D2361" xr:uid="{F3D42F97-2498-4B7A-8967-455DDA1D93A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9E39-F8EE-418C-843C-44EC45AF4BFE}">
  <dimension ref="A1:M2336"/>
  <sheetViews>
    <sheetView workbookViewId="0"/>
  </sheetViews>
  <sheetFormatPr defaultRowHeight="15" x14ac:dyDescent="0.25"/>
  <cols>
    <col min="1" max="1" width="15.42578125" customWidth="1"/>
    <col min="4" max="4" width="18.7109375" customWidth="1"/>
    <col min="5" max="5" width="18.5703125" customWidth="1"/>
    <col min="6" max="6" width="19" customWidth="1"/>
    <col min="7" max="7" width="27.140625" customWidth="1"/>
    <col min="8" max="8" width="12.42578125" customWidth="1"/>
    <col min="9" max="9" width="22.140625" customWidth="1"/>
    <col min="10" max="10" width="17.5703125" customWidth="1"/>
    <col min="11" max="11" width="13.28515625" bestFit="1" customWidth="1"/>
    <col min="12" max="12" width="14.28515625" bestFit="1" customWidth="1"/>
    <col min="13" max="13" width="13.42578125" bestFit="1" customWidth="1"/>
  </cols>
  <sheetData>
    <row r="1" spans="1:13" ht="30.75" thickBot="1" x14ac:dyDescent="0.3">
      <c r="A1" s="10" t="s">
        <v>0</v>
      </c>
      <c r="B1" s="11" t="s">
        <v>2373</v>
      </c>
      <c r="C1" s="11" t="s">
        <v>2374</v>
      </c>
      <c r="D1" s="11" t="s">
        <v>2375</v>
      </c>
      <c r="E1" s="11" t="s">
        <v>2376</v>
      </c>
      <c r="F1" s="11" t="s">
        <v>2377</v>
      </c>
      <c r="G1" s="11" t="s">
        <v>2378</v>
      </c>
      <c r="H1" s="11" t="s">
        <v>5986</v>
      </c>
      <c r="I1" s="11" t="s">
        <v>5987</v>
      </c>
      <c r="J1" s="16" t="s">
        <v>5993</v>
      </c>
    </row>
    <row r="2" spans="1:13" ht="15.75" thickBot="1" x14ac:dyDescent="0.3">
      <c r="A2" s="4" t="s">
        <v>2372</v>
      </c>
      <c r="B2" s="5">
        <v>47.41</v>
      </c>
      <c r="C2" s="5">
        <v>7.47</v>
      </c>
      <c r="D2" s="4" t="s">
        <v>2379</v>
      </c>
      <c r="E2" s="4" t="s">
        <v>2379</v>
      </c>
      <c r="F2" s="4" t="s">
        <v>2379</v>
      </c>
      <c r="G2" s="4">
        <v>0</v>
      </c>
      <c r="H2" s="4" t="s">
        <v>2380</v>
      </c>
      <c r="I2" s="4" t="str">
        <f>VLOOKUP(B2,$L$10:$M$13,2,TRUE)</f>
        <v>Obesity</v>
      </c>
      <c r="J2" t="str">
        <f>VLOOKUP(C2,$K$19:$L$21,2,TRUE)</f>
        <v>Diabetes</v>
      </c>
    </row>
    <row r="3" spans="1:13" ht="15.75" thickBot="1" x14ac:dyDescent="0.3">
      <c r="A3" s="4" t="s">
        <v>2371</v>
      </c>
      <c r="B3" s="5">
        <v>30.36</v>
      </c>
      <c r="C3" s="5">
        <v>5.77</v>
      </c>
      <c r="D3" s="4" t="s">
        <v>2379</v>
      </c>
      <c r="E3" s="4" t="s">
        <v>2379</v>
      </c>
      <c r="F3" s="4" t="s">
        <v>2379</v>
      </c>
      <c r="G3" s="4">
        <v>0</v>
      </c>
      <c r="H3" s="4" t="s">
        <v>2380</v>
      </c>
      <c r="I3" s="4" t="str">
        <f t="shared" ref="I3:I66" si="0">VLOOKUP(B3,$L$10:$M$13,2,TRUE)</f>
        <v>Obesity</v>
      </c>
      <c r="J3" t="str">
        <f t="shared" ref="J3:J66" si="1">VLOOKUP(C3,$K$19:$L$21,2,TRUE)</f>
        <v>Prediabetes</v>
      </c>
    </row>
    <row r="4" spans="1:13" ht="15.75" thickBot="1" x14ac:dyDescent="0.3">
      <c r="A4" s="4" t="s">
        <v>2370</v>
      </c>
      <c r="B4" s="5">
        <v>34.484999999999999</v>
      </c>
      <c r="C4" s="5">
        <v>11.87</v>
      </c>
      <c r="D4" s="4" t="s">
        <v>2380</v>
      </c>
      <c r="E4" s="4" t="s">
        <v>2379</v>
      </c>
      <c r="F4" s="4" t="s">
        <v>2379</v>
      </c>
      <c r="G4" s="5">
        <v>2</v>
      </c>
      <c r="H4" s="4" t="s">
        <v>2380</v>
      </c>
      <c r="I4" s="4" t="str">
        <f t="shared" si="0"/>
        <v>Obesity</v>
      </c>
      <c r="J4" t="str">
        <f t="shared" si="1"/>
        <v>Diabetes</v>
      </c>
    </row>
    <row r="5" spans="1:13" ht="15.75" thickBot="1" x14ac:dyDescent="0.3">
      <c r="A5" s="4" t="s">
        <v>2369</v>
      </c>
      <c r="B5" s="5">
        <v>38.094999999999999</v>
      </c>
      <c r="C5" s="5">
        <v>6.05</v>
      </c>
      <c r="D5" s="4" t="s">
        <v>2379</v>
      </c>
      <c r="E5" s="4" t="s">
        <v>2379</v>
      </c>
      <c r="F5" s="4" t="s">
        <v>2379</v>
      </c>
      <c r="G5" s="4">
        <v>0</v>
      </c>
      <c r="H5" s="4" t="s">
        <v>2380</v>
      </c>
      <c r="I5" s="4" t="str">
        <f t="shared" si="0"/>
        <v>Obesity</v>
      </c>
      <c r="J5" t="str">
        <f t="shared" si="1"/>
        <v>Prediabetes</v>
      </c>
    </row>
    <row r="6" spans="1:13" ht="15.75" thickBot="1" x14ac:dyDescent="0.3">
      <c r="A6" s="4" t="s">
        <v>2368</v>
      </c>
      <c r="B6" s="5">
        <v>35.53</v>
      </c>
      <c r="C6" s="5">
        <v>5.45</v>
      </c>
      <c r="D6" s="4" t="s">
        <v>2379</v>
      </c>
      <c r="E6" s="4" t="s">
        <v>2379</v>
      </c>
      <c r="F6" s="4" t="s">
        <v>2379</v>
      </c>
      <c r="G6" s="4">
        <v>0</v>
      </c>
      <c r="H6" s="4" t="s">
        <v>2380</v>
      </c>
      <c r="I6" s="4" t="str">
        <f t="shared" si="0"/>
        <v>Obesity</v>
      </c>
      <c r="J6" t="str">
        <f t="shared" si="1"/>
        <v>Normal</v>
      </c>
    </row>
    <row r="7" spans="1:13" ht="15.75" thickBot="1" x14ac:dyDescent="0.3">
      <c r="A7" s="4" t="s">
        <v>2367</v>
      </c>
      <c r="B7" s="5">
        <v>32.799999999999997</v>
      </c>
      <c r="C7" s="5">
        <v>6.59</v>
      </c>
      <c r="D7" s="4" t="s">
        <v>2379</v>
      </c>
      <c r="E7" s="4" t="s">
        <v>2379</v>
      </c>
      <c r="F7" s="4" t="s">
        <v>2379</v>
      </c>
      <c r="G7" s="4">
        <v>0</v>
      </c>
      <c r="H7" s="4" t="s">
        <v>2380</v>
      </c>
      <c r="I7" s="4" t="str">
        <f t="shared" si="0"/>
        <v>Obesity</v>
      </c>
      <c r="J7" t="str">
        <f t="shared" si="1"/>
        <v>Diabetes</v>
      </c>
    </row>
    <row r="8" spans="1:13" ht="15.75" thickBot="1" x14ac:dyDescent="0.3">
      <c r="A8" s="4" t="s">
        <v>2366</v>
      </c>
      <c r="B8" s="5">
        <v>36.4</v>
      </c>
      <c r="C8" s="5">
        <v>6.07</v>
      </c>
      <c r="D8" s="4" t="s">
        <v>2379</v>
      </c>
      <c r="E8" s="4" t="s">
        <v>2379</v>
      </c>
      <c r="F8" s="4" t="s">
        <v>2379</v>
      </c>
      <c r="G8" s="4">
        <v>0</v>
      </c>
      <c r="H8" s="4" t="s">
        <v>2380</v>
      </c>
      <c r="I8" s="4" t="str">
        <f t="shared" si="0"/>
        <v>Obesity</v>
      </c>
      <c r="J8" t="str">
        <f t="shared" si="1"/>
        <v>Prediabetes</v>
      </c>
    </row>
    <row r="9" spans="1:13" ht="15.75" thickBot="1" x14ac:dyDescent="0.3">
      <c r="A9" s="4" t="s">
        <v>2365</v>
      </c>
      <c r="B9" s="5">
        <v>36.96</v>
      </c>
      <c r="C9" s="5">
        <v>7.93</v>
      </c>
      <c r="D9" s="4" t="s">
        <v>2379</v>
      </c>
      <c r="E9" s="4" t="s">
        <v>2379</v>
      </c>
      <c r="F9" s="4" t="s">
        <v>2379</v>
      </c>
      <c r="G9" s="5">
        <v>3</v>
      </c>
      <c r="H9" s="4" t="s">
        <v>2380</v>
      </c>
      <c r="I9" s="4" t="str">
        <f t="shared" si="0"/>
        <v>Obesity</v>
      </c>
      <c r="J9" t="str">
        <f t="shared" si="1"/>
        <v>Diabetes</v>
      </c>
      <c r="L9" s="14" t="s">
        <v>2373</v>
      </c>
      <c r="M9" s="14" t="s">
        <v>5987</v>
      </c>
    </row>
    <row r="10" spans="1:13" ht="15.75" thickBot="1" x14ac:dyDescent="0.3">
      <c r="A10" s="4" t="s">
        <v>2364</v>
      </c>
      <c r="B10" s="5">
        <v>41.14</v>
      </c>
      <c r="C10" s="5">
        <v>9.58</v>
      </c>
      <c r="D10" s="4" t="s">
        <v>2380</v>
      </c>
      <c r="E10" s="4" t="s">
        <v>2379</v>
      </c>
      <c r="F10" s="4" t="s">
        <v>2380</v>
      </c>
      <c r="G10" s="5">
        <v>1</v>
      </c>
      <c r="H10" s="4" t="s">
        <v>2380</v>
      </c>
      <c r="I10" s="4" t="str">
        <f t="shared" si="0"/>
        <v>Obesity</v>
      </c>
      <c r="J10" t="str">
        <f t="shared" si="1"/>
        <v>Diabetes</v>
      </c>
      <c r="L10" s="13">
        <v>0</v>
      </c>
      <c r="M10" s="13" t="s">
        <v>5988</v>
      </c>
    </row>
    <row r="11" spans="1:13" ht="15.75" thickBot="1" x14ac:dyDescent="0.3">
      <c r="A11" s="4" t="s">
        <v>2363</v>
      </c>
      <c r="B11" s="5">
        <v>38.06</v>
      </c>
      <c r="C11" s="5">
        <v>10.79</v>
      </c>
      <c r="D11" s="4" t="s">
        <v>2379</v>
      </c>
      <c r="E11" s="4" t="s">
        <v>2379</v>
      </c>
      <c r="F11" s="4" t="s">
        <v>2379</v>
      </c>
      <c r="G11" s="4">
        <v>0</v>
      </c>
      <c r="H11" s="4" t="s">
        <v>2380</v>
      </c>
      <c r="I11" s="4" t="str">
        <f t="shared" si="0"/>
        <v>Obesity</v>
      </c>
      <c r="J11" t="str">
        <f t="shared" si="1"/>
        <v>Diabetes</v>
      </c>
      <c r="L11" s="13">
        <v>18.5</v>
      </c>
      <c r="M11" s="13" t="s">
        <v>5989</v>
      </c>
    </row>
    <row r="12" spans="1:13" ht="15.75" thickBot="1" x14ac:dyDescent="0.3">
      <c r="A12" s="4" t="s">
        <v>2362</v>
      </c>
      <c r="B12" s="5">
        <v>37.700000000000003</v>
      </c>
      <c r="C12" s="5">
        <v>5.96</v>
      </c>
      <c r="D12" s="4" t="s">
        <v>2380</v>
      </c>
      <c r="E12" s="4" t="s">
        <v>2379</v>
      </c>
      <c r="F12" s="4" t="s">
        <v>2379</v>
      </c>
      <c r="G12" s="5">
        <v>2</v>
      </c>
      <c r="H12" s="4" t="s">
        <v>2380</v>
      </c>
      <c r="I12" s="4" t="str">
        <f t="shared" si="0"/>
        <v>Obesity</v>
      </c>
      <c r="J12" t="str">
        <f t="shared" si="1"/>
        <v>Prediabetes</v>
      </c>
      <c r="L12" s="13">
        <v>25</v>
      </c>
      <c r="M12" s="13" t="s">
        <v>5990</v>
      </c>
    </row>
    <row r="13" spans="1:13" ht="15.75" thickBot="1" x14ac:dyDescent="0.3">
      <c r="A13" s="4" t="s">
        <v>2361</v>
      </c>
      <c r="B13" s="5">
        <v>42.13</v>
      </c>
      <c r="C13" s="5">
        <v>11.9</v>
      </c>
      <c r="D13" s="4" t="s">
        <v>2379</v>
      </c>
      <c r="E13" s="4" t="s">
        <v>2379</v>
      </c>
      <c r="F13" s="4" t="s">
        <v>2379</v>
      </c>
      <c r="G13" s="4">
        <v>0</v>
      </c>
      <c r="H13" s="4" t="s">
        <v>2380</v>
      </c>
      <c r="I13" s="4" t="str">
        <f t="shared" si="0"/>
        <v>Obesity</v>
      </c>
      <c r="J13" t="str">
        <f t="shared" si="1"/>
        <v>Diabetes</v>
      </c>
      <c r="L13" s="13">
        <v>30</v>
      </c>
      <c r="M13" s="13" t="s">
        <v>5991</v>
      </c>
    </row>
    <row r="14" spans="1:13" ht="15.75" thickBot="1" x14ac:dyDescent="0.3">
      <c r="A14" s="4" t="s">
        <v>2360</v>
      </c>
      <c r="B14" s="5">
        <v>40.92</v>
      </c>
      <c r="C14" s="5">
        <v>8.41</v>
      </c>
      <c r="D14" s="4" t="s">
        <v>2379</v>
      </c>
      <c r="E14" s="4" t="s">
        <v>2379</v>
      </c>
      <c r="F14" s="4" t="s">
        <v>2379</v>
      </c>
      <c r="G14" s="4">
        <v>0</v>
      </c>
      <c r="H14" s="4" t="s">
        <v>2380</v>
      </c>
      <c r="I14" s="4" t="str">
        <f t="shared" si="0"/>
        <v>Obesity</v>
      </c>
      <c r="J14" t="str">
        <f t="shared" si="1"/>
        <v>Diabetes</v>
      </c>
    </row>
    <row r="15" spans="1:13" ht="15.75" thickBot="1" x14ac:dyDescent="0.3">
      <c r="A15" s="4" t="s">
        <v>2359</v>
      </c>
      <c r="B15" s="5">
        <v>40.564999999999998</v>
      </c>
      <c r="C15" s="5">
        <v>7.02</v>
      </c>
      <c r="D15" s="4" t="s">
        <v>2379</v>
      </c>
      <c r="E15" s="4" t="s">
        <v>2379</v>
      </c>
      <c r="F15" s="4" t="s">
        <v>2379</v>
      </c>
      <c r="G15" s="4">
        <v>0</v>
      </c>
      <c r="H15" s="4" t="s">
        <v>2380</v>
      </c>
      <c r="I15" s="4" t="str">
        <f t="shared" si="0"/>
        <v>Obesity</v>
      </c>
      <c r="J15" t="str">
        <f t="shared" si="1"/>
        <v>Diabetes</v>
      </c>
    </row>
    <row r="16" spans="1:13" ht="15.75" thickBot="1" x14ac:dyDescent="0.3">
      <c r="A16" s="4" t="s">
        <v>2358</v>
      </c>
      <c r="B16" s="5">
        <v>36.384999999999998</v>
      </c>
      <c r="C16" s="5">
        <v>7.59</v>
      </c>
      <c r="D16" s="4" t="s">
        <v>2380</v>
      </c>
      <c r="E16" s="4" t="s">
        <v>2379</v>
      </c>
      <c r="F16" s="4" t="s">
        <v>2379</v>
      </c>
      <c r="G16" s="5">
        <v>2</v>
      </c>
      <c r="H16" s="4" t="s">
        <v>2380</v>
      </c>
      <c r="I16" s="4" t="str">
        <f t="shared" si="0"/>
        <v>Obesity</v>
      </c>
      <c r="J16" t="str">
        <f t="shared" si="1"/>
        <v>Diabetes</v>
      </c>
    </row>
    <row r="17" spans="1:12" ht="15.75" thickBot="1" x14ac:dyDescent="0.3">
      <c r="A17" s="4" t="s">
        <v>2357</v>
      </c>
      <c r="B17" s="5">
        <v>39.9</v>
      </c>
      <c r="C17" s="5">
        <v>11.32</v>
      </c>
      <c r="D17" s="4" t="s">
        <v>2379</v>
      </c>
      <c r="E17" s="4" t="s">
        <v>2379</v>
      </c>
      <c r="F17" s="4" t="s">
        <v>2379</v>
      </c>
      <c r="G17" s="4">
        <v>0</v>
      </c>
      <c r="H17" s="4" t="s">
        <v>2380</v>
      </c>
      <c r="I17" s="4" t="str">
        <f t="shared" si="0"/>
        <v>Obesity</v>
      </c>
      <c r="J17" t="str">
        <f t="shared" si="1"/>
        <v>Diabetes</v>
      </c>
    </row>
    <row r="18" spans="1:12" ht="15.75" thickBot="1" x14ac:dyDescent="0.3">
      <c r="A18" s="4" t="s">
        <v>2356</v>
      </c>
      <c r="B18" s="5">
        <v>33.799999999999997</v>
      </c>
      <c r="C18" s="5">
        <v>7.67</v>
      </c>
      <c r="D18" s="4" t="s">
        <v>2379</v>
      </c>
      <c r="E18" s="4" t="s">
        <v>2379</v>
      </c>
      <c r="F18" s="4" t="s">
        <v>2379</v>
      </c>
      <c r="G18" s="5">
        <v>3</v>
      </c>
      <c r="H18" s="4" t="s">
        <v>2380</v>
      </c>
      <c r="I18" s="4" t="str">
        <f t="shared" si="0"/>
        <v>Obesity</v>
      </c>
      <c r="J18" t="str">
        <f t="shared" si="1"/>
        <v>Diabetes</v>
      </c>
      <c r="K18" s="15" t="s">
        <v>5992</v>
      </c>
      <c r="L18" s="15" t="s">
        <v>5993</v>
      </c>
    </row>
    <row r="19" spans="1:12" ht="15.75" thickBot="1" x14ac:dyDescent="0.3">
      <c r="A19" s="4" t="s">
        <v>2355</v>
      </c>
      <c r="B19" s="5">
        <v>36.765000000000001</v>
      </c>
      <c r="C19" s="5">
        <v>7.29</v>
      </c>
      <c r="D19" s="4" t="s">
        <v>2380</v>
      </c>
      <c r="E19" s="4" t="s">
        <v>2379</v>
      </c>
      <c r="F19" s="4" t="s">
        <v>2380</v>
      </c>
      <c r="G19" s="5">
        <v>1</v>
      </c>
      <c r="H19" s="4" t="s">
        <v>2380</v>
      </c>
      <c r="I19" s="4" t="str">
        <f t="shared" si="0"/>
        <v>Obesity</v>
      </c>
      <c r="J19" t="str">
        <f t="shared" si="1"/>
        <v>Diabetes</v>
      </c>
      <c r="K19" s="13">
        <v>0</v>
      </c>
      <c r="L19" s="13" t="s">
        <v>5994</v>
      </c>
    </row>
    <row r="20" spans="1:12" ht="15.75" thickBot="1" x14ac:dyDescent="0.3">
      <c r="A20" s="4" t="s">
        <v>2354</v>
      </c>
      <c r="B20" s="5">
        <v>36.954999999999998</v>
      </c>
      <c r="C20" s="5">
        <v>4.72</v>
      </c>
      <c r="D20" s="4" t="s">
        <v>2380</v>
      </c>
      <c r="E20" s="4" t="s">
        <v>2379</v>
      </c>
      <c r="F20" s="4" t="s">
        <v>2379</v>
      </c>
      <c r="G20" s="5">
        <v>1</v>
      </c>
      <c r="H20" s="4" t="s">
        <v>2380</v>
      </c>
      <c r="I20" s="4" t="str">
        <f t="shared" si="0"/>
        <v>Obesity</v>
      </c>
      <c r="J20" t="str">
        <f t="shared" si="1"/>
        <v>Normal</v>
      </c>
      <c r="K20" s="13">
        <v>5.7</v>
      </c>
      <c r="L20" s="13" t="s">
        <v>5995</v>
      </c>
    </row>
    <row r="21" spans="1:12" ht="15.75" thickBot="1" x14ac:dyDescent="0.3">
      <c r="A21" s="4" t="s">
        <v>2353</v>
      </c>
      <c r="B21" s="5">
        <v>42.9</v>
      </c>
      <c r="C21" s="5">
        <v>11.41</v>
      </c>
      <c r="D21" s="4" t="s">
        <v>2379</v>
      </c>
      <c r="E21" s="4" t="s">
        <v>2379</v>
      </c>
      <c r="F21" s="4" t="s">
        <v>2379</v>
      </c>
      <c r="G21" s="4">
        <v>0</v>
      </c>
      <c r="H21" s="4" t="s">
        <v>2380</v>
      </c>
      <c r="I21" s="4" t="str">
        <f t="shared" si="0"/>
        <v>Obesity</v>
      </c>
      <c r="J21" t="str">
        <f t="shared" si="1"/>
        <v>Diabetes</v>
      </c>
      <c r="K21" s="13">
        <v>6.5</v>
      </c>
      <c r="L21" s="13" t="s">
        <v>5996</v>
      </c>
    </row>
    <row r="22" spans="1:12" ht="15.75" thickBot="1" x14ac:dyDescent="0.3">
      <c r="A22" s="4" t="s">
        <v>2352</v>
      </c>
      <c r="B22" s="5">
        <v>36.299999999999997</v>
      </c>
      <c r="C22" s="5">
        <v>11.5</v>
      </c>
      <c r="D22" s="4" t="s">
        <v>2380</v>
      </c>
      <c r="E22" s="4" t="s">
        <v>2379</v>
      </c>
      <c r="F22" s="4" t="s">
        <v>2379</v>
      </c>
      <c r="G22" s="5">
        <v>2</v>
      </c>
      <c r="H22" s="4" t="s">
        <v>2380</v>
      </c>
      <c r="I22" s="4" t="str">
        <f t="shared" si="0"/>
        <v>Obesity</v>
      </c>
      <c r="J22" t="str">
        <f t="shared" si="1"/>
        <v>Diabetes</v>
      </c>
    </row>
    <row r="23" spans="1:12" ht="15.75" thickBot="1" x14ac:dyDescent="0.3">
      <c r="A23" s="4" t="s">
        <v>2351</v>
      </c>
      <c r="B23" s="5">
        <v>32.200000000000003</v>
      </c>
      <c r="C23" s="5">
        <v>6.22</v>
      </c>
      <c r="D23" s="4" t="s">
        <v>2380</v>
      </c>
      <c r="E23" s="4" t="s">
        <v>2379</v>
      </c>
      <c r="F23" s="4" t="s">
        <v>2379</v>
      </c>
      <c r="G23" s="5">
        <v>2</v>
      </c>
      <c r="H23" s="4" t="s">
        <v>2380</v>
      </c>
      <c r="I23" s="4" t="str">
        <f t="shared" si="0"/>
        <v>Obesity</v>
      </c>
      <c r="J23" t="str">
        <f t="shared" si="1"/>
        <v>Prediabetes</v>
      </c>
    </row>
    <row r="24" spans="1:12" ht="15.75" thickBot="1" x14ac:dyDescent="0.3">
      <c r="A24" s="4" t="s">
        <v>2350</v>
      </c>
      <c r="B24" s="5">
        <v>31.3</v>
      </c>
      <c r="C24" s="5">
        <v>11.38</v>
      </c>
      <c r="D24" s="4" t="s">
        <v>2379</v>
      </c>
      <c r="E24" s="4" t="s">
        <v>2379</v>
      </c>
      <c r="F24" s="4" t="s">
        <v>2379</v>
      </c>
      <c r="G24" s="5">
        <v>3</v>
      </c>
      <c r="H24" s="4" t="s">
        <v>2380</v>
      </c>
      <c r="I24" s="4" t="str">
        <f t="shared" si="0"/>
        <v>Obesity</v>
      </c>
      <c r="J24" t="str">
        <f t="shared" si="1"/>
        <v>Diabetes</v>
      </c>
    </row>
    <row r="25" spans="1:12" ht="15.75" thickBot="1" x14ac:dyDescent="0.3">
      <c r="A25" s="4" t="s">
        <v>2349</v>
      </c>
      <c r="B25" s="5">
        <v>41.8</v>
      </c>
      <c r="C25" s="5">
        <v>7.89</v>
      </c>
      <c r="D25" s="4" t="s">
        <v>2380</v>
      </c>
      <c r="E25" s="4" t="s">
        <v>2379</v>
      </c>
      <c r="F25" s="4" t="s">
        <v>2379</v>
      </c>
      <c r="G25" s="5">
        <v>2</v>
      </c>
      <c r="H25" s="4" t="s">
        <v>2380</v>
      </c>
      <c r="I25" s="4" t="str">
        <f t="shared" si="0"/>
        <v>Obesity</v>
      </c>
      <c r="J25" t="str">
        <f t="shared" si="1"/>
        <v>Diabetes</v>
      </c>
    </row>
    <row r="26" spans="1:12" ht="15.75" thickBot="1" x14ac:dyDescent="0.3">
      <c r="A26" s="4" t="s">
        <v>2348</v>
      </c>
      <c r="B26" s="5">
        <v>35.090000000000003</v>
      </c>
      <c r="C26" s="5">
        <v>4.38</v>
      </c>
      <c r="D26" s="4" t="s">
        <v>2380</v>
      </c>
      <c r="E26" s="4" t="s">
        <v>2379</v>
      </c>
      <c r="F26" s="4" t="s">
        <v>2379</v>
      </c>
      <c r="G26" s="5">
        <v>2</v>
      </c>
      <c r="H26" s="4" t="s">
        <v>2380</v>
      </c>
      <c r="I26" s="4" t="str">
        <f t="shared" si="0"/>
        <v>Obesity</v>
      </c>
      <c r="J26" t="str">
        <f t="shared" si="1"/>
        <v>Normal</v>
      </c>
    </row>
    <row r="27" spans="1:12" ht="15.75" thickBot="1" x14ac:dyDescent="0.3">
      <c r="A27" s="4" t="s">
        <v>2347</v>
      </c>
      <c r="B27" s="5">
        <v>33.880000000000003</v>
      </c>
      <c r="C27" s="5">
        <v>7.01</v>
      </c>
      <c r="D27" s="4" t="s">
        <v>2379</v>
      </c>
      <c r="E27" s="4" t="s">
        <v>2379</v>
      </c>
      <c r="F27" s="4" t="s">
        <v>2379</v>
      </c>
      <c r="G27" s="5">
        <v>3</v>
      </c>
      <c r="H27" s="4" t="s">
        <v>2380</v>
      </c>
      <c r="I27" s="4" t="str">
        <f t="shared" si="0"/>
        <v>Obesity</v>
      </c>
      <c r="J27" t="str">
        <f t="shared" si="1"/>
        <v>Diabetes</v>
      </c>
    </row>
    <row r="28" spans="1:12" ht="15.75" thickBot="1" x14ac:dyDescent="0.3">
      <c r="A28" s="4" t="s">
        <v>2346</v>
      </c>
      <c r="B28" s="5">
        <v>30.875</v>
      </c>
      <c r="C28" s="5">
        <v>11.88</v>
      </c>
      <c r="D28" s="4" t="s">
        <v>2379</v>
      </c>
      <c r="E28" s="4" t="s">
        <v>2379</v>
      </c>
      <c r="F28" s="4" t="s">
        <v>2379</v>
      </c>
      <c r="G28" s="4">
        <v>0</v>
      </c>
      <c r="H28" s="4" t="s">
        <v>2380</v>
      </c>
      <c r="I28" s="4" t="str">
        <f t="shared" si="0"/>
        <v>Obesity</v>
      </c>
      <c r="J28" t="str">
        <f t="shared" si="1"/>
        <v>Diabetes</v>
      </c>
    </row>
    <row r="29" spans="1:12" ht="15.75" thickBot="1" x14ac:dyDescent="0.3">
      <c r="A29" s="4" t="s">
        <v>2345</v>
      </c>
      <c r="B29" s="5">
        <v>36.86</v>
      </c>
      <c r="C29" s="5">
        <v>5.19</v>
      </c>
      <c r="D29" s="4" t="s">
        <v>2380</v>
      </c>
      <c r="E29" s="4" t="s">
        <v>2379</v>
      </c>
      <c r="F29" s="4" t="s">
        <v>2380</v>
      </c>
      <c r="G29" s="5">
        <v>1</v>
      </c>
      <c r="H29" s="4" t="s">
        <v>2380</v>
      </c>
      <c r="I29" s="4" t="str">
        <f t="shared" si="0"/>
        <v>Obesity</v>
      </c>
      <c r="J29" t="str">
        <f t="shared" si="1"/>
        <v>Normal</v>
      </c>
    </row>
    <row r="30" spans="1:12" ht="15.75" thickBot="1" x14ac:dyDescent="0.3">
      <c r="A30" s="4" t="s">
        <v>2344</v>
      </c>
      <c r="B30" s="5">
        <v>35.86</v>
      </c>
      <c r="C30" s="5">
        <v>6.74</v>
      </c>
      <c r="D30" s="4" t="s">
        <v>2380</v>
      </c>
      <c r="E30" s="4" t="s">
        <v>2379</v>
      </c>
      <c r="F30" s="4" t="s">
        <v>2379</v>
      </c>
      <c r="G30" s="5">
        <v>2</v>
      </c>
      <c r="H30" s="4" t="s">
        <v>2380</v>
      </c>
      <c r="I30" s="4" t="str">
        <f t="shared" si="0"/>
        <v>Obesity</v>
      </c>
      <c r="J30" t="str">
        <f t="shared" si="1"/>
        <v>Diabetes</v>
      </c>
    </row>
    <row r="31" spans="1:12" ht="15.75" thickBot="1" x14ac:dyDescent="0.3">
      <c r="A31" s="4" t="s">
        <v>2343</v>
      </c>
      <c r="B31" s="5">
        <v>37.049999999999997</v>
      </c>
      <c r="C31" s="5">
        <v>8.44</v>
      </c>
      <c r="D31" s="4" t="s">
        <v>2379</v>
      </c>
      <c r="E31" s="4" t="s">
        <v>2379</v>
      </c>
      <c r="F31" s="4" t="s">
        <v>2379</v>
      </c>
      <c r="G31" s="4">
        <v>0</v>
      </c>
      <c r="H31" s="4" t="s">
        <v>2380</v>
      </c>
      <c r="I31" s="4" t="str">
        <f t="shared" si="0"/>
        <v>Obesity</v>
      </c>
      <c r="J31" t="str">
        <f t="shared" si="1"/>
        <v>Diabetes</v>
      </c>
    </row>
    <row r="32" spans="1:12" ht="15.75" thickBot="1" x14ac:dyDescent="0.3">
      <c r="A32" s="4" t="s">
        <v>2342</v>
      </c>
      <c r="B32" s="5">
        <v>43.89</v>
      </c>
      <c r="C32" s="5">
        <v>8.7100000000000009</v>
      </c>
      <c r="D32" s="4" t="s">
        <v>2379</v>
      </c>
      <c r="E32" s="4" t="s">
        <v>2379</v>
      </c>
      <c r="F32" s="4" t="s">
        <v>2379</v>
      </c>
      <c r="G32" s="4">
        <v>0</v>
      </c>
      <c r="H32" s="4" t="s">
        <v>2380</v>
      </c>
      <c r="I32" s="4" t="str">
        <f t="shared" si="0"/>
        <v>Obesity</v>
      </c>
      <c r="J32" t="str">
        <f t="shared" si="1"/>
        <v>Diabetes</v>
      </c>
    </row>
    <row r="33" spans="1:10" ht="15.75" thickBot="1" x14ac:dyDescent="0.3">
      <c r="A33" s="4" t="s">
        <v>2341</v>
      </c>
      <c r="B33" s="5">
        <v>42.35</v>
      </c>
      <c r="C33" s="5">
        <v>5.08</v>
      </c>
      <c r="D33" s="4" t="s">
        <v>2380</v>
      </c>
      <c r="E33" s="4" t="s">
        <v>2379</v>
      </c>
      <c r="F33" s="4" t="s">
        <v>2379</v>
      </c>
      <c r="G33" s="4">
        <v>0</v>
      </c>
      <c r="H33" s="4" t="s">
        <v>2380</v>
      </c>
      <c r="I33" s="4" t="str">
        <f t="shared" si="0"/>
        <v>Obesity</v>
      </c>
      <c r="J33" t="str">
        <f t="shared" si="1"/>
        <v>Normal</v>
      </c>
    </row>
    <row r="34" spans="1:10" ht="15.75" thickBot="1" x14ac:dyDescent="0.3">
      <c r="A34" s="4" t="s">
        <v>2340</v>
      </c>
      <c r="B34" s="5">
        <v>31.35</v>
      </c>
      <c r="C34" s="5">
        <v>6.86</v>
      </c>
      <c r="D34" s="4" t="s">
        <v>2379</v>
      </c>
      <c r="E34" s="4" t="s">
        <v>2379</v>
      </c>
      <c r="F34" s="4" t="s">
        <v>2379</v>
      </c>
      <c r="G34" s="4">
        <v>0</v>
      </c>
      <c r="H34" s="4" t="s">
        <v>2380</v>
      </c>
      <c r="I34" s="4" t="str">
        <f t="shared" si="0"/>
        <v>Obesity</v>
      </c>
      <c r="J34" t="str">
        <f t="shared" si="1"/>
        <v>Diabetes</v>
      </c>
    </row>
    <row r="35" spans="1:10" ht="15.75" thickBot="1" x14ac:dyDescent="0.3">
      <c r="A35" s="4" t="s">
        <v>2339</v>
      </c>
      <c r="B35" s="5">
        <v>47.6</v>
      </c>
      <c r="C35" s="5">
        <v>5.95</v>
      </c>
      <c r="D35" s="4" t="s">
        <v>2380</v>
      </c>
      <c r="E35" s="4" t="s">
        <v>2379</v>
      </c>
      <c r="F35" s="4" t="s">
        <v>2379</v>
      </c>
      <c r="G35" s="4">
        <v>0</v>
      </c>
      <c r="H35" s="4" t="s">
        <v>2380</v>
      </c>
      <c r="I35" s="4" t="str">
        <f t="shared" si="0"/>
        <v>Obesity</v>
      </c>
      <c r="J35" t="str">
        <f t="shared" si="1"/>
        <v>Prediabetes</v>
      </c>
    </row>
    <row r="36" spans="1:10" ht="15.75" thickBot="1" x14ac:dyDescent="0.3">
      <c r="A36" s="4" t="s">
        <v>2338</v>
      </c>
      <c r="B36" s="5">
        <v>46.2</v>
      </c>
      <c r="C36" s="5">
        <v>6.09</v>
      </c>
      <c r="D36" s="4" t="s">
        <v>2379</v>
      </c>
      <c r="E36" s="4" t="s">
        <v>2379</v>
      </c>
      <c r="F36" s="4" t="s">
        <v>2380</v>
      </c>
      <c r="G36" s="5">
        <v>1</v>
      </c>
      <c r="H36" s="4" t="s">
        <v>2380</v>
      </c>
      <c r="I36" s="4" t="str">
        <f t="shared" si="0"/>
        <v>Obesity</v>
      </c>
      <c r="J36" t="str">
        <f t="shared" si="1"/>
        <v>Prediabetes</v>
      </c>
    </row>
    <row r="37" spans="1:10" ht="15.75" thickBot="1" x14ac:dyDescent="0.3">
      <c r="A37" s="4" t="s">
        <v>2337</v>
      </c>
      <c r="B37" s="5">
        <v>32.015000000000001</v>
      </c>
      <c r="C37" s="5">
        <v>11.75</v>
      </c>
      <c r="D37" s="4" t="s">
        <v>2379</v>
      </c>
      <c r="E37" s="4" t="s">
        <v>2379</v>
      </c>
      <c r="F37" s="4" t="s">
        <v>2379</v>
      </c>
      <c r="G37" s="4">
        <v>0</v>
      </c>
      <c r="H37" s="4" t="s">
        <v>2380</v>
      </c>
      <c r="I37" s="4" t="str">
        <f t="shared" si="0"/>
        <v>Obesity</v>
      </c>
      <c r="J37" t="str">
        <f t="shared" si="1"/>
        <v>Diabetes</v>
      </c>
    </row>
    <row r="38" spans="1:10" ht="15.75" thickBot="1" x14ac:dyDescent="0.3">
      <c r="A38" s="4" t="s">
        <v>2336</v>
      </c>
      <c r="B38" s="5">
        <v>40.564999999999998</v>
      </c>
      <c r="C38" s="5">
        <v>7.37</v>
      </c>
      <c r="D38" s="4" t="s">
        <v>2379</v>
      </c>
      <c r="E38" s="4" t="s">
        <v>2379</v>
      </c>
      <c r="F38" s="4" t="s">
        <v>2379</v>
      </c>
      <c r="G38" s="4">
        <v>0</v>
      </c>
      <c r="H38" s="4" t="s">
        <v>2380</v>
      </c>
      <c r="I38" s="4" t="str">
        <f t="shared" si="0"/>
        <v>Obesity</v>
      </c>
      <c r="J38" t="str">
        <f t="shared" si="1"/>
        <v>Diabetes</v>
      </c>
    </row>
    <row r="39" spans="1:10" ht="15.75" thickBot="1" x14ac:dyDescent="0.3">
      <c r="A39" s="4" t="s">
        <v>2335</v>
      </c>
      <c r="B39" s="5">
        <v>32.450000000000003</v>
      </c>
      <c r="C39" s="5">
        <v>11.91</v>
      </c>
      <c r="D39" s="4" t="s">
        <v>2379</v>
      </c>
      <c r="E39" s="4" t="s">
        <v>2379</v>
      </c>
      <c r="F39" s="4" t="s">
        <v>2379</v>
      </c>
      <c r="G39" s="4">
        <v>0</v>
      </c>
      <c r="H39" s="4" t="s">
        <v>2380</v>
      </c>
      <c r="I39" s="4" t="str">
        <f t="shared" si="0"/>
        <v>Obesity</v>
      </c>
      <c r="J39" t="str">
        <f t="shared" si="1"/>
        <v>Diabetes</v>
      </c>
    </row>
    <row r="40" spans="1:10" ht="15.75" thickBot="1" x14ac:dyDescent="0.3">
      <c r="A40" s="4" t="s">
        <v>2334</v>
      </c>
      <c r="B40" s="5">
        <v>34.96</v>
      </c>
      <c r="C40" s="5">
        <v>6.52</v>
      </c>
      <c r="D40" s="4" t="s">
        <v>2379</v>
      </c>
      <c r="E40" s="4" t="s">
        <v>2379</v>
      </c>
      <c r="F40" s="4" t="s">
        <v>2379</v>
      </c>
      <c r="G40" s="4">
        <v>0</v>
      </c>
      <c r="H40" s="4" t="s">
        <v>2380</v>
      </c>
      <c r="I40" s="4" t="str">
        <f t="shared" si="0"/>
        <v>Obesity</v>
      </c>
      <c r="J40" t="str">
        <f t="shared" si="1"/>
        <v>Diabetes</v>
      </c>
    </row>
    <row r="41" spans="1:10" ht="15.75" thickBot="1" x14ac:dyDescent="0.3">
      <c r="A41" s="4" t="s">
        <v>2333</v>
      </c>
      <c r="B41" s="5">
        <v>35.5</v>
      </c>
      <c r="C41" s="5">
        <v>5.14</v>
      </c>
      <c r="D41" s="4" t="s">
        <v>2379</v>
      </c>
      <c r="E41" s="4" t="s">
        <v>2379</v>
      </c>
      <c r="F41" s="4" t="s">
        <v>2380</v>
      </c>
      <c r="G41" s="5">
        <v>1</v>
      </c>
      <c r="H41" s="4" t="s">
        <v>2380</v>
      </c>
      <c r="I41" s="4" t="str">
        <f t="shared" si="0"/>
        <v>Obesity</v>
      </c>
      <c r="J41" t="str">
        <f t="shared" si="1"/>
        <v>Normal</v>
      </c>
    </row>
    <row r="42" spans="1:10" ht="15.75" thickBot="1" x14ac:dyDescent="0.3">
      <c r="A42" s="4" t="s">
        <v>2332</v>
      </c>
      <c r="B42" s="5">
        <v>52.58</v>
      </c>
      <c r="C42" s="5">
        <v>4.1900000000000004</v>
      </c>
      <c r="D42" s="4" t="s">
        <v>2379</v>
      </c>
      <c r="E42" s="4" t="s">
        <v>2380</v>
      </c>
      <c r="F42" s="4" t="s">
        <v>2379</v>
      </c>
      <c r="G42" s="5">
        <v>1</v>
      </c>
      <c r="H42" s="4" t="s">
        <v>2380</v>
      </c>
      <c r="I42" s="4" t="str">
        <f t="shared" si="0"/>
        <v>Obesity</v>
      </c>
      <c r="J42" t="str">
        <f t="shared" si="1"/>
        <v>Normal</v>
      </c>
    </row>
    <row r="43" spans="1:10" ht="15.75" thickBot="1" x14ac:dyDescent="0.3">
      <c r="A43" s="4" t="s">
        <v>2331</v>
      </c>
      <c r="B43" s="5">
        <v>35.200000000000003</v>
      </c>
      <c r="C43" s="5">
        <v>11.68</v>
      </c>
      <c r="D43" s="4" t="s">
        <v>2380</v>
      </c>
      <c r="E43" s="4" t="s">
        <v>2379</v>
      </c>
      <c r="F43" s="4" t="s">
        <v>2379</v>
      </c>
      <c r="G43" s="4">
        <v>0</v>
      </c>
      <c r="H43" s="4" t="s">
        <v>2380</v>
      </c>
      <c r="I43" s="4" t="str">
        <f t="shared" si="0"/>
        <v>Obesity</v>
      </c>
      <c r="J43" t="str">
        <f t="shared" si="1"/>
        <v>Diabetes</v>
      </c>
    </row>
    <row r="44" spans="1:10" ht="15.75" thickBot="1" x14ac:dyDescent="0.3">
      <c r="A44" s="4" t="s">
        <v>2330</v>
      </c>
      <c r="B44" s="5">
        <v>38.06</v>
      </c>
      <c r="C44" s="5">
        <v>6.98</v>
      </c>
      <c r="D44" s="4" t="s">
        <v>2379</v>
      </c>
      <c r="E44" s="4" t="s">
        <v>2379</v>
      </c>
      <c r="F44" s="4" t="s">
        <v>2379</v>
      </c>
      <c r="G44" s="4">
        <v>0</v>
      </c>
      <c r="H44" s="4" t="s">
        <v>2380</v>
      </c>
      <c r="I44" s="4" t="str">
        <f t="shared" si="0"/>
        <v>Obesity</v>
      </c>
      <c r="J44" t="str">
        <f t="shared" si="1"/>
        <v>Diabetes</v>
      </c>
    </row>
    <row r="45" spans="1:10" ht="15.75" thickBot="1" x14ac:dyDescent="0.3">
      <c r="A45" s="4" t="s">
        <v>2329</v>
      </c>
      <c r="B45" s="5">
        <v>34.21</v>
      </c>
      <c r="C45" s="5">
        <v>8.34</v>
      </c>
      <c r="D45" s="4" t="s">
        <v>2379</v>
      </c>
      <c r="E45" s="4" t="s">
        <v>2379</v>
      </c>
      <c r="F45" s="4" t="s">
        <v>2379</v>
      </c>
      <c r="G45" s="4">
        <v>0</v>
      </c>
      <c r="H45" s="4" t="s">
        <v>2380</v>
      </c>
      <c r="I45" s="4" t="str">
        <f t="shared" si="0"/>
        <v>Obesity</v>
      </c>
      <c r="J45" t="str">
        <f t="shared" si="1"/>
        <v>Diabetes</v>
      </c>
    </row>
    <row r="46" spans="1:10" ht="15.75" thickBot="1" x14ac:dyDescent="0.3">
      <c r="A46" s="4" t="s">
        <v>2328</v>
      </c>
      <c r="B46" s="5">
        <v>38.94</v>
      </c>
      <c r="C46" s="5">
        <v>8.49</v>
      </c>
      <c r="D46" s="4" t="s">
        <v>2380</v>
      </c>
      <c r="E46" s="4" t="s">
        <v>2379</v>
      </c>
      <c r="F46" s="4" t="s">
        <v>2379</v>
      </c>
      <c r="G46" s="5">
        <v>1</v>
      </c>
      <c r="H46" s="4" t="s">
        <v>2380</v>
      </c>
      <c r="I46" s="4" t="str">
        <f t="shared" si="0"/>
        <v>Obesity</v>
      </c>
      <c r="J46" t="str">
        <f t="shared" si="1"/>
        <v>Diabetes</v>
      </c>
    </row>
    <row r="47" spans="1:10" ht="15.75" thickBot="1" x14ac:dyDescent="0.3">
      <c r="A47" s="4" t="s">
        <v>2327</v>
      </c>
      <c r="B47" s="5">
        <v>30.21</v>
      </c>
      <c r="C47" s="5">
        <v>5.34</v>
      </c>
      <c r="D47" s="4" t="s">
        <v>2380</v>
      </c>
      <c r="E47" s="4" t="s">
        <v>2379</v>
      </c>
      <c r="F47" s="4" t="s">
        <v>2379</v>
      </c>
      <c r="G47" s="5">
        <v>1</v>
      </c>
      <c r="H47" s="4" t="s">
        <v>2380</v>
      </c>
      <c r="I47" s="4" t="str">
        <f t="shared" si="0"/>
        <v>Obesity</v>
      </c>
      <c r="J47" t="str">
        <f t="shared" si="1"/>
        <v>Normal</v>
      </c>
    </row>
    <row r="48" spans="1:10" ht="15.75" thickBot="1" x14ac:dyDescent="0.3">
      <c r="A48" s="4" t="s">
        <v>2326</v>
      </c>
      <c r="B48" s="5">
        <v>33.630000000000003</v>
      </c>
      <c r="C48" s="5">
        <v>4.43</v>
      </c>
      <c r="D48" s="4" t="s">
        <v>2380</v>
      </c>
      <c r="E48" s="4" t="s">
        <v>2379</v>
      </c>
      <c r="F48" s="4" t="s">
        <v>2379</v>
      </c>
      <c r="G48" s="5">
        <v>2</v>
      </c>
      <c r="H48" s="4" t="s">
        <v>2380</v>
      </c>
      <c r="I48" s="4" t="str">
        <f t="shared" si="0"/>
        <v>Obesity</v>
      </c>
      <c r="J48" t="str">
        <f t="shared" si="1"/>
        <v>Normal</v>
      </c>
    </row>
    <row r="49" spans="1:10" ht="15.75" thickBot="1" x14ac:dyDescent="0.3">
      <c r="A49" s="4" t="s">
        <v>2325</v>
      </c>
      <c r="B49" s="5">
        <v>40.369999999999997</v>
      </c>
      <c r="C49" s="5">
        <v>4.47</v>
      </c>
      <c r="D49" s="4" t="s">
        <v>2379</v>
      </c>
      <c r="E49" s="4" t="s">
        <v>2379</v>
      </c>
      <c r="F49" s="4" t="s">
        <v>2379</v>
      </c>
      <c r="G49" s="4">
        <v>0</v>
      </c>
      <c r="H49" s="4" t="s">
        <v>2380</v>
      </c>
      <c r="I49" s="4" t="str">
        <f t="shared" si="0"/>
        <v>Obesity</v>
      </c>
      <c r="J49" t="str">
        <f t="shared" si="1"/>
        <v>Normal</v>
      </c>
    </row>
    <row r="50" spans="1:10" ht="15.75" thickBot="1" x14ac:dyDescent="0.3">
      <c r="A50" s="4" t="s">
        <v>2324</v>
      </c>
      <c r="B50" s="5">
        <v>53.09</v>
      </c>
      <c r="C50" s="5">
        <v>4.82</v>
      </c>
      <c r="D50" s="4" t="s">
        <v>2380</v>
      </c>
      <c r="E50" s="4" t="s">
        <v>2379</v>
      </c>
      <c r="F50" s="4" t="s">
        <v>2379</v>
      </c>
      <c r="G50" s="5">
        <v>2</v>
      </c>
      <c r="H50" s="4" t="s">
        <v>2380</v>
      </c>
      <c r="I50" s="4" t="str">
        <f t="shared" si="0"/>
        <v>Obesity</v>
      </c>
      <c r="J50" t="str">
        <f t="shared" si="1"/>
        <v>Normal</v>
      </c>
    </row>
    <row r="51" spans="1:10" ht="15.75" thickBot="1" x14ac:dyDescent="0.3">
      <c r="A51" s="4" t="s">
        <v>2323</v>
      </c>
      <c r="B51" s="5">
        <v>31.79</v>
      </c>
      <c r="C51" s="5">
        <v>5.51</v>
      </c>
      <c r="D51" s="4" t="s">
        <v>2380</v>
      </c>
      <c r="E51" s="4" t="s">
        <v>2379</v>
      </c>
      <c r="F51" s="4" t="s">
        <v>2379</v>
      </c>
      <c r="G51" s="5">
        <v>2</v>
      </c>
      <c r="H51" s="4" t="s">
        <v>2380</v>
      </c>
      <c r="I51" s="4" t="str">
        <f t="shared" si="0"/>
        <v>Obesity</v>
      </c>
      <c r="J51" t="str">
        <f t="shared" si="1"/>
        <v>Normal</v>
      </c>
    </row>
    <row r="52" spans="1:10" ht="15.75" thickBot="1" x14ac:dyDescent="0.3">
      <c r="A52" s="4" t="s">
        <v>2322</v>
      </c>
      <c r="B52" s="5">
        <v>41.895000000000003</v>
      </c>
      <c r="C52" s="5">
        <v>10.87</v>
      </c>
      <c r="D52" s="4" t="s">
        <v>2380</v>
      </c>
      <c r="E52" s="4" t="s">
        <v>2379</v>
      </c>
      <c r="F52" s="4" t="s">
        <v>2379</v>
      </c>
      <c r="G52" s="5">
        <v>1</v>
      </c>
      <c r="H52" s="4" t="s">
        <v>2380</v>
      </c>
      <c r="I52" s="4" t="str">
        <f t="shared" si="0"/>
        <v>Obesity</v>
      </c>
      <c r="J52" t="str">
        <f t="shared" si="1"/>
        <v>Diabetes</v>
      </c>
    </row>
    <row r="53" spans="1:10" ht="15.75" thickBot="1" x14ac:dyDescent="0.3">
      <c r="A53" s="4" t="s">
        <v>2321</v>
      </c>
      <c r="B53" s="5">
        <v>31.16</v>
      </c>
      <c r="C53" s="5">
        <v>9.34</v>
      </c>
      <c r="D53" s="4" t="s">
        <v>2379</v>
      </c>
      <c r="E53" s="4" t="s">
        <v>2379</v>
      </c>
      <c r="F53" s="4" t="s">
        <v>2379</v>
      </c>
      <c r="G53" s="4">
        <v>0</v>
      </c>
      <c r="H53" s="4" t="s">
        <v>2380</v>
      </c>
      <c r="I53" s="4" t="str">
        <f t="shared" si="0"/>
        <v>Obesity</v>
      </c>
      <c r="J53" t="str">
        <f t="shared" si="1"/>
        <v>Diabetes</v>
      </c>
    </row>
    <row r="54" spans="1:10" ht="15.75" thickBot="1" x14ac:dyDescent="0.3">
      <c r="A54" s="4" t="s">
        <v>2320</v>
      </c>
      <c r="B54" s="5">
        <v>34.104999999999997</v>
      </c>
      <c r="C54" s="5">
        <v>5.03</v>
      </c>
      <c r="D54" s="4" t="s">
        <v>2380</v>
      </c>
      <c r="E54" s="4" t="s">
        <v>2379</v>
      </c>
      <c r="F54" s="4" t="s">
        <v>2380</v>
      </c>
      <c r="G54" s="5">
        <v>1</v>
      </c>
      <c r="H54" s="4" t="s">
        <v>2380</v>
      </c>
      <c r="I54" s="4" t="str">
        <f t="shared" si="0"/>
        <v>Obesity</v>
      </c>
      <c r="J54" t="str">
        <f t="shared" si="1"/>
        <v>Normal</v>
      </c>
    </row>
    <row r="55" spans="1:10" ht="15.75" thickBot="1" x14ac:dyDescent="0.3">
      <c r="A55" s="4" t="s">
        <v>2319</v>
      </c>
      <c r="B55" s="5">
        <v>51.93</v>
      </c>
      <c r="C55" s="5">
        <v>11.05</v>
      </c>
      <c r="D55" s="4" t="s">
        <v>2379</v>
      </c>
      <c r="E55" s="4" t="s">
        <v>2379</v>
      </c>
      <c r="F55" s="4" t="s">
        <v>2379</v>
      </c>
      <c r="G55" s="4">
        <v>0</v>
      </c>
      <c r="H55" s="4" t="s">
        <v>2380</v>
      </c>
      <c r="I55" s="4" t="str">
        <f t="shared" si="0"/>
        <v>Obesity</v>
      </c>
      <c r="J55" t="str">
        <f t="shared" si="1"/>
        <v>Diabetes</v>
      </c>
    </row>
    <row r="56" spans="1:10" ht="15.75" thickBot="1" x14ac:dyDescent="0.3">
      <c r="A56" s="4" t="s">
        <v>2318</v>
      </c>
      <c r="B56" s="5">
        <v>38.950000000000003</v>
      </c>
      <c r="C56" s="5">
        <v>11.95</v>
      </c>
      <c r="D56" s="4" t="s">
        <v>2379</v>
      </c>
      <c r="E56" s="4" t="s">
        <v>2379</v>
      </c>
      <c r="F56" s="4" t="s">
        <v>2379</v>
      </c>
      <c r="G56" s="4">
        <v>0</v>
      </c>
      <c r="H56" s="4" t="s">
        <v>2380</v>
      </c>
      <c r="I56" s="4" t="str">
        <f t="shared" si="0"/>
        <v>Obesity</v>
      </c>
      <c r="J56" t="str">
        <f t="shared" si="1"/>
        <v>Diabetes</v>
      </c>
    </row>
    <row r="57" spans="1:10" ht="15.75" thickBot="1" x14ac:dyDescent="0.3">
      <c r="A57" s="4" t="s">
        <v>2317</v>
      </c>
      <c r="B57" s="5">
        <v>36.630000000000003</v>
      </c>
      <c r="C57" s="5">
        <v>7.72</v>
      </c>
      <c r="D57" s="4" t="s">
        <v>2380</v>
      </c>
      <c r="E57" s="4" t="s">
        <v>2379</v>
      </c>
      <c r="F57" s="4" t="s">
        <v>2379</v>
      </c>
      <c r="G57" s="5">
        <v>1</v>
      </c>
      <c r="H57" s="4" t="s">
        <v>2380</v>
      </c>
      <c r="I57" s="4" t="str">
        <f t="shared" si="0"/>
        <v>Obesity</v>
      </c>
      <c r="J57" t="str">
        <f t="shared" si="1"/>
        <v>Diabetes</v>
      </c>
    </row>
    <row r="58" spans="1:10" ht="15.75" thickBot="1" x14ac:dyDescent="0.3">
      <c r="A58" s="4" t="s">
        <v>2316</v>
      </c>
      <c r="B58" s="5">
        <v>34.200000000000003</v>
      </c>
      <c r="C58" s="5">
        <v>5.75</v>
      </c>
      <c r="D58" s="4" t="s">
        <v>2379</v>
      </c>
      <c r="E58" s="4" t="s">
        <v>2379</v>
      </c>
      <c r="F58" s="4" t="s">
        <v>2379</v>
      </c>
      <c r="G58" s="5">
        <v>2</v>
      </c>
      <c r="H58" s="4" t="s">
        <v>2380</v>
      </c>
      <c r="I58" s="4" t="str">
        <f t="shared" si="0"/>
        <v>Obesity</v>
      </c>
      <c r="J58" t="str">
        <f t="shared" si="1"/>
        <v>Prediabetes</v>
      </c>
    </row>
    <row r="59" spans="1:10" ht="15.75" thickBot="1" x14ac:dyDescent="0.3">
      <c r="A59" s="4" t="s">
        <v>2315</v>
      </c>
      <c r="B59" s="5">
        <v>50.63</v>
      </c>
      <c r="C59" s="5">
        <v>11.89</v>
      </c>
      <c r="D59" s="4" t="s">
        <v>2379</v>
      </c>
      <c r="E59" s="4" t="s">
        <v>2379</v>
      </c>
      <c r="F59" s="4" t="s">
        <v>2379</v>
      </c>
      <c r="G59" s="4">
        <v>0</v>
      </c>
      <c r="H59" s="4" t="s">
        <v>2380</v>
      </c>
      <c r="I59" s="4" t="str">
        <f t="shared" si="0"/>
        <v>Obesity</v>
      </c>
      <c r="J59" t="str">
        <f t="shared" si="1"/>
        <v>Diabetes</v>
      </c>
    </row>
    <row r="60" spans="1:10" ht="15.75" thickBot="1" x14ac:dyDescent="0.3">
      <c r="A60" s="4" t="s">
        <v>2314</v>
      </c>
      <c r="B60" s="5">
        <v>36.479999999999997</v>
      </c>
      <c r="C60" s="5">
        <v>6.2</v>
      </c>
      <c r="D60" s="4" t="s">
        <v>2379</v>
      </c>
      <c r="E60" s="4" t="s">
        <v>2379</v>
      </c>
      <c r="F60" s="4" t="s">
        <v>2379</v>
      </c>
      <c r="G60" s="4">
        <v>0</v>
      </c>
      <c r="H60" s="4" t="s">
        <v>2380</v>
      </c>
      <c r="I60" s="4" t="str">
        <f t="shared" si="0"/>
        <v>Obesity</v>
      </c>
      <c r="J60" t="str">
        <f t="shared" si="1"/>
        <v>Prediabetes</v>
      </c>
    </row>
    <row r="61" spans="1:10" ht="15.75" thickBot="1" x14ac:dyDescent="0.3">
      <c r="A61" s="4" t="s">
        <v>2313</v>
      </c>
      <c r="B61" s="5">
        <v>54.82</v>
      </c>
      <c r="C61" s="5">
        <v>10.61</v>
      </c>
      <c r="D61" s="4" t="s">
        <v>2379</v>
      </c>
      <c r="E61" s="4" t="s">
        <v>2379</v>
      </c>
      <c r="F61" s="4" t="s">
        <v>2379</v>
      </c>
      <c r="G61" s="4">
        <v>0</v>
      </c>
      <c r="H61" s="4" t="s">
        <v>2380</v>
      </c>
      <c r="I61" s="4" t="str">
        <f t="shared" si="0"/>
        <v>Obesity</v>
      </c>
      <c r="J61" t="str">
        <f t="shared" si="1"/>
        <v>Diabetes</v>
      </c>
    </row>
    <row r="62" spans="1:10" ht="15.75" thickBot="1" x14ac:dyDescent="0.3">
      <c r="A62" s="4" t="s">
        <v>2312</v>
      </c>
      <c r="B62" s="5">
        <v>38.06</v>
      </c>
      <c r="C62" s="5">
        <v>6.04</v>
      </c>
      <c r="D62" s="4" t="s">
        <v>2379</v>
      </c>
      <c r="E62" s="4" t="s">
        <v>2379</v>
      </c>
      <c r="F62" s="4" t="s">
        <v>2380</v>
      </c>
      <c r="G62" s="5">
        <v>1</v>
      </c>
      <c r="H62" s="4" t="s">
        <v>2380</v>
      </c>
      <c r="I62" s="4" t="str">
        <f t="shared" si="0"/>
        <v>Obesity</v>
      </c>
      <c r="J62" t="str">
        <f t="shared" si="1"/>
        <v>Prediabetes</v>
      </c>
    </row>
    <row r="63" spans="1:10" ht="15.75" thickBot="1" x14ac:dyDescent="0.3">
      <c r="A63" s="4" t="s">
        <v>2311</v>
      </c>
      <c r="B63" s="5">
        <v>51.48</v>
      </c>
      <c r="C63" s="5">
        <v>9.33</v>
      </c>
      <c r="D63" s="4" t="s">
        <v>2380</v>
      </c>
      <c r="E63" s="4" t="s">
        <v>2379</v>
      </c>
      <c r="F63" s="4" t="s">
        <v>2379</v>
      </c>
      <c r="G63" s="4">
        <v>0</v>
      </c>
      <c r="H63" s="4" t="s">
        <v>2380</v>
      </c>
      <c r="I63" s="4" t="str">
        <f t="shared" si="0"/>
        <v>Obesity</v>
      </c>
      <c r="J63" t="str">
        <f t="shared" si="1"/>
        <v>Diabetes</v>
      </c>
    </row>
    <row r="64" spans="1:10" ht="15.75" thickBot="1" x14ac:dyDescent="0.3">
      <c r="A64" s="4" t="s">
        <v>2310</v>
      </c>
      <c r="B64" s="5">
        <v>52.06</v>
      </c>
      <c r="C64" s="5">
        <v>11.47</v>
      </c>
      <c r="D64" s="4" t="s">
        <v>2379</v>
      </c>
      <c r="E64" s="4" t="s">
        <v>2379</v>
      </c>
      <c r="F64" s="4" t="s">
        <v>2379</v>
      </c>
      <c r="G64" s="4">
        <v>0</v>
      </c>
      <c r="H64" s="4" t="s">
        <v>2380</v>
      </c>
      <c r="I64" s="4" t="str">
        <f t="shared" si="0"/>
        <v>Obesity</v>
      </c>
      <c r="J64" t="str">
        <f t="shared" si="1"/>
        <v>Diabetes</v>
      </c>
    </row>
    <row r="65" spans="1:10" ht="15.75" thickBot="1" x14ac:dyDescent="0.3">
      <c r="A65" s="4" t="s">
        <v>2309</v>
      </c>
      <c r="B65" s="5">
        <v>30.684999999999999</v>
      </c>
      <c r="C65" s="5">
        <v>7.02</v>
      </c>
      <c r="D65" s="4" t="s">
        <v>2380</v>
      </c>
      <c r="E65" s="4" t="s">
        <v>2379</v>
      </c>
      <c r="F65" s="4" t="s">
        <v>2379</v>
      </c>
      <c r="G65" s="4">
        <v>0</v>
      </c>
      <c r="H65" s="4" t="s">
        <v>2380</v>
      </c>
      <c r="I65" s="4" t="str">
        <f t="shared" si="0"/>
        <v>Obesity</v>
      </c>
      <c r="J65" t="str">
        <f t="shared" si="1"/>
        <v>Diabetes</v>
      </c>
    </row>
    <row r="66" spans="1:10" ht="15.75" thickBot="1" x14ac:dyDescent="0.3">
      <c r="A66" s="4" t="s">
        <v>2308</v>
      </c>
      <c r="B66" s="5">
        <v>36.08</v>
      </c>
      <c r="C66" s="5">
        <v>8.8000000000000007</v>
      </c>
      <c r="D66" s="4" t="s">
        <v>2380</v>
      </c>
      <c r="E66" s="4" t="s">
        <v>2379</v>
      </c>
      <c r="F66" s="4" t="s">
        <v>2379</v>
      </c>
      <c r="G66" s="5">
        <v>1</v>
      </c>
      <c r="H66" s="4" t="s">
        <v>2380</v>
      </c>
      <c r="I66" s="4" t="str">
        <f t="shared" si="0"/>
        <v>Obesity</v>
      </c>
      <c r="J66" t="str">
        <f t="shared" si="1"/>
        <v>Diabetes</v>
      </c>
    </row>
    <row r="67" spans="1:10" ht="15.75" thickBot="1" x14ac:dyDescent="0.3">
      <c r="A67" s="4" t="s">
        <v>2307</v>
      </c>
      <c r="B67" s="5">
        <v>54.99</v>
      </c>
      <c r="C67" s="5">
        <v>8.68</v>
      </c>
      <c r="D67" s="4" t="s">
        <v>2379</v>
      </c>
      <c r="E67" s="4" t="s">
        <v>2379</v>
      </c>
      <c r="F67" s="4" t="s">
        <v>2379</v>
      </c>
      <c r="G67" s="5">
        <v>2</v>
      </c>
      <c r="H67" s="4" t="s">
        <v>2380</v>
      </c>
      <c r="I67" s="4" t="str">
        <f t="shared" ref="I67:I130" si="2">VLOOKUP(B67,$L$10:$M$13,2,TRUE)</f>
        <v>Obesity</v>
      </c>
      <c r="J67" t="str">
        <f t="shared" ref="J67:J130" si="3">VLOOKUP(C67,$K$19:$L$21,2,TRUE)</f>
        <v>Diabetes</v>
      </c>
    </row>
    <row r="68" spans="1:10" ht="15.75" thickBot="1" x14ac:dyDescent="0.3">
      <c r="A68" s="4" t="s">
        <v>2306</v>
      </c>
      <c r="B68" s="5">
        <v>35.97</v>
      </c>
      <c r="C68" s="5">
        <v>6.12</v>
      </c>
      <c r="D68" s="4" t="s">
        <v>2379</v>
      </c>
      <c r="E68" s="4" t="s">
        <v>2379</v>
      </c>
      <c r="F68" s="4" t="s">
        <v>2380</v>
      </c>
      <c r="G68" s="5">
        <v>1</v>
      </c>
      <c r="H68" s="4" t="s">
        <v>2380</v>
      </c>
      <c r="I68" s="4" t="str">
        <f t="shared" si="2"/>
        <v>Obesity</v>
      </c>
      <c r="J68" t="str">
        <f t="shared" si="3"/>
        <v>Prediabetes</v>
      </c>
    </row>
    <row r="69" spans="1:10" ht="15.75" thickBot="1" x14ac:dyDescent="0.3">
      <c r="A69" s="4" t="s">
        <v>2305</v>
      </c>
      <c r="B69" s="5">
        <v>45.54</v>
      </c>
      <c r="C69" s="5">
        <v>5.4</v>
      </c>
      <c r="D69" s="4" t="s">
        <v>2380</v>
      </c>
      <c r="E69" s="4" t="s">
        <v>2379</v>
      </c>
      <c r="F69" s="4" t="s">
        <v>2380</v>
      </c>
      <c r="G69" s="5">
        <v>1</v>
      </c>
      <c r="H69" s="4" t="s">
        <v>2380</v>
      </c>
      <c r="I69" s="4" t="str">
        <f t="shared" si="2"/>
        <v>Obesity</v>
      </c>
      <c r="J69" t="str">
        <f t="shared" si="3"/>
        <v>Normal</v>
      </c>
    </row>
    <row r="70" spans="1:10" ht="15.75" thickBot="1" x14ac:dyDescent="0.3">
      <c r="A70" s="4" t="s">
        <v>2304</v>
      </c>
      <c r="B70" s="5">
        <v>35.53</v>
      </c>
      <c r="C70" s="5">
        <v>4.3600000000000003</v>
      </c>
      <c r="D70" s="4" t="s">
        <v>2380</v>
      </c>
      <c r="E70" s="4" t="s">
        <v>2379</v>
      </c>
      <c r="F70" s="4" t="s">
        <v>2379</v>
      </c>
      <c r="G70" s="4">
        <v>0</v>
      </c>
      <c r="H70" s="4" t="s">
        <v>2380</v>
      </c>
      <c r="I70" s="4" t="str">
        <f t="shared" si="2"/>
        <v>Obesity</v>
      </c>
      <c r="J70" t="str">
        <f t="shared" si="3"/>
        <v>Normal</v>
      </c>
    </row>
    <row r="71" spans="1:10" ht="15.75" thickBot="1" x14ac:dyDescent="0.3">
      <c r="A71" s="4" t="s">
        <v>2303</v>
      </c>
      <c r="B71" s="5">
        <v>30.8</v>
      </c>
      <c r="C71" s="5">
        <v>9.77</v>
      </c>
      <c r="D71" s="4" t="s">
        <v>2379</v>
      </c>
      <c r="E71" s="4" t="s">
        <v>2379</v>
      </c>
      <c r="F71" s="4" t="s">
        <v>2379</v>
      </c>
      <c r="G71" s="4">
        <v>0</v>
      </c>
      <c r="H71" s="4" t="s">
        <v>2380</v>
      </c>
      <c r="I71" s="4" t="str">
        <f t="shared" si="2"/>
        <v>Obesity</v>
      </c>
      <c r="J71" t="str">
        <f t="shared" si="3"/>
        <v>Diabetes</v>
      </c>
    </row>
    <row r="72" spans="1:10" ht="15.75" thickBot="1" x14ac:dyDescent="0.3">
      <c r="A72" s="4" t="s">
        <v>2302</v>
      </c>
      <c r="B72" s="5">
        <v>38.39</v>
      </c>
      <c r="C72" s="5">
        <v>4.25</v>
      </c>
      <c r="D72" s="4" t="s">
        <v>2379</v>
      </c>
      <c r="E72" s="4" t="s">
        <v>2379</v>
      </c>
      <c r="F72" s="4" t="s">
        <v>2379</v>
      </c>
      <c r="G72" s="5">
        <v>1</v>
      </c>
      <c r="H72" s="4" t="s">
        <v>2380</v>
      </c>
      <c r="I72" s="4" t="str">
        <f t="shared" si="2"/>
        <v>Obesity</v>
      </c>
      <c r="J72" t="str">
        <f t="shared" si="3"/>
        <v>Normal</v>
      </c>
    </row>
    <row r="73" spans="1:10" ht="15.75" thickBot="1" x14ac:dyDescent="0.3">
      <c r="A73" s="4" t="s">
        <v>2301</v>
      </c>
      <c r="B73" s="5">
        <v>32.299999999999997</v>
      </c>
      <c r="C73" s="5">
        <v>4.76</v>
      </c>
      <c r="D73" s="4" t="s">
        <v>2379</v>
      </c>
      <c r="E73" s="4" t="s">
        <v>2379</v>
      </c>
      <c r="F73" s="4" t="s">
        <v>2379</v>
      </c>
      <c r="G73" s="5">
        <v>2</v>
      </c>
      <c r="H73" s="4" t="s">
        <v>2380</v>
      </c>
      <c r="I73" s="4" t="str">
        <f t="shared" si="2"/>
        <v>Obesity</v>
      </c>
      <c r="J73" t="str">
        <f t="shared" si="3"/>
        <v>Normal</v>
      </c>
    </row>
    <row r="74" spans="1:10" ht="15.75" thickBot="1" x14ac:dyDescent="0.3">
      <c r="A74" s="4" t="s">
        <v>2300</v>
      </c>
      <c r="B74" s="5">
        <v>48.8</v>
      </c>
      <c r="C74" s="5">
        <v>6.22</v>
      </c>
      <c r="D74" s="4" t="s">
        <v>2380</v>
      </c>
      <c r="E74" s="4" t="s">
        <v>2379</v>
      </c>
      <c r="F74" s="4" t="s">
        <v>2379</v>
      </c>
      <c r="G74" s="5">
        <v>2</v>
      </c>
      <c r="H74" s="4" t="s">
        <v>2380</v>
      </c>
      <c r="I74" s="4" t="str">
        <f t="shared" si="2"/>
        <v>Obesity</v>
      </c>
      <c r="J74" t="str">
        <f t="shared" si="3"/>
        <v>Prediabetes</v>
      </c>
    </row>
    <row r="75" spans="1:10" ht="15.75" thickBot="1" x14ac:dyDescent="0.3">
      <c r="A75" s="4" t="s">
        <v>2299</v>
      </c>
      <c r="B75" s="5">
        <v>45.5</v>
      </c>
      <c r="C75" s="5">
        <v>7.96</v>
      </c>
      <c r="D75" s="4" t="s">
        <v>2379</v>
      </c>
      <c r="E75" s="4" t="s">
        <v>2379</v>
      </c>
      <c r="F75" s="4" t="s">
        <v>2379</v>
      </c>
      <c r="G75" s="4">
        <v>0</v>
      </c>
      <c r="H75" s="4" t="s">
        <v>2380</v>
      </c>
      <c r="I75" s="4" t="str">
        <f t="shared" si="2"/>
        <v>Obesity</v>
      </c>
      <c r="J75" t="str">
        <f t="shared" si="3"/>
        <v>Diabetes</v>
      </c>
    </row>
    <row r="76" spans="1:10" ht="15.75" thickBot="1" x14ac:dyDescent="0.3">
      <c r="A76" s="4" t="s">
        <v>2298</v>
      </c>
      <c r="B76" s="5">
        <v>53.61</v>
      </c>
      <c r="C76" s="5">
        <v>10.92</v>
      </c>
      <c r="D76" s="4" t="s">
        <v>2380</v>
      </c>
      <c r="E76" s="4" t="s">
        <v>2379</v>
      </c>
      <c r="F76" s="4" t="s">
        <v>2379</v>
      </c>
      <c r="G76" s="5">
        <v>1</v>
      </c>
      <c r="H76" s="4" t="s">
        <v>2380</v>
      </c>
      <c r="I76" s="4" t="str">
        <f t="shared" si="2"/>
        <v>Obesity</v>
      </c>
      <c r="J76" t="str">
        <f t="shared" si="3"/>
        <v>Diabetes</v>
      </c>
    </row>
    <row r="77" spans="1:10" ht="15.75" thickBot="1" x14ac:dyDescent="0.3">
      <c r="A77" s="4" t="s">
        <v>2297</v>
      </c>
      <c r="B77" s="5">
        <v>36.19</v>
      </c>
      <c r="C77" s="5">
        <v>11.51</v>
      </c>
      <c r="D77" s="4" t="s">
        <v>2380</v>
      </c>
      <c r="E77" s="4" t="s">
        <v>2379</v>
      </c>
      <c r="F77" s="4" t="s">
        <v>2379</v>
      </c>
      <c r="G77" s="5">
        <v>1</v>
      </c>
      <c r="H77" s="4" t="s">
        <v>2380</v>
      </c>
      <c r="I77" s="4" t="str">
        <f t="shared" si="2"/>
        <v>Obesity</v>
      </c>
      <c r="J77" t="str">
        <f t="shared" si="3"/>
        <v>Diabetes</v>
      </c>
    </row>
    <row r="78" spans="1:10" ht="15.75" thickBot="1" x14ac:dyDescent="0.3">
      <c r="A78" s="4" t="s">
        <v>2296</v>
      </c>
      <c r="B78" s="5">
        <v>34.6</v>
      </c>
      <c r="C78" s="5">
        <v>5.99</v>
      </c>
      <c r="D78" s="4" t="s">
        <v>2380</v>
      </c>
      <c r="E78" s="4" t="s">
        <v>2379</v>
      </c>
      <c r="F78" s="4" t="s">
        <v>2379</v>
      </c>
      <c r="G78" s="4">
        <v>0</v>
      </c>
      <c r="H78" s="4" t="s">
        <v>2380</v>
      </c>
      <c r="I78" s="4" t="str">
        <f t="shared" si="2"/>
        <v>Obesity</v>
      </c>
      <c r="J78" t="str">
        <f t="shared" si="3"/>
        <v>Prediabetes</v>
      </c>
    </row>
    <row r="79" spans="1:10" ht="15.75" thickBot="1" x14ac:dyDescent="0.3">
      <c r="A79" s="4" t="s">
        <v>2295</v>
      </c>
      <c r="B79" s="5">
        <v>54.12</v>
      </c>
      <c r="C79" s="5">
        <v>11.57</v>
      </c>
      <c r="D79" s="4" t="s">
        <v>2379</v>
      </c>
      <c r="E79" s="4" t="s">
        <v>2379</v>
      </c>
      <c r="F79" s="4" t="s">
        <v>2379</v>
      </c>
      <c r="G79" s="4">
        <v>0</v>
      </c>
      <c r="H79" s="4" t="s">
        <v>2380</v>
      </c>
      <c r="I79" s="4" t="str">
        <f t="shared" si="2"/>
        <v>Obesity</v>
      </c>
      <c r="J79" t="str">
        <f t="shared" si="3"/>
        <v>Diabetes</v>
      </c>
    </row>
    <row r="80" spans="1:10" ht="15.75" thickBot="1" x14ac:dyDescent="0.3">
      <c r="A80" s="4" t="s">
        <v>2294</v>
      </c>
      <c r="B80" s="5">
        <v>48.82</v>
      </c>
      <c r="C80" s="5">
        <v>6.67</v>
      </c>
      <c r="D80" s="4" t="s">
        <v>2380</v>
      </c>
      <c r="E80" s="4" t="s">
        <v>2379</v>
      </c>
      <c r="F80" s="4" t="s">
        <v>2379</v>
      </c>
      <c r="G80" s="4">
        <v>0</v>
      </c>
      <c r="H80" s="4" t="s">
        <v>2380</v>
      </c>
      <c r="I80" s="4" t="str">
        <f t="shared" si="2"/>
        <v>Obesity</v>
      </c>
      <c r="J80" t="str">
        <f t="shared" si="3"/>
        <v>Diabetes</v>
      </c>
    </row>
    <row r="81" spans="1:10" ht="15.75" thickBot="1" x14ac:dyDescent="0.3">
      <c r="A81" s="4" t="s">
        <v>2293</v>
      </c>
      <c r="B81" s="5">
        <v>51.01</v>
      </c>
      <c r="C81" s="5">
        <v>9.1999999999999993</v>
      </c>
      <c r="D81" s="4" t="s">
        <v>2379</v>
      </c>
      <c r="E81" s="4" t="s">
        <v>2379</v>
      </c>
      <c r="F81" s="4" t="s">
        <v>2379</v>
      </c>
      <c r="G81" s="4">
        <v>0</v>
      </c>
      <c r="H81" s="4" t="s">
        <v>2380</v>
      </c>
      <c r="I81" s="4" t="str">
        <f t="shared" si="2"/>
        <v>Obesity</v>
      </c>
      <c r="J81" t="str">
        <f t="shared" si="3"/>
        <v>Diabetes</v>
      </c>
    </row>
    <row r="82" spans="1:10" ht="15.75" thickBot="1" x14ac:dyDescent="0.3">
      <c r="A82" s="4" t="s">
        <v>2292</v>
      </c>
      <c r="B82" s="5">
        <v>45.65</v>
      </c>
      <c r="C82" s="5">
        <v>5.1100000000000003</v>
      </c>
      <c r="D82" s="4" t="s">
        <v>2380</v>
      </c>
      <c r="E82" s="4" t="s">
        <v>2379</v>
      </c>
      <c r="F82" s="4" t="s">
        <v>2379</v>
      </c>
      <c r="G82" s="5">
        <v>1</v>
      </c>
      <c r="H82" s="4" t="s">
        <v>2380</v>
      </c>
      <c r="I82" s="4" t="str">
        <f t="shared" si="2"/>
        <v>Obesity</v>
      </c>
      <c r="J82" t="str">
        <f t="shared" si="3"/>
        <v>Normal</v>
      </c>
    </row>
    <row r="83" spans="1:10" ht="15.75" thickBot="1" x14ac:dyDescent="0.3">
      <c r="A83" s="4" t="s">
        <v>2291</v>
      </c>
      <c r="B83" s="5">
        <v>52.9</v>
      </c>
      <c r="C83" s="5">
        <v>5.34</v>
      </c>
      <c r="D83" s="4" t="s">
        <v>2379</v>
      </c>
      <c r="E83" s="4" t="s">
        <v>2379</v>
      </c>
      <c r="F83" s="4" t="s">
        <v>2379</v>
      </c>
      <c r="G83" s="4">
        <v>0</v>
      </c>
      <c r="H83" s="4" t="s">
        <v>2380</v>
      </c>
      <c r="I83" s="4" t="str">
        <f t="shared" si="2"/>
        <v>Obesity</v>
      </c>
      <c r="J83" t="str">
        <f t="shared" si="3"/>
        <v>Normal</v>
      </c>
    </row>
    <row r="84" spans="1:10" ht="15.75" thickBot="1" x14ac:dyDescent="0.3">
      <c r="A84" s="4" t="s">
        <v>2290</v>
      </c>
      <c r="B84" s="5">
        <v>45.41</v>
      </c>
      <c r="C84" s="5">
        <v>4.03</v>
      </c>
      <c r="D84" s="4" t="s">
        <v>2380</v>
      </c>
      <c r="E84" s="4" t="s">
        <v>2379</v>
      </c>
      <c r="F84" s="4" t="s">
        <v>2379</v>
      </c>
      <c r="G84" s="5">
        <v>1</v>
      </c>
      <c r="H84" s="4" t="s">
        <v>2380</v>
      </c>
      <c r="I84" s="4" t="str">
        <f t="shared" si="2"/>
        <v>Obesity</v>
      </c>
      <c r="J84" t="str">
        <f t="shared" si="3"/>
        <v>Normal</v>
      </c>
    </row>
    <row r="85" spans="1:10" ht="15.75" thickBot="1" x14ac:dyDescent="0.3">
      <c r="A85" s="4" t="s">
        <v>2289</v>
      </c>
      <c r="B85" s="5">
        <v>49.41</v>
      </c>
      <c r="C85" s="5">
        <v>4.2300000000000004</v>
      </c>
      <c r="D85" s="4" t="s">
        <v>2380</v>
      </c>
      <c r="E85" s="4" t="s">
        <v>2379</v>
      </c>
      <c r="F85" s="4" t="s">
        <v>2380</v>
      </c>
      <c r="G85" s="5">
        <v>1</v>
      </c>
      <c r="H85" s="4" t="s">
        <v>2380</v>
      </c>
      <c r="I85" s="4" t="str">
        <f t="shared" si="2"/>
        <v>Obesity</v>
      </c>
      <c r="J85" t="str">
        <f t="shared" si="3"/>
        <v>Normal</v>
      </c>
    </row>
    <row r="86" spans="1:10" ht="15.75" thickBot="1" x14ac:dyDescent="0.3">
      <c r="A86" s="4" t="s">
        <v>2288</v>
      </c>
      <c r="B86" s="5">
        <v>31.824999999999999</v>
      </c>
      <c r="C86" s="5">
        <v>4.0599999999999996</v>
      </c>
      <c r="D86" s="4" t="s">
        <v>2379</v>
      </c>
      <c r="E86" s="4" t="s">
        <v>2379</v>
      </c>
      <c r="F86" s="4" t="s">
        <v>2379</v>
      </c>
      <c r="G86" s="5">
        <v>2</v>
      </c>
      <c r="H86" s="4" t="s">
        <v>2380</v>
      </c>
      <c r="I86" s="4" t="str">
        <f t="shared" si="2"/>
        <v>Obesity</v>
      </c>
      <c r="J86" t="str">
        <f t="shared" si="3"/>
        <v>Normal</v>
      </c>
    </row>
    <row r="87" spans="1:10" ht="15.75" thickBot="1" x14ac:dyDescent="0.3">
      <c r="A87" s="4" t="s">
        <v>2287</v>
      </c>
      <c r="B87" s="5">
        <v>51.28</v>
      </c>
      <c r="C87" s="5">
        <v>4.68</v>
      </c>
      <c r="D87" s="4" t="s">
        <v>2379</v>
      </c>
      <c r="E87" s="4" t="s">
        <v>2379</v>
      </c>
      <c r="F87" s="4" t="s">
        <v>2379</v>
      </c>
      <c r="G87" s="5">
        <v>2</v>
      </c>
      <c r="H87" s="4" t="s">
        <v>2380</v>
      </c>
      <c r="I87" s="4" t="str">
        <f t="shared" si="2"/>
        <v>Obesity</v>
      </c>
      <c r="J87" t="str">
        <f t="shared" si="3"/>
        <v>Normal</v>
      </c>
    </row>
    <row r="88" spans="1:10" ht="15.75" thickBot="1" x14ac:dyDescent="0.3">
      <c r="A88" s="4" t="s">
        <v>2286</v>
      </c>
      <c r="B88" s="5">
        <v>34.96</v>
      </c>
      <c r="C88" s="5">
        <v>4.34</v>
      </c>
      <c r="D88" s="4" t="s">
        <v>2379</v>
      </c>
      <c r="E88" s="4" t="s">
        <v>2379</v>
      </c>
      <c r="F88" s="4" t="s">
        <v>2380</v>
      </c>
      <c r="G88" s="5">
        <v>1</v>
      </c>
      <c r="H88" s="4" t="s">
        <v>2380</v>
      </c>
      <c r="I88" s="4" t="str">
        <f t="shared" si="2"/>
        <v>Obesity</v>
      </c>
      <c r="J88" t="str">
        <f t="shared" si="3"/>
        <v>Normal</v>
      </c>
    </row>
    <row r="89" spans="1:10" ht="15.75" thickBot="1" x14ac:dyDescent="0.3">
      <c r="A89" s="4" t="s">
        <v>2285</v>
      </c>
      <c r="B89" s="5">
        <v>33.11</v>
      </c>
      <c r="C89" s="5">
        <v>10.51</v>
      </c>
      <c r="D89" s="4" t="s">
        <v>2379</v>
      </c>
      <c r="E89" s="4" t="s">
        <v>2379</v>
      </c>
      <c r="F89" s="4" t="s">
        <v>2379</v>
      </c>
      <c r="G89" s="4">
        <v>0</v>
      </c>
      <c r="H89" s="4" t="s">
        <v>2380</v>
      </c>
      <c r="I89" s="4" t="str">
        <f t="shared" si="2"/>
        <v>Obesity</v>
      </c>
      <c r="J89" t="str">
        <f t="shared" si="3"/>
        <v>Diabetes</v>
      </c>
    </row>
    <row r="90" spans="1:10" ht="15.75" thickBot="1" x14ac:dyDescent="0.3">
      <c r="A90" s="4" t="s">
        <v>2284</v>
      </c>
      <c r="B90" s="5">
        <v>54.74</v>
      </c>
      <c r="C90" s="5">
        <v>5.84</v>
      </c>
      <c r="D90" s="4" t="s">
        <v>2380</v>
      </c>
      <c r="E90" s="4" t="s">
        <v>2379</v>
      </c>
      <c r="F90" s="4" t="s">
        <v>2380</v>
      </c>
      <c r="G90" s="5">
        <v>1</v>
      </c>
      <c r="H90" s="4" t="s">
        <v>2380</v>
      </c>
      <c r="I90" s="4" t="str">
        <f t="shared" si="2"/>
        <v>Obesity</v>
      </c>
      <c r="J90" t="str">
        <f t="shared" si="3"/>
        <v>Prediabetes</v>
      </c>
    </row>
    <row r="91" spans="1:10" ht="15.75" thickBot="1" x14ac:dyDescent="0.3">
      <c r="A91" s="4" t="s">
        <v>2283</v>
      </c>
      <c r="B91" s="5">
        <v>32.56</v>
      </c>
      <c r="C91" s="5">
        <v>5.41</v>
      </c>
      <c r="D91" s="4" t="s">
        <v>2379</v>
      </c>
      <c r="E91" s="4" t="s">
        <v>2379</v>
      </c>
      <c r="F91" s="4" t="s">
        <v>2380</v>
      </c>
      <c r="G91" s="5">
        <v>1</v>
      </c>
      <c r="H91" s="4" t="s">
        <v>2380</v>
      </c>
      <c r="I91" s="4" t="str">
        <f t="shared" si="2"/>
        <v>Obesity</v>
      </c>
      <c r="J91" t="str">
        <f t="shared" si="3"/>
        <v>Normal</v>
      </c>
    </row>
    <row r="92" spans="1:10" ht="15.75" thickBot="1" x14ac:dyDescent="0.3">
      <c r="A92" s="4" t="s">
        <v>2282</v>
      </c>
      <c r="B92" s="5">
        <v>39.049999999999997</v>
      </c>
      <c r="C92" s="5">
        <v>6.06</v>
      </c>
      <c r="D92" s="4" t="s">
        <v>2379</v>
      </c>
      <c r="E92" s="4" t="s">
        <v>2379</v>
      </c>
      <c r="F92" s="4" t="s">
        <v>2379</v>
      </c>
      <c r="G92" s="5">
        <v>1</v>
      </c>
      <c r="H92" s="4" t="s">
        <v>2380</v>
      </c>
      <c r="I92" s="4" t="str">
        <f t="shared" si="2"/>
        <v>Obesity</v>
      </c>
      <c r="J92" t="str">
        <f t="shared" si="3"/>
        <v>Prediabetes</v>
      </c>
    </row>
    <row r="93" spans="1:10" ht="15.75" thickBot="1" x14ac:dyDescent="0.3">
      <c r="A93" s="4" t="s">
        <v>2281</v>
      </c>
      <c r="B93" s="5">
        <v>42.75</v>
      </c>
      <c r="C93" s="5">
        <v>4.22</v>
      </c>
      <c r="D93" s="4" t="s">
        <v>2379</v>
      </c>
      <c r="E93" s="4" t="s">
        <v>2379</v>
      </c>
      <c r="F93" s="4" t="s">
        <v>2379</v>
      </c>
      <c r="G93" s="4">
        <v>0</v>
      </c>
      <c r="H93" s="4" t="s">
        <v>2380</v>
      </c>
      <c r="I93" s="4" t="str">
        <f t="shared" si="2"/>
        <v>Obesity</v>
      </c>
      <c r="J93" t="str">
        <f t="shared" si="3"/>
        <v>Normal</v>
      </c>
    </row>
    <row r="94" spans="1:10" ht="15.75" thickBot="1" x14ac:dyDescent="0.3">
      <c r="A94" s="4" t="s">
        <v>2280</v>
      </c>
      <c r="B94" s="5">
        <v>50.58</v>
      </c>
      <c r="C94" s="5">
        <v>5.12</v>
      </c>
      <c r="D94" s="4" t="s">
        <v>2379</v>
      </c>
      <c r="E94" s="4" t="s">
        <v>2379</v>
      </c>
      <c r="F94" s="4" t="s">
        <v>2379</v>
      </c>
      <c r="G94" s="5">
        <v>2</v>
      </c>
      <c r="H94" s="4" t="s">
        <v>2380</v>
      </c>
      <c r="I94" s="4" t="str">
        <f t="shared" si="2"/>
        <v>Obesity</v>
      </c>
      <c r="J94" t="str">
        <f t="shared" si="3"/>
        <v>Normal</v>
      </c>
    </row>
    <row r="95" spans="1:10" ht="15.75" thickBot="1" x14ac:dyDescent="0.3">
      <c r="A95" s="4" t="s">
        <v>2279</v>
      </c>
      <c r="B95" s="5">
        <v>30.495000000000001</v>
      </c>
      <c r="C95" s="5">
        <v>4.57</v>
      </c>
      <c r="D95" s="4" t="s">
        <v>2380</v>
      </c>
      <c r="E95" s="4" t="s">
        <v>2379</v>
      </c>
      <c r="F95" s="4" t="s">
        <v>2379</v>
      </c>
      <c r="G95" s="4">
        <v>0</v>
      </c>
      <c r="H95" s="4" t="s">
        <v>2380</v>
      </c>
      <c r="I95" s="4" t="str">
        <f t="shared" si="2"/>
        <v>Obesity</v>
      </c>
      <c r="J95" t="str">
        <f t="shared" si="3"/>
        <v>Normal</v>
      </c>
    </row>
    <row r="96" spans="1:10" ht="15.75" thickBot="1" x14ac:dyDescent="0.3">
      <c r="A96" s="4" t="s">
        <v>2278</v>
      </c>
      <c r="B96" s="5">
        <v>48.31</v>
      </c>
      <c r="C96" s="5">
        <v>9.58</v>
      </c>
      <c r="D96" s="4" t="s">
        <v>2380</v>
      </c>
      <c r="E96" s="4" t="s">
        <v>2379</v>
      </c>
      <c r="F96" s="4" t="s">
        <v>2379</v>
      </c>
      <c r="G96" s="5">
        <v>2</v>
      </c>
      <c r="H96" s="4" t="s">
        <v>2380</v>
      </c>
      <c r="I96" s="4" t="str">
        <f t="shared" si="2"/>
        <v>Obesity</v>
      </c>
      <c r="J96" t="str">
        <f t="shared" si="3"/>
        <v>Diabetes</v>
      </c>
    </row>
    <row r="97" spans="1:10" ht="15.75" thickBot="1" x14ac:dyDescent="0.3">
      <c r="A97" s="4" t="s">
        <v>2277</v>
      </c>
      <c r="B97" s="5">
        <v>48.99</v>
      </c>
      <c r="C97" s="5">
        <v>9.7799999999999994</v>
      </c>
      <c r="D97" s="4" t="s">
        <v>2380</v>
      </c>
      <c r="E97" s="4" t="s">
        <v>2379</v>
      </c>
      <c r="F97" s="4" t="s">
        <v>2379</v>
      </c>
      <c r="G97" s="5">
        <v>1</v>
      </c>
      <c r="H97" s="4" t="s">
        <v>2380</v>
      </c>
      <c r="I97" s="4" t="str">
        <f t="shared" si="2"/>
        <v>Obesity</v>
      </c>
      <c r="J97" t="str">
        <f t="shared" si="3"/>
        <v>Diabetes</v>
      </c>
    </row>
    <row r="98" spans="1:10" ht="15.75" thickBot="1" x14ac:dyDescent="0.3">
      <c r="A98" s="4" t="s">
        <v>2276</v>
      </c>
      <c r="B98" s="5">
        <v>38.39</v>
      </c>
      <c r="C98" s="5">
        <v>4.1100000000000003</v>
      </c>
      <c r="D98" s="4" t="s">
        <v>2380</v>
      </c>
      <c r="E98" s="4" t="s">
        <v>2379</v>
      </c>
      <c r="F98" s="4" t="s">
        <v>2379</v>
      </c>
      <c r="G98" s="4">
        <v>0</v>
      </c>
      <c r="H98" s="4" t="s">
        <v>2380</v>
      </c>
      <c r="I98" s="4" t="str">
        <f t="shared" si="2"/>
        <v>Obesity</v>
      </c>
      <c r="J98" t="str">
        <f t="shared" si="3"/>
        <v>Normal</v>
      </c>
    </row>
    <row r="99" spans="1:10" ht="15.75" thickBot="1" x14ac:dyDescent="0.3">
      <c r="A99" s="4" t="s">
        <v>2275</v>
      </c>
      <c r="B99" s="5">
        <v>44.34</v>
      </c>
      <c r="C99" s="5">
        <v>4.0199999999999996</v>
      </c>
      <c r="D99" s="4" t="s">
        <v>2380</v>
      </c>
      <c r="E99" s="4" t="s">
        <v>2379</v>
      </c>
      <c r="F99" s="4" t="s">
        <v>2379</v>
      </c>
      <c r="G99" s="5">
        <v>2</v>
      </c>
      <c r="H99" s="4" t="s">
        <v>2380</v>
      </c>
      <c r="I99" s="4" t="str">
        <f t="shared" si="2"/>
        <v>Obesity</v>
      </c>
      <c r="J99" t="str">
        <f t="shared" si="3"/>
        <v>Normal</v>
      </c>
    </row>
    <row r="100" spans="1:10" ht="15.75" thickBot="1" x14ac:dyDescent="0.3">
      <c r="A100" s="4" t="s">
        <v>2274</v>
      </c>
      <c r="B100" s="5">
        <v>41.51</v>
      </c>
      <c r="C100" s="5">
        <v>6.92</v>
      </c>
      <c r="D100" s="4" t="s">
        <v>2379</v>
      </c>
      <c r="E100" s="4" t="s">
        <v>2379</v>
      </c>
      <c r="F100" s="4" t="s">
        <v>2379</v>
      </c>
      <c r="G100" s="4">
        <v>0</v>
      </c>
      <c r="H100" s="4" t="s">
        <v>2380</v>
      </c>
      <c r="I100" s="4" t="str">
        <f t="shared" si="2"/>
        <v>Obesity</v>
      </c>
      <c r="J100" t="str">
        <f t="shared" si="3"/>
        <v>Diabetes</v>
      </c>
    </row>
    <row r="101" spans="1:10" ht="15.75" thickBot="1" x14ac:dyDescent="0.3">
      <c r="A101" s="4" t="s">
        <v>2273</v>
      </c>
      <c r="B101" s="5">
        <v>48.2</v>
      </c>
      <c r="C101" s="5">
        <v>4.84</v>
      </c>
      <c r="D101" s="4" t="s">
        <v>2379</v>
      </c>
      <c r="E101" s="4" t="s">
        <v>2379</v>
      </c>
      <c r="F101" s="4" t="s">
        <v>2379</v>
      </c>
      <c r="G101" s="4">
        <v>0</v>
      </c>
      <c r="H101" s="4" t="s">
        <v>2380</v>
      </c>
      <c r="I101" s="4" t="str">
        <f t="shared" si="2"/>
        <v>Obesity</v>
      </c>
      <c r="J101" t="str">
        <f t="shared" si="3"/>
        <v>Normal</v>
      </c>
    </row>
    <row r="102" spans="1:10" ht="15.75" thickBot="1" x14ac:dyDescent="0.3">
      <c r="A102" s="4" t="s">
        <v>2272</v>
      </c>
      <c r="B102" s="5">
        <v>35.75</v>
      </c>
      <c r="C102" s="5">
        <v>8</v>
      </c>
      <c r="D102" s="4" t="s">
        <v>2380</v>
      </c>
      <c r="E102" s="4" t="s">
        <v>2379</v>
      </c>
      <c r="F102" s="4" t="s">
        <v>2379</v>
      </c>
      <c r="G102" s="4">
        <v>0</v>
      </c>
      <c r="H102" s="4" t="s">
        <v>2380</v>
      </c>
      <c r="I102" s="4" t="str">
        <f t="shared" si="2"/>
        <v>Obesity</v>
      </c>
      <c r="J102" t="str">
        <f t="shared" si="3"/>
        <v>Diabetes</v>
      </c>
    </row>
    <row r="103" spans="1:10" ht="15.75" thickBot="1" x14ac:dyDescent="0.3">
      <c r="A103" s="4" t="s">
        <v>2271</v>
      </c>
      <c r="B103" s="5">
        <v>53.81</v>
      </c>
      <c r="C103" s="5">
        <v>8.77</v>
      </c>
      <c r="D103" s="4" t="s">
        <v>2380</v>
      </c>
      <c r="E103" s="4" t="s">
        <v>2379</v>
      </c>
      <c r="F103" s="4" t="s">
        <v>2379</v>
      </c>
      <c r="G103" s="4">
        <v>0</v>
      </c>
      <c r="H103" s="4" t="s">
        <v>2380</v>
      </c>
      <c r="I103" s="4" t="str">
        <f t="shared" si="2"/>
        <v>Obesity</v>
      </c>
      <c r="J103" t="str">
        <f t="shared" si="3"/>
        <v>Diabetes</v>
      </c>
    </row>
    <row r="104" spans="1:10" ht="15.75" thickBot="1" x14ac:dyDescent="0.3">
      <c r="A104" s="4" t="s">
        <v>2270</v>
      </c>
      <c r="B104" s="5">
        <v>49.48</v>
      </c>
      <c r="C104" s="5">
        <v>4.96</v>
      </c>
      <c r="D104" s="4" t="s">
        <v>2379</v>
      </c>
      <c r="E104" s="4" t="s">
        <v>2379</v>
      </c>
      <c r="F104" s="4" t="s">
        <v>2380</v>
      </c>
      <c r="G104" s="5">
        <v>1</v>
      </c>
      <c r="H104" s="4" t="s">
        <v>2380</v>
      </c>
      <c r="I104" s="4" t="str">
        <f t="shared" si="2"/>
        <v>Obesity</v>
      </c>
      <c r="J104" t="str">
        <f t="shared" si="3"/>
        <v>Normal</v>
      </c>
    </row>
    <row r="105" spans="1:10" ht="15.75" thickBot="1" x14ac:dyDescent="0.3">
      <c r="A105" s="4" t="s">
        <v>2269</v>
      </c>
      <c r="B105" s="5">
        <v>34.1</v>
      </c>
      <c r="C105" s="5">
        <v>4.43</v>
      </c>
      <c r="D105" s="4" t="s">
        <v>2380</v>
      </c>
      <c r="E105" s="4" t="s">
        <v>2379</v>
      </c>
      <c r="F105" s="4" t="s">
        <v>2379</v>
      </c>
      <c r="G105" s="4">
        <v>0</v>
      </c>
      <c r="H105" s="4" t="s">
        <v>2380</v>
      </c>
      <c r="I105" s="4" t="str">
        <f t="shared" si="2"/>
        <v>Obesity</v>
      </c>
      <c r="J105" t="str">
        <f t="shared" si="3"/>
        <v>Normal</v>
      </c>
    </row>
    <row r="106" spans="1:10" ht="15.75" thickBot="1" x14ac:dyDescent="0.3">
      <c r="A106" s="4" t="s">
        <v>2268</v>
      </c>
      <c r="B106" s="5">
        <v>35.299999999999997</v>
      </c>
      <c r="C106" s="5">
        <v>5.82</v>
      </c>
      <c r="D106" s="4" t="s">
        <v>2380</v>
      </c>
      <c r="E106" s="4" t="s">
        <v>2379</v>
      </c>
      <c r="F106" s="4" t="s">
        <v>2380</v>
      </c>
      <c r="G106" s="5">
        <v>1</v>
      </c>
      <c r="H106" s="4" t="s">
        <v>2380</v>
      </c>
      <c r="I106" s="4" t="str">
        <f t="shared" si="2"/>
        <v>Obesity</v>
      </c>
      <c r="J106" t="str">
        <f t="shared" si="3"/>
        <v>Prediabetes</v>
      </c>
    </row>
    <row r="107" spans="1:10" ht="15.75" thickBot="1" x14ac:dyDescent="0.3">
      <c r="A107" s="4" t="s">
        <v>2267</v>
      </c>
      <c r="B107" s="5">
        <v>43.83</v>
      </c>
      <c r="C107" s="5">
        <v>6.03</v>
      </c>
      <c r="D107" s="4" t="s">
        <v>2380</v>
      </c>
      <c r="E107" s="4" t="s">
        <v>2379</v>
      </c>
      <c r="F107" s="4" t="s">
        <v>2379</v>
      </c>
      <c r="G107" s="5">
        <v>2</v>
      </c>
      <c r="H107" s="4" t="s">
        <v>2380</v>
      </c>
      <c r="I107" s="4" t="str">
        <f t="shared" si="2"/>
        <v>Obesity</v>
      </c>
      <c r="J107" t="str">
        <f t="shared" si="3"/>
        <v>Prediabetes</v>
      </c>
    </row>
    <row r="108" spans="1:10" ht="15.75" thickBot="1" x14ac:dyDescent="0.3">
      <c r="A108" s="4" t="s">
        <v>2266</v>
      </c>
      <c r="B108" s="5">
        <v>50.07</v>
      </c>
      <c r="C108" s="5">
        <v>9.27</v>
      </c>
      <c r="D108" s="4" t="s">
        <v>2379</v>
      </c>
      <c r="E108" s="4" t="s">
        <v>2379</v>
      </c>
      <c r="F108" s="4" t="s">
        <v>2379</v>
      </c>
      <c r="G108" s="4">
        <v>0</v>
      </c>
      <c r="H108" s="4" t="s">
        <v>2380</v>
      </c>
      <c r="I108" s="4" t="str">
        <f t="shared" si="2"/>
        <v>Obesity</v>
      </c>
      <c r="J108" t="str">
        <f t="shared" si="3"/>
        <v>Diabetes</v>
      </c>
    </row>
    <row r="109" spans="1:10" ht="15.75" thickBot="1" x14ac:dyDescent="0.3">
      <c r="A109" s="4" t="s">
        <v>2265</v>
      </c>
      <c r="B109" s="5">
        <v>32.774999999999999</v>
      </c>
      <c r="C109" s="5">
        <v>5.53</v>
      </c>
      <c r="D109" s="4" t="s">
        <v>2379</v>
      </c>
      <c r="E109" s="4" t="s">
        <v>2379</v>
      </c>
      <c r="F109" s="4" t="s">
        <v>2379</v>
      </c>
      <c r="G109" s="4">
        <v>0</v>
      </c>
      <c r="H109" s="4" t="s">
        <v>2380</v>
      </c>
      <c r="I109" s="4" t="str">
        <f t="shared" si="2"/>
        <v>Obesity</v>
      </c>
      <c r="J109" t="str">
        <f t="shared" si="3"/>
        <v>Normal</v>
      </c>
    </row>
    <row r="110" spans="1:10" ht="15.75" thickBot="1" x14ac:dyDescent="0.3">
      <c r="A110" s="4" t="s">
        <v>2264</v>
      </c>
      <c r="B110" s="5">
        <v>34.104999999999997</v>
      </c>
      <c r="C110" s="5">
        <v>5.07</v>
      </c>
      <c r="D110" s="4" t="s">
        <v>2379</v>
      </c>
      <c r="E110" s="4" t="s">
        <v>2379</v>
      </c>
      <c r="F110" s="4" t="s">
        <v>2379</v>
      </c>
      <c r="G110" s="5">
        <v>1</v>
      </c>
      <c r="H110" s="4" t="s">
        <v>2380</v>
      </c>
      <c r="I110" s="4" t="str">
        <f t="shared" si="2"/>
        <v>Obesity</v>
      </c>
      <c r="J110" t="str">
        <f t="shared" si="3"/>
        <v>Normal</v>
      </c>
    </row>
    <row r="111" spans="1:10" ht="15.75" thickBot="1" x14ac:dyDescent="0.3">
      <c r="A111" s="4" t="s">
        <v>2263</v>
      </c>
      <c r="B111" s="5">
        <v>48.93</v>
      </c>
      <c r="C111" s="5">
        <v>11.17</v>
      </c>
      <c r="D111" s="4" t="s">
        <v>2380</v>
      </c>
      <c r="E111" s="4" t="s">
        <v>2379</v>
      </c>
      <c r="F111" s="4" t="s">
        <v>2379</v>
      </c>
      <c r="G111" s="5">
        <v>1</v>
      </c>
      <c r="H111" s="4" t="s">
        <v>2380</v>
      </c>
      <c r="I111" s="4" t="str">
        <f t="shared" si="2"/>
        <v>Obesity</v>
      </c>
      <c r="J111" t="str">
        <f t="shared" si="3"/>
        <v>Diabetes</v>
      </c>
    </row>
    <row r="112" spans="1:10" ht="15.75" thickBot="1" x14ac:dyDescent="0.3">
      <c r="A112" s="4" t="s">
        <v>2262</v>
      </c>
      <c r="B112" s="5">
        <v>37.07</v>
      </c>
      <c r="C112" s="5">
        <v>6.14</v>
      </c>
      <c r="D112" s="4" t="s">
        <v>2380</v>
      </c>
      <c r="E112" s="4" t="s">
        <v>2379</v>
      </c>
      <c r="F112" s="4" t="s">
        <v>2379</v>
      </c>
      <c r="G112" s="4">
        <v>0</v>
      </c>
      <c r="H112" s="4" t="s">
        <v>2380</v>
      </c>
      <c r="I112" s="4" t="str">
        <f t="shared" si="2"/>
        <v>Obesity</v>
      </c>
      <c r="J112" t="str">
        <f t="shared" si="3"/>
        <v>Prediabetes</v>
      </c>
    </row>
    <row r="113" spans="1:10" ht="15.75" thickBot="1" x14ac:dyDescent="0.3">
      <c r="A113" s="4" t="s">
        <v>2261</v>
      </c>
      <c r="B113" s="5">
        <v>51.51</v>
      </c>
      <c r="C113" s="5">
        <v>6.26</v>
      </c>
      <c r="D113" s="4" t="s">
        <v>2380</v>
      </c>
      <c r="E113" s="4" t="s">
        <v>2379</v>
      </c>
      <c r="F113" s="4" t="s">
        <v>2380</v>
      </c>
      <c r="G113" s="5">
        <v>1</v>
      </c>
      <c r="H113" s="4" t="s">
        <v>2380</v>
      </c>
      <c r="I113" s="4" t="str">
        <f t="shared" si="2"/>
        <v>Obesity</v>
      </c>
      <c r="J113" t="str">
        <f t="shared" si="3"/>
        <v>Prediabetes</v>
      </c>
    </row>
    <row r="114" spans="1:10" ht="15.75" thickBot="1" x14ac:dyDescent="0.3">
      <c r="A114" s="4" t="s">
        <v>2260</v>
      </c>
      <c r="B114" s="5">
        <v>34.799999999999997</v>
      </c>
      <c r="C114" s="5">
        <v>4.72</v>
      </c>
      <c r="D114" s="4" t="s">
        <v>2380</v>
      </c>
      <c r="E114" s="4" t="s">
        <v>2379</v>
      </c>
      <c r="F114" s="4" t="s">
        <v>2379</v>
      </c>
      <c r="G114" s="4">
        <v>0</v>
      </c>
      <c r="H114" s="4" t="s">
        <v>2380</v>
      </c>
      <c r="I114" s="4" t="str">
        <f t="shared" si="2"/>
        <v>Obesity</v>
      </c>
      <c r="J114" t="str">
        <f t="shared" si="3"/>
        <v>Normal</v>
      </c>
    </row>
    <row r="115" spans="1:10" ht="15.75" thickBot="1" x14ac:dyDescent="0.3">
      <c r="A115" s="4" t="s">
        <v>2259</v>
      </c>
      <c r="B115" s="5">
        <v>36.67</v>
      </c>
      <c r="C115" s="5">
        <v>5.18</v>
      </c>
      <c r="D115" s="4" t="s">
        <v>2379</v>
      </c>
      <c r="E115" s="4" t="s">
        <v>2379</v>
      </c>
      <c r="F115" s="4" t="s">
        <v>2379</v>
      </c>
      <c r="G115" s="5">
        <v>1</v>
      </c>
      <c r="H115" s="4" t="s">
        <v>2380</v>
      </c>
      <c r="I115" s="4" t="str">
        <f t="shared" si="2"/>
        <v>Obesity</v>
      </c>
      <c r="J115" t="str">
        <f t="shared" si="3"/>
        <v>Normal</v>
      </c>
    </row>
    <row r="116" spans="1:10" ht="15.75" thickBot="1" x14ac:dyDescent="0.3">
      <c r="A116" s="4" t="s">
        <v>2258</v>
      </c>
      <c r="B116" s="5">
        <v>30.9</v>
      </c>
      <c r="C116" s="5">
        <v>9.4</v>
      </c>
      <c r="D116" s="4" t="s">
        <v>2379</v>
      </c>
      <c r="E116" s="4" t="s">
        <v>2379</v>
      </c>
      <c r="F116" s="4" t="s">
        <v>2379</v>
      </c>
      <c r="G116" s="5">
        <v>2</v>
      </c>
      <c r="H116" s="4" t="s">
        <v>2380</v>
      </c>
      <c r="I116" s="4" t="str">
        <f t="shared" si="2"/>
        <v>Obesity</v>
      </c>
      <c r="J116" t="str">
        <f t="shared" si="3"/>
        <v>Diabetes</v>
      </c>
    </row>
    <row r="117" spans="1:10" ht="15.75" thickBot="1" x14ac:dyDescent="0.3">
      <c r="A117" s="4" t="s">
        <v>2257</v>
      </c>
      <c r="B117" s="5">
        <v>30.495000000000001</v>
      </c>
      <c r="C117" s="5">
        <v>6.29</v>
      </c>
      <c r="D117" s="4" t="s">
        <v>2379</v>
      </c>
      <c r="E117" s="4" t="s">
        <v>2379</v>
      </c>
      <c r="F117" s="4" t="s">
        <v>2379</v>
      </c>
      <c r="G117" s="4">
        <v>0</v>
      </c>
      <c r="H117" s="4" t="s">
        <v>2380</v>
      </c>
      <c r="I117" s="4" t="str">
        <f t="shared" si="2"/>
        <v>Obesity</v>
      </c>
      <c r="J117" t="str">
        <f t="shared" si="3"/>
        <v>Prediabetes</v>
      </c>
    </row>
    <row r="118" spans="1:10" ht="15.75" thickBot="1" x14ac:dyDescent="0.3">
      <c r="A118" s="4" t="s">
        <v>2256</v>
      </c>
      <c r="B118" s="5">
        <v>44.88</v>
      </c>
      <c r="C118" s="5">
        <v>6.04</v>
      </c>
      <c r="D118" s="4" t="s">
        <v>2379</v>
      </c>
      <c r="E118" s="4" t="s">
        <v>2379</v>
      </c>
      <c r="F118" s="4" t="s">
        <v>2380</v>
      </c>
      <c r="G118" s="5">
        <v>1</v>
      </c>
      <c r="H118" s="4" t="s">
        <v>2380</v>
      </c>
      <c r="I118" s="4" t="str">
        <f t="shared" si="2"/>
        <v>Obesity</v>
      </c>
      <c r="J118" t="str">
        <f t="shared" si="3"/>
        <v>Prediabetes</v>
      </c>
    </row>
    <row r="119" spans="1:10" ht="15.75" thickBot="1" x14ac:dyDescent="0.3">
      <c r="A119" s="4" t="s">
        <v>2255</v>
      </c>
      <c r="B119" s="5">
        <v>44.32</v>
      </c>
      <c r="C119" s="5">
        <v>10.55</v>
      </c>
      <c r="D119" s="4" t="s">
        <v>2379</v>
      </c>
      <c r="E119" s="4" t="s">
        <v>2379</v>
      </c>
      <c r="F119" s="4" t="s">
        <v>2379</v>
      </c>
      <c r="G119" s="4">
        <v>0</v>
      </c>
      <c r="H119" s="4" t="s">
        <v>2380</v>
      </c>
      <c r="I119" s="4" t="str">
        <f t="shared" si="2"/>
        <v>Obesity</v>
      </c>
      <c r="J119" t="str">
        <f t="shared" si="3"/>
        <v>Diabetes</v>
      </c>
    </row>
    <row r="120" spans="1:10" ht="15.75" thickBot="1" x14ac:dyDescent="0.3">
      <c r="A120" s="4" t="s">
        <v>2254</v>
      </c>
      <c r="B120" s="5">
        <v>46.39</v>
      </c>
      <c r="C120" s="5">
        <v>5.09</v>
      </c>
      <c r="D120" s="4" t="s">
        <v>2379</v>
      </c>
      <c r="E120" s="4" t="s">
        <v>2379</v>
      </c>
      <c r="F120" s="4" t="s">
        <v>2379</v>
      </c>
      <c r="G120" s="4">
        <v>0</v>
      </c>
      <c r="H120" s="4" t="s">
        <v>2380</v>
      </c>
      <c r="I120" s="4" t="str">
        <f t="shared" si="2"/>
        <v>Obesity</v>
      </c>
      <c r="J120" t="str">
        <f t="shared" si="3"/>
        <v>Normal</v>
      </c>
    </row>
    <row r="121" spans="1:10" ht="15.75" thickBot="1" x14ac:dyDescent="0.3">
      <c r="A121" s="4" t="s">
        <v>2253</v>
      </c>
      <c r="B121" s="5">
        <v>42.13</v>
      </c>
      <c r="C121" s="5">
        <v>5.2</v>
      </c>
      <c r="D121" s="4" t="s">
        <v>2380</v>
      </c>
      <c r="E121" s="4" t="s">
        <v>2379</v>
      </c>
      <c r="F121" s="4" t="s">
        <v>2379</v>
      </c>
      <c r="G121" s="5">
        <v>1</v>
      </c>
      <c r="H121" s="4" t="s">
        <v>2380</v>
      </c>
      <c r="I121" s="4" t="str">
        <f t="shared" si="2"/>
        <v>Obesity</v>
      </c>
      <c r="J121" t="str">
        <f t="shared" si="3"/>
        <v>Normal</v>
      </c>
    </row>
    <row r="122" spans="1:10" ht="15.75" thickBot="1" x14ac:dyDescent="0.3">
      <c r="A122" s="4" t="s">
        <v>2252</v>
      </c>
      <c r="B122" s="5">
        <v>30.78</v>
      </c>
      <c r="C122" s="5">
        <v>8.4499999999999993</v>
      </c>
      <c r="D122" s="4" t="s">
        <v>2380</v>
      </c>
      <c r="E122" s="4" t="s">
        <v>2379</v>
      </c>
      <c r="F122" s="4" t="s">
        <v>2379</v>
      </c>
      <c r="G122" s="4">
        <v>0</v>
      </c>
      <c r="H122" s="4" t="s">
        <v>2380</v>
      </c>
      <c r="I122" s="4" t="str">
        <f t="shared" si="2"/>
        <v>Obesity</v>
      </c>
      <c r="J122" t="str">
        <f t="shared" si="3"/>
        <v>Diabetes</v>
      </c>
    </row>
    <row r="123" spans="1:10" ht="15.75" thickBot="1" x14ac:dyDescent="0.3">
      <c r="A123" s="4" t="s">
        <v>2251</v>
      </c>
      <c r="B123" s="5">
        <v>31.35</v>
      </c>
      <c r="C123" s="5">
        <v>9.5399999999999991</v>
      </c>
      <c r="D123" s="4" t="s">
        <v>2379</v>
      </c>
      <c r="E123" s="4" t="s">
        <v>2379</v>
      </c>
      <c r="F123" s="4" t="s">
        <v>2379</v>
      </c>
      <c r="G123" s="4">
        <v>0</v>
      </c>
      <c r="H123" s="4" t="s">
        <v>2380</v>
      </c>
      <c r="I123" s="4" t="str">
        <f t="shared" si="2"/>
        <v>Obesity</v>
      </c>
      <c r="J123" t="str">
        <f t="shared" si="3"/>
        <v>Diabetes</v>
      </c>
    </row>
    <row r="124" spans="1:10" ht="15.75" thickBot="1" x14ac:dyDescent="0.3">
      <c r="A124" s="4" t="s">
        <v>2250</v>
      </c>
      <c r="B124" s="5">
        <v>41.46</v>
      </c>
      <c r="C124" s="5">
        <v>4.99</v>
      </c>
      <c r="D124" s="4" t="s">
        <v>2380</v>
      </c>
      <c r="E124" s="4" t="s">
        <v>2379</v>
      </c>
      <c r="F124" s="4" t="s">
        <v>2379</v>
      </c>
      <c r="G124" s="5">
        <v>2</v>
      </c>
      <c r="H124" s="4" t="s">
        <v>2380</v>
      </c>
      <c r="I124" s="4" t="str">
        <f t="shared" si="2"/>
        <v>Obesity</v>
      </c>
      <c r="J124" t="str">
        <f t="shared" si="3"/>
        <v>Normal</v>
      </c>
    </row>
    <row r="125" spans="1:10" ht="15.75" thickBot="1" x14ac:dyDescent="0.3">
      <c r="A125" s="4" t="s">
        <v>2249</v>
      </c>
      <c r="B125" s="5">
        <v>48</v>
      </c>
      <c r="C125" s="5">
        <v>10.54</v>
      </c>
      <c r="D125" s="4" t="s">
        <v>2379</v>
      </c>
      <c r="E125" s="4" t="s">
        <v>2379</v>
      </c>
      <c r="F125" s="4" t="s">
        <v>2379</v>
      </c>
      <c r="G125" s="4">
        <v>0</v>
      </c>
      <c r="H125" s="4" t="s">
        <v>2380</v>
      </c>
      <c r="I125" s="4" t="str">
        <f t="shared" si="2"/>
        <v>Obesity</v>
      </c>
      <c r="J125" t="str">
        <f t="shared" si="3"/>
        <v>Diabetes</v>
      </c>
    </row>
    <row r="126" spans="1:10" ht="15.75" thickBot="1" x14ac:dyDescent="0.3">
      <c r="A126" s="4" t="s">
        <v>2248</v>
      </c>
      <c r="B126" s="5">
        <v>49.13</v>
      </c>
      <c r="C126" s="5">
        <v>4.54</v>
      </c>
      <c r="D126" s="4" t="s">
        <v>2379</v>
      </c>
      <c r="E126" s="4" t="s">
        <v>2379</v>
      </c>
      <c r="F126" s="4" t="s">
        <v>2379</v>
      </c>
      <c r="G126" s="4">
        <v>0</v>
      </c>
      <c r="H126" s="4" t="s">
        <v>2380</v>
      </c>
      <c r="I126" s="4" t="str">
        <f t="shared" si="2"/>
        <v>Obesity</v>
      </c>
      <c r="J126" t="str">
        <f t="shared" si="3"/>
        <v>Normal</v>
      </c>
    </row>
    <row r="127" spans="1:10" ht="15.75" thickBot="1" x14ac:dyDescent="0.3">
      <c r="A127" s="4" t="s">
        <v>2247</v>
      </c>
      <c r="B127" s="5">
        <v>37.799999999999997</v>
      </c>
      <c r="C127" s="5">
        <v>6.29</v>
      </c>
      <c r="D127" s="4" t="s">
        <v>2379</v>
      </c>
      <c r="E127" s="4" t="s">
        <v>2379</v>
      </c>
      <c r="F127" s="4" t="s">
        <v>2379</v>
      </c>
      <c r="G127" s="5">
        <v>1</v>
      </c>
      <c r="H127" s="4" t="s">
        <v>2380</v>
      </c>
      <c r="I127" s="4" t="str">
        <f t="shared" si="2"/>
        <v>Obesity</v>
      </c>
      <c r="J127" t="str">
        <f t="shared" si="3"/>
        <v>Prediabetes</v>
      </c>
    </row>
    <row r="128" spans="1:10" ht="15.75" thickBot="1" x14ac:dyDescent="0.3">
      <c r="A128" s="4" t="s">
        <v>2246</v>
      </c>
      <c r="B128" s="5">
        <v>38.299999999999997</v>
      </c>
      <c r="C128" s="5">
        <v>9.51</v>
      </c>
      <c r="D128" s="4" t="s">
        <v>2379</v>
      </c>
      <c r="E128" s="4" t="s">
        <v>2379</v>
      </c>
      <c r="F128" s="4" t="s">
        <v>2379</v>
      </c>
      <c r="G128" s="4">
        <v>0</v>
      </c>
      <c r="H128" s="4" t="s">
        <v>2380</v>
      </c>
      <c r="I128" s="4" t="str">
        <f t="shared" si="2"/>
        <v>Obesity</v>
      </c>
      <c r="J128" t="str">
        <f t="shared" si="3"/>
        <v>Diabetes</v>
      </c>
    </row>
    <row r="129" spans="1:10" ht="15.75" thickBot="1" x14ac:dyDescent="0.3">
      <c r="A129" s="4" t="s">
        <v>2245</v>
      </c>
      <c r="B129" s="5">
        <v>32.774999999999999</v>
      </c>
      <c r="C129" s="5">
        <v>4.72</v>
      </c>
      <c r="D129" s="4" t="s">
        <v>2379</v>
      </c>
      <c r="E129" s="4" t="s">
        <v>2379</v>
      </c>
      <c r="F129" s="4" t="s">
        <v>2379</v>
      </c>
      <c r="G129" s="4">
        <v>0</v>
      </c>
      <c r="H129" s="4" t="s">
        <v>2380</v>
      </c>
      <c r="I129" s="4" t="str">
        <f t="shared" si="2"/>
        <v>Obesity</v>
      </c>
      <c r="J129" t="str">
        <f t="shared" si="3"/>
        <v>Normal</v>
      </c>
    </row>
    <row r="130" spans="1:10" ht="15.75" thickBot="1" x14ac:dyDescent="0.3">
      <c r="A130" s="4" t="s">
        <v>2244</v>
      </c>
      <c r="B130" s="5">
        <v>34.200000000000003</v>
      </c>
      <c r="C130" s="5">
        <v>5.91</v>
      </c>
      <c r="D130" s="4" t="s">
        <v>2380</v>
      </c>
      <c r="E130" s="4" t="s">
        <v>2379</v>
      </c>
      <c r="F130" s="4" t="s">
        <v>2379</v>
      </c>
      <c r="G130" s="4">
        <v>0</v>
      </c>
      <c r="H130" s="4" t="s">
        <v>2380</v>
      </c>
      <c r="I130" s="4" t="str">
        <f t="shared" si="2"/>
        <v>Obesity</v>
      </c>
      <c r="J130" t="str">
        <f t="shared" si="3"/>
        <v>Prediabetes</v>
      </c>
    </row>
    <row r="131" spans="1:10" ht="15.75" thickBot="1" x14ac:dyDescent="0.3">
      <c r="A131" s="4" t="s">
        <v>2243</v>
      </c>
      <c r="B131" s="5">
        <v>30.2</v>
      </c>
      <c r="C131" s="5">
        <v>9.58</v>
      </c>
      <c r="D131" s="4" t="s">
        <v>2379</v>
      </c>
      <c r="E131" s="4" t="s">
        <v>2379</v>
      </c>
      <c r="F131" s="4" t="s">
        <v>2379</v>
      </c>
      <c r="G131" s="4">
        <v>0</v>
      </c>
      <c r="H131" s="4" t="s">
        <v>2380</v>
      </c>
      <c r="I131" s="4" t="str">
        <f t="shared" ref="I131:I194" si="4">VLOOKUP(B131,$L$10:$M$13,2,TRUE)</f>
        <v>Obesity</v>
      </c>
      <c r="J131" t="str">
        <f t="shared" ref="J131:J194" si="5">VLOOKUP(C131,$K$19:$L$21,2,TRUE)</f>
        <v>Diabetes</v>
      </c>
    </row>
    <row r="132" spans="1:10" ht="15.75" thickBot="1" x14ac:dyDescent="0.3">
      <c r="A132" s="4" t="s">
        <v>2242</v>
      </c>
      <c r="B132" s="5">
        <v>48.32</v>
      </c>
      <c r="C132" s="5">
        <v>5.77</v>
      </c>
      <c r="D132" s="4" t="s">
        <v>2379</v>
      </c>
      <c r="E132" s="4" t="s">
        <v>2379</v>
      </c>
      <c r="F132" s="4" t="s">
        <v>2379</v>
      </c>
      <c r="G132" s="4">
        <v>0</v>
      </c>
      <c r="H132" s="4" t="s">
        <v>2380</v>
      </c>
      <c r="I132" s="4" t="str">
        <f t="shared" si="4"/>
        <v>Obesity</v>
      </c>
      <c r="J132" t="str">
        <f t="shared" si="5"/>
        <v>Prediabetes</v>
      </c>
    </row>
    <row r="133" spans="1:10" ht="15.75" thickBot="1" x14ac:dyDescent="0.3">
      <c r="A133" s="4" t="s">
        <v>2241</v>
      </c>
      <c r="B133" s="5">
        <v>44.86</v>
      </c>
      <c r="C133" s="5">
        <v>4.38</v>
      </c>
      <c r="D133" s="4" t="s">
        <v>2380</v>
      </c>
      <c r="E133" s="4" t="s">
        <v>2379</v>
      </c>
      <c r="F133" s="4" t="s">
        <v>2379</v>
      </c>
      <c r="G133" s="4">
        <v>0</v>
      </c>
      <c r="H133" s="4" t="s">
        <v>2380</v>
      </c>
      <c r="I133" s="4" t="str">
        <f t="shared" si="4"/>
        <v>Obesity</v>
      </c>
      <c r="J133" t="str">
        <f t="shared" si="5"/>
        <v>Normal</v>
      </c>
    </row>
    <row r="134" spans="1:10" ht="15.75" thickBot="1" x14ac:dyDescent="0.3">
      <c r="A134" s="4" t="s">
        <v>2240</v>
      </c>
      <c r="B134" s="5">
        <v>52.15</v>
      </c>
      <c r="C134" s="5">
        <v>5.65</v>
      </c>
      <c r="D134" s="4" t="s">
        <v>2379</v>
      </c>
      <c r="E134" s="4" t="s">
        <v>2379</v>
      </c>
      <c r="F134" s="4" t="s">
        <v>2379</v>
      </c>
      <c r="G134" s="5">
        <v>1</v>
      </c>
      <c r="H134" s="4" t="s">
        <v>2380</v>
      </c>
      <c r="I134" s="4" t="str">
        <f t="shared" si="4"/>
        <v>Obesity</v>
      </c>
      <c r="J134" t="str">
        <f t="shared" si="5"/>
        <v>Normal</v>
      </c>
    </row>
    <row r="135" spans="1:10" ht="15.75" thickBot="1" x14ac:dyDescent="0.3">
      <c r="A135" s="4" t="s">
        <v>2239</v>
      </c>
      <c r="B135" s="5">
        <v>41.12</v>
      </c>
      <c r="C135" s="5">
        <v>7.54</v>
      </c>
      <c r="D135" s="4" t="s">
        <v>2380</v>
      </c>
      <c r="E135" s="4" t="s">
        <v>2379</v>
      </c>
      <c r="F135" s="4" t="s">
        <v>2379</v>
      </c>
      <c r="G135" s="4">
        <v>0</v>
      </c>
      <c r="H135" s="4" t="s">
        <v>2380</v>
      </c>
      <c r="I135" s="4" t="str">
        <f t="shared" si="4"/>
        <v>Obesity</v>
      </c>
      <c r="J135" t="str">
        <f t="shared" si="5"/>
        <v>Diabetes</v>
      </c>
    </row>
    <row r="136" spans="1:10" ht="15.75" thickBot="1" x14ac:dyDescent="0.3">
      <c r="A136" s="4" t="s">
        <v>2238</v>
      </c>
      <c r="B136" s="5">
        <v>38.39</v>
      </c>
      <c r="C136" s="5">
        <v>5.1100000000000003</v>
      </c>
      <c r="D136" s="4" t="s">
        <v>2380</v>
      </c>
      <c r="E136" s="4" t="s">
        <v>2379</v>
      </c>
      <c r="F136" s="4" t="s">
        <v>2379</v>
      </c>
      <c r="G136" s="5">
        <v>1</v>
      </c>
      <c r="H136" s="4" t="s">
        <v>2380</v>
      </c>
      <c r="I136" s="4" t="str">
        <f t="shared" si="4"/>
        <v>Obesity</v>
      </c>
      <c r="J136" t="str">
        <f t="shared" si="5"/>
        <v>Normal</v>
      </c>
    </row>
    <row r="137" spans="1:10" ht="15.75" thickBot="1" x14ac:dyDescent="0.3">
      <c r="A137" s="4" t="s">
        <v>2237</v>
      </c>
      <c r="B137" s="5">
        <v>46.85</v>
      </c>
      <c r="C137" s="5">
        <v>4.25</v>
      </c>
      <c r="D137" s="4" t="s">
        <v>2379</v>
      </c>
      <c r="E137" s="4" t="s">
        <v>2379</v>
      </c>
      <c r="F137" s="4" t="s">
        <v>2380</v>
      </c>
      <c r="G137" s="5">
        <v>1</v>
      </c>
      <c r="H137" s="4" t="s">
        <v>2380</v>
      </c>
      <c r="I137" s="4" t="str">
        <f t="shared" si="4"/>
        <v>Obesity</v>
      </c>
      <c r="J137" t="str">
        <f t="shared" si="5"/>
        <v>Normal</v>
      </c>
    </row>
    <row r="138" spans="1:10" ht="15.75" thickBot="1" x14ac:dyDescent="0.3">
      <c r="A138" s="4" t="s">
        <v>2236</v>
      </c>
      <c r="B138" s="5">
        <v>42.24</v>
      </c>
      <c r="C138" s="5">
        <v>5.55</v>
      </c>
      <c r="D138" s="4" t="s">
        <v>2379</v>
      </c>
      <c r="E138" s="4" t="s">
        <v>2380</v>
      </c>
      <c r="F138" s="4" t="s">
        <v>2379</v>
      </c>
      <c r="G138" s="5">
        <v>1</v>
      </c>
      <c r="H138" s="4" t="s">
        <v>2380</v>
      </c>
      <c r="I138" s="4" t="str">
        <f t="shared" si="4"/>
        <v>Obesity</v>
      </c>
      <c r="J138" t="str">
        <f t="shared" si="5"/>
        <v>Normal</v>
      </c>
    </row>
    <row r="139" spans="1:10" ht="15.75" thickBot="1" x14ac:dyDescent="0.3">
      <c r="A139" s="4" t="s">
        <v>2235</v>
      </c>
      <c r="B139" s="5">
        <v>34.39</v>
      </c>
      <c r="C139" s="5">
        <v>5.78</v>
      </c>
      <c r="D139" s="4" t="s">
        <v>2379</v>
      </c>
      <c r="E139" s="4" t="s">
        <v>2379</v>
      </c>
      <c r="F139" s="4" t="s">
        <v>2379</v>
      </c>
      <c r="G139" s="4">
        <v>0</v>
      </c>
      <c r="H139" s="4" t="s">
        <v>2380</v>
      </c>
      <c r="I139" s="4" t="str">
        <f t="shared" si="4"/>
        <v>Obesity</v>
      </c>
      <c r="J139" t="str">
        <f t="shared" si="5"/>
        <v>Prediabetes</v>
      </c>
    </row>
    <row r="140" spans="1:10" ht="15.75" thickBot="1" x14ac:dyDescent="0.3">
      <c r="A140" s="4" t="s">
        <v>2234</v>
      </c>
      <c r="B140" s="5">
        <v>42.89</v>
      </c>
      <c r="C140" s="5">
        <v>5.28</v>
      </c>
      <c r="D140" s="4" t="s">
        <v>2380</v>
      </c>
      <c r="E140" s="4" t="s">
        <v>2379</v>
      </c>
      <c r="F140" s="4" t="s">
        <v>2379</v>
      </c>
      <c r="G140" s="4">
        <v>0</v>
      </c>
      <c r="H140" s="4" t="s">
        <v>2380</v>
      </c>
      <c r="I140" s="4" t="str">
        <f t="shared" si="4"/>
        <v>Obesity</v>
      </c>
      <c r="J140" t="str">
        <f t="shared" si="5"/>
        <v>Normal</v>
      </c>
    </row>
    <row r="141" spans="1:10" ht="15.75" thickBot="1" x14ac:dyDescent="0.3">
      <c r="A141" s="4" t="s">
        <v>2233</v>
      </c>
      <c r="B141" s="5">
        <v>36.299999999999997</v>
      </c>
      <c r="C141" s="5">
        <v>5.39</v>
      </c>
      <c r="D141" s="4" t="s">
        <v>2379</v>
      </c>
      <c r="E141" s="4" t="s">
        <v>2379</v>
      </c>
      <c r="F141" s="4" t="s">
        <v>2379</v>
      </c>
      <c r="G141" s="4">
        <v>0</v>
      </c>
      <c r="H141" s="4" t="s">
        <v>2380</v>
      </c>
      <c r="I141" s="4" t="str">
        <f t="shared" si="4"/>
        <v>Obesity</v>
      </c>
      <c r="J141" t="str">
        <f t="shared" si="5"/>
        <v>Normal</v>
      </c>
    </row>
    <row r="142" spans="1:10" ht="15.75" thickBot="1" x14ac:dyDescent="0.3">
      <c r="A142" s="4" t="s">
        <v>2232</v>
      </c>
      <c r="B142" s="5">
        <v>35.200000000000003</v>
      </c>
      <c r="C142" s="5">
        <v>8.01</v>
      </c>
      <c r="D142" s="4" t="s">
        <v>2380</v>
      </c>
      <c r="E142" s="4" t="s">
        <v>2379</v>
      </c>
      <c r="F142" s="4" t="s">
        <v>2379</v>
      </c>
      <c r="G142" s="5">
        <v>1</v>
      </c>
      <c r="H142" s="4" t="s">
        <v>2380</v>
      </c>
      <c r="I142" s="4" t="str">
        <f t="shared" si="4"/>
        <v>Obesity</v>
      </c>
      <c r="J142" t="str">
        <f t="shared" si="5"/>
        <v>Diabetes</v>
      </c>
    </row>
    <row r="143" spans="1:10" ht="15.75" thickBot="1" x14ac:dyDescent="0.3">
      <c r="A143" s="4" t="s">
        <v>2231</v>
      </c>
      <c r="B143" s="5">
        <v>53.62</v>
      </c>
      <c r="C143" s="5">
        <v>5.21</v>
      </c>
      <c r="D143" s="4" t="s">
        <v>2379</v>
      </c>
      <c r="E143" s="4" t="s">
        <v>2379</v>
      </c>
      <c r="F143" s="4" t="s">
        <v>2379</v>
      </c>
      <c r="G143" s="4">
        <v>0</v>
      </c>
      <c r="H143" s="4" t="s">
        <v>2380</v>
      </c>
      <c r="I143" s="4" t="str">
        <f t="shared" si="4"/>
        <v>Obesity</v>
      </c>
      <c r="J143" t="str">
        <f t="shared" si="5"/>
        <v>Normal</v>
      </c>
    </row>
    <row r="144" spans="1:10" ht="15.75" thickBot="1" x14ac:dyDescent="0.3">
      <c r="A144" s="4" t="s">
        <v>2230</v>
      </c>
      <c r="B144" s="5">
        <v>36.67</v>
      </c>
      <c r="C144" s="5">
        <v>6.27</v>
      </c>
      <c r="D144" s="4" t="s">
        <v>2379</v>
      </c>
      <c r="E144" s="4" t="s">
        <v>2379</v>
      </c>
      <c r="F144" s="4" t="s">
        <v>2379</v>
      </c>
      <c r="G144" s="4">
        <v>0</v>
      </c>
      <c r="H144" s="4" t="s">
        <v>2380</v>
      </c>
      <c r="I144" s="4" t="str">
        <f t="shared" si="4"/>
        <v>Obesity</v>
      </c>
      <c r="J144" t="str">
        <f t="shared" si="5"/>
        <v>Prediabetes</v>
      </c>
    </row>
    <row r="145" spans="1:10" ht="15.75" thickBot="1" x14ac:dyDescent="0.3">
      <c r="A145" s="4" t="s">
        <v>2229</v>
      </c>
      <c r="B145" s="5">
        <v>33.4</v>
      </c>
      <c r="C145" s="5">
        <v>10.73</v>
      </c>
      <c r="D145" s="4" t="s">
        <v>2380</v>
      </c>
      <c r="E145" s="4" t="s">
        <v>2379</v>
      </c>
      <c r="F145" s="4" t="s">
        <v>2379</v>
      </c>
      <c r="G145" s="5">
        <v>1</v>
      </c>
      <c r="H145" s="4" t="s">
        <v>2380</v>
      </c>
      <c r="I145" s="4" t="str">
        <f t="shared" si="4"/>
        <v>Obesity</v>
      </c>
      <c r="J145" t="str">
        <f t="shared" si="5"/>
        <v>Diabetes</v>
      </c>
    </row>
    <row r="146" spans="1:10" ht="15.75" thickBot="1" x14ac:dyDescent="0.3">
      <c r="A146" s="4" t="s">
        <v>2228</v>
      </c>
      <c r="B146" s="5">
        <v>42.71</v>
      </c>
      <c r="C146" s="5">
        <v>10.52</v>
      </c>
      <c r="D146" s="4" t="s">
        <v>2379</v>
      </c>
      <c r="E146" s="4" t="s">
        <v>2379</v>
      </c>
      <c r="F146" s="4" t="s">
        <v>2379</v>
      </c>
      <c r="G146" s="4">
        <v>0</v>
      </c>
      <c r="H146" s="4" t="s">
        <v>2380</v>
      </c>
      <c r="I146" s="4" t="str">
        <f t="shared" si="4"/>
        <v>Obesity</v>
      </c>
      <c r="J146" t="str">
        <f t="shared" si="5"/>
        <v>Diabetes</v>
      </c>
    </row>
    <row r="147" spans="1:10" ht="15.75" thickBot="1" x14ac:dyDescent="0.3">
      <c r="A147" s="4" t="s">
        <v>2227</v>
      </c>
      <c r="B147" s="5">
        <v>41.52</v>
      </c>
      <c r="C147" s="5">
        <v>11.82</v>
      </c>
      <c r="D147" s="4" t="s">
        <v>2380</v>
      </c>
      <c r="E147" s="4" t="s">
        <v>2379</v>
      </c>
      <c r="F147" s="4" t="s">
        <v>2379</v>
      </c>
      <c r="G147" s="5">
        <v>2</v>
      </c>
      <c r="H147" s="4" t="s">
        <v>2380</v>
      </c>
      <c r="I147" s="4" t="str">
        <f t="shared" si="4"/>
        <v>Obesity</v>
      </c>
      <c r="J147" t="str">
        <f t="shared" si="5"/>
        <v>Diabetes</v>
      </c>
    </row>
    <row r="148" spans="1:10" ht="15.75" thickBot="1" x14ac:dyDescent="0.3">
      <c r="A148" s="4" t="s">
        <v>2226</v>
      </c>
      <c r="B148" s="5">
        <v>39.4</v>
      </c>
      <c r="C148" s="5">
        <v>6.76</v>
      </c>
      <c r="D148" s="4" t="s">
        <v>2379</v>
      </c>
      <c r="E148" s="4" t="s">
        <v>2379</v>
      </c>
      <c r="F148" s="4" t="s">
        <v>2379</v>
      </c>
      <c r="G148" s="4">
        <v>0</v>
      </c>
      <c r="H148" s="4" t="s">
        <v>2380</v>
      </c>
      <c r="I148" s="4" t="str">
        <f t="shared" si="4"/>
        <v>Obesity</v>
      </c>
      <c r="J148" t="str">
        <f t="shared" si="5"/>
        <v>Diabetes</v>
      </c>
    </row>
    <row r="149" spans="1:10" ht="15.75" thickBot="1" x14ac:dyDescent="0.3">
      <c r="A149" s="4" t="s">
        <v>2225</v>
      </c>
      <c r="B149" s="5">
        <v>46.45</v>
      </c>
      <c r="C149" s="5">
        <v>5.62</v>
      </c>
      <c r="D149" s="4" t="s">
        <v>2379</v>
      </c>
      <c r="E149" s="4" t="s">
        <v>2379</v>
      </c>
      <c r="F149" s="4" t="s">
        <v>2379</v>
      </c>
      <c r="G149" s="4">
        <v>0</v>
      </c>
      <c r="H149" s="4" t="s">
        <v>2380</v>
      </c>
      <c r="I149" s="4" t="str">
        <f t="shared" si="4"/>
        <v>Obesity</v>
      </c>
      <c r="J149" t="str">
        <f t="shared" si="5"/>
        <v>Normal</v>
      </c>
    </row>
    <row r="150" spans="1:10" ht="15.75" thickBot="1" x14ac:dyDescent="0.3">
      <c r="A150" s="4" t="s">
        <v>2224</v>
      </c>
      <c r="B150" s="5">
        <v>35.75</v>
      </c>
      <c r="C150" s="5">
        <v>4.1900000000000004</v>
      </c>
      <c r="D150" s="4" t="s">
        <v>2379</v>
      </c>
      <c r="E150" s="4" t="s">
        <v>2379</v>
      </c>
      <c r="F150" s="4" t="s">
        <v>2379</v>
      </c>
      <c r="G150" s="4">
        <v>0</v>
      </c>
      <c r="H150" s="4" t="s">
        <v>2380</v>
      </c>
      <c r="I150" s="4" t="str">
        <f t="shared" si="4"/>
        <v>Obesity</v>
      </c>
      <c r="J150" t="str">
        <f t="shared" si="5"/>
        <v>Normal</v>
      </c>
    </row>
    <row r="151" spans="1:10" ht="15.75" thickBot="1" x14ac:dyDescent="0.3">
      <c r="A151" s="4" t="s">
        <v>2223</v>
      </c>
      <c r="B151" s="5">
        <v>26.07</v>
      </c>
      <c r="C151" s="5">
        <v>5.32</v>
      </c>
      <c r="D151" s="4" t="s">
        <v>2379</v>
      </c>
      <c r="E151" s="4" t="s">
        <v>2379</v>
      </c>
      <c r="F151" s="4" t="s">
        <v>2379</v>
      </c>
      <c r="G151" s="4">
        <v>0</v>
      </c>
      <c r="H151" s="4" t="s">
        <v>2380</v>
      </c>
      <c r="I151" s="4" t="str">
        <f t="shared" si="4"/>
        <v>Overweight</v>
      </c>
      <c r="J151" t="str">
        <f t="shared" si="5"/>
        <v>Normal</v>
      </c>
    </row>
    <row r="152" spans="1:10" ht="15.75" thickBot="1" x14ac:dyDescent="0.3">
      <c r="A152" s="4" t="s">
        <v>2222</v>
      </c>
      <c r="B152" s="5">
        <v>36.54</v>
      </c>
      <c r="C152" s="5">
        <v>4.46</v>
      </c>
      <c r="D152" s="4" t="s">
        <v>2380</v>
      </c>
      <c r="E152" s="4" t="s">
        <v>2379</v>
      </c>
      <c r="F152" s="4" t="s">
        <v>2379</v>
      </c>
      <c r="G152" s="5">
        <v>1</v>
      </c>
      <c r="H152" s="4" t="s">
        <v>2380</v>
      </c>
      <c r="I152" s="4" t="str">
        <f t="shared" si="4"/>
        <v>Obesity</v>
      </c>
      <c r="J152" t="str">
        <f t="shared" si="5"/>
        <v>Normal</v>
      </c>
    </row>
    <row r="153" spans="1:10" ht="15.75" thickBot="1" x14ac:dyDescent="0.3">
      <c r="A153" s="4" t="s">
        <v>2221</v>
      </c>
      <c r="B153" s="5">
        <v>51.64</v>
      </c>
      <c r="C153" s="5">
        <v>5.65</v>
      </c>
      <c r="D153" s="4" t="s">
        <v>2379</v>
      </c>
      <c r="E153" s="4" t="s">
        <v>2379</v>
      </c>
      <c r="F153" s="4" t="s">
        <v>2379</v>
      </c>
      <c r="G153" s="4">
        <v>0</v>
      </c>
      <c r="H153" s="4" t="s">
        <v>2380</v>
      </c>
      <c r="I153" s="4" t="str">
        <f t="shared" si="4"/>
        <v>Obesity</v>
      </c>
      <c r="J153" t="str">
        <f t="shared" si="5"/>
        <v>Normal</v>
      </c>
    </row>
    <row r="154" spans="1:10" ht="15.75" thickBot="1" x14ac:dyDescent="0.3">
      <c r="A154" s="4" t="s">
        <v>2220</v>
      </c>
      <c r="B154" s="5">
        <v>42.83</v>
      </c>
      <c r="C154" s="5">
        <v>6.04</v>
      </c>
      <c r="D154" s="4" t="s">
        <v>2379</v>
      </c>
      <c r="E154" s="4" t="s">
        <v>2379</v>
      </c>
      <c r="F154" s="4" t="s">
        <v>2379</v>
      </c>
      <c r="G154" s="5">
        <v>2</v>
      </c>
      <c r="H154" s="4" t="s">
        <v>2380</v>
      </c>
      <c r="I154" s="4" t="str">
        <f t="shared" si="4"/>
        <v>Obesity</v>
      </c>
      <c r="J154" t="str">
        <f t="shared" si="5"/>
        <v>Prediabetes</v>
      </c>
    </row>
    <row r="155" spans="1:10" ht="15.75" thickBot="1" x14ac:dyDescent="0.3">
      <c r="A155" s="4" t="s">
        <v>2219</v>
      </c>
      <c r="B155" s="5">
        <v>40.15</v>
      </c>
      <c r="C155" s="5">
        <v>5.76</v>
      </c>
      <c r="D155" s="4" t="s">
        <v>2379</v>
      </c>
      <c r="E155" s="4" t="s">
        <v>2379</v>
      </c>
      <c r="F155" s="4" t="s">
        <v>2379</v>
      </c>
      <c r="G155" s="5">
        <v>1</v>
      </c>
      <c r="H155" s="4" t="s">
        <v>2380</v>
      </c>
      <c r="I155" s="4" t="str">
        <f t="shared" si="4"/>
        <v>Obesity</v>
      </c>
      <c r="J155" t="str">
        <f t="shared" si="5"/>
        <v>Prediabetes</v>
      </c>
    </row>
    <row r="156" spans="1:10" ht="15.75" thickBot="1" x14ac:dyDescent="0.3">
      <c r="A156" s="4" t="s">
        <v>2218</v>
      </c>
      <c r="B156" s="5">
        <v>27.8</v>
      </c>
      <c r="C156" s="5">
        <v>4.3600000000000003</v>
      </c>
      <c r="D156" s="4" t="s">
        <v>2379</v>
      </c>
      <c r="E156" s="4" t="s">
        <v>2379</v>
      </c>
      <c r="F156" s="4" t="s">
        <v>2380</v>
      </c>
      <c r="G156" s="5">
        <v>1</v>
      </c>
      <c r="H156" s="4" t="s">
        <v>2380</v>
      </c>
      <c r="I156" s="4" t="str">
        <f t="shared" si="4"/>
        <v>Overweight</v>
      </c>
      <c r="J156" t="str">
        <f t="shared" si="5"/>
        <v>Normal</v>
      </c>
    </row>
    <row r="157" spans="1:10" ht="15.75" thickBot="1" x14ac:dyDescent="0.3">
      <c r="A157" s="4" t="s">
        <v>2217</v>
      </c>
      <c r="B157" s="5">
        <v>45.81</v>
      </c>
      <c r="C157" s="5">
        <v>4.76</v>
      </c>
      <c r="D157" s="4" t="s">
        <v>2380</v>
      </c>
      <c r="E157" s="4" t="s">
        <v>2379</v>
      </c>
      <c r="F157" s="4" t="s">
        <v>2380</v>
      </c>
      <c r="G157" s="5">
        <v>1</v>
      </c>
      <c r="H157" s="4" t="s">
        <v>2380</v>
      </c>
      <c r="I157" s="4" t="str">
        <f t="shared" si="4"/>
        <v>Obesity</v>
      </c>
      <c r="J157" t="str">
        <f t="shared" si="5"/>
        <v>Normal</v>
      </c>
    </row>
    <row r="158" spans="1:10" ht="15.75" thickBot="1" x14ac:dyDescent="0.3">
      <c r="A158" s="4" t="s">
        <v>2216</v>
      </c>
      <c r="B158" s="5">
        <v>34.43</v>
      </c>
      <c r="C158" s="5">
        <v>10.82</v>
      </c>
      <c r="D158" s="4" t="s">
        <v>2380</v>
      </c>
      <c r="E158" s="4" t="s">
        <v>2379</v>
      </c>
      <c r="F158" s="4" t="s">
        <v>2379</v>
      </c>
      <c r="G158" s="5">
        <v>1</v>
      </c>
      <c r="H158" s="4" t="s">
        <v>2380</v>
      </c>
      <c r="I158" s="4" t="str">
        <f t="shared" si="4"/>
        <v>Obesity</v>
      </c>
      <c r="J158" t="str">
        <f t="shared" si="5"/>
        <v>Diabetes</v>
      </c>
    </row>
    <row r="159" spans="1:10" ht="15.75" thickBot="1" x14ac:dyDescent="0.3">
      <c r="A159" s="4" t="s">
        <v>2215</v>
      </c>
      <c r="B159" s="5">
        <v>41.33</v>
      </c>
      <c r="C159" s="5">
        <v>4.01</v>
      </c>
      <c r="D159" s="4" t="s">
        <v>2380</v>
      </c>
      <c r="E159" s="4" t="s">
        <v>2379</v>
      </c>
      <c r="F159" s="4" t="s">
        <v>2379</v>
      </c>
      <c r="G159" s="4">
        <v>0</v>
      </c>
      <c r="H159" s="4" t="s">
        <v>2380</v>
      </c>
      <c r="I159" s="4" t="str">
        <f t="shared" si="4"/>
        <v>Obesity</v>
      </c>
      <c r="J159" t="str">
        <f t="shared" si="5"/>
        <v>Normal</v>
      </c>
    </row>
    <row r="160" spans="1:10" ht="15.75" thickBot="1" x14ac:dyDescent="0.3">
      <c r="A160" s="4" t="s">
        <v>2214</v>
      </c>
      <c r="B160" s="5">
        <v>31.92</v>
      </c>
      <c r="C160" s="5">
        <v>5.12</v>
      </c>
      <c r="D160" s="4" t="s">
        <v>2380</v>
      </c>
      <c r="E160" s="4" t="s">
        <v>2379</v>
      </c>
      <c r="F160" s="4" t="s">
        <v>2379</v>
      </c>
      <c r="G160" s="5">
        <v>1</v>
      </c>
      <c r="H160" s="4" t="s">
        <v>2380</v>
      </c>
      <c r="I160" s="4" t="str">
        <f t="shared" si="4"/>
        <v>Obesity</v>
      </c>
      <c r="J160" t="str">
        <f t="shared" si="5"/>
        <v>Normal</v>
      </c>
    </row>
    <row r="161" spans="1:10" ht="15.75" thickBot="1" x14ac:dyDescent="0.3">
      <c r="A161" s="4" t="s">
        <v>2213</v>
      </c>
      <c r="B161" s="5">
        <v>39.799999999999997</v>
      </c>
      <c r="C161" s="5">
        <v>10.54</v>
      </c>
      <c r="D161" s="4" t="s">
        <v>2380</v>
      </c>
      <c r="E161" s="4" t="s">
        <v>2379</v>
      </c>
      <c r="F161" s="4" t="s">
        <v>2379</v>
      </c>
      <c r="G161" s="5">
        <v>2</v>
      </c>
      <c r="H161" s="4" t="s">
        <v>2380</v>
      </c>
      <c r="I161" s="4" t="str">
        <f t="shared" si="4"/>
        <v>Obesity</v>
      </c>
      <c r="J161" t="str">
        <f t="shared" si="5"/>
        <v>Diabetes</v>
      </c>
    </row>
    <row r="162" spans="1:10" ht="15.75" thickBot="1" x14ac:dyDescent="0.3">
      <c r="A162" s="4" t="s">
        <v>2212</v>
      </c>
      <c r="B162" s="5">
        <v>42.82</v>
      </c>
      <c r="C162" s="5">
        <v>4.21</v>
      </c>
      <c r="D162" s="4" t="s">
        <v>2379</v>
      </c>
      <c r="E162" s="4" t="s">
        <v>2379</v>
      </c>
      <c r="F162" s="4" t="s">
        <v>2379</v>
      </c>
      <c r="G162" s="4">
        <v>0</v>
      </c>
      <c r="H162" s="4" t="s">
        <v>2380</v>
      </c>
      <c r="I162" s="4" t="str">
        <f t="shared" si="4"/>
        <v>Obesity</v>
      </c>
      <c r="J162" t="str">
        <f t="shared" si="5"/>
        <v>Normal</v>
      </c>
    </row>
    <row r="163" spans="1:10" ht="15.75" thickBot="1" x14ac:dyDescent="0.3">
      <c r="A163" s="4" t="s">
        <v>2211</v>
      </c>
      <c r="B163" s="5">
        <v>33.630000000000003</v>
      </c>
      <c r="C163" s="5">
        <v>5.42</v>
      </c>
      <c r="D163" s="4" t="s">
        <v>2379</v>
      </c>
      <c r="E163" s="4" t="s">
        <v>2379</v>
      </c>
      <c r="F163" s="4" t="s">
        <v>2379</v>
      </c>
      <c r="G163" s="4">
        <v>0</v>
      </c>
      <c r="H163" s="4" t="s">
        <v>2380</v>
      </c>
      <c r="I163" s="4" t="str">
        <f t="shared" si="4"/>
        <v>Obesity</v>
      </c>
      <c r="J163" t="str">
        <f t="shared" si="5"/>
        <v>Normal</v>
      </c>
    </row>
    <row r="164" spans="1:10" ht="15.75" thickBot="1" x14ac:dyDescent="0.3">
      <c r="A164" s="4" t="s">
        <v>2210</v>
      </c>
      <c r="B164" s="5">
        <v>37.07</v>
      </c>
      <c r="C164" s="5">
        <v>4.28</v>
      </c>
      <c r="D164" s="4" t="s">
        <v>2379</v>
      </c>
      <c r="E164" s="4" t="s">
        <v>2380</v>
      </c>
      <c r="F164" s="4" t="s">
        <v>2379</v>
      </c>
      <c r="G164" s="5">
        <v>1</v>
      </c>
      <c r="H164" s="4" t="s">
        <v>2380</v>
      </c>
      <c r="I164" s="4" t="str">
        <f t="shared" si="4"/>
        <v>Obesity</v>
      </c>
      <c r="J164" t="str">
        <f t="shared" si="5"/>
        <v>Normal</v>
      </c>
    </row>
    <row r="165" spans="1:10" ht="15.75" thickBot="1" x14ac:dyDescent="0.3">
      <c r="A165" s="4" t="s">
        <v>2209</v>
      </c>
      <c r="B165" s="5">
        <v>35.625</v>
      </c>
      <c r="C165" s="5">
        <v>8.9</v>
      </c>
      <c r="D165" s="4" t="s">
        <v>2379</v>
      </c>
      <c r="E165" s="4" t="s">
        <v>2379</v>
      </c>
      <c r="F165" s="4" t="s">
        <v>2379</v>
      </c>
      <c r="G165" s="4">
        <v>0</v>
      </c>
      <c r="H165" s="4" t="s">
        <v>2380</v>
      </c>
      <c r="I165" s="4" t="str">
        <f t="shared" si="4"/>
        <v>Obesity</v>
      </c>
      <c r="J165" t="str">
        <f t="shared" si="5"/>
        <v>Diabetes</v>
      </c>
    </row>
    <row r="166" spans="1:10" ht="15.75" thickBot="1" x14ac:dyDescent="0.3">
      <c r="A166" s="4" t="s">
        <v>2208</v>
      </c>
      <c r="B166" s="5">
        <v>42.69</v>
      </c>
      <c r="C166" s="5">
        <v>4.8899999999999997</v>
      </c>
      <c r="D166" s="4" t="s">
        <v>2379</v>
      </c>
      <c r="E166" s="4" t="s">
        <v>2379</v>
      </c>
      <c r="F166" s="4" t="s">
        <v>2380</v>
      </c>
      <c r="G166" s="5">
        <v>1</v>
      </c>
      <c r="H166" s="4" t="s">
        <v>2380</v>
      </c>
      <c r="I166" s="4" t="str">
        <f t="shared" si="4"/>
        <v>Obesity</v>
      </c>
      <c r="J166" t="str">
        <f t="shared" si="5"/>
        <v>Normal</v>
      </c>
    </row>
    <row r="167" spans="1:10" ht="15.75" thickBot="1" x14ac:dyDescent="0.3">
      <c r="A167" s="4" t="s">
        <v>2207</v>
      </c>
      <c r="B167" s="5">
        <v>37.869999999999997</v>
      </c>
      <c r="C167" s="5">
        <v>4.29</v>
      </c>
      <c r="D167" s="4" t="s">
        <v>2380</v>
      </c>
      <c r="E167" s="4" t="s">
        <v>2379</v>
      </c>
      <c r="F167" s="4" t="s">
        <v>2380</v>
      </c>
      <c r="G167" s="5">
        <v>1</v>
      </c>
      <c r="H167" s="4" t="s">
        <v>2380</v>
      </c>
      <c r="I167" s="4" t="str">
        <f t="shared" si="4"/>
        <v>Obesity</v>
      </c>
      <c r="J167" t="str">
        <f t="shared" si="5"/>
        <v>Normal</v>
      </c>
    </row>
    <row r="168" spans="1:10" ht="15.75" thickBot="1" x14ac:dyDescent="0.3">
      <c r="A168" s="4" t="s">
        <v>2206</v>
      </c>
      <c r="B168" s="5">
        <v>40.61</v>
      </c>
      <c r="C168" s="5">
        <v>8</v>
      </c>
      <c r="D168" s="4" t="s">
        <v>2380</v>
      </c>
      <c r="E168" s="4" t="s">
        <v>2379</v>
      </c>
      <c r="F168" s="4" t="s">
        <v>2379</v>
      </c>
      <c r="G168" s="5">
        <v>1</v>
      </c>
      <c r="H168" s="4" t="s">
        <v>2380</v>
      </c>
      <c r="I168" s="4" t="str">
        <f t="shared" si="4"/>
        <v>Obesity</v>
      </c>
      <c r="J168" t="str">
        <f t="shared" si="5"/>
        <v>Diabetes</v>
      </c>
    </row>
    <row r="169" spans="1:10" ht="15.75" thickBot="1" x14ac:dyDescent="0.3">
      <c r="A169" s="4" t="s">
        <v>2205</v>
      </c>
      <c r="B169" s="5">
        <v>30.78</v>
      </c>
      <c r="C169" s="5">
        <v>4.67</v>
      </c>
      <c r="D169" s="4" t="s">
        <v>2380</v>
      </c>
      <c r="E169" s="4" t="s">
        <v>2379</v>
      </c>
      <c r="F169" s="4" t="s">
        <v>2379</v>
      </c>
      <c r="G169" s="4">
        <v>0</v>
      </c>
      <c r="H169" s="4" t="s">
        <v>2380</v>
      </c>
      <c r="I169" s="4" t="str">
        <f t="shared" si="4"/>
        <v>Obesity</v>
      </c>
      <c r="J169" t="str">
        <f t="shared" si="5"/>
        <v>Normal</v>
      </c>
    </row>
    <row r="170" spans="1:10" ht="15.75" thickBot="1" x14ac:dyDescent="0.3">
      <c r="A170" s="4" t="s">
        <v>2204</v>
      </c>
      <c r="B170" s="5">
        <v>49.49</v>
      </c>
      <c r="C170" s="5">
        <v>4.5</v>
      </c>
      <c r="D170" s="4" t="s">
        <v>2379</v>
      </c>
      <c r="E170" s="4" t="s">
        <v>2379</v>
      </c>
      <c r="F170" s="4" t="s">
        <v>2379</v>
      </c>
      <c r="G170" s="4">
        <v>0</v>
      </c>
      <c r="H170" s="4" t="s">
        <v>2380</v>
      </c>
      <c r="I170" s="4" t="str">
        <f t="shared" si="4"/>
        <v>Obesity</v>
      </c>
      <c r="J170" t="str">
        <f t="shared" si="5"/>
        <v>Normal</v>
      </c>
    </row>
    <row r="171" spans="1:10" ht="15.75" thickBot="1" x14ac:dyDescent="0.3">
      <c r="A171" s="4" t="s">
        <v>2203</v>
      </c>
      <c r="B171" s="5">
        <v>37.619999999999997</v>
      </c>
      <c r="C171" s="5">
        <v>6.32</v>
      </c>
      <c r="D171" s="4" t="s">
        <v>2380</v>
      </c>
      <c r="E171" s="4" t="s">
        <v>2380</v>
      </c>
      <c r="F171" s="4" t="s">
        <v>2379</v>
      </c>
      <c r="G171" s="5">
        <v>2</v>
      </c>
      <c r="H171" s="4" t="s">
        <v>2380</v>
      </c>
      <c r="I171" s="4" t="str">
        <f t="shared" si="4"/>
        <v>Obesity</v>
      </c>
      <c r="J171" t="str">
        <f t="shared" si="5"/>
        <v>Prediabetes</v>
      </c>
    </row>
    <row r="172" spans="1:10" ht="15.75" thickBot="1" x14ac:dyDescent="0.3">
      <c r="A172" s="4" t="s">
        <v>2202</v>
      </c>
      <c r="B172" s="5">
        <v>36.08</v>
      </c>
      <c r="C172" s="5">
        <v>6.1</v>
      </c>
      <c r="D172" s="4" t="s">
        <v>2380</v>
      </c>
      <c r="E172" s="4" t="s">
        <v>2379</v>
      </c>
      <c r="F172" s="4" t="s">
        <v>2379</v>
      </c>
      <c r="G172" s="5">
        <v>1</v>
      </c>
      <c r="H172" s="4" t="s">
        <v>2380</v>
      </c>
      <c r="I172" s="4" t="str">
        <f t="shared" si="4"/>
        <v>Obesity</v>
      </c>
      <c r="J172" t="str">
        <f t="shared" si="5"/>
        <v>Prediabetes</v>
      </c>
    </row>
    <row r="173" spans="1:10" ht="15.75" thickBot="1" x14ac:dyDescent="0.3">
      <c r="A173" s="4" t="s">
        <v>2201</v>
      </c>
      <c r="B173" s="5">
        <v>33.5</v>
      </c>
      <c r="C173" s="5">
        <v>5.4</v>
      </c>
      <c r="D173" s="4" t="s">
        <v>2379</v>
      </c>
      <c r="E173" s="4" t="s">
        <v>2379</v>
      </c>
      <c r="F173" s="4" t="s">
        <v>2379</v>
      </c>
      <c r="G173" s="4">
        <v>0</v>
      </c>
      <c r="H173" s="4" t="s">
        <v>2380</v>
      </c>
      <c r="I173" s="4" t="str">
        <f t="shared" si="4"/>
        <v>Obesity</v>
      </c>
      <c r="J173" t="str">
        <f t="shared" si="5"/>
        <v>Normal</v>
      </c>
    </row>
    <row r="174" spans="1:10" ht="15.75" thickBot="1" x14ac:dyDescent="0.3">
      <c r="A174" s="4" t="s">
        <v>2200</v>
      </c>
      <c r="B174" s="5">
        <v>47.46</v>
      </c>
      <c r="C174" s="5">
        <v>6.24</v>
      </c>
      <c r="D174" s="4" t="s">
        <v>2380</v>
      </c>
      <c r="E174" s="4" t="s">
        <v>2379</v>
      </c>
      <c r="F174" s="4" t="s">
        <v>2379</v>
      </c>
      <c r="G174" s="5">
        <v>1</v>
      </c>
      <c r="H174" s="4" t="s">
        <v>2380</v>
      </c>
      <c r="I174" s="4" t="str">
        <f t="shared" si="4"/>
        <v>Obesity</v>
      </c>
      <c r="J174" t="str">
        <f t="shared" si="5"/>
        <v>Prediabetes</v>
      </c>
    </row>
    <row r="175" spans="1:10" ht="15.75" thickBot="1" x14ac:dyDescent="0.3">
      <c r="A175" s="4" t="s">
        <v>2199</v>
      </c>
      <c r="B175" s="5">
        <v>49.24</v>
      </c>
      <c r="C175" s="5">
        <v>4.45</v>
      </c>
      <c r="D175" s="4" t="s">
        <v>2379</v>
      </c>
      <c r="E175" s="4" t="s">
        <v>2379</v>
      </c>
      <c r="F175" s="4" t="s">
        <v>2379</v>
      </c>
      <c r="G175" s="4">
        <v>0</v>
      </c>
      <c r="H175" s="4" t="s">
        <v>2380</v>
      </c>
      <c r="I175" s="4" t="str">
        <f t="shared" si="4"/>
        <v>Obesity</v>
      </c>
      <c r="J175" t="str">
        <f t="shared" si="5"/>
        <v>Normal</v>
      </c>
    </row>
    <row r="176" spans="1:10" ht="15.75" thickBot="1" x14ac:dyDescent="0.3">
      <c r="A176" s="4" t="s">
        <v>2198</v>
      </c>
      <c r="B176" s="5">
        <v>54.4</v>
      </c>
      <c r="C176" s="5">
        <v>5.22</v>
      </c>
      <c r="D176" s="4" t="s">
        <v>2379</v>
      </c>
      <c r="E176" s="4" t="s">
        <v>2379</v>
      </c>
      <c r="F176" s="4" t="s">
        <v>2379</v>
      </c>
      <c r="G176" s="5">
        <v>1</v>
      </c>
      <c r="H176" s="4" t="s">
        <v>2380</v>
      </c>
      <c r="I176" s="4" t="str">
        <f t="shared" si="4"/>
        <v>Obesity</v>
      </c>
      <c r="J176" t="str">
        <f t="shared" si="5"/>
        <v>Normal</v>
      </c>
    </row>
    <row r="177" spans="1:10" ht="15.75" thickBot="1" x14ac:dyDescent="0.3">
      <c r="A177" s="4" t="s">
        <v>2197</v>
      </c>
      <c r="B177" s="5">
        <v>35.53</v>
      </c>
      <c r="C177" s="5">
        <v>4.6100000000000003</v>
      </c>
      <c r="D177" s="4" t="s">
        <v>2379</v>
      </c>
      <c r="E177" s="4" t="s">
        <v>2379</v>
      </c>
      <c r="F177" s="4" t="s">
        <v>2379</v>
      </c>
      <c r="G177" s="5">
        <v>1</v>
      </c>
      <c r="H177" s="4" t="s">
        <v>2380</v>
      </c>
      <c r="I177" s="4" t="str">
        <f t="shared" si="4"/>
        <v>Obesity</v>
      </c>
      <c r="J177" t="str">
        <f t="shared" si="5"/>
        <v>Normal</v>
      </c>
    </row>
    <row r="178" spans="1:10" ht="15.75" thickBot="1" x14ac:dyDescent="0.3">
      <c r="A178" s="4" t="s">
        <v>2196</v>
      </c>
      <c r="B178" s="5">
        <v>39.729999999999997</v>
      </c>
      <c r="C178" s="5">
        <v>6.24</v>
      </c>
      <c r="D178" s="4" t="s">
        <v>2379</v>
      </c>
      <c r="E178" s="4" t="s">
        <v>2379</v>
      </c>
      <c r="F178" s="4" t="s">
        <v>2379</v>
      </c>
      <c r="G178" s="4">
        <v>0</v>
      </c>
      <c r="H178" s="4" t="s">
        <v>2380</v>
      </c>
      <c r="I178" s="4" t="str">
        <f t="shared" si="4"/>
        <v>Obesity</v>
      </c>
      <c r="J178" t="str">
        <f t="shared" si="5"/>
        <v>Prediabetes</v>
      </c>
    </row>
    <row r="179" spans="1:10" ht="15.75" thickBot="1" x14ac:dyDescent="0.3">
      <c r="A179" s="4" t="s">
        <v>2195</v>
      </c>
      <c r="B179" s="5">
        <v>35.68</v>
      </c>
      <c r="C179" s="5">
        <v>10.039999999999999</v>
      </c>
      <c r="D179" s="4" t="s">
        <v>2379</v>
      </c>
      <c r="E179" s="4" t="s">
        <v>2379</v>
      </c>
      <c r="F179" s="4" t="s">
        <v>2379</v>
      </c>
      <c r="G179" s="4">
        <v>0</v>
      </c>
      <c r="H179" s="4" t="s">
        <v>2380</v>
      </c>
      <c r="I179" s="4" t="str">
        <f t="shared" si="4"/>
        <v>Obesity</v>
      </c>
      <c r="J179" t="str">
        <f t="shared" si="5"/>
        <v>Diabetes</v>
      </c>
    </row>
    <row r="180" spans="1:10" ht="15.75" thickBot="1" x14ac:dyDescent="0.3">
      <c r="A180" s="4" t="s">
        <v>2194</v>
      </c>
      <c r="B180" s="5">
        <v>48.86</v>
      </c>
      <c r="C180" s="5">
        <v>6.09</v>
      </c>
      <c r="D180" s="4" t="s">
        <v>2379</v>
      </c>
      <c r="E180" s="4" t="s">
        <v>2379</v>
      </c>
      <c r="F180" s="4" t="s">
        <v>2379</v>
      </c>
      <c r="G180" s="4">
        <v>0</v>
      </c>
      <c r="H180" s="4" t="s">
        <v>2380</v>
      </c>
      <c r="I180" s="4" t="str">
        <f t="shared" si="4"/>
        <v>Obesity</v>
      </c>
      <c r="J180" t="str">
        <f t="shared" si="5"/>
        <v>Prediabetes</v>
      </c>
    </row>
    <row r="181" spans="1:10" ht="15.75" thickBot="1" x14ac:dyDescent="0.3">
      <c r="A181" s="4" t="s">
        <v>2193</v>
      </c>
      <c r="B181" s="5">
        <v>34.799999999999997</v>
      </c>
      <c r="C181" s="5">
        <v>11.4</v>
      </c>
      <c r="D181" s="4" t="s">
        <v>2380</v>
      </c>
      <c r="E181" s="4" t="s">
        <v>2379</v>
      </c>
      <c r="F181" s="4" t="s">
        <v>2380</v>
      </c>
      <c r="G181" s="5">
        <v>1</v>
      </c>
      <c r="H181" s="4" t="s">
        <v>2379</v>
      </c>
      <c r="I181" s="4" t="str">
        <f t="shared" si="4"/>
        <v>Obesity</v>
      </c>
      <c r="J181" t="str">
        <f t="shared" si="5"/>
        <v>Diabetes</v>
      </c>
    </row>
    <row r="182" spans="1:10" ht="15.75" thickBot="1" x14ac:dyDescent="0.3">
      <c r="A182" s="4" t="s">
        <v>2192</v>
      </c>
      <c r="B182" s="5">
        <v>32.49</v>
      </c>
      <c r="C182" s="5">
        <v>4.29</v>
      </c>
      <c r="D182" s="4" t="s">
        <v>2379</v>
      </c>
      <c r="E182" s="4" t="s">
        <v>2379</v>
      </c>
      <c r="F182" s="4" t="s">
        <v>2380</v>
      </c>
      <c r="G182" s="5">
        <v>1</v>
      </c>
      <c r="H182" s="4" t="s">
        <v>2380</v>
      </c>
      <c r="I182" s="4" t="str">
        <f t="shared" si="4"/>
        <v>Obesity</v>
      </c>
      <c r="J182" t="str">
        <f t="shared" si="5"/>
        <v>Normal</v>
      </c>
    </row>
    <row r="183" spans="1:10" ht="15.75" thickBot="1" x14ac:dyDescent="0.3">
      <c r="A183" s="4" t="s">
        <v>2191</v>
      </c>
      <c r="B183" s="5">
        <v>39</v>
      </c>
      <c r="C183" s="5">
        <v>5.7</v>
      </c>
      <c r="D183" s="4" t="s">
        <v>2379</v>
      </c>
      <c r="E183" s="4" t="s">
        <v>2379</v>
      </c>
      <c r="F183" s="4" t="s">
        <v>2379</v>
      </c>
      <c r="G183" s="5">
        <v>2</v>
      </c>
      <c r="H183" s="4" t="s">
        <v>2380</v>
      </c>
      <c r="I183" s="4" t="str">
        <f t="shared" si="4"/>
        <v>Obesity</v>
      </c>
      <c r="J183" t="str">
        <f t="shared" si="5"/>
        <v>Prediabetes</v>
      </c>
    </row>
    <row r="184" spans="1:10" ht="15.75" thickBot="1" x14ac:dyDescent="0.3">
      <c r="A184" s="4" t="s">
        <v>2190</v>
      </c>
      <c r="B184" s="5">
        <v>35.299999999999997</v>
      </c>
      <c r="C184" s="5">
        <v>6.09</v>
      </c>
      <c r="D184" s="4" t="s">
        <v>2379</v>
      </c>
      <c r="E184" s="4" t="s">
        <v>2379</v>
      </c>
      <c r="F184" s="4" t="s">
        <v>2379</v>
      </c>
      <c r="G184" s="5">
        <v>1</v>
      </c>
      <c r="H184" s="4" t="s">
        <v>2380</v>
      </c>
      <c r="I184" s="4" t="str">
        <f t="shared" si="4"/>
        <v>Obesity</v>
      </c>
      <c r="J184" t="str">
        <f t="shared" si="5"/>
        <v>Prediabetes</v>
      </c>
    </row>
    <row r="185" spans="1:10" ht="15.75" thickBot="1" x14ac:dyDescent="0.3">
      <c r="A185" s="4" t="s">
        <v>2189</v>
      </c>
      <c r="B185" s="5">
        <v>33.42</v>
      </c>
      <c r="C185" s="5">
        <v>10.67</v>
      </c>
      <c r="D185" s="4" t="s">
        <v>2379</v>
      </c>
      <c r="E185" s="4" t="s">
        <v>2379</v>
      </c>
      <c r="F185" s="4" t="s">
        <v>2379</v>
      </c>
      <c r="G185" s="4">
        <v>0</v>
      </c>
      <c r="H185" s="4" t="s">
        <v>2380</v>
      </c>
      <c r="I185" s="4" t="str">
        <f t="shared" si="4"/>
        <v>Obesity</v>
      </c>
      <c r="J185" t="str">
        <f t="shared" si="5"/>
        <v>Diabetes</v>
      </c>
    </row>
    <row r="186" spans="1:10" ht="15.75" thickBot="1" x14ac:dyDescent="0.3">
      <c r="A186" s="4" t="s">
        <v>2188</v>
      </c>
      <c r="B186" s="5">
        <v>37.18</v>
      </c>
      <c r="C186" s="5">
        <v>6.75</v>
      </c>
      <c r="D186" s="4" t="s">
        <v>2380</v>
      </c>
      <c r="E186" s="4" t="s">
        <v>2379</v>
      </c>
      <c r="F186" s="4" t="s">
        <v>2379</v>
      </c>
      <c r="G186" s="5">
        <v>2</v>
      </c>
      <c r="H186" s="4" t="s">
        <v>2380</v>
      </c>
      <c r="I186" s="4" t="str">
        <f t="shared" si="4"/>
        <v>Obesity</v>
      </c>
      <c r="J186" t="str">
        <f t="shared" si="5"/>
        <v>Diabetes</v>
      </c>
    </row>
    <row r="187" spans="1:10" ht="15.75" thickBot="1" x14ac:dyDescent="0.3">
      <c r="A187" s="4" t="s">
        <v>2187</v>
      </c>
      <c r="B187" s="5">
        <v>33.33</v>
      </c>
      <c r="C187" s="5">
        <v>9.26</v>
      </c>
      <c r="D187" s="4" t="s">
        <v>2380</v>
      </c>
      <c r="E187" s="4" t="s">
        <v>2379</v>
      </c>
      <c r="F187" s="4" t="s">
        <v>2379</v>
      </c>
      <c r="G187" s="5">
        <v>2</v>
      </c>
      <c r="H187" s="4" t="s">
        <v>2379</v>
      </c>
      <c r="I187" s="4" t="str">
        <f t="shared" si="4"/>
        <v>Obesity</v>
      </c>
      <c r="J187" t="str">
        <f t="shared" si="5"/>
        <v>Diabetes</v>
      </c>
    </row>
    <row r="188" spans="1:10" ht="15.75" thickBot="1" x14ac:dyDescent="0.3">
      <c r="A188" s="4" t="s">
        <v>2186</v>
      </c>
      <c r="B188" s="5">
        <v>53.21</v>
      </c>
      <c r="C188" s="5">
        <v>4.2699999999999996</v>
      </c>
      <c r="D188" s="4" t="s">
        <v>2379</v>
      </c>
      <c r="E188" s="4" t="s">
        <v>2379</v>
      </c>
      <c r="F188" s="4" t="s">
        <v>2379</v>
      </c>
      <c r="G188" s="5">
        <v>1</v>
      </c>
      <c r="H188" s="4" t="s">
        <v>2380</v>
      </c>
      <c r="I188" s="4" t="str">
        <f t="shared" si="4"/>
        <v>Obesity</v>
      </c>
      <c r="J188" t="str">
        <f t="shared" si="5"/>
        <v>Normal</v>
      </c>
    </row>
    <row r="189" spans="1:10" ht="15.75" thickBot="1" x14ac:dyDescent="0.3">
      <c r="A189" s="4" t="s">
        <v>2185</v>
      </c>
      <c r="B189" s="5">
        <v>38.729999999999997</v>
      </c>
      <c r="C189" s="5">
        <v>11.51</v>
      </c>
      <c r="D189" s="4" t="s">
        <v>2379</v>
      </c>
      <c r="E189" s="4" t="s">
        <v>2379</v>
      </c>
      <c r="F189" s="4" t="s">
        <v>2379</v>
      </c>
      <c r="G189" s="5">
        <v>2</v>
      </c>
      <c r="H189" s="4" t="s">
        <v>2380</v>
      </c>
      <c r="I189" s="4" t="str">
        <f t="shared" si="4"/>
        <v>Obesity</v>
      </c>
      <c r="J189" t="str">
        <f t="shared" si="5"/>
        <v>Diabetes</v>
      </c>
    </row>
    <row r="190" spans="1:10" ht="15.75" thickBot="1" x14ac:dyDescent="0.3">
      <c r="A190" s="4" t="s">
        <v>2184</v>
      </c>
      <c r="B190" s="5">
        <v>29.73</v>
      </c>
      <c r="C190" s="5">
        <v>7.22</v>
      </c>
      <c r="D190" s="4" t="s">
        <v>2379</v>
      </c>
      <c r="E190" s="4" t="s">
        <v>2379</v>
      </c>
      <c r="F190" s="4" t="s">
        <v>2379</v>
      </c>
      <c r="G190" s="4">
        <v>0</v>
      </c>
      <c r="H190" s="4" t="s">
        <v>2380</v>
      </c>
      <c r="I190" s="4" t="str">
        <f t="shared" si="4"/>
        <v>Overweight</v>
      </c>
      <c r="J190" t="str">
        <f t="shared" si="5"/>
        <v>Diabetes</v>
      </c>
    </row>
    <row r="191" spans="1:10" ht="15.75" thickBot="1" x14ac:dyDescent="0.3">
      <c r="A191" s="4" t="s">
        <v>2183</v>
      </c>
      <c r="B191" s="5">
        <v>34.700000000000003</v>
      </c>
      <c r="C191" s="5">
        <v>4.37</v>
      </c>
      <c r="D191" s="4" t="s">
        <v>2379</v>
      </c>
      <c r="E191" s="4" t="s">
        <v>2379</v>
      </c>
      <c r="F191" s="4" t="s">
        <v>2380</v>
      </c>
      <c r="G191" s="5">
        <v>1</v>
      </c>
      <c r="H191" s="4" t="s">
        <v>2380</v>
      </c>
      <c r="I191" s="4" t="str">
        <f t="shared" si="4"/>
        <v>Obesity</v>
      </c>
      <c r="J191" t="str">
        <f t="shared" si="5"/>
        <v>Normal</v>
      </c>
    </row>
    <row r="192" spans="1:10" ht="15.75" thickBot="1" x14ac:dyDescent="0.3">
      <c r="A192" s="4" t="s">
        <v>2182</v>
      </c>
      <c r="B192" s="5">
        <v>38.28</v>
      </c>
      <c r="C192" s="5">
        <v>11.56</v>
      </c>
      <c r="D192" s="4" t="s">
        <v>2380</v>
      </c>
      <c r="E192" s="4" t="s">
        <v>2379</v>
      </c>
      <c r="F192" s="4" t="s">
        <v>2379</v>
      </c>
      <c r="G192" s="5">
        <v>1</v>
      </c>
      <c r="H192" s="4" t="s">
        <v>2380</v>
      </c>
      <c r="I192" s="4" t="str">
        <f t="shared" si="4"/>
        <v>Obesity</v>
      </c>
      <c r="J192" t="str">
        <f t="shared" si="5"/>
        <v>Diabetes</v>
      </c>
    </row>
    <row r="193" spans="1:10" ht="15.75" thickBot="1" x14ac:dyDescent="0.3">
      <c r="A193" s="4" t="s">
        <v>2181</v>
      </c>
      <c r="B193" s="5">
        <v>33.57</v>
      </c>
      <c r="C193" s="5">
        <v>8.82</v>
      </c>
      <c r="D193" s="4" t="s">
        <v>2380</v>
      </c>
      <c r="E193" s="4" t="s">
        <v>2379</v>
      </c>
      <c r="F193" s="4" t="s">
        <v>2379</v>
      </c>
      <c r="G193" s="4">
        <v>0</v>
      </c>
      <c r="H193" s="4" t="s">
        <v>2380</v>
      </c>
      <c r="I193" s="4" t="str">
        <f t="shared" si="4"/>
        <v>Obesity</v>
      </c>
      <c r="J193" t="str">
        <f t="shared" si="5"/>
        <v>Diabetes</v>
      </c>
    </row>
    <row r="194" spans="1:10" ht="15.75" thickBot="1" x14ac:dyDescent="0.3">
      <c r="A194" s="4" t="s">
        <v>2180</v>
      </c>
      <c r="B194" s="5">
        <v>52.06</v>
      </c>
      <c r="C194" s="5">
        <v>4.6900000000000004</v>
      </c>
      <c r="D194" s="4" t="s">
        <v>2379</v>
      </c>
      <c r="E194" s="4" t="s">
        <v>2379</v>
      </c>
      <c r="F194" s="4" t="s">
        <v>2379</v>
      </c>
      <c r="G194" s="5">
        <v>1</v>
      </c>
      <c r="H194" s="4" t="s">
        <v>2380</v>
      </c>
      <c r="I194" s="4" t="str">
        <f t="shared" si="4"/>
        <v>Obesity</v>
      </c>
      <c r="J194" t="str">
        <f t="shared" si="5"/>
        <v>Normal</v>
      </c>
    </row>
    <row r="195" spans="1:10" ht="15.75" thickBot="1" x14ac:dyDescent="0.3">
      <c r="A195" s="4" t="s">
        <v>2179</v>
      </c>
      <c r="B195" s="5">
        <v>38.17</v>
      </c>
      <c r="C195" s="5">
        <v>4.53</v>
      </c>
      <c r="D195" s="4" t="s">
        <v>2379</v>
      </c>
      <c r="E195" s="4" t="s">
        <v>2380</v>
      </c>
      <c r="F195" s="4" t="s">
        <v>2379</v>
      </c>
      <c r="G195" s="5">
        <v>1</v>
      </c>
      <c r="H195" s="4" t="s">
        <v>2380</v>
      </c>
      <c r="I195" s="4" t="str">
        <f t="shared" ref="I195:I258" si="6">VLOOKUP(B195,$L$10:$M$13,2,TRUE)</f>
        <v>Obesity</v>
      </c>
      <c r="J195" t="str">
        <f t="shared" ref="J195:J258" si="7">VLOOKUP(C195,$K$19:$L$21,2,TRUE)</f>
        <v>Normal</v>
      </c>
    </row>
    <row r="196" spans="1:10" ht="15.75" thickBot="1" x14ac:dyDescent="0.3">
      <c r="A196" s="4" t="s">
        <v>2178</v>
      </c>
      <c r="B196" s="5">
        <v>36.954999999999998</v>
      </c>
      <c r="C196" s="5">
        <v>5.84</v>
      </c>
      <c r="D196" s="4" t="s">
        <v>2379</v>
      </c>
      <c r="E196" s="4" t="s">
        <v>2379</v>
      </c>
      <c r="F196" s="4" t="s">
        <v>2380</v>
      </c>
      <c r="G196" s="5">
        <v>1</v>
      </c>
      <c r="H196" s="4" t="s">
        <v>2380</v>
      </c>
      <c r="I196" s="4" t="str">
        <f t="shared" si="6"/>
        <v>Obesity</v>
      </c>
      <c r="J196" t="str">
        <f t="shared" si="7"/>
        <v>Prediabetes</v>
      </c>
    </row>
    <row r="197" spans="1:10" ht="15.75" thickBot="1" x14ac:dyDescent="0.3">
      <c r="A197" s="4" t="s">
        <v>2177</v>
      </c>
      <c r="B197" s="5">
        <v>34.4</v>
      </c>
      <c r="C197" s="5">
        <v>4.9000000000000004</v>
      </c>
      <c r="D197" s="4" t="s">
        <v>2379</v>
      </c>
      <c r="E197" s="4" t="s">
        <v>2379</v>
      </c>
      <c r="F197" s="4" t="s">
        <v>2380</v>
      </c>
      <c r="G197" s="5">
        <v>1</v>
      </c>
      <c r="H197" s="4" t="s">
        <v>2380</v>
      </c>
      <c r="I197" s="4" t="str">
        <f t="shared" si="6"/>
        <v>Obesity</v>
      </c>
      <c r="J197" t="str">
        <f t="shared" si="7"/>
        <v>Normal</v>
      </c>
    </row>
    <row r="198" spans="1:10" ht="15.75" thickBot="1" x14ac:dyDescent="0.3">
      <c r="A198" s="4" t="s">
        <v>2176</v>
      </c>
      <c r="B198" s="5">
        <v>31.73</v>
      </c>
      <c r="C198" s="5">
        <v>4.3</v>
      </c>
      <c r="D198" s="4" t="s">
        <v>2379</v>
      </c>
      <c r="E198" s="4" t="s">
        <v>2379</v>
      </c>
      <c r="F198" s="4" t="s">
        <v>2379</v>
      </c>
      <c r="G198" s="4">
        <v>0</v>
      </c>
      <c r="H198" s="4" t="s">
        <v>2380</v>
      </c>
      <c r="I198" s="4" t="str">
        <f t="shared" si="6"/>
        <v>Obesity</v>
      </c>
      <c r="J198" t="str">
        <f t="shared" si="7"/>
        <v>Normal</v>
      </c>
    </row>
    <row r="199" spans="1:10" ht="15.75" thickBot="1" x14ac:dyDescent="0.3">
      <c r="A199" s="4" t="s">
        <v>2175</v>
      </c>
      <c r="B199" s="5">
        <v>36.64</v>
      </c>
      <c r="C199" s="5">
        <v>11.34</v>
      </c>
      <c r="D199" s="4" t="s">
        <v>2379</v>
      </c>
      <c r="E199" s="4" t="s">
        <v>2379</v>
      </c>
      <c r="F199" s="4" t="s">
        <v>2379</v>
      </c>
      <c r="G199" s="4">
        <v>0</v>
      </c>
      <c r="H199" s="4" t="s">
        <v>2380</v>
      </c>
      <c r="I199" s="4" t="str">
        <f t="shared" si="6"/>
        <v>Obesity</v>
      </c>
      <c r="J199" t="str">
        <f t="shared" si="7"/>
        <v>Diabetes</v>
      </c>
    </row>
    <row r="200" spans="1:10" ht="15.75" thickBot="1" x14ac:dyDescent="0.3">
      <c r="A200" s="4" t="s">
        <v>2174</v>
      </c>
      <c r="B200" s="5">
        <v>36.85</v>
      </c>
      <c r="C200" s="5">
        <v>5.88</v>
      </c>
      <c r="D200" s="4" t="s">
        <v>2379</v>
      </c>
      <c r="E200" s="4" t="s">
        <v>2380</v>
      </c>
      <c r="F200" s="4" t="s">
        <v>2379</v>
      </c>
      <c r="G200" s="5">
        <v>1</v>
      </c>
      <c r="H200" s="4" t="s">
        <v>2380</v>
      </c>
      <c r="I200" s="4" t="str">
        <f t="shared" si="6"/>
        <v>Obesity</v>
      </c>
      <c r="J200" t="str">
        <f t="shared" si="7"/>
        <v>Prediabetes</v>
      </c>
    </row>
    <row r="201" spans="1:10" ht="15.75" thickBot="1" x14ac:dyDescent="0.3">
      <c r="A201" s="4" t="s">
        <v>2173</v>
      </c>
      <c r="B201" s="5">
        <v>33.33</v>
      </c>
      <c r="C201" s="5">
        <v>5.01</v>
      </c>
      <c r="D201" s="4" t="s">
        <v>2380</v>
      </c>
      <c r="E201" s="4" t="s">
        <v>2379</v>
      </c>
      <c r="F201" s="4" t="s">
        <v>2380</v>
      </c>
      <c r="G201" s="5">
        <v>1</v>
      </c>
      <c r="H201" s="4" t="s">
        <v>2380</v>
      </c>
      <c r="I201" s="4" t="str">
        <f t="shared" si="6"/>
        <v>Obesity</v>
      </c>
      <c r="J201" t="str">
        <f t="shared" si="7"/>
        <v>Normal</v>
      </c>
    </row>
    <row r="202" spans="1:10" ht="15.75" thickBot="1" x14ac:dyDescent="0.3">
      <c r="A202" s="4" t="s">
        <v>2172</v>
      </c>
      <c r="B202" s="5">
        <v>39.14</v>
      </c>
      <c r="C202" s="5">
        <v>4.4000000000000004</v>
      </c>
      <c r="D202" s="4" t="s">
        <v>2379</v>
      </c>
      <c r="E202" s="4" t="s">
        <v>2379</v>
      </c>
      <c r="F202" s="4" t="s">
        <v>2380</v>
      </c>
      <c r="G202" s="5">
        <v>1</v>
      </c>
      <c r="H202" s="4" t="s">
        <v>2380</v>
      </c>
      <c r="I202" s="4" t="str">
        <f t="shared" si="6"/>
        <v>Obesity</v>
      </c>
      <c r="J202" t="str">
        <f t="shared" si="7"/>
        <v>Normal</v>
      </c>
    </row>
    <row r="203" spans="1:10" ht="15.75" thickBot="1" x14ac:dyDescent="0.3">
      <c r="A203" s="4" t="s">
        <v>2171</v>
      </c>
      <c r="B203" s="5">
        <v>32.9</v>
      </c>
      <c r="C203" s="5">
        <v>6.26</v>
      </c>
      <c r="D203" s="4" t="s">
        <v>2380</v>
      </c>
      <c r="E203" s="4" t="s">
        <v>2379</v>
      </c>
      <c r="F203" s="4" t="s">
        <v>2379</v>
      </c>
      <c r="G203" s="4">
        <v>0</v>
      </c>
      <c r="H203" s="4" t="s">
        <v>2380</v>
      </c>
      <c r="I203" s="4" t="str">
        <f t="shared" si="6"/>
        <v>Obesity</v>
      </c>
      <c r="J203" t="str">
        <f t="shared" si="7"/>
        <v>Prediabetes</v>
      </c>
    </row>
    <row r="204" spans="1:10" ht="15.75" thickBot="1" x14ac:dyDescent="0.3">
      <c r="A204" s="4" t="s">
        <v>2170</v>
      </c>
      <c r="B204" s="5">
        <v>29.78</v>
      </c>
      <c r="C204" s="5">
        <v>10.27</v>
      </c>
      <c r="D204" s="4" t="s">
        <v>2380</v>
      </c>
      <c r="E204" s="4" t="s">
        <v>2379</v>
      </c>
      <c r="F204" s="4" t="s">
        <v>2380</v>
      </c>
      <c r="G204" s="5">
        <v>1</v>
      </c>
      <c r="H204" s="4" t="s">
        <v>2380</v>
      </c>
      <c r="I204" s="4" t="str">
        <f t="shared" si="6"/>
        <v>Overweight</v>
      </c>
      <c r="J204" t="str">
        <f t="shared" si="7"/>
        <v>Diabetes</v>
      </c>
    </row>
    <row r="205" spans="1:10" ht="15.75" thickBot="1" x14ac:dyDescent="0.3">
      <c r="A205" s="4" t="s">
        <v>2169</v>
      </c>
      <c r="B205" s="5">
        <v>32.78</v>
      </c>
      <c r="C205" s="5">
        <v>5.27</v>
      </c>
      <c r="D205" s="4" t="s">
        <v>2379</v>
      </c>
      <c r="E205" s="4" t="s">
        <v>2379</v>
      </c>
      <c r="F205" s="4" t="s">
        <v>2379</v>
      </c>
      <c r="G205" s="4">
        <v>0</v>
      </c>
      <c r="H205" s="4" t="s">
        <v>2380</v>
      </c>
      <c r="I205" s="4" t="str">
        <f t="shared" si="6"/>
        <v>Obesity</v>
      </c>
      <c r="J205" t="str">
        <f t="shared" si="7"/>
        <v>Normal</v>
      </c>
    </row>
    <row r="206" spans="1:10" ht="15.75" thickBot="1" x14ac:dyDescent="0.3">
      <c r="A206" s="4" t="s">
        <v>2168</v>
      </c>
      <c r="B206" s="5">
        <v>41.65</v>
      </c>
      <c r="C206" s="5">
        <v>10.73</v>
      </c>
      <c r="D206" s="4" t="s">
        <v>2380</v>
      </c>
      <c r="E206" s="4" t="s">
        <v>2379</v>
      </c>
      <c r="F206" s="4" t="s">
        <v>2379</v>
      </c>
      <c r="G206" s="4">
        <v>0</v>
      </c>
      <c r="H206" s="4" t="s">
        <v>2380</v>
      </c>
      <c r="I206" s="4" t="str">
        <f t="shared" si="6"/>
        <v>Obesity</v>
      </c>
      <c r="J206" t="str">
        <f t="shared" si="7"/>
        <v>Diabetes</v>
      </c>
    </row>
    <row r="207" spans="1:10" ht="15.75" thickBot="1" x14ac:dyDescent="0.3">
      <c r="A207" s="4" t="s">
        <v>2167</v>
      </c>
      <c r="B207" s="5">
        <v>50.79</v>
      </c>
      <c r="C207" s="5">
        <v>4.45</v>
      </c>
      <c r="D207" s="4" t="s">
        <v>2379</v>
      </c>
      <c r="E207" s="4" t="s">
        <v>2379</v>
      </c>
      <c r="F207" s="4" t="s">
        <v>2379</v>
      </c>
      <c r="G207" s="5">
        <v>1</v>
      </c>
      <c r="H207" s="4" t="s">
        <v>2380</v>
      </c>
      <c r="I207" s="4" t="str">
        <f t="shared" si="6"/>
        <v>Obesity</v>
      </c>
      <c r="J207" t="str">
        <f t="shared" si="7"/>
        <v>Normal</v>
      </c>
    </row>
    <row r="208" spans="1:10" ht="15.75" thickBot="1" x14ac:dyDescent="0.3">
      <c r="A208" s="4" t="s">
        <v>2166</v>
      </c>
      <c r="B208" s="5">
        <v>35.43</v>
      </c>
      <c r="C208" s="5">
        <v>5.25</v>
      </c>
      <c r="D208" s="4" t="s">
        <v>2380</v>
      </c>
      <c r="E208" s="4" t="s">
        <v>2379</v>
      </c>
      <c r="F208" s="4" t="s">
        <v>2379</v>
      </c>
      <c r="G208" s="4">
        <v>0</v>
      </c>
      <c r="H208" s="4" t="s">
        <v>2380</v>
      </c>
      <c r="I208" s="4" t="str">
        <f t="shared" si="6"/>
        <v>Obesity</v>
      </c>
      <c r="J208" t="str">
        <f t="shared" si="7"/>
        <v>Normal</v>
      </c>
    </row>
    <row r="209" spans="1:10" ht="15.75" thickBot="1" x14ac:dyDescent="0.3">
      <c r="A209" s="4" t="s">
        <v>2165</v>
      </c>
      <c r="B209" s="5">
        <v>35.25</v>
      </c>
      <c r="C209" s="5">
        <v>9.51</v>
      </c>
      <c r="D209" s="4" t="s">
        <v>2379</v>
      </c>
      <c r="E209" s="4" t="s">
        <v>2379</v>
      </c>
      <c r="F209" s="4" t="s">
        <v>2379</v>
      </c>
      <c r="G209" s="4">
        <v>0</v>
      </c>
      <c r="H209" s="4" t="s">
        <v>2380</v>
      </c>
      <c r="I209" s="4" t="str">
        <f t="shared" si="6"/>
        <v>Obesity</v>
      </c>
      <c r="J209" t="str">
        <f t="shared" si="7"/>
        <v>Diabetes</v>
      </c>
    </row>
    <row r="210" spans="1:10" ht="15.75" thickBot="1" x14ac:dyDescent="0.3">
      <c r="A210" s="4" t="s">
        <v>2164</v>
      </c>
      <c r="B210" s="5">
        <v>36.85</v>
      </c>
      <c r="C210" s="5">
        <v>11.12</v>
      </c>
      <c r="D210" s="4" t="s">
        <v>2379</v>
      </c>
      <c r="E210" s="4" t="s">
        <v>2379</v>
      </c>
      <c r="F210" s="4" t="s">
        <v>2379</v>
      </c>
      <c r="G210" s="4">
        <v>0</v>
      </c>
      <c r="H210" s="4" t="s">
        <v>2380</v>
      </c>
      <c r="I210" s="4" t="str">
        <f t="shared" si="6"/>
        <v>Obesity</v>
      </c>
      <c r="J210" t="str">
        <f t="shared" si="7"/>
        <v>Diabetes</v>
      </c>
    </row>
    <row r="211" spans="1:10" ht="15.75" thickBot="1" x14ac:dyDescent="0.3">
      <c r="A211" s="4" t="s">
        <v>2163</v>
      </c>
      <c r="B211" s="5">
        <v>31.02</v>
      </c>
      <c r="C211" s="5">
        <v>4.5599999999999996</v>
      </c>
      <c r="D211" s="4" t="s">
        <v>2379</v>
      </c>
      <c r="E211" s="4" t="s">
        <v>2380</v>
      </c>
      <c r="F211" s="4" t="s">
        <v>2379</v>
      </c>
      <c r="G211" s="5">
        <v>1</v>
      </c>
      <c r="H211" s="4" t="s">
        <v>2380</v>
      </c>
      <c r="I211" s="4" t="str">
        <f t="shared" si="6"/>
        <v>Obesity</v>
      </c>
      <c r="J211" t="str">
        <f t="shared" si="7"/>
        <v>Normal</v>
      </c>
    </row>
    <row r="212" spans="1:10" ht="15.75" thickBot="1" x14ac:dyDescent="0.3">
      <c r="A212" s="4" t="s">
        <v>2162</v>
      </c>
      <c r="B212" s="5">
        <v>35.6</v>
      </c>
      <c r="C212" s="5">
        <v>4.0199999999999996</v>
      </c>
      <c r="D212" s="4" t="s">
        <v>2380</v>
      </c>
      <c r="E212" s="4" t="s">
        <v>2380</v>
      </c>
      <c r="F212" s="4" t="s">
        <v>2379</v>
      </c>
      <c r="G212" s="5">
        <v>2</v>
      </c>
      <c r="H212" s="4" t="s">
        <v>2380</v>
      </c>
      <c r="I212" s="4" t="str">
        <f t="shared" si="6"/>
        <v>Obesity</v>
      </c>
      <c r="J212" t="str">
        <f t="shared" si="7"/>
        <v>Normal</v>
      </c>
    </row>
    <row r="213" spans="1:10" ht="15.75" thickBot="1" x14ac:dyDescent="0.3">
      <c r="A213" s="4" t="s">
        <v>2161</v>
      </c>
      <c r="B213" s="5">
        <v>34.39</v>
      </c>
      <c r="C213" s="5">
        <v>8.7200000000000006</v>
      </c>
      <c r="D213" s="4" t="s">
        <v>2379</v>
      </c>
      <c r="E213" s="4" t="s">
        <v>2379</v>
      </c>
      <c r="F213" s="4" t="s">
        <v>2379</v>
      </c>
      <c r="G213" s="4">
        <v>0</v>
      </c>
      <c r="H213" s="4" t="s">
        <v>2380</v>
      </c>
      <c r="I213" s="4" t="str">
        <f t="shared" si="6"/>
        <v>Obesity</v>
      </c>
      <c r="J213" t="str">
        <f t="shared" si="7"/>
        <v>Diabetes</v>
      </c>
    </row>
    <row r="214" spans="1:10" ht="15.75" thickBot="1" x14ac:dyDescent="0.3">
      <c r="A214" s="4" t="s">
        <v>2160</v>
      </c>
      <c r="B214" s="5">
        <v>29.06</v>
      </c>
      <c r="C214" s="5">
        <v>6.25</v>
      </c>
      <c r="D214" s="4" t="s">
        <v>2380</v>
      </c>
      <c r="E214" s="4" t="s">
        <v>2379</v>
      </c>
      <c r="F214" s="4" t="s">
        <v>2379</v>
      </c>
      <c r="G214" s="5">
        <v>1</v>
      </c>
      <c r="H214" s="4" t="s">
        <v>2380</v>
      </c>
      <c r="I214" s="4" t="str">
        <f t="shared" si="6"/>
        <v>Overweight</v>
      </c>
      <c r="J214" t="str">
        <f t="shared" si="7"/>
        <v>Prediabetes</v>
      </c>
    </row>
    <row r="215" spans="1:10" ht="15.75" thickBot="1" x14ac:dyDescent="0.3">
      <c r="A215" s="4" t="s">
        <v>2159</v>
      </c>
      <c r="B215" s="5">
        <v>35.799999999999997</v>
      </c>
      <c r="C215" s="5">
        <v>7.32</v>
      </c>
      <c r="D215" s="4" t="s">
        <v>2379</v>
      </c>
      <c r="E215" s="4" t="s">
        <v>2379</v>
      </c>
      <c r="F215" s="4" t="s">
        <v>2379</v>
      </c>
      <c r="G215" s="5">
        <v>2</v>
      </c>
      <c r="H215" s="4" t="s">
        <v>2380</v>
      </c>
      <c r="I215" s="4" t="str">
        <f t="shared" si="6"/>
        <v>Obesity</v>
      </c>
      <c r="J215" t="str">
        <f t="shared" si="7"/>
        <v>Diabetes</v>
      </c>
    </row>
    <row r="216" spans="1:10" ht="15.75" thickBot="1" x14ac:dyDescent="0.3">
      <c r="A216" s="4" t="s">
        <v>2158</v>
      </c>
      <c r="B216" s="5">
        <v>49.8</v>
      </c>
      <c r="C216" s="5">
        <v>4.24</v>
      </c>
      <c r="D216" s="4" t="s">
        <v>2379</v>
      </c>
      <c r="E216" s="4" t="s">
        <v>2379</v>
      </c>
      <c r="F216" s="4" t="s">
        <v>2379</v>
      </c>
      <c r="G216" s="5">
        <v>1</v>
      </c>
      <c r="H216" s="4" t="s">
        <v>2380</v>
      </c>
      <c r="I216" s="4" t="str">
        <f t="shared" si="6"/>
        <v>Obesity</v>
      </c>
      <c r="J216" t="str">
        <f t="shared" si="7"/>
        <v>Normal</v>
      </c>
    </row>
    <row r="217" spans="1:10" ht="15.75" thickBot="1" x14ac:dyDescent="0.3">
      <c r="A217" s="4" t="s">
        <v>2157</v>
      </c>
      <c r="B217" s="5">
        <v>35.71</v>
      </c>
      <c r="C217" s="5">
        <v>6.84</v>
      </c>
      <c r="D217" s="4" t="s">
        <v>2379</v>
      </c>
      <c r="E217" s="4" t="s">
        <v>2379</v>
      </c>
      <c r="F217" s="4" t="s">
        <v>2379</v>
      </c>
      <c r="G217" s="5">
        <v>2</v>
      </c>
      <c r="H217" s="4" t="s">
        <v>2380</v>
      </c>
      <c r="I217" s="4" t="str">
        <f t="shared" si="6"/>
        <v>Obesity</v>
      </c>
      <c r="J217" t="str">
        <f t="shared" si="7"/>
        <v>Diabetes</v>
      </c>
    </row>
    <row r="218" spans="1:10" ht="15.75" thickBot="1" x14ac:dyDescent="0.3">
      <c r="A218" s="4" t="s">
        <v>2156</v>
      </c>
      <c r="B218" s="5">
        <v>30.8</v>
      </c>
      <c r="C218" s="5">
        <v>5.23</v>
      </c>
      <c r="D218" s="4" t="s">
        <v>2380</v>
      </c>
      <c r="E218" s="4" t="s">
        <v>2379</v>
      </c>
      <c r="F218" s="4" t="s">
        <v>2379</v>
      </c>
      <c r="G218" s="5">
        <v>1</v>
      </c>
      <c r="H218" s="4" t="s">
        <v>2380</v>
      </c>
      <c r="I218" s="4" t="str">
        <f t="shared" si="6"/>
        <v>Obesity</v>
      </c>
      <c r="J218" t="str">
        <f t="shared" si="7"/>
        <v>Normal</v>
      </c>
    </row>
    <row r="219" spans="1:10" ht="15.75" thickBot="1" x14ac:dyDescent="0.3">
      <c r="A219" s="4" t="s">
        <v>2155</v>
      </c>
      <c r="B219" s="5">
        <v>33.69</v>
      </c>
      <c r="C219" s="5">
        <v>9.68</v>
      </c>
      <c r="D219" s="4" t="s">
        <v>2379</v>
      </c>
      <c r="E219" s="4" t="s">
        <v>2379</v>
      </c>
      <c r="F219" s="4" t="s">
        <v>2379</v>
      </c>
      <c r="G219" s="4">
        <v>0</v>
      </c>
      <c r="H219" s="4" t="s">
        <v>2380</v>
      </c>
      <c r="I219" s="4" t="str">
        <f t="shared" si="6"/>
        <v>Obesity</v>
      </c>
      <c r="J219" t="str">
        <f t="shared" si="7"/>
        <v>Diabetes</v>
      </c>
    </row>
    <row r="220" spans="1:10" ht="15.75" thickBot="1" x14ac:dyDescent="0.3">
      <c r="A220" s="4" t="s">
        <v>2154</v>
      </c>
      <c r="B220" s="5">
        <v>42.27</v>
      </c>
      <c r="C220" s="5">
        <v>6.05</v>
      </c>
      <c r="D220" s="4" t="s">
        <v>2380</v>
      </c>
      <c r="E220" s="4" t="s">
        <v>2379</v>
      </c>
      <c r="F220" s="4" t="s">
        <v>2379</v>
      </c>
      <c r="G220" s="5">
        <v>1</v>
      </c>
      <c r="H220" s="4" t="s">
        <v>2380</v>
      </c>
      <c r="I220" s="4" t="str">
        <f t="shared" si="6"/>
        <v>Obesity</v>
      </c>
      <c r="J220" t="str">
        <f t="shared" si="7"/>
        <v>Prediabetes</v>
      </c>
    </row>
    <row r="221" spans="1:10" ht="15.75" thickBot="1" x14ac:dyDescent="0.3">
      <c r="A221" s="4" t="s">
        <v>2153</v>
      </c>
      <c r="B221" s="5">
        <v>53.25</v>
      </c>
      <c r="C221" s="5">
        <v>6.11</v>
      </c>
      <c r="D221" s="4" t="s">
        <v>2380</v>
      </c>
      <c r="E221" s="4" t="s">
        <v>2379</v>
      </c>
      <c r="F221" s="4" t="s">
        <v>2380</v>
      </c>
      <c r="G221" s="5">
        <v>1</v>
      </c>
      <c r="H221" s="4" t="s">
        <v>2380</v>
      </c>
      <c r="I221" s="4" t="str">
        <f t="shared" si="6"/>
        <v>Obesity</v>
      </c>
      <c r="J221" t="str">
        <f t="shared" si="7"/>
        <v>Prediabetes</v>
      </c>
    </row>
    <row r="222" spans="1:10" ht="15.75" thickBot="1" x14ac:dyDescent="0.3">
      <c r="A222" s="4" t="s">
        <v>2152</v>
      </c>
      <c r="B222" s="5">
        <v>26.8</v>
      </c>
      <c r="C222" s="5">
        <v>10.93</v>
      </c>
      <c r="D222" s="4" t="s">
        <v>2380</v>
      </c>
      <c r="E222" s="4" t="s">
        <v>2379</v>
      </c>
      <c r="F222" s="4" t="s">
        <v>2379</v>
      </c>
      <c r="G222" s="4">
        <v>0</v>
      </c>
      <c r="H222" s="4" t="s">
        <v>2379</v>
      </c>
      <c r="I222" s="4" t="str">
        <f t="shared" si="6"/>
        <v>Overweight</v>
      </c>
      <c r="J222" t="str">
        <f t="shared" si="7"/>
        <v>Diabetes</v>
      </c>
    </row>
    <row r="223" spans="1:10" ht="15.75" thickBot="1" x14ac:dyDescent="0.3">
      <c r="A223" s="4" t="s">
        <v>2151</v>
      </c>
      <c r="B223" s="5">
        <v>28.5</v>
      </c>
      <c r="C223" s="5">
        <v>5.12</v>
      </c>
      <c r="D223" s="4" t="s">
        <v>2379</v>
      </c>
      <c r="E223" s="4" t="s">
        <v>2379</v>
      </c>
      <c r="F223" s="4" t="s">
        <v>2379</v>
      </c>
      <c r="G223" s="5">
        <v>1</v>
      </c>
      <c r="H223" s="4" t="s">
        <v>2380</v>
      </c>
      <c r="I223" s="4" t="str">
        <f t="shared" si="6"/>
        <v>Overweight</v>
      </c>
      <c r="J223" t="str">
        <f t="shared" si="7"/>
        <v>Normal</v>
      </c>
    </row>
    <row r="224" spans="1:10" ht="15.75" thickBot="1" x14ac:dyDescent="0.3">
      <c r="A224" s="4" t="s">
        <v>2150</v>
      </c>
      <c r="B224" s="5">
        <v>22.895</v>
      </c>
      <c r="C224" s="5">
        <v>5.72</v>
      </c>
      <c r="D224" s="4" t="s">
        <v>2379</v>
      </c>
      <c r="E224" s="4" t="s">
        <v>2379</v>
      </c>
      <c r="F224" s="4" t="s">
        <v>2379</v>
      </c>
      <c r="G224" s="4">
        <v>0</v>
      </c>
      <c r="H224" s="4" t="s">
        <v>2380</v>
      </c>
      <c r="I224" s="4" t="str">
        <f t="shared" si="6"/>
        <v>Normal Weight</v>
      </c>
      <c r="J224" t="str">
        <f t="shared" si="7"/>
        <v>Prediabetes</v>
      </c>
    </row>
    <row r="225" spans="1:10" ht="15.75" thickBot="1" x14ac:dyDescent="0.3">
      <c r="A225" s="4" t="s">
        <v>2149</v>
      </c>
      <c r="B225" s="5">
        <v>34.06</v>
      </c>
      <c r="C225" s="5">
        <v>11.83</v>
      </c>
      <c r="D225" s="4" t="s">
        <v>2380</v>
      </c>
      <c r="E225" s="4" t="s">
        <v>2379</v>
      </c>
      <c r="F225" s="4" t="s">
        <v>2379</v>
      </c>
      <c r="G225" s="5">
        <v>1</v>
      </c>
      <c r="H225" s="4" t="s">
        <v>2380</v>
      </c>
      <c r="I225" s="4" t="str">
        <f t="shared" si="6"/>
        <v>Obesity</v>
      </c>
      <c r="J225" t="str">
        <f t="shared" si="7"/>
        <v>Diabetes</v>
      </c>
    </row>
    <row r="226" spans="1:10" ht="15.75" thickBot="1" x14ac:dyDescent="0.3">
      <c r="A226" s="4" t="s">
        <v>2148</v>
      </c>
      <c r="B226" s="5">
        <v>36.409999999999997</v>
      </c>
      <c r="C226" s="5">
        <v>4.55</v>
      </c>
      <c r="D226" s="4" t="s">
        <v>2379</v>
      </c>
      <c r="E226" s="4" t="s">
        <v>2379</v>
      </c>
      <c r="F226" s="4" t="s">
        <v>2379</v>
      </c>
      <c r="G226" s="4">
        <v>0</v>
      </c>
      <c r="H226" s="4" t="s">
        <v>2380</v>
      </c>
      <c r="I226" s="4" t="str">
        <f t="shared" si="6"/>
        <v>Obesity</v>
      </c>
      <c r="J226" t="str">
        <f t="shared" si="7"/>
        <v>Normal</v>
      </c>
    </row>
    <row r="227" spans="1:10" ht="15.75" thickBot="1" x14ac:dyDescent="0.3">
      <c r="A227" s="4" t="s">
        <v>2147</v>
      </c>
      <c r="B227" s="5">
        <v>52.3</v>
      </c>
      <c r="C227" s="5">
        <v>4.87</v>
      </c>
      <c r="D227" s="4" t="s">
        <v>2380</v>
      </c>
      <c r="E227" s="4" t="s">
        <v>2379</v>
      </c>
      <c r="F227" s="4" t="s">
        <v>2380</v>
      </c>
      <c r="G227" s="5">
        <v>1</v>
      </c>
      <c r="H227" s="4" t="s">
        <v>2380</v>
      </c>
      <c r="I227" s="4" t="str">
        <f t="shared" si="6"/>
        <v>Obesity</v>
      </c>
      <c r="J227" t="str">
        <f t="shared" si="7"/>
        <v>Normal</v>
      </c>
    </row>
    <row r="228" spans="1:10" ht="15.75" thickBot="1" x14ac:dyDescent="0.3">
      <c r="A228" s="4" t="s">
        <v>2146</v>
      </c>
      <c r="B228" s="5">
        <v>52.66</v>
      </c>
      <c r="C228" s="5">
        <v>4.45</v>
      </c>
      <c r="D228" s="4" t="s">
        <v>2379</v>
      </c>
      <c r="E228" s="4" t="s">
        <v>2379</v>
      </c>
      <c r="F228" s="4" t="s">
        <v>2379</v>
      </c>
      <c r="G228" s="5">
        <v>1</v>
      </c>
      <c r="H228" s="4" t="s">
        <v>2380</v>
      </c>
      <c r="I228" s="4" t="str">
        <f t="shared" si="6"/>
        <v>Obesity</v>
      </c>
      <c r="J228" t="str">
        <f t="shared" si="7"/>
        <v>Normal</v>
      </c>
    </row>
    <row r="229" spans="1:10" ht="15.75" thickBot="1" x14ac:dyDescent="0.3">
      <c r="A229" s="4" t="s">
        <v>2145</v>
      </c>
      <c r="B229" s="5">
        <v>29.57</v>
      </c>
      <c r="C229" s="5">
        <v>9.42</v>
      </c>
      <c r="D229" s="4" t="s">
        <v>2380</v>
      </c>
      <c r="E229" s="4" t="s">
        <v>2379</v>
      </c>
      <c r="F229" s="4" t="s">
        <v>2379</v>
      </c>
      <c r="G229" s="4">
        <v>0</v>
      </c>
      <c r="H229" s="4" t="s">
        <v>2380</v>
      </c>
      <c r="I229" s="4" t="str">
        <f t="shared" si="6"/>
        <v>Overweight</v>
      </c>
      <c r="J229" t="str">
        <f t="shared" si="7"/>
        <v>Diabetes</v>
      </c>
    </row>
    <row r="230" spans="1:10" ht="15.75" thickBot="1" x14ac:dyDescent="0.3">
      <c r="A230" s="4" t="s">
        <v>2144</v>
      </c>
      <c r="B230" s="5">
        <v>36.99</v>
      </c>
      <c r="C230" s="5">
        <v>5.37</v>
      </c>
      <c r="D230" s="4" t="s">
        <v>2380</v>
      </c>
      <c r="E230" s="4" t="s">
        <v>2379</v>
      </c>
      <c r="F230" s="4" t="s">
        <v>2380</v>
      </c>
      <c r="G230" s="5">
        <v>1</v>
      </c>
      <c r="H230" s="4" t="s">
        <v>2380</v>
      </c>
      <c r="I230" s="4" t="str">
        <f t="shared" si="6"/>
        <v>Obesity</v>
      </c>
      <c r="J230" t="str">
        <f t="shared" si="7"/>
        <v>Normal</v>
      </c>
    </row>
    <row r="231" spans="1:10" ht="15.75" thickBot="1" x14ac:dyDescent="0.3">
      <c r="A231" s="4" t="s">
        <v>2143</v>
      </c>
      <c r="B231" s="5">
        <v>31.4</v>
      </c>
      <c r="C231" s="5">
        <v>4.5999999999999996</v>
      </c>
      <c r="D231" s="4" t="s">
        <v>2380</v>
      </c>
      <c r="E231" s="4" t="s">
        <v>2379</v>
      </c>
      <c r="F231" s="4" t="s">
        <v>2379</v>
      </c>
      <c r="G231" s="5">
        <v>1</v>
      </c>
      <c r="H231" s="4" t="s">
        <v>2380</v>
      </c>
      <c r="I231" s="4" t="str">
        <f t="shared" si="6"/>
        <v>Obesity</v>
      </c>
      <c r="J231" t="str">
        <f t="shared" si="7"/>
        <v>Normal</v>
      </c>
    </row>
    <row r="232" spans="1:10" ht="15.75" thickBot="1" x14ac:dyDescent="0.3">
      <c r="A232" s="4" t="s">
        <v>2142</v>
      </c>
      <c r="B232" s="5">
        <v>34.9</v>
      </c>
      <c r="C232" s="5">
        <v>6.22</v>
      </c>
      <c r="D232" s="4" t="s">
        <v>2379</v>
      </c>
      <c r="E232" s="4" t="s">
        <v>2379</v>
      </c>
      <c r="F232" s="4" t="s">
        <v>2380</v>
      </c>
      <c r="G232" s="5">
        <v>1</v>
      </c>
      <c r="H232" s="4" t="s">
        <v>2380</v>
      </c>
      <c r="I232" s="4" t="str">
        <f t="shared" si="6"/>
        <v>Obesity</v>
      </c>
      <c r="J232" t="str">
        <f t="shared" si="7"/>
        <v>Prediabetes</v>
      </c>
    </row>
    <row r="233" spans="1:10" ht="15.75" thickBot="1" x14ac:dyDescent="0.3">
      <c r="A233" s="4" t="s">
        <v>2141</v>
      </c>
      <c r="B233" s="5">
        <v>31.13</v>
      </c>
      <c r="C233" s="5">
        <v>4.5199999999999996</v>
      </c>
      <c r="D233" s="4" t="s">
        <v>2380</v>
      </c>
      <c r="E233" s="4" t="s">
        <v>2379</v>
      </c>
      <c r="F233" s="4" t="s">
        <v>2379</v>
      </c>
      <c r="G233" s="5">
        <v>1</v>
      </c>
      <c r="H233" s="4" t="s">
        <v>2380</v>
      </c>
      <c r="I233" s="4" t="str">
        <f t="shared" si="6"/>
        <v>Obesity</v>
      </c>
      <c r="J233" t="str">
        <f t="shared" si="7"/>
        <v>Normal</v>
      </c>
    </row>
    <row r="234" spans="1:10" ht="15.75" thickBot="1" x14ac:dyDescent="0.3">
      <c r="A234" s="4" t="s">
        <v>2140</v>
      </c>
      <c r="B234" s="5">
        <v>34.799999999999997</v>
      </c>
      <c r="C234" s="5">
        <v>6.18</v>
      </c>
      <c r="D234" s="4" t="s">
        <v>2379</v>
      </c>
      <c r="E234" s="4" t="s">
        <v>2379</v>
      </c>
      <c r="F234" s="4" t="s">
        <v>2380</v>
      </c>
      <c r="G234" s="5">
        <v>1</v>
      </c>
      <c r="H234" s="4" t="s">
        <v>2380</v>
      </c>
      <c r="I234" s="4" t="str">
        <f t="shared" si="6"/>
        <v>Obesity</v>
      </c>
      <c r="J234" t="str">
        <f t="shared" si="7"/>
        <v>Prediabetes</v>
      </c>
    </row>
    <row r="235" spans="1:10" ht="15.75" thickBot="1" x14ac:dyDescent="0.3">
      <c r="A235" s="4" t="s">
        <v>2139</v>
      </c>
      <c r="B235" s="5">
        <v>31.68</v>
      </c>
      <c r="C235" s="5">
        <v>4.4000000000000004</v>
      </c>
      <c r="D235" s="4" t="s">
        <v>2379</v>
      </c>
      <c r="E235" s="4" t="s">
        <v>2379</v>
      </c>
      <c r="F235" s="4" t="s">
        <v>2379</v>
      </c>
      <c r="G235" s="4">
        <v>0</v>
      </c>
      <c r="H235" s="4" t="s">
        <v>2380</v>
      </c>
      <c r="I235" s="4" t="str">
        <f t="shared" si="6"/>
        <v>Obesity</v>
      </c>
      <c r="J235" t="str">
        <f t="shared" si="7"/>
        <v>Normal</v>
      </c>
    </row>
    <row r="236" spans="1:10" ht="15.75" thickBot="1" x14ac:dyDescent="0.3">
      <c r="A236" s="4" t="s">
        <v>2138</v>
      </c>
      <c r="B236" s="5">
        <v>33.534999999999997</v>
      </c>
      <c r="C236" s="5">
        <v>6.23</v>
      </c>
      <c r="D236" s="4" t="s">
        <v>2379</v>
      </c>
      <c r="E236" s="4" t="s">
        <v>2380</v>
      </c>
      <c r="F236" s="4" t="s">
        <v>2379</v>
      </c>
      <c r="G236" s="5">
        <v>1</v>
      </c>
      <c r="H236" s="4" t="s">
        <v>2380</v>
      </c>
      <c r="I236" s="4" t="str">
        <f t="shared" si="6"/>
        <v>Obesity</v>
      </c>
      <c r="J236" t="str">
        <f t="shared" si="7"/>
        <v>Prediabetes</v>
      </c>
    </row>
    <row r="237" spans="1:10" ht="15.75" thickBot="1" x14ac:dyDescent="0.3">
      <c r="A237" s="4" t="s">
        <v>2137</v>
      </c>
      <c r="B237" s="5">
        <v>31.92</v>
      </c>
      <c r="C237" s="5">
        <v>5.33</v>
      </c>
      <c r="D237" s="4" t="s">
        <v>2380</v>
      </c>
      <c r="E237" s="4" t="s">
        <v>2379</v>
      </c>
      <c r="F237" s="4" t="s">
        <v>2379</v>
      </c>
      <c r="G237" s="4">
        <v>0</v>
      </c>
      <c r="H237" s="4" t="s">
        <v>2380</v>
      </c>
      <c r="I237" s="4" t="str">
        <f t="shared" si="6"/>
        <v>Obesity</v>
      </c>
      <c r="J237" t="str">
        <f t="shared" si="7"/>
        <v>Normal</v>
      </c>
    </row>
    <row r="238" spans="1:10" ht="15.75" thickBot="1" x14ac:dyDescent="0.3">
      <c r="A238" s="4" t="s">
        <v>2136</v>
      </c>
      <c r="B238" s="5">
        <v>32.700000000000003</v>
      </c>
      <c r="C238" s="5">
        <v>4.09</v>
      </c>
      <c r="D238" s="4" t="s">
        <v>2379</v>
      </c>
      <c r="E238" s="4" t="s">
        <v>2379</v>
      </c>
      <c r="F238" s="4" t="s">
        <v>2379</v>
      </c>
      <c r="G238" s="5">
        <v>1</v>
      </c>
      <c r="H238" s="4" t="s">
        <v>2380</v>
      </c>
      <c r="I238" s="4" t="str">
        <f t="shared" si="6"/>
        <v>Obesity</v>
      </c>
      <c r="J238" t="str">
        <f t="shared" si="7"/>
        <v>Normal</v>
      </c>
    </row>
    <row r="239" spans="1:10" ht="15.75" thickBot="1" x14ac:dyDescent="0.3">
      <c r="A239" s="4" t="s">
        <v>2135</v>
      </c>
      <c r="B239" s="5">
        <v>41.25</v>
      </c>
      <c r="C239" s="5">
        <v>5.19</v>
      </c>
      <c r="D239" s="4" t="s">
        <v>2379</v>
      </c>
      <c r="E239" s="4" t="s">
        <v>2379</v>
      </c>
      <c r="F239" s="4" t="s">
        <v>2379</v>
      </c>
      <c r="G239" s="4">
        <v>0</v>
      </c>
      <c r="H239" s="4" t="s">
        <v>2380</v>
      </c>
      <c r="I239" s="4" t="str">
        <f t="shared" si="6"/>
        <v>Obesity</v>
      </c>
      <c r="J239" t="str">
        <f t="shared" si="7"/>
        <v>Normal</v>
      </c>
    </row>
    <row r="240" spans="1:10" ht="15.75" thickBot="1" x14ac:dyDescent="0.3">
      <c r="A240" s="4" t="s">
        <v>2134</v>
      </c>
      <c r="B240" s="5">
        <v>33.11</v>
      </c>
      <c r="C240" s="5">
        <v>4.12</v>
      </c>
      <c r="D240" s="4" t="s">
        <v>2379</v>
      </c>
      <c r="E240" s="4" t="s">
        <v>2379</v>
      </c>
      <c r="F240" s="4" t="s">
        <v>2380</v>
      </c>
      <c r="G240" s="5">
        <v>1</v>
      </c>
      <c r="H240" s="4" t="s">
        <v>2380</v>
      </c>
      <c r="I240" s="4" t="str">
        <f t="shared" si="6"/>
        <v>Obesity</v>
      </c>
      <c r="J240" t="str">
        <f t="shared" si="7"/>
        <v>Normal</v>
      </c>
    </row>
    <row r="241" spans="1:10" ht="15.75" thickBot="1" x14ac:dyDescent="0.3">
      <c r="A241" s="4" t="s">
        <v>2133</v>
      </c>
      <c r="B241" s="5">
        <v>36.159999999999997</v>
      </c>
      <c r="C241" s="5">
        <v>5.0999999999999996</v>
      </c>
      <c r="D241" s="4" t="s">
        <v>2379</v>
      </c>
      <c r="E241" s="4" t="s">
        <v>2379</v>
      </c>
      <c r="F241" s="4" t="s">
        <v>2379</v>
      </c>
      <c r="G241" s="5">
        <v>1</v>
      </c>
      <c r="H241" s="4" t="s">
        <v>2380</v>
      </c>
      <c r="I241" s="4" t="str">
        <f t="shared" si="6"/>
        <v>Obesity</v>
      </c>
      <c r="J241" t="str">
        <f t="shared" si="7"/>
        <v>Normal</v>
      </c>
    </row>
    <row r="242" spans="1:10" ht="15.75" thickBot="1" x14ac:dyDescent="0.3">
      <c r="A242" s="4" t="s">
        <v>2132</v>
      </c>
      <c r="B242" s="5">
        <v>33.72</v>
      </c>
      <c r="C242" s="5">
        <v>6.21</v>
      </c>
      <c r="D242" s="4" t="s">
        <v>2380</v>
      </c>
      <c r="E242" s="4" t="s">
        <v>2379</v>
      </c>
      <c r="F242" s="4" t="s">
        <v>2380</v>
      </c>
      <c r="G242" s="5">
        <v>1</v>
      </c>
      <c r="H242" s="4" t="s">
        <v>2380</v>
      </c>
      <c r="I242" s="4" t="str">
        <f t="shared" si="6"/>
        <v>Obesity</v>
      </c>
      <c r="J242" t="str">
        <f t="shared" si="7"/>
        <v>Prediabetes</v>
      </c>
    </row>
    <row r="243" spans="1:10" ht="15.75" thickBot="1" x14ac:dyDescent="0.3">
      <c r="A243" s="4" t="s">
        <v>2130</v>
      </c>
      <c r="B243" s="5">
        <v>37.74</v>
      </c>
      <c r="C243" s="5">
        <v>9.5299999999999994</v>
      </c>
      <c r="D243" s="4" t="s">
        <v>2380</v>
      </c>
      <c r="E243" s="4" t="s">
        <v>2379</v>
      </c>
      <c r="F243" s="4" t="s">
        <v>2379</v>
      </c>
      <c r="G243" s="5">
        <v>1</v>
      </c>
      <c r="H243" s="4" t="s">
        <v>2380</v>
      </c>
      <c r="I243" s="4" t="str">
        <f t="shared" si="6"/>
        <v>Obesity</v>
      </c>
      <c r="J243" t="str">
        <f t="shared" si="7"/>
        <v>Diabetes</v>
      </c>
    </row>
    <row r="244" spans="1:10" ht="15.75" thickBot="1" x14ac:dyDescent="0.3">
      <c r="A244" s="4" t="s">
        <v>2129</v>
      </c>
      <c r="B244" s="5">
        <v>48.75</v>
      </c>
      <c r="C244" s="5">
        <v>4.6399999999999997</v>
      </c>
      <c r="D244" s="4" t="s">
        <v>2380</v>
      </c>
      <c r="E244" s="4" t="s">
        <v>2379</v>
      </c>
      <c r="F244" s="4" t="s">
        <v>2379</v>
      </c>
      <c r="G244" s="5">
        <v>1</v>
      </c>
      <c r="H244" s="4" t="s">
        <v>2380</v>
      </c>
      <c r="I244" s="4" t="str">
        <f t="shared" si="6"/>
        <v>Obesity</v>
      </c>
      <c r="J244" t="str">
        <f t="shared" si="7"/>
        <v>Normal</v>
      </c>
    </row>
    <row r="245" spans="1:10" ht="15.75" thickBot="1" x14ac:dyDescent="0.3">
      <c r="A245" s="4" t="s">
        <v>2128</v>
      </c>
      <c r="B245" s="5">
        <v>31.065000000000001</v>
      </c>
      <c r="C245" s="5">
        <v>5.05</v>
      </c>
      <c r="D245" s="4" t="s">
        <v>2379</v>
      </c>
      <c r="E245" s="4" t="s">
        <v>2379</v>
      </c>
      <c r="F245" s="4" t="s">
        <v>2379</v>
      </c>
      <c r="G245" s="5">
        <v>1</v>
      </c>
      <c r="H245" s="4" t="s">
        <v>2380</v>
      </c>
      <c r="I245" s="4" t="str">
        <f t="shared" si="6"/>
        <v>Obesity</v>
      </c>
      <c r="J245" t="str">
        <f t="shared" si="7"/>
        <v>Normal</v>
      </c>
    </row>
    <row r="246" spans="1:10" ht="15.75" thickBot="1" x14ac:dyDescent="0.3">
      <c r="A246" s="4" t="s">
        <v>2127</v>
      </c>
      <c r="B246" s="5">
        <v>23.55</v>
      </c>
      <c r="C246" s="5">
        <v>10.38</v>
      </c>
      <c r="D246" s="4" t="s">
        <v>2379</v>
      </c>
      <c r="E246" s="4" t="s">
        <v>2379</v>
      </c>
      <c r="F246" s="4" t="s">
        <v>2379</v>
      </c>
      <c r="G246" s="4">
        <v>0</v>
      </c>
      <c r="H246" s="4" t="s">
        <v>2380</v>
      </c>
      <c r="I246" s="4" t="str">
        <f t="shared" si="6"/>
        <v>Normal Weight</v>
      </c>
      <c r="J246" t="str">
        <f t="shared" si="7"/>
        <v>Diabetes</v>
      </c>
    </row>
    <row r="247" spans="1:10" ht="15.75" thickBot="1" x14ac:dyDescent="0.3">
      <c r="A247" s="4" t="s">
        <v>2126</v>
      </c>
      <c r="B247" s="5">
        <v>30.18</v>
      </c>
      <c r="C247" s="5">
        <v>8.31</v>
      </c>
      <c r="D247" s="4" t="s">
        <v>2380</v>
      </c>
      <c r="E247" s="4" t="s">
        <v>2379</v>
      </c>
      <c r="F247" s="4" t="s">
        <v>2379</v>
      </c>
      <c r="G247" s="5">
        <v>1</v>
      </c>
      <c r="H247" s="4" t="s">
        <v>2380</v>
      </c>
      <c r="I247" s="4" t="str">
        <f t="shared" si="6"/>
        <v>Obesity</v>
      </c>
      <c r="J247" t="str">
        <f t="shared" si="7"/>
        <v>Diabetes</v>
      </c>
    </row>
    <row r="248" spans="1:10" ht="15.75" thickBot="1" x14ac:dyDescent="0.3">
      <c r="A248" s="4" t="s">
        <v>2125</v>
      </c>
      <c r="B248" s="5">
        <v>29.94</v>
      </c>
      <c r="C248" s="5">
        <v>7.59</v>
      </c>
      <c r="D248" s="4" t="s">
        <v>2379</v>
      </c>
      <c r="E248" s="4" t="s">
        <v>2379</v>
      </c>
      <c r="F248" s="4" t="s">
        <v>2379</v>
      </c>
      <c r="G248" s="4">
        <v>0</v>
      </c>
      <c r="H248" s="4" t="s">
        <v>2380</v>
      </c>
      <c r="I248" s="4" t="str">
        <f t="shared" si="6"/>
        <v>Overweight</v>
      </c>
      <c r="J248" t="str">
        <f t="shared" si="7"/>
        <v>Diabetes</v>
      </c>
    </row>
    <row r="249" spans="1:10" ht="15.75" thickBot="1" x14ac:dyDescent="0.3">
      <c r="A249" s="4" t="s">
        <v>2124</v>
      </c>
      <c r="B249" s="5">
        <v>31.4</v>
      </c>
      <c r="C249" s="5">
        <v>5.49</v>
      </c>
      <c r="D249" s="4" t="s">
        <v>2379</v>
      </c>
      <c r="E249" s="4" t="s">
        <v>2379</v>
      </c>
      <c r="F249" s="4" t="s">
        <v>2379</v>
      </c>
      <c r="G249" s="4">
        <v>0</v>
      </c>
      <c r="H249" s="4" t="s">
        <v>2380</v>
      </c>
      <c r="I249" s="4" t="str">
        <f t="shared" si="6"/>
        <v>Obesity</v>
      </c>
      <c r="J249" t="str">
        <f t="shared" si="7"/>
        <v>Normal</v>
      </c>
    </row>
    <row r="250" spans="1:10" ht="15.75" thickBot="1" x14ac:dyDescent="0.3">
      <c r="A250" s="4" t="s">
        <v>2123</v>
      </c>
      <c r="B250" s="5">
        <v>53.06</v>
      </c>
      <c r="C250" s="5">
        <v>11.68</v>
      </c>
      <c r="D250" s="4" t="s">
        <v>2379</v>
      </c>
      <c r="E250" s="4" t="s">
        <v>2379</v>
      </c>
      <c r="F250" s="4" t="s">
        <v>2379</v>
      </c>
      <c r="G250" s="4">
        <v>0</v>
      </c>
      <c r="H250" s="4" t="s">
        <v>2380</v>
      </c>
      <c r="I250" s="4" t="str">
        <f t="shared" si="6"/>
        <v>Obesity</v>
      </c>
      <c r="J250" t="str">
        <f t="shared" si="7"/>
        <v>Diabetes</v>
      </c>
    </row>
    <row r="251" spans="1:10" ht="15.75" thickBot="1" x14ac:dyDescent="0.3">
      <c r="A251" s="4" t="s">
        <v>2122</v>
      </c>
      <c r="B251" s="5">
        <v>30.25</v>
      </c>
      <c r="C251" s="5">
        <v>4.1900000000000004</v>
      </c>
      <c r="D251" s="4" t="s">
        <v>2379</v>
      </c>
      <c r="E251" s="4" t="s">
        <v>2379</v>
      </c>
      <c r="F251" s="4" t="s">
        <v>2379</v>
      </c>
      <c r="G251" s="5">
        <v>2</v>
      </c>
      <c r="H251" s="4" t="s">
        <v>2380</v>
      </c>
      <c r="I251" s="4" t="str">
        <f t="shared" si="6"/>
        <v>Obesity</v>
      </c>
      <c r="J251" t="str">
        <f t="shared" si="7"/>
        <v>Normal</v>
      </c>
    </row>
    <row r="252" spans="1:10" ht="15.75" thickBot="1" x14ac:dyDescent="0.3">
      <c r="A252" s="4" t="s">
        <v>2121</v>
      </c>
      <c r="B252" s="5">
        <v>46.68</v>
      </c>
      <c r="C252" s="5">
        <v>4.01</v>
      </c>
      <c r="D252" s="4" t="s">
        <v>2379</v>
      </c>
      <c r="E252" s="4" t="s">
        <v>2379</v>
      </c>
      <c r="F252" s="4" t="s">
        <v>2379</v>
      </c>
      <c r="G252" s="4">
        <v>0</v>
      </c>
      <c r="H252" s="4" t="s">
        <v>2380</v>
      </c>
      <c r="I252" s="4" t="str">
        <f t="shared" si="6"/>
        <v>Obesity</v>
      </c>
      <c r="J252" t="str">
        <f t="shared" si="7"/>
        <v>Normal</v>
      </c>
    </row>
    <row r="253" spans="1:10" ht="15.75" thickBot="1" x14ac:dyDescent="0.3">
      <c r="A253" s="4" t="s">
        <v>2120</v>
      </c>
      <c r="B253" s="5">
        <v>30.4</v>
      </c>
      <c r="C253" s="5">
        <v>5.91</v>
      </c>
      <c r="D253" s="4" t="s">
        <v>2379</v>
      </c>
      <c r="E253" s="4" t="s">
        <v>2380</v>
      </c>
      <c r="F253" s="4" t="s">
        <v>2379</v>
      </c>
      <c r="G253" s="5">
        <v>2</v>
      </c>
      <c r="H253" s="4" t="s">
        <v>2380</v>
      </c>
      <c r="I253" s="4" t="str">
        <f t="shared" si="6"/>
        <v>Obesity</v>
      </c>
      <c r="J253" t="str">
        <f t="shared" si="7"/>
        <v>Prediabetes</v>
      </c>
    </row>
    <row r="254" spans="1:10" ht="15.75" thickBot="1" x14ac:dyDescent="0.3">
      <c r="A254" s="4" t="s">
        <v>2119</v>
      </c>
      <c r="B254" s="5">
        <v>30.2</v>
      </c>
      <c r="C254" s="5">
        <v>4.47</v>
      </c>
      <c r="D254" s="4" t="s">
        <v>2380</v>
      </c>
      <c r="E254" s="4" t="s">
        <v>2379</v>
      </c>
      <c r="F254" s="4" t="s">
        <v>2380</v>
      </c>
      <c r="G254" s="5">
        <v>1</v>
      </c>
      <c r="H254" s="4" t="s">
        <v>2380</v>
      </c>
      <c r="I254" s="4" t="str">
        <f t="shared" si="6"/>
        <v>Obesity</v>
      </c>
      <c r="J254" t="str">
        <f t="shared" si="7"/>
        <v>Normal</v>
      </c>
    </row>
    <row r="255" spans="1:10" ht="15.75" thickBot="1" x14ac:dyDescent="0.3">
      <c r="A255" s="4" t="s">
        <v>2118</v>
      </c>
      <c r="B255" s="5">
        <v>51.18</v>
      </c>
      <c r="C255" s="5">
        <v>4.5599999999999996</v>
      </c>
      <c r="D255" s="4" t="s">
        <v>2380</v>
      </c>
      <c r="E255" s="4" t="s">
        <v>2380</v>
      </c>
      <c r="F255" s="4" t="s">
        <v>2379</v>
      </c>
      <c r="G255" s="5">
        <v>2</v>
      </c>
      <c r="H255" s="4" t="s">
        <v>2380</v>
      </c>
      <c r="I255" s="4" t="str">
        <f t="shared" si="6"/>
        <v>Obesity</v>
      </c>
      <c r="J255" t="str">
        <f t="shared" si="7"/>
        <v>Normal</v>
      </c>
    </row>
    <row r="256" spans="1:10" ht="15.75" thickBot="1" x14ac:dyDescent="0.3">
      <c r="A256" s="4" t="s">
        <v>2117</v>
      </c>
      <c r="B256" s="5">
        <v>22.18</v>
      </c>
      <c r="C256" s="5">
        <v>9.9</v>
      </c>
      <c r="D256" s="4" t="s">
        <v>2379</v>
      </c>
      <c r="E256" s="4" t="s">
        <v>2379</v>
      </c>
      <c r="F256" s="4" t="s">
        <v>2379</v>
      </c>
      <c r="G256" s="4">
        <v>0</v>
      </c>
      <c r="H256" s="4" t="s">
        <v>2380</v>
      </c>
      <c r="I256" s="4" t="str">
        <f t="shared" si="6"/>
        <v>Normal Weight</v>
      </c>
      <c r="J256" t="str">
        <f t="shared" si="7"/>
        <v>Diabetes</v>
      </c>
    </row>
    <row r="257" spans="1:10" ht="15.75" thickBot="1" x14ac:dyDescent="0.3">
      <c r="A257" s="4" t="s">
        <v>2116</v>
      </c>
      <c r="B257" s="5">
        <v>31.92</v>
      </c>
      <c r="C257" s="5">
        <v>5.1100000000000003</v>
      </c>
      <c r="D257" s="4" t="s">
        <v>2379</v>
      </c>
      <c r="E257" s="4" t="s">
        <v>2379</v>
      </c>
      <c r="F257" s="4" t="s">
        <v>2380</v>
      </c>
      <c r="G257" s="5">
        <v>1</v>
      </c>
      <c r="H257" s="4" t="s">
        <v>2380</v>
      </c>
      <c r="I257" s="4" t="str">
        <f t="shared" si="6"/>
        <v>Obesity</v>
      </c>
      <c r="J257" t="str">
        <f t="shared" si="7"/>
        <v>Normal</v>
      </c>
    </row>
    <row r="258" spans="1:10" ht="15.75" thickBot="1" x14ac:dyDescent="0.3">
      <c r="A258" s="4" t="s">
        <v>2115</v>
      </c>
      <c r="B258" s="5">
        <v>31.73</v>
      </c>
      <c r="C258" s="5">
        <v>5.73</v>
      </c>
      <c r="D258" s="4" t="s">
        <v>2379</v>
      </c>
      <c r="E258" s="4" t="s">
        <v>2380</v>
      </c>
      <c r="F258" s="4" t="s">
        <v>2379</v>
      </c>
      <c r="G258" s="5">
        <v>1</v>
      </c>
      <c r="H258" s="4" t="s">
        <v>2380</v>
      </c>
      <c r="I258" s="4" t="str">
        <f t="shared" si="6"/>
        <v>Obesity</v>
      </c>
      <c r="J258" t="str">
        <f t="shared" si="7"/>
        <v>Prediabetes</v>
      </c>
    </row>
    <row r="259" spans="1:10" ht="15.75" thickBot="1" x14ac:dyDescent="0.3">
      <c r="A259" s="4" t="s">
        <v>2114</v>
      </c>
      <c r="B259" s="5">
        <v>45.52</v>
      </c>
      <c r="C259" s="5">
        <v>6.04</v>
      </c>
      <c r="D259" s="4" t="s">
        <v>2379</v>
      </c>
      <c r="E259" s="4" t="s">
        <v>2379</v>
      </c>
      <c r="F259" s="4" t="s">
        <v>2380</v>
      </c>
      <c r="G259" s="5">
        <v>1</v>
      </c>
      <c r="H259" s="4" t="s">
        <v>2380</v>
      </c>
      <c r="I259" s="4" t="str">
        <f t="shared" ref="I259:I322" si="8">VLOOKUP(B259,$L$10:$M$13,2,TRUE)</f>
        <v>Obesity</v>
      </c>
      <c r="J259" t="str">
        <f t="shared" ref="J259:J322" si="9">VLOOKUP(C259,$K$19:$L$21,2,TRUE)</f>
        <v>Prediabetes</v>
      </c>
    </row>
    <row r="260" spans="1:10" ht="15.75" thickBot="1" x14ac:dyDescent="0.3">
      <c r="A260" s="4" t="s">
        <v>2113</v>
      </c>
      <c r="B260" s="5">
        <v>52.81</v>
      </c>
      <c r="C260" s="5">
        <v>5.19</v>
      </c>
      <c r="D260" s="4" t="s">
        <v>2379</v>
      </c>
      <c r="E260" s="4" t="s">
        <v>2379</v>
      </c>
      <c r="F260" s="4" t="s">
        <v>2380</v>
      </c>
      <c r="G260" s="5">
        <v>1</v>
      </c>
      <c r="H260" s="4" t="s">
        <v>2380</v>
      </c>
      <c r="I260" s="4" t="str">
        <f t="shared" si="8"/>
        <v>Obesity</v>
      </c>
      <c r="J260" t="str">
        <f t="shared" si="9"/>
        <v>Normal</v>
      </c>
    </row>
    <row r="261" spans="1:10" ht="15.75" thickBot="1" x14ac:dyDescent="0.3">
      <c r="A261" s="4" t="s">
        <v>2112</v>
      </c>
      <c r="B261" s="5">
        <v>33.58</v>
      </c>
      <c r="C261" s="5">
        <v>5.56</v>
      </c>
      <c r="D261" s="4" t="s">
        <v>2379</v>
      </c>
      <c r="E261" s="4" t="s">
        <v>2379</v>
      </c>
      <c r="F261" s="4" t="s">
        <v>2379</v>
      </c>
      <c r="G261" s="5">
        <v>1</v>
      </c>
      <c r="H261" s="4" t="s">
        <v>2380</v>
      </c>
      <c r="I261" s="4" t="str">
        <f t="shared" si="8"/>
        <v>Obesity</v>
      </c>
      <c r="J261" t="str">
        <f t="shared" si="9"/>
        <v>Normal</v>
      </c>
    </row>
    <row r="262" spans="1:10" ht="15.75" thickBot="1" x14ac:dyDescent="0.3">
      <c r="A262" s="4" t="s">
        <v>2111</v>
      </c>
      <c r="B262" s="5">
        <v>30.684999999999999</v>
      </c>
      <c r="C262" s="5">
        <v>8.23</v>
      </c>
      <c r="D262" s="4" t="s">
        <v>2379</v>
      </c>
      <c r="E262" s="4" t="s">
        <v>2379</v>
      </c>
      <c r="F262" s="4" t="s">
        <v>2379</v>
      </c>
      <c r="G262" s="4">
        <v>0</v>
      </c>
      <c r="H262" s="4" t="s">
        <v>2380</v>
      </c>
      <c r="I262" s="4" t="str">
        <f t="shared" si="8"/>
        <v>Obesity</v>
      </c>
      <c r="J262" t="str">
        <f t="shared" si="9"/>
        <v>Diabetes</v>
      </c>
    </row>
    <row r="263" spans="1:10" ht="15.75" thickBot="1" x14ac:dyDescent="0.3">
      <c r="A263" s="4" t="s">
        <v>2110</v>
      </c>
      <c r="B263" s="5">
        <v>37.524999999999999</v>
      </c>
      <c r="C263" s="5">
        <v>9.0299999999999994</v>
      </c>
      <c r="D263" s="4" t="s">
        <v>2380</v>
      </c>
      <c r="E263" s="4" t="s">
        <v>2379</v>
      </c>
      <c r="F263" s="4" t="s">
        <v>2379</v>
      </c>
      <c r="G263" s="5">
        <v>2</v>
      </c>
      <c r="H263" s="4" t="s">
        <v>2379</v>
      </c>
      <c r="I263" s="4" t="str">
        <f t="shared" si="8"/>
        <v>Obesity</v>
      </c>
      <c r="J263" t="str">
        <f t="shared" si="9"/>
        <v>Diabetes</v>
      </c>
    </row>
    <row r="264" spans="1:10" ht="15.75" thickBot="1" x14ac:dyDescent="0.3">
      <c r="A264" s="4" t="s">
        <v>2109</v>
      </c>
      <c r="B264" s="5">
        <v>34.5</v>
      </c>
      <c r="C264" s="5">
        <v>4.07</v>
      </c>
      <c r="D264" s="4" t="s">
        <v>2380</v>
      </c>
      <c r="E264" s="4" t="s">
        <v>2379</v>
      </c>
      <c r="F264" s="4" t="s">
        <v>2379</v>
      </c>
      <c r="G264" s="4">
        <v>0</v>
      </c>
      <c r="H264" s="4" t="s">
        <v>2380</v>
      </c>
      <c r="I264" s="4" t="str">
        <f t="shared" si="8"/>
        <v>Obesity</v>
      </c>
      <c r="J264" t="str">
        <f t="shared" si="9"/>
        <v>Normal</v>
      </c>
    </row>
    <row r="265" spans="1:10" ht="15.75" thickBot="1" x14ac:dyDescent="0.3">
      <c r="A265" s="4" t="s">
        <v>2108</v>
      </c>
      <c r="B265" s="5">
        <v>28.16</v>
      </c>
      <c r="C265" s="5">
        <v>5.77</v>
      </c>
      <c r="D265" s="4" t="s">
        <v>2379</v>
      </c>
      <c r="E265" s="4" t="s">
        <v>2379</v>
      </c>
      <c r="F265" s="4" t="s">
        <v>2379</v>
      </c>
      <c r="G265" s="5">
        <v>2</v>
      </c>
      <c r="H265" s="4" t="s">
        <v>2380</v>
      </c>
      <c r="I265" s="4" t="str">
        <f t="shared" si="8"/>
        <v>Overweight</v>
      </c>
      <c r="J265" t="str">
        <f t="shared" si="9"/>
        <v>Prediabetes</v>
      </c>
    </row>
    <row r="266" spans="1:10" ht="15.75" thickBot="1" x14ac:dyDescent="0.3">
      <c r="A266" s="4" t="s">
        <v>2107</v>
      </c>
      <c r="B266" s="5">
        <v>30.02</v>
      </c>
      <c r="C266" s="5">
        <v>5.98</v>
      </c>
      <c r="D266" s="4" t="s">
        <v>2379</v>
      </c>
      <c r="E266" s="4" t="s">
        <v>2379</v>
      </c>
      <c r="F266" s="4" t="s">
        <v>2380</v>
      </c>
      <c r="G266" s="5">
        <v>1</v>
      </c>
      <c r="H266" s="4" t="s">
        <v>2380</v>
      </c>
      <c r="I266" s="4" t="str">
        <f t="shared" si="8"/>
        <v>Obesity</v>
      </c>
      <c r="J266" t="str">
        <f t="shared" si="9"/>
        <v>Prediabetes</v>
      </c>
    </row>
    <row r="267" spans="1:10" ht="15.75" thickBot="1" x14ac:dyDescent="0.3">
      <c r="A267" s="4" t="s">
        <v>2106</v>
      </c>
      <c r="B267" s="5">
        <v>37.82</v>
      </c>
      <c r="C267" s="5">
        <v>6.01</v>
      </c>
      <c r="D267" s="4" t="s">
        <v>2379</v>
      </c>
      <c r="E267" s="4" t="s">
        <v>2379</v>
      </c>
      <c r="F267" s="4" t="s">
        <v>2379</v>
      </c>
      <c r="G267" s="4">
        <v>0</v>
      </c>
      <c r="H267" s="4" t="s">
        <v>2380</v>
      </c>
      <c r="I267" s="4" t="str">
        <f t="shared" si="8"/>
        <v>Obesity</v>
      </c>
      <c r="J267" t="str">
        <f t="shared" si="9"/>
        <v>Prediabetes</v>
      </c>
    </row>
    <row r="268" spans="1:10" ht="15.75" thickBot="1" x14ac:dyDescent="0.3">
      <c r="A268" s="4" t="s">
        <v>2105</v>
      </c>
      <c r="B268" s="5">
        <v>33.14</v>
      </c>
      <c r="C268" s="5">
        <v>5.67</v>
      </c>
      <c r="D268" s="4" t="s">
        <v>2380</v>
      </c>
      <c r="E268" s="4" t="s">
        <v>2379</v>
      </c>
      <c r="F268" s="4" t="s">
        <v>2379</v>
      </c>
      <c r="G268" s="4">
        <v>0</v>
      </c>
      <c r="H268" s="4" t="s">
        <v>2380</v>
      </c>
      <c r="I268" s="4" t="str">
        <f t="shared" si="8"/>
        <v>Obesity</v>
      </c>
      <c r="J268" t="str">
        <f t="shared" si="9"/>
        <v>Normal</v>
      </c>
    </row>
    <row r="269" spans="1:10" ht="15.75" thickBot="1" x14ac:dyDescent="0.3">
      <c r="A269" s="4" t="s">
        <v>2104</v>
      </c>
      <c r="B269" s="5">
        <v>25.14</v>
      </c>
      <c r="C269" s="5">
        <v>6.02</v>
      </c>
      <c r="D269" s="4" t="s">
        <v>2380</v>
      </c>
      <c r="E269" s="4" t="s">
        <v>2379</v>
      </c>
      <c r="F269" s="4" t="s">
        <v>2380</v>
      </c>
      <c r="G269" s="5">
        <v>1</v>
      </c>
      <c r="H269" s="4" t="s">
        <v>2380</v>
      </c>
      <c r="I269" s="4" t="str">
        <f t="shared" si="8"/>
        <v>Overweight</v>
      </c>
      <c r="J269" t="str">
        <f t="shared" si="9"/>
        <v>Prediabetes</v>
      </c>
    </row>
    <row r="270" spans="1:10" ht="15.75" thickBot="1" x14ac:dyDescent="0.3">
      <c r="A270" s="4" t="s">
        <v>2103</v>
      </c>
      <c r="B270" s="5">
        <v>20.18</v>
      </c>
      <c r="C270" s="5">
        <v>11.19</v>
      </c>
      <c r="D270" s="4" t="s">
        <v>2379</v>
      </c>
      <c r="E270" s="4" t="s">
        <v>2379</v>
      </c>
      <c r="F270" s="4" t="s">
        <v>2379</v>
      </c>
      <c r="G270" s="4">
        <v>0</v>
      </c>
      <c r="H270" s="4" t="s">
        <v>2380</v>
      </c>
      <c r="I270" s="4" t="str">
        <f t="shared" si="8"/>
        <v>Normal Weight</v>
      </c>
      <c r="J270" t="str">
        <f t="shared" si="9"/>
        <v>Diabetes</v>
      </c>
    </row>
    <row r="271" spans="1:10" ht="15.75" thickBot="1" x14ac:dyDescent="0.3">
      <c r="A271" s="4" t="s">
        <v>2102</v>
      </c>
      <c r="B271" s="5">
        <v>44.36</v>
      </c>
      <c r="C271" s="5">
        <v>5.1100000000000003</v>
      </c>
      <c r="D271" s="4" t="s">
        <v>2379</v>
      </c>
      <c r="E271" s="4" t="s">
        <v>2379</v>
      </c>
      <c r="F271" s="4" t="s">
        <v>2379</v>
      </c>
      <c r="G271" s="4">
        <v>0</v>
      </c>
      <c r="H271" s="4" t="s">
        <v>2380</v>
      </c>
      <c r="I271" s="4" t="str">
        <f t="shared" si="8"/>
        <v>Obesity</v>
      </c>
      <c r="J271" t="str">
        <f t="shared" si="9"/>
        <v>Normal</v>
      </c>
    </row>
    <row r="272" spans="1:10" ht="15.75" thickBot="1" x14ac:dyDescent="0.3">
      <c r="A272" s="4" t="s">
        <v>2101</v>
      </c>
      <c r="B272" s="5">
        <v>23.82</v>
      </c>
      <c r="C272" s="5">
        <v>10.85</v>
      </c>
      <c r="D272" s="4" t="s">
        <v>2380</v>
      </c>
      <c r="E272" s="4" t="s">
        <v>2379</v>
      </c>
      <c r="F272" s="4" t="s">
        <v>2379</v>
      </c>
      <c r="G272" s="4">
        <v>0</v>
      </c>
      <c r="H272" s="4" t="s">
        <v>2380</v>
      </c>
      <c r="I272" s="4" t="str">
        <f t="shared" si="8"/>
        <v>Normal Weight</v>
      </c>
      <c r="J272" t="str">
        <f t="shared" si="9"/>
        <v>Diabetes</v>
      </c>
    </row>
    <row r="273" spans="1:10" ht="15.75" thickBot="1" x14ac:dyDescent="0.3">
      <c r="A273" s="4" t="s">
        <v>2100</v>
      </c>
      <c r="B273" s="5">
        <v>45</v>
      </c>
      <c r="C273" s="5">
        <v>5.24</v>
      </c>
      <c r="D273" s="4" t="s">
        <v>2380</v>
      </c>
      <c r="E273" s="4" t="s">
        <v>2379</v>
      </c>
      <c r="F273" s="4" t="s">
        <v>2379</v>
      </c>
      <c r="G273" s="5">
        <v>1</v>
      </c>
      <c r="H273" s="4" t="s">
        <v>2380</v>
      </c>
      <c r="I273" s="4" t="str">
        <f t="shared" si="8"/>
        <v>Obesity</v>
      </c>
      <c r="J273" t="str">
        <f t="shared" si="9"/>
        <v>Normal</v>
      </c>
    </row>
    <row r="274" spans="1:10" ht="15.75" thickBot="1" x14ac:dyDescent="0.3">
      <c r="A274" s="4" t="s">
        <v>2099</v>
      </c>
      <c r="B274" s="5">
        <v>26.62</v>
      </c>
      <c r="C274" s="5">
        <v>10.08</v>
      </c>
      <c r="D274" s="4" t="s">
        <v>2379</v>
      </c>
      <c r="E274" s="4" t="s">
        <v>2379</v>
      </c>
      <c r="F274" s="4" t="s">
        <v>2379</v>
      </c>
      <c r="G274" s="4">
        <v>0</v>
      </c>
      <c r="H274" s="4" t="s">
        <v>2380</v>
      </c>
      <c r="I274" s="4" t="str">
        <f t="shared" si="8"/>
        <v>Overweight</v>
      </c>
      <c r="J274" t="str">
        <f t="shared" si="9"/>
        <v>Diabetes</v>
      </c>
    </row>
    <row r="275" spans="1:10" ht="15.75" thickBot="1" x14ac:dyDescent="0.3">
      <c r="A275" s="4" t="s">
        <v>2098</v>
      </c>
      <c r="B275" s="5">
        <v>32.67</v>
      </c>
      <c r="C275" s="5">
        <v>10.97</v>
      </c>
      <c r="D275" s="4" t="s">
        <v>2380</v>
      </c>
      <c r="E275" s="4" t="s">
        <v>2379</v>
      </c>
      <c r="F275" s="4" t="s">
        <v>2379</v>
      </c>
      <c r="G275" s="4">
        <v>0</v>
      </c>
      <c r="H275" s="4" t="s">
        <v>2380</v>
      </c>
      <c r="I275" s="4" t="str">
        <f t="shared" si="8"/>
        <v>Obesity</v>
      </c>
      <c r="J275" t="str">
        <f t="shared" si="9"/>
        <v>Diabetes</v>
      </c>
    </row>
    <row r="276" spans="1:10" ht="15.75" thickBot="1" x14ac:dyDescent="0.3">
      <c r="A276" s="4" t="s">
        <v>2097</v>
      </c>
      <c r="B276" s="5">
        <v>44.44</v>
      </c>
      <c r="C276" s="5">
        <v>4.9000000000000004</v>
      </c>
      <c r="D276" s="4" t="s">
        <v>2380</v>
      </c>
      <c r="E276" s="4" t="s">
        <v>2379</v>
      </c>
      <c r="F276" s="4" t="s">
        <v>2379</v>
      </c>
      <c r="G276" s="5">
        <v>1</v>
      </c>
      <c r="H276" s="4" t="s">
        <v>2380</v>
      </c>
      <c r="I276" s="4" t="str">
        <f t="shared" si="8"/>
        <v>Obesity</v>
      </c>
      <c r="J276" t="str">
        <f t="shared" si="9"/>
        <v>Normal</v>
      </c>
    </row>
    <row r="277" spans="1:10" ht="15.75" thickBot="1" x14ac:dyDescent="0.3">
      <c r="A277" s="4" t="s">
        <v>2096</v>
      </c>
      <c r="B277" s="5">
        <v>28.31</v>
      </c>
      <c r="C277" s="5">
        <v>5.33</v>
      </c>
      <c r="D277" s="4" t="s">
        <v>2379</v>
      </c>
      <c r="E277" s="4" t="s">
        <v>2379</v>
      </c>
      <c r="F277" s="4" t="s">
        <v>2379</v>
      </c>
      <c r="G277" s="4">
        <v>0</v>
      </c>
      <c r="H277" s="4" t="s">
        <v>2380</v>
      </c>
      <c r="I277" s="4" t="str">
        <f t="shared" si="8"/>
        <v>Overweight</v>
      </c>
      <c r="J277" t="str">
        <f t="shared" si="9"/>
        <v>Normal</v>
      </c>
    </row>
    <row r="278" spans="1:10" ht="15.75" thickBot="1" x14ac:dyDescent="0.3">
      <c r="A278" s="4" t="s">
        <v>2095</v>
      </c>
      <c r="B278" s="5">
        <v>25.05</v>
      </c>
      <c r="C278" s="5">
        <v>4.6100000000000003</v>
      </c>
      <c r="D278" s="4" t="s">
        <v>2379</v>
      </c>
      <c r="E278" s="4" t="s">
        <v>2379</v>
      </c>
      <c r="F278" s="4" t="s">
        <v>2379</v>
      </c>
      <c r="G278" s="5">
        <v>2</v>
      </c>
      <c r="H278" s="4" t="s">
        <v>2380</v>
      </c>
      <c r="I278" s="4" t="str">
        <f t="shared" si="8"/>
        <v>Overweight</v>
      </c>
      <c r="J278" t="str">
        <f t="shared" si="9"/>
        <v>Normal</v>
      </c>
    </row>
    <row r="279" spans="1:10" ht="15.75" thickBot="1" x14ac:dyDescent="0.3">
      <c r="A279" s="4" t="s">
        <v>2094</v>
      </c>
      <c r="B279" s="5">
        <v>28.34</v>
      </c>
      <c r="C279" s="5">
        <v>8.18</v>
      </c>
      <c r="D279" s="4" t="s">
        <v>2379</v>
      </c>
      <c r="E279" s="4" t="s">
        <v>2379</v>
      </c>
      <c r="F279" s="4" t="s">
        <v>2379</v>
      </c>
      <c r="G279" s="4">
        <v>0</v>
      </c>
      <c r="H279" s="4" t="s">
        <v>2380</v>
      </c>
      <c r="I279" s="4" t="str">
        <f t="shared" si="8"/>
        <v>Overweight</v>
      </c>
      <c r="J279" t="str">
        <f t="shared" si="9"/>
        <v>Diabetes</v>
      </c>
    </row>
    <row r="280" spans="1:10" ht="15.75" thickBot="1" x14ac:dyDescent="0.3">
      <c r="A280" s="4" t="s">
        <v>2093</v>
      </c>
      <c r="B280" s="5">
        <v>17.765000000000001</v>
      </c>
      <c r="C280" s="5">
        <v>5.62</v>
      </c>
      <c r="D280" s="4" t="s">
        <v>2379</v>
      </c>
      <c r="E280" s="4" t="s">
        <v>2379</v>
      </c>
      <c r="F280" s="4" t="s">
        <v>2379</v>
      </c>
      <c r="G280" s="4">
        <v>0</v>
      </c>
      <c r="H280" s="4" t="s">
        <v>2380</v>
      </c>
      <c r="I280" s="4" t="str">
        <f t="shared" si="8"/>
        <v>Underweight</v>
      </c>
      <c r="J280" t="str">
        <f t="shared" si="9"/>
        <v>Normal</v>
      </c>
    </row>
    <row r="281" spans="1:10" ht="15.75" thickBot="1" x14ac:dyDescent="0.3">
      <c r="A281" s="4" t="s">
        <v>2092</v>
      </c>
      <c r="B281" s="5">
        <v>36.119999999999997</v>
      </c>
      <c r="C281" s="5">
        <v>5.82</v>
      </c>
      <c r="D281" s="4" t="s">
        <v>2379</v>
      </c>
      <c r="E281" s="4" t="s">
        <v>2379</v>
      </c>
      <c r="F281" s="4" t="s">
        <v>2379</v>
      </c>
      <c r="G281" s="4">
        <v>0</v>
      </c>
      <c r="H281" s="4" t="s">
        <v>2380</v>
      </c>
      <c r="I281" s="4" t="str">
        <f t="shared" si="8"/>
        <v>Obesity</v>
      </c>
      <c r="J281" t="str">
        <f t="shared" si="9"/>
        <v>Prediabetes</v>
      </c>
    </row>
    <row r="282" spans="1:10" ht="15.75" thickBot="1" x14ac:dyDescent="0.3">
      <c r="A282" s="4" t="s">
        <v>2091</v>
      </c>
      <c r="B282" s="5">
        <v>23.19</v>
      </c>
      <c r="C282" s="5">
        <v>7.66</v>
      </c>
      <c r="D282" s="4" t="s">
        <v>2379</v>
      </c>
      <c r="E282" s="4" t="s">
        <v>2379</v>
      </c>
      <c r="F282" s="4" t="s">
        <v>2379</v>
      </c>
      <c r="G282" s="4">
        <v>0</v>
      </c>
      <c r="H282" s="4" t="s">
        <v>2380</v>
      </c>
      <c r="I282" s="4" t="str">
        <f t="shared" si="8"/>
        <v>Normal Weight</v>
      </c>
      <c r="J282" t="str">
        <f t="shared" si="9"/>
        <v>Diabetes</v>
      </c>
    </row>
    <row r="283" spans="1:10" ht="15.75" thickBot="1" x14ac:dyDescent="0.3">
      <c r="A283" s="4" t="s">
        <v>2090</v>
      </c>
      <c r="B283" s="5">
        <v>35.99</v>
      </c>
      <c r="C283" s="5">
        <v>4.2300000000000004</v>
      </c>
      <c r="D283" s="4" t="s">
        <v>2379</v>
      </c>
      <c r="E283" s="4" t="s">
        <v>2379</v>
      </c>
      <c r="F283" s="4" t="s">
        <v>2379</v>
      </c>
      <c r="G283" s="4">
        <v>0</v>
      </c>
      <c r="H283" s="4" t="s">
        <v>2380</v>
      </c>
      <c r="I283" s="4" t="str">
        <f t="shared" si="8"/>
        <v>Obesity</v>
      </c>
      <c r="J283" t="str">
        <f t="shared" si="9"/>
        <v>Normal</v>
      </c>
    </row>
    <row r="284" spans="1:10" ht="15.75" thickBot="1" x14ac:dyDescent="0.3">
      <c r="A284" s="4" t="s">
        <v>2089</v>
      </c>
      <c r="B284" s="5">
        <v>30.25</v>
      </c>
      <c r="C284" s="5">
        <v>5.58</v>
      </c>
      <c r="D284" s="4" t="s">
        <v>2379</v>
      </c>
      <c r="E284" s="4" t="s">
        <v>2379</v>
      </c>
      <c r="F284" s="4" t="s">
        <v>2380</v>
      </c>
      <c r="G284" s="5">
        <v>1</v>
      </c>
      <c r="H284" s="4" t="s">
        <v>2380</v>
      </c>
      <c r="I284" s="4" t="str">
        <f t="shared" si="8"/>
        <v>Obesity</v>
      </c>
      <c r="J284" t="str">
        <f t="shared" si="9"/>
        <v>Normal</v>
      </c>
    </row>
    <row r="285" spans="1:10" ht="15.75" thickBot="1" x14ac:dyDescent="0.3">
      <c r="A285" s="4" t="s">
        <v>2088</v>
      </c>
      <c r="B285" s="5">
        <v>26.24</v>
      </c>
      <c r="C285" s="5">
        <v>6.26</v>
      </c>
      <c r="D285" s="4" t="s">
        <v>2380</v>
      </c>
      <c r="E285" s="4" t="s">
        <v>2379</v>
      </c>
      <c r="F285" s="4" t="s">
        <v>2379</v>
      </c>
      <c r="G285" s="4">
        <v>0</v>
      </c>
      <c r="H285" s="4" t="s">
        <v>2380</v>
      </c>
      <c r="I285" s="4" t="str">
        <f t="shared" si="8"/>
        <v>Overweight</v>
      </c>
      <c r="J285" t="str">
        <f t="shared" si="9"/>
        <v>Prediabetes</v>
      </c>
    </row>
    <row r="286" spans="1:10" ht="15.75" thickBot="1" x14ac:dyDescent="0.3">
      <c r="A286" s="4" t="s">
        <v>2087</v>
      </c>
      <c r="B286" s="5">
        <v>31.36</v>
      </c>
      <c r="C286" s="5">
        <v>10.6</v>
      </c>
      <c r="D286" s="4" t="s">
        <v>2380</v>
      </c>
      <c r="E286" s="4" t="s">
        <v>2379</v>
      </c>
      <c r="F286" s="4" t="s">
        <v>2379</v>
      </c>
      <c r="G286" s="4">
        <v>0</v>
      </c>
      <c r="H286" s="4" t="s">
        <v>2380</v>
      </c>
      <c r="I286" s="4" t="str">
        <f t="shared" si="8"/>
        <v>Obesity</v>
      </c>
      <c r="J286" t="str">
        <f t="shared" si="9"/>
        <v>Diabetes</v>
      </c>
    </row>
    <row r="287" spans="1:10" ht="15.75" thickBot="1" x14ac:dyDescent="0.3">
      <c r="A287" s="4" t="s">
        <v>2086</v>
      </c>
      <c r="B287" s="5">
        <v>25.69</v>
      </c>
      <c r="C287" s="5">
        <v>4.78</v>
      </c>
      <c r="D287" s="4" t="s">
        <v>2380</v>
      </c>
      <c r="E287" s="4" t="s">
        <v>2379</v>
      </c>
      <c r="F287" s="4" t="s">
        <v>2379</v>
      </c>
      <c r="G287" s="4">
        <v>0</v>
      </c>
      <c r="H287" s="4" t="s">
        <v>2380</v>
      </c>
      <c r="I287" s="4" t="str">
        <f t="shared" si="8"/>
        <v>Overweight</v>
      </c>
      <c r="J287" t="str">
        <f t="shared" si="9"/>
        <v>Normal</v>
      </c>
    </row>
    <row r="288" spans="1:10" ht="15.75" thickBot="1" x14ac:dyDescent="0.3">
      <c r="A288" s="4" t="s">
        <v>2085</v>
      </c>
      <c r="B288" s="5">
        <v>25.46</v>
      </c>
      <c r="C288" s="5">
        <v>6.03</v>
      </c>
      <c r="D288" s="4" t="s">
        <v>2379</v>
      </c>
      <c r="E288" s="4" t="s">
        <v>2379</v>
      </c>
      <c r="F288" s="4" t="s">
        <v>2379</v>
      </c>
      <c r="G288" s="5">
        <v>2</v>
      </c>
      <c r="H288" s="4" t="s">
        <v>2380</v>
      </c>
      <c r="I288" s="4" t="str">
        <f t="shared" si="8"/>
        <v>Overweight</v>
      </c>
      <c r="J288" t="str">
        <f t="shared" si="9"/>
        <v>Prediabetes</v>
      </c>
    </row>
    <row r="289" spans="1:10" ht="15.75" thickBot="1" x14ac:dyDescent="0.3">
      <c r="A289" s="4" t="s">
        <v>2084</v>
      </c>
      <c r="B289" s="5">
        <v>31.83</v>
      </c>
      <c r="C289" s="5">
        <v>11.55</v>
      </c>
      <c r="D289" s="4" t="s">
        <v>2380</v>
      </c>
      <c r="E289" s="4" t="s">
        <v>2379</v>
      </c>
      <c r="F289" s="4" t="s">
        <v>2379</v>
      </c>
      <c r="G289" s="5">
        <v>1</v>
      </c>
      <c r="H289" s="4" t="s">
        <v>2380</v>
      </c>
      <c r="I289" s="4" t="str">
        <f t="shared" si="8"/>
        <v>Obesity</v>
      </c>
      <c r="J289" t="str">
        <f t="shared" si="9"/>
        <v>Diabetes</v>
      </c>
    </row>
    <row r="290" spans="1:10" ht="15.75" thickBot="1" x14ac:dyDescent="0.3">
      <c r="A290" s="4" t="s">
        <v>2083</v>
      </c>
      <c r="B290" s="5">
        <v>24.43</v>
      </c>
      <c r="C290" s="5">
        <v>7.59</v>
      </c>
      <c r="D290" s="4" t="s">
        <v>2380</v>
      </c>
      <c r="E290" s="4" t="s">
        <v>2379</v>
      </c>
      <c r="F290" s="4" t="s">
        <v>2379</v>
      </c>
      <c r="G290" s="5">
        <v>1</v>
      </c>
      <c r="H290" s="4" t="s">
        <v>2380</v>
      </c>
      <c r="I290" s="4" t="str">
        <f t="shared" si="8"/>
        <v>Normal Weight</v>
      </c>
      <c r="J290" t="str">
        <f t="shared" si="9"/>
        <v>Diabetes</v>
      </c>
    </row>
    <row r="291" spans="1:10" ht="15.75" thickBot="1" x14ac:dyDescent="0.3">
      <c r="A291" s="4" t="s">
        <v>2082</v>
      </c>
      <c r="B291" s="5">
        <v>41.9</v>
      </c>
      <c r="C291" s="5">
        <v>4.26</v>
      </c>
      <c r="D291" s="4" t="s">
        <v>2379</v>
      </c>
      <c r="E291" s="4" t="s">
        <v>2379</v>
      </c>
      <c r="F291" s="4" t="s">
        <v>2379</v>
      </c>
      <c r="G291" s="4">
        <v>0</v>
      </c>
      <c r="H291" s="4" t="s">
        <v>2380</v>
      </c>
      <c r="I291" s="4" t="str">
        <f t="shared" si="8"/>
        <v>Obesity</v>
      </c>
      <c r="J291" t="str">
        <f t="shared" si="9"/>
        <v>Normal</v>
      </c>
    </row>
    <row r="292" spans="1:10" ht="15.75" thickBot="1" x14ac:dyDescent="0.3">
      <c r="A292" s="4" t="s">
        <v>2081</v>
      </c>
      <c r="B292" s="5">
        <v>22.88</v>
      </c>
      <c r="C292" s="5">
        <v>5.9</v>
      </c>
      <c r="D292" s="4" t="s">
        <v>2380</v>
      </c>
      <c r="E292" s="4" t="s">
        <v>2379</v>
      </c>
      <c r="F292" s="4" t="s">
        <v>2380</v>
      </c>
      <c r="G292" s="5">
        <v>1</v>
      </c>
      <c r="H292" s="4" t="s">
        <v>2380</v>
      </c>
      <c r="I292" s="4" t="str">
        <f t="shared" si="8"/>
        <v>Normal Weight</v>
      </c>
      <c r="J292" t="str">
        <f t="shared" si="9"/>
        <v>Prediabetes</v>
      </c>
    </row>
    <row r="293" spans="1:10" ht="15.75" thickBot="1" x14ac:dyDescent="0.3">
      <c r="A293" s="4" t="s">
        <v>2080</v>
      </c>
      <c r="B293" s="5">
        <v>29.734999999999999</v>
      </c>
      <c r="C293" s="5">
        <v>7.79</v>
      </c>
      <c r="D293" s="4" t="s">
        <v>2379</v>
      </c>
      <c r="E293" s="4" t="s">
        <v>2379</v>
      </c>
      <c r="F293" s="4" t="s">
        <v>2379</v>
      </c>
      <c r="G293" s="4">
        <v>0</v>
      </c>
      <c r="H293" s="4" t="s">
        <v>2379</v>
      </c>
      <c r="I293" s="4" t="str">
        <f t="shared" si="8"/>
        <v>Overweight</v>
      </c>
      <c r="J293" t="str">
        <f t="shared" si="9"/>
        <v>Diabetes</v>
      </c>
    </row>
    <row r="294" spans="1:10" ht="15.75" thickBot="1" x14ac:dyDescent="0.3">
      <c r="A294" s="4" t="s">
        <v>2079</v>
      </c>
      <c r="B294" s="5">
        <v>40.74</v>
      </c>
      <c r="C294" s="5">
        <v>5.28</v>
      </c>
      <c r="D294" s="4" t="s">
        <v>2379</v>
      </c>
      <c r="E294" s="4" t="s">
        <v>2379</v>
      </c>
      <c r="F294" s="4" t="s">
        <v>2380</v>
      </c>
      <c r="G294" s="5">
        <v>1</v>
      </c>
      <c r="H294" s="4" t="s">
        <v>2380</v>
      </c>
      <c r="I294" s="4" t="str">
        <f t="shared" si="8"/>
        <v>Obesity</v>
      </c>
      <c r="J294" t="str">
        <f t="shared" si="9"/>
        <v>Normal</v>
      </c>
    </row>
    <row r="295" spans="1:10" ht="15.75" thickBot="1" x14ac:dyDescent="0.3">
      <c r="A295" s="4" t="s">
        <v>2078</v>
      </c>
      <c r="B295" s="5">
        <v>24.14</v>
      </c>
      <c r="C295" s="5">
        <v>5.87</v>
      </c>
      <c r="D295" s="4" t="s">
        <v>2379</v>
      </c>
      <c r="E295" s="4" t="s">
        <v>2379</v>
      </c>
      <c r="F295" s="4" t="s">
        <v>2379</v>
      </c>
      <c r="G295" s="5">
        <v>2</v>
      </c>
      <c r="H295" s="4" t="s">
        <v>2380</v>
      </c>
      <c r="I295" s="4" t="str">
        <f t="shared" si="8"/>
        <v>Normal Weight</v>
      </c>
      <c r="J295" t="str">
        <f t="shared" si="9"/>
        <v>Prediabetes</v>
      </c>
    </row>
    <row r="296" spans="1:10" ht="15.75" thickBot="1" x14ac:dyDescent="0.3">
      <c r="A296" s="4" t="s">
        <v>2077</v>
      </c>
      <c r="B296" s="5">
        <v>25.15</v>
      </c>
      <c r="C296" s="5">
        <v>9.08</v>
      </c>
      <c r="D296" s="4" t="s">
        <v>2380</v>
      </c>
      <c r="E296" s="4" t="s">
        <v>2379</v>
      </c>
      <c r="F296" s="4" t="s">
        <v>2379</v>
      </c>
      <c r="G296" s="5">
        <v>1</v>
      </c>
      <c r="H296" s="4" t="s">
        <v>2380</v>
      </c>
      <c r="I296" s="4" t="str">
        <f t="shared" si="8"/>
        <v>Overweight</v>
      </c>
      <c r="J296" t="str">
        <f t="shared" si="9"/>
        <v>Diabetes</v>
      </c>
    </row>
    <row r="297" spans="1:10" ht="15.75" thickBot="1" x14ac:dyDescent="0.3">
      <c r="A297" s="4" t="s">
        <v>2076</v>
      </c>
      <c r="B297" s="5">
        <v>28.71</v>
      </c>
      <c r="C297" s="5">
        <v>5.2</v>
      </c>
      <c r="D297" s="4" t="s">
        <v>2379</v>
      </c>
      <c r="E297" s="4" t="s">
        <v>2379</v>
      </c>
      <c r="F297" s="4" t="s">
        <v>2379</v>
      </c>
      <c r="G297" s="5">
        <v>1</v>
      </c>
      <c r="H297" s="4" t="s">
        <v>2380</v>
      </c>
      <c r="I297" s="4" t="str">
        <f t="shared" si="8"/>
        <v>Overweight</v>
      </c>
      <c r="J297" t="str">
        <f t="shared" si="9"/>
        <v>Normal</v>
      </c>
    </row>
    <row r="298" spans="1:10" ht="15.75" thickBot="1" x14ac:dyDescent="0.3">
      <c r="A298" s="4" t="s">
        <v>2075</v>
      </c>
      <c r="B298" s="5">
        <v>23</v>
      </c>
      <c r="C298" s="5">
        <v>5.48</v>
      </c>
      <c r="D298" s="4" t="s">
        <v>2379</v>
      </c>
      <c r="E298" s="4" t="s">
        <v>2379</v>
      </c>
      <c r="F298" s="4" t="s">
        <v>2379</v>
      </c>
      <c r="G298" s="4">
        <v>0</v>
      </c>
      <c r="H298" s="4" t="s">
        <v>2380</v>
      </c>
      <c r="I298" s="4" t="str">
        <f t="shared" si="8"/>
        <v>Normal Weight</v>
      </c>
      <c r="J298" t="str">
        <f t="shared" si="9"/>
        <v>Normal</v>
      </c>
    </row>
    <row r="299" spans="1:10" ht="15.75" thickBot="1" x14ac:dyDescent="0.3">
      <c r="A299" s="4" t="s">
        <v>2074</v>
      </c>
      <c r="B299" s="5">
        <v>36.86</v>
      </c>
      <c r="C299" s="5">
        <v>11.95</v>
      </c>
      <c r="D299" s="4" t="s">
        <v>2379</v>
      </c>
      <c r="E299" s="4" t="s">
        <v>2379</v>
      </c>
      <c r="F299" s="4" t="s">
        <v>2379</v>
      </c>
      <c r="G299" s="4">
        <v>0</v>
      </c>
      <c r="H299" s="4" t="s">
        <v>2379</v>
      </c>
      <c r="I299" s="4" t="str">
        <f t="shared" si="8"/>
        <v>Obesity</v>
      </c>
      <c r="J299" t="str">
        <f t="shared" si="9"/>
        <v>Diabetes</v>
      </c>
    </row>
    <row r="300" spans="1:10" ht="15.75" thickBot="1" x14ac:dyDescent="0.3">
      <c r="A300" s="4" t="s">
        <v>2073</v>
      </c>
      <c r="B300" s="5">
        <v>24.25</v>
      </c>
      <c r="C300" s="5">
        <v>8.6999999999999993</v>
      </c>
      <c r="D300" s="4" t="s">
        <v>2380</v>
      </c>
      <c r="E300" s="4" t="s">
        <v>2379</v>
      </c>
      <c r="F300" s="4" t="s">
        <v>2379</v>
      </c>
      <c r="G300" s="5">
        <v>1</v>
      </c>
      <c r="H300" s="4" t="s">
        <v>2380</v>
      </c>
      <c r="I300" s="4" t="str">
        <f t="shared" si="8"/>
        <v>Normal Weight</v>
      </c>
      <c r="J300" t="str">
        <f t="shared" si="9"/>
        <v>Diabetes</v>
      </c>
    </row>
    <row r="301" spans="1:10" ht="15.75" thickBot="1" x14ac:dyDescent="0.3">
      <c r="A301" s="4" t="s">
        <v>2072</v>
      </c>
      <c r="B301" s="5">
        <v>23.85</v>
      </c>
      <c r="C301" s="5">
        <v>7.84</v>
      </c>
      <c r="D301" s="4" t="s">
        <v>2379</v>
      </c>
      <c r="E301" s="4" t="s">
        <v>2379</v>
      </c>
      <c r="F301" s="4" t="s">
        <v>2379</v>
      </c>
      <c r="G301" s="4">
        <v>0</v>
      </c>
      <c r="H301" s="4" t="s">
        <v>2380</v>
      </c>
      <c r="I301" s="4" t="str">
        <f t="shared" si="8"/>
        <v>Normal Weight</v>
      </c>
      <c r="J301" t="str">
        <f t="shared" si="9"/>
        <v>Diabetes</v>
      </c>
    </row>
    <row r="302" spans="1:10" ht="15.75" thickBot="1" x14ac:dyDescent="0.3">
      <c r="A302" s="4" t="s">
        <v>2071</v>
      </c>
      <c r="B302" s="5">
        <v>40.020000000000003</v>
      </c>
      <c r="C302" s="5">
        <v>5.19</v>
      </c>
      <c r="D302" s="4" t="s">
        <v>2380</v>
      </c>
      <c r="E302" s="4" t="s">
        <v>2379</v>
      </c>
      <c r="F302" s="4" t="s">
        <v>2379</v>
      </c>
      <c r="G302" s="5">
        <v>1</v>
      </c>
      <c r="H302" s="4" t="s">
        <v>2380</v>
      </c>
      <c r="I302" s="4" t="str">
        <f t="shared" si="8"/>
        <v>Obesity</v>
      </c>
      <c r="J302" t="str">
        <f t="shared" si="9"/>
        <v>Normal</v>
      </c>
    </row>
    <row r="303" spans="1:10" ht="15.75" thickBot="1" x14ac:dyDescent="0.3">
      <c r="A303" s="4" t="s">
        <v>2070</v>
      </c>
      <c r="B303" s="5">
        <v>19.170000000000002</v>
      </c>
      <c r="C303" s="5">
        <v>8.41</v>
      </c>
      <c r="D303" s="4" t="s">
        <v>2379</v>
      </c>
      <c r="E303" s="4" t="s">
        <v>2379</v>
      </c>
      <c r="F303" s="4" t="s">
        <v>2379</v>
      </c>
      <c r="G303" s="4">
        <v>0</v>
      </c>
      <c r="H303" s="4" t="s">
        <v>2380</v>
      </c>
      <c r="I303" s="4" t="str">
        <f t="shared" si="8"/>
        <v>Normal Weight</v>
      </c>
      <c r="J303" t="str">
        <f t="shared" si="9"/>
        <v>Diabetes</v>
      </c>
    </row>
    <row r="304" spans="1:10" ht="15.75" thickBot="1" x14ac:dyDescent="0.3">
      <c r="A304" s="4" t="s">
        <v>2069</v>
      </c>
      <c r="B304" s="5">
        <v>43.53</v>
      </c>
      <c r="C304" s="5">
        <v>5.86</v>
      </c>
      <c r="D304" s="4" t="s">
        <v>2380</v>
      </c>
      <c r="E304" s="4" t="s">
        <v>2380</v>
      </c>
      <c r="F304" s="4" t="s">
        <v>2379</v>
      </c>
      <c r="G304" s="5">
        <v>2</v>
      </c>
      <c r="H304" s="4" t="s">
        <v>2380</v>
      </c>
      <c r="I304" s="4" t="str">
        <f t="shared" si="8"/>
        <v>Obesity</v>
      </c>
      <c r="J304" t="str">
        <f t="shared" si="9"/>
        <v>Prediabetes</v>
      </c>
    </row>
    <row r="305" spans="1:10" ht="15.75" thickBot="1" x14ac:dyDescent="0.3">
      <c r="A305" s="4" t="s">
        <v>2068</v>
      </c>
      <c r="B305" s="5">
        <v>46.06</v>
      </c>
      <c r="C305" s="5">
        <v>4.18</v>
      </c>
      <c r="D305" s="4" t="s">
        <v>2379</v>
      </c>
      <c r="E305" s="4" t="s">
        <v>2380</v>
      </c>
      <c r="F305" s="4" t="s">
        <v>2379</v>
      </c>
      <c r="G305" s="5">
        <v>1</v>
      </c>
      <c r="H305" s="4" t="s">
        <v>2380</v>
      </c>
      <c r="I305" s="4" t="str">
        <f t="shared" si="8"/>
        <v>Obesity</v>
      </c>
      <c r="J305" t="str">
        <f t="shared" si="9"/>
        <v>Normal</v>
      </c>
    </row>
    <row r="306" spans="1:10" ht="15.75" thickBot="1" x14ac:dyDescent="0.3">
      <c r="A306" s="4" t="s">
        <v>2067</v>
      </c>
      <c r="B306" s="5">
        <v>29.92</v>
      </c>
      <c r="C306" s="5">
        <v>11.99</v>
      </c>
      <c r="D306" s="4" t="s">
        <v>2380</v>
      </c>
      <c r="E306" s="4" t="s">
        <v>2379</v>
      </c>
      <c r="F306" s="4" t="s">
        <v>2379</v>
      </c>
      <c r="G306" s="5">
        <v>2</v>
      </c>
      <c r="H306" s="4" t="s">
        <v>2380</v>
      </c>
      <c r="I306" s="4" t="str">
        <f t="shared" si="8"/>
        <v>Overweight</v>
      </c>
      <c r="J306" t="str">
        <f t="shared" si="9"/>
        <v>Diabetes</v>
      </c>
    </row>
    <row r="307" spans="1:10" ht="15.75" thickBot="1" x14ac:dyDescent="0.3">
      <c r="A307" s="4" t="s">
        <v>2066</v>
      </c>
      <c r="B307" s="5">
        <v>28.46</v>
      </c>
      <c r="C307" s="5">
        <v>4.8499999999999996</v>
      </c>
      <c r="D307" s="4" t="s">
        <v>2380</v>
      </c>
      <c r="E307" s="4" t="s">
        <v>2379</v>
      </c>
      <c r="F307" s="4" t="s">
        <v>2379</v>
      </c>
      <c r="G307" s="5">
        <v>1</v>
      </c>
      <c r="H307" s="4" t="s">
        <v>2380</v>
      </c>
      <c r="I307" s="4" t="str">
        <f t="shared" si="8"/>
        <v>Overweight</v>
      </c>
      <c r="J307" t="str">
        <f t="shared" si="9"/>
        <v>Normal</v>
      </c>
    </row>
    <row r="308" spans="1:10" ht="15.75" thickBot="1" x14ac:dyDescent="0.3">
      <c r="A308" s="4" t="s">
        <v>2065</v>
      </c>
      <c r="B308" s="5">
        <v>24.56</v>
      </c>
      <c r="C308" s="5">
        <v>6.18</v>
      </c>
      <c r="D308" s="4" t="s">
        <v>2380</v>
      </c>
      <c r="E308" s="4" t="s">
        <v>2379</v>
      </c>
      <c r="F308" s="4" t="s">
        <v>2380</v>
      </c>
      <c r="G308" s="5">
        <v>1</v>
      </c>
      <c r="H308" s="4" t="s">
        <v>2380</v>
      </c>
      <c r="I308" s="4" t="str">
        <f t="shared" si="8"/>
        <v>Normal Weight</v>
      </c>
      <c r="J308" t="str">
        <f t="shared" si="9"/>
        <v>Prediabetes</v>
      </c>
    </row>
    <row r="309" spans="1:10" ht="15.75" thickBot="1" x14ac:dyDescent="0.3">
      <c r="A309" s="4" t="s">
        <v>2064</v>
      </c>
      <c r="B309" s="5">
        <v>41.19</v>
      </c>
      <c r="C309" s="5">
        <v>6.37</v>
      </c>
      <c r="D309" s="4" t="s">
        <v>2379</v>
      </c>
      <c r="E309" s="4" t="s">
        <v>2379</v>
      </c>
      <c r="F309" s="4" t="s">
        <v>2379</v>
      </c>
      <c r="G309" s="4">
        <v>0</v>
      </c>
      <c r="H309" s="4" t="s">
        <v>2380</v>
      </c>
      <c r="I309" s="4" t="str">
        <f t="shared" si="8"/>
        <v>Obesity</v>
      </c>
      <c r="J309" t="str">
        <f t="shared" si="9"/>
        <v>Prediabetes</v>
      </c>
    </row>
    <row r="310" spans="1:10" ht="15.75" thickBot="1" x14ac:dyDescent="0.3">
      <c r="A310" s="4" t="s">
        <v>2063</v>
      </c>
      <c r="B310" s="5">
        <v>18.63</v>
      </c>
      <c r="C310" s="5">
        <v>9.81</v>
      </c>
      <c r="D310" s="4" t="s">
        <v>2380</v>
      </c>
      <c r="E310" s="4" t="s">
        <v>2379</v>
      </c>
      <c r="F310" s="4" t="s">
        <v>2379</v>
      </c>
      <c r="G310" s="5">
        <v>2</v>
      </c>
      <c r="H310" s="4" t="s">
        <v>2380</v>
      </c>
      <c r="I310" s="4" t="str">
        <f t="shared" si="8"/>
        <v>Normal Weight</v>
      </c>
      <c r="J310" t="str">
        <f t="shared" si="9"/>
        <v>Diabetes</v>
      </c>
    </row>
    <row r="311" spans="1:10" ht="15.75" thickBot="1" x14ac:dyDescent="0.3">
      <c r="A311" s="4" t="s">
        <v>2062</v>
      </c>
      <c r="B311" s="5">
        <v>26.26</v>
      </c>
      <c r="C311" s="5">
        <v>11.8</v>
      </c>
      <c r="D311" s="4" t="s">
        <v>2380</v>
      </c>
      <c r="E311" s="4" t="s">
        <v>2379</v>
      </c>
      <c r="F311" s="4" t="s">
        <v>2379</v>
      </c>
      <c r="G311" s="5">
        <v>1</v>
      </c>
      <c r="H311" s="4" t="s">
        <v>2380</v>
      </c>
      <c r="I311" s="4" t="str">
        <f t="shared" si="8"/>
        <v>Overweight</v>
      </c>
      <c r="J311" t="str">
        <f t="shared" si="9"/>
        <v>Diabetes</v>
      </c>
    </row>
    <row r="312" spans="1:10" ht="15.75" thickBot="1" x14ac:dyDescent="0.3">
      <c r="A312" s="4" t="s">
        <v>2061</v>
      </c>
      <c r="B312" s="5">
        <v>22.37</v>
      </c>
      <c r="C312" s="5">
        <v>5.86</v>
      </c>
      <c r="D312" s="4" t="s">
        <v>2380</v>
      </c>
      <c r="E312" s="4" t="s">
        <v>2379</v>
      </c>
      <c r="F312" s="4" t="s">
        <v>2380</v>
      </c>
      <c r="G312" s="5">
        <v>1</v>
      </c>
      <c r="H312" s="4" t="s">
        <v>2380</v>
      </c>
      <c r="I312" s="4" t="str">
        <f t="shared" si="8"/>
        <v>Normal Weight</v>
      </c>
      <c r="J312" t="str">
        <f t="shared" si="9"/>
        <v>Prediabetes</v>
      </c>
    </row>
    <row r="313" spans="1:10" ht="15.75" thickBot="1" x14ac:dyDescent="0.3">
      <c r="A313" s="4" t="s">
        <v>2060</v>
      </c>
      <c r="B313" s="5">
        <v>39.619999999999997</v>
      </c>
      <c r="C313" s="5">
        <v>4.28</v>
      </c>
      <c r="D313" s="4" t="s">
        <v>2379</v>
      </c>
      <c r="E313" s="4" t="s">
        <v>2379</v>
      </c>
      <c r="F313" s="4" t="s">
        <v>2379</v>
      </c>
      <c r="G313" s="5">
        <v>1</v>
      </c>
      <c r="H313" s="4" t="s">
        <v>2380</v>
      </c>
      <c r="I313" s="4" t="str">
        <f t="shared" si="8"/>
        <v>Obesity</v>
      </c>
      <c r="J313" t="str">
        <f t="shared" si="9"/>
        <v>Normal</v>
      </c>
    </row>
    <row r="314" spans="1:10" ht="15.75" thickBot="1" x14ac:dyDescent="0.3">
      <c r="A314" s="4" t="s">
        <v>2059</v>
      </c>
      <c r="B314" s="5">
        <v>18.329999999999998</v>
      </c>
      <c r="C314" s="5">
        <v>4.16</v>
      </c>
      <c r="D314" s="4" t="s">
        <v>2380</v>
      </c>
      <c r="E314" s="4" t="s">
        <v>2379</v>
      </c>
      <c r="F314" s="4" t="s">
        <v>2379</v>
      </c>
      <c r="G314" s="4">
        <v>0</v>
      </c>
      <c r="H314" s="4" t="s">
        <v>2380</v>
      </c>
      <c r="I314" s="4" t="str">
        <f t="shared" si="8"/>
        <v>Underweight</v>
      </c>
      <c r="J314" t="str">
        <f t="shared" si="9"/>
        <v>Normal</v>
      </c>
    </row>
    <row r="315" spans="1:10" ht="15.75" thickBot="1" x14ac:dyDescent="0.3">
      <c r="A315" s="4" t="s">
        <v>2058</v>
      </c>
      <c r="B315" s="5">
        <v>17.11</v>
      </c>
      <c r="C315" s="5">
        <v>4.9800000000000004</v>
      </c>
      <c r="D315" s="4" t="s">
        <v>2380</v>
      </c>
      <c r="E315" s="4" t="s">
        <v>2379</v>
      </c>
      <c r="F315" s="4" t="s">
        <v>2380</v>
      </c>
      <c r="G315" s="5">
        <v>1</v>
      </c>
      <c r="H315" s="4" t="s">
        <v>2380</v>
      </c>
      <c r="I315" s="4" t="str">
        <f t="shared" si="8"/>
        <v>Underweight</v>
      </c>
      <c r="J315" t="str">
        <f t="shared" si="9"/>
        <v>Normal</v>
      </c>
    </row>
    <row r="316" spans="1:10" ht="15.75" thickBot="1" x14ac:dyDescent="0.3">
      <c r="A316" s="4" t="s">
        <v>2057</v>
      </c>
      <c r="B316" s="5">
        <v>43.5</v>
      </c>
      <c r="C316" s="5">
        <v>6.38</v>
      </c>
      <c r="D316" s="4" t="s">
        <v>2379</v>
      </c>
      <c r="E316" s="4" t="s">
        <v>2380</v>
      </c>
      <c r="F316" s="4" t="s">
        <v>2379</v>
      </c>
      <c r="G316" s="5">
        <v>1</v>
      </c>
      <c r="H316" s="4" t="s">
        <v>2380</v>
      </c>
      <c r="I316" s="4" t="str">
        <f t="shared" si="8"/>
        <v>Obesity</v>
      </c>
      <c r="J316" t="str">
        <f t="shared" si="9"/>
        <v>Prediabetes</v>
      </c>
    </row>
    <row r="317" spans="1:10" ht="15.75" thickBot="1" x14ac:dyDescent="0.3">
      <c r="A317" s="4" t="s">
        <v>2056</v>
      </c>
      <c r="B317" s="5">
        <v>25.364999999999998</v>
      </c>
      <c r="C317" s="5">
        <v>5.19</v>
      </c>
      <c r="D317" s="4" t="s">
        <v>2379</v>
      </c>
      <c r="E317" s="4" t="s">
        <v>2379</v>
      </c>
      <c r="F317" s="4" t="s">
        <v>2379</v>
      </c>
      <c r="G317" s="5">
        <v>2</v>
      </c>
      <c r="H317" s="4" t="s">
        <v>2379</v>
      </c>
      <c r="I317" s="4" t="str">
        <f t="shared" si="8"/>
        <v>Overweight</v>
      </c>
      <c r="J317" t="str">
        <f t="shared" si="9"/>
        <v>Normal</v>
      </c>
    </row>
    <row r="318" spans="1:10" ht="15.75" thickBot="1" x14ac:dyDescent="0.3">
      <c r="A318" s="4" t="s">
        <v>2055</v>
      </c>
      <c r="B318" s="5">
        <v>28.594999999999999</v>
      </c>
      <c r="C318" s="5">
        <v>10.210000000000001</v>
      </c>
      <c r="D318" s="4" t="s">
        <v>2379</v>
      </c>
      <c r="E318" s="4" t="s">
        <v>2379</v>
      </c>
      <c r="F318" s="4" t="s">
        <v>2379</v>
      </c>
      <c r="G318" s="4">
        <v>0</v>
      </c>
      <c r="H318" s="4" t="s">
        <v>2379</v>
      </c>
      <c r="I318" s="4" t="str">
        <f t="shared" si="8"/>
        <v>Overweight</v>
      </c>
      <c r="J318" t="str">
        <f t="shared" si="9"/>
        <v>Diabetes</v>
      </c>
    </row>
    <row r="319" spans="1:10" ht="15.75" thickBot="1" x14ac:dyDescent="0.3">
      <c r="A319" s="4" t="s">
        <v>2054</v>
      </c>
      <c r="B319" s="5">
        <v>29.83</v>
      </c>
      <c r="C319" s="5">
        <v>9.6999999999999993</v>
      </c>
      <c r="D319" s="4" t="s">
        <v>2380</v>
      </c>
      <c r="E319" s="4" t="s">
        <v>2379</v>
      </c>
      <c r="F319" s="4" t="s">
        <v>2380</v>
      </c>
      <c r="G319" s="5">
        <v>1</v>
      </c>
      <c r="H319" s="4" t="s">
        <v>2380</v>
      </c>
      <c r="I319" s="4" t="str">
        <f t="shared" si="8"/>
        <v>Overweight</v>
      </c>
      <c r="J319" t="str">
        <f t="shared" si="9"/>
        <v>Diabetes</v>
      </c>
    </row>
    <row r="320" spans="1:10" ht="15.75" thickBot="1" x14ac:dyDescent="0.3">
      <c r="A320" s="4" t="s">
        <v>2053</v>
      </c>
      <c r="B320" s="5">
        <v>24.7</v>
      </c>
      <c r="C320" s="5">
        <v>10.25</v>
      </c>
      <c r="D320" s="4" t="s">
        <v>2379</v>
      </c>
      <c r="E320" s="4" t="s">
        <v>2379</v>
      </c>
      <c r="F320" s="4" t="s">
        <v>2379</v>
      </c>
      <c r="G320" s="5">
        <v>3</v>
      </c>
      <c r="H320" s="4" t="s">
        <v>2379</v>
      </c>
      <c r="I320" s="4" t="str">
        <f t="shared" si="8"/>
        <v>Normal Weight</v>
      </c>
      <c r="J320" t="str">
        <f t="shared" si="9"/>
        <v>Diabetes</v>
      </c>
    </row>
    <row r="321" spans="1:10" ht="15.75" thickBot="1" x14ac:dyDescent="0.3">
      <c r="A321" s="4" t="s">
        <v>2052</v>
      </c>
      <c r="B321" s="5">
        <v>17.940000000000001</v>
      </c>
      <c r="C321" s="5">
        <v>9.77</v>
      </c>
      <c r="D321" s="4" t="s">
        <v>2379</v>
      </c>
      <c r="E321" s="4" t="s">
        <v>2379</v>
      </c>
      <c r="F321" s="4" t="s">
        <v>2379</v>
      </c>
      <c r="G321" s="4">
        <v>0</v>
      </c>
      <c r="H321" s="4" t="s">
        <v>2380</v>
      </c>
      <c r="I321" s="4" t="str">
        <f t="shared" si="8"/>
        <v>Underweight</v>
      </c>
      <c r="J321" t="str">
        <f t="shared" si="9"/>
        <v>Diabetes</v>
      </c>
    </row>
    <row r="322" spans="1:10" ht="15.75" thickBot="1" x14ac:dyDescent="0.3">
      <c r="A322" s="4" t="s">
        <v>2051</v>
      </c>
      <c r="B322" s="5">
        <v>21.08</v>
      </c>
      <c r="C322" s="5">
        <v>4.83</v>
      </c>
      <c r="D322" s="4" t="s">
        <v>2379</v>
      </c>
      <c r="E322" s="4" t="s">
        <v>2379</v>
      </c>
      <c r="F322" s="4" t="s">
        <v>2380</v>
      </c>
      <c r="G322" s="5">
        <v>1</v>
      </c>
      <c r="H322" s="4" t="s">
        <v>2380</v>
      </c>
      <c r="I322" s="4" t="str">
        <f t="shared" si="8"/>
        <v>Normal Weight</v>
      </c>
      <c r="J322" t="str">
        <f t="shared" si="9"/>
        <v>Normal</v>
      </c>
    </row>
    <row r="323" spans="1:10" ht="15.75" thickBot="1" x14ac:dyDescent="0.3">
      <c r="A323" s="4" t="s">
        <v>2050</v>
      </c>
      <c r="B323" s="5">
        <v>37.715000000000003</v>
      </c>
      <c r="C323" s="5">
        <v>10.86</v>
      </c>
      <c r="D323" s="4" t="s">
        <v>2380</v>
      </c>
      <c r="E323" s="4" t="s">
        <v>2379</v>
      </c>
      <c r="F323" s="4" t="s">
        <v>2379</v>
      </c>
      <c r="G323" s="4">
        <v>0</v>
      </c>
      <c r="H323" s="4" t="s">
        <v>2379</v>
      </c>
      <c r="I323" s="4" t="str">
        <f t="shared" ref="I323:I386" si="10">VLOOKUP(B323,$L$10:$M$13,2,TRUE)</f>
        <v>Obesity</v>
      </c>
      <c r="J323" t="str">
        <f t="shared" ref="J323:J386" si="11">VLOOKUP(C323,$K$19:$L$21,2,TRUE)</f>
        <v>Diabetes</v>
      </c>
    </row>
    <row r="324" spans="1:10" ht="15.75" thickBot="1" x14ac:dyDescent="0.3">
      <c r="A324" s="4" t="s">
        <v>2049</v>
      </c>
      <c r="B324" s="5">
        <v>22.39</v>
      </c>
      <c r="C324" s="5">
        <v>9.5299999999999994</v>
      </c>
      <c r="D324" s="4" t="s">
        <v>2380</v>
      </c>
      <c r="E324" s="4" t="s">
        <v>2379</v>
      </c>
      <c r="F324" s="4" t="s">
        <v>2379</v>
      </c>
      <c r="G324" s="4">
        <v>0</v>
      </c>
      <c r="H324" s="4" t="s">
        <v>2380</v>
      </c>
      <c r="I324" s="4" t="str">
        <f t="shared" si="10"/>
        <v>Normal Weight</v>
      </c>
      <c r="J324" t="str">
        <f t="shared" si="11"/>
        <v>Diabetes</v>
      </c>
    </row>
    <row r="325" spans="1:10" ht="15.75" thickBot="1" x14ac:dyDescent="0.3">
      <c r="A325" s="4" t="s">
        <v>2048</v>
      </c>
      <c r="B325" s="5">
        <v>28.78</v>
      </c>
      <c r="C325" s="5">
        <v>5.68</v>
      </c>
      <c r="D325" s="4" t="s">
        <v>2379</v>
      </c>
      <c r="E325" s="4" t="s">
        <v>2379</v>
      </c>
      <c r="F325" s="4" t="s">
        <v>2379</v>
      </c>
      <c r="G325" s="4">
        <v>0</v>
      </c>
      <c r="H325" s="4" t="s">
        <v>2380</v>
      </c>
      <c r="I325" s="4" t="str">
        <f t="shared" si="10"/>
        <v>Overweight</v>
      </c>
      <c r="J325" t="str">
        <f t="shared" si="11"/>
        <v>Normal</v>
      </c>
    </row>
    <row r="326" spans="1:10" ht="15.75" thickBot="1" x14ac:dyDescent="0.3">
      <c r="A326" s="4" t="s">
        <v>2047</v>
      </c>
      <c r="B326" s="5">
        <v>18.329999999999998</v>
      </c>
      <c r="C326" s="5">
        <v>5.57</v>
      </c>
      <c r="D326" s="4" t="s">
        <v>2380</v>
      </c>
      <c r="E326" s="4" t="s">
        <v>2379</v>
      </c>
      <c r="F326" s="4" t="s">
        <v>2379</v>
      </c>
      <c r="G326" s="4">
        <v>0</v>
      </c>
      <c r="H326" s="4" t="s">
        <v>2380</v>
      </c>
      <c r="I326" s="4" t="str">
        <f t="shared" si="10"/>
        <v>Underweight</v>
      </c>
      <c r="J326" t="str">
        <f t="shared" si="11"/>
        <v>Normal</v>
      </c>
    </row>
    <row r="327" spans="1:10" ht="15.75" thickBot="1" x14ac:dyDescent="0.3">
      <c r="A327" s="4" t="s">
        <v>2046</v>
      </c>
      <c r="B327" s="5">
        <v>26.39</v>
      </c>
      <c r="C327" s="5">
        <v>4.58</v>
      </c>
      <c r="D327" s="4" t="s">
        <v>2380</v>
      </c>
      <c r="E327" s="4" t="s">
        <v>2379</v>
      </c>
      <c r="F327" s="4" t="s">
        <v>2379</v>
      </c>
      <c r="G327" s="5">
        <v>1</v>
      </c>
      <c r="H327" s="4" t="s">
        <v>2380</v>
      </c>
      <c r="I327" s="4" t="str">
        <f t="shared" si="10"/>
        <v>Overweight</v>
      </c>
      <c r="J327" t="str">
        <f t="shared" si="11"/>
        <v>Normal</v>
      </c>
    </row>
    <row r="328" spans="1:10" ht="15.75" thickBot="1" x14ac:dyDescent="0.3">
      <c r="A328" s="4" t="s">
        <v>2045</v>
      </c>
      <c r="B328" s="5">
        <v>19.260000000000002</v>
      </c>
      <c r="C328" s="5">
        <v>8.9600000000000009</v>
      </c>
      <c r="D328" s="4" t="s">
        <v>2380</v>
      </c>
      <c r="E328" s="4" t="s">
        <v>2379</v>
      </c>
      <c r="F328" s="4" t="s">
        <v>2379</v>
      </c>
      <c r="G328" s="5">
        <v>1</v>
      </c>
      <c r="H328" s="4" t="s">
        <v>2380</v>
      </c>
      <c r="I328" s="4" t="str">
        <f t="shared" si="10"/>
        <v>Normal Weight</v>
      </c>
      <c r="J328" t="str">
        <f t="shared" si="11"/>
        <v>Diabetes</v>
      </c>
    </row>
    <row r="329" spans="1:10" ht="15.75" thickBot="1" x14ac:dyDescent="0.3">
      <c r="A329" s="4" t="s">
        <v>2044</v>
      </c>
      <c r="B329" s="5">
        <v>26.92</v>
      </c>
      <c r="C329" s="5">
        <v>6.09</v>
      </c>
      <c r="D329" s="4" t="s">
        <v>2379</v>
      </c>
      <c r="E329" s="4" t="s">
        <v>2379</v>
      </c>
      <c r="F329" s="4" t="s">
        <v>2379</v>
      </c>
      <c r="G329" s="4">
        <v>0</v>
      </c>
      <c r="H329" s="4" t="s">
        <v>2380</v>
      </c>
      <c r="I329" s="4" t="str">
        <f t="shared" si="10"/>
        <v>Overweight</v>
      </c>
      <c r="J329" t="str">
        <f t="shared" si="11"/>
        <v>Prediabetes</v>
      </c>
    </row>
    <row r="330" spans="1:10" ht="15.75" thickBot="1" x14ac:dyDescent="0.3">
      <c r="A330" s="4" t="s">
        <v>2043</v>
      </c>
      <c r="B330" s="5">
        <v>19.73</v>
      </c>
      <c r="C330" s="5">
        <v>4.3600000000000003</v>
      </c>
      <c r="D330" s="4" t="s">
        <v>2379</v>
      </c>
      <c r="E330" s="4" t="s">
        <v>2379</v>
      </c>
      <c r="F330" s="4" t="s">
        <v>2379</v>
      </c>
      <c r="G330" s="4">
        <v>0</v>
      </c>
      <c r="H330" s="4" t="s">
        <v>2380</v>
      </c>
      <c r="I330" s="4" t="str">
        <f t="shared" si="10"/>
        <v>Normal Weight</v>
      </c>
      <c r="J330" t="str">
        <f t="shared" si="11"/>
        <v>Normal</v>
      </c>
    </row>
    <row r="331" spans="1:10" ht="15.75" thickBot="1" x14ac:dyDescent="0.3">
      <c r="A331" s="4" t="s">
        <v>2042</v>
      </c>
      <c r="B331" s="5">
        <v>23.56</v>
      </c>
      <c r="C331" s="5">
        <v>11.74</v>
      </c>
      <c r="D331" s="4" t="s">
        <v>2380</v>
      </c>
      <c r="E331" s="4" t="s">
        <v>2379</v>
      </c>
      <c r="F331" s="4" t="s">
        <v>2379</v>
      </c>
      <c r="G331" s="4">
        <v>0</v>
      </c>
      <c r="H331" s="4" t="s">
        <v>2380</v>
      </c>
      <c r="I331" s="4" t="str">
        <f t="shared" si="10"/>
        <v>Normal Weight</v>
      </c>
      <c r="J331" t="str">
        <f t="shared" si="11"/>
        <v>Diabetes</v>
      </c>
    </row>
    <row r="332" spans="1:10" ht="15.75" thickBot="1" x14ac:dyDescent="0.3">
      <c r="A332" s="4" t="s">
        <v>2041</v>
      </c>
      <c r="B332" s="5">
        <v>37.67</v>
      </c>
      <c r="C332" s="5">
        <v>5.89</v>
      </c>
      <c r="D332" s="4" t="s">
        <v>2379</v>
      </c>
      <c r="E332" s="4" t="s">
        <v>2379</v>
      </c>
      <c r="F332" s="4" t="s">
        <v>2379</v>
      </c>
      <c r="G332" s="5">
        <v>1</v>
      </c>
      <c r="H332" s="4" t="s">
        <v>2380</v>
      </c>
      <c r="I332" s="4" t="str">
        <f t="shared" si="10"/>
        <v>Obesity</v>
      </c>
      <c r="J332" t="str">
        <f t="shared" si="11"/>
        <v>Prediabetes</v>
      </c>
    </row>
    <row r="333" spans="1:10" ht="15.75" thickBot="1" x14ac:dyDescent="0.3">
      <c r="A333" s="4" t="s">
        <v>2040</v>
      </c>
      <c r="B333" s="5">
        <v>18.73</v>
      </c>
      <c r="C333" s="5">
        <v>10.64</v>
      </c>
      <c r="D333" s="4" t="s">
        <v>2379</v>
      </c>
      <c r="E333" s="4" t="s">
        <v>2379</v>
      </c>
      <c r="F333" s="4" t="s">
        <v>2379</v>
      </c>
      <c r="G333" s="5">
        <v>2</v>
      </c>
      <c r="H333" s="4" t="s">
        <v>2380</v>
      </c>
      <c r="I333" s="4" t="str">
        <f t="shared" si="10"/>
        <v>Normal Weight</v>
      </c>
      <c r="J333" t="str">
        <f t="shared" si="11"/>
        <v>Diabetes</v>
      </c>
    </row>
    <row r="334" spans="1:10" ht="15.75" thickBot="1" x14ac:dyDescent="0.3">
      <c r="A334" s="4" t="s">
        <v>2039</v>
      </c>
      <c r="B334" s="5">
        <v>33.090000000000003</v>
      </c>
      <c r="C334" s="5">
        <v>6.06</v>
      </c>
      <c r="D334" s="4" t="s">
        <v>2379</v>
      </c>
      <c r="E334" s="4" t="s">
        <v>2379</v>
      </c>
      <c r="F334" s="4" t="s">
        <v>2380</v>
      </c>
      <c r="G334" s="5">
        <v>1</v>
      </c>
      <c r="H334" s="4" t="s">
        <v>2380</v>
      </c>
      <c r="I334" s="4" t="str">
        <f t="shared" si="10"/>
        <v>Obesity</v>
      </c>
      <c r="J334" t="str">
        <f t="shared" si="11"/>
        <v>Prediabetes</v>
      </c>
    </row>
    <row r="335" spans="1:10" ht="15.75" thickBot="1" x14ac:dyDescent="0.3">
      <c r="A335" s="4" t="s">
        <v>2038</v>
      </c>
      <c r="B335" s="5">
        <v>18.329999999999998</v>
      </c>
      <c r="C335" s="5">
        <v>7.46</v>
      </c>
      <c r="D335" s="4" t="s">
        <v>2380</v>
      </c>
      <c r="E335" s="4" t="s">
        <v>2379</v>
      </c>
      <c r="F335" s="4" t="s">
        <v>2379</v>
      </c>
      <c r="G335" s="5">
        <v>1</v>
      </c>
      <c r="H335" s="4" t="s">
        <v>2380</v>
      </c>
      <c r="I335" s="4" t="str">
        <f t="shared" si="10"/>
        <v>Underweight</v>
      </c>
      <c r="J335" t="str">
        <f t="shared" si="11"/>
        <v>Diabetes</v>
      </c>
    </row>
    <row r="336" spans="1:10" ht="15.75" thickBot="1" x14ac:dyDescent="0.3">
      <c r="A336" s="4" t="s">
        <v>2037</v>
      </c>
      <c r="B336" s="5">
        <v>27.74</v>
      </c>
      <c r="C336" s="5">
        <v>4.68</v>
      </c>
      <c r="D336" s="4" t="s">
        <v>2380</v>
      </c>
      <c r="E336" s="4" t="s">
        <v>2379</v>
      </c>
      <c r="F336" s="4" t="s">
        <v>2379</v>
      </c>
      <c r="G336" s="5">
        <v>2</v>
      </c>
      <c r="H336" s="4" t="s">
        <v>2380</v>
      </c>
      <c r="I336" s="4" t="str">
        <f t="shared" si="10"/>
        <v>Overweight</v>
      </c>
      <c r="J336" t="str">
        <f t="shared" si="11"/>
        <v>Normal</v>
      </c>
    </row>
    <row r="337" spans="1:10" ht="15.75" thickBot="1" x14ac:dyDescent="0.3">
      <c r="A337" s="4" t="s">
        <v>2036</v>
      </c>
      <c r="B337" s="5">
        <v>24.2</v>
      </c>
      <c r="C337" s="5">
        <v>6.15</v>
      </c>
      <c r="D337" s="4" t="s">
        <v>2379</v>
      </c>
      <c r="E337" s="4" t="s">
        <v>2379</v>
      </c>
      <c r="F337" s="4" t="s">
        <v>2379</v>
      </c>
      <c r="G337" s="5">
        <v>1</v>
      </c>
      <c r="H337" s="4" t="s">
        <v>2380</v>
      </c>
      <c r="I337" s="4" t="str">
        <f t="shared" si="10"/>
        <v>Normal Weight</v>
      </c>
      <c r="J337" t="str">
        <f t="shared" si="11"/>
        <v>Prediabetes</v>
      </c>
    </row>
    <row r="338" spans="1:10" ht="15.75" thickBot="1" x14ac:dyDescent="0.3">
      <c r="A338" s="4" t="s">
        <v>2035</v>
      </c>
      <c r="B338" s="5">
        <v>22.03</v>
      </c>
      <c r="C338" s="5">
        <v>4.28</v>
      </c>
      <c r="D338" s="4" t="s">
        <v>2380</v>
      </c>
      <c r="E338" s="4" t="s">
        <v>2379</v>
      </c>
      <c r="F338" s="4" t="s">
        <v>2379</v>
      </c>
      <c r="G338" s="4">
        <v>0</v>
      </c>
      <c r="H338" s="4" t="s">
        <v>2380</v>
      </c>
      <c r="I338" s="4" t="str">
        <f t="shared" si="10"/>
        <v>Normal Weight</v>
      </c>
      <c r="J338" t="str">
        <f t="shared" si="11"/>
        <v>Normal</v>
      </c>
    </row>
    <row r="339" spans="1:10" ht="15.75" thickBot="1" x14ac:dyDescent="0.3">
      <c r="A339" s="4" t="s">
        <v>2034</v>
      </c>
      <c r="B339" s="5">
        <v>26.885000000000002</v>
      </c>
      <c r="C339" s="5">
        <v>9.86</v>
      </c>
      <c r="D339" s="4" t="s">
        <v>2379</v>
      </c>
      <c r="E339" s="4" t="s">
        <v>2379</v>
      </c>
      <c r="F339" s="4" t="s">
        <v>2379</v>
      </c>
      <c r="G339" s="5">
        <v>3</v>
      </c>
      <c r="H339" s="4" t="s">
        <v>2380</v>
      </c>
      <c r="I339" s="4" t="str">
        <f t="shared" si="10"/>
        <v>Overweight</v>
      </c>
      <c r="J339" t="str">
        <f t="shared" si="11"/>
        <v>Diabetes</v>
      </c>
    </row>
    <row r="340" spans="1:10" ht="15.75" thickBot="1" x14ac:dyDescent="0.3">
      <c r="A340" s="4" t="s">
        <v>2033</v>
      </c>
      <c r="B340" s="5">
        <v>16.36</v>
      </c>
      <c r="C340" s="5">
        <v>11.19</v>
      </c>
      <c r="D340" s="4" t="s">
        <v>2379</v>
      </c>
      <c r="E340" s="4" t="s">
        <v>2379</v>
      </c>
      <c r="F340" s="4" t="s">
        <v>2379</v>
      </c>
      <c r="G340" s="4">
        <v>0</v>
      </c>
      <c r="H340" s="4" t="s">
        <v>2380</v>
      </c>
      <c r="I340" s="4" t="str">
        <f t="shared" si="10"/>
        <v>Underweight</v>
      </c>
      <c r="J340" t="str">
        <f t="shared" si="11"/>
        <v>Diabetes</v>
      </c>
    </row>
    <row r="341" spans="1:10" ht="15.75" thickBot="1" x14ac:dyDescent="0.3">
      <c r="A341" s="4" t="s">
        <v>2032</v>
      </c>
      <c r="B341" s="5">
        <v>32.299999999999997</v>
      </c>
      <c r="C341" s="5">
        <v>4.8899999999999997</v>
      </c>
      <c r="D341" s="4" t="s">
        <v>2380</v>
      </c>
      <c r="E341" s="4" t="s">
        <v>2379</v>
      </c>
      <c r="F341" s="4" t="s">
        <v>2380</v>
      </c>
      <c r="G341" s="5">
        <v>1</v>
      </c>
      <c r="H341" s="4" t="s">
        <v>2379</v>
      </c>
      <c r="I341" s="4" t="str">
        <f t="shared" si="10"/>
        <v>Obesity</v>
      </c>
      <c r="J341" t="str">
        <f t="shared" si="11"/>
        <v>Normal</v>
      </c>
    </row>
    <row r="342" spans="1:10" ht="15.75" thickBot="1" x14ac:dyDescent="0.3">
      <c r="A342" s="4" t="s">
        <v>2031</v>
      </c>
      <c r="B342" s="5">
        <v>16.05</v>
      </c>
      <c r="C342" s="5">
        <v>4.3499999999999996</v>
      </c>
      <c r="D342" s="4" t="s">
        <v>2380</v>
      </c>
      <c r="E342" s="4" t="s">
        <v>2379</v>
      </c>
      <c r="F342" s="4" t="s">
        <v>2379</v>
      </c>
      <c r="G342" s="4">
        <v>0</v>
      </c>
      <c r="H342" s="4" t="s">
        <v>2380</v>
      </c>
      <c r="I342" s="4" t="str">
        <f t="shared" si="10"/>
        <v>Underweight</v>
      </c>
      <c r="J342" t="str">
        <f t="shared" si="11"/>
        <v>Normal</v>
      </c>
    </row>
    <row r="343" spans="1:10" ht="15.75" thickBot="1" x14ac:dyDescent="0.3">
      <c r="A343" s="4" t="s">
        <v>2030</v>
      </c>
      <c r="B343" s="5">
        <v>29.07</v>
      </c>
      <c r="C343" s="5">
        <v>8.66</v>
      </c>
      <c r="D343" s="4" t="s">
        <v>2380</v>
      </c>
      <c r="E343" s="4" t="s">
        <v>2379</v>
      </c>
      <c r="F343" s="4" t="s">
        <v>2379</v>
      </c>
      <c r="G343" s="5">
        <v>2</v>
      </c>
      <c r="H343" s="4" t="s">
        <v>2380</v>
      </c>
      <c r="I343" s="4" t="str">
        <f t="shared" si="10"/>
        <v>Overweight</v>
      </c>
      <c r="J343" t="str">
        <f t="shared" si="11"/>
        <v>Diabetes</v>
      </c>
    </row>
    <row r="344" spans="1:10" ht="15.75" thickBot="1" x14ac:dyDescent="0.3">
      <c r="A344" s="4" t="s">
        <v>2029</v>
      </c>
      <c r="B344" s="5">
        <v>17.43</v>
      </c>
      <c r="C344" s="5">
        <v>8.64</v>
      </c>
      <c r="D344" s="4" t="s">
        <v>2379</v>
      </c>
      <c r="E344" s="4" t="s">
        <v>2379</v>
      </c>
      <c r="F344" s="4" t="s">
        <v>2379</v>
      </c>
      <c r="G344" s="4">
        <v>0</v>
      </c>
      <c r="H344" s="4" t="s">
        <v>2380</v>
      </c>
      <c r="I344" s="4" t="str">
        <f t="shared" si="10"/>
        <v>Underweight</v>
      </c>
      <c r="J344" t="str">
        <f t="shared" si="11"/>
        <v>Diabetes</v>
      </c>
    </row>
    <row r="345" spans="1:10" ht="15.75" thickBot="1" x14ac:dyDescent="0.3">
      <c r="A345" s="4" t="s">
        <v>2028</v>
      </c>
      <c r="B345" s="5">
        <v>19.329999999999998</v>
      </c>
      <c r="C345" s="5">
        <v>4.2699999999999996</v>
      </c>
      <c r="D345" s="4" t="s">
        <v>2379</v>
      </c>
      <c r="E345" s="4" t="s">
        <v>2379</v>
      </c>
      <c r="F345" s="4" t="s">
        <v>2379</v>
      </c>
      <c r="G345" s="4">
        <v>0</v>
      </c>
      <c r="H345" s="4" t="s">
        <v>2380</v>
      </c>
      <c r="I345" s="4" t="str">
        <f t="shared" si="10"/>
        <v>Normal Weight</v>
      </c>
      <c r="J345" t="str">
        <f t="shared" si="11"/>
        <v>Normal</v>
      </c>
    </row>
    <row r="346" spans="1:10" ht="15.75" thickBot="1" x14ac:dyDescent="0.3">
      <c r="A346" s="4" t="s">
        <v>2027</v>
      </c>
      <c r="B346" s="5">
        <v>30.52</v>
      </c>
      <c r="C346" s="5">
        <v>4.21</v>
      </c>
      <c r="D346" s="4" t="s">
        <v>2379</v>
      </c>
      <c r="E346" s="4" t="s">
        <v>2379</v>
      </c>
      <c r="F346" s="4" t="s">
        <v>2379</v>
      </c>
      <c r="G346" s="5">
        <v>1</v>
      </c>
      <c r="H346" s="4" t="s">
        <v>2380</v>
      </c>
      <c r="I346" s="4" t="str">
        <f t="shared" si="10"/>
        <v>Obesity</v>
      </c>
      <c r="J346" t="str">
        <f t="shared" si="11"/>
        <v>Normal</v>
      </c>
    </row>
    <row r="347" spans="1:10" ht="15.75" thickBot="1" x14ac:dyDescent="0.3">
      <c r="A347" s="4" t="s">
        <v>2026</v>
      </c>
      <c r="B347" s="5">
        <v>39.21</v>
      </c>
      <c r="C347" s="5">
        <v>5.04</v>
      </c>
      <c r="D347" s="4" t="s">
        <v>2379</v>
      </c>
      <c r="E347" s="4" t="s">
        <v>2379</v>
      </c>
      <c r="F347" s="4" t="s">
        <v>2380</v>
      </c>
      <c r="G347" s="5">
        <v>1</v>
      </c>
      <c r="H347" s="4" t="s">
        <v>2380</v>
      </c>
      <c r="I347" s="4" t="str">
        <f t="shared" si="10"/>
        <v>Obesity</v>
      </c>
      <c r="J347" t="str">
        <f t="shared" si="11"/>
        <v>Normal</v>
      </c>
    </row>
    <row r="348" spans="1:10" ht="15.75" thickBot="1" x14ac:dyDescent="0.3">
      <c r="A348" s="4" t="s">
        <v>2025</v>
      </c>
      <c r="B348" s="5">
        <v>26.98</v>
      </c>
      <c r="C348" s="5">
        <v>5.21</v>
      </c>
      <c r="D348" s="4" t="s">
        <v>2380</v>
      </c>
      <c r="E348" s="4" t="s">
        <v>2379</v>
      </c>
      <c r="F348" s="4" t="s">
        <v>2379</v>
      </c>
      <c r="G348" s="5">
        <v>2</v>
      </c>
      <c r="H348" s="4" t="s">
        <v>2380</v>
      </c>
      <c r="I348" s="4" t="str">
        <f t="shared" si="10"/>
        <v>Overweight</v>
      </c>
      <c r="J348" t="str">
        <f t="shared" si="11"/>
        <v>Normal</v>
      </c>
    </row>
    <row r="349" spans="1:10" ht="15.75" thickBot="1" x14ac:dyDescent="0.3">
      <c r="A349" s="4" t="s">
        <v>2024</v>
      </c>
      <c r="B349" s="5">
        <v>25.84</v>
      </c>
      <c r="C349" s="5">
        <v>8.83</v>
      </c>
      <c r="D349" s="4" t="s">
        <v>2379</v>
      </c>
      <c r="E349" s="4" t="s">
        <v>2379</v>
      </c>
      <c r="F349" s="4" t="s">
        <v>2379</v>
      </c>
      <c r="G349" s="4">
        <v>0</v>
      </c>
      <c r="H349" s="4" t="s">
        <v>2379</v>
      </c>
      <c r="I349" s="4" t="str">
        <f t="shared" si="10"/>
        <v>Overweight</v>
      </c>
      <c r="J349" t="str">
        <f t="shared" si="11"/>
        <v>Diabetes</v>
      </c>
    </row>
    <row r="350" spans="1:10" ht="15.75" thickBot="1" x14ac:dyDescent="0.3">
      <c r="A350" s="4" t="s">
        <v>2023</v>
      </c>
      <c r="B350" s="5">
        <v>28.31</v>
      </c>
      <c r="C350" s="5">
        <v>8.4700000000000006</v>
      </c>
      <c r="D350" s="4" t="s">
        <v>2380</v>
      </c>
      <c r="E350" s="4" t="s">
        <v>2379</v>
      </c>
      <c r="F350" s="4" t="s">
        <v>2379</v>
      </c>
      <c r="G350" s="5">
        <v>2</v>
      </c>
      <c r="H350" s="4" t="s">
        <v>2380</v>
      </c>
      <c r="I350" s="4" t="str">
        <f t="shared" si="10"/>
        <v>Overweight</v>
      </c>
      <c r="J350" t="str">
        <f t="shared" si="11"/>
        <v>Diabetes</v>
      </c>
    </row>
    <row r="351" spans="1:10" ht="15.75" thickBot="1" x14ac:dyDescent="0.3">
      <c r="A351" s="4" t="s">
        <v>2022</v>
      </c>
      <c r="B351" s="5">
        <v>23.94</v>
      </c>
      <c r="C351" s="5">
        <v>4.2</v>
      </c>
      <c r="D351" s="4" t="s">
        <v>2379</v>
      </c>
      <c r="E351" s="4" t="s">
        <v>2379</v>
      </c>
      <c r="F351" s="4" t="s">
        <v>2379</v>
      </c>
      <c r="G351" s="4">
        <v>0</v>
      </c>
      <c r="H351" s="4" t="s">
        <v>2380</v>
      </c>
      <c r="I351" s="4" t="str">
        <f t="shared" si="10"/>
        <v>Normal Weight</v>
      </c>
      <c r="J351" t="str">
        <f t="shared" si="11"/>
        <v>Normal</v>
      </c>
    </row>
    <row r="352" spans="1:10" ht="15.75" thickBot="1" x14ac:dyDescent="0.3">
      <c r="A352" s="4" t="s">
        <v>2021</v>
      </c>
      <c r="B352" s="5">
        <v>20.03</v>
      </c>
      <c r="C352" s="5">
        <v>6.14</v>
      </c>
      <c r="D352" s="4" t="s">
        <v>2380</v>
      </c>
      <c r="E352" s="4" t="s">
        <v>2379</v>
      </c>
      <c r="F352" s="4" t="s">
        <v>2379</v>
      </c>
      <c r="G352" s="4">
        <v>0</v>
      </c>
      <c r="H352" s="4" t="s">
        <v>2380</v>
      </c>
      <c r="I352" s="4" t="str">
        <f t="shared" si="10"/>
        <v>Normal Weight</v>
      </c>
      <c r="J352" t="str">
        <f t="shared" si="11"/>
        <v>Prediabetes</v>
      </c>
    </row>
    <row r="353" spans="1:10" ht="15.75" thickBot="1" x14ac:dyDescent="0.3">
      <c r="A353" s="4" t="s">
        <v>2020</v>
      </c>
      <c r="B353" s="5">
        <v>41.42</v>
      </c>
      <c r="C353" s="5">
        <v>6.07</v>
      </c>
      <c r="D353" s="4" t="s">
        <v>2379</v>
      </c>
      <c r="E353" s="4" t="s">
        <v>2379</v>
      </c>
      <c r="F353" s="4" t="s">
        <v>2379</v>
      </c>
      <c r="G353" s="4">
        <v>0</v>
      </c>
      <c r="H353" s="4" t="s">
        <v>2379</v>
      </c>
      <c r="I353" s="4" t="str">
        <f t="shared" si="10"/>
        <v>Obesity</v>
      </c>
      <c r="J353" t="str">
        <f t="shared" si="11"/>
        <v>Prediabetes</v>
      </c>
    </row>
    <row r="354" spans="1:10" ht="15.75" thickBot="1" x14ac:dyDescent="0.3">
      <c r="A354" s="4" t="s">
        <v>2019</v>
      </c>
      <c r="B354" s="5">
        <v>36.67</v>
      </c>
      <c r="C354" s="5">
        <v>10.210000000000001</v>
      </c>
      <c r="D354" s="4" t="s">
        <v>2379</v>
      </c>
      <c r="E354" s="4" t="s">
        <v>2379</v>
      </c>
      <c r="F354" s="4" t="s">
        <v>2379</v>
      </c>
      <c r="G354" s="4">
        <v>0</v>
      </c>
      <c r="H354" s="4" t="s">
        <v>2379</v>
      </c>
      <c r="I354" s="4" t="str">
        <f t="shared" si="10"/>
        <v>Obesity</v>
      </c>
      <c r="J354" t="str">
        <f t="shared" si="11"/>
        <v>Diabetes</v>
      </c>
    </row>
    <row r="355" spans="1:10" ht="15.75" thickBot="1" x14ac:dyDescent="0.3">
      <c r="A355" s="4" t="s">
        <v>2018</v>
      </c>
      <c r="B355" s="5">
        <v>27.645</v>
      </c>
      <c r="C355" s="5">
        <v>4.6900000000000004</v>
      </c>
      <c r="D355" s="4" t="s">
        <v>2379</v>
      </c>
      <c r="E355" s="4" t="s">
        <v>2379</v>
      </c>
      <c r="F355" s="4" t="s">
        <v>2379</v>
      </c>
      <c r="G355" s="4">
        <v>0</v>
      </c>
      <c r="H355" s="4" t="s">
        <v>2379</v>
      </c>
      <c r="I355" s="4" t="str">
        <f t="shared" si="10"/>
        <v>Overweight</v>
      </c>
      <c r="J355" t="str">
        <f t="shared" si="11"/>
        <v>Normal</v>
      </c>
    </row>
    <row r="356" spans="1:10" ht="15.75" thickBot="1" x14ac:dyDescent="0.3">
      <c r="A356" s="4" t="s">
        <v>2017</v>
      </c>
      <c r="B356" s="5">
        <v>22.72</v>
      </c>
      <c r="C356" s="5">
        <v>5.71</v>
      </c>
      <c r="D356" s="4" t="s">
        <v>2379</v>
      </c>
      <c r="E356" s="4" t="s">
        <v>2379</v>
      </c>
      <c r="F356" s="4" t="s">
        <v>2379</v>
      </c>
      <c r="G356" s="4">
        <v>0</v>
      </c>
      <c r="H356" s="4" t="s">
        <v>2380</v>
      </c>
      <c r="I356" s="4" t="str">
        <f t="shared" si="10"/>
        <v>Normal Weight</v>
      </c>
      <c r="J356" t="str">
        <f t="shared" si="11"/>
        <v>Prediabetes</v>
      </c>
    </row>
    <row r="357" spans="1:10" ht="15.75" thickBot="1" x14ac:dyDescent="0.3">
      <c r="A357" s="4" t="s">
        <v>2016</v>
      </c>
      <c r="B357" s="5">
        <v>36.520000000000003</v>
      </c>
      <c r="C357" s="5">
        <v>9.07</v>
      </c>
      <c r="D357" s="4" t="s">
        <v>2380</v>
      </c>
      <c r="E357" s="4" t="s">
        <v>2379</v>
      </c>
      <c r="F357" s="4" t="s">
        <v>2380</v>
      </c>
      <c r="G357" s="5">
        <v>1</v>
      </c>
      <c r="H357" s="4" t="s">
        <v>2379</v>
      </c>
      <c r="I357" s="4" t="str">
        <f t="shared" si="10"/>
        <v>Obesity</v>
      </c>
      <c r="J357" t="str">
        <f t="shared" si="11"/>
        <v>Diabetes</v>
      </c>
    </row>
    <row r="358" spans="1:10" ht="15.75" thickBot="1" x14ac:dyDescent="0.3">
      <c r="A358" s="4" t="s">
        <v>2015</v>
      </c>
      <c r="B358" s="5">
        <v>33.96</v>
      </c>
      <c r="C358" s="5">
        <v>4.99</v>
      </c>
      <c r="D358" s="4" t="s">
        <v>2379</v>
      </c>
      <c r="E358" s="4" t="s">
        <v>2379</v>
      </c>
      <c r="F358" s="4" t="s">
        <v>2379</v>
      </c>
      <c r="G358" s="4">
        <v>0</v>
      </c>
      <c r="H358" s="4" t="s">
        <v>2380</v>
      </c>
      <c r="I358" s="4" t="str">
        <f t="shared" si="10"/>
        <v>Obesity</v>
      </c>
      <c r="J358" t="str">
        <f t="shared" si="11"/>
        <v>Normal</v>
      </c>
    </row>
    <row r="359" spans="1:10" ht="15.75" thickBot="1" x14ac:dyDescent="0.3">
      <c r="A359" s="4" t="s">
        <v>2014</v>
      </c>
      <c r="B359" s="5">
        <v>26.695</v>
      </c>
      <c r="C359" s="5">
        <v>8.31</v>
      </c>
      <c r="D359" s="4" t="s">
        <v>2379</v>
      </c>
      <c r="E359" s="4" t="s">
        <v>2379</v>
      </c>
      <c r="F359" s="4" t="s">
        <v>2379</v>
      </c>
      <c r="G359" s="4">
        <v>0</v>
      </c>
      <c r="H359" s="4" t="s">
        <v>2380</v>
      </c>
      <c r="I359" s="4" t="str">
        <f t="shared" si="10"/>
        <v>Overweight</v>
      </c>
      <c r="J359" t="str">
        <f t="shared" si="11"/>
        <v>Diabetes</v>
      </c>
    </row>
    <row r="360" spans="1:10" ht="15.75" thickBot="1" x14ac:dyDescent="0.3">
      <c r="A360" s="4" t="s">
        <v>2013</v>
      </c>
      <c r="B360" s="5">
        <v>18.45</v>
      </c>
      <c r="C360" s="5">
        <v>5.07</v>
      </c>
      <c r="D360" s="4" t="s">
        <v>2380</v>
      </c>
      <c r="E360" s="4" t="s">
        <v>2379</v>
      </c>
      <c r="F360" s="4" t="s">
        <v>2379</v>
      </c>
      <c r="G360" s="4">
        <v>0</v>
      </c>
      <c r="H360" s="4" t="s">
        <v>2380</v>
      </c>
      <c r="I360" s="4" t="str">
        <f t="shared" si="10"/>
        <v>Underweight</v>
      </c>
      <c r="J360" t="str">
        <f t="shared" si="11"/>
        <v>Normal</v>
      </c>
    </row>
    <row r="361" spans="1:10" ht="15.75" thickBot="1" x14ac:dyDescent="0.3">
      <c r="A361" s="4" t="s">
        <v>2012</v>
      </c>
      <c r="B361" s="5">
        <v>33.18</v>
      </c>
      <c r="C361" s="5">
        <v>4.79</v>
      </c>
      <c r="D361" s="4" t="s">
        <v>2379</v>
      </c>
      <c r="E361" s="4" t="s">
        <v>2379</v>
      </c>
      <c r="F361" s="4" t="s">
        <v>2379</v>
      </c>
      <c r="G361" s="4">
        <v>0</v>
      </c>
      <c r="H361" s="4" t="s">
        <v>2380</v>
      </c>
      <c r="I361" s="4" t="str">
        <f t="shared" si="10"/>
        <v>Obesity</v>
      </c>
      <c r="J361" t="str">
        <f t="shared" si="11"/>
        <v>Normal</v>
      </c>
    </row>
    <row r="362" spans="1:10" ht="15.75" thickBot="1" x14ac:dyDescent="0.3">
      <c r="A362" s="4" t="s">
        <v>2011</v>
      </c>
      <c r="B362" s="5">
        <v>36.1</v>
      </c>
      <c r="C362" s="5">
        <v>11.39</v>
      </c>
      <c r="D362" s="4" t="s">
        <v>2380</v>
      </c>
      <c r="E362" s="4" t="s">
        <v>2379</v>
      </c>
      <c r="F362" s="4" t="s">
        <v>2379</v>
      </c>
      <c r="G362" s="5">
        <v>2</v>
      </c>
      <c r="H362" s="4" t="s">
        <v>2379</v>
      </c>
      <c r="I362" s="4" t="str">
        <f t="shared" si="10"/>
        <v>Obesity</v>
      </c>
      <c r="J362" t="str">
        <f t="shared" si="11"/>
        <v>Diabetes</v>
      </c>
    </row>
    <row r="363" spans="1:10" ht="15.75" thickBot="1" x14ac:dyDescent="0.3">
      <c r="A363" s="4" t="s">
        <v>2010</v>
      </c>
      <c r="B363" s="5">
        <v>22.77</v>
      </c>
      <c r="C363" s="5">
        <v>6</v>
      </c>
      <c r="D363" s="4" t="s">
        <v>2379</v>
      </c>
      <c r="E363" s="4" t="s">
        <v>2379</v>
      </c>
      <c r="F363" s="4" t="s">
        <v>2379</v>
      </c>
      <c r="G363" s="4">
        <v>0</v>
      </c>
      <c r="H363" s="4" t="s">
        <v>2380</v>
      </c>
      <c r="I363" s="4" t="str">
        <f t="shared" si="10"/>
        <v>Normal Weight</v>
      </c>
      <c r="J363" t="str">
        <f t="shared" si="11"/>
        <v>Prediabetes</v>
      </c>
    </row>
    <row r="364" spans="1:10" ht="15.75" thickBot="1" x14ac:dyDescent="0.3">
      <c r="A364" s="4" t="s">
        <v>2009</v>
      </c>
      <c r="B364" s="5">
        <v>21.24</v>
      </c>
      <c r="C364" s="5">
        <v>5.13</v>
      </c>
      <c r="D364" s="4" t="s">
        <v>2379</v>
      </c>
      <c r="E364" s="4" t="s">
        <v>2379</v>
      </c>
      <c r="F364" s="4" t="s">
        <v>2379</v>
      </c>
      <c r="G364" s="4">
        <v>0</v>
      </c>
      <c r="H364" s="4" t="s">
        <v>2380</v>
      </c>
      <c r="I364" s="4" t="str">
        <f t="shared" si="10"/>
        <v>Normal Weight</v>
      </c>
      <c r="J364" t="str">
        <f t="shared" si="11"/>
        <v>Normal</v>
      </c>
    </row>
    <row r="365" spans="1:10" ht="15.75" thickBot="1" x14ac:dyDescent="0.3">
      <c r="A365" s="4" t="s">
        <v>2008</v>
      </c>
      <c r="B365" s="5">
        <v>17.600000000000001</v>
      </c>
      <c r="C365" s="5">
        <v>5.26</v>
      </c>
      <c r="D365" s="4" t="s">
        <v>2380</v>
      </c>
      <c r="E365" s="4" t="s">
        <v>2379</v>
      </c>
      <c r="F365" s="4" t="s">
        <v>2379</v>
      </c>
      <c r="G365" s="4">
        <v>0</v>
      </c>
      <c r="H365" s="4" t="s">
        <v>2380</v>
      </c>
      <c r="I365" s="4" t="str">
        <f t="shared" si="10"/>
        <v>Underweight</v>
      </c>
      <c r="J365" t="str">
        <f t="shared" si="11"/>
        <v>Normal</v>
      </c>
    </row>
    <row r="366" spans="1:10" ht="15.75" thickBot="1" x14ac:dyDescent="0.3">
      <c r="A366" s="4" t="s">
        <v>2007</v>
      </c>
      <c r="B366" s="5">
        <v>26.29</v>
      </c>
      <c r="C366" s="5">
        <v>6.84</v>
      </c>
      <c r="D366" s="4" t="s">
        <v>2379</v>
      </c>
      <c r="E366" s="4" t="s">
        <v>2379</v>
      </c>
      <c r="F366" s="4" t="s">
        <v>2379</v>
      </c>
      <c r="G366" s="4">
        <v>0</v>
      </c>
      <c r="H366" s="4" t="s">
        <v>2380</v>
      </c>
      <c r="I366" s="4" t="str">
        <f t="shared" si="10"/>
        <v>Overweight</v>
      </c>
      <c r="J366" t="str">
        <f t="shared" si="11"/>
        <v>Diabetes</v>
      </c>
    </row>
    <row r="367" spans="1:10" ht="15.75" thickBot="1" x14ac:dyDescent="0.3">
      <c r="A367" s="4" t="s">
        <v>2006</v>
      </c>
      <c r="B367" s="5">
        <v>35.31</v>
      </c>
      <c r="C367" s="5">
        <v>9.0399999999999991</v>
      </c>
      <c r="D367" s="4" t="s">
        <v>2379</v>
      </c>
      <c r="E367" s="4" t="s">
        <v>2379</v>
      </c>
      <c r="F367" s="4" t="s">
        <v>2379</v>
      </c>
      <c r="G367" s="4">
        <v>0</v>
      </c>
      <c r="H367" s="4" t="s">
        <v>2379</v>
      </c>
      <c r="I367" s="4" t="str">
        <f t="shared" si="10"/>
        <v>Obesity</v>
      </c>
      <c r="J367" t="str">
        <f t="shared" si="11"/>
        <v>Diabetes</v>
      </c>
    </row>
    <row r="368" spans="1:10" ht="15.75" thickBot="1" x14ac:dyDescent="0.3">
      <c r="A368" s="4" t="s">
        <v>2005</v>
      </c>
      <c r="B368" s="5">
        <v>27.04</v>
      </c>
      <c r="C368" s="5">
        <v>4.0999999999999996</v>
      </c>
      <c r="D368" s="4" t="s">
        <v>2379</v>
      </c>
      <c r="E368" s="4" t="s">
        <v>2379</v>
      </c>
      <c r="F368" s="4" t="s">
        <v>2379</v>
      </c>
      <c r="G368" s="5">
        <v>1</v>
      </c>
      <c r="H368" s="4" t="s">
        <v>2380</v>
      </c>
      <c r="I368" s="4" t="str">
        <f t="shared" si="10"/>
        <v>Overweight</v>
      </c>
      <c r="J368" t="str">
        <f t="shared" si="11"/>
        <v>Normal</v>
      </c>
    </row>
    <row r="369" spans="1:10" ht="15.75" thickBot="1" x14ac:dyDescent="0.3">
      <c r="A369" s="4" t="s">
        <v>2004</v>
      </c>
      <c r="B369" s="5">
        <v>30.23</v>
      </c>
      <c r="C369" s="5">
        <v>4.2300000000000004</v>
      </c>
      <c r="D369" s="4" t="s">
        <v>2380</v>
      </c>
      <c r="E369" s="4" t="s">
        <v>2379</v>
      </c>
      <c r="F369" s="4" t="s">
        <v>2380</v>
      </c>
      <c r="G369" s="5">
        <v>1</v>
      </c>
      <c r="H369" s="4" t="s">
        <v>2380</v>
      </c>
      <c r="I369" s="4" t="str">
        <f t="shared" si="10"/>
        <v>Obesity</v>
      </c>
      <c r="J369" t="str">
        <f t="shared" si="11"/>
        <v>Normal</v>
      </c>
    </row>
    <row r="370" spans="1:10" ht="15.75" thickBot="1" x14ac:dyDescent="0.3">
      <c r="A370" s="4" t="s">
        <v>2003</v>
      </c>
      <c r="B370" s="5">
        <v>30.6</v>
      </c>
      <c r="C370" s="5">
        <v>6.48</v>
      </c>
      <c r="D370" s="4" t="s">
        <v>2380</v>
      </c>
      <c r="E370" s="4" t="s">
        <v>2379</v>
      </c>
      <c r="F370" s="4" t="s">
        <v>2380</v>
      </c>
      <c r="G370" s="5">
        <v>1</v>
      </c>
      <c r="H370" s="4" t="s">
        <v>2380</v>
      </c>
      <c r="I370" s="4" t="str">
        <f t="shared" si="10"/>
        <v>Obesity</v>
      </c>
      <c r="J370" t="str">
        <f t="shared" si="11"/>
        <v>Prediabetes</v>
      </c>
    </row>
    <row r="371" spans="1:10" ht="15.75" thickBot="1" x14ac:dyDescent="0.3">
      <c r="A371" s="4" t="s">
        <v>2002</v>
      </c>
      <c r="B371" s="5">
        <v>26.8</v>
      </c>
      <c r="C371" s="5">
        <v>5.53</v>
      </c>
      <c r="D371" s="4" t="s">
        <v>2379</v>
      </c>
      <c r="E371" s="4" t="s">
        <v>2379</v>
      </c>
      <c r="F371" s="4" t="s">
        <v>2379</v>
      </c>
      <c r="G371" s="5">
        <v>1</v>
      </c>
      <c r="H371" s="4" t="s">
        <v>2380</v>
      </c>
      <c r="I371" s="4" t="str">
        <f t="shared" si="10"/>
        <v>Overweight</v>
      </c>
      <c r="J371" t="str">
        <f t="shared" si="11"/>
        <v>Normal</v>
      </c>
    </row>
    <row r="372" spans="1:10" ht="15.75" thickBot="1" x14ac:dyDescent="0.3">
      <c r="A372" s="4" t="s">
        <v>2001</v>
      </c>
      <c r="B372" s="5">
        <v>16.86</v>
      </c>
      <c r="C372" s="5">
        <v>4.07</v>
      </c>
      <c r="D372" s="4" t="s">
        <v>2380</v>
      </c>
      <c r="E372" s="4" t="s">
        <v>2379</v>
      </c>
      <c r="F372" s="4" t="s">
        <v>2379</v>
      </c>
      <c r="G372" s="4">
        <v>0</v>
      </c>
      <c r="H372" s="4" t="s">
        <v>2380</v>
      </c>
      <c r="I372" s="4" t="str">
        <f t="shared" si="10"/>
        <v>Underweight</v>
      </c>
      <c r="J372" t="str">
        <f t="shared" si="11"/>
        <v>Normal</v>
      </c>
    </row>
    <row r="373" spans="1:10" ht="15.75" thickBot="1" x14ac:dyDescent="0.3">
      <c r="A373" s="4" t="s">
        <v>2000</v>
      </c>
      <c r="B373" s="5">
        <v>16.3</v>
      </c>
      <c r="C373" s="5">
        <v>5.51</v>
      </c>
      <c r="D373" s="4" t="s">
        <v>2379</v>
      </c>
      <c r="E373" s="4" t="s">
        <v>2379</v>
      </c>
      <c r="F373" s="4" t="s">
        <v>2379</v>
      </c>
      <c r="G373" s="5">
        <v>1</v>
      </c>
      <c r="H373" s="4" t="s">
        <v>2380</v>
      </c>
      <c r="I373" s="4" t="str">
        <f t="shared" si="10"/>
        <v>Underweight</v>
      </c>
      <c r="J373" t="str">
        <f t="shared" si="11"/>
        <v>Normal</v>
      </c>
    </row>
    <row r="374" spans="1:10" ht="15.75" thickBot="1" x14ac:dyDescent="0.3">
      <c r="A374" s="4" t="s">
        <v>1999</v>
      </c>
      <c r="B374" s="5">
        <v>29.81</v>
      </c>
      <c r="C374" s="5">
        <v>11.66</v>
      </c>
      <c r="D374" s="4" t="s">
        <v>2379</v>
      </c>
      <c r="E374" s="4" t="s">
        <v>2379</v>
      </c>
      <c r="F374" s="4" t="s">
        <v>2379</v>
      </c>
      <c r="G374" s="4">
        <v>0</v>
      </c>
      <c r="H374" s="4" t="s">
        <v>2380</v>
      </c>
      <c r="I374" s="4" t="str">
        <f t="shared" si="10"/>
        <v>Overweight</v>
      </c>
      <c r="J374" t="str">
        <f t="shared" si="11"/>
        <v>Diabetes</v>
      </c>
    </row>
    <row r="375" spans="1:10" ht="15.75" thickBot="1" x14ac:dyDescent="0.3">
      <c r="A375" s="4" t="s">
        <v>1998</v>
      </c>
      <c r="B375" s="5">
        <v>16.329999999999998</v>
      </c>
      <c r="C375" s="5">
        <v>7.26</v>
      </c>
      <c r="D375" s="4" t="s">
        <v>2380</v>
      </c>
      <c r="E375" s="4" t="s">
        <v>2379</v>
      </c>
      <c r="F375" s="4" t="s">
        <v>2379</v>
      </c>
      <c r="G375" s="4">
        <v>0</v>
      </c>
      <c r="H375" s="4" t="s">
        <v>2380</v>
      </c>
      <c r="I375" s="4" t="str">
        <f t="shared" si="10"/>
        <v>Underweight</v>
      </c>
      <c r="J375" t="str">
        <f t="shared" si="11"/>
        <v>Diabetes</v>
      </c>
    </row>
    <row r="376" spans="1:10" ht="15.75" thickBot="1" x14ac:dyDescent="0.3">
      <c r="A376" s="4" t="s">
        <v>1997</v>
      </c>
      <c r="B376" s="5">
        <v>16.37</v>
      </c>
      <c r="C376" s="5">
        <v>4.79</v>
      </c>
      <c r="D376" s="4" t="s">
        <v>2380</v>
      </c>
      <c r="E376" s="4" t="s">
        <v>2379</v>
      </c>
      <c r="F376" s="4" t="s">
        <v>2379</v>
      </c>
      <c r="G376" s="4">
        <v>0</v>
      </c>
      <c r="H376" s="4" t="s">
        <v>2380</v>
      </c>
      <c r="I376" s="4" t="str">
        <f t="shared" si="10"/>
        <v>Underweight</v>
      </c>
      <c r="J376" t="str">
        <f t="shared" si="11"/>
        <v>Normal</v>
      </c>
    </row>
    <row r="377" spans="1:10" ht="15.75" thickBot="1" x14ac:dyDescent="0.3">
      <c r="A377" s="4" t="s">
        <v>1996</v>
      </c>
      <c r="B377" s="5">
        <v>22.42</v>
      </c>
      <c r="C377" s="5">
        <v>4.68</v>
      </c>
      <c r="D377" s="4" t="s">
        <v>2380</v>
      </c>
      <c r="E377" s="4" t="s">
        <v>2379</v>
      </c>
      <c r="F377" s="4" t="s">
        <v>2379</v>
      </c>
      <c r="G377" s="5">
        <v>1</v>
      </c>
      <c r="H377" s="4" t="s">
        <v>2379</v>
      </c>
      <c r="I377" s="4" t="str">
        <f t="shared" si="10"/>
        <v>Normal Weight</v>
      </c>
      <c r="J377" t="str">
        <f t="shared" si="11"/>
        <v>Normal</v>
      </c>
    </row>
    <row r="378" spans="1:10" ht="15.75" thickBot="1" x14ac:dyDescent="0.3">
      <c r="A378" s="4" t="s">
        <v>1995</v>
      </c>
      <c r="B378" s="5">
        <v>31.35</v>
      </c>
      <c r="C378" s="5">
        <v>4.33</v>
      </c>
      <c r="D378" s="4" t="s">
        <v>2380</v>
      </c>
      <c r="E378" s="4" t="s">
        <v>2379</v>
      </c>
      <c r="F378" s="4" t="s">
        <v>2380</v>
      </c>
      <c r="G378" s="5">
        <v>1</v>
      </c>
      <c r="H378" s="4" t="s">
        <v>2379</v>
      </c>
      <c r="I378" s="4" t="str">
        <f t="shared" si="10"/>
        <v>Obesity</v>
      </c>
      <c r="J378" t="str">
        <f t="shared" si="11"/>
        <v>Normal</v>
      </c>
    </row>
    <row r="379" spans="1:10" ht="15.75" thickBot="1" x14ac:dyDescent="0.3">
      <c r="A379" s="4" t="s">
        <v>1994</v>
      </c>
      <c r="B379" s="5">
        <v>31.9</v>
      </c>
      <c r="C379" s="5">
        <v>11.89</v>
      </c>
      <c r="D379" s="4" t="s">
        <v>2379</v>
      </c>
      <c r="E379" s="4" t="s">
        <v>2379</v>
      </c>
      <c r="F379" s="4" t="s">
        <v>2379</v>
      </c>
      <c r="G379" s="4">
        <v>0</v>
      </c>
      <c r="H379" s="4" t="s">
        <v>2379</v>
      </c>
      <c r="I379" s="4" t="str">
        <f t="shared" si="10"/>
        <v>Obesity</v>
      </c>
      <c r="J379" t="str">
        <f t="shared" si="11"/>
        <v>Diabetes</v>
      </c>
    </row>
    <row r="380" spans="1:10" ht="15.75" thickBot="1" x14ac:dyDescent="0.3">
      <c r="A380" s="4" t="s">
        <v>1993</v>
      </c>
      <c r="B380" s="5">
        <v>30.6</v>
      </c>
      <c r="C380" s="5">
        <v>5.24</v>
      </c>
      <c r="D380" s="4" t="s">
        <v>2379</v>
      </c>
      <c r="E380" s="4" t="s">
        <v>2379</v>
      </c>
      <c r="F380" s="4" t="s">
        <v>2379</v>
      </c>
      <c r="G380" s="4">
        <v>0</v>
      </c>
      <c r="H380" s="4" t="s">
        <v>2380</v>
      </c>
      <c r="I380" s="4" t="str">
        <f t="shared" si="10"/>
        <v>Obesity</v>
      </c>
      <c r="J380" t="str">
        <f t="shared" si="11"/>
        <v>Normal</v>
      </c>
    </row>
    <row r="381" spans="1:10" ht="15.75" thickBot="1" x14ac:dyDescent="0.3">
      <c r="A381" s="4" t="s">
        <v>1992</v>
      </c>
      <c r="B381" s="5">
        <v>28.975000000000001</v>
      </c>
      <c r="C381" s="5">
        <v>7.63</v>
      </c>
      <c r="D381" s="4" t="s">
        <v>2379</v>
      </c>
      <c r="E381" s="4" t="s">
        <v>2379</v>
      </c>
      <c r="F381" s="4" t="s">
        <v>2379</v>
      </c>
      <c r="G381" s="4">
        <v>0</v>
      </c>
      <c r="H381" s="4" t="s">
        <v>2380</v>
      </c>
      <c r="I381" s="4" t="str">
        <f t="shared" si="10"/>
        <v>Overweight</v>
      </c>
      <c r="J381" t="str">
        <f t="shared" si="11"/>
        <v>Diabetes</v>
      </c>
    </row>
    <row r="382" spans="1:10" ht="15.75" thickBot="1" x14ac:dyDescent="0.3">
      <c r="A382" s="4" t="s">
        <v>1991</v>
      </c>
      <c r="B382" s="5">
        <v>24.86</v>
      </c>
      <c r="C382" s="5">
        <v>8.92</v>
      </c>
      <c r="D382" s="4" t="s">
        <v>2380</v>
      </c>
      <c r="E382" s="4" t="s">
        <v>2379</v>
      </c>
      <c r="F382" s="4" t="s">
        <v>2379</v>
      </c>
      <c r="G382" s="5">
        <v>2</v>
      </c>
      <c r="H382" s="4" t="s">
        <v>2379</v>
      </c>
      <c r="I382" s="4" t="str">
        <f t="shared" si="10"/>
        <v>Normal Weight</v>
      </c>
      <c r="J382" t="str">
        <f t="shared" si="11"/>
        <v>Diabetes</v>
      </c>
    </row>
    <row r="383" spans="1:10" ht="15.75" thickBot="1" x14ac:dyDescent="0.3">
      <c r="A383" s="4" t="s">
        <v>1990</v>
      </c>
      <c r="B383" s="5">
        <v>19.54</v>
      </c>
      <c r="C383" s="5">
        <v>5.37</v>
      </c>
      <c r="D383" s="4" t="s">
        <v>2379</v>
      </c>
      <c r="E383" s="4" t="s">
        <v>2379</v>
      </c>
      <c r="F383" s="4" t="s">
        <v>2379</v>
      </c>
      <c r="G383" s="4">
        <v>0</v>
      </c>
      <c r="H383" s="4" t="s">
        <v>2380</v>
      </c>
      <c r="I383" s="4" t="str">
        <f t="shared" si="10"/>
        <v>Normal Weight</v>
      </c>
      <c r="J383" t="str">
        <f t="shared" si="11"/>
        <v>Normal</v>
      </c>
    </row>
    <row r="384" spans="1:10" ht="15.75" thickBot="1" x14ac:dyDescent="0.3">
      <c r="A384" s="4" t="s">
        <v>1989</v>
      </c>
      <c r="B384" s="5">
        <v>26.74</v>
      </c>
      <c r="C384" s="5">
        <v>4.3099999999999996</v>
      </c>
      <c r="D384" s="4" t="s">
        <v>2379</v>
      </c>
      <c r="E384" s="4" t="s">
        <v>2379</v>
      </c>
      <c r="F384" s="4" t="s">
        <v>2379</v>
      </c>
      <c r="G384" s="4">
        <v>0</v>
      </c>
      <c r="H384" s="4" t="s">
        <v>2380</v>
      </c>
      <c r="I384" s="4" t="str">
        <f t="shared" si="10"/>
        <v>Overweight</v>
      </c>
      <c r="J384" t="str">
        <f t="shared" si="11"/>
        <v>Normal</v>
      </c>
    </row>
    <row r="385" spans="1:10" ht="15.75" thickBot="1" x14ac:dyDescent="0.3">
      <c r="A385" s="4" t="s">
        <v>1988</v>
      </c>
      <c r="B385" s="5">
        <v>22.99</v>
      </c>
      <c r="C385" s="5">
        <v>10.46</v>
      </c>
      <c r="D385" s="4" t="s">
        <v>2379</v>
      </c>
      <c r="E385" s="4" t="s">
        <v>2379</v>
      </c>
      <c r="F385" s="4" t="s">
        <v>2379</v>
      </c>
      <c r="G385" s="5">
        <v>3</v>
      </c>
      <c r="H385" s="4" t="s">
        <v>2380</v>
      </c>
      <c r="I385" s="4" t="str">
        <f t="shared" si="10"/>
        <v>Normal Weight</v>
      </c>
      <c r="J385" t="str">
        <f t="shared" si="11"/>
        <v>Diabetes</v>
      </c>
    </row>
    <row r="386" spans="1:10" ht="15.75" thickBot="1" x14ac:dyDescent="0.3">
      <c r="A386" s="4" t="s">
        <v>1987</v>
      </c>
      <c r="B386" s="5">
        <v>31.46</v>
      </c>
      <c r="C386" s="5">
        <v>7.39</v>
      </c>
      <c r="D386" s="4" t="s">
        <v>2379</v>
      </c>
      <c r="E386" s="4" t="s">
        <v>2379</v>
      </c>
      <c r="F386" s="4" t="s">
        <v>2379</v>
      </c>
      <c r="G386" s="4">
        <v>0</v>
      </c>
      <c r="H386" s="4" t="s">
        <v>2379</v>
      </c>
      <c r="I386" s="4" t="str">
        <f t="shared" si="10"/>
        <v>Obesity</v>
      </c>
      <c r="J386" t="str">
        <f t="shared" si="11"/>
        <v>Diabetes</v>
      </c>
    </row>
    <row r="387" spans="1:10" ht="15.75" thickBot="1" x14ac:dyDescent="0.3">
      <c r="A387" s="4" t="s">
        <v>1986</v>
      </c>
      <c r="B387" s="5">
        <v>30.86</v>
      </c>
      <c r="C387" s="5">
        <v>6.18</v>
      </c>
      <c r="D387" s="4" t="s">
        <v>2379</v>
      </c>
      <c r="E387" s="4" t="s">
        <v>2380</v>
      </c>
      <c r="F387" s="4" t="s">
        <v>2379</v>
      </c>
      <c r="G387" s="5">
        <v>2</v>
      </c>
      <c r="H387" s="4" t="s">
        <v>2380</v>
      </c>
      <c r="I387" s="4" t="str">
        <f t="shared" ref="I387:I450" si="12">VLOOKUP(B387,$L$10:$M$13,2,TRUE)</f>
        <v>Obesity</v>
      </c>
      <c r="J387" t="str">
        <f t="shared" ref="J387:J450" si="13">VLOOKUP(C387,$K$19:$L$21,2,TRUE)</f>
        <v>Prediabetes</v>
      </c>
    </row>
    <row r="388" spans="1:10" ht="15.75" thickBot="1" x14ac:dyDescent="0.3">
      <c r="A388" s="4" t="s">
        <v>1985</v>
      </c>
      <c r="B388" s="5">
        <v>31.96</v>
      </c>
      <c r="C388" s="5">
        <v>8.86</v>
      </c>
      <c r="D388" s="4" t="s">
        <v>2379</v>
      </c>
      <c r="E388" s="4" t="s">
        <v>2379</v>
      </c>
      <c r="F388" s="4" t="s">
        <v>2379</v>
      </c>
      <c r="G388" s="4">
        <v>0</v>
      </c>
      <c r="H388" s="4" t="s">
        <v>2380</v>
      </c>
      <c r="I388" s="4" t="str">
        <f t="shared" si="12"/>
        <v>Obesity</v>
      </c>
      <c r="J388" t="str">
        <f t="shared" si="13"/>
        <v>Diabetes</v>
      </c>
    </row>
    <row r="389" spans="1:10" ht="15.75" thickBot="1" x14ac:dyDescent="0.3">
      <c r="A389" s="4" t="s">
        <v>1984</v>
      </c>
      <c r="B389" s="5">
        <v>23.76</v>
      </c>
      <c r="C389" s="5">
        <v>10.96</v>
      </c>
      <c r="D389" s="4" t="s">
        <v>2379</v>
      </c>
      <c r="E389" s="4" t="s">
        <v>2379</v>
      </c>
      <c r="F389" s="4" t="s">
        <v>2379</v>
      </c>
      <c r="G389" s="5">
        <v>3</v>
      </c>
      <c r="H389" s="4" t="s">
        <v>2380</v>
      </c>
      <c r="I389" s="4" t="str">
        <f t="shared" si="12"/>
        <v>Normal Weight</v>
      </c>
      <c r="J389" t="str">
        <f t="shared" si="13"/>
        <v>Diabetes</v>
      </c>
    </row>
    <row r="390" spans="1:10" ht="15.75" thickBot="1" x14ac:dyDescent="0.3">
      <c r="A390" s="4" t="s">
        <v>1983</v>
      </c>
      <c r="B390" s="5">
        <v>19.38</v>
      </c>
      <c r="C390" s="5">
        <v>6.28</v>
      </c>
      <c r="D390" s="4" t="s">
        <v>2379</v>
      </c>
      <c r="E390" s="4" t="s">
        <v>2379</v>
      </c>
      <c r="F390" s="4" t="s">
        <v>2379</v>
      </c>
      <c r="G390" s="4">
        <v>0</v>
      </c>
      <c r="H390" s="4" t="s">
        <v>2380</v>
      </c>
      <c r="I390" s="4" t="str">
        <f t="shared" si="12"/>
        <v>Normal Weight</v>
      </c>
      <c r="J390" t="str">
        <f t="shared" si="13"/>
        <v>Prediabetes</v>
      </c>
    </row>
    <row r="391" spans="1:10" ht="15.75" thickBot="1" x14ac:dyDescent="0.3">
      <c r="A391" s="4" t="s">
        <v>1982</v>
      </c>
      <c r="B391" s="5">
        <v>16.21</v>
      </c>
      <c r="C391" s="5">
        <v>6.29</v>
      </c>
      <c r="D391" s="4" t="s">
        <v>2380</v>
      </c>
      <c r="E391" s="4" t="s">
        <v>2379</v>
      </c>
      <c r="F391" s="4" t="s">
        <v>2379</v>
      </c>
      <c r="G391" s="5">
        <v>1</v>
      </c>
      <c r="H391" s="4" t="s">
        <v>2380</v>
      </c>
      <c r="I391" s="4" t="str">
        <f t="shared" si="12"/>
        <v>Underweight</v>
      </c>
      <c r="J391" t="str">
        <f t="shared" si="13"/>
        <v>Prediabetes</v>
      </c>
    </row>
    <row r="392" spans="1:10" ht="15.75" thickBot="1" x14ac:dyDescent="0.3">
      <c r="A392" s="4" t="s">
        <v>1981</v>
      </c>
      <c r="B392" s="5">
        <v>32.54</v>
      </c>
      <c r="C392" s="5">
        <v>4.0199999999999996</v>
      </c>
      <c r="D392" s="4" t="s">
        <v>2379</v>
      </c>
      <c r="E392" s="4" t="s">
        <v>2380</v>
      </c>
      <c r="F392" s="4" t="s">
        <v>2379</v>
      </c>
      <c r="G392" s="5">
        <v>1</v>
      </c>
      <c r="H392" s="4" t="s">
        <v>2380</v>
      </c>
      <c r="I392" s="4" t="str">
        <f t="shared" si="12"/>
        <v>Obesity</v>
      </c>
      <c r="J392" t="str">
        <f t="shared" si="13"/>
        <v>Normal</v>
      </c>
    </row>
    <row r="393" spans="1:10" ht="15.75" thickBot="1" x14ac:dyDescent="0.3">
      <c r="A393" s="4" t="s">
        <v>1980</v>
      </c>
      <c r="B393" s="5">
        <v>36.765000000000001</v>
      </c>
      <c r="C393" s="5">
        <v>11.95</v>
      </c>
      <c r="D393" s="4" t="s">
        <v>2380</v>
      </c>
      <c r="E393" s="4" t="s">
        <v>2379</v>
      </c>
      <c r="F393" s="4" t="s">
        <v>2379</v>
      </c>
      <c r="G393" s="5">
        <v>2</v>
      </c>
      <c r="H393" s="4" t="s">
        <v>2379</v>
      </c>
      <c r="I393" s="4" t="str">
        <f t="shared" si="12"/>
        <v>Obesity</v>
      </c>
      <c r="J393" t="str">
        <f t="shared" si="13"/>
        <v>Diabetes</v>
      </c>
    </row>
    <row r="394" spans="1:10" ht="15.75" thickBot="1" x14ac:dyDescent="0.3">
      <c r="A394" s="4" t="s">
        <v>1979</v>
      </c>
      <c r="B394" s="5">
        <v>35.909999999999997</v>
      </c>
      <c r="C394" s="5">
        <v>8.7100000000000009</v>
      </c>
      <c r="D394" s="4" t="s">
        <v>2379</v>
      </c>
      <c r="E394" s="4" t="s">
        <v>2379</v>
      </c>
      <c r="F394" s="4" t="s">
        <v>2379</v>
      </c>
      <c r="G394" s="4">
        <v>0</v>
      </c>
      <c r="H394" s="4" t="s">
        <v>2379</v>
      </c>
      <c r="I394" s="4" t="str">
        <f t="shared" si="12"/>
        <v>Obesity</v>
      </c>
      <c r="J394" t="str">
        <f t="shared" si="13"/>
        <v>Diabetes</v>
      </c>
    </row>
    <row r="395" spans="1:10" ht="15.75" thickBot="1" x14ac:dyDescent="0.3">
      <c r="A395" s="4" t="s">
        <v>1978</v>
      </c>
      <c r="B395" s="5">
        <v>32.06</v>
      </c>
      <c r="C395" s="5">
        <v>4.67</v>
      </c>
      <c r="D395" s="4" t="s">
        <v>2379</v>
      </c>
      <c r="E395" s="4" t="s">
        <v>2380</v>
      </c>
      <c r="F395" s="4" t="s">
        <v>2379</v>
      </c>
      <c r="G395" s="5">
        <v>1</v>
      </c>
      <c r="H395" s="4" t="s">
        <v>2380</v>
      </c>
      <c r="I395" s="4" t="str">
        <f t="shared" si="12"/>
        <v>Obesity</v>
      </c>
      <c r="J395" t="str">
        <f t="shared" si="13"/>
        <v>Normal</v>
      </c>
    </row>
    <row r="396" spans="1:10" ht="15.75" thickBot="1" x14ac:dyDescent="0.3">
      <c r="A396" s="4" t="s">
        <v>1977</v>
      </c>
      <c r="B396" s="5">
        <v>24.1</v>
      </c>
      <c r="C396" s="5">
        <v>11.14</v>
      </c>
      <c r="D396" s="4" t="s">
        <v>2380</v>
      </c>
      <c r="E396" s="4" t="s">
        <v>2379</v>
      </c>
      <c r="F396" s="4" t="s">
        <v>2379</v>
      </c>
      <c r="G396" s="5">
        <v>1</v>
      </c>
      <c r="H396" s="4" t="s">
        <v>2379</v>
      </c>
      <c r="I396" s="4" t="str">
        <f t="shared" si="12"/>
        <v>Normal Weight</v>
      </c>
      <c r="J396" t="str">
        <f t="shared" si="13"/>
        <v>Diabetes</v>
      </c>
    </row>
    <row r="397" spans="1:10" ht="15.75" thickBot="1" x14ac:dyDescent="0.3">
      <c r="A397" s="4" t="s">
        <v>1976</v>
      </c>
      <c r="B397" s="5">
        <v>27.1</v>
      </c>
      <c r="C397" s="5">
        <v>9.0500000000000007</v>
      </c>
      <c r="D397" s="4" t="s">
        <v>2379</v>
      </c>
      <c r="E397" s="4" t="s">
        <v>2379</v>
      </c>
      <c r="F397" s="4" t="s">
        <v>2379</v>
      </c>
      <c r="G397" s="5">
        <v>2</v>
      </c>
      <c r="H397" s="4" t="s">
        <v>2379</v>
      </c>
      <c r="I397" s="4" t="str">
        <f t="shared" si="12"/>
        <v>Overweight</v>
      </c>
      <c r="J397" t="str">
        <f t="shared" si="13"/>
        <v>Diabetes</v>
      </c>
    </row>
    <row r="398" spans="1:10" ht="15.75" thickBot="1" x14ac:dyDescent="0.3">
      <c r="A398" s="4" t="s">
        <v>1975</v>
      </c>
      <c r="B398" s="5">
        <v>24.42</v>
      </c>
      <c r="C398" s="5">
        <v>11.31</v>
      </c>
      <c r="D398" s="4" t="s">
        <v>2379</v>
      </c>
      <c r="E398" s="4" t="s">
        <v>2379</v>
      </c>
      <c r="F398" s="4" t="s">
        <v>2379</v>
      </c>
      <c r="G398" s="4">
        <v>0</v>
      </c>
      <c r="H398" s="4" t="s">
        <v>2380</v>
      </c>
      <c r="I398" s="4" t="str">
        <f t="shared" si="12"/>
        <v>Normal Weight</v>
      </c>
      <c r="J398" t="str">
        <f t="shared" si="13"/>
        <v>Diabetes</v>
      </c>
    </row>
    <row r="399" spans="1:10" ht="15.75" thickBot="1" x14ac:dyDescent="0.3">
      <c r="A399" s="4" t="s">
        <v>1974</v>
      </c>
      <c r="B399" s="5">
        <v>26.695</v>
      </c>
      <c r="C399" s="5">
        <v>4.68</v>
      </c>
      <c r="D399" s="4" t="s">
        <v>2380</v>
      </c>
      <c r="E399" s="4" t="s">
        <v>2379</v>
      </c>
      <c r="F399" s="4" t="s">
        <v>2379</v>
      </c>
      <c r="G399" s="5">
        <v>2</v>
      </c>
      <c r="H399" s="4" t="s">
        <v>2380</v>
      </c>
      <c r="I399" s="4" t="str">
        <f t="shared" si="12"/>
        <v>Overweight</v>
      </c>
      <c r="J399" t="str">
        <f t="shared" si="13"/>
        <v>Normal</v>
      </c>
    </row>
    <row r="400" spans="1:10" ht="15.75" thickBot="1" x14ac:dyDescent="0.3">
      <c r="A400" s="4" t="s">
        <v>1973</v>
      </c>
      <c r="B400" s="5">
        <v>27.79</v>
      </c>
      <c r="C400" s="5">
        <v>6.05</v>
      </c>
      <c r="D400" s="4" t="s">
        <v>2380</v>
      </c>
      <c r="E400" s="4" t="s">
        <v>2380</v>
      </c>
      <c r="F400" s="4" t="s">
        <v>2379</v>
      </c>
      <c r="G400" s="5">
        <v>1</v>
      </c>
      <c r="H400" s="4" t="s">
        <v>2380</v>
      </c>
      <c r="I400" s="4" t="str">
        <f t="shared" si="12"/>
        <v>Overweight</v>
      </c>
      <c r="J400" t="str">
        <f t="shared" si="13"/>
        <v>Prediabetes</v>
      </c>
    </row>
    <row r="401" spans="1:10" ht="15.75" thickBot="1" x14ac:dyDescent="0.3">
      <c r="A401" s="4" t="s">
        <v>1972</v>
      </c>
      <c r="B401" s="5">
        <v>32.68</v>
      </c>
      <c r="C401" s="5">
        <v>4.68</v>
      </c>
      <c r="D401" s="4" t="s">
        <v>2380</v>
      </c>
      <c r="E401" s="4" t="s">
        <v>2379</v>
      </c>
      <c r="F401" s="4" t="s">
        <v>2379</v>
      </c>
      <c r="G401" s="4">
        <v>0</v>
      </c>
      <c r="H401" s="4" t="s">
        <v>2379</v>
      </c>
      <c r="I401" s="4" t="str">
        <f t="shared" si="12"/>
        <v>Obesity</v>
      </c>
      <c r="J401" t="str">
        <f t="shared" si="13"/>
        <v>Normal</v>
      </c>
    </row>
    <row r="402" spans="1:10" ht="15.75" thickBot="1" x14ac:dyDescent="0.3">
      <c r="A402" s="4" t="s">
        <v>1971</v>
      </c>
      <c r="B402" s="5">
        <v>26.4</v>
      </c>
      <c r="C402" s="5">
        <v>9.5</v>
      </c>
      <c r="D402" s="4" t="s">
        <v>2380</v>
      </c>
      <c r="E402" s="4" t="s">
        <v>2379</v>
      </c>
      <c r="F402" s="4" t="s">
        <v>2379</v>
      </c>
      <c r="G402" s="5">
        <v>2</v>
      </c>
      <c r="H402" s="4" t="s">
        <v>2379</v>
      </c>
      <c r="I402" s="4" t="str">
        <f t="shared" si="12"/>
        <v>Overweight</v>
      </c>
      <c r="J402" t="str">
        <f t="shared" si="13"/>
        <v>Diabetes</v>
      </c>
    </row>
    <row r="403" spans="1:10" ht="15.75" thickBot="1" x14ac:dyDescent="0.3">
      <c r="A403" s="4" t="s">
        <v>1970</v>
      </c>
      <c r="B403" s="5">
        <v>23.655000000000001</v>
      </c>
      <c r="C403" s="5">
        <v>10.84</v>
      </c>
      <c r="D403" s="4" t="s">
        <v>2380</v>
      </c>
      <c r="E403" s="4" t="s">
        <v>2379</v>
      </c>
      <c r="F403" s="4" t="s">
        <v>2380</v>
      </c>
      <c r="G403" s="5">
        <v>1</v>
      </c>
      <c r="H403" s="4" t="s">
        <v>2380</v>
      </c>
      <c r="I403" s="4" t="str">
        <f t="shared" si="12"/>
        <v>Normal Weight</v>
      </c>
      <c r="J403" t="str">
        <f t="shared" si="13"/>
        <v>Diabetes</v>
      </c>
    </row>
    <row r="404" spans="1:10" ht="15.75" thickBot="1" x14ac:dyDescent="0.3">
      <c r="A404" s="4" t="s">
        <v>1969</v>
      </c>
      <c r="B404" s="5">
        <v>27.36</v>
      </c>
      <c r="C404" s="5">
        <v>5.88</v>
      </c>
      <c r="D404" s="4" t="s">
        <v>2379</v>
      </c>
      <c r="E404" s="4" t="s">
        <v>2379</v>
      </c>
      <c r="F404" s="4" t="s">
        <v>2379</v>
      </c>
      <c r="G404" s="5">
        <v>2</v>
      </c>
      <c r="H404" s="4" t="s">
        <v>2379</v>
      </c>
      <c r="I404" s="4" t="str">
        <f t="shared" si="12"/>
        <v>Overweight</v>
      </c>
      <c r="J404" t="str">
        <f t="shared" si="13"/>
        <v>Prediabetes</v>
      </c>
    </row>
    <row r="405" spans="1:10" ht="15.75" thickBot="1" x14ac:dyDescent="0.3">
      <c r="A405" s="4" t="s">
        <v>1968</v>
      </c>
      <c r="B405" s="5">
        <v>27.82</v>
      </c>
      <c r="C405" s="5">
        <v>5.24</v>
      </c>
      <c r="D405" s="4" t="s">
        <v>2380</v>
      </c>
      <c r="E405" s="4" t="s">
        <v>2379</v>
      </c>
      <c r="F405" s="4" t="s">
        <v>2379</v>
      </c>
      <c r="G405" s="4">
        <v>0</v>
      </c>
      <c r="H405" s="4" t="s">
        <v>2380</v>
      </c>
      <c r="I405" s="4" t="str">
        <f t="shared" si="12"/>
        <v>Overweight</v>
      </c>
      <c r="J405" t="str">
        <f t="shared" si="13"/>
        <v>Normal</v>
      </c>
    </row>
    <row r="406" spans="1:10" ht="15.75" thickBot="1" x14ac:dyDescent="0.3">
      <c r="A406" s="4" t="s">
        <v>1967</v>
      </c>
      <c r="B406" s="5">
        <v>25.46</v>
      </c>
      <c r="C406" s="5">
        <v>11.75</v>
      </c>
      <c r="D406" s="4" t="s">
        <v>2379</v>
      </c>
      <c r="E406" s="4" t="s">
        <v>2379</v>
      </c>
      <c r="F406" s="4" t="s">
        <v>2379</v>
      </c>
      <c r="G406" s="4">
        <v>0</v>
      </c>
      <c r="H406" s="4" t="s">
        <v>2379</v>
      </c>
      <c r="I406" s="4" t="str">
        <f t="shared" si="12"/>
        <v>Overweight</v>
      </c>
      <c r="J406" t="str">
        <f t="shared" si="13"/>
        <v>Diabetes</v>
      </c>
    </row>
    <row r="407" spans="1:10" ht="15.75" thickBot="1" x14ac:dyDescent="0.3">
      <c r="A407" s="4" t="s">
        <v>1966</v>
      </c>
      <c r="B407" s="5">
        <v>25.1</v>
      </c>
      <c r="C407" s="5">
        <v>6.97</v>
      </c>
      <c r="D407" s="4" t="s">
        <v>2379</v>
      </c>
      <c r="E407" s="4" t="s">
        <v>2379</v>
      </c>
      <c r="F407" s="4" t="s">
        <v>2379</v>
      </c>
      <c r="G407" s="4">
        <v>0</v>
      </c>
      <c r="H407" s="4" t="s">
        <v>2380</v>
      </c>
      <c r="I407" s="4" t="str">
        <f t="shared" si="12"/>
        <v>Overweight</v>
      </c>
      <c r="J407" t="str">
        <f t="shared" si="13"/>
        <v>Diabetes</v>
      </c>
    </row>
    <row r="408" spans="1:10" ht="15.75" thickBot="1" x14ac:dyDescent="0.3">
      <c r="A408" s="4" t="s">
        <v>1965</v>
      </c>
      <c r="B408" s="5">
        <v>32.11</v>
      </c>
      <c r="C408" s="5">
        <v>4.76</v>
      </c>
      <c r="D408" s="4" t="s">
        <v>2379</v>
      </c>
      <c r="E408" s="4" t="s">
        <v>2379</v>
      </c>
      <c r="F408" s="4" t="s">
        <v>2379</v>
      </c>
      <c r="G408" s="5">
        <v>2</v>
      </c>
      <c r="H408" s="4" t="s">
        <v>2379</v>
      </c>
      <c r="I408" s="4" t="str">
        <f t="shared" si="12"/>
        <v>Obesity</v>
      </c>
      <c r="J408" t="str">
        <f t="shared" si="13"/>
        <v>Normal</v>
      </c>
    </row>
    <row r="409" spans="1:10" ht="15.75" thickBot="1" x14ac:dyDescent="0.3">
      <c r="A409" s="4" t="s">
        <v>1964</v>
      </c>
      <c r="B409" s="5">
        <v>29.8</v>
      </c>
      <c r="C409" s="5">
        <v>8.24</v>
      </c>
      <c r="D409" s="4" t="s">
        <v>2380</v>
      </c>
      <c r="E409" s="4" t="s">
        <v>2379</v>
      </c>
      <c r="F409" s="4" t="s">
        <v>2379</v>
      </c>
      <c r="G409" s="5">
        <v>1</v>
      </c>
      <c r="H409" s="4" t="s">
        <v>2380</v>
      </c>
      <c r="I409" s="4" t="str">
        <f t="shared" si="12"/>
        <v>Overweight</v>
      </c>
      <c r="J409" t="str">
        <f t="shared" si="13"/>
        <v>Diabetes</v>
      </c>
    </row>
    <row r="410" spans="1:10" ht="15.75" thickBot="1" x14ac:dyDescent="0.3">
      <c r="A410" s="4" t="s">
        <v>1963</v>
      </c>
      <c r="B410" s="5">
        <v>24.01</v>
      </c>
      <c r="C410" s="5">
        <v>4.76</v>
      </c>
      <c r="D410" s="4" t="s">
        <v>2379</v>
      </c>
      <c r="E410" s="4" t="s">
        <v>2379</v>
      </c>
      <c r="F410" s="4" t="s">
        <v>2379</v>
      </c>
      <c r="G410" s="5">
        <v>1</v>
      </c>
      <c r="H410" s="4" t="s">
        <v>2380</v>
      </c>
      <c r="I410" s="4" t="str">
        <f t="shared" si="12"/>
        <v>Normal Weight</v>
      </c>
      <c r="J410" t="str">
        <f t="shared" si="13"/>
        <v>Normal</v>
      </c>
    </row>
    <row r="411" spans="1:10" ht="15.75" thickBot="1" x14ac:dyDescent="0.3">
      <c r="A411" s="4" t="s">
        <v>1962</v>
      </c>
      <c r="B411" s="5">
        <v>23.21</v>
      </c>
      <c r="C411" s="5">
        <v>6.03</v>
      </c>
      <c r="D411" s="4" t="s">
        <v>2379</v>
      </c>
      <c r="E411" s="4" t="s">
        <v>2379</v>
      </c>
      <c r="F411" s="4" t="s">
        <v>2379</v>
      </c>
      <c r="G411" s="5">
        <v>1</v>
      </c>
      <c r="H411" s="4" t="s">
        <v>2379</v>
      </c>
      <c r="I411" s="4" t="str">
        <f t="shared" si="12"/>
        <v>Normal Weight</v>
      </c>
      <c r="J411" t="str">
        <f t="shared" si="13"/>
        <v>Prediabetes</v>
      </c>
    </row>
    <row r="412" spans="1:10" ht="15.75" thickBot="1" x14ac:dyDescent="0.3">
      <c r="A412" s="4" t="s">
        <v>1961</v>
      </c>
      <c r="B412" s="5">
        <v>21.2</v>
      </c>
      <c r="C412" s="5">
        <v>4.07</v>
      </c>
      <c r="D412" s="4" t="s">
        <v>2380</v>
      </c>
      <c r="E412" s="4" t="s">
        <v>2379</v>
      </c>
      <c r="F412" s="4" t="s">
        <v>2379</v>
      </c>
      <c r="G412" s="5">
        <v>1</v>
      </c>
      <c r="H412" s="4" t="s">
        <v>2380</v>
      </c>
      <c r="I412" s="4" t="str">
        <f t="shared" si="12"/>
        <v>Normal Weight</v>
      </c>
      <c r="J412" t="str">
        <f t="shared" si="13"/>
        <v>Normal</v>
      </c>
    </row>
    <row r="413" spans="1:10" ht="15.75" thickBot="1" x14ac:dyDescent="0.3">
      <c r="A413" s="4" t="s">
        <v>1960</v>
      </c>
      <c r="B413" s="5">
        <v>28.215</v>
      </c>
      <c r="C413" s="5">
        <v>8.26</v>
      </c>
      <c r="D413" s="4" t="s">
        <v>2380</v>
      </c>
      <c r="E413" s="4" t="s">
        <v>2379</v>
      </c>
      <c r="F413" s="4" t="s">
        <v>2379</v>
      </c>
      <c r="G413" s="5">
        <v>1</v>
      </c>
      <c r="H413" s="4" t="s">
        <v>2380</v>
      </c>
      <c r="I413" s="4" t="str">
        <f t="shared" si="12"/>
        <v>Overweight</v>
      </c>
      <c r="J413" t="str">
        <f t="shared" si="13"/>
        <v>Diabetes</v>
      </c>
    </row>
    <row r="414" spans="1:10" ht="15.75" thickBot="1" x14ac:dyDescent="0.3">
      <c r="A414" s="4" t="s">
        <v>1959</v>
      </c>
      <c r="B414" s="5">
        <v>38.094999999999999</v>
      </c>
      <c r="C414" s="5">
        <v>4.76</v>
      </c>
      <c r="D414" s="4" t="s">
        <v>2379</v>
      </c>
      <c r="E414" s="4" t="s">
        <v>2379</v>
      </c>
      <c r="F414" s="4" t="s">
        <v>2379</v>
      </c>
      <c r="G414" s="5">
        <v>1</v>
      </c>
      <c r="H414" s="4" t="s">
        <v>2379</v>
      </c>
      <c r="I414" s="4" t="str">
        <f t="shared" si="12"/>
        <v>Obesity</v>
      </c>
      <c r="J414" t="str">
        <f t="shared" si="13"/>
        <v>Normal</v>
      </c>
    </row>
    <row r="415" spans="1:10" ht="15.75" thickBot="1" x14ac:dyDescent="0.3">
      <c r="A415" s="4" t="s">
        <v>1958</v>
      </c>
      <c r="B415" s="5">
        <v>22.61</v>
      </c>
      <c r="C415" s="5">
        <v>6.13</v>
      </c>
      <c r="D415" s="4" t="s">
        <v>2380</v>
      </c>
      <c r="E415" s="4" t="s">
        <v>2379</v>
      </c>
      <c r="F415" s="4" t="s">
        <v>2380</v>
      </c>
      <c r="G415" s="5">
        <v>1</v>
      </c>
      <c r="H415" s="4" t="s">
        <v>2380</v>
      </c>
      <c r="I415" s="4" t="str">
        <f t="shared" si="12"/>
        <v>Normal Weight</v>
      </c>
      <c r="J415" t="str">
        <f t="shared" si="13"/>
        <v>Prediabetes</v>
      </c>
    </row>
    <row r="416" spans="1:10" ht="15.75" thickBot="1" x14ac:dyDescent="0.3">
      <c r="A416" s="4" t="s">
        <v>1957</v>
      </c>
      <c r="B416" s="5">
        <v>24.32</v>
      </c>
      <c r="C416" s="5">
        <v>10.47</v>
      </c>
      <c r="D416" s="4" t="s">
        <v>2380</v>
      </c>
      <c r="E416" s="4" t="s">
        <v>2379</v>
      </c>
      <c r="F416" s="4" t="s">
        <v>2379</v>
      </c>
      <c r="G416" s="5">
        <v>2</v>
      </c>
      <c r="H416" s="4" t="s">
        <v>2380</v>
      </c>
      <c r="I416" s="4" t="str">
        <f t="shared" si="12"/>
        <v>Normal Weight</v>
      </c>
      <c r="J416" t="str">
        <f t="shared" si="13"/>
        <v>Diabetes</v>
      </c>
    </row>
    <row r="417" spans="1:10" ht="15.75" thickBot="1" x14ac:dyDescent="0.3">
      <c r="A417" s="4" t="s">
        <v>1956</v>
      </c>
      <c r="B417" s="5">
        <v>20.96</v>
      </c>
      <c r="C417" s="5">
        <v>4.04</v>
      </c>
      <c r="D417" s="4" t="s">
        <v>2380</v>
      </c>
      <c r="E417" s="4" t="s">
        <v>2379</v>
      </c>
      <c r="F417" s="4" t="s">
        <v>2379</v>
      </c>
      <c r="G417" s="5">
        <v>1</v>
      </c>
      <c r="H417" s="4" t="s">
        <v>2380</v>
      </c>
      <c r="I417" s="4" t="str">
        <f t="shared" si="12"/>
        <v>Normal Weight</v>
      </c>
      <c r="J417" t="str">
        <f t="shared" si="13"/>
        <v>Normal</v>
      </c>
    </row>
    <row r="418" spans="1:10" ht="15.75" thickBot="1" x14ac:dyDescent="0.3">
      <c r="A418" s="4" t="s">
        <v>1955</v>
      </c>
      <c r="B418" s="5">
        <v>19.68</v>
      </c>
      <c r="C418" s="5">
        <v>5.74</v>
      </c>
      <c r="D418" s="4" t="s">
        <v>2379</v>
      </c>
      <c r="E418" s="4" t="s">
        <v>2379</v>
      </c>
      <c r="F418" s="4" t="s">
        <v>2379</v>
      </c>
      <c r="G418" s="4">
        <v>0</v>
      </c>
      <c r="H418" s="4" t="s">
        <v>2380</v>
      </c>
      <c r="I418" s="4" t="str">
        <f t="shared" si="12"/>
        <v>Normal Weight</v>
      </c>
      <c r="J418" t="str">
        <f t="shared" si="13"/>
        <v>Prediabetes</v>
      </c>
    </row>
    <row r="419" spans="1:10" ht="15.75" thickBot="1" x14ac:dyDescent="0.3">
      <c r="A419" s="4" t="s">
        <v>1954</v>
      </c>
      <c r="B419" s="5">
        <v>18.100000000000001</v>
      </c>
      <c r="C419" s="5">
        <v>6.33</v>
      </c>
      <c r="D419" s="4" t="s">
        <v>2379</v>
      </c>
      <c r="E419" s="4" t="s">
        <v>2379</v>
      </c>
      <c r="F419" s="4" t="s">
        <v>2379</v>
      </c>
      <c r="G419" s="5">
        <v>1</v>
      </c>
      <c r="H419" s="4" t="s">
        <v>2380</v>
      </c>
      <c r="I419" s="4" t="str">
        <f t="shared" si="12"/>
        <v>Underweight</v>
      </c>
      <c r="J419" t="str">
        <f t="shared" si="13"/>
        <v>Prediabetes</v>
      </c>
    </row>
    <row r="420" spans="1:10" ht="15.75" thickBot="1" x14ac:dyDescent="0.3">
      <c r="A420" s="4" t="s">
        <v>1953</v>
      </c>
      <c r="B420" s="5">
        <v>29.64</v>
      </c>
      <c r="C420" s="5">
        <v>4.28</v>
      </c>
      <c r="D420" s="4" t="s">
        <v>2380</v>
      </c>
      <c r="E420" s="4" t="s">
        <v>2379</v>
      </c>
      <c r="F420" s="4" t="s">
        <v>2379</v>
      </c>
      <c r="G420" s="4">
        <v>0</v>
      </c>
      <c r="H420" s="4" t="s">
        <v>2379</v>
      </c>
      <c r="I420" s="4" t="str">
        <f t="shared" si="12"/>
        <v>Overweight</v>
      </c>
      <c r="J420" t="str">
        <f t="shared" si="13"/>
        <v>Normal</v>
      </c>
    </row>
    <row r="421" spans="1:10" ht="15.75" thickBot="1" x14ac:dyDescent="0.3">
      <c r="A421" s="4" t="s">
        <v>1952</v>
      </c>
      <c r="B421" s="5">
        <v>25.3</v>
      </c>
      <c r="C421" s="5">
        <v>9.4700000000000006</v>
      </c>
      <c r="D421" s="4" t="s">
        <v>2380</v>
      </c>
      <c r="E421" s="4" t="s">
        <v>2379</v>
      </c>
      <c r="F421" s="4" t="s">
        <v>2379</v>
      </c>
      <c r="G421" s="5">
        <v>2</v>
      </c>
      <c r="H421" s="4" t="s">
        <v>2380</v>
      </c>
      <c r="I421" s="4" t="str">
        <f t="shared" si="12"/>
        <v>Overweight</v>
      </c>
      <c r="J421" t="str">
        <f t="shared" si="13"/>
        <v>Diabetes</v>
      </c>
    </row>
    <row r="422" spans="1:10" ht="15.75" thickBot="1" x14ac:dyDescent="0.3">
      <c r="A422" s="4" t="s">
        <v>1951</v>
      </c>
      <c r="B422" s="5">
        <v>27.6</v>
      </c>
      <c r="C422" s="5">
        <v>4.8499999999999996</v>
      </c>
      <c r="D422" s="4" t="s">
        <v>2380</v>
      </c>
      <c r="E422" s="4" t="s">
        <v>2379</v>
      </c>
      <c r="F422" s="4" t="s">
        <v>2379</v>
      </c>
      <c r="G422" s="4">
        <v>0</v>
      </c>
      <c r="H422" s="4" t="s">
        <v>2379</v>
      </c>
      <c r="I422" s="4" t="str">
        <f t="shared" si="12"/>
        <v>Overweight</v>
      </c>
      <c r="J422" t="str">
        <f t="shared" si="13"/>
        <v>Normal</v>
      </c>
    </row>
    <row r="423" spans="1:10" ht="15.75" thickBot="1" x14ac:dyDescent="0.3">
      <c r="A423" s="4" t="s">
        <v>1950</v>
      </c>
      <c r="B423" s="5">
        <v>27.645</v>
      </c>
      <c r="C423" s="5">
        <v>11.03</v>
      </c>
      <c r="D423" s="4" t="s">
        <v>2380</v>
      </c>
      <c r="E423" s="4" t="s">
        <v>2379</v>
      </c>
      <c r="F423" s="4" t="s">
        <v>2379</v>
      </c>
      <c r="G423" s="5">
        <v>1</v>
      </c>
      <c r="H423" s="4" t="s">
        <v>2380</v>
      </c>
      <c r="I423" s="4" t="str">
        <f t="shared" si="12"/>
        <v>Overweight</v>
      </c>
      <c r="J423" t="str">
        <f t="shared" si="13"/>
        <v>Diabetes</v>
      </c>
    </row>
    <row r="424" spans="1:10" ht="15.75" thickBot="1" x14ac:dyDescent="0.3">
      <c r="A424" s="4" t="s">
        <v>1949</v>
      </c>
      <c r="B424" s="5">
        <v>27.6</v>
      </c>
      <c r="C424" s="5">
        <v>5.22</v>
      </c>
      <c r="D424" s="4" t="s">
        <v>2379</v>
      </c>
      <c r="E424" s="4" t="s">
        <v>2379</v>
      </c>
      <c r="F424" s="4" t="s">
        <v>2379</v>
      </c>
      <c r="G424" s="5">
        <v>2</v>
      </c>
      <c r="H424" s="4" t="s">
        <v>2380</v>
      </c>
      <c r="I424" s="4" t="str">
        <f t="shared" si="12"/>
        <v>Overweight</v>
      </c>
      <c r="J424" t="str">
        <f t="shared" si="13"/>
        <v>Normal</v>
      </c>
    </row>
    <row r="425" spans="1:10" ht="15.75" thickBot="1" x14ac:dyDescent="0.3">
      <c r="A425" s="4" t="s">
        <v>1948</v>
      </c>
      <c r="B425" s="5">
        <v>25.08</v>
      </c>
      <c r="C425" s="5">
        <v>9.52</v>
      </c>
      <c r="D425" s="4" t="s">
        <v>2380</v>
      </c>
      <c r="E425" s="4" t="s">
        <v>2379</v>
      </c>
      <c r="F425" s="4" t="s">
        <v>2379</v>
      </c>
      <c r="G425" s="5">
        <v>2</v>
      </c>
      <c r="H425" s="4" t="s">
        <v>2379</v>
      </c>
      <c r="I425" s="4" t="str">
        <f t="shared" si="12"/>
        <v>Overweight</v>
      </c>
      <c r="J425" t="str">
        <f t="shared" si="13"/>
        <v>Diabetes</v>
      </c>
    </row>
    <row r="426" spans="1:10" ht="15.75" thickBot="1" x14ac:dyDescent="0.3">
      <c r="A426" s="4" t="s">
        <v>1947</v>
      </c>
      <c r="B426" s="5">
        <v>30.02</v>
      </c>
      <c r="C426" s="5">
        <v>11.09</v>
      </c>
      <c r="D426" s="4" t="s">
        <v>2379</v>
      </c>
      <c r="E426" s="4" t="s">
        <v>2379</v>
      </c>
      <c r="F426" s="4" t="s">
        <v>2379</v>
      </c>
      <c r="G426" s="4">
        <v>0</v>
      </c>
      <c r="H426" s="4" t="s">
        <v>2379</v>
      </c>
      <c r="I426" s="4" t="str">
        <f t="shared" si="12"/>
        <v>Obesity</v>
      </c>
      <c r="J426" t="str">
        <f t="shared" si="13"/>
        <v>Diabetes</v>
      </c>
    </row>
    <row r="427" spans="1:10" ht="15.75" thickBot="1" x14ac:dyDescent="0.3">
      <c r="A427" s="4" t="s">
        <v>1946</v>
      </c>
      <c r="B427" s="5">
        <v>27.36</v>
      </c>
      <c r="C427" s="5">
        <v>9.4499999999999993</v>
      </c>
      <c r="D427" s="4" t="s">
        <v>2380</v>
      </c>
      <c r="E427" s="4" t="s">
        <v>2379</v>
      </c>
      <c r="F427" s="4" t="s">
        <v>2379</v>
      </c>
      <c r="G427" s="5">
        <v>2</v>
      </c>
      <c r="H427" s="4" t="s">
        <v>2380</v>
      </c>
      <c r="I427" s="4" t="str">
        <f t="shared" si="12"/>
        <v>Overweight</v>
      </c>
      <c r="J427" t="str">
        <f t="shared" si="13"/>
        <v>Diabetes</v>
      </c>
    </row>
    <row r="428" spans="1:10" ht="15.75" thickBot="1" x14ac:dyDescent="0.3">
      <c r="A428" s="4" t="s">
        <v>1945</v>
      </c>
      <c r="B428" s="5">
        <v>22.2</v>
      </c>
      <c r="C428" s="5">
        <v>5.51</v>
      </c>
      <c r="D428" s="4" t="s">
        <v>2379</v>
      </c>
      <c r="E428" s="4" t="s">
        <v>2379</v>
      </c>
      <c r="F428" s="4" t="s">
        <v>2379</v>
      </c>
      <c r="G428" s="4">
        <v>0</v>
      </c>
      <c r="H428" s="4" t="s">
        <v>2380</v>
      </c>
      <c r="I428" s="4" t="str">
        <f t="shared" si="12"/>
        <v>Normal Weight</v>
      </c>
      <c r="J428" t="str">
        <f t="shared" si="13"/>
        <v>Normal</v>
      </c>
    </row>
    <row r="429" spans="1:10" ht="15.75" thickBot="1" x14ac:dyDescent="0.3">
      <c r="A429" s="4" t="s">
        <v>1944</v>
      </c>
      <c r="B429" s="5">
        <v>25.71</v>
      </c>
      <c r="C429" s="5">
        <v>4.18</v>
      </c>
      <c r="D429" s="4" t="s">
        <v>2379</v>
      </c>
      <c r="E429" s="4" t="s">
        <v>2380</v>
      </c>
      <c r="F429" s="4" t="s">
        <v>2379</v>
      </c>
      <c r="G429" s="5">
        <v>1</v>
      </c>
      <c r="H429" s="4" t="s">
        <v>2380</v>
      </c>
      <c r="I429" s="4" t="str">
        <f t="shared" si="12"/>
        <v>Overweight</v>
      </c>
      <c r="J429" t="str">
        <f t="shared" si="13"/>
        <v>Normal</v>
      </c>
    </row>
    <row r="430" spans="1:10" ht="15.75" thickBot="1" x14ac:dyDescent="0.3">
      <c r="A430" s="4" t="s">
        <v>1943</v>
      </c>
      <c r="B430" s="5">
        <v>41.91</v>
      </c>
      <c r="C430" s="5">
        <v>5.98</v>
      </c>
      <c r="D430" s="4" t="s">
        <v>2380</v>
      </c>
      <c r="E430" s="4" t="s">
        <v>2379</v>
      </c>
      <c r="F430" s="4" t="s">
        <v>2379</v>
      </c>
      <c r="G430" s="5">
        <v>1</v>
      </c>
      <c r="H430" s="4" t="s">
        <v>2379</v>
      </c>
      <c r="I430" s="4" t="str">
        <f t="shared" si="12"/>
        <v>Obesity</v>
      </c>
      <c r="J430" t="str">
        <f t="shared" si="13"/>
        <v>Prediabetes</v>
      </c>
    </row>
    <row r="431" spans="1:10" ht="15.75" thickBot="1" x14ac:dyDescent="0.3">
      <c r="A431" s="4" t="s">
        <v>1942</v>
      </c>
      <c r="B431" s="5">
        <v>25.85</v>
      </c>
      <c r="C431" s="5">
        <v>10.16</v>
      </c>
      <c r="D431" s="4" t="s">
        <v>2379</v>
      </c>
      <c r="E431" s="4" t="s">
        <v>2379</v>
      </c>
      <c r="F431" s="4" t="s">
        <v>2379</v>
      </c>
      <c r="G431" s="4">
        <v>0</v>
      </c>
      <c r="H431" s="4" t="s">
        <v>2380</v>
      </c>
      <c r="I431" s="4" t="str">
        <f t="shared" si="12"/>
        <v>Overweight</v>
      </c>
      <c r="J431" t="str">
        <f t="shared" si="13"/>
        <v>Diabetes</v>
      </c>
    </row>
    <row r="432" spans="1:10" ht="15.75" thickBot="1" x14ac:dyDescent="0.3">
      <c r="A432" s="4" t="s">
        <v>1941</v>
      </c>
      <c r="B432" s="5">
        <v>23.844999999999999</v>
      </c>
      <c r="C432" s="5">
        <v>11.71</v>
      </c>
      <c r="D432" s="4" t="s">
        <v>2379</v>
      </c>
      <c r="E432" s="4" t="s">
        <v>2379</v>
      </c>
      <c r="F432" s="4" t="s">
        <v>2379</v>
      </c>
      <c r="G432" s="5">
        <v>2</v>
      </c>
      <c r="H432" s="4" t="s">
        <v>2380</v>
      </c>
      <c r="I432" s="4" t="str">
        <f t="shared" si="12"/>
        <v>Normal Weight</v>
      </c>
      <c r="J432" t="str">
        <f t="shared" si="13"/>
        <v>Diabetes</v>
      </c>
    </row>
    <row r="433" spans="1:10" ht="15.75" thickBot="1" x14ac:dyDescent="0.3">
      <c r="A433" s="4" t="s">
        <v>1940</v>
      </c>
      <c r="B433" s="5">
        <v>30.59</v>
      </c>
      <c r="C433" s="5">
        <v>5.23</v>
      </c>
      <c r="D433" s="4" t="s">
        <v>2379</v>
      </c>
      <c r="E433" s="4" t="s">
        <v>2379</v>
      </c>
      <c r="F433" s="4" t="s">
        <v>2380</v>
      </c>
      <c r="G433" s="5">
        <v>1</v>
      </c>
      <c r="H433" s="4" t="s">
        <v>2379</v>
      </c>
      <c r="I433" s="4" t="str">
        <f t="shared" si="12"/>
        <v>Obesity</v>
      </c>
      <c r="J433" t="str">
        <f t="shared" si="13"/>
        <v>Normal</v>
      </c>
    </row>
    <row r="434" spans="1:10" ht="15.75" thickBot="1" x14ac:dyDescent="0.3">
      <c r="A434" s="4" t="s">
        <v>1939</v>
      </c>
      <c r="B434" s="5">
        <v>24.795000000000002</v>
      </c>
      <c r="C434" s="5">
        <v>6.85</v>
      </c>
      <c r="D434" s="4" t="s">
        <v>2379</v>
      </c>
      <c r="E434" s="4" t="s">
        <v>2379</v>
      </c>
      <c r="F434" s="4" t="s">
        <v>2379</v>
      </c>
      <c r="G434" s="4">
        <v>0</v>
      </c>
      <c r="H434" s="4" t="s">
        <v>2380</v>
      </c>
      <c r="I434" s="4" t="str">
        <f t="shared" si="12"/>
        <v>Normal Weight</v>
      </c>
      <c r="J434" t="str">
        <f t="shared" si="13"/>
        <v>Diabetes</v>
      </c>
    </row>
    <row r="435" spans="1:10" ht="15.75" thickBot="1" x14ac:dyDescent="0.3">
      <c r="A435" s="4" t="s">
        <v>1938</v>
      </c>
      <c r="B435" s="5">
        <v>24.13</v>
      </c>
      <c r="C435" s="5">
        <v>7.05</v>
      </c>
      <c r="D435" s="4" t="s">
        <v>2380</v>
      </c>
      <c r="E435" s="4" t="s">
        <v>2379</v>
      </c>
      <c r="F435" s="4" t="s">
        <v>2379</v>
      </c>
      <c r="G435" s="5">
        <v>2</v>
      </c>
      <c r="H435" s="4" t="s">
        <v>2380</v>
      </c>
      <c r="I435" s="4" t="str">
        <f t="shared" si="12"/>
        <v>Normal Weight</v>
      </c>
      <c r="J435" t="str">
        <f t="shared" si="13"/>
        <v>Diabetes</v>
      </c>
    </row>
    <row r="436" spans="1:10" ht="15.75" thickBot="1" x14ac:dyDescent="0.3">
      <c r="A436" s="4" t="s">
        <v>1937</v>
      </c>
      <c r="B436" s="5">
        <v>25.84</v>
      </c>
      <c r="C436" s="5">
        <v>11.64</v>
      </c>
      <c r="D436" s="4" t="s">
        <v>2379</v>
      </c>
      <c r="E436" s="4" t="s">
        <v>2379</v>
      </c>
      <c r="F436" s="4" t="s">
        <v>2379</v>
      </c>
      <c r="G436" s="5">
        <v>2</v>
      </c>
      <c r="H436" s="4" t="s">
        <v>2380</v>
      </c>
      <c r="I436" s="4" t="str">
        <f t="shared" si="12"/>
        <v>Overweight</v>
      </c>
      <c r="J436" t="str">
        <f t="shared" si="13"/>
        <v>Diabetes</v>
      </c>
    </row>
    <row r="437" spans="1:10" ht="15.75" thickBot="1" x14ac:dyDescent="0.3">
      <c r="A437" s="4" t="s">
        <v>1936</v>
      </c>
      <c r="B437" s="5">
        <v>28</v>
      </c>
      <c r="C437" s="5">
        <v>10.52</v>
      </c>
      <c r="D437" s="4" t="s">
        <v>2379</v>
      </c>
      <c r="E437" s="4" t="s">
        <v>2379</v>
      </c>
      <c r="F437" s="4" t="s">
        <v>2379</v>
      </c>
      <c r="G437" s="4">
        <v>0</v>
      </c>
      <c r="H437" s="4" t="s">
        <v>2380</v>
      </c>
      <c r="I437" s="4" t="str">
        <f t="shared" si="12"/>
        <v>Overweight</v>
      </c>
      <c r="J437" t="str">
        <f t="shared" si="13"/>
        <v>Diabetes</v>
      </c>
    </row>
    <row r="438" spans="1:10" ht="15.75" thickBot="1" x14ac:dyDescent="0.3">
      <c r="A438" s="4" t="s">
        <v>1935</v>
      </c>
      <c r="B438" s="5">
        <v>34.1</v>
      </c>
      <c r="C438" s="5">
        <v>4.01</v>
      </c>
      <c r="D438" s="4" t="s">
        <v>2380</v>
      </c>
      <c r="E438" s="4" t="s">
        <v>2379</v>
      </c>
      <c r="F438" s="4" t="s">
        <v>2380</v>
      </c>
      <c r="G438" s="5">
        <v>1</v>
      </c>
      <c r="H438" s="4" t="s">
        <v>2379</v>
      </c>
      <c r="I438" s="4" t="str">
        <f t="shared" si="12"/>
        <v>Obesity</v>
      </c>
      <c r="J438" t="str">
        <f t="shared" si="13"/>
        <v>Normal</v>
      </c>
    </row>
    <row r="439" spans="1:10" ht="15.75" thickBot="1" x14ac:dyDescent="0.3">
      <c r="A439" s="4" t="s">
        <v>1934</v>
      </c>
      <c r="B439" s="5">
        <v>26.125</v>
      </c>
      <c r="C439" s="5">
        <v>8.56</v>
      </c>
      <c r="D439" s="4" t="s">
        <v>2380</v>
      </c>
      <c r="E439" s="4" t="s">
        <v>2379</v>
      </c>
      <c r="F439" s="4" t="s">
        <v>2379</v>
      </c>
      <c r="G439" s="5">
        <v>1</v>
      </c>
      <c r="H439" s="4" t="s">
        <v>2380</v>
      </c>
      <c r="I439" s="4" t="str">
        <f t="shared" si="12"/>
        <v>Overweight</v>
      </c>
      <c r="J439" t="str">
        <f t="shared" si="13"/>
        <v>Diabetes</v>
      </c>
    </row>
    <row r="440" spans="1:10" ht="15.75" thickBot="1" x14ac:dyDescent="0.3">
      <c r="A440" s="4" t="s">
        <v>1933</v>
      </c>
      <c r="B440" s="5">
        <v>25.6</v>
      </c>
      <c r="C440" s="5">
        <v>10.5</v>
      </c>
      <c r="D440" s="4" t="s">
        <v>2379</v>
      </c>
      <c r="E440" s="4" t="s">
        <v>2379</v>
      </c>
      <c r="F440" s="4" t="s">
        <v>2379</v>
      </c>
      <c r="G440" s="5">
        <v>2</v>
      </c>
      <c r="H440" s="4" t="s">
        <v>2380</v>
      </c>
      <c r="I440" s="4" t="str">
        <f t="shared" si="12"/>
        <v>Overweight</v>
      </c>
      <c r="J440" t="str">
        <f t="shared" si="13"/>
        <v>Diabetes</v>
      </c>
    </row>
    <row r="441" spans="1:10" ht="15.75" thickBot="1" x14ac:dyDescent="0.3">
      <c r="A441" s="4" t="s">
        <v>1932</v>
      </c>
      <c r="B441" s="5">
        <v>24.32</v>
      </c>
      <c r="C441" s="5">
        <v>6.39</v>
      </c>
      <c r="D441" s="4" t="s">
        <v>2379</v>
      </c>
      <c r="E441" s="4" t="s">
        <v>2379</v>
      </c>
      <c r="F441" s="4" t="s">
        <v>2379</v>
      </c>
      <c r="G441" s="4">
        <v>0</v>
      </c>
      <c r="H441" s="4" t="s">
        <v>2379</v>
      </c>
      <c r="I441" s="4" t="str">
        <f t="shared" si="12"/>
        <v>Normal Weight</v>
      </c>
      <c r="J441" t="str">
        <f t="shared" si="13"/>
        <v>Prediabetes</v>
      </c>
    </row>
    <row r="442" spans="1:10" ht="15.75" thickBot="1" x14ac:dyDescent="0.3">
      <c r="A442" s="4" t="s">
        <v>1931</v>
      </c>
      <c r="B442" s="5">
        <v>22.88</v>
      </c>
      <c r="C442" s="5">
        <v>5.71</v>
      </c>
      <c r="D442" s="4" t="s">
        <v>2380</v>
      </c>
      <c r="E442" s="4" t="s">
        <v>2379</v>
      </c>
      <c r="F442" s="4" t="s">
        <v>2380</v>
      </c>
      <c r="G442" s="5">
        <v>1</v>
      </c>
      <c r="H442" s="4" t="s">
        <v>2380</v>
      </c>
      <c r="I442" s="4" t="str">
        <f t="shared" si="12"/>
        <v>Normal Weight</v>
      </c>
      <c r="J442" t="str">
        <f t="shared" si="13"/>
        <v>Prediabetes</v>
      </c>
    </row>
    <row r="443" spans="1:10" ht="15.75" thickBot="1" x14ac:dyDescent="0.3">
      <c r="A443" s="4" t="s">
        <v>1930</v>
      </c>
      <c r="B443" s="5">
        <v>24.984999999999999</v>
      </c>
      <c r="C443" s="5">
        <v>4.43</v>
      </c>
      <c r="D443" s="4" t="s">
        <v>2380</v>
      </c>
      <c r="E443" s="4" t="s">
        <v>2379</v>
      </c>
      <c r="F443" s="4" t="s">
        <v>2380</v>
      </c>
      <c r="G443" s="5">
        <v>1</v>
      </c>
      <c r="H443" s="4" t="s">
        <v>2379</v>
      </c>
      <c r="I443" s="4" t="str">
        <f t="shared" si="12"/>
        <v>Normal Weight</v>
      </c>
      <c r="J443" t="str">
        <f t="shared" si="13"/>
        <v>Normal</v>
      </c>
    </row>
    <row r="444" spans="1:10" ht="15.75" thickBot="1" x14ac:dyDescent="0.3">
      <c r="A444" s="4" t="s">
        <v>1929</v>
      </c>
      <c r="B444" s="5">
        <v>33.1</v>
      </c>
      <c r="C444" s="5">
        <v>5.52</v>
      </c>
      <c r="D444" s="4" t="s">
        <v>2379</v>
      </c>
      <c r="E444" s="4" t="s">
        <v>2379</v>
      </c>
      <c r="F444" s="4" t="s">
        <v>2380</v>
      </c>
      <c r="G444" s="5">
        <v>1</v>
      </c>
      <c r="H444" s="4" t="s">
        <v>2379</v>
      </c>
      <c r="I444" s="4" t="str">
        <f t="shared" si="12"/>
        <v>Obesity</v>
      </c>
      <c r="J444" t="str">
        <f t="shared" si="13"/>
        <v>Normal</v>
      </c>
    </row>
    <row r="445" spans="1:10" ht="15.75" thickBot="1" x14ac:dyDescent="0.3">
      <c r="A445" s="4" t="s">
        <v>1928</v>
      </c>
      <c r="B445" s="5">
        <v>27.83</v>
      </c>
      <c r="C445" s="5">
        <v>9.1999999999999993</v>
      </c>
      <c r="D445" s="4" t="s">
        <v>2380</v>
      </c>
      <c r="E445" s="4" t="s">
        <v>2379</v>
      </c>
      <c r="F445" s="4" t="s">
        <v>2379</v>
      </c>
      <c r="G445" s="5">
        <v>1</v>
      </c>
      <c r="H445" s="4" t="s">
        <v>2380</v>
      </c>
      <c r="I445" s="4" t="str">
        <f t="shared" si="12"/>
        <v>Overweight</v>
      </c>
      <c r="J445" t="str">
        <f t="shared" si="13"/>
        <v>Diabetes</v>
      </c>
    </row>
    <row r="446" spans="1:10" ht="15.75" thickBot="1" x14ac:dyDescent="0.3">
      <c r="A446" s="4" t="s">
        <v>1927</v>
      </c>
      <c r="B446" s="5">
        <v>30.875</v>
      </c>
      <c r="C446" s="5">
        <v>10.97</v>
      </c>
      <c r="D446" s="4" t="s">
        <v>2380</v>
      </c>
      <c r="E446" s="4" t="s">
        <v>2379</v>
      </c>
      <c r="F446" s="4" t="s">
        <v>2379</v>
      </c>
      <c r="G446" s="5">
        <v>2</v>
      </c>
      <c r="H446" s="4" t="s">
        <v>2379</v>
      </c>
      <c r="I446" s="4" t="str">
        <f t="shared" si="12"/>
        <v>Obesity</v>
      </c>
      <c r="J446" t="str">
        <f t="shared" si="13"/>
        <v>Diabetes</v>
      </c>
    </row>
    <row r="447" spans="1:10" ht="15.75" thickBot="1" x14ac:dyDescent="0.3">
      <c r="A447" s="4" t="s">
        <v>1926</v>
      </c>
      <c r="B447" s="5">
        <v>27.265000000000001</v>
      </c>
      <c r="C447" s="5">
        <v>4.25</v>
      </c>
      <c r="D447" s="4" t="s">
        <v>2379</v>
      </c>
      <c r="E447" s="4" t="s">
        <v>2379</v>
      </c>
      <c r="F447" s="4" t="s">
        <v>2380</v>
      </c>
      <c r="G447" s="5">
        <v>1</v>
      </c>
      <c r="H447" s="4" t="s">
        <v>2379</v>
      </c>
      <c r="I447" s="4" t="str">
        <f t="shared" si="12"/>
        <v>Overweight</v>
      </c>
      <c r="J447" t="str">
        <f t="shared" si="13"/>
        <v>Normal</v>
      </c>
    </row>
    <row r="448" spans="1:10" ht="15.75" thickBot="1" x14ac:dyDescent="0.3">
      <c r="A448" s="4" t="s">
        <v>1925</v>
      </c>
      <c r="B448" s="5">
        <v>26.7</v>
      </c>
      <c r="C448" s="5">
        <v>5.23</v>
      </c>
      <c r="D448" s="4" t="s">
        <v>2379</v>
      </c>
      <c r="E448" s="4" t="s">
        <v>2379</v>
      </c>
      <c r="F448" s="4" t="s">
        <v>2380</v>
      </c>
      <c r="G448" s="5">
        <v>1</v>
      </c>
      <c r="H448" s="4" t="s">
        <v>2380</v>
      </c>
      <c r="I448" s="4" t="str">
        <f t="shared" si="12"/>
        <v>Overweight</v>
      </c>
      <c r="J448" t="str">
        <f t="shared" si="13"/>
        <v>Normal</v>
      </c>
    </row>
    <row r="449" spans="1:10" ht="15.75" thickBot="1" x14ac:dyDescent="0.3">
      <c r="A449" s="4" t="s">
        <v>1924</v>
      </c>
      <c r="B449" s="5">
        <v>29.925000000000001</v>
      </c>
      <c r="C449" s="5">
        <v>5.96</v>
      </c>
      <c r="D449" s="4" t="s">
        <v>2380</v>
      </c>
      <c r="E449" s="4" t="s">
        <v>2379</v>
      </c>
      <c r="F449" s="4" t="s">
        <v>2380</v>
      </c>
      <c r="G449" s="5">
        <v>1</v>
      </c>
      <c r="H449" s="4" t="s">
        <v>2380</v>
      </c>
      <c r="I449" s="4" t="str">
        <f t="shared" si="12"/>
        <v>Overweight</v>
      </c>
      <c r="J449" t="str">
        <f t="shared" si="13"/>
        <v>Prediabetes</v>
      </c>
    </row>
    <row r="450" spans="1:10" ht="15.75" thickBot="1" x14ac:dyDescent="0.3">
      <c r="A450" s="4" t="s">
        <v>1923</v>
      </c>
      <c r="B450" s="5">
        <v>19.95</v>
      </c>
      <c r="C450" s="5">
        <v>4.29</v>
      </c>
      <c r="D450" s="4" t="s">
        <v>2380</v>
      </c>
      <c r="E450" s="4" t="s">
        <v>2379</v>
      </c>
      <c r="F450" s="4" t="s">
        <v>2379</v>
      </c>
      <c r="G450" s="5">
        <v>2</v>
      </c>
      <c r="H450" s="4" t="s">
        <v>2380</v>
      </c>
      <c r="I450" s="4" t="str">
        <f t="shared" si="12"/>
        <v>Normal Weight</v>
      </c>
      <c r="J450" t="str">
        <f t="shared" si="13"/>
        <v>Normal</v>
      </c>
    </row>
    <row r="451" spans="1:10" ht="15.75" thickBot="1" x14ac:dyDescent="0.3">
      <c r="A451" s="4" t="s">
        <v>1922</v>
      </c>
      <c r="B451" s="5">
        <v>24.225000000000001</v>
      </c>
      <c r="C451" s="5">
        <v>4.09</v>
      </c>
      <c r="D451" s="4" t="s">
        <v>2379</v>
      </c>
      <c r="E451" s="4" t="s">
        <v>2379</v>
      </c>
      <c r="F451" s="4" t="s">
        <v>2379</v>
      </c>
      <c r="G451" s="4">
        <v>0</v>
      </c>
      <c r="H451" s="4" t="s">
        <v>2379</v>
      </c>
      <c r="I451" s="4" t="str">
        <f t="shared" ref="I451:I514" si="14">VLOOKUP(B451,$L$10:$M$13,2,TRUE)</f>
        <v>Normal Weight</v>
      </c>
      <c r="J451" t="str">
        <f t="shared" ref="J451:J514" si="15">VLOOKUP(C451,$K$19:$L$21,2,TRUE)</f>
        <v>Normal</v>
      </c>
    </row>
    <row r="452" spans="1:10" ht="15.75" thickBot="1" x14ac:dyDescent="0.3">
      <c r="A452" s="4" t="s">
        <v>1921</v>
      </c>
      <c r="B452" s="5">
        <v>28.12</v>
      </c>
      <c r="C452" s="5">
        <v>4.88</v>
      </c>
      <c r="D452" s="4" t="s">
        <v>2379</v>
      </c>
      <c r="E452" s="4" t="s">
        <v>2379</v>
      </c>
      <c r="F452" s="4" t="s">
        <v>2379</v>
      </c>
      <c r="G452" s="4">
        <v>0</v>
      </c>
      <c r="H452" s="4" t="s">
        <v>2380</v>
      </c>
      <c r="I452" s="4" t="str">
        <f t="shared" si="14"/>
        <v>Overweight</v>
      </c>
      <c r="J452" t="str">
        <f t="shared" si="15"/>
        <v>Normal</v>
      </c>
    </row>
    <row r="453" spans="1:10" ht="15.75" thickBot="1" x14ac:dyDescent="0.3">
      <c r="A453" s="4" t="s">
        <v>1920</v>
      </c>
      <c r="B453" s="5">
        <v>23.21</v>
      </c>
      <c r="C453" s="5">
        <v>6.76</v>
      </c>
      <c r="D453" s="4" t="s">
        <v>2379</v>
      </c>
      <c r="E453" s="4" t="s">
        <v>2379</v>
      </c>
      <c r="F453" s="4" t="s">
        <v>2379</v>
      </c>
      <c r="G453" s="4">
        <v>0</v>
      </c>
      <c r="H453" s="4" t="s">
        <v>2380</v>
      </c>
      <c r="I453" s="4" t="str">
        <f t="shared" si="14"/>
        <v>Normal Weight</v>
      </c>
      <c r="J453" t="str">
        <f t="shared" si="15"/>
        <v>Diabetes</v>
      </c>
    </row>
    <row r="454" spans="1:10" ht="15.75" thickBot="1" x14ac:dyDescent="0.3">
      <c r="A454" s="4" t="s">
        <v>1919</v>
      </c>
      <c r="B454" s="5">
        <v>23.98</v>
      </c>
      <c r="C454" s="5">
        <v>10.67</v>
      </c>
      <c r="D454" s="4" t="s">
        <v>2379</v>
      </c>
      <c r="E454" s="4" t="s">
        <v>2379</v>
      </c>
      <c r="F454" s="4" t="s">
        <v>2379</v>
      </c>
      <c r="G454" s="4">
        <v>0</v>
      </c>
      <c r="H454" s="4" t="s">
        <v>2379</v>
      </c>
      <c r="I454" s="4" t="str">
        <f t="shared" si="14"/>
        <v>Normal Weight</v>
      </c>
      <c r="J454" t="str">
        <f t="shared" si="15"/>
        <v>Diabetes</v>
      </c>
    </row>
    <row r="455" spans="1:10" ht="15.75" thickBot="1" x14ac:dyDescent="0.3">
      <c r="A455" s="4" t="s">
        <v>1918</v>
      </c>
      <c r="B455" s="5">
        <v>30</v>
      </c>
      <c r="C455" s="5">
        <v>6.21</v>
      </c>
      <c r="D455" s="4" t="s">
        <v>2379</v>
      </c>
      <c r="E455" s="4" t="s">
        <v>2379</v>
      </c>
      <c r="F455" s="4" t="s">
        <v>2379</v>
      </c>
      <c r="G455" s="4">
        <v>0</v>
      </c>
      <c r="H455" s="4" t="s">
        <v>2380</v>
      </c>
      <c r="I455" s="4" t="str">
        <f t="shared" si="14"/>
        <v>Obesity</v>
      </c>
      <c r="J455" t="str">
        <f t="shared" si="15"/>
        <v>Prediabetes</v>
      </c>
    </row>
    <row r="456" spans="1:10" ht="15.75" thickBot="1" x14ac:dyDescent="0.3">
      <c r="A456" s="4" t="s">
        <v>1917</v>
      </c>
      <c r="B456" s="5">
        <v>17.350000000000001</v>
      </c>
      <c r="C456" s="5">
        <v>5.03</v>
      </c>
      <c r="D456" s="4" t="s">
        <v>2380</v>
      </c>
      <c r="E456" s="4" t="s">
        <v>2379</v>
      </c>
      <c r="F456" s="4" t="s">
        <v>2379</v>
      </c>
      <c r="G456" s="4">
        <v>0</v>
      </c>
      <c r="H456" s="4" t="s">
        <v>2380</v>
      </c>
      <c r="I456" s="4" t="str">
        <f t="shared" si="14"/>
        <v>Underweight</v>
      </c>
      <c r="J456" t="str">
        <f t="shared" si="15"/>
        <v>Normal</v>
      </c>
    </row>
    <row r="457" spans="1:10" ht="15.75" thickBot="1" x14ac:dyDescent="0.3">
      <c r="A457" s="4" t="s">
        <v>1916</v>
      </c>
      <c r="B457" s="5">
        <v>22.704999999999998</v>
      </c>
      <c r="C457" s="5">
        <v>5.27</v>
      </c>
      <c r="D457" s="4" t="s">
        <v>2379</v>
      </c>
      <c r="E457" s="4" t="s">
        <v>2379</v>
      </c>
      <c r="F457" s="4" t="s">
        <v>2379</v>
      </c>
      <c r="G457" s="4">
        <v>0</v>
      </c>
      <c r="H457" s="4" t="s">
        <v>2379</v>
      </c>
      <c r="I457" s="4" t="str">
        <f t="shared" si="14"/>
        <v>Normal Weight</v>
      </c>
      <c r="J457" t="str">
        <f t="shared" si="15"/>
        <v>Normal</v>
      </c>
    </row>
    <row r="458" spans="1:10" ht="15.75" thickBot="1" x14ac:dyDescent="0.3">
      <c r="A458" s="4" t="s">
        <v>1915</v>
      </c>
      <c r="B458" s="5">
        <v>25.41</v>
      </c>
      <c r="C458" s="5">
        <v>10.53</v>
      </c>
      <c r="D458" s="4" t="s">
        <v>2380</v>
      </c>
      <c r="E458" s="4" t="s">
        <v>2379</v>
      </c>
      <c r="F458" s="4" t="s">
        <v>2379</v>
      </c>
      <c r="G458" s="5">
        <v>1</v>
      </c>
      <c r="H458" s="4" t="s">
        <v>2380</v>
      </c>
      <c r="I458" s="4" t="str">
        <f t="shared" si="14"/>
        <v>Overweight</v>
      </c>
      <c r="J458" t="str">
        <f t="shared" si="15"/>
        <v>Diabetes</v>
      </c>
    </row>
    <row r="459" spans="1:10" ht="15.75" thickBot="1" x14ac:dyDescent="0.3">
      <c r="A459" s="4" t="s">
        <v>1914</v>
      </c>
      <c r="B459" s="5">
        <v>18.23</v>
      </c>
      <c r="C459" s="5">
        <v>5.78</v>
      </c>
      <c r="D459" s="4" t="s">
        <v>2379</v>
      </c>
      <c r="E459" s="4" t="s">
        <v>2379</v>
      </c>
      <c r="F459" s="4" t="s">
        <v>2380</v>
      </c>
      <c r="G459" s="5">
        <v>1</v>
      </c>
      <c r="H459" s="4" t="s">
        <v>2380</v>
      </c>
      <c r="I459" s="4" t="str">
        <f t="shared" si="14"/>
        <v>Underweight</v>
      </c>
      <c r="J459" t="str">
        <f t="shared" si="15"/>
        <v>Prediabetes</v>
      </c>
    </row>
    <row r="460" spans="1:10" ht="15.75" thickBot="1" x14ac:dyDescent="0.3">
      <c r="A460" s="4" t="s">
        <v>1913</v>
      </c>
      <c r="B460" s="5">
        <v>24.7</v>
      </c>
      <c r="C460" s="5">
        <v>4.3600000000000003</v>
      </c>
      <c r="D460" s="4" t="s">
        <v>2379</v>
      </c>
      <c r="E460" s="4" t="s">
        <v>2379</v>
      </c>
      <c r="F460" s="4" t="s">
        <v>2380</v>
      </c>
      <c r="G460" s="5">
        <v>1</v>
      </c>
      <c r="H460" s="4" t="s">
        <v>2380</v>
      </c>
      <c r="I460" s="4" t="str">
        <f t="shared" si="14"/>
        <v>Normal Weight</v>
      </c>
      <c r="J460" t="str">
        <f t="shared" si="15"/>
        <v>Normal</v>
      </c>
    </row>
    <row r="461" spans="1:10" ht="15.75" thickBot="1" x14ac:dyDescent="0.3">
      <c r="A461" s="4" t="s">
        <v>1912</v>
      </c>
      <c r="B461" s="5">
        <v>37.4</v>
      </c>
      <c r="C461" s="5">
        <v>9.7200000000000006</v>
      </c>
      <c r="D461" s="4" t="s">
        <v>2380</v>
      </c>
      <c r="E461" s="4" t="s">
        <v>2379</v>
      </c>
      <c r="F461" s="4" t="s">
        <v>2380</v>
      </c>
      <c r="G461" s="5">
        <v>1</v>
      </c>
      <c r="H461" s="4" t="s">
        <v>2379</v>
      </c>
      <c r="I461" s="4" t="str">
        <f t="shared" si="14"/>
        <v>Obesity</v>
      </c>
      <c r="J461" t="str">
        <f t="shared" si="15"/>
        <v>Diabetes</v>
      </c>
    </row>
    <row r="462" spans="1:10" ht="15.75" thickBot="1" x14ac:dyDescent="0.3">
      <c r="A462" s="4" t="s">
        <v>1911</v>
      </c>
      <c r="B462" s="5">
        <v>26.885000000000002</v>
      </c>
      <c r="C462" s="5">
        <v>5.18</v>
      </c>
      <c r="D462" s="4" t="s">
        <v>2379</v>
      </c>
      <c r="E462" s="4" t="s">
        <v>2379</v>
      </c>
      <c r="F462" s="4" t="s">
        <v>2380</v>
      </c>
      <c r="G462" s="5">
        <v>1</v>
      </c>
      <c r="H462" s="4" t="s">
        <v>2380</v>
      </c>
      <c r="I462" s="4" t="str">
        <f t="shared" si="14"/>
        <v>Overweight</v>
      </c>
      <c r="J462" t="str">
        <f t="shared" si="15"/>
        <v>Normal</v>
      </c>
    </row>
    <row r="463" spans="1:10" ht="15.75" thickBot="1" x14ac:dyDescent="0.3">
      <c r="A463" s="4" t="s">
        <v>1910</v>
      </c>
      <c r="B463" s="5">
        <v>25.27</v>
      </c>
      <c r="C463" s="5">
        <v>5.29</v>
      </c>
      <c r="D463" s="4" t="s">
        <v>2379</v>
      </c>
      <c r="E463" s="4" t="s">
        <v>2379</v>
      </c>
      <c r="F463" s="4" t="s">
        <v>2380</v>
      </c>
      <c r="G463" s="5">
        <v>1</v>
      </c>
      <c r="H463" s="4" t="s">
        <v>2380</v>
      </c>
      <c r="I463" s="4" t="str">
        <f t="shared" si="14"/>
        <v>Overweight</v>
      </c>
      <c r="J463" t="str">
        <f t="shared" si="15"/>
        <v>Normal</v>
      </c>
    </row>
    <row r="464" spans="1:10" ht="15.75" thickBot="1" x14ac:dyDescent="0.3">
      <c r="A464" s="4" t="s">
        <v>1909</v>
      </c>
      <c r="B464" s="5">
        <v>23.655000000000001</v>
      </c>
      <c r="C464" s="5">
        <v>4.8600000000000003</v>
      </c>
      <c r="D464" s="4" t="s">
        <v>2380</v>
      </c>
      <c r="E464" s="4" t="s">
        <v>2379</v>
      </c>
      <c r="F464" s="4" t="s">
        <v>2379</v>
      </c>
      <c r="G464" s="4">
        <v>0</v>
      </c>
      <c r="H464" s="4" t="s">
        <v>2380</v>
      </c>
      <c r="I464" s="4" t="str">
        <f t="shared" si="14"/>
        <v>Normal Weight</v>
      </c>
      <c r="J464" t="str">
        <f t="shared" si="15"/>
        <v>Normal</v>
      </c>
    </row>
    <row r="465" spans="1:10" ht="15.75" thickBot="1" x14ac:dyDescent="0.3">
      <c r="A465" s="4" t="s">
        <v>1908</v>
      </c>
      <c r="B465" s="5">
        <v>55.05</v>
      </c>
      <c r="C465" s="5">
        <v>7.66</v>
      </c>
      <c r="D465" s="4" t="s">
        <v>2379</v>
      </c>
      <c r="E465" s="4" t="s">
        <v>2379</v>
      </c>
      <c r="F465" s="4" t="s">
        <v>2379</v>
      </c>
      <c r="G465" s="4">
        <v>0</v>
      </c>
      <c r="H465" s="4" t="s">
        <v>2379</v>
      </c>
      <c r="I465" s="4" t="str">
        <f t="shared" si="14"/>
        <v>Obesity</v>
      </c>
      <c r="J465" t="str">
        <f t="shared" si="15"/>
        <v>Diabetes</v>
      </c>
    </row>
    <row r="466" spans="1:10" ht="15.75" thickBot="1" x14ac:dyDescent="0.3">
      <c r="A466" s="4" t="s">
        <v>1907</v>
      </c>
      <c r="B466" s="5">
        <v>24.89</v>
      </c>
      <c r="C466" s="5">
        <v>6.1</v>
      </c>
      <c r="D466" s="4" t="s">
        <v>2380</v>
      </c>
      <c r="E466" s="4" t="s">
        <v>2379</v>
      </c>
      <c r="F466" s="4" t="s">
        <v>2380</v>
      </c>
      <c r="G466" s="5">
        <v>1</v>
      </c>
      <c r="H466" s="4" t="s">
        <v>2380</v>
      </c>
      <c r="I466" s="4" t="str">
        <f t="shared" si="14"/>
        <v>Normal Weight</v>
      </c>
      <c r="J466" t="str">
        <f t="shared" si="15"/>
        <v>Prediabetes</v>
      </c>
    </row>
    <row r="467" spans="1:10" ht="15.75" thickBot="1" x14ac:dyDescent="0.3">
      <c r="A467" s="4" t="s">
        <v>1906</v>
      </c>
      <c r="B467" s="5">
        <v>18.715</v>
      </c>
      <c r="C467" s="5">
        <v>4.4400000000000004</v>
      </c>
      <c r="D467" s="4" t="s">
        <v>2379</v>
      </c>
      <c r="E467" s="4" t="s">
        <v>2379</v>
      </c>
      <c r="F467" s="4" t="s">
        <v>2379</v>
      </c>
      <c r="G467" s="4">
        <v>0</v>
      </c>
      <c r="H467" s="4" t="s">
        <v>2379</v>
      </c>
      <c r="I467" s="4" t="str">
        <f t="shared" si="14"/>
        <v>Normal Weight</v>
      </c>
      <c r="J467" t="str">
        <f t="shared" si="15"/>
        <v>Normal</v>
      </c>
    </row>
    <row r="468" spans="1:10" ht="15.75" thickBot="1" x14ac:dyDescent="0.3">
      <c r="A468" s="4" t="s">
        <v>1905</v>
      </c>
      <c r="B468" s="5">
        <v>28.12</v>
      </c>
      <c r="C468" s="5">
        <v>6.15</v>
      </c>
      <c r="D468" s="4" t="s">
        <v>2379</v>
      </c>
      <c r="E468" s="4" t="s">
        <v>2379</v>
      </c>
      <c r="F468" s="4" t="s">
        <v>2379</v>
      </c>
      <c r="G468" s="4">
        <v>0</v>
      </c>
      <c r="H468" s="4" t="s">
        <v>2380</v>
      </c>
      <c r="I468" s="4" t="str">
        <f t="shared" si="14"/>
        <v>Overweight</v>
      </c>
      <c r="J468" t="str">
        <f t="shared" si="15"/>
        <v>Prediabetes</v>
      </c>
    </row>
    <row r="469" spans="1:10" ht="15.75" thickBot="1" x14ac:dyDescent="0.3">
      <c r="A469" s="4" t="s">
        <v>1904</v>
      </c>
      <c r="B469" s="5">
        <v>26.6</v>
      </c>
      <c r="C469" s="5">
        <v>4.53</v>
      </c>
      <c r="D469" s="4" t="s">
        <v>2379</v>
      </c>
      <c r="E469" s="4" t="s">
        <v>2379</v>
      </c>
      <c r="F469" s="4" t="s">
        <v>2379</v>
      </c>
      <c r="G469" s="4">
        <v>0</v>
      </c>
      <c r="H469" s="4" t="s">
        <v>2380</v>
      </c>
      <c r="I469" s="4" t="str">
        <f t="shared" si="14"/>
        <v>Overweight</v>
      </c>
      <c r="J469" t="str">
        <f t="shared" si="15"/>
        <v>Normal</v>
      </c>
    </row>
    <row r="470" spans="1:10" ht="15.75" thickBot="1" x14ac:dyDescent="0.3">
      <c r="A470" s="4" t="s">
        <v>1903</v>
      </c>
      <c r="B470" s="5">
        <v>30.114999999999998</v>
      </c>
      <c r="C470" s="5">
        <v>5.48</v>
      </c>
      <c r="D470" s="4" t="s">
        <v>2379</v>
      </c>
      <c r="E470" s="4" t="s">
        <v>2380</v>
      </c>
      <c r="F470" s="4" t="s">
        <v>2379</v>
      </c>
      <c r="G470" s="5">
        <v>1</v>
      </c>
      <c r="H470" s="4" t="s">
        <v>2379</v>
      </c>
      <c r="I470" s="4" t="str">
        <f t="shared" si="14"/>
        <v>Obesity</v>
      </c>
      <c r="J470" t="str">
        <f t="shared" si="15"/>
        <v>Normal</v>
      </c>
    </row>
    <row r="471" spans="1:10" ht="15.75" thickBot="1" x14ac:dyDescent="0.3">
      <c r="A471" s="4" t="s">
        <v>1902</v>
      </c>
      <c r="B471" s="5">
        <v>24.605</v>
      </c>
      <c r="C471" s="5">
        <v>5.48</v>
      </c>
      <c r="D471" s="4" t="s">
        <v>2379</v>
      </c>
      <c r="E471" s="4" t="s">
        <v>2379</v>
      </c>
      <c r="F471" s="4" t="s">
        <v>2379</v>
      </c>
      <c r="G471" s="4">
        <v>0</v>
      </c>
      <c r="H471" s="4" t="s">
        <v>2380</v>
      </c>
      <c r="I471" s="4" t="str">
        <f t="shared" si="14"/>
        <v>Normal Weight</v>
      </c>
      <c r="J471" t="str">
        <f t="shared" si="15"/>
        <v>Normal</v>
      </c>
    </row>
    <row r="472" spans="1:10" ht="15.75" thickBot="1" x14ac:dyDescent="0.3">
      <c r="A472" s="4" t="s">
        <v>1901</v>
      </c>
      <c r="B472" s="5">
        <v>29.6</v>
      </c>
      <c r="C472" s="5">
        <v>8.1</v>
      </c>
      <c r="D472" s="4" t="s">
        <v>2379</v>
      </c>
      <c r="E472" s="4" t="s">
        <v>2379</v>
      </c>
      <c r="F472" s="4" t="s">
        <v>2379</v>
      </c>
      <c r="G472" s="4">
        <v>0</v>
      </c>
      <c r="H472" s="4" t="s">
        <v>2379</v>
      </c>
      <c r="I472" s="4" t="str">
        <f t="shared" si="14"/>
        <v>Overweight</v>
      </c>
      <c r="J472" t="str">
        <f t="shared" si="15"/>
        <v>Diabetes</v>
      </c>
    </row>
    <row r="473" spans="1:10" ht="15.75" thickBot="1" x14ac:dyDescent="0.3">
      <c r="A473" s="4" t="s">
        <v>1900</v>
      </c>
      <c r="B473" s="5">
        <v>24.42</v>
      </c>
      <c r="C473" s="5">
        <v>7.16</v>
      </c>
      <c r="D473" s="4" t="s">
        <v>2379</v>
      </c>
      <c r="E473" s="4" t="s">
        <v>2379</v>
      </c>
      <c r="F473" s="4" t="s">
        <v>2379</v>
      </c>
      <c r="G473" s="4">
        <v>0</v>
      </c>
      <c r="H473" s="4" t="s">
        <v>2380</v>
      </c>
      <c r="I473" s="4" t="str">
        <f t="shared" si="14"/>
        <v>Normal Weight</v>
      </c>
      <c r="J473" t="str">
        <f t="shared" si="15"/>
        <v>Diabetes</v>
      </c>
    </row>
    <row r="474" spans="1:10" ht="15.75" thickBot="1" x14ac:dyDescent="0.3">
      <c r="A474" s="4" t="s">
        <v>1899</v>
      </c>
      <c r="B474" s="5">
        <v>20.9</v>
      </c>
      <c r="C474" s="5">
        <v>4.55</v>
      </c>
      <c r="D474" s="4" t="s">
        <v>2380</v>
      </c>
      <c r="E474" s="4" t="s">
        <v>2379</v>
      </c>
      <c r="F474" s="4" t="s">
        <v>2380</v>
      </c>
      <c r="G474" s="5">
        <v>1</v>
      </c>
      <c r="H474" s="4" t="s">
        <v>2380</v>
      </c>
      <c r="I474" s="4" t="str">
        <f t="shared" si="14"/>
        <v>Normal Weight</v>
      </c>
      <c r="J474" t="str">
        <f t="shared" si="15"/>
        <v>Normal</v>
      </c>
    </row>
    <row r="475" spans="1:10" ht="15.75" thickBot="1" x14ac:dyDescent="0.3">
      <c r="A475" s="4" t="s">
        <v>1898</v>
      </c>
      <c r="B475" s="5">
        <v>22.895</v>
      </c>
      <c r="C475" s="5">
        <v>6.03</v>
      </c>
      <c r="D475" s="4" t="s">
        <v>2379</v>
      </c>
      <c r="E475" s="4" t="s">
        <v>2379</v>
      </c>
      <c r="F475" s="4" t="s">
        <v>2379</v>
      </c>
      <c r="G475" s="4">
        <v>0</v>
      </c>
      <c r="H475" s="4" t="s">
        <v>2380</v>
      </c>
      <c r="I475" s="4" t="str">
        <f t="shared" si="14"/>
        <v>Normal Weight</v>
      </c>
      <c r="J475" t="str">
        <f t="shared" si="15"/>
        <v>Prediabetes</v>
      </c>
    </row>
    <row r="476" spans="1:10" ht="15.75" thickBot="1" x14ac:dyDescent="0.3">
      <c r="A476" s="4" t="s">
        <v>1897</v>
      </c>
      <c r="B476" s="5">
        <v>28.3</v>
      </c>
      <c r="C476" s="5">
        <v>5.47</v>
      </c>
      <c r="D476" s="4" t="s">
        <v>2380</v>
      </c>
      <c r="E476" s="4" t="s">
        <v>2379</v>
      </c>
      <c r="F476" s="4" t="s">
        <v>2380</v>
      </c>
      <c r="G476" s="5">
        <v>1</v>
      </c>
      <c r="H476" s="4" t="s">
        <v>2380</v>
      </c>
      <c r="I476" s="4" t="str">
        <f t="shared" si="14"/>
        <v>Overweight</v>
      </c>
      <c r="J476" t="str">
        <f t="shared" si="15"/>
        <v>Normal</v>
      </c>
    </row>
    <row r="477" spans="1:10" ht="15.75" thickBot="1" x14ac:dyDescent="0.3">
      <c r="A477" s="4" t="s">
        <v>1895</v>
      </c>
      <c r="B477" s="5">
        <v>54.3</v>
      </c>
      <c r="C477" s="5">
        <v>4.1500000000000004</v>
      </c>
      <c r="D477" s="4" t="s">
        <v>2380</v>
      </c>
      <c r="E477" s="4" t="s">
        <v>2379</v>
      </c>
      <c r="F477" s="4" t="s">
        <v>2379</v>
      </c>
      <c r="G477" s="5">
        <v>1</v>
      </c>
      <c r="H477" s="4" t="s">
        <v>2379</v>
      </c>
      <c r="I477" s="4" t="str">
        <f t="shared" si="14"/>
        <v>Obesity</v>
      </c>
      <c r="J477" t="str">
        <f t="shared" si="15"/>
        <v>Normal</v>
      </c>
    </row>
    <row r="478" spans="1:10" ht="15.75" thickBot="1" x14ac:dyDescent="0.3">
      <c r="A478" s="4" t="s">
        <v>1894</v>
      </c>
      <c r="B478" s="5">
        <v>33.344999999999999</v>
      </c>
      <c r="C478" s="5">
        <v>11.32</v>
      </c>
      <c r="D478" s="4" t="s">
        <v>2380</v>
      </c>
      <c r="E478" s="4" t="s">
        <v>2379</v>
      </c>
      <c r="F478" s="4" t="s">
        <v>2379</v>
      </c>
      <c r="G478" s="5">
        <v>1</v>
      </c>
      <c r="H478" s="4" t="s">
        <v>2379</v>
      </c>
      <c r="I478" s="4" t="str">
        <f t="shared" si="14"/>
        <v>Obesity</v>
      </c>
      <c r="J478" t="str">
        <f t="shared" si="15"/>
        <v>Diabetes</v>
      </c>
    </row>
    <row r="479" spans="1:10" ht="15.75" thickBot="1" x14ac:dyDescent="0.3">
      <c r="A479" s="4" t="s">
        <v>1893</v>
      </c>
      <c r="B479" s="5">
        <v>33</v>
      </c>
      <c r="C479" s="5">
        <v>9.51</v>
      </c>
      <c r="D479" s="4" t="s">
        <v>2380</v>
      </c>
      <c r="E479" s="4" t="s">
        <v>2379</v>
      </c>
      <c r="F479" s="4" t="s">
        <v>2379</v>
      </c>
      <c r="G479" s="4">
        <v>0</v>
      </c>
      <c r="H479" s="4" t="s">
        <v>2379</v>
      </c>
      <c r="I479" s="4" t="str">
        <f t="shared" si="14"/>
        <v>Obesity</v>
      </c>
      <c r="J479" t="str">
        <f t="shared" si="15"/>
        <v>Diabetes</v>
      </c>
    </row>
    <row r="480" spans="1:10" ht="15.75" thickBot="1" x14ac:dyDescent="0.3">
      <c r="A480" s="4" t="s">
        <v>1892</v>
      </c>
      <c r="B480" s="5">
        <v>28.024999999999999</v>
      </c>
      <c r="C480" s="5">
        <v>7.67</v>
      </c>
      <c r="D480" s="4" t="s">
        <v>2380</v>
      </c>
      <c r="E480" s="4" t="s">
        <v>2379</v>
      </c>
      <c r="F480" s="4" t="s">
        <v>2379</v>
      </c>
      <c r="G480" s="5">
        <v>1</v>
      </c>
      <c r="H480" s="4" t="s">
        <v>2380</v>
      </c>
      <c r="I480" s="4" t="str">
        <f t="shared" si="14"/>
        <v>Overweight</v>
      </c>
      <c r="J480" t="str">
        <f t="shared" si="15"/>
        <v>Diabetes</v>
      </c>
    </row>
    <row r="481" spans="1:10" ht="15.75" thickBot="1" x14ac:dyDescent="0.3">
      <c r="A481" s="4" t="s">
        <v>1891</v>
      </c>
      <c r="B481" s="5">
        <v>28.69</v>
      </c>
      <c r="C481" s="5">
        <v>6.23</v>
      </c>
      <c r="D481" s="4" t="s">
        <v>2379</v>
      </c>
      <c r="E481" s="4" t="s">
        <v>2379</v>
      </c>
      <c r="F481" s="4" t="s">
        <v>2379</v>
      </c>
      <c r="G481" s="5">
        <v>1</v>
      </c>
      <c r="H481" s="4" t="s">
        <v>2380</v>
      </c>
      <c r="I481" s="4" t="str">
        <f t="shared" si="14"/>
        <v>Overweight</v>
      </c>
      <c r="J481" t="str">
        <f t="shared" si="15"/>
        <v>Prediabetes</v>
      </c>
    </row>
    <row r="482" spans="1:10" ht="15.75" thickBot="1" x14ac:dyDescent="0.3">
      <c r="A482" s="4" t="s">
        <v>1890</v>
      </c>
      <c r="B482" s="5">
        <v>40.28</v>
      </c>
      <c r="C482" s="5">
        <v>8.9</v>
      </c>
      <c r="D482" s="4" t="s">
        <v>2379</v>
      </c>
      <c r="E482" s="4" t="s">
        <v>2379</v>
      </c>
      <c r="F482" s="4" t="s">
        <v>2379</v>
      </c>
      <c r="G482" s="4">
        <v>0</v>
      </c>
      <c r="H482" s="4" t="s">
        <v>2379</v>
      </c>
      <c r="I482" s="4" t="str">
        <f t="shared" si="14"/>
        <v>Obesity</v>
      </c>
      <c r="J482" t="str">
        <f t="shared" si="15"/>
        <v>Diabetes</v>
      </c>
    </row>
    <row r="483" spans="1:10" ht="15.75" thickBot="1" x14ac:dyDescent="0.3">
      <c r="A483" s="4" t="s">
        <v>1889</v>
      </c>
      <c r="B483" s="5">
        <v>37.299999999999997</v>
      </c>
      <c r="C483" s="5">
        <v>7.79</v>
      </c>
      <c r="D483" s="4" t="s">
        <v>2380</v>
      </c>
      <c r="E483" s="4" t="s">
        <v>2379</v>
      </c>
      <c r="F483" s="4" t="s">
        <v>2379</v>
      </c>
      <c r="G483" s="4">
        <v>0</v>
      </c>
      <c r="H483" s="4" t="s">
        <v>2379</v>
      </c>
      <c r="I483" s="4" t="str">
        <f t="shared" si="14"/>
        <v>Obesity</v>
      </c>
      <c r="J483" t="str">
        <f t="shared" si="15"/>
        <v>Diabetes</v>
      </c>
    </row>
    <row r="484" spans="1:10" ht="15.75" thickBot="1" x14ac:dyDescent="0.3">
      <c r="A484" s="4" t="s">
        <v>1888</v>
      </c>
      <c r="B484" s="5">
        <v>54.47</v>
      </c>
      <c r="C484" s="5">
        <v>4.49</v>
      </c>
      <c r="D484" s="4" t="s">
        <v>2380</v>
      </c>
      <c r="E484" s="4" t="s">
        <v>2379</v>
      </c>
      <c r="F484" s="4" t="s">
        <v>2379</v>
      </c>
      <c r="G484" s="5">
        <v>2</v>
      </c>
      <c r="H484" s="4" t="s">
        <v>2379</v>
      </c>
      <c r="I484" s="4" t="str">
        <f t="shared" si="14"/>
        <v>Obesity</v>
      </c>
      <c r="J484" t="str">
        <f t="shared" si="15"/>
        <v>Normal</v>
      </c>
    </row>
    <row r="485" spans="1:10" ht="15.75" thickBot="1" x14ac:dyDescent="0.3">
      <c r="A485" s="4" t="s">
        <v>1887</v>
      </c>
      <c r="B485" s="5">
        <v>38.06</v>
      </c>
      <c r="C485" s="5">
        <v>5.24</v>
      </c>
      <c r="D485" s="4" t="s">
        <v>2380</v>
      </c>
      <c r="E485" s="4" t="s">
        <v>2379</v>
      </c>
      <c r="F485" s="4" t="s">
        <v>2380</v>
      </c>
      <c r="G485" s="5">
        <v>1</v>
      </c>
      <c r="H485" s="4" t="s">
        <v>2379</v>
      </c>
      <c r="I485" s="4" t="str">
        <f t="shared" si="14"/>
        <v>Obesity</v>
      </c>
      <c r="J485" t="str">
        <f t="shared" si="15"/>
        <v>Normal</v>
      </c>
    </row>
    <row r="486" spans="1:10" ht="15.75" thickBot="1" x14ac:dyDescent="0.3">
      <c r="A486" s="4" t="s">
        <v>1886</v>
      </c>
      <c r="B486" s="5">
        <v>51.47</v>
      </c>
      <c r="C486" s="5">
        <v>9.6</v>
      </c>
      <c r="D486" s="4" t="s">
        <v>2379</v>
      </c>
      <c r="E486" s="4" t="s">
        <v>2379</v>
      </c>
      <c r="F486" s="4" t="s">
        <v>2379</v>
      </c>
      <c r="G486" s="4">
        <v>0</v>
      </c>
      <c r="H486" s="4" t="s">
        <v>2379</v>
      </c>
      <c r="I486" s="4" t="str">
        <f t="shared" si="14"/>
        <v>Obesity</v>
      </c>
      <c r="J486" t="str">
        <f t="shared" si="15"/>
        <v>Diabetes</v>
      </c>
    </row>
    <row r="487" spans="1:10" ht="15.75" thickBot="1" x14ac:dyDescent="0.3">
      <c r="A487" s="4" t="s">
        <v>1885</v>
      </c>
      <c r="B487" s="5">
        <v>29.8</v>
      </c>
      <c r="C487" s="5">
        <v>5.78</v>
      </c>
      <c r="D487" s="4" t="s">
        <v>2380</v>
      </c>
      <c r="E487" s="4" t="s">
        <v>2379</v>
      </c>
      <c r="F487" s="4" t="s">
        <v>2379</v>
      </c>
      <c r="G487" s="4">
        <v>0</v>
      </c>
      <c r="H487" s="4" t="s">
        <v>2379</v>
      </c>
      <c r="I487" s="4" t="str">
        <f t="shared" si="14"/>
        <v>Overweight</v>
      </c>
      <c r="J487" t="str">
        <f t="shared" si="15"/>
        <v>Prediabetes</v>
      </c>
    </row>
    <row r="488" spans="1:10" ht="15.75" thickBot="1" x14ac:dyDescent="0.3">
      <c r="A488" s="4" t="s">
        <v>1884</v>
      </c>
      <c r="B488" s="5">
        <v>49.77</v>
      </c>
      <c r="C488" s="5">
        <v>7.02</v>
      </c>
      <c r="D488" s="4" t="s">
        <v>2379</v>
      </c>
      <c r="E488" s="4" t="s">
        <v>2379</v>
      </c>
      <c r="F488" s="4" t="s">
        <v>2379</v>
      </c>
      <c r="G488" s="4">
        <v>0</v>
      </c>
      <c r="H488" s="4" t="s">
        <v>2379</v>
      </c>
      <c r="I488" s="4" t="str">
        <f t="shared" si="14"/>
        <v>Obesity</v>
      </c>
      <c r="J488" t="str">
        <f t="shared" si="15"/>
        <v>Diabetes</v>
      </c>
    </row>
    <row r="489" spans="1:10" ht="15.75" thickBot="1" x14ac:dyDescent="0.3">
      <c r="A489" s="4" t="s">
        <v>1883</v>
      </c>
      <c r="B489" s="5">
        <v>25.555</v>
      </c>
      <c r="C489" s="5">
        <v>4.09</v>
      </c>
      <c r="D489" s="4" t="s">
        <v>2380</v>
      </c>
      <c r="E489" s="4" t="s">
        <v>2379</v>
      </c>
      <c r="F489" s="4" t="s">
        <v>2379</v>
      </c>
      <c r="G489" s="4">
        <v>0</v>
      </c>
      <c r="H489" s="4" t="s">
        <v>2380</v>
      </c>
      <c r="I489" s="4" t="str">
        <f t="shared" si="14"/>
        <v>Overweight</v>
      </c>
      <c r="J489" t="str">
        <f t="shared" si="15"/>
        <v>Normal</v>
      </c>
    </row>
    <row r="490" spans="1:10" ht="15.75" thickBot="1" x14ac:dyDescent="0.3">
      <c r="A490" s="4" t="s">
        <v>1882</v>
      </c>
      <c r="B490" s="5">
        <v>29.64</v>
      </c>
      <c r="C490" s="5">
        <v>4.93</v>
      </c>
      <c r="D490" s="4" t="s">
        <v>2379</v>
      </c>
      <c r="E490" s="4" t="s">
        <v>2379</v>
      </c>
      <c r="F490" s="4" t="s">
        <v>2380</v>
      </c>
      <c r="G490" s="5">
        <v>1</v>
      </c>
      <c r="H490" s="4" t="s">
        <v>2379</v>
      </c>
      <c r="I490" s="4" t="str">
        <f t="shared" si="14"/>
        <v>Overweight</v>
      </c>
      <c r="J490" t="str">
        <f t="shared" si="15"/>
        <v>Normal</v>
      </c>
    </row>
    <row r="491" spans="1:10" ht="15.75" thickBot="1" x14ac:dyDescent="0.3">
      <c r="A491" s="4" t="s">
        <v>1881</v>
      </c>
      <c r="B491" s="5">
        <v>53.93</v>
      </c>
      <c r="C491" s="5">
        <v>5.34</v>
      </c>
      <c r="D491" s="4" t="s">
        <v>2380</v>
      </c>
      <c r="E491" s="4" t="s">
        <v>2379</v>
      </c>
      <c r="F491" s="4" t="s">
        <v>2379</v>
      </c>
      <c r="G491" s="5">
        <v>2</v>
      </c>
      <c r="H491" s="4" t="s">
        <v>2379</v>
      </c>
      <c r="I491" s="4" t="str">
        <f t="shared" si="14"/>
        <v>Obesity</v>
      </c>
      <c r="J491" t="str">
        <f t="shared" si="15"/>
        <v>Normal</v>
      </c>
    </row>
    <row r="492" spans="1:10" ht="15.75" thickBot="1" x14ac:dyDescent="0.3">
      <c r="A492" s="4" t="s">
        <v>1880</v>
      </c>
      <c r="B492" s="5">
        <v>28.024999999999999</v>
      </c>
      <c r="C492" s="5">
        <v>5.65</v>
      </c>
      <c r="D492" s="4" t="s">
        <v>2379</v>
      </c>
      <c r="E492" s="4" t="s">
        <v>2379</v>
      </c>
      <c r="F492" s="4" t="s">
        <v>2379</v>
      </c>
      <c r="G492" s="5">
        <v>1</v>
      </c>
      <c r="H492" s="4" t="s">
        <v>2380</v>
      </c>
      <c r="I492" s="4" t="str">
        <f t="shared" si="14"/>
        <v>Overweight</v>
      </c>
      <c r="J492" t="str">
        <f t="shared" si="15"/>
        <v>Normal</v>
      </c>
    </row>
    <row r="493" spans="1:10" ht="15.75" thickBot="1" x14ac:dyDescent="0.3">
      <c r="A493" s="4" t="s">
        <v>1879</v>
      </c>
      <c r="B493" s="5">
        <v>27.5</v>
      </c>
      <c r="C493" s="5">
        <v>4.49</v>
      </c>
      <c r="D493" s="4" t="s">
        <v>2379</v>
      </c>
      <c r="E493" s="4" t="s">
        <v>2379</v>
      </c>
      <c r="F493" s="4" t="s">
        <v>2379</v>
      </c>
      <c r="G493" s="4">
        <v>0</v>
      </c>
      <c r="H493" s="4" t="s">
        <v>2379</v>
      </c>
      <c r="I493" s="4" t="str">
        <f t="shared" si="14"/>
        <v>Overweight</v>
      </c>
      <c r="J493" t="str">
        <f t="shared" si="15"/>
        <v>Normal</v>
      </c>
    </row>
    <row r="494" spans="1:10" ht="15.75" thickBot="1" x14ac:dyDescent="0.3">
      <c r="A494" s="4" t="s">
        <v>1878</v>
      </c>
      <c r="B494" s="5">
        <v>21.8</v>
      </c>
      <c r="C494" s="5">
        <v>10.55</v>
      </c>
      <c r="D494" s="4" t="s">
        <v>2379</v>
      </c>
      <c r="E494" s="4" t="s">
        <v>2379</v>
      </c>
      <c r="F494" s="4" t="s">
        <v>2379</v>
      </c>
      <c r="G494" s="4">
        <v>0</v>
      </c>
      <c r="H494" s="4" t="s">
        <v>2380</v>
      </c>
      <c r="I494" s="4" t="str">
        <f t="shared" si="14"/>
        <v>Normal Weight</v>
      </c>
      <c r="J494" t="str">
        <f t="shared" si="15"/>
        <v>Diabetes</v>
      </c>
    </row>
    <row r="495" spans="1:10" ht="15.75" thickBot="1" x14ac:dyDescent="0.3">
      <c r="A495" s="4" t="s">
        <v>1877</v>
      </c>
      <c r="B495" s="5">
        <v>26.41</v>
      </c>
      <c r="C495" s="5">
        <v>4.92</v>
      </c>
      <c r="D495" s="4" t="s">
        <v>2380</v>
      </c>
      <c r="E495" s="4" t="s">
        <v>2379</v>
      </c>
      <c r="F495" s="4" t="s">
        <v>2380</v>
      </c>
      <c r="G495" s="5">
        <v>1</v>
      </c>
      <c r="H495" s="4" t="s">
        <v>2380</v>
      </c>
      <c r="I495" s="4" t="str">
        <f t="shared" si="14"/>
        <v>Overweight</v>
      </c>
      <c r="J495" t="str">
        <f t="shared" si="15"/>
        <v>Normal</v>
      </c>
    </row>
    <row r="496" spans="1:10" ht="15.75" thickBot="1" x14ac:dyDescent="0.3">
      <c r="A496" s="4" t="s">
        <v>1876</v>
      </c>
      <c r="B496" s="5">
        <v>27.835000000000001</v>
      </c>
      <c r="C496" s="5">
        <v>5.9</v>
      </c>
      <c r="D496" s="4" t="s">
        <v>2380</v>
      </c>
      <c r="E496" s="4" t="s">
        <v>2379</v>
      </c>
      <c r="F496" s="4" t="s">
        <v>2379</v>
      </c>
      <c r="G496" s="5">
        <v>1</v>
      </c>
      <c r="H496" s="4" t="s">
        <v>2380</v>
      </c>
      <c r="I496" s="4" t="str">
        <f t="shared" si="14"/>
        <v>Overweight</v>
      </c>
      <c r="J496" t="str">
        <f t="shared" si="15"/>
        <v>Prediabetes</v>
      </c>
    </row>
    <row r="497" spans="1:10" ht="15.75" thickBot="1" x14ac:dyDescent="0.3">
      <c r="A497" s="4" t="s">
        <v>1875</v>
      </c>
      <c r="B497" s="5">
        <v>51.74</v>
      </c>
      <c r="C497" s="5">
        <v>4.9800000000000004</v>
      </c>
      <c r="D497" s="4" t="s">
        <v>2380</v>
      </c>
      <c r="E497" s="4" t="s">
        <v>2379</v>
      </c>
      <c r="F497" s="4" t="s">
        <v>2379</v>
      </c>
      <c r="G497" s="5">
        <v>2</v>
      </c>
      <c r="H497" s="4" t="s">
        <v>2379</v>
      </c>
      <c r="I497" s="4" t="str">
        <f t="shared" si="14"/>
        <v>Obesity</v>
      </c>
      <c r="J497" t="str">
        <f t="shared" si="15"/>
        <v>Normal</v>
      </c>
    </row>
    <row r="498" spans="1:10" ht="15.75" thickBot="1" x14ac:dyDescent="0.3">
      <c r="A498" s="4" t="s">
        <v>1874</v>
      </c>
      <c r="B498" s="5">
        <v>23.37</v>
      </c>
      <c r="C498" s="5">
        <v>5.8</v>
      </c>
      <c r="D498" s="4" t="s">
        <v>2379</v>
      </c>
      <c r="E498" s="4" t="s">
        <v>2379</v>
      </c>
      <c r="F498" s="4" t="s">
        <v>2379</v>
      </c>
      <c r="G498" s="4">
        <v>0</v>
      </c>
      <c r="H498" s="4" t="s">
        <v>2380</v>
      </c>
      <c r="I498" s="4" t="str">
        <f t="shared" si="14"/>
        <v>Normal Weight</v>
      </c>
      <c r="J498" t="str">
        <f t="shared" si="15"/>
        <v>Prediabetes</v>
      </c>
    </row>
    <row r="499" spans="1:10" ht="15.75" thickBot="1" x14ac:dyDescent="0.3">
      <c r="A499" s="4" t="s">
        <v>1873</v>
      </c>
      <c r="B499" s="5">
        <v>29.7</v>
      </c>
      <c r="C499" s="5">
        <v>6.21</v>
      </c>
      <c r="D499" s="4" t="s">
        <v>2380</v>
      </c>
      <c r="E499" s="4" t="s">
        <v>2379</v>
      </c>
      <c r="F499" s="4" t="s">
        <v>2380</v>
      </c>
      <c r="G499" s="5">
        <v>1</v>
      </c>
      <c r="H499" s="4" t="s">
        <v>2380</v>
      </c>
      <c r="I499" s="4" t="str">
        <f t="shared" si="14"/>
        <v>Overweight</v>
      </c>
      <c r="J499" t="str">
        <f t="shared" si="15"/>
        <v>Prediabetes</v>
      </c>
    </row>
    <row r="500" spans="1:10" ht="15.75" thickBot="1" x14ac:dyDescent="0.3">
      <c r="A500" s="4" t="s">
        <v>1872</v>
      </c>
      <c r="B500" s="5">
        <v>20.045000000000002</v>
      </c>
      <c r="C500" s="5">
        <v>6.17</v>
      </c>
      <c r="D500" s="4" t="s">
        <v>2379</v>
      </c>
      <c r="E500" s="4" t="s">
        <v>2379</v>
      </c>
      <c r="F500" s="4" t="s">
        <v>2380</v>
      </c>
      <c r="G500" s="5">
        <v>1</v>
      </c>
      <c r="H500" s="4" t="s">
        <v>2380</v>
      </c>
      <c r="I500" s="4" t="str">
        <f t="shared" si="14"/>
        <v>Normal Weight</v>
      </c>
      <c r="J500" t="str">
        <f t="shared" si="15"/>
        <v>Prediabetes</v>
      </c>
    </row>
    <row r="501" spans="1:10" ht="15.75" thickBot="1" x14ac:dyDescent="0.3">
      <c r="A501" s="4" t="s">
        <v>1871</v>
      </c>
      <c r="B501" s="5">
        <v>27.83</v>
      </c>
      <c r="C501" s="5">
        <v>5.36</v>
      </c>
      <c r="D501" s="4" t="s">
        <v>2379</v>
      </c>
      <c r="E501" s="4" t="s">
        <v>2379</v>
      </c>
      <c r="F501" s="4" t="s">
        <v>2379</v>
      </c>
      <c r="G501" s="5">
        <v>2</v>
      </c>
      <c r="H501" s="4" t="s">
        <v>2379</v>
      </c>
      <c r="I501" s="4" t="str">
        <f t="shared" si="14"/>
        <v>Overweight</v>
      </c>
      <c r="J501" t="str">
        <f t="shared" si="15"/>
        <v>Normal</v>
      </c>
    </row>
    <row r="502" spans="1:10" ht="15.75" thickBot="1" x14ac:dyDescent="0.3">
      <c r="A502" s="4" t="s">
        <v>1870</v>
      </c>
      <c r="B502" s="5">
        <v>28.93</v>
      </c>
      <c r="C502" s="5">
        <v>5.2</v>
      </c>
      <c r="D502" s="4" t="s">
        <v>2379</v>
      </c>
      <c r="E502" s="4" t="s">
        <v>2379</v>
      </c>
      <c r="F502" s="4" t="s">
        <v>2379</v>
      </c>
      <c r="G502" s="4">
        <v>0</v>
      </c>
      <c r="H502" s="4" t="s">
        <v>2380</v>
      </c>
      <c r="I502" s="4" t="str">
        <f t="shared" si="14"/>
        <v>Overweight</v>
      </c>
      <c r="J502" t="str">
        <f t="shared" si="15"/>
        <v>Normal</v>
      </c>
    </row>
    <row r="503" spans="1:10" ht="15.75" thickBot="1" x14ac:dyDescent="0.3">
      <c r="A503" s="4" t="s">
        <v>1869</v>
      </c>
      <c r="B503" s="5">
        <v>33.82</v>
      </c>
      <c r="C503" s="5">
        <v>5.42</v>
      </c>
      <c r="D503" s="4" t="s">
        <v>2379</v>
      </c>
      <c r="E503" s="4" t="s">
        <v>2379</v>
      </c>
      <c r="F503" s="4" t="s">
        <v>2379</v>
      </c>
      <c r="G503" s="4">
        <v>0</v>
      </c>
      <c r="H503" s="4" t="s">
        <v>2379</v>
      </c>
      <c r="I503" s="4" t="str">
        <f t="shared" si="14"/>
        <v>Obesity</v>
      </c>
      <c r="J503" t="str">
        <f t="shared" si="15"/>
        <v>Normal</v>
      </c>
    </row>
    <row r="504" spans="1:10" ht="15.75" thickBot="1" x14ac:dyDescent="0.3">
      <c r="A504" s="4" t="s">
        <v>1868</v>
      </c>
      <c r="B504" s="5">
        <v>20.234999999999999</v>
      </c>
      <c r="C504" s="5">
        <v>6.84</v>
      </c>
      <c r="D504" s="4" t="s">
        <v>2379</v>
      </c>
      <c r="E504" s="4" t="s">
        <v>2379</v>
      </c>
      <c r="F504" s="4" t="s">
        <v>2379</v>
      </c>
      <c r="G504" s="4">
        <v>0</v>
      </c>
      <c r="H504" s="4" t="s">
        <v>2380</v>
      </c>
      <c r="I504" s="4" t="str">
        <f t="shared" si="14"/>
        <v>Normal Weight</v>
      </c>
      <c r="J504" t="str">
        <f t="shared" si="15"/>
        <v>Diabetes</v>
      </c>
    </row>
    <row r="505" spans="1:10" ht="15.75" thickBot="1" x14ac:dyDescent="0.3">
      <c r="A505" s="4" t="s">
        <v>1867</v>
      </c>
      <c r="B505" s="5">
        <v>49.2</v>
      </c>
      <c r="C505" s="5">
        <v>10.9</v>
      </c>
      <c r="D505" s="4" t="s">
        <v>2380</v>
      </c>
      <c r="E505" s="4" t="s">
        <v>2379</v>
      </c>
      <c r="F505" s="4" t="s">
        <v>2380</v>
      </c>
      <c r="G505" s="5">
        <v>1</v>
      </c>
      <c r="H505" s="4" t="s">
        <v>2379</v>
      </c>
      <c r="I505" s="4" t="str">
        <f t="shared" si="14"/>
        <v>Obesity</v>
      </c>
      <c r="J505" t="str">
        <f t="shared" si="15"/>
        <v>Diabetes</v>
      </c>
    </row>
    <row r="506" spans="1:10" ht="15.75" thickBot="1" x14ac:dyDescent="0.3">
      <c r="A506" s="4" t="s">
        <v>1866</v>
      </c>
      <c r="B506" s="5">
        <v>26.4</v>
      </c>
      <c r="C506" s="5">
        <v>4.87</v>
      </c>
      <c r="D506" s="4" t="s">
        <v>2380</v>
      </c>
      <c r="E506" s="4" t="s">
        <v>2379</v>
      </c>
      <c r="F506" s="4" t="s">
        <v>2379</v>
      </c>
      <c r="G506" s="4">
        <v>0</v>
      </c>
      <c r="H506" s="4" t="s">
        <v>2380</v>
      </c>
      <c r="I506" s="4" t="str">
        <f t="shared" si="14"/>
        <v>Overweight</v>
      </c>
      <c r="J506" t="str">
        <f t="shared" si="15"/>
        <v>Normal</v>
      </c>
    </row>
    <row r="507" spans="1:10" ht="15.75" thickBot="1" x14ac:dyDescent="0.3">
      <c r="A507" s="4" t="s">
        <v>1865</v>
      </c>
      <c r="B507" s="5">
        <v>28.38</v>
      </c>
      <c r="C507" s="5">
        <v>6.07</v>
      </c>
      <c r="D507" s="4" t="s">
        <v>2379</v>
      </c>
      <c r="E507" s="4" t="s">
        <v>2379</v>
      </c>
      <c r="F507" s="4" t="s">
        <v>2379</v>
      </c>
      <c r="G507" s="5">
        <v>1</v>
      </c>
      <c r="H507" s="4" t="s">
        <v>2380</v>
      </c>
      <c r="I507" s="4" t="str">
        <f t="shared" si="14"/>
        <v>Overweight</v>
      </c>
      <c r="J507" t="str">
        <f t="shared" si="15"/>
        <v>Prediabetes</v>
      </c>
    </row>
    <row r="508" spans="1:10" ht="15.75" thickBot="1" x14ac:dyDescent="0.3">
      <c r="A508" s="4" t="s">
        <v>1864</v>
      </c>
      <c r="B508" s="5">
        <v>24.64</v>
      </c>
      <c r="C508" s="5">
        <v>4.33</v>
      </c>
      <c r="D508" s="4" t="s">
        <v>2379</v>
      </c>
      <c r="E508" s="4" t="s">
        <v>2379</v>
      </c>
      <c r="F508" s="4" t="s">
        <v>2379</v>
      </c>
      <c r="G508" s="4">
        <v>0</v>
      </c>
      <c r="H508" s="4" t="s">
        <v>2380</v>
      </c>
      <c r="I508" s="4" t="str">
        <f t="shared" si="14"/>
        <v>Normal Weight</v>
      </c>
      <c r="J508" t="str">
        <f t="shared" si="15"/>
        <v>Normal</v>
      </c>
    </row>
    <row r="509" spans="1:10" ht="15.75" thickBot="1" x14ac:dyDescent="0.3">
      <c r="A509" s="4" t="s">
        <v>1863</v>
      </c>
      <c r="B509" s="5">
        <v>39.71</v>
      </c>
      <c r="C509" s="5">
        <v>5.83</v>
      </c>
      <c r="D509" s="4" t="s">
        <v>2379</v>
      </c>
      <c r="E509" s="4" t="s">
        <v>2379</v>
      </c>
      <c r="F509" s="4" t="s">
        <v>2379</v>
      </c>
      <c r="G509" s="5">
        <v>1</v>
      </c>
      <c r="H509" s="4" t="s">
        <v>2379</v>
      </c>
      <c r="I509" s="4" t="str">
        <f t="shared" si="14"/>
        <v>Obesity</v>
      </c>
      <c r="J509" t="str">
        <f t="shared" si="15"/>
        <v>Prediabetes</v>
      </c>
    </row>
    <row r="510" spans="1:10" ht="15.75" thickBot="1" x14ac:dyDescent="0.3">
      <c r="A510" s="4" t="s">
        <v>1862</v>
      </c>
      <c r="B510" s="5">
        <v>22.22</v>
      </c>
      <c r="C510" s="5">
        <v>5.5</v>
      </c>
      <c r="D510" s="4" t="s">
        <v>2379</v>
      </c>
      <c r="E510" s="4" t="s">
        <v>2379</v>
      </c>
      <c r="F510" s="4" t="s">
        <v>2379</v>
      </c>
      <c r="G510" s="4">
        <v>0</v>
      </c>
      <c r="H510" s="4" t="s">
        <v>2380</v>
      </c>
      <c r="I510" s="4" t="str">
        <f t="shared" si="14"/>
        <v>Normal Weight</v>
      </c>
      <c r="J510" t="str">
        <f t="shared" si="15"/>
        <v>Normal</v>
      </c>
    </row>
    <row r="511" spans="1:10" ht="15.75" thickBot="1" x14ac:dyDescent="0.3">
      <c r="A511" s="4" t="s">
        <v>1861</v>
      </c>
      <c r="B511" s="5">
        <v>33.344999999999999</v>
      </c>
      <c r="C511" s="5">
        <v>4.79</v>
      </c>
      <c r="D511" s="4" t="s">
        <v>2379</v>
      </c>
      <c r="E511" s="4" t="s">
        <v>2379</v>
      </c>
      <c r="F511" s="4" t="s">
        <v>2380</v>
      </c>
      <c r="G511" s="5">
        <v>1</v>
      </c>
      <c r="H511" s="4" t="s">
        <v>2379</v>
      </c>
      <c r="I511" s="4" t="str">
        <f t="shared" si="14"/>
        <v>Obesity</v>
      </c>
      <c r="J511" t="str">
        <f t="shared" si="15"/>
        <v>Normal</v>
      </c>
    </row>
    <row r="512" spans="1:10" ht="15.75" thickBot="1" x14ac:dyDescent="0.3">
      <c r="A512" s="4" t="s">
        <v>1860</v>
      </c>
      <c r="B512" s="5">
        <v>24.42</v>
      </c>
      <c r="C512" s="5">
        <v>5.81</v>
      </c>
      <c r="D512" s="4" t="s">
        <v>2379</v>
      </c>
      <c r="E512" s="4" t="s">
        <v>2379</v>
      </c>
      <c r="F512" s="4" t="s">
        <v>2379</v>
      </c>
      <c r="G512" s="5">
        <v>1</v>
      </c>
      <c r="H512" s="4" t="s">
        <v>2380</v>
      </c>
      <c r="I512" s="4" t="str">
        <f t="shared" si="14"/>
        <v>Normal Weight</v>
      </c>
      <c r="J512" t="str">
        <f t="shared" si="15"/>
        <v>Prediabetes</v>
      </c>
    </row>
    <row r="513" spans="1:10" ht="15.75" thickBot="1" x14ac:dyDescent="0.3">
      <c r="A513" s="4" t="s">
        <v>1859</v>
      </c>
      <c r="B513" s="5">
        <v>29.81</v>
      </c>
      <c r="C513" s="5">
        <v>5.58</v>
      </c>
      <c r="D513" s="4" t="s">
        <v>2379</v>
      </c>
      <c r="E513" s="4" t="s">
        <v>2379</v>
      </c>
      <c r="F513" s="4" t="s">
        <v>2379</v>
      </c>
      <c r="G513" s="4">
        <v>0</v>
      </c>
      <c r="H513" s="4" t="s">
        <v>2380</v>
      </c>
      <c r="I513" s="4" t="str">
        <f t="shared" si="14"/>
        <v>Overweight</v>
      </c>
      <c r="J513" t="str">
        <f t="shared" si="15"/>
        <v>Normal</v>
      </c>
    </row>
    <row r="514" spans="1:10" ht="15.75" thickBot="1" x14ac:dyDescent="0.3">
      <c r="A514" s="4" t="s">
        <v>1858</v>
      </c>
      <c r="B514" s="5">
        <v>51.18</v>
      </c>
      <c r="C514" s="5">
        <v>4.4000000000000004</v>
      </c>
      <c r="D514" s="4" t="s">
        <v>2380</v>
      </c>
      <c r="E514" s="4" t="s">
        <v>2379</v>
      </c>
      <c r="F514" s="4" t="s">
        <v>2379</v>
      </c>
      <c r="G514" s="5">
        <v>2</v>
      </c>
      <c r="H514" s="4" t="s">
        <v>2379</v>
      </c>
      <c r="I514" s="4" t="str">
        <f t="shared" si="14"/>
        <v>Obesity</v>
      </c>
      <c r="J514" t="str">
        <f t="shared" si="15"/>
        <v>Normal</v>
      </c>
    </row>
    <row r="515" spans="1:10" ht="15.75" thickBot="1" x14ac:dyDescent="0.3">
      <c r="A515" s="4" t="s">
        <v>1857</v>
      </c>
      <c r="B515" s="5">
        <v>51.37</v>
      </c>
      <c r="C515" s="5">
        <v>8.18</v>
      </c>
      <c r="D515" s="4" t="s">
        <v>2380</v>
      </c>
      <c r="E515" s="4" t="s">
        <v>2379</v>
      </c>
      <c r="F515" s="4" t="s">
        <v>2379</v>
      </c>
      <c r="G515" s="4">
        <v>0</v>
      </c>
      <c r="H515" s="4" t="s">
        <v>2379</v>
      </c>
      <c r="I515" s="4" t="str">
        <f t="shared" ref="I515:I578" si="16">VLOOKUP(B515,$L$10:$M$13,2,TRUE)</f>
        <v>Obesity</v>
      </c>
      <c r="J515" t="str">
        <f t="shared" ref="J515:J578" si="17">VLOOKUP(C515,$K$19:$L$21,2,TRUE)</f>
        <v>Diabetes</v>
      </c>
    </row>
    <row r="516" spans="1:10" ht="15.75" thickBot="1" x14ac:dyDescent="0.3">
      <c r="A516" s="4" t="s">
        <v>1856</v>
      </c>
      <c r="B516" s="5">
        <v>36.19</v>
      </c>
      <c r="C516" s="5">
        <v>5.52</v>
      </c>
      <c r="D516" s="4" t="s">
        <v>2380</v>
      </c>
      <c r="E516" s="4" t="s">
        <v>2379</v>
      </c>
      <c r="F516" s="4" t="s">
        <v>2379</v>
      </c>
      <c r="G516" s="4">
        <v>0</v>
      </c>
      <c r="H516" s="4" t="s">
        <v>2379</v>
      </c>
      <c r="I516" s="4" t="str">
        <f t="shared" si="16"/>
        <v>Obesity</v>
      </c>
      <c r="J516" t="str">
        <f t="shared" si="17"/>
        <v>Normal</v>
      </c>
    </row>
    <row r="517" spans="1:10" ht="15.75" thickBot="1" x14ac:dyDescent="0.3">
      <c r="A517" s="4" t="s">
        <v>1855</v>
      </c>
      <c r="B517" s="5">
        <v>25.9</v>
      </c>
      <c r="C517" s="5">
        <v>4.84</v>
      </c>
      <c r="D517" s="4" t="s">
        <v>2379</v>
      </c>
      <c r="E517" s="4" t="s">
        <v>2379</v>
      </c>
      <c r="F517" s="4" t="s">
        <v>2379</v>
      </c>
      <c r="G517" s="4">
        <v>0</v>
      </c>
      <c r="H517" s="4" t="s">
        <v>2380</v>
      </c>
      <c r="I517" s="4" t="str">
        <f t="shared" si="16"/>
        <v>Overweight</v>
      </c>
      <c r="J517" t="str">
        <f t="shared" si="17"/>
        <v>Normal</v>
      </c>
    </row>
    <row r="518" spans="1:10" ht="15.75" thickBot="1" x14ac:dyDescent="0.3">
      <c r="A518" s="4" t="s">
        <v>1854</v>
      </c>
      <c r="B518" s="5">
        <v>35.72</v>
      </c>
      <c r="C518" s="5">
        <v>4.08</v>
      </c>
      <c r="D518" s="4" t="s">
        <v>2379</v>
      </c>
      <c r="E518" s="4" t="s">
        <v>2379</v>
      </c>
      <c r="F518" s="4" t="s">
        <v>2380</v>
      </c>
      <c r="G518" s="5">
        <v>1</v>
      </c>
      <c r="H518" s="4" t="s">
        <v>2379</v>
      </c>
      <c r="I518" s="4" t="str">
        <f t="shared" si="16"/>
        <v>Obesity</v>
      </c>
      <c r="J518" t="str">
        <f t="shared" si="17"/>
        <v>Normal</v>
      </c>
    </row>
    <row r="519" spans="1:10" ht="15.75" thickBot="1" x14ac:dyDescent="0.3">
      <c r="A519" s="4" t="s">
        <v>1853</v>
      </c>
      <c r="B519" s="5">
        <v>27.94</v>
      </c>
      <c r="C519" s="5">
        <v>4.4800000000000004</v>
      </c>
      <c r="D519" s="4" t="s">
        <v>2379</v>
      </c>
      <c r="E519" s="4" t="s">
        <v>2379</v>
      </c>
      <c r="F519" s="4" t="s">
        <v>2380</v>
      </c>
      <c r="G519" s="5">
        <v>1</v>
      </c>
      <c r="H519" s="4" t="s">
        <v>2380</v>
      </c>
      <c r="I519" s="4" t="str">
        <f t="shared" si="16"/>
        <v>Overweight</v>
      </c>
      <c r="J519" t="str">
        <f t="shared" si="17"/>
        <v>Normal</v>
      </c>
    </row>
    <row r="520" spans="1:10" ht="15.75" thickBot="1" x14ac:dyDescent="0.3">
      <c r="A520" s="4" t="s">
        <v>1852</v>
      </c>
      <c r="B520" s="5">
        <v>27.1</v>
      </c>
      <c r="C520" s="5">
        <v>5.73</v>
      </c>
      <c r="D520" s="4" t="s">
        <v>2379</v>
      </c>
      <c r="E520" s="4" t="s">
        <v>2379</v>
      </c>
      <c r="F520" s="4" t="s">
        <v>2379</v>
      </c>
      <c r="G520" s="4">
        <v>0</v>
      </c>
      <c r="H520" s="4" t="s">
        <v>2380</v>
      </c>
      <c r="I520" s="4" t="str">
        <f t="shared" si="16"/>
        <v>Overweight</v>
      </c>
      <c r="J520" t="str">
        <f t="shared" si="17"/>
        <v>Prediabetes</v>
      </c>
    </row>
    <row r="521" spans="1:10" ht="15.75" thickBot="1" x14ac:dyDescent="0.3">
      <c r="A521" s="4" t="s">
        <v>1851</v>
      </c>
      <c r="B521" s="5">
        <v>18.3</v>
      </c>
      <c r="C521" s="5">
        <v>5.46</v>
      </c>
      <c r="D521" s="4" t="s">
        <v>2380</v>
      </c>
      <c r="E521" s="4" t="s">
        <v>2379</v>
      </c>
      <c r="F521" s="4" t="s">
        <v>2380</v>
      </c>
      <c r="G521" s="5">
        <v>1</v>
      </c>
      <c r="H521" s="4" t="s">
        <v>2380</v>
      </c>
      <c r="I521" s="4" t="str">
        <f t="shared" si="16"/>
        <v>Underweight</v>
      </c>
      <c r="J521" t="str">
        <f t="shared" si="17"/>
        <v>Normal</v>
      </c>
    </row>
    <row r="522" spans="1:10" ht="15.75" thickBot="1" x14ac:dyDescent="0.3">
      <c r="A522" s="4" t="s">
        <v>1850</v>
      </c>
      <c r="B522" s="5">
        <v>25.3</v>
      </c>
      <c r="C522" s="5">
        <v>5.0199999999999996</v>
      </c>
      <c r="D522" s="4" t="s">
        <v>2380</v>
      </c>
      <c r="E522" s="4" t="s">
        <v>2379</v>
      </c>
      <c r="F522" s="4" t="s">
        <v>2379</v>
      </c>
      <c r="G522" s="5">
        <v>1</v>
      </c>
      <c r="H522" s="4" t="s">
        <v>2380</v>
      </c>
      <c r="I522" s="4" t="str">
        <f t="shared" si="16"/>
        <v>Overweight</v>
      </c>
      <c r="J522" t="str">
        <f t="shared" si="17"/>
        <v>Normal</v>
      </c>
    </row>
    <row r="523" spans="1:10" ht="15.75" thickBot="1" x14ac:dyDescent="0.3">
      <c r="A523" s="4" t="s">
        <v>1849</v>
      </c>
      <c r="B523" s="5">
        <v>38.83</v>
      </c>
      <c r="C523" s="5">
        <v>6.36</v>
      </c>
      <c r="D523" s="4" t="s">
        <v>2379</v>
      </c>
      <c r="E523" s="4" t="s">
        <v>2379</v>
      </c>
      <c r="F523" s="4" t="s">
        <v>2379</v>
      </c>
      <c r="G523" s="5">
        <v>1</v>
      </c>
      <c r="H523" s="4" t="s">
        <v>2379</v>
      </c>
      <c r="I523" s="4" t="str">
        <f t="shared" si="16"/>
        <v>Obesity</v>
      </c>
      <c r="J523" t="str">
        <f t="shared" si="17"/>
        <v>Prediabetes</v>
      </c>
    </row>
    <row r="524" spans="1:10" ht="15.75" thickBot="1" x14ac:dyDescent="0.3">
      <c r="A524" s="4" t="s">
        <v>1848</v>
      </c>
      <c r="B524" s="5">
        <v>27.6</v>
      </c>
      <c r="C524" s="5">
        <v>5.36</v>
      </c>
      <c r="D524" s="4" t="s">
        <v>2379</v>
      </c>
      <c r="E524" s="4" t="s">
        <v>2379</v>
      </c>
      <c r="F524" s="4" t="s">
        <v>2379</v>
      </c>
      <c r="G524" s="5">
        <v>1</v>
      </c>
      <c r="H524" s="4" t="s">
        <v>2379</v>
      </c>
      <c r="I524" s="4" t="str">
        <f t="shared" si="16"/>
        <v>Overweight</v>
      </c>
      <c r="J524" t="str">
        <f t="shared" si="17"/>
        <v>Normal</v>
      </c>
    </row>
    <row r="525" spans="1:10" ht="15.75" thickBot="1" x14ac:dyDescent="0.3">
      <c r="A525" s="4" t="s">
        <v>1847</v>
      </c>
      <c r="B525" s="5">
        <v>46.4</v>
      </c>
      <c r="C525" s="5">
        <v>8.3699999999999992</v>
      </c>
      <c r="D525" s="4" t="s">
        <v>2380</v>
      </c>
      <c r="E525" s="4" t="s">
        <v>2379</v>
      </c>
      <c r="F525" s="4" t="s">
        <v>2380</v>
      </c>
      <c r="G525" s="5">
        <v>1</v>
      </c>
      <c r="H525" s="4" t="s">
        <v>2379</v>
      </c>
      <c r="I525" s="4" t="str">
        <f t="shared" si="16"/>
        <v>Obesity</v>
      </c>
      <c r="J525" t="str">
        <f t="shared" si="17"/>
        <v>Diabetes</v>
      </c>
    </row>
    <row r="526" spans="1:10" ht="15.75" thickBot="1" x14ac:dyDescent="0.3">
      <c r="A526" s="4" t="s">
        <v>1846</v>
      </c>
      <c r="B526" s="5">
        <v>51.92</v>
      </c>
      <c r="C526" s="5">
        <v>5.18</v>
      </c>
      <c r="D526" s="4" t="s">
        <v>2380</v>
      </c>
      <c r="E526" s="4" t="s">
        <v>2379</v>
      </c>
      <c r="F526" s="4" t="s">
        <v>2380</v>
      </c>
      <c r="G526" s="5">
        <v>1</v>
      </c>
      <c r="H526" s="4" t="s">
        <v>2379</v>
      </c>
      <c r="I526" s="4" t="str">
        <f t="shared" si="16"/>
        <v>Obesity</v>
      </c>
      <c r="J526" t="str">
        <f t="shared" si="17"/>
        <v>Normal</v>
      </c>
    </row>
    <row r="527" spans="1:10" ht="15.75" thickBot="1" x14ac:dyDescent="0.3">
      <c r="A527" s="4" t="s">
        <v>1845</v>
      </c>
      <c r="B527" s="5">
        <v>32.395000000000003</v>
      </c>
      <c r="C527" s="5">
        <v>5.68</v>
      </c>
      <c r="D527" s="4" t="s">
        <v>2380</v>
      </c>
      <c r="E527" s="4" t="s">
        <v>2379</v>
      </c>
      <c r="F527" s="4" t="s">
        <v>2379</v>
      </c>
      <c r="G527" s="5">
        <v>1</v>
      </c>
      <c r="H527" s="4" t="s">
        <v>2379</v>
      </c>
      <c r="I527" s="4" t="str">
        <f t="shared" si="16"/>
        <v>Obesity</v>
      </c>
      <c r="J527" t="str">
        <f t="shared" si="17"/>
        <v>Normal</v>
      </c>
    </row>
    <row r="528" spans="1:10" ht="15.75" thickBot="1" x14ac:dyDescent="0.3">
      <c r="A528" s="4" t="s">
        <v>1844</v>
      </c>
      <c r="B528" s="5">
        <v>46.19</v>
      </c>
      <c r="C528" s="5">
        <v>7.31</v>
      </c>
      <c r="D528" s="4" t="s">
        <v>2380</v>
      </c>
      <c r="E528" s="4" t="s">
        <v>2379</v>
      </c>
      <c r="F528" s="4" t="s">
        <v>2380</v>
      </c>
      <c r="G528" s="5">
        <v>1</v>
      </c>
      <c r="H528" s="4" t="s">
        <v>2379</v>
      </c>
      <c r="I528" s="4" t="str">
        <f t="shared" si="16"/>
        <v>Obesity</v>
      </c>
      <c r="J528" t="str">
        <f t="shared" si="17"/>
        <v>Diabetes</v>
      </c>
    </row>
    <row r="529" spans="1:10" ht="15.75" thickBot="1" x14ac:dyDescent="0.3">
      <c r="A529" s="4" t="s">
        <v>1843</v>
      </c>
      <c r="B529" s="5">
        <v>27.93</v>
      </c>
      <c r="C529" s="5">
        <v>4.67</v>
      </c>
      <c r="D529" s="4" t="s">
        <v>2379</v>
      </c>
      <c r="E529" s="4" t="s">
        <v>2379</v>
      </c>
      <c r="F529" s="4" t="s">
        <v>2380</v>
      </c>
      <c r="G529" s="5">
        <v>1</v>
      </c>
      <c r="H529" s="4" t="s">
        <v>2379</v>
      </c>
      <c r="I529" s="4" t="str">
        <f t="shared" si="16"/>
        <v>Overweight</v>
      </c>
      <c r="J529" t="str">
        <f t="shared" si="17"/>
        <v>Normal</v>
      </c>
    </row>
    <row r="530" spans="1:10" ht="15.75" thickBot="1" x14ac:dyDescent="0.3">
      <c r="A530" s="4" t="s">
        <v>1842</v>
      </c>
      <c r="B530" s="5">
        <v>45.62</v>
      </c>
      <c r="C530" s="5">
        <v>6.87</v>
      </c>
      <c r="D530" s="4" t="s">
        <v>2379</v>
      </c>
      <c r="E530" s="4" t="s">
        <v>2379</v>
      </c>
      <c r="F530" s="4" t="s">
        <v>2379</v>
      </c>
      <c r="G530" s="4">
        <v>0</v>
      </c>
      <c r="H530" s="4" t="s">
        <v>2379</v>
      </c>
      <c r="I530" s="4" t="str">
        <f t="shared" si="16"/>
        <v>Obesity</v>
      </c>
      <c r="J530" t="str">
        <f t="shared" si="17"/>
        <v>Diabetes</v>
      </c>
    </row>
    <row r="531" spans="1:10" ht="15.75" thickBot="1" x14ac:dyDescent="0.3">
      <c r="A531" s="4" t="s">
        <v>1841</v>
      </c>
      <c r="B531" s="5">
        <v>35.31</v>
      </c>
      <c r="C531" s="5">
        <v>5.87</v>
      </c>
      <c r="D531" s="4" t="s">
        <v>2379</v>
      </c>
      <c r="E531" s="4" t="s">
        <v>2379</v>
      </c>
      <c r="F531" s="4" t="s">
        <v>2380</v>
      </c>
      <c r="G531" s="5">
        <v>1</v>
      </c>
      <c r="H531" s="4" t="s">
        <v>2379</v>
      </c>
      <c r="I531" s="4" t="str">
        <f t="shared" si="16"/>
        <v>Obesity</v>
      </c>
      <c r="J531" t="str">
        <f t="shared" si="17"/>
        <v>Prediabetes</v>
      </c>
    </row>
    <row r="532" spans="1:10" ht="15.75" thickBot="1" x14ac:dyDescent="0.3">
      <c r="A532" s="4" t="s">
        <v>1840</v>
      </c>
      <c r="B532" s="5">
        <v>30.4</v>
      </c>
      <c r="C532" s="5">
        <v>4.07</v>
      </c>
      <c r="D532" s="4" t="s">
        <v>2380</v>
      </c>
      <c r="E532" s="4" t="s">
        <v>2379</v>
      </c>
      <c r="F532" s="4" t="s">
        <v>2379</v>
      </c>
      <c r="G532" s="5">
        <v>1</v>
      </c>
      <c r="H532" s="4" t="s">
        <v>2379</v>
      </c>
      <c r="I532" s="4" t="str">
        <f t="shared" si="16"/>
        <v>Obesity</v>
      </c>
      <c r="J532" t="str">
        <f t="shared" si="17"/>
        <v>Normal</v>
      </c>
    </row>
    <row r="533" spans="1:10" ht="15.75" thickBot="1" x14ac:dyDescent="0.3">
      <c r="A533" s="4" t="s">
        <v>1839</v>
      </c>
      <c r="B533" s="5">
        <v>20.13</v>
      </c>
      <c r="C533" s="5">
        <v>6.47</v>
      </c>
      <c r="D533" s="4" t="s">
        <v>2379</v>
      </c>
      <c r="E533" s="4" t="s">
        <v>2379</v>
      </c>
      <c r="F533" s="4" t="s">
        <v>2380</v>
      </c>
      <c r="G533" s="5">
        <v>1</v>
      </c>
      <c r="H533" s="4" t="s">
        <v>2380</v>
      </c>
      <c r="I533" s="4" t="str">
        <f t="shared" si="16"/>
        <v>Normal Weight</v>
      </c>
      <c r="J533" t="str">
        <f t="shared" si="17"/>
        <v>Prediabetes</v>
      </c>
    </row>
    <row r="534" spans="1:10" ht="15.75" thickBot="1" x14ac:dyDescent="0.3">
      <c r="A534" s="4" t="s">
        <v>1838</v>
      </c>
      <c r="B534" s="5">
        <v>23.655000000000001</v>
      </c>
      <c r="C534" s="5">
        <v>5.14</v>
      </c>
      <c r="D534" s="4" t="s">
        <v>2379</v>
      </c>
      <c r="E534" s="4" t="s">
        <v>2379</v>
      </c>
      <c r="F534" s="4" t="s">
        <v>2379</v>
      </c>
      <c r="G534" s="5">
        <v>1</v>
      </c>
      <c r="H534" s="4" t="s">
        <v>2380</v>
      </c>
      <c r="I534" s="4" t="str">
        <f t="shared" si="16"/>
        <v>Normal Weight</v>
      </c>
      <c r="J534" t="str">
        <f t="shared" si="17"/>
        <v>Normal</v>
      </c>
    </row>
    <row r="535" spans="1:10" ht="15.75" thickBot="1" x14ac:dyDescent="0.3">
      <c r="A535" s="4" t="s">
        <v>1837</v>
      </c>
      <c r="B535" s="5">
        <v>49.05</v>
      </c>
      <c r="C535" s="5">
        <v>9.77</v>
      </c>
      <c r="D535" s="4" t="s">
        <v>2380</v>
      </c>
      <c r="E535" s="4" t="s">
        <v>2379</v>
      </c>
      <c r="F535" s="4" t="s">
        <v>2379</v>
      </c>
      <c r="G535" s="4">
        <v>0</v>
      </c>
      <c r="H535" s="4" t="s">
        <v>2379</v>
      </c>
      <c r="I535" s="4" t="str">
        <f t="shared" si="16"/>
        <v>Obesity</v>
      </c>
      <c r="J535" t="str">
        <f t="shared" si="17"/>
        <v>Diabetes</v>
      </c>
    </row>
    <row r="536" spans="1:10" ht="15.75" thickBot="1" x14ac:dyDescent="0.3">
      <c r="A536" s="4" t="s">
        <v>1836</v>
      </c>
      <c r="B536" s="5">
        <v>51.94</v>
      </c>
      <c r="C536" s="5">
        <v>8.8000000000000007</v>
      </c>
      <c r="D536" s="4" t="s">
        <v>2380</v>
      </c>
      <c r="E536" s="4" t="s">
        <v>2379</v>
      </c>
      <c r="F536" s="4" t="s">
        <v>2379</v>
      </c>
      <c r="G536" s="5">
        <v>2</v>
      </c>
      <c r="H536" s="4" t="s">
        <v>2379</v>
      </c>
      <c r="I536" s="4" t="str">
        <f t="shared" si="16"/>
        <v>Obesity</v>
      </c>
      <c r="J536" t="str">
        <f t="shared" si="17"/>
        <v>Diabetes</v>
      </c>
    </row>
    <row r="537" spans="1:10" ht="15.75" thickBot="1" x14ac:dyDescent="0.3">
      <c r="A537" s="4" t="s">
        <v>1835</v>
      </c>
      <c r="B537" s="5">
        <v>29.83</v>
      </c>
      <c r="C537" s="5">
        <v>5.84</v>
      </c>
      <c r="D537" s="4" t="s">
        <v>2379</v>
      </c>
      <c r="E537" s="4" t="s">
        <v>2379</v>
      </c>
      <c r="F537" s="4" t="s">
        <v>2379</v>
      </c>
      <c r="G537" s="5">
        <v>1</v>
      </c>
      <c r="H537" s="4" t="s">
        <v>2380</v>
      </c>
      <c r="I537" s="4" t="str">
        <f t="shared" si="16"/>
        <v>Overweight</v>
      </c>
      <c r="J537" t="str">
        <f t="shared" si="17"/>
        <v>Prediabetes</v>
      </c>
    </row>
    <row r="538" spans="1:10" ht="15.75" thickBot="1" x14ac:dyDescent="0.3">
      <c r="A538" s="4" t="s">
        <v>1834</v>
      </c>
      <c r="B538" s="5">
        <v>22.6</v>
      </c>
      <c r="C538" s="5">
        <v>10.43</v>
      </c>
      <c r="D538" s="4" t="s">
        <v>2380</v>
      </c>
      <c r="E538" s="4" t="s">
        <v>2379</v>
      </c>
      <c r="F538" s="4" t="s">
        <v>2379</v>
      </c>
      <c r="G538" s="5">
        <v>1</v>
      </c>
      <c r="H538" s="4" t="s">
        <v>2380</v>
      </c>
      <c r="I538" s="4" t="str">
        <f t="shared" si="16"/>
        <v>Normal Weight</v>
      </c>
      <c r="J538" t="str">
        <f t="shared" si="17"/>
        <v>Diabetes</v>
      </c>
    </row>
    <row r="539" spans="1:10" ht="15.75" thickBot="1" x14ac:dyDescent="0.3">
      <c r="A539" s="4" t="s">
        <v>1833</v>
      </c>
      <c r="B539" s="5">
        <v>46.69</v>
      </c>
      <c r="C539" s="5">
        <v>4.25</v>
      </c>
      <c r="D539" s="4" t="s">
        <v>2380</v>
      </c>
      <c r="E539" s="4" t="s">
        <v>2379</v>
      </c>
      <c r="F539" s="4" t="s">
        <v>2379</v>
      </c>
      <c r="G539" s="5">
        <v>1</v>
      </c>
      <c r="H539" s="4" t="s">
        <v>2379</v>
      </c>
      <c r="I539" s="4" t="str">
        <f t="shared" si="16"/>
        <v>Obesity</v>
      </c>
      <c r="J539" t="str">
        <f t="shared" si="17"/>
        <v>Normal</v>
      </c>
    </row>
    <row r="540" spans="1:10" ht="15.75" thickBot="1" x14ac:dyDescent="0.3">
      <c r="A540" s="4" t="s">
        <v>1832</v>
      </c>
      <c r="B540" s="5">
        <v>28.49</v>
      </c>
      <c r="C540" s="5">
        <v>4.8899999999999997</v>
      </c>
      <c r="D540" s="4" t="s">
        <v>2379</v>
      </c>
      <c r="E540" s="4" t="s">
        <v>2379</v>
      </c>
      <c r="F540" s="4" t="s">
        <v>2379</v>
      </c>
      <c r="G540" s="4">
        <v>0</v>
      </c>
      <c r="H540" s="4" t="s">
        <v>2380</v>
      </c>
      <c r="I540" s="4" t="str">
        <f t="shared" si="16"/>
        <v>Overweight</v>
      </c>
      <c r="J540" t="str">
        <f t="shared" si="17"/>
        <v>Normal</v>
      </c>
    </row>
    <row r="541" spans="1:10" ht="15.75" thickBot="1" x14ac:dyDescent="0.3">
      <c r="A541" s="4" t="s">
        <v>1831</v>
      </c>
      <c r="B541" s="5">
        <v>28.5</v>
      </c>
      <c r="C541" s="5">
        <v>5.55</v>
      </c>
      <c r="D541" s="4" t="s">
        <v>2380</v>
      </c>
      <c r="E541" s="4" t="s">
        <v>2379</v>
      </c>
      <c r="F541" s="4" t="s">
        <v>2379</v>
      </c>
      <c r="G541" s="5">
        <v>1</v>
      </c>
      <c r="H541" s="4" t="s">
        <v>2380</v>
      </c>
      <c r="I541" s="4" t="str">
        <f t="shared" si="16"/>
        <v>Overweight</v>
      </c>
      <c r="J541" t="str">
        <f t="shared" si="17"/>
        <v>Normal</v>
      </c>
    </row>
    <row r="542" spans="1:10" ht="15.75" thickBot="1" x14ac:dyDescent="0.3">
      <c r="A542" s="4" t="s">
        <v>1830</v>
      </c>
      <c r="B542" s="5">
        <v>24.4</v>
      </c>
      <c r="C542" s="5">
        <v>4.5199999999999996</v>
      </c>
      <c r="D542" s="4" t="s">
        <v>2379</v>
      </c>
      <c r="E542" s="4" t="s">
        <v>2379</v>
      </c>
      <c r="F542" s="4" t="s">
        <v>2379</v>
      </c>
      <c r="G542" s="5">
        <v>1</v>
      </c>
      <c r="H542" s="4" t="s">
        <v>2380</v>
      </c>
      <c r="I542" s="4" t="str">
        <f t="shared" si="16"/>
        <v>Normal Weight</v>
      </c>
      <c r="J542" t="str">
        <f t="shared" si="17"/>
        <v>Normal</v>
      </c>
    </row>
    <row r="543" spans="1:10" ht="15.75" thickBot="1" x14ac:dyDescent="0.3">
      <c r="A543" s="4" t="s">
        <v>1829</v>
      </c>
      <c r="B543" s="5">
        <v>29.15</v>
      </c>
      <c r="C543" s="5">
        <v>4.45</v>
      </c>
      <c r="D543" s="4" t="s">
        <v>2380</v>
      </c>
      <c r="E543" s="4" t="s">
        <v>2379</v>
      </c>
      <c r="F543" s="4" t="s">
        <v>2379</v>
      </c>
      <c r="G543" s="5">
        <v>1</v>
      </c>
      <c r="H543" s="4" t="s">
        <v>2380</v>
      </c>
      <c r="I543" s="4" t="str">
        <f t="shared" si="16"/>
        <v>Overweight</v>
      </c>
      <c r="J543" t="str">
        <f t="shared" si="17"/>
        <v>Normal</v>
      </c>
    </row>
    <row r="544" spans="1:10" ht="15.75" thickBot="1" x14ac:dyDescent="0.3">
      <c r="A544" s="4" t="s">
        <v>1828</v>
      </c>
      <c r="B544" s="5">
        <v>27.28</v>
      </c>
      <c r="C544" s="5">
        <v>4.72</v>
      </c>
      <c r="D544" s="4" t="s">
        <v>2379</v>
      </c>
      <c r="E544" s="4" t="s">
        <v>2380</v>
      </c>
      <c r="F544" s="4" t="s">
        <v>2379</v>
      </c>
      <c r="G544" s="5">
        <v>1</v>
      </c>
      <c r="H544" s="4" t="s">
        <v>2380</v>
      </c>
      <c r="I544" s="4" t="str">
        <f t="shared" si="16"/>
        <v>Overweight</v>
      </c>
      <c r="J544" t="str">
        <f t="shared" si="17"/>
        <v>Normal</v>
      </c>
    </row>
    <row r="545" spans="1:10" ht="15.75" thickBot="1" x14ac:dyDescent="0.3">
      <c r="A545" s="4" t="s">
        <v>1827</v>
      </c>
      <c r="B545" s="5">
        <v>32.229999999999997</v>
      </c>
      <c r="C545" s="5">
        <v>4.6500000000000004</v>
      </c>
      <c r="D545" s="4" t="s">
        <v>2380</v>
      </c>
      <c r="E545" s="4" t="s">
        <v>2379</v>
      </c>
      <c r="F545" s="4" t="s">
        <v>2380</v>
      </c>
      <c r="G545" s="5">
        <v>1</v>
      </c>
      <c r="H545" s="4" t="s">
        <v>2379</v>
      </c>
      <c r="I545" s="4" t="str">
        <f t="shared" si="16"/>
        <v>Obesity</v>
      </c>
      <c r="J545" t="str">
        <f t="shared" si="17"/>
        <v>Normal</v>
      </c>
    </row>
    <row r="546" spans="1:10" ht="15.75" thickBot="1" x14ac:dyDescent="0.3">
      <c r="A546" s="4" t="s">
        <v>1826</v>
      </c>
      <c r="B546" s="5">
        <v>44.2</v>
      </c>
      <c r="C546" s="5">
        <v>11.34</v>
      </c>
      <c r="D546" s="4" t="s">
        <v>2380</v>
      </c>
      <c r="E546" s="4" t="s">
        <v>2379</v>
      </c>
      <c r="F546" s="4" t="s">
        <v>2380</v>
      </c>
      <c r="G546" s="5">
        <v>1</v>
      </c>
      <c r="H546" s="4" t="s">
        <v>2379</v>
      </c>
      <c r="I546" s="4" t="str">
        <f t="shared" si="16"/>
        <v>Obesity</v>
      </c>
      <c r="J546" t="str">
        <f t="shared" si="17"/>
        <v>Diabetes</v>
      </c>
    </row>
    <row r="547" spans="1:10" ht="15.75" thickBot="1" x14ac:dyDescent="0.3">
      <c r="A547" s="4" t="s">
        <v>1825</v>
      </c>
      <c r="B547" s="5">
        <v>29.734999999999999</v>
      </c>
      <c r="C547" s="5">
        <v>4.53</v>
      </c>
      <c r="D547" s="4" t="s">
        <v>2379</v>
      </c>
      <c r="E547" s="4" t="s">
        <v>2379</v>
      </c>
      <c r="F547" s="4" t="s">
        <v>2380</v>
      </c>
      <c r="G547" s="5">
        <v>1</v>
      </c>
      <c r="H547" s="4" t="s">
        <v>2379</v>
      </c>
      <c r="I547" s="4" t="str">
        <f t="shared" si="16"/>
        <v>Overweight</v>
      </c>
      <c r="J547" t="str">
        <f t="shared" si="17"/>
        <v>Normal</v>
      </c>
    </row>
    <row r="548" spans="1:10" ht="15.75" thickBot="1" x14ac:dyDescent="0.3">
      <c r="A548" s="4" t="s">
        <v>1824</v>
      </c>
      <c r="B548" s="5">
        <v>28.31</v>
      </c>
      <c r="C548" s="5">
        <v>6.35</v>
      </c>
      <c r="D548" s="4" t="s">
        <v>2379</v>
      </c>
      <c r="E548" s="4" t="s">
        <v>2379</v>
      </c>
      <c r="F548" s="4" t="s">
        <v>2379</v>
      </c>
      <c r="G548" s="4">
        <v>0</v>
      </c>
      <c r="H548" s="4" t="s">
        <v>2380</v>
      </c>
      <c r="I548" s="4" t="str">
        <f t="shared" si="16"/>
        <v>Overweight</v>
      </c>
      <c r="J548" t="str">
        <f t="shared" si="17"/>
        <v>Prediabetes</v>
      </c>
    </row>
    <row r="549" spans="1:10" ht="15.75" thickBot="1" x14ac:dyDescent="0.3">
      <c r="A549" s="4" t="s">
        <v>1823</v>
      </c>
      <c r="B549" s="5">
        <v>46.62</v>
      </c>
      <c r="C549" s="5">
        <v>8.51</v>
      </c>
      <c r="D549" s="4" t="s">
        <v>2379</v>
      </c>
      <c r="E549" s="4" t="s">
        <v>2379</v>
      </c>
      <c r="F549" s="4" t="s">
        <v>2379</v>
      </c>
      <c r="G549" s="4">
        <v>0</v>
      </c>
      <c r="H549" s="4" t="s">
        <v>2379</v>
      </c>
      <c r="I549" s="4" t="str">
        <f t="shared" si="16"/>
        <v>Obesity</v>
      </c>
      <c r="J549" t="str">
        <f t="shared" si="17"/>
        <v>Diabetes</v>
      </c>
    </row>
    <row r="550" spans="1:10" ht="15.75" thickBot="1" x14ac:dyDescent="0.3">
      <c r="A550" s="4" t="s">
        <v>1822</v>
      </c>
      <c r="B550" s="5">
        <v>51.75</v>
      </c>
      <c r="C550" s="5">
        <v>8.59</v>
      </c>
      <c r="D550" s="4" t="s">
        <v>2380</v>
      </c>
      <c r="E550" s="4" t="s">
        <v>2379</v>
      </c>
      <c r="F550" s="4" t="s">
        <v>2379</v>
      </c>
      <c r="G550" s="5">
        <v>1</v>
      </c>
      <c r="H550" s="4" t="s">
        <v>2379</v>
      </c>
      <c r="I550" s="4" t="str">
        <f t="shared" si="16"/>
        <v>Obesity</v>
      </c>
      <c r="J550" t="str">
        <f t="shared" si="17"/>
        <v>Diabetes</v>
      </c>
    </row>
    <row r="551" spans="1:10" ht="15.75" thickBot="1" x14ac:dyDescent="0.3">
      <c r="A551" s="4" t="s">
        <v>1821</v>
      </c>
      <c r="B551" s="5">
        <v>25.7</v>
      </c>
      <c r="C551" s="5">
        <v>4.13</v>
      </c>
      <c r="D551" s="4" t="s">
        <v>2380</v>
      </c>
      <c r="E551" s="4" t="s">
        <v>2379</v>
      </c>
      <c r="F551" s="4" t="s">
        <v>2379</v>
      </c>
      <c r="G551" s="4">
        <v>0</v>
      </c>
      <c r="H551" s="4" t="s">
        <v>2380</v>
      </c>
      <c r="I551" s="4" t="str">
        <f t="shared" si="16"/>
        <v>Overweight</v>
      </c>
      <c r="J551" t="str">
        <f t="shared" si="17"/>
        <v>Normal</v>
      </c>
    </row>
    <row r="552" spans="1:10" ht="15.75" thickBot="1" x14ac:dyDescent="0.3">
      <c r="A552" s="4" t="s">
        <v>1820</v>
      </c>
      <c r="B552" s="5">
        <v>31.79</v>
      </c>
      <c r="C552" s="5">
        <v>4.55</v>
      </c>
      <c r="D552" s="4" t="s">
        <v>2379</v>
      </c>
      <c r="E552" s="4" t="s">
        <v>2379</v>
      </c>
      <c r="F552" s="4" t="s">
        <v>2379</v>
      </c>
      <c r="G552" s="4">
        <v>0</v>
      </c>
      <c r="H552" s="4" t="s">
        <v>2379</v>
      </c>
      <c r="I552" s="4" t="str">
        <f t="shared" si="16"/>
        <v>Obesity</v>
      </c>
      <c r="J552" t="str">
        <f t="shared" si="17"/>
        <v>Normal</v>
      </c>
    </row>
    <row r="553" spans="1:10" ht="15.75" thickBot="1" x14ac:dyDescent="0.3">
      <c r="A553" s="4" t="s">
        <v>1819</v>
      </c>
      <c r="B553" s="5">
        <v>24.795000000000002</v>
      </c>
      <c r="C553" s="5">
        <v>4.5199999999999996</v>
      </c>
      <c r="D553" s="4" t="s">
        <v>2379</v>
      </c>
      <c r="E553" s="4" t="s">
        <v>2379</v>
      </c>
      <c r="F553" s="4" t="s">
        <v>2379</v>
      </c>
      <c r="G553" s="4">
        <v>0</v>
      </c>
      <c r="H553" s="4" t="s">
        <v>2380</v>
      </c>
      <c r="I553" s="4" t="str">
        <f t="shared" si="16"/>
        <v>Normal Weight</v>
      </c>
      <c r="J553" t="str">
        <f t="shared" si="17"/>
        <v>Normal</v>
      </c>
    </row>
    <row r="554" spans="1:10" ht="15.75" thickBot="1" x14ac:dyDescent="0.3">
      <c r="A554" s="4" t="s">
        <v>1818</v>
      </c>
      <c r="B554" s="5">
        <v>53.98</v>
      </c>
      <c r="C554" s="5">
        <v>5.07</v>
      </c>
      <c r="D554" s="4" t="s">
        <v>2379</v>
      </c>
      <c r="E554" s="4" t="s">
        <v>2379</v>
      </c>
      <c r="F554" s="4" t="s">
        <v>2380</v>
      </c>
      <c r="G554" s="5">
        <v>1</v>
      </c>
      <c r="H554" s="4" t="s">
        <v>2379</v>
      </c>
      <c r="I554" s="4" t="str">
        <f t="shared" si="16"/>
        <v>Obesity</v>
      </c>
      <c r="J554" t="str">
        <f t="shared" si="17"/>
        <v>Normal</v>
      </c>
    </row>
    <row r="555" spans="1:10" ht="15.75" thickBot="1" x14ac:dyDescent="0.3">
      <c r="A555" s="4" t="s">
        <v>1817</v>
      </c>
      <c r="B555" s="5">
        <v>41.325000000000003</v>
      </c>
      <c r="C555" s="5">
        <v>4.04</v>
      </c>
      <c r="D555" s="4" t="s">
        <v>2380</v>
      </c>
      <c r="E555" s="4" t="s">
        <v>2379</v>
      </c>
      <c r="F555" s="4" t="s">
        <v>2380</v>
      </c>
      <c r="G555" s="5">
        <v>1</v>
      </c>
      <c r="H555" s="4" t="s">
        <v>2379</v>
      </c>
      <c r="I555" s="4" t="str">
        <f t="shared" si="16"/>
        <v>Obesity</v>
      </c>
      <c r="J555" t="str">
        <f t="shared" si="17"/>
        <v>Normal</v>
      </c>
    </row>
    <row r="556" spans="1:10" ht="15.75" thickBot="1" x14ac:dyDescent="0.3">
      <c r="A556" s="4" t="s">
        <v>1816</v>
      </c>
      <c r="B556" s="5">
        <v>51.65</v>
      </c>
      <c r="C556" s="5">
        <v>5.3</v>
      </c>
      <c r="D556" s="4" t="s">
        <v>2380</v>
      </c>
      <c r="E556" s="4" t="s">
        <v>2379</v>
      </c>
      <c r="F556" s="4" t="s">
        <v>2379</v>
      </c>
      <c r="G556" s="4">
        <v>0</v>
      </c>
      <c r="H556" s="4" t="s">
        <v>2379</v>
      </c>
      <c r="I556" s="4" t="str">
        <f t="shared" si="16"/>
        <v>Obesity</v>
      </c>
      <c r="J556" t="str">
        <f t="shared" si="17"/>
        <v>Normal</v>
      </c>
    </row>
    <row r="557" spans="1:10" ht="15.75" thickBot="1" x14ac:dyDescent="0.3">
      <c r="A557" s="4" t="s">
        <v>1815</v>
      </c>
      <c r="B557" s="5">
        <v>44.52</v>
      </c>
      <c r="C557" s="5">
        <v>8.64</v>
      </c>
      <c r="D557" s="4" t="s">
        <v>2380</v>
      </c>
      <c r="E557" s="4" t="s">
        <v>2379</v>
      </c>
      <c r="F557" s="4" t="s">
        <v>2380</v>
      </c>
      <c r="G557" s="5">
        <v>1</v>
      </c>
      <c r="H557" s="4" t="s">
        <v>2379</v>
      </c>
      <c r="I557" s="4" t="str">
        <f t="shared" si="16"/>
        <v>Obesity</v>
      </c>
      <c r="J557" t="str">
        <f t="shared" si="17"/>
        <v>Diabetes</v>
      </c>
    </row>
    <row r="558" spans="1:10" ht="15.75" thickBot="1" x14ac:dyDescent="0.3">
      <c r="A558" s="4" t="s">
        <v>1814</v>
      </c>
      <c r="B558" s="5">
        <v>53.29</v>
      </c>
      <c r="C558" s="5">
        <v>4.03</v>
      </c>
      <c r="D558" s="4" t="s">
        <v>2379</v>
      </c>
      <c r="E558" s="4" t="s">
        <v>2379</v>
      </c>
      <c r="F558" s="4" t="s">
        <v>2380</v>
      </c>
      <c r="G558" s="5">
        <v>1</v>
      </c>
      <c r="H558" s="4" t="s">
        <v>2379</v>
      </c>
      <c r="I558" s="4" t="str">
        <f t="shared" si="16"/>
        <v>Obesity</v>
      </c>
      <c r="J558" t="str">
        <f t="shared" si="17"/>
        <v>Normal</v>
      </c>
    </row>
    <row r="559" spans="1:10" ht="15.75" thickBot="1" x14ac:dyDescent="0.3">
      <c r="A559" s="4" t="s">
        <v>1813</v>
      </c>
      <c r="B559" s="5">
        <v>46.63</v>
      </c>
      <c r="C559" s="5">
        <v>4.26</v>
      </c>
      <c r="D559" s="4" t="s">
        <v>2380</v>
      </c>
      <c r="E559" s="4" t="s">
        <v>2379</v>
      </c>
      <c r="F559" s="4" t="s">
        <v>2379</v>
      </c>
      <c r="G559" s="5">
        <v>2</v>
      </c>
      <c r="H559" s="4" t="s">
        <v>2379</v>
      </c>
      <c r="I559" s="4" t="str">
        <f t="shared" si="16"/>
        <v>Obesity</v>
      </c>
      <c r="J559" t="str">
        <f t="shared" si="17"/>
        <v>Normal</v>
      </c>
    </row>
    <row r="560" spans="1:10" ht="15.75" thickBot="1" x14ac:dyDescent="0.3">
      <c r="A560" s="4" t="s">
        <v>1812</v>
      </c>
      <c r="B560" s="5">
        <v>28.88</v>
      </c>
      <c r="C560" s="5">
        <v>5.35</v>
      </c>
      <c r="D560" s="4" t="s">
        <v>2379</v>
      </c>
      <c r="E560" s="4" t="s">
        <v>2379</v>
      </c>
      <c r="F560" s="4" t="s">
        <v>2380</v>
      </c>
      <c r="G560" s="5">
        <v>1</v>
      </c>
      <c r="H560" s="4" t="s">
        <v>2380</v>
      </c>
      <c r="I560" s="4" t="str">
        <f t="shared" si="16"/>
        <v>Overweight</v>
      </c>
      <c r="J560" t="str">
        <f t="shared" si="17"/>
        <v>Normal</v>
      </c>
    </row>
    <row r="561" spans="1:10" ht="15.75" thickBot="1" x14ac:dyDescent="0.3">
      <c r="A561" s="4" t="s">
        <v>1811</v>
      </c>
      <c r="B561" s="5">
        <v>23.98</v>
      </c>
      <c r="C561" s="5">
        <v>4.9000000000000004</v>
      </c>
      <c r="D561" s="4" t="s">
        <v>2379</v>
      </c>
      <c r="E561" s="4" t="s">
        <v>2379</v>
      </c>
      <c r="F561" s="4" t="s">
        <v>2379</v>
      </c>
      <c r="G561" s="4">
        <v>0</v>
      </c>
      <c r="H561" s="12" t="e">
        <v>#REF!</v>
      </c>
      <c r="I561" s="4" t="str">
        <f t="shared" si="16"/>
        <v>Normal Weight</v>
      </c>
      <c r="J561" t="str">
        <f t="shared" si="17"/>
        <v>Normal</v>
      </c>
    </row>
    <row r="562" spans="1:10" ht="15.75" thickBot="1" x14ac:dyDescent="0.3">
      <c r="A562" s="4" t="s">
        <v>1810</v>
      </c>
      <c r="B562" s="5">
        <v>23.65</v>
      </c>
      <c r="C562" s="5">
        <v>4.5</v>
      </c>
      <c r="D562" s="4" t="s">
        <v>2379</v>
      </c>
      <c r="E562" s="4" t="s">
        <v>2379</v>
      </c>
      <c r="F562" s="4" t="s">
        <v>2379</v>
      </c>
      <c r="G562" s="4">
        <v>0</v>
      </c>
      <c r="H562" s="4" t="s">
        <v>2379</v>
      </c>
      <c r="I562" s="4" t="str">
        <f t="shared" si="16"/>
        <v>Normal Weight</v>
      </c>
      <c r="J562" t="str">
        <f t="shared" si="17"/>
        <v>Normal</v>
      </c>
    </row>
    <row r="563" spans="1:10" ht="15.75" thickBot="1" x14ac:dyDescent="0.3">
      <c r="A563" s="4" t="s">
        <v>1809</v>
      </c>
      <c r="B563" s="5">
        <v>49.09</v>
      </c>
      <c r="C563" s="5">
        <v>8.3800000000000008</v>
      </c>
      <c r="D563" s="4" t="s">
        <v>2380</v>
      </c>
      <c r="E563" s="4" t="s">
        <v>2379</v>
      </c>
      <c r="F563" s="4" t="s">
        <v>2379</v>
      </c>
      <c r="G563" s="5">
        <v>2</v>
      </c>
      <c r="H563" s="4" t="s">
        <v>2379</v>
      </c>
      <c r="I563" s="4" t="str">
        <f t="shared" si="16"/>
        <v>Obesity</v>
      </c>
      <c r="J563" t="str">
        <f t="shared" si="17"/>
        <v>Diabetes</v>
      </c>
    </row>
    <row r="564" spans="1:10" ht="15.75" thickBot="1" x14ac:dyDescent="0.3">
      <c r="A564" s="4" t="s">
        <v>1808</v>
      </c>
      <c r="B564" s="5">
        <v>28.024999999999999</v>
      </c>
      <c r="C564" s="5">
        <v>7.03</v>
      </c>
      <c r="D564" s="4" t="s">
        <v>2379</v>
      </c>
      <c r="E564" s="4" t="s">
        <v>2379</v>
      </c>
      <c r="F564" s="4" t="s">
        <v>2379</v>
      </c>
      <c r="G564" s="4">
        <v>0</v>
      </c>
      <c r="H564" s="4" t="s">
        <v>2380</v>
      </c>
      <c r="I564" s="4" t="str">
        <f t="shared" si="16"/>
        <v>Overweight</v>
      </c>
      <c r="J564" t="str">
        <f t="shared" si="17"/>
        <v>Diabetes</v>
      </c>
    </row>
    <row r="565" spans="1:10" ht="15.75" thickBot="1" x14ac:dyDescent="0.3">
      <c r="A565" s="4" t="s">
        <v>1807</v>
      </c>
      <c r="B565" s="5">
        <v>43.32</v>
      </c>
      <c r="C565" s="5">
        <v>8.75</v>
      </c>
      <c r="D565" s="4" t="s">
        <v>2380</v>
      </c>
      <c r="E565" s="4" t="s">
        <v>2379</v>
      </c>
      <c r="F565" s="4" t="s">
        <v>2380</v>
      </c>
      <c r="G565" s="5">
        <v>1</v>
      </c>
      <c r="H565" s="4" t="s">
        <v>2379</v>
      </c>
      <c r="I565" s="4" t="str">
        <f t="shared" si="16"/>
        <v>Obesity</v>
      </c>
      <c r="J565" t="str">
        <f t="shared" si="17"/>
        <v>Diabetes</v>
      </c>
    </row>
    <row r="566" spans="1:10" ht="15.75" thickBot="1" x14ac:dyDescent="0.3">
      <c r="A566" s="4" t="s">
        <v>1806</v>
      </c>
      <c r="B566" s="5">
        <v>45.92</v>
      </c>
      <c r="C566" s="5">
        <v>9.51</v>
      </c>
      <c r="D566" s="4" t="s">
        <v>2379</v>
      </c>
      <c r="E566" s="4" t="s">
        <v>2379</v>
      </c>
      <c r="F566" s="4" t="s">
        <v>2379</v>
      </c>
      <c r="G566" s="4">
        <v>0</v>
      </c>
      <c r="H566" s="4" t="s">
        <v>2379</v>
      </c>
      <c r="I566" s="4" t="str">
        <f t="shared" si="16"/>
        <v>Obesity</v>
      </c>
      <c r="J566" t="str">
        <f t="shared" si="17"/>
        <v>Diabetes</v>
      </c>
    </row>
    <row r="567" spans="1:10" ht="15.75" thickBot="1" x14ac:dyDescent="0.3">
      <c r="A567" s="4" t="s">
        <v>1805</v>
      </c>
      <c r="B567" s="5">
        <v>44.03</v>
      </c>
      <c r="C567" s="5">
        <v>9.36</v>
      </c>
      <c r="D567" s="4" t="s">
        <v>2379</v>
      </c>
      <c r="E567" s="4" t="s">
        <v>2379</v>
      </c>
      <c r="F567" s="4" t="s">
        <v>2379</v>
      </c>
      <c r="G567" s="4">
        <v>0</v>
      </c>
      <c r="H567" s="4" t="s">
        <v>2379</v>
      </c>
      <c r="I567" s="4" t="str">
        <f t="shared" si="16"/>
        <v>Obesity</v>
      </c>
      <c r="J567" t="str">
        <f t="shared" si="17"/>
        <v>Diabetes</v>
      </c>
    </row>
    <row r="568" spans="1:10" ht="15.75" thickBot="1" x14ac:dyDescent="0.3">
      <c r="A568" s="4" t="s">
        <v>1804</v>
      </c>
      <c r="B568" s="5">
        <v>24.6</v>
      </c>
      <c r="C568" s="5">
        <v>4.8099999999999996</v>
      </c>
      <c r="D568" s="4" t="s">
        <v>2379</v>
      </c>
      <c r="E568" s="4" t="s">
        <v>2379</v>
      </c>
      <c r="F568" s="4" t="s">
        <v>2379</v>
      </c>
      <c r="G568" s="4">
        <v>0</v>
      </c>
      <c r="H568" s="4" t="s">
        <v>2380</v>
      </c>
      <c r="I568" s="4" t="str">
        <f t="shared" si="16"/>
        <v>Normal Weight</v>
      </c>
      <c r="J568" t="str">
        <f t="shared" si="17"/>
        <v>Normal</v>
      </c>
    </row>
    <row r="569" spans="1:10" ht="15.75" thickBot="1" x14ac:dyDescent="0.3">
      <c r="A569" s="4" t="s">
        <v>1803</v>
      </c>
      <c r="B569" s="5">
        <v>49.15</v>
      </c>
      <c r="C569" s="5">
        <v>8.08</v>
      </c>
      <c r="D569" s="4" t="s">
        <v>2379</v>
      </c>
      <c r="E569" s="4" t="s">
        <v>2379</v>
      </c>
      <c r="F569" s="4" t="s">
        <v>2379</v>
      </c>
      <c r="G569" s="4">
        <v>0</v>
      </c>
      <c r="H569" s="4" t="s">
        <v>2379</v>
      </c>
      <c r="I569" s="4" t="str">
        <f t="shared" si="16"/>
        <v>Obesity</v>
      </c>
      <c r="J569" t="str">
        <f t="shared" si="17"/>
        <v>Diabetes</v>
      </c>
    </row>
    <row r="570" spans="1:10" ht="15.75" thickBot="1" x14ac:dyDescent="0.3">
      <c r="A570" s="4" t="s">
        <v>1802</v>
      </c>
      <c r="B570" s="5">
        <v>28.31</v>
      </c>
      <c r="C570" s="5">
        <v>6.29</v>
      </c>
      <c r="D570" s="4" t="s">
        <v>2379</v>
      </c>
      <c r="E570" s="4" t="s">
        <v>2379</v>
      </c>
      <c r="F570" s="4" t="s">
        <v>2380</v>
      </c>
      <c r="G570" s="5">
        <v>1</v>
      </c>
      <c r="H570" s="4" t="s">
        <v>2380</v>
      </c>
      <c r="I570" s="4" t="str">
        <f t="shared" si="16"/>
        <v>Overweight</v>
      </c>
      <c r="J570" t="str">
        <f t="shared" si="17"/>
        <v>Prediabetes</v>
      </c>
    </row>
    <row r="571" spans="1:10" ht="15.75" thickBot="1" x14ac:dyDescent="0.3">
      <c r="A571" s="4" t="s">
        <v>1801</v>
      </c>
      <c r="B571" s="5">
        <v>22.99</v>
      </c>
      <c r="C571" s="5">
        <v>6.29</v>
      </c>
      <c r="D571" s="4" t="s">
        <v>2379</v>
      </c>
      <c r="E571" s="4" t="s">
        <v>2379</v>
      </c>
      <c r="F571" s="4" t="s">
        <v>2379</v>
      </c>
      <c r="G571" s="5">
        <v>1</v>
      </c>
      <c r="H571" s="4" t="s">
        <v>2380</v>
      </c>
      <c r="I571" s="4" t="str">
        <f t="shared" si="16"/>
        <v>Normal Weight</v>
      </c>
      <c r="J571" t="str">
        <f t="shared" si="17"/>
        <v>Prediabetes</v>
      </c>
    </row>
    <row r="572" spans="1:10" ht="15.75" thickBot="1" x14ac:dyDescent="0.3">
      <c r="A572" s="4" t="s">
        <v>1800</v>
      </c>
      <c r="B572" s="5">
        <v>29.07</v>
      </c>
      <c r="C572" s="5">
        <v>5.12</v>
      </c>
      <c r="D572" s="4" t="s">
        <v>2379</v>
      </c>
      <c r="E572" s="4" t="s">
        <v>2379</v>
      </c>
      <c r="F572" s="4" t="s">
        <v>2380</v>
      </c>
      <c r="G572" s="5">
        <v>1</v>
      </c>
      <c r="H572" s="4" t="s">
        <v>2380</v>
      </c>
      <c r="I572" s="4" t="str">
        <f t="shared" si="16"/>
        <v>Overweight</v>
      </c>
      <c r="J572" t="str">
        <f t="shared" si="17"/>
        <v>Normal</v>
      </c>
    </row>
    <row r="573" spans="1:10" ht="15.75" thickBot="1" x14ac:dyDescent="0.3">
      <c r="A573" s="4" t="s">
        <v>1799</v>
      </c>
      <c r="B573" s="5">
        <v>42.02</v>
      </c>
      <c r="C573" s="5">
        <v>9.9499999999999993</v>
      </c>
      <c r="D573" s="4" t="s">
        <v>2380</v>
      </c>
      <c r="E573" s="4" t="s">
        <v>2379</v>
      </c>
      <c r="F573" s="4" t="s">
        <v>2380</v>
      </c>
      <c r="G573" s="5">
        <v>1</v>
      </c>
      <c r="H573" s="4" t="s">
        <v>2379</v>
      </c>
      <c r="I573" s="4" t="str">
        <f t="shared" si="16"/>
        <v>Obesity</v>
      </c>
      <c r="J573" t="str">
        <f t="shared" si="17"/>
        <v>Diabetes</v>
      </c>
    </row>
    <row r="574" spans="1:10" ht="15.75" thickBot="1" x14ac:dyDescent="0.3">
      <c r="A574" s="4" t="s">
        <v>1798</v>
      </c>
      <c r="B574" s="5">
        <v>49.07</v>
      </c>
      <c r="C574" s="5">
        <v>9.08</v>
      </c>
      <c r="D574" s="4" t="s">
        <v>2380</v>
      </c>
      <c r="E574" s="4" t="s">
        <v>2379</v>
      </c>
      <c r="F574" s="4" t="s">
        <v>2379</v>
      </c>
      <c r="G574" s="5">
        <v>1</v>
      </c>
      <c r="H574" s="4" t="s">
        <v>2379</v>
      </c>
      <c r="I574" s="4" t="str">
        <f t="shared" si="16"/>
        <v>Obesity</v>
      </c>
      <c r="J574" t="str">
        <f t="shared" si="17"/>
        <v>Diabetes</v>
      </c>
    </row>
    <row r="575" spans="1:10" ht="15.75" thickBot="1" x14ac:dyDescent="0.3">
      <c r="A575" s="4" t="s">
        <v>1797</v>
      </c>
      <c r="B575" s="5">
        <v>19.8</v>
      </c>
      <c r="C575" s="5">
        <v>4.82</v>
      </c>
      <c r="D575" s="4" t="s">
        <v>2379</v>
      </c>
      <c r="E575" s="4" t="s">
        <v>2379</v>
      </c>
      <c r="F575" s="4" t="s">
        <v>2379</v>
      </c>
      <c r="G575" s="4">
        <v>0</v>
      </c>
      <c r="H575" s="4" t="s">
        <v>2380</v>
      </c>
      <c r="I575" s="4" t="str">
        <f t="shared" si="16"/>
        <v>Normal Weight</v>
      </c>
      <c r="J575" t="str">
        <f t="shared" si="17"/>
        <v>Normal</v>
      </c>
    </row>
    <row r="576" spans="1:10" ht="15.75" thickBot="1" x14ac:dyDescent="0.3">
      <c r="A576" s="4" t="s">
        <v>1796</v>
      </c>
      <c r="B576" s="5">
        <v>27.36</v>
      </c>
      <c r="C576" s="5">
        <v>4.6500000000000004</v>
      </c>
      <c r="D576" s="4" t="s">
        <v>2379</v>
      </c>
      <c r="E576" s="4" t="s">
        <v>2380</v>
      </c>
      <c r="F576" s="4" t="s">
        <v>2379</v>
      </c>
      <c r="G576" s="5">
        <v>1</v>
      </c>
      <c r="H576" s="4" t="s">
        <v>2380</v>
      </c>
      <c r="I576" s="4" t="str">
        <f t="shared" si="16"/>
        <v>Overweight</v>
      </c>
      <c r="J576" t="str">
        <f t="shared" si="17"/>
        <v>Normal</v>
      </c>
    </row>
    <row r="577" spans="1:10" ht="15.75" thickBot="1" x14ac:dyDescent="0.3">
      <c r="A577" s="4" t="s">
        <v>1795</v>
      </c>
      <c r="B577" s="5">
        <v>42.95</v>
      </c>
      <c r="C577" s="5">
        <v>5.16</v>
      </c>
      <c r="D577" s="4" t="s">
        <v>2380</v>
      </c>
      <c r="E577" s="4" t="s">
        <v>2379</v>
      </c>
      <c r="F577" s="4" t="s">
        <v>2379</v>
      </c>
      <c r="G577" s="5">
        <v>1</v>
      </c>
      <c r="H577" s="4" t="s">
        <v>2379</v>
      </c>
      <c r="I577" s="4" t="str">
        <f t="shared" si="16"/>
        <v>Obesity</v>
      </c>
      <c r="J577" t="str">
        <f t="shared" si="17"/>
        <v>Normal</v>
      </c>
    </row>
    <row r="578" spans="1:10" ht="15.75" thickBot="1" x14ac:dyDescent="0.3">
      <c r="A578" s="4" t="s">
        <v>1794</v>
      </c>
      <c r="B578" s="5">
        <v>42.66</v>
      </c>
      <c r="C578" s="5">
        <v>10.44</v>
      </c>
      <c r="D578" s="4" t="s">
        <v>2379</v>
      </c>
      <c r="E578" s="4" t="s">
        <v>2379</v>
      </c>
      <c r="F578" s="4" t="s">
        <v>2379</v>
      </c>
      <c r="G578" s="4">
        <v>0</v>
      </c>
      <c r="H578" s="4" t="s">
        <v>2379</v>
      </c>
      <c r="I578" s="4" t="str">
        <f t="shared" si="16"/>
        <v>Obesity</v>
      </c>
      <c r="J578" t="str">
        <f t="shared" si="17"/>
        <v>Diabetes</v>
      </c>
    </row>
    <row r="579" spans="1:10" ht="15.75" thickBot="1" x14ac:dyDescent="0.3">
      <c r="A579" s="4" t="s">
        <v>1793</v>
      </c>
      <c r="B579" s="5">
        <v>33.630000000000003</v>
      </c>
      <c r="C579" s="5">
        <v>5.69</v>
      </c>
      <c r="D579" s="4" t="s">
        <v>2379</v>
      </c>
      <c r="E579" s="4" t="s">
        <v>2379</v>
      </c>
      <c r="F579" s="4" t="s">
        <v>2379</v>
      </c>
      <c r="G579" s="5">
        <v>1</v>
      </c>
      <c r="H579" s="4" t="s">
        <v>2379</v>
      </c>
      <c r="I579" s="4" t="str">
        <f t="shared" ref="I579:I642" si="18">VLOOKUP(B579,$L$10:$M$13,2,TRUE)</f>
        <v>Obesity</v>
      </c>
      <c r="J579" t="str">
        <f t="shared" ref="J579:J642" si="19">VLOOKUP(C579,$K$19:$L$21,2,TRUE)</f>
        <v>Normal</v>
      </c>
    </row>
    <row r="580" spans="1:10" ht="15.75" thickBot="1" x14ac:dyDescent="0.3">
      <c r="A580" s="4" t="s">
        <v>1792</v>
      </c>
      <c r="B580" s="5">
        <v>26.84</v>
      </c>
      <c r="C580" s="5">
        <v>6.5</v>
      </c>
      <c r="D580" s="4" t="s">
        <v>2379</v>
      </c>
      <c r="E580" s="4" t="s">
        <v>2379</v>
      </c>
      <c r="F580" s="4" t="s">
        <v>2379</v>
      </c>
      <c r="G580" s="4">
        <v>0</v>
      </c>
      <c r="H580" s="4" t="s">
        <v>2380</v>
      </c>
      <c r="I580" s="4" t="str">
        <f t="shared" si="18"/>
        <v>Overweight</v>
      </c>
      <c r="J580" t="str">
        <f t="shared" si="19"/>
        <v>Diabetes</v>
      </c>
    </row>
    <row r="581" spans="1:10" ht="15.75" thickBot="1" x14ac:dyDescent="0.3">
      <c r="A581" s="4" t="s">
        <v>1791</v>
      </c>
      <c r="B581" s="5">
        <v>28.3</v>
      </c>
      <c r="C581" s="5">
        <v>5.73</v>
      </c>
      <c r="D581" s="4" t="s">
        <v>2379</v>
      </c>
      <c r="E581" s="4" t="s">
        <v>2379</v>
      </c>
      <c r="F581" s="4" t="s">
        <v>2380</v>
      </c>
      <c r="G581" s="5">
        <v>1</v>
      </c>
      <c r="H581" s="4" t="s">
        <v>2380</v>
      </c>
      <c r="I581" s="4" t="str">
        <f t="shared" si="18"/>
        <v>Overweight</v>
      </c>
      <c r="J581" t="str">
        <f t="shared" si="19"/>
        <v>Prediabetes</v>
      </c>
    </row>
    <row r="582" spans="1:10" ht="15.75" thickBot="1" x14ac:dyDescent="0.3">
      <c r="A582" s="4" t="s">
        <v>1790</v>
      </c>
      <c r="B582" s="5">
        <v>27.06</v>
      </c>
      <c r="C582" s="5">
        <v>5.74</v>
      </c>
      <c r="D582" s="4" t="s">
        <v>2380</v>
      </c>
      <c r="E582" s="4" t="s">
        <v>2379</v>
      </c>
      <c r="F582" s="4" t="s">
        <v>2379</v>
      </c>
      <c r="G582" s="4">
        <v>0</v>
      </c>
      <c r="H582" s="4" t="s">
        <v>2380</v>
      </c>
      <c r="I582" s="4" t="str">
        <f t="shared" si="18"/>
        <v>Overweight</v>
      </c>
      <c r="J582" t="str">
        <f t="shared" si="19"/>
        <v>Prediabetes</v>
      </c>
    </row>
    <row r="583" spans="1:10" ht="15.75" thickBot="1" x14ac:dyDescent="0.3">
      <c r="A583" s="4" t="s">
        <v>1789</v>
      </c>
      <c r="B583" s="5">
        <v>47.13</v>
      </c>
      <c r="C583" s="5">
        <v>8.6999999999999993</v>
      </c>
      <c r="D583" s="4" t="s">
        <v>2379</v>
      </c>
      <c r="E583" s="4" t="s">
        <v>2379</v>
      </c>
      <c r="F583" s="4" t="s">
        <v>2379</v>
      </c>
      <c r="G583" s="4">
        <v>0</v>
      </c>
      <c r="H583" s="4" t="s">
        <v>2379</v>
      </c>
      <c r="I583" s="4" t="str">
        <f t="shared" si="18"/>
        <v>Obesity</v>
      </c>
      <c r="J583" t="str">
        <f t="shared" si="19"/>
        <v>Diabetes</v>
      </c>
    </row>
    <row r="584" spans="1:10" ht="15.75" thickBot="1" x14ac:dyDescent="0.3">
      <c r="A584" s="4" t="s">
        <v>1788</v>
      </c>
      <c r="B584" s="5">
        <v>51.72</v>
      </c>
      <c r="C584" s="5">
        <v>5.09</v>
      </c>
      <c r="D584" s="4" t="s">
        <v>2379</v>
      </c>
      <c r="E584" s="4" t="s">
        <v>2379</v>
      </c>
      <c r="F584" s="4" t="s">
        <v>2379</v>
      </c>
      <c r="G584" s="4">
        <v>0</v>
      </c>
      <c r="H584" s="4" t="s">
        <v>2379</v>
      </c>
      <c r="I584" s="4" t="str">
        <f t="shared" si="18"/>
        <v>Obesity</v>
      </c>
      <c r="J584" t="str">
        <f t="shared" si="19"/>
        <v>Normal</v>
      </c>
    </row>
    <row r="585" spans="1:10" ht="15.75" thickBot="1" x14ac:dyDescent="0.3">
      <c r="A585" s="4" t="s">
        <v>1787</v>
      </c>
      <c r="B585" s="5">
        <v>48.59</v>
      </c>
      <c r="C585" s="5">
        <v>5.57</v>
      </c>
      <c r="D585" s="4" t="s">
        <v>2379</v>
      </c>
      <c r="E585" s="4" t="s">
        <v>2379</v>
      </c>
      <c r="F585" s="4" t="s">
        <v>2379</v>
      </c>
      <c r="G585" s="4">
        <v>0</v>
      </c>
      <c r="H585" s="4" t="s">
        <v>2379</v>
      </c>
      <c r="I585" s="4" t="str">
        <f t="shared" si="18"/>
        <v>Obesity</v>
      </c>
      <c r="J585" t="str">
        <f t="shared" si="19"/>
        <v>Normal</v>
      </c>
    </row>
    <row r="586" spans="1:10" ht="15.75" thickBot="1" x14ac:dyDescent="0.3">
      <c r="A586" s="4" t="s">
        <v>1786</v>
      </c>
      <c r="B586" s="5">
        <v>45.18</v>
      </c>
      <c r="C586" s="5">
        <v>10.87</v>
      </c>
      <c r="D586" s="4" t="s">
        <v>2379</v>
      </c>
      <c r="E586" s="4" t="s">
        <v>2379</v>
      </c>
      <c r="F586" s="4" t="s">
        <v>2379</v>
      </c>
      <c r="G586" s="4">
        <v>0</v>
      </c>
      <c r="H586" s="4" t="s">
        <v>2379</v>
      </c>
      <c r="I586" s="4" t="str">
        <f t="shared" si="18"/>
        <v>Obesity</v>
      </c>
      <c r="J586" t="str">
        <f t="shared" si="19"/>
        <v>Diabetes</v>
      </c>
    </row>
    <row r="587" spans="1:10" ht="15.75" thickBot="1" x14ac:dyDescent="0.3">
      <c r="A587" s="4" t="s">
        <v>1785</v>
      </c>
      <c r="B587" s="5">
        <v>27.9</v>
      </c>
      <c r="C587" s="5">
        <v>6.02</v>
      </c>
      <c r="D587" s="4" t="s">
        <v>2379</v>
      </c>
      <c r="E587" s="4" t="s">
        <v>2379</v>
      </c>
      <c r="F587" s="4" t="s">
        <v>2380</v>
      </c>
      <c r="G587" s="5">
        <v>1</v>
      </c>
      <c r="H587" s="4" t="s">
        <v>2380</v>
      </c>
      <c r="I587" s="4" t="str">
        <f t="shared" si="18"/>
        <v>Overweight</v>
      </c>
      <c r="J587" t="str">
        <f t="shared" si="19"/>
        <v>Prediabetes</v>
      </c>
    </row>
    <row r="588" spans="1:10" ht="15.75" thickBot="1" x14ac:dyDescent="0.3">
      <c r="A588" s="4" t="s">
        <v>1784</v>
      </c>
      <c r="B588" s="5">
        <v>51.33</v>
      </c>
      <c r="C588" s="5">
        <v>7</v>
      </c>
      <c r="D588" s="4" t="s">
        <v>2379</v>
      </c>
      <c r="E588" s="4" t="s">
        <v>2379</v>
      </c>
      <c r="F588" s="4" t="s">
        <v>2379</v>
      </c>
      <c r="G588" s="4">
        <v>0</v>
      </c>
      <c r="H588" s="4" t="s">
        <v>2379</v>
      </c>
      <c r="I588" s="4" t="str">
        <f t="shared" si="18"/>
        <v>Obesity</v>
      </c>
      <c r="J588" t="str">
        <f t="shared" si="19"/>
        <v>Diabetes</v>
      </c>
    </row>
    <row r="589" spans="1:10" ht="15.75" thickBot="1" x14ac:dyDescent="0.3">
      <c r="A589" s="4" t="s">
        <v>1783</v>
      </c>
      <c r="B589" s="5">
        <v>30.59</v>
      </c>
      <c r="C589" s="5">
        <v>5.56</v>
      </c>
      <c r="D589" s="4" t="s">
        <v>2380</v>
      </c>
      <c r="E589" s="4" t="s">
        <v>2379</v>
      </c>
      <c r="F589" s="4" t="s">
        <v>2379</v>
      </c>
      <c r="G589" s="5">
        <v>1</v>
      </c>
      <c r="H589" s="4" t="s">
        <v>2379</v>
      </c>
      <c r="I589" s="4" t="str">
        <f t="shared" si="18"/>
        <v>Obesity</v>
      </c>
      <c r="J589" t="str">
        <f t="shared" si="19"/>
        <v>Normal</v>
      </c>
    </row>
    <row r="590" spans="1:10" ht="15.75" thickBot="1" x14ac:dyDescent="0.3">
      <c r="A590" s="4" t="s">
        <v>1782</v>
      </c>
      <c r="B590" s="5">
        <v>39.229999999999997</v>
      </c>
      <c r="C590" s="5">
        <v>8.4499999999999993</v>
      </c>
      <c r="D590" s="4" t="s">
        <v>2379</v>
      </c>
      <c r="E590" s="4" t="s">
        <v>2379</v>
      </c>
      <c r="F590" s="4" t="s">
        <v>2379</v>
      </c>
      <c r="G590" s="4">
        <v>0</v>
      </c>
      <c r="H590" s="4" t="s">
        <v>2379</v>
      </c>
      <c r="I590" s="4" t="str">
        <f t="shared" si="18"/>
        <v>Obesity</v>
      </c>
      <c r="J590" t="str">
        <f t="shared" si="19"/>
        <v>Diabetes</v>
      </c>
    </row>
    <row r="591" spans="1:10" ht="15.75" thickBot="1" x14ac:dyDescent="0.3">
      <c r="A591" s="4" t="s">
        <v>1781</v>
      </c>
      <c r="B591" s="5">
        <v>19.094999999999999</v>
      </c>
      <c r="C591" s="5">
        <v>6.19</v>
      </c>
      <c r="D591" s="4" t="s">
        <v>2379</v>
      </c>
      <c r="E591" s="4" t="s">
        <v>2379</v>
      </c>
      <c r="F591" s="4" t="s">
        <v>2379</v>
      </c>
      <c r="G591" s="4">
        <v>0</v>
      </c>
      <c r="H591" s="4" t="s">
        <v>2380</v>
      </c>
      <c r="I591" s="4" t="str">
        <f t="shared" si="18"/>
        <v>Normal Weight</v>
      </c>
      <c r="J591" t="str">
        <f t="shared" si="19"/>
        <v>Prediabetes</v>
      </c>
    </row>
    <row r="592" spans="1:10" ht="15.75" thickBot="1" x14ac:dyDescent="0.3">
      <c r="A592" s="4" t="s">
        <v>1780</v>
      </c>
      <c r="B592" s="5">
        <v>49.72</v>
      </c>
      <c r="C592" s="5">
        <v>7.71</v>
      </c>
      <c r="D592" s="4" t="s">
        <v>2379</v>
      </c>
      <c r="E592" s="4" t="s">
        <v>2379</v>
      </c>
      <c r="F592" s="4" t="s">
        <v>2379</v>
      </c>
      <c r="G592" s="4">
        <v>0</v>
      </c>
      <c r="H592" s="4" t="s">
        <v>2379</v>
      </c>
      <c r="I592" s="4" t="str">
        <f t="shared" si="18"/>
        <v>Obesity</v>
      </c>
      <c r="J592" t="str">
        <f t="shared" si="19"/>
        <v>Diabetes</v>
      </c>
    </row>
    <row r="593" spans="1:10" ht="15.75" thickBot="1" x14ac:dyDescent="0.3">
      <c r="A593" s="4" t="s">
        <v>1779</v>
      </c>
      <c r="B593" s="5">
        <v>21.754999999999999</v>
      </c>
      <c r="C593" s="5">
        <v>4.63</v>
      </c>
      <c r="D593" s="4" t="s">
        <v>2379</v>
      </c>
      <c r="E593" s="4" t="s">
        <v>2379</v>
      </c>
      <c r="F593" s="4" t="s">
        <v>2380</v>
      </c>
      <c r="G593" s="5">
        <v>1</v>
      </c>
      <c r="H593" s="4" t="s">
        <v>2380</v>
      </c>
      <c r="I593" s="4" t="str">
        <f t="shared" si="18"/>
        <v>Normal Weight</v>
      </c>
      <c r="J593" t="str">
        <f t="shared" si="19"/>
        <v>Normal</v>
      </c>
    </row>
    <row r="594" spans="1:10" ht="15.75" thickBot="1" x14ac:dyDescent="0.3">
      <c r="A594" s="4" t="s">
        <v>1778</v>
      </c>
      <c r="B594" s="5">
        <v>48.39</v>
      </c>
      <c r="C594" s="5">
        <v>4.6100000000000003</v>
      </c>
      <c r="D594" s="4" t="s">
        <v>2379</v>
      </c>
      <c r="E594" s="4" t="s">
        <v>2379</v>
      </c>
      <c r="F594" s="4" t="s">
        <v>2379</v>
      </c>
      <c r="G594" s="4">
        <v>0</v>
      </c>
      <c r="H594" s="4" t="s">
        <v>2379</v>
      </c>
      <c r="I594" s="4" t="str">
        <f t="shared" si="18"/>
        <v>Obesity</v>
      </c>
      <c r="J594" t="str">
        <f t="shared" si="19"/>
        <v>Normal</v>
      </c>
    </row>
    <row r="595" spans="1:10" ht="15.75" thickBot="1" x14ac:dyDescent="0.3">
      <c r="A595" s="4" t="s">
        <v>1777</v>
      </c>
      <c r="B595" s="5">
        <v>47.15</v>
      </c>
      <c r="C595" s="5">
        <v>9.5299999999999994</v>
      </c>
      <c r="D595" s="4" t="s">
        <v>2380</v>
      </c>
      <c r="E595" s="4" t="s">
        <v>2379</v>
      </c>
      <c r="F595" s="4" t="s">
        <v>2379</v>
      </c>
      <c r="G595" s="5">
        <v>1</v>
      </c>
      <c r="H595" s="4" t="s">
        <v>2379</v>
      </c>
      <c r="I595" s="4" t="str">
        <f t="shared" si="18"/>
        <v>Obesity</v>
      </c>
      <c r="J595" t="str">
        <f t="shared" si="19"/>
        <v>Diabetes</v>
      </c>
    </row>
    <row r="596" spans="1:10" ht="15.75" thickBot="1" x14ac:dyDescent="0.3">
      <c r="A596" s="4" t="s">
        <v>1776</v>
      </c>
      <c r="B596" s="5">
        <v>47.59</v>
      </c>
      <c r="C596" s="5">
        <v>11.43</v>
      </c>
      <c r="D596" s="4" t="s">
        <v>2380</v>
      </c>
      <c r="E596" s="4" t="s">
        <v>2379</v>
      </c>
      <c r="F596" s="4" t="s">
        <v>2379</v>
      </c>
      <c r="G596" s="5">
        <v>2</v>
      </c>
      <c r="H596" s="4" t="s">
        <v>2379</v>
      </c>
      <c r="I596" s="4" t="str">
        <f t="shared" si="18"/>
        <v>Obesity</v>
      </c>
      <c r="J596" t="str">
        <f t="shared" si="19"/>
        <v>Diabetes</v>
      </c>
    </row>
    <row r="597" spans="1:10" ht="15.75" thickBot="1" x14ac:dyDescent="0.3">
      <c r="A597" s="4" t="s">
        <v>1775</v>
      </c>
      <c r="B597" s="5">
        <v>39.81</v>
      </c>
      <c r="C597" s="5">
        <v>7.65</v>
      </c>
      <c r="D597" s="4" t="s">
        <v>2380</v>
      </c>
      <c r="E597" s="4" t="s">
        <v>2379</v>
      </c>
      <c r="F597" s="4" t="s">
        <v>2380</v>
      </c>
      <c r="G597" s="5">
        <v>1</v>
      </c>
      <c r="H597" s="4" t="s">
        <v>2379</v>
      </c>
      <c r="I597" s="4" t="str">
        <f t="shared" si="18"/>
        <v>Obesity</v>
      </c>
      <c r="J597" t="str">
        <f t="shared" si="19"/>
        <v>Diabetes</v>
      </c>
    </row>
    <row r="598" spans="1:10" ht="15.75" thickBot="1" x14ac:dyDescent="0.3">
      <c r="A598" s="4" t="s">
        <v>1774</v>
      </c>
      <c r="B598" s="5">
        <v>31.02</v>
      </c>
      <c r="C598" s="5">
        <v>5.87</v>
      </c>
      <c r="D598" s="4" t="s">
        <v>2380</v>
      </c>
      <c r="E598" s="4" t="s">
        <v>2379</v>
      </c>
      <c r="F598" s="4" t="s">
        <v>2379</v>
      </c>
      <c r="G598" s="4">
        <v>0</v>
      </c>
      <c r="H598" s="4" t="s">
        <v>2379</v>
      </c>
      <c r="I598" s="4" t="str">
        <f t="shared" si="18"/>
        <v>Obesity</v>
      </c>
      <c r="J598" t="str">
        <f t="shared" si="19"/>
        <v>Prediabetes</v>
      </c>
    </row>
    <row r="599" spans="1:10" ht="15.75" thickBot="1" x14ac:dyDescent="0.3">
      <c r="A599" s="4" t="s">
        <v>1773</v>
      </c>
      <c r="B599" s="5">
        <v>24.75</v>
      </c>
      <c r="C599" s="5">
        <v>4.3600000000000003</v>
      </c>
      <c r="D599" s="4" t="s">
        <v>2380</v>
      </c>
      <c r="E599" s="4" t="s">
        <v>2379</v>
      </c>
      <c r="F599" s="4" t="s">
        <v>2379</v>
      </c>
      <c r="G599" s="5">
        <v>1</v>
      </c>
      <c r="H599" s="4" t="s">
        <v>2380</v>
      </c>
      <c r="I599" s="4" t="str">
        <f t="shared" si="18"/>
        <v>Normal Weight</v>
      </c>
      <c r="J599" t="str">
        <f t="shared" si="19"/>
        <v>Normal</v>
      </c>
    </row>
    <row r="600" spans="1:10" ht="15.75" thickBot="1" x14ac:dyDescent="0.3">
      <c r="A600" s="4" t="s">
        <v>1772</v>
      </c>
      <c r="B600" s="5">
        <v>30.114999999999998</v>
      </c>
      <c r="C600" s="5">
        <v>10.119999999999999</v>
      </c>
      <c r="D600" s="4" t="s">
        <v>2379</v>
      </c>
      <c r="E600" s="4" t="s">
        <v>2379</v>
      </c>
      <c r="F600" s="4" t="s">
        <v>2379</v>
      </c>
      <c r="G600" s="5">
        <v>3</v>
      </c>
      <c r="H600" s="4" t="s">
        <v>2379</v>
      </c>
      <c r="I600" s="4" t="str">
        <f t="shared" si="18"/>
        <v>Obesity</v>
      </c>
      <c r="J600" t="str">
        <f t="shared" si="19"/>
        <v>Diabetes</v>
      </c>
    </row>
    <row r="601" spans="1:10" ht="15.75" thickBot="1" x14ac:dyDescent="0.3">
      <c r="A601" s="4" t="s">
        <v>1771</v>
      </c>
      <c r="B601" s="5">
        <v>26.03</v>
      </c>
      <c r="C601" s="5">
        <v>4.01</v>
      </c>
      <c r="D601" s="4" t="s">
        <v>2379</v>
      </c>
      <c r="E601" s="4" t="s">
        <v>2379</v>
      </c>
      <c r="F601" s="4" t="s">
        <v>2380</v>
      </c>
      <c r="G601" s="5">
        <v>1</v>
      </c>
      <c r="H601" s="4" t="s">
        <v>2380</v>
      </c>
      <c r="I601" s="4" t="str">
        <f t="shared" si="18"/>
        <v>Overweight</v>
      </c>
      <c r="J601" t="str">
        <f t="shared" si="19"/>
        <v>Normal</v>
      </c>
    </row>
    <row r="602" spans="1:10" ht="15.75" thickBot="1" x14ac:dyDescent="0.3">
      <c r="A602" s="4" t="s">
        <v>1770</v>
      </c>
      <c r="B602" s="5">
        <v>20.045000000000002</v>
      </c>
      <c r="C602" s="5">
        <v>4.7699999999999996</v>
      </c>
      <c r="D602" s="4" t="s">
        <v>2380</v>
      </c>
      <c r="E602" s="4" t="s">
        <v>2379</v>
      </c>
      <c r="F602" s="4" t="s">
        <v>2379</v>
      </c>
      <c r="G602" s="5">
        <v>1</v>
      </c>
      <c r="H602" s="4" t="s">
        <v>2380</v>
      </c>
      <c r="I602" s="4" t="str">
        <f t="shared" si="18"/>
        <v>Normal Weight</v>
      </c>
      <c r="J602" t="str">
        <f t="shared" si="19"/>
        <v>Normal</v>
      </c>
    </row>
    <row r="603" spans="1:10" ht="15.75" thickBot="1" x14ac:dyDescent="0.3">
      <c r="A603" s="4" t="s">
        <v>1769</v>
      </c>
      <c r="B603" s="5">
        <v>40.24</v>
      </c>
      <c r="C603" s="5">
        <v>6.83</v>
      </c>
      <c r="D603" s="4" t="s">
        <v>2379</v>
      </c>
      <c r="E603" s="4" t="s">
        <v>2379</v>
      </c>
      <c r="F603" s="4" t="s">
        <v>2379</v>
      </c>
      <c r="G603" s="4">
        <v>0</v>
      </c>
      <c r="H603" s="4" t="s">
        <v>2379</v>
      </c>
      <c r="I603" s="4" t="str">
        <f t="shared" si="18"/>
        <v>Obesity</v>
      </c>
      <c r="J603" t="str">
        <f t="shared" si="19"/>
        <v>Diabetes</v>
      </c>
    </row>
    <row r="604" spans="1:10" ht="15.75" thickBot="1" x14ac:dyDescent="0.3">
      <c r="A604" s="4" t="s">
        <v>1768</v>
      </c>
      <c r="B604" s="5">
        <v>43.15</v>
      </c>
      <c r="C604" s="5">
        <v>6.14</v>
      </c>
      <c r="D604" s="4" t="s">
        <v>2380</v>
      </c>
      <c r="E604" s="4" t="s">
        <v>2379</v>
      </c>
      <c r="F604" s="4" t="s">
        <v>2380</v>
      </c>
      <c r="G604" s="5">
        <v>1</v>
      </c>
      <c r="H604" s="4" t="s">
        <v>2379</v>
      </c>
      <c r="I604" s="4" t="str">
        <f t="shared" si="18"/>
        <v>Obesity</v>
      </c>
      <c r="J604" t="str">
        <f t="shared" si="19"/>
        <v>Prediabetes</v>
      </c>
    </row>
    <row r="605" spans="1:10" ht="15.75" thickBot="1" x14ac:dyDescent="0.3">
      <c r="A605" s="4" t="s">
        <v>1767</v>
      </c>
      <c r="B605" s="5">
        <v>27.7</v>
      </c>
      <c r="C605" s="5">
        <v>5.6</v>
      </c>
      <c r="D605" s="4" t="s">
        <v>2379</v>
      </c>
      <c r="E605" s="4" t="s">
        <v>2379</v>
      </c>
      <c r="F605" s="4" t="s">
        <v>2380</v>
      </c>
      <c r="G605" s="5">
        <v>1</v>
      </c>
      <c r="H605" s="4" t="s">
        <v>2380</v>
      </c>
      <c r="I605" s="4" t="str">
        <f t="shared" si="18"/>
        <v>Overweight</v>
      </c>
      <c r="J605" t="str">
        <f t="shared" si="19"/>
        <v>Normal</v>
      </c>
    </row>
    <row r="606" spans="1:10" ht="15.75" thickBot="1" x14ac:dyDescent="0.3">
      <c r="A606" s="4" t="s">
        <v>1766</v>
      </c>
      <c r="B606" s="5">
        <v>45.68</v>
      </c>
      <c r="C606" s="5">
        <v>4.8</v>
      </c>
      <c r="D606" s="4" t="s">
        <v>2379</v>
      </c>
      <c r="E606" s="4" t="s">
        <v>2379</v>
      </c>
      <c r="F606" s="4" t="s">
        <v>2379</v>
      </c>
      <c r="G606" s="5">
        <v>2</v>
      </c>
      <c r="H606" s="4" t="s">
        <v>2379</v>
      </c>
      <c r="I606" s="4" t="str">
        <f t="shared" si="18"/>
        <v>Obesity</v>
      </c>
      <c r="J606" t="str">
        <f t="shared" si="19"/>
        <v>Normal</v>
      </c>
    </row>
    <row r="607" spans="1:10" ht="15.75" thickBot="1" x14ac:dyDescent="0.3">
      <c r="A607" s="4" t="s">
        <v>1765</v>
      </c>
      <c r="B607" s="5">
        <v>27.3</v>
      </c>
      <c r="C607" s="5">
        <v>11.89</v>
      </c>
      <c r="D607" s="4" t="s">
        <v>2379</v>
      </c>
      <c r="E607" s="4" t="s">
        <v>2379</v>
      </c>
      <c r="F607" s="4" t="s">
        <v>2379</v>
      </c>
      <c r="G607" s="4">
        <v>0</v>
      </c>
      <c r="H607" s="4" t="s">
        <v>2380</v>
      </c>
      <c r="I607" s="4" t="str">
        <f t="shared" si="18"/>
        <v>Overweight</v>
      </c>
      <c r="J607" t="str">
        <f t="shared" si="19"/>
        <v>Diabetes</v>
      </c>
    </row>
    <row r="608" spans="1:10" ht="15.75" thickBot="1" x14ac:dyDescent="0.3">
      <c r="A608" s="4" t="s">
        <v>1764</v>
      </c>
      <c r="B608" s="5">
        <v>54.45</v>
      </c>
      <c r="C608" s="5">
        <v>4.7300000000000004</v>
      </c>
      <c r="D608" s="4" t="s">
        <v>2380</v>
      </c>
      <c r="E608" s="4" t="s">
        <v>2379</v>
      </c>
      <c r="F608" s="4" t="s">
        <v>2379</v>
      </c>
      <c r="G608" s="5">
        <v>1</v>
      </c>
      <c r="H608" s="4" t="s">
        <v>2379</v>
      </c>
      <c r="I608" s="4" t="str">
        <f t="shared" si="18"/>
        <v>Obesity</v>
      </c>
      <c r="J608" t="str">
        <f t="shared" si="19"/>
        <v>Normal</v>
      </c>
    </row>
    <row r="609" spans="1:10" ht="15.75" thickBot="1" x14ac:dyDescent="0.3">
      <c r="A609" s="4" t="s">
        <v>1763</v>
      </c>
      <c r="B609" s="5">
        <v>54.43</v>
      </c>
      <c r="C609" s="5">
        <v>4.6100000000000003</v>
      </c>
      <c r="D609" s="4" t="s">
        <v>2380</v>
      </c>
      <c r="E609" s="4" t="s">
        <v>2379</v>
      </c>
      <c r="F609" s="4" t="s">
        <v>2379</v>
      </c>
      <c r="G609" s="5">
        <v>1</v>
      </c>
      <c r="H609" s="4" t="s">
        <v>2379</v>
      </c>
      <c r="I609" s="4" t="str">
        <f t="shared" si="18"/>
        <v>Obesity</v>
      </c>
      <c r="J609" t="str">
        <f t="shared" si="19"/>
        <v>Normal</v>
      </c>
    </row>
    <row r="610" spans="1:10" ht="15.75" thickBot="1" x14ac:dyDescent="0.3">
      <c r="A610" s="4" t="s">
        <v>1762</v>
      </c>
      <c r="B610" s="5">
        <v>48.01</v>
      </c>
      <c r="C610" s="5">
        <v>7.3</v>
      </c>
      <c r="D610" s="4" t="s">
        <v>2379</v>
      </c>
      <c r="E610" s="4" t="s">
        <v>2379</v>
      </c>
      <c r="F610" s="4" t="s">
        <v>2379</v>
      </c>
      <c r="G610" s="4">
        <v>0</v>
      </c>
      <c r="H610" s="4" t="s">
        <v>2379</v>
      </c>
      <c r="I610" s="4" t="str">
        <f t="shared" si="18"/>
        <v>Obesity</v>
      </c>
      <c r="J610" t="str">
        <f t="shared" si="19"/>
        <v>Diabetes</v>
      </c>
    </row>
    <row r="611" spans="1:10" ht="15.75" thickBot="1" x14ac:dyDescent="0.3">
      <c r="A611" s="4" t="s">
        <v>1761</v>
      </c>
      <c r="B611" s="5">
        <v>48.32</v>
      </c>
      <c r="C611" s="5">
        <v>5.88</v>
      </c>
      <c r="D611" s="4" t="s">
        <v>2379</v>
      </c>
      <c r="E611" s="4" t="s">
        <v>2379</v>
      </c>
      <c r="F611" s="4" t="s">
        <v>2379</v>
      </c>
      <c r="G611" s="4">
        <v>0</v>
      </c>
      <c r="H611" s="4" t="s">
        <v>2379</v>
      </c>
      <c r="I611" s="4" t="str">
        <f t="shared" si="18"/>
        <v>Obesity</v>
      </c>
      <c r="J611" t="str">
        <f t="shared" si="19"/>
        <v>Prediabetes</v>
      </c>
    </row>
    <row r="612" spans="1:10" ht="15.75" thickBot="1" x14ac:dyDescent="0.3">
      <c r="A612" s="4" t="s">
        <v>1760</v>
      </c>
      <c r="B612" s="5">
        <v>22.895</v>
      </c>
      <c r="C612" s="5">
        <v>4.0599999999999996</v>
      </c>
      <c r="D612" s="4" t="s">
        <v>2379</v>
      </c>
      <c r="E612" s="4" t="s">
        <v>2379</v>
      </c>
      <c r="F612" s="4" t="s">
        <v>2380</v>
      </c>
      <c r="G612" s="5">
        <v>1</v>
      </c>
      <c r="H612" s="4" t="s">
        <v>2380</v>
      </c>
      <c r="I612" s="4" t="str">
        <f t="shared" si="18"/>
        <v>Normal Weight</v>
      </c>
      <c r="J612" t="str">
        <f t="shared" si="19"/>
        <v>Normal</v>
      </c>
    </row>
    <row r="613" spans="1:10" ht="15.75" thickBot="1" x14ac:dyDescent="0.3">
      <c r="A613" s="4" t="s">
        <v>1759</v>
      </c>
      <c r="B613" s="5">
        <v>54.85</v>
      </c>
      <c r="C613" s="5">
        <v>4.9000000000000004</v>
      </c>
      <c r="D613" s="4" t="s">
        <v>2379</v>
      </c>
      <c r="E613" s="4" t="s">
        <v>2379</v>
      </c>
      <c r="F613" s="4" t="s">
        <v>2379</v>
      </c>
      <c r="G613" s="5">
        <v>1</v>
      </c>
      <c r="H613" s="4" t="s">
        <v>2379</v>
      </c>
      <c r="I613" s="4" t="str">
        <f t="shared" si="18"/>
        <v>Obesity</v>
      </c>
      <c r="J613" t="str">
        <f t="shared" si="19"/>
        <v>Normal</v>
      </c>
    </row>
    <row r="614" spans="1:10" ht="15.75" thickBot="1" x14ac:dyDescent="0.3">
      <c r="A614" s="4" t="s">
        <v>1758</v>
      </c>
      <c r="B614" s="5">
        <v>21.85</v>
      </c>
      <c r="C614" s="5">
        <v>5.52</v>
      </c>
      <c r="D614" s="4" t="s">
        <v>2379</v>
      </c>
      <c r="E614" s="4" t="s">
        <v>2379</v>
      </c>
      <c r="F614" s="4" t="s">
        <v>2380</v>
      </c>
      <c r="G614" s="5">
        <v>1</v>
      </c>
      <c r="H614" s="4" t="s">
        <v>2380</v>
      </c>
      <c r="I614" s="4" t="str">
        <f t="shared" si="18"/>
        <v>Normal Weight</v>
      </c>
      <c r="J614" t="str">
        <f t="shared" si="19"/>
        <v>Normal</v>
      </c>
    </row>
    <row r="615" spans="1:10" ht="15.75" thickBot="1" x14ac:dyDescent="0.3">
      <c r="A615" s="4" t="s">
        <v>1757</v>
      </c>
      <c r="B615" s="5">
        <v>51.86</v>
      </c>
      <c r="C615" s="5">
        <v>5.2</v>
      </c>
      <c r="D615" s="4" t="s">
        <v>2380</v>
      </c>
      <c r="E615" s="4" t="s">
        <v>2379</v>
      </c>
      <c r="F615" s="4" t="s">
        <v>2379</v>
      </c>
      <c r="G615" s="4">
        <v>0</v>
      </c>
      <c r="H615" s="4" t="s">
        <v>2379</v>
      </c>
      <c r="I615" s="4" t="str">
        <f t="shared" si="18"/>
        <v>Obesity</v>
      </c>
      <c r="J615" t="str">
        <f t="shared" si="19"/>
        <v>Normal</v>
      </c>
    </row>
    <row r="616" spans="1:10" ht="15.75" thickBot="1" x14ac:dyDescent="0.3">
      <c r="A616" s="4" t="s">
        <v>1756</v>
      </c>
      <c r="B616" s="5">
        <v>39.049999999999997</v>
      </c>
      <c r="C616" s="5">
        <v>7.59</v>
      </c>
      <c r="D616" s="4" t="s">
        <v>2379</v>
      </c>
      <c r="E616" s="4" t="s">
        <v>2379</v>
      </c>
      <c r="F616" s="4" t="s">
        <v>2379</v>
      </c>
      <c r="G616" s="5">
        <v>3</v>
      </c>
      <c r="H616" s="4" t="s">
        <v>2379</v>
      </c>
      <c r="I616" s="4" t="str">
        <f t="shared" si="18"/>
        <v>Obesity</v>
      </c>
      <c r="J616" t="str">
        <f t="shared" si="19"/>
        <v>Diabetes</v>
      </c>
    </row>
    <row r="617" spans="1:10" ht="15.75" thickBot="1" x14ac:dyDescent="0.3">
      <c r="A617" s="4" t="s">
        <v>1755</v>
      </c>
      <c r="B617" s="5">
        <v>31.824999999999999</v>
      </c>
      <c r="C617" s="5">
        <v>8.2799999999999994</v>
      </c>
      <c r="D617" s="4" t="s">
        <v>2379</v>
      </c>
      <c r="E617" s="4" t="s">
        <v>2379</v>
      </c>
      <c r="F617" s="4" t="s">
        <v>2379</v>
      </c>
      <c r="G617" s="5">
        <v>3</v>
      </c>
      <c r="H617" s="4" t="s">
        <v>2379</v>
      </c>
      <c r="I617" s="4" t="str">
        <f t="shared" si="18"/>
        <v>Obesity</v>
      </c>
      <c r="J617" t="str">
        <f t="shared" si="19"/>
        <v>Diabetes</v>
      </c>
    </row>
    <row r="618" spans="1:10" ht="15.75" thickBot="1" x14ac:dyDescent="0.3">
      <c r="A618" s="4" t="s">
        <v>1754</v>
      </c>
      <c r="B618" s="5">
        <v>46.43</v>
      </c>
      <c r="C618" s="5">
        <v>6.72</v>
      </c>
      <c r="D618" s="4" t="s">
        <v>2379</v>
      </c>
      <c r="E618" s="4" t="s">
        <v>2379</v>
      </c>
      <c r="F618" s="4" t="s">
        <v>2379</v>
      </c>
      <c r="G618" s="4">
        <v>0</v>
      </c>
      <c r="H618" s="4" t="s">
        <v>2379</v>
      </c>
      <c r="I618" s="4" t="str">
        <f t="shared" si="18"/>
        <v>Obesity</v>
      </c>
      <c r="J618" t="str">
        <f t="shared" si="19"/>
        <v>Diabetes</v>
      </c>
    </row>
    <row r="619" spans="1:10" ht="15.75" thickBot="1" x14ac:dyDescent="0.3">
      <c r="A619" s="4" t="s">
        <v>1753</v>
      </c>
      <c r="B619" s="5">
        <v>53.63</v>
      </c>
      <c r="C619" s="5">
        <v>5.47</v>
      </c>
      <c r="D619" s="4" t="s">
        <v>2380</v>
      </c>
      <c r="E619" s="4" t="s">
        <v>2379</v>
      </c>
      <c r="F619" s="4" t="s">
        <v>2379</v>
      </c>
      <c r="G619" s="5">
        <v>1</v>
      </c>
      <c r="H619" s="4" t="s">
        <v>2379</v>
      </c>
      <c r="I619" s="4" t="str">
        <f t="shared" si="18"/>
        <v>Obesity</v>
      </c>
      <c r="J619" t="str">
        <f t="shared" si="19"/>
        <v>Normal</v>
      </c>
    </row>
    <row r="620" spans="1:10" ht="15.75" thickBot="1" x14ac:dyDescent="0.3">
      <c r="A620" s="4" t="s">
        <v>1752</v>
      </c>
      <c r="B620" s="5">
        <v>48.7</v>
      </c>
      <c r="C620" s="5">
        <v>4.71</v>
      </c>
      <c r="D620" s="4" t="s">
        <v>2379</v>
      </c>
      <c r="E620" s="4" t="s">
        <v>2379</v>
      </c>
      <c r="F620" s="4" t="s">
        <v>2379</v>
      </c>
      <c r="G620" s="4">
        <v>0</v>
      </c>
      <c r="H620" s="4" t="s">
        <v>2379</v>
      </c>
      <c r="I620" s="4" t="str">
        <f t="shared" si="18"/>
        <v>Obesity</v>
      </c>
      <c r="J620" t="str">
        <f t="shared" si="19"/>
        <v>Normal</v>
      </c>
    </row>
    <row r="621" spans="1:10" ht="15.75" thickBot="1" x14ac:dyDescent="0.3">
      <c r="A621" s="4" t="s">
        <v>1751</v>
      </c>
      <c r="B621" s="5">
        <v>48.81</v>
      </c>
      <c r="C621" s="5">
        <v>5.49</v>
      </c>
      <c r="D621" s="4" t="s">
        <v>2379</v>
      </c>
      <c r="E621" s="4" t="s">
        <v>2379</v>
      </c>
      <c r="F621" s="4" t="s">
        <v>2379</v>
      </c>
      <c r="G621" s="4">
        <v>0</v>
      </c>
      <c r="H621" s="4" t="s">
        <v>2379</v>
      </c>
      <c r="I621" s="4" t="str">
        <f t="shared" si="18"/>
        <v>Obesity</v>
      </c>
      <c r="J621" t="str">
        <f t="shared" si="19"/>
        <v>Normal</v>
      </c>
    </row>
    <row r="622" spans="1:10" ht="15.75" thickBot="1" x14ac:dyDescent="0.3">
      <c r="A622" s="4" t="s">
        <v>1750</v>
      </c>
      <c r="B622" s="5">
        <v>47.53</v>
      </c>
      <c r="C622" s="5">
        <v>4.72</v>
      </c>
      <c r="D622" s="4" t="s">
        <v>2379</v>
      </c>
      <c r="E622" s="4" t="s">
        <v>2379</v>
      </c>
      <c r="F622" s="4" t="s">
        <v>2379</v>
      </c>
      <c r="G622" s="4">
        <v>0</v>
      </c>
      <c r="H622" s="4" t="s">
        <v>2379</v>
      </c>
      <c r="I622" s="4" t="str">
        <f t="shared" si="18"/>
        <v>Obesity</v>
      </c>
      <c r="J622" t="str">
        <f t="shared" si="19"/>
        <v>Normal</v>
      </c>
    </row>
    <row r="623" spans="1:10" ht="15.75" thickBot="1" x14ac:dyDescent="0.3">
      <c r="A623" s="4" t="s">
        <v>1749</v>
      </c>
      <c r="B623" s="5">
        <v>36.85</v>
      </c>
      <c r="C623" s="5">
        <v>6.7</v>
      </c>
      <c r="D623" s="4" t="s">
        <v>2379</v>
      </c>
      <c r="E623" s="4" t="s">
        <v>2379</v>
      </c>
      <c r="F623" s="4" t="s">
        <v>2379</v>
      </c>
      <c r="G623" s="4">
        <v>0</v>
      </c>
      <c r="H623" s="4" t="s">
        <v>2379</v>
      </c>
      <c r="I623" s="4" t="str">
        <f t="shared" si="18"/>
        <v>Obesity</v>
      </c>
      <c r="J623" t="str">
        <f t="shared" si="19"/>
        <v>Diabetes</v>
      </c>
    </row>
    <row r="624" spans="1:10" ht="15.75" thickBot="1" x14ac:dyDescent="0.3">
      <c r="A624" s="4" t="s">
        <v>1748</v>
      </c>
      <c r="B624" s="5">
        <v>29.3</v>
      </c>
      <c r="C624" s="5">
        <v>5.5</v>
      </c>
      <c r="D624" s="4" t="s">
        <v>2379</v>
      </c>
      <c r="E624" s="4" t="s">
        <v>2379</v>
      </c>
      <c r="F624" s="4" t="s">
        <v>2379</v>
      </c>
      <c r="G624" s="4">
        <v>0</v>
      </c>
      <c r="H624" s="4" t="s">
        <v>2379</v>
      </c>
      <c r="I624" s="4" t="str">
        <f t="shared" si="18"/>
        <v>Overweight</v>
      </c>
      <c r="J624" t="str">
        <f t="shared" si="19"/>
        <v>Normal</v>
      </c>
    </row>
    <row r="625" spans="1:10" ht="15.75" thickBot="1" x14ac:dyDescent="0.3">
      <c r="A625" s="4" t="s">
        <v>1747</v>
      </c>
      <c r="B625" s="5">
        <v>19.3</v>
      </c>
      <c r="C625" s="5">
        <v>4.46</v>
      </c>
      <c r="D625" s="4" t="s">
        <v>2379</v>
      </c>
      <c r="E625" s="4" t="s">
        <v>2379</v>
      </c>
      <c r="F625" s="4" t="s">
        <v>2379</v>
      </c>
      <c r="G625" s="5">
        <v>1</v>
      </c>
      <c r="H625" s="4" t="s">
        <v>2380</v>
      </c>
      <c r="I625" s="4" t="str">
        <f t="shared" si="18"/>
        <v>Normal Weight</v>
      </c>
      <c r="J625" t="str">
        <f t="shared" si="19"/>
        <v>Normal</v>
      </c>
    </row>
    <row r="626" spans="1:10" ht="15.75" thickBot="1" x14ac:dyDescent="0.3">
      <c r="A626" s="4" t="s">
        <v>1746</v>
      </c>
      <c r="B626" s="5">
        <v>24.13</v>
      </c>
      <c r="C626" s="5">
        <v>5.29</v>
      </c>
      <c r="D626" s="4" t="s">
        <v>2380</v>
      </c>
      <c r="E626" s="4" t="s">
        <v>2379</v>
      </c>
      <c r="F626" s="4" t="s">
        <v>2380</v>
      </c>
      <c r="G626" s="5">
        <v>1</v>
      </c>
      <c r="H626" s="4" t="s">
        <v>2380</v>
      </c>
      <c r="I626" s="4" t="str">
        <f t="shared" si="18"/>
        <v>Normal Weight</v>
      </c>
      <c r="J626" t="str">
        <f t="shared" si="19"/>
        <v>Normal</v>
      </c>
    </row>
    <row r="627" spans="1:10" ht="15.75" thickBot="1" x14ac:dyDescent="0.3">
      <c r="A627" s="4" t="s">
        <v>1745</v>
      </c>
      <c r="B627" s="5">
        <v>46.7</v>
      </c>
      <c r="C627" s="5">
        <v>10.99</v>
      </c>
      <c r="D627" s="4" t="s">
        <v>2379</v>
      </c>
      <c r="E627" s="4" t="s">
        <v>2379</v>
      </c>
      <c r="F627" s="4" t="s">
        <v>2379</v>
      </c>
      <c r="G627" s="4">
        <v>0</v>
      </c>
      <c r="H627" s="4" t="s">
        <v>2379</v>
      </c>
      <c r="I627" s="4" t="str">
        <f t="shared" si="18"/>
        <v>Obesity</v>
      </c>
      <c r="J627" t="str">
        <f t="shared" si="19"/>
        <v>Diabetes</v>
      </c>
    </row>
    <row r="628" spans="1:10" ht="15.75" thickBot="1" x14ac:dyDescent="0.3">
      <c r="A628" s="4" t="s">
        <v>1744</v>
      </c>
      <c r="B628" s="5">
        <v>45.27</v>
      </c>
      <c r="C628" s="5">
        <v>5.2</v>
      </c>
      <c r="D628" s="4" t="s">
        <v>2380</v>
      </c>
      <c r="E628" s="4" t="s">
        <v>2379</v>
      </c>
      <c r="F628" s="4" t="s">
        <v>2379</v>
      </c>
      <c r="G628" s="4">
        <v>0</v>
      </c>
      <c r="H628" s="4" t="s">
        <v>2379</v>
      </c>
      <c r="I628" s="4" t="str">
        <f t="shared" si="18"/>
        <v>Obesity</v>
      </c>
      <c r="J628" t="str">
        <f t="shared" si="19"/>
        <v>Normal</v>
      </c>
    </row>
    <row r="629" spans="1:10" ht="15.75" thickBot="1" x14ac:dyDescent="0.3">
      <c r="A629" s="4" t="s">
        <v>1743</v>
      </c>
      <c r="B629" s="5">
        <v>44.29</v>
      </c>
      <c r="C629" s="5">
        <v>9.66</v>
      </c>
      <c r="D629" s="4" t="s">
        <v>2379</v>
      </c>
      <c r="E629" s="4" t="s">
        <v>2379</v>
      </c>
      <c r="F629" s="4" t="s">
        <v>2379</v>
      </c>
      <c r="G629" s="5">
        <v>2</v>
      </c>
      <c r="H629" s="4" t="s">
        <v>2379</v>
      </c>
      <c r="I629" s="4" t="str">
        <f t="shared" si="18"/>
        <v>Obesity</v>
      </c>
      <c r="J629" t="str">
        <f t="shared" si="19"/>
        <v>Diabetes</v>
      </c>
    </row>
    <row r="630" spans="1:10" ht="15.75" thickBot="1" x14ac:dyDescent="0.3">
      <c r="A630" s="4" t="s">
        <v>1742</v>
      </c>
      <c r="B630" s="5">
        <v>54.59</v>
      </c>
      <c r="C630" s="5">
        <v>4.22</v>
      </c>
      <c r="D630" s="4" t="s">
        <v>2380</v>
      </c>
      <c r="E630" s="4" t="s">
        <v>2379</v>
      </c>
      <c r="F630" s="4" t="s">
        <v>2379</v>
      </c>
      <c r="G630" s="5">
        <v>1</v>
      </c>
      <c r="H630" s="4" t="s">
        <v>2379</v>
      </c>
      <c r="I630" s="4" t="str">
        <f t="shared" si="18"/>
        <v>Obesity</v>
      </c>
      <c r="J630" t="str">
        <f t="shared" si="19"/>
        <v>Normal</v>
      </c>
    </row>
    <row r="631" spans="1:10" ht="15.75" thickBot="1" x14ac:dyDescent="0.3">
      <c r="A631" s="4" t="s">
        <v>1741</v>
      </c>
      <c r="B631" s="5">
        <v>32.965000000000003</v>
      </c>
      <c r="C631" s="5">
        <v>11.78</v>
      </c>
      <c r="D631" s="4" t="s">
        <v>2379</v>
      </c>
      <c r="E631" s="4" t="s">
        <v>2379</v>
      </c>
      <c r="F631" s="4" t="s">
        <v>2379</v>
      </c>
      <c r="G631" s="4">
        <v>0</v>
      </c>
      <c r="H631" s="4" t="s">
        <v>2379</v>
      </c>
      <c r="I631" s="4" t="str">
        <f t="shared" si="18"/>
        <v>Obesity</v>
      </c>
      <c r="J631" t="str">
        <f t="shared" si="19"/>
        <v>Diabetes</v>
      </c>
    </row>
    <row r="632" spans="1:10" ht="15.75" thickBot="1" x14ac:dyDescent="0.3">
      <c r="A632" s="4" t="s">
        <v>1740</v>
      </c>
      <c r="B632" s="5">
        <v>38.049999999999997</v>
      </c>
      <c r="C632" s="5">
        <v>9.6199999999999992</v>
      </c>
      <c r="D632" s="4" t="s">
        <v>2379</v>
      </c>
      <c r="E632" s="4" t="s">
        <v>2379</v>
      </c>
      <c r="F632" s="4" t="s">
        <v>2379</v>
      </c>
      <c r="G632" s="4">
        <v>0</v>
      </c>
      <c r="H632" s="4" t="s">
        <v>2379</v>
      </c>
      <c r="I632" s="4" t="str">
        <f t="shared" si="18"/>
        <v>Obesity</v>
      </c>
      <c r="J632" t="str">
        <f t="shared" si="19"/>
        <v>Diabetes</v>
      </c>
    </row>
    <row r="633" spans="1:10" ht="15.75" thickBot="1" x14ac:dyDescent="0.3">
      <c r="A633" s="4" t="s">
        <v>1739</v>
      </c>
      <c r="B633" s="5">
        <v>46.14</v>
      </c>
      <c r="C633" s="5">
        <v>10.78</v>
      </c>
      <c r="D633" s="4" t="s">
        <v>2379</v>
      </c>
      <c r="E633" s="4" t="s">
        <v>2379</v>
      </c>
      <c r="F633" s="4" t="s">
        <v>2379</v>
      </c>
      <c r="G633" s="4">
        <v>0</v>
      </c>
      <c r="H633" s="4" t="s">
        <v>2379</v>
      </c>
      <c r="I633" s="4" t="str">
        <f t="shared" si="18"/>
        <v>Obesity</v>
      </c>
      <c r="J633" t="str">
        <f t="shared" si="19"/>
        <v>Diabetes</v>
      </c>
    </row>
    <row r="634" spans="1:10" ht="15.75" thickBot="1" x14ac:dyDescent="0.3">
      <c r="A634" s="4" t="s">
        <v>1738</v>
      </c>
      <c r="B634" s="5">
        <v>41.325000000000003</v>
      </c>
      <c r="C634" s="5">
        <v>5.1100000000000003</v>
      </c>
      <c r="D634" s="4" t="s">
        <v>2380</v>
      </c>
      <c r="E634" s="4" t="s">
        <v>2379</v>
      </c>
      <c r="F634" s="4" t="s">
        <v>2379</v>
      </c>
      <c r="G634" s="5">
        <v>2</v>
      </c>
      <c r="H634" s="4" t="s">
        <v>2379</v>
      </c>
      <c r="I634" s="4" t="str">
        <f t="shared" si="18"/>
        <v>Obesity</v>
      </c>
      <c r="J634" t="str">
        <f t="shared" si="19"/>
        <v>Normal</v>
      </c>
    </row>
    <row r="635" spans="1:10" ht="15.75" thickBot="1" x14ac:dyDescent="0.3">
      <c r="A635" s="4" t="s">
        <v>1737</v>
      </c>
      <c r="B635" s="5">
        <v>44.64</v>
      </c>
      <c r="C635" s="5">
        <v>7.18</v>
      </c>
      <c r="D635" s="4" t="s">
        <v>2379</v>
      </c>
      <c r="E635" s="4" t="s">
        <v>2379</v>
      </c>
      <c r="F635" s="4" t="s">
        <v>2379</v>
      </c>
      <c r="G635" s="4">
        <v>0</v>
      </c>
      <c r="H635" s="4" t="s">
        <v>2379</v>
      </c>
      <c r="I635" s="4" t="str">
        <f t="shared" si="18"/>
        <v>Obesity</v>
      </c>
      <c r="J635" t="str">
        <f t="shared" si="19"/>
        <v>Diabetes</v>
      </c>
    </row>
    <row r="636" spans="1:10" ht="15.75" thickBot="1" x14ac:dyDescent="0.3">
      <c r="A636" s="4" t="s">
        <v>1736</v>
      </c>
      <c r="B636" s="5">
        <v>25.175000000000001</v>
      </c>
      <c r="C636" s="5">
        <v>4.96</v>
      </c>
      <c r="D636" s="4" t="s">
        <v>2379</v>
      </c>
      <c r="E636" s="4" t="s">
        <v>2380</v>
      </c>
      <c r="F636" s="4" t="s">
        <v>2379</v>
      </c>
      <c r="G636" s="5">
        <v>1</v>
      </c>
      <c r="H636" s="4"/>
      <c r="I636" s="4" t="str">
        <f t="shared" si="18"/>
        <v>Overweight</v>
      </c>
      <c r="J636" t="str">
        <f t="shared" si="19"/>
        <v>Normal</v>
      </c>
    </row>
    <row r="637" spans="1:10" ht="15.75" thickBot="1" x14ac:dyDescent="0.3">
      <c r="A637" s="4" t="s">
        <v>1735</v>
      </c>
      <c r="B637" s="5">
        <v>43.11</v>
      </c>
      <c r="C637" s="5">
        <v>4.67</v>
      </c>
      <c r="D637" s="4" t="s">
        <v>2380</v>
      </c>
      <c r="E637" s="4" t="s">
        <v>2379</v>
      </c>
      <c r="F637" s="4" t="s">
        <v>2379</v>
      </c>
      <c r="G637" s="4">
        <v>0</v>
      </c>
      <c r="H637" s="4" t="s">
        <v>2379</v>
      </c>
      <c r="I637" s="4" t="str">
        <f t="shared" si="18"/>
        <v>Obesity</v>
      </c>
      <c r="J637" t="str">
        <f t="shared" si="19"/>
        <v>Normal</v>
      </c>
    </row>
    <row r="638" spans="1:10" ht="15.75" thickBot="1" x14ac:dyDescent="0.3">
      <c r="A638" s="4" t="s">
        <v>1734</v>
      </c>
      <c r="B638" s="5">
        <v>53.32</v>
      </c>
      <c r="C638" s="5">
        <v>5.0599999999999996</v>
      </c>
      <c r="D638" s="4" t="s">
        <v>2379</v>
      </c>
      <c r="E638" s="4" t="s">
        <v>2379</v>
      </c>
      <c r="F638" s="4" t="s">
        <v>2379</v>
      </c>
      <c r="G638" s="4">
        <v>0</v>
      </c>
      <c r="H638" s="4" t="s">
        <v>2379</v>
      </c>
      <c r="I638" s="4" t="str">
        <f t="shared" si="18"/>
        <v>Obesity</v>
      </c>
      <c r="J638" t="str">
        <f t="shared" si="19"/>
        <v>Normal</v>
      </c>
    </row>
    <row r="639" spans="1:10" ht="15.75" thickBot="1" x14ac:dyDescent="0.3">
      <c r="A639" s="4" t="s">
        <v>1733</v>
      </c>
      <c r="B639" s="5">
        <v>38.04</v>
      </c>
      <c r="C639" s="5">
        <v>5.0199999999999996</v>
      </c>
      <c r="D639" s="4" t="s">
        <v>2380</v>
      </c>
      <c r="E639" s="4" t="s">
        <v>2379</v>
      </c>
      <c r="F639" s="4" t="s">
        <v>2379</v>
      </c>
      <c r="G639" s="5">
        <v>1</v>
      </c>
      <c r="H639" s="4" t="s">
        <v>2379</v>
      </c>
      <c r="I639" s="4" t="str">
        <f t="shared" si="18"/>
        <v>Obesity</v>
      </c>
      <c r="J639" t="str">
        <f t="shared" si="19"/>
        <v>Normal</v>
      </c>
    </row>
    <row r="640" spans="1:10" ht="15.75" thickBot="1" x14ac:dyDescent="0.3">
      <c r="A640" s="4" t="s">
        <v>1732</v>
      </c>
      <c r="B640" s="5">
        <v>37.9</v>
      </c>
      <c r="C640" s="5">
        <v>7.76</v>
      </c>
      <c r="D640" s="4" t="s">
        <v>2379</v>
      </c>
      <c r="E640" s="4" t="s">
        <v>2379</v>
      </c>
      <c r="F640" s="4" t="s">
        <v>2379</v>
      </c>
      <c r="G640" s="4">
        <v>0</v>
      </c>
      <c r="H640" s="4" t="s">
        <v>2379</v>
      </c>
      <c r="I640" s="4" t="str">
        <f t="shared" si="18"/>
        <v>Obesity</v>
      </c>
      <c r="J640" t="str">
        <f t="shared" si="19"/>
        <v>Diabetes</v>
      </c>
    </row>
    <row r="641" spans="1:10" ht="15.75" thickBot="1" x14ac:dyDescent="0.3">
      <c r="A641" s="4" t="s">
        <v>1731</v>
      </c>
      <c r="B641" s="5">
        <v>39.6</v>
      </c>
      <c r="C641" s="5">
        <v>9.32</v>
      </c>
      <c r="D641" s="4" t="s">
        <v>2379</v>
      </c>
      <c r="E641" s="4" t="s">
        <v>2379</v>
      </c>
      <c r="F641" s="4" t="s">
        <v>2379</v>
      </c>
      <c r="G641" s="4">
        <v>0</v>
      </c>
      <c r="H641" s="4" t="s">
        <v>2379</v>
      </c>
      <c r="I641" s="4" t="str">
        <f t="shared" si="18"/>
        <v>Obesity</v>
      </c>
      <c r="J641" t="str">
        <f t="shared" si="19"/>
        <v>Diabetes</v>
      </c>
    </row>
    <row r="642" spans="1:10" ht="15.75" thickBot="1" x14ac:dyDescent="0.3">
      <c r="A642" s="4" t="s">
        <v>1730</v>
      </c>
      <c r="B642" s="5">
        <v>50.92</v>
      </c>
      <c r="C642" s="5">
        <v>5.31</v>
      </c>
      <c r="D642" s="4" t="s">
        <v>2380</v>
      </c>
      <c r="E642" s="4" t="s">
        <v>2379</v>
      </c>
      <c r="F642" s="4" t="s">
        <v>2379</v>
      </c>
      <c r="G642" s="5">
        <v>1</v>
      </c>
      <c r="H642" s="4" t="s">
        <v>2379</v>
      </c>
      <c r="I642" s="4" t="str">
        <f t="shared" si="18"/>
        <v>Obesity</v>
      </c>
      <c r="J642" t="str">
        <f t="shared" si="19"/>
        <v>Normal</v>
      </c>
    </row>
    <row r="643" spans="1:10" ht="15.75" thickBot="1" x14ac:dyDescent="0.3">
      <c r="A643" s="4" t="s">
        <v>1729</v>
      </c>
      <c r="B643" s="5">
        <v>21.85</v>
      </c>
      <c r="C643" s="5">
        <v>5.56</v>
      </c>
      <c r="D643" s="4" t="s">
        <v>2380</v>
      </c>
      <c r="E643" s="4" t="s">
        <v>2379</v>
      </c>
      <c r="F643" s="4" t="s">
        <v>2379</v>
      </c>
      <c r="G643" s="4">
        <v>0</v>
      </c>
      <c r="H643" s="4" t="s">
        <v>2380</v>
      </c>
      <c r="I643" s="4" t="str">
        <f t="shared" ref="I643:I706" si="20">VLOOKUP(B643,$L$10:$M$13,2,TRUE)</f>
        <v>Normal Weight</v>
      </c>
      <c r="J643" t="str">
        <f t="shared" ref="J643:J706" si="21">VLOOKUP(C643,$K$19:$L$21,2,TRUE)</f>
        <v>Normal</v>
      </c>
    </row>
    <row r="644" spans="1:10" ht="15.75" thickBot="1" x14ac:dyDescent="0.3">
      <c r="A644" s="4" t="s">
        <v>1728</v>
      </c>
      <c r="B644" s="5">
        <v>36.08</v>
      </c>
      <c r="C644" s="5">
        <v>7.11</v>
      </c>
      <c r="D644" s="4" t="s">
        <v>2380</v>
      </c>
      <c r="E644" s="4" t="s">
        <v>2379</v>
      </c>
      <c r="F644" s="4" t="s">
        <v>2380</v>
      </c>
      <c r="G644" s="5">
        <v>1</v>
      </c>
      <c r="H644" s="4" t="s">
        <v>2379</v>
      </c>
      <c r="I644" s="4" t="str">
        <f t="shared" si="20"/>
        <v>Obesity</v>
      </c>
      <c r="J644" t="str">
        <f t="shared" si="21"/>
        <v>Diabetes</v>
      </c>
    </row>
    <row r="645" spans="1:10" ht="15.75" thickBot="1" x14ac:dyDescent="0.3">
      <c r="A645" s="4" t="s">
        <v>1727</v>
      </c>
      <c r="B645" s="5">
        <v>40.44</v>
      </c>
      <c r="C645" s="5">
        <v>5.13</v>
      </c>
      <c r="D645" s="4" t="s">
        <v>2380</v>
      </c>
      <c r="E645" s="4" t="s">
        <v>2379</v>
      </c>
      <c r="F645" s="4" t="s">
        <v>2380</v>
      </c>
      <c r="G645" s="5">
        <v>1</v>
      </c>
      <c r="H645" s="4" t="s">
        <v>2379</v>
      </c>
      <c r="I645" s="4" t="str">
        <f t="shared" si="20"/>
        <v>Obesity</v>
      </c>
      <c r="J645" t="str">
        <f t="shared" si="21"/>
        <v>Normal</v>
      </c>
    </row>
    <row r="646" spans="1:10" ht="15.75" thickBot="1" x14ac:dyDescent="0.3">
      <c r="A646" s="4" t="s">
        <v>1726</v>
      </c>
      <c r="B646" s="5">
        <v>38.094999999999999</v>
      </c>
      <c r="C646" s="5">
        <v>10.199999999999999</v>
      </c>
      <c r="D646" s="4" t="s">
        <v>2379</v>
      </c>
      <c r="E646" s="4" t="s">
        <v>2379</v>
      </c>
      <c r="F646" s="4" t="s">
        <v>2379</v>
      </c>
      <c r="G646" s="4">
        <v>0</v>
      </c>
      <c r="H646" s="4" t="s">
        <v>2379</v>
      </c>
      <c r="I646" s="4" t="str">
        <f t="shared" si="20"/>
        <v>Obesity</v>
      </c>
      <c r="J646" t="str">
        <f t="shared" si="21"/>
        <v>Diabetes</v>
      </c>
    </row>
    <row r="647" spans="1:10" ht="15.75" thickBot="1" x14ac:dyDescent="0.3">
      <c r="A647" s="4" t="s">
        <v>1725</v>
      </c>
      <c r="B647" s="5">
        <v>44.95</v>
      </c>
      <c r="C647" s="5">
        <v>10.4</v>
      </c>
      <c r="D647" s="4" t="s">
        <v>2379</v>
      </c>
      <c r="E647" s="4" t="s">
        <v>2379</v>
      </c>
      <c r="F647" s="4" t="s">
        <v>2379</v>
      </c>
      <c r="G647" s="4">
        <v>0</v>
      </c>
      <c r="H647" s="4" t="s">
        <v>2379</v>
      </c>
      <c r="I647" s="4" t="str">
        <f t="shared" si="20"/>
        <v>Obesity</v>
      </c>
      <c r="J647" t="str">
        <f t="shared" si="21"/>
        <v>Diabetes</v>
      </c>
    </row>
    <row r="648" spans="1:10" ht="15.75" thickBot="1" x14ac:dyDescent="0.3">
      <c r="A648" s="4" t="s">
        <v>1724</v>
      </c>
      <c r="B648" s="5">
        <v>35.54</v>
      </c>
      <c r="C648" s="5">
        <v>10.67</v>
      </c>
      <c r="D648" s="4" t="s">
        <v>2379</v>
      </c>
      <c r="E648" s="4" t="s">
        <v>2379</v>
      </c>
      <c r="F648" s="4" t="s">
        <v>2379</v>
      </c>
      <c r="G648" s="4">
        <v>0</v>
      </c>
      <c r="H648" s="4" t="s">
        <v>2379</v>
      </c>
      <c r="I648" s="4" t="str">
        <f t="shared" si="20"/>
        <v>Obesity</v>
      </c>
      <c r="J648" t="str">
        <f t="shared" si="21"/>
        <v>Diabetes</v>
      </c>
    </row>
    <row r="649" spans="1:10" ht="15.75" thickBot="1" x14ac:dyDescent="0.3">
      <c r="A649" s="4" t="s">
        <v>1723</v>
      </c>
      <c r="B649" s="5">
        <v>39.799999999999997</v>
      </c>
      <c r="C649" s="5">
        <v>4.6500000000000004</v>
      </c>
      <c r="D649" s="4" t="s">
        <v>2380</v>
      </c>
      <c r="E649" s="4" t="s">
        <v>2379</v>
      </c>
      <c r="F649" s="4" t="s">
        <v>2379</v>
      </c>
      <c r="G649" s="5">
        <v>2</v>
      </c>
      <c r="H649" s="4" t="s">
        <v>2379</v>
      </c>
      <c r="I649" s="4" t="str">
        <f t="shared" si="20"/>
        <v>Obesity</v>
      </c>
      <c r="J649" t="str">
        <f t="shared" si="21"/>
        <v>Normal</v>
      </c>
    </row>
    <row r="650" spans="1:10" ht="15.75" thickBot="1" x14ac:dyDescent="0.3">
      <c r="A650" s="4" t="s">
        <v>1722</v>
      </c>
      <c r="B650" s="5">
        <v>33.659999999999997</v>
      </c>
      <c r="C650" s="5">
        <v>5.65</v>
      </c>
      <c r="D650" s="4" t="s">
        <v>2380</v>
      </c>
      <c r="E650" s="4" t="s">
        <v>2379</v>
      </c>
      <c r="F650" s="4" t="s">
        <v>2379</v>
      </c>
      <c r="G650" s="5">
        <v>2</v>
      </c>
      <c r="H650" s="4" t="s">
        <v>2379</v>
      </c>
      <c r="I650" s="4" t="str">
        <f t="shared" si="20"/>
        <v>Obesity</v>
      </c>
      <c r="J650" t="str">
        <f t="shared" si="21"/>
        <v>Normal</v>
      </c>
    </row>
    <row r="651" spans="1:10" ht="15.75" thickBot="1" x14ac:dyDescent="0.3">
      <c r="A651" s="4" t="s">
        <v>1721</v>
      </c>
      <c r="B651" s="5">
        <v>35.5</v>
      </c>
      <c r="C651" s="5">
        <v>11.97</v>
      </c>
      <c r="D651" s="4" t="s">
        <v>2379</v>
      </c>
      <c r="E651" s="4" t="s">
        <v>2379</v>
      </c>
      <c r="F651" s="4" t="s">
        <v>2379</v>
      </c>
      <c r="G651" s="4">
        <v>0</v>
      </c>
      <c r="H651" s="4" t="s">
        <v>2379</v>
      </c>
      <c r="I651" s="4" t="str">
        <f t="shared" si="20"/>
        <v>Obesity</v>
      </c>
      <c r="J651" t="str">
        <f t="shared" si="21"/>
        <v>Diabetes</v>
      </c>
    </row>
    <row r="652" spans="1:10" ht="15.75" thickBot="1" x14ac:dyDescent="0.3">
      <c r="A652" s="4" t="s">
        <v>1720</v>
      </c>
      <c r="B652" s="5">
        <v>41.63</v>
      </c>
      <c r="C652" s="5">
        <v>6.71</v>
      </c>
      <c r="D652" s="4" t="s">
        <v>2379</v>
      </c>
      <c r="E652" s="4" t="s">
        <v>2379</v>
      </c>
      <c r="F652" s="4" t="s">
        <v>2379</v>
      </c>
      <c r="G652" s="4">
        <v>0</v>
      </c>
      <c r="H652" s="4" t="s">
        <v>2379</v>
      </c>
      <c r="I652" s="4" t="str">
        <f t="shared" si="20"/>
        <v>Obesity</v>
      </c>
      <c r="J652" t="str">
        <f t="shared" si="21"/>
        <v>Diabetes</v>
      </c>
    </row>
    <row r="653" spans="1:10" ht="15.75" thickBot="1" x14ac:dyDescent="0.3">
      <c r="A653" s="4" t="s">
        <v>1719</v>
      </c>
      <c r="B653" s="5">
        <v>46.49</v>
      </c>
      <c r="C653" s="5">
        <v>11.92</v>
      </c>
      <c r="D653" s="4" t="s">
        <v>2379</v>
      </c>
      <c r="E653" s="4" t="s">
        <v>2379</v>
      </c>
      <c r="F653" s="4" t="s">
        <v>2379</v>
      </c>
      <c r="G653" s="4">
        <v>0</v>
      </c>
      <c r="H653" s="4" t="s">
        <v>2379</v>
      </c>
      <c r="I653" s="4" t="str">
        <f t="shared" si="20"/>
        <v>Obesity</v>
      </c>
      <c r="J653" t="str">
        <f t="shared" si="21"/>
        <v>Diabetes</v>
      </c>
    </row>
    <row r="654" spans="1:10" ht="15.75" thickBot="1" x14ac:dyDescent="0.3">
      <c r="A654" s="4" t="s">
        <v>1718</v>
      </c>
      <c r="B654" s="5">
        <v>43.29</v>
      </c>
      <c r="C654" s="5">
        <v>5.35</v>
      </c>
      <c r="D654" s="4" t="s">
        <v>2379</v>
      </c>
      <c r="E654" s="4" t="s">
        <v>2379</v>
      </c>
      <c r="F654" s="4" t="s">
        <v>2379</v>
      </c>
      <c r="G654" s="5">
        <v>2</v>
      </c>
      <c r="H654" s="4" t="s">
        <v>2379</v>
      </c>
      <c r="I654" s="4" t="str">
        <f t="shared" si="20"/>
        <v>Obesity</v>
      </c>
      <c r="J654" t="str">
        <f t="shared" si="21"/>
        <v>Normal</v>
      </c>
    </row>
    <row r="655" spans="1:10" ht="15.75" thickBot="1" x14ac:dyDescent="0.3">
      <c r="A655" s="4" t="s">
        <v>1717</v>
      </c>
      <c r="B655" s="5">
        <v>43.08</v>
      </c>
      <c r="C655" s="5">
        <v>8.9600000000000009</v>
      </c>
      <c r="D655" s="4" t="s">
        <v>2380</v>
      </c>
      <c r="E655" s="4" t="s">
        <v>2379</v>
      </c>
      <c r="F655" s="4" t="s">
        <v>2379</v>
      </c>
      <c r="G655" s="5">
        <v>1</v>
      </c>
      <c r="H655" s="4" t="s">
        <v>2379</v>
      </c>
      <c r="I655" s="4" t="str">
        <f t="shared" si="20"/>
        <v>Obesity</v>
      </c>
      <c r="J655" t="str">
        <f t="shared" si="21"/>
        <v>Diabetes</v>
      </c>
    </row>
    <row r="656" spans="1:10" ht="15.75" thickBot="1" x14ac:dyDescent="0.3">
      <c r="A656" s="4" t="s">
        <v>1716</v>
      </c>
      <c r="B656" s="5">
        <v>39.07</v>
      </c>
      <c r="C656" s="5">
        <v>11.93</v>
      </c>
      <c r="D656" s="4" t="s">
        <v>2379</v>
      </c>
      <c r="E656" s="4" t="s">
        <v>2379</v>
      </c>
      <c r="F656" s="4" t="s">
        <v>2379</v>
      </c>
      <c r="G656" s="4">
        <v>0</v>
      </c>
      <c r="H656" s="4" t="s">
        <v>2379</v>
      </c>
      <c r="I656" s="4" t="str">
        <f t="shared" si="20"/>
        <v>Obesity</v>
      </c>
      <c r="J656" t="str">
        <f t="shared" si="21"/>
        <v>Diabetes</v>
      </c>
    </row>
    <row r="657" spans="1:10" ht="15.75" thickBot="1" x14ac:dyDescent="0.3">
      <c r="A657" s="4" t="s">
        <v>1715</v>
      </c>
      <c r="B657" s="5">
        <v>41.3</v>
      </c>
      <c r="C657" s="5">
        <v>9.59</v>
      </c>
      <c r="D657" s="4" t="s">
        <v>2379</v>
      </c>
      <c r="E657" s="4" t="s">
        <v>2379</v>
      </c>
      <c r="F657" s="4" t="s">
        <v>2379</v>
      </c>
      <c r="G657" s="4">
        <v>0</v>
      </c>
      <c r="H657" s="4" t="s">
        <v>2379</v>
      </c>
      <c r="I657" s="4" t="str">
        <f t="shared" si="20"/>
        <v>Obesity</v>
      </c>
      <c r="J657" t="str">
        <f t="shared" si="21"/>
        <v>Diabetes</v>
      </c>
    </row>
    <row r="658" spans="1:10" ht="15.75" thickBot="1" x14ac:dyDescent="0.3">
      <c r="A658" s="4" t="s">
        <v>1714</v>
      </c>
      <c r="B658" s="5">
        <v>42.95</v>
      </c>
      <c r="C658" s="5">
        <v>11.88</v>
      </c>
      <c r="D658" s="4" t="s">
        <v>2380</v>
      </c>
      <c r="E658" s="4" t="s">
        <v>2379</v>
      </c>
      <c r="F658" s="4" t="s">
        <v>2379</v>
      </c>
      <c r="G658" s="5">
        <v>2</v>
      </c>
      <c r="H658" s="4" t="s">
        <v>2379</v>
      </c>
      <c r="I658" s="4" t="str">
        <f t="shared" si="20"/>
        <v>Obesity</v>
      </c>
      <c r="J658" t="str">
        <f t="shared" si="21"/>
        <v>Diabetes</v>
      </c>
    </row>
    <row r="659" spans="1:10" ht="15.75" thickBot="1" x14ac:dyDescent="0.3">
      <c r="A659" s="4" t="s">
        <v>1713</v>
      </c>
      <c r="B659" s="5">
        <v>46.96</v>
      </c>
      <c r="C659" s="5">
        <v>4.6399999999999997</v>
      </c>
      <c r="D659" s="4" t="s">
        <v>2379</v>
      </c>
      <c r="E659" s="4" t="s">
        <v>2379</v>
      </c>
      <c r="F659" s="4" t="s">
        <v>2380</v>
      </c>
      <c r="G659" s="5">
        <v>1</v>
      </c>
      <c r="H659" s="4" t="s">
        <v>2379</v>
      </c>
      <c r="I659" s="4" t="str">
        <f t="shared" si="20"/>
        <v>Obesity</v>
      </c>
      <c r="J659" t="str">
        <f t="shared" si="21"/>
        <v>Normal</v>
      </c>
    </row>
    <row r="660" spans="1:10" ht="15.75" thickBot="1" x14ac:dyDescent="0.3">
      <c r="A660" s="4" t="s">
        <v>1712</v>
      </c>
      <c r="B660" s="5">
        <v>30.495000000000001</v>
      </c>
      <c r="C660" s="5">
        <v>9.5299999999999994</v>
      </c>
      <c r="D660" s="4" t="s">
        <v>2379</v>
      </c>
      <c r="E660" s="4" t="s">
        <v>2379</v>
      </c>
      <c r="F660" s="4" t="s">
        <v>2379</v>
      </c>
      <c r="G660" s="4">
        <v>0</v>
      </c>
      <c r="H660" s="4" t="s">
        <v>2379</v>
      </c>
      <c r="I660" s="4" t="str">
        <f t="shared" si="20"/>
        <v>Obesity</v>
      </c>
      <c r="J660" t="str">
        <f t="shared" si="21"/>
        <v>Diabetes</v>
      </c>
    </row>
    <row r="661" spans="1:10" ht="15.75" thickBot="1" x14ac:dyDescent="0.3">
      <c r="A661" s="4" t="s">
        <v>1711</v>
      </c>
      <c r="B661" s="5">
        <v>17.954999999999998</v>
      </c>
      <c r="C661" s="5">
        <v>5.29</v>
      </c>
      <c r="D661" s="4" t="s">
        <v>2380</v>
      </c>
      <c r="E661" s="4" t="s">
        <v>2379</v>
      </c>
      <c r="F661" s="4" t="s">
        <v>2379</v>
      </c>
      <c r="G661" s="5">
        <v>1</v>
      </c>
      <c r="H661" s="4" t="s">
        <v>2380</v>
      </c>
      <c r="I661" s="4" t="str">
        <f t="shared" si="20"/>
        <v>Underweight</v>
      </c>
      <c r="J661" t="str">
        <f t="shared" si="21"/>
        <v>Normal</v>
      </c>
    </row>
    <row r="662" spans="1:10" ht="15.75" thickBot="1" x14ac:dyDescent="0.3">
      <c r="A662" s="4" t="s">
        <v>1710</v>
      </c>
      <c r="B662" s="5">
        <v>25.6</v>
      </c>
      <c r="C662" s="5">
        <v>10.95</v>
      </c>
      <c r="D662" s="4" t="s">
        <v>2379</v>
      </c>
      <c r="E662" s="4" t="s">
        <v>2379</v>
      </c>
      <c r="F662" s="4" t="s">
        <v>2379</v>
      </c>
      <c r="G662" s="5">
        <v>3</v>
      </c>
      <c r="H662" s="4" t="s">
        <v>2379</v>
      </c>
      <c r="I662" s="4" t="str">
        <f t="shared" si="20"/>
        <v>Overweight</v>
      </c>
      <c r="J662" t="str">
        <f t="shared" si="21"/>
        <v>Diabetes</v>
      </c>
    </row>
    <row r="663" spans="1:10" ht="15.75" thickBot="1" x14ac:dyDescent="0.3">
      <c r="A663" s="4" t="s">
        <v>1709</v>
      </c>
      <c r="B663" s="5">
        <v>34.21</v>
      </c>
      <c r="C663" s="5">
        <v>9.17</v>
      </c>
      <c r="D663" s="4" t="s">
        <v>2379</v>
      </c>
      <c r="E663" s="4" t="s">
        <v>2379</v>
      </c>
      <c r="F663" s="4" t="s">
        <v>2379</v>
      </c>
      <c r="G663" s="4">
        <v>0</v>
      </c>
      <c r="H663" s="4" t="s">
        <v>2379</v>
      </c>
      <c r="I663" s="4" t="str">
        <f t="shared" si="20"/>
        <v>Obesity</v>
      </c>
      <c r="J663" t="str">
        <f t="shared" si="21"/>
        <v>Diabetes</v>
      </c>
    </row>
    <row r="664" spans="1:10" ht="15.75" thickBot="1" x14ac:dyDescent="0.3">
      <c r="A664" s="4" t="s">
        <v>1708</v>
      </c>
      <c r="B664" s="5">
        <v>39.74</v>
      </c>
      <c r="C664" s="5">
        <v>7.39</v>
      </c>
      <c r="D664" s="4" t="s">
        <v>2379</v>
      </c>
      <c r="E664" s="4" t="s">
        <v>2379</v>
      </c>
      <c r="F664" s="4" t="s">
        <v>2379</v>
      </c>
      <c r="G664" s="4">
        <v>0</v>
      </c>
      <c r="H664" s="4" t="s">
        <v>2379</v>
      </c>
      <c r="I664" s="4" t="str">
        <f t="shared" si="20"/>
        <v>Obesity</v>
      </c>
      <c r="J664" t="str">
        <f t="shared" si="21"/>
        <v>Diabetes</v>
      </c>
    </row>
    <row r="665" spans="1:10" ht="15.75" thickBot="1" x14ac:dyDescent="0.3">
      <c r="A665" s="4" t="s">
        <v>1707</v>
      </c>
      <c r="B665" s="5">
        <v>49.53</v>
      </c>
      <c r="C665" s="5">
        <v>9.1300000000000008</v>
      </c>
      <c r="D665" s="4" t="s">
        <v>2380</v>
      </c>
      <c r="E665" s="4" t="s">
        <v>2379</v>
      </c>
      <c r="F665" s="4" t="s">
        <v>2379</v>
      </c>
      <c r="G665" s="4">
        <v>0</v>
      </c>
      <c r="H665" s="4" t="s">
        <v>2379</v>
      </c>
      <c r="I665" s="4" t="str">
        <f t="shared" si="20"/>
        <v>Obesity</v>
      </c>
      <c r="J665" t="str">
        <f t="shared" si="21"/>
        <v>Diabetes</v>
      </c>
    </row>
    <row r="666" spans="1:10" ht="15.75" thickBot="1" x14ac:dyDescent="0.3">
      <c r="A666" s="4" t="s">
        <v>1706</v>
      </c>
      <c r="B666" s="5">
        <v>39.33</v>
      </c>
      <c r="C666" s="5">
        <v>10.4</v>
      </c>
      <c r="D666" s="4" t="s">
        <v>2379</v>
      </c>
      <c r="E666" s="4" t="s">
        <v>2379</v>
      </c>
      <c r="F666" s="4" t="s">
        <v>2379</v>
      </c>
      <c r="G666" s="5">
        <v>3</v>
      </c>
      <c r="H666" s="4" t="s">
        <v>2379</v>
      </c>
      <c r="I666" s="4" t="str">
        <f t="shared" si="20"/>
        <v>Obesity</v>
      </c>
      <c r="J666" t="str">
        <f t="shared" si="21"/>
        <v>Diabetes</v>
      </c>
    </row>
    <row r="667" spans="1:10" ht="15.75" thickBot="1" x14ac:dyDescent="0.3">
      <c r="A667" s="4" t="s">
        <v>1705</v>
      </c>
      <c r="B667" s="5">
        <v>39.979999999999997</v>
      </c>
      <c r="C667" s="5">
        <v>9.4600000000000009</v>
      </c>
      <c r="D667" s="4" t="s">
        <v>2380</v>
      </c>
      <c r="E667" s="4" t="s">
        <v>2379</v>
      </c>
      <c r="F667" s="4" t="s">
        <v>2379</v>
      </c>
      <c r="G667" s="5">
        <v>2</v>
      </c>
      <c r="H667" s="4" t="s">
        <v>2379</v>
      </c>
      <c r="I667" s="4" t="str">
        <f t="shared" si="20"/>
        <v>Obesity</v>
      </c>
      <c r="J667" t="str">
        <f t="shared" si="21"/>
        <v>Diabetes</v>
      </c>
    </row>
    <row r="668" spans="1:10" ht="15.75" thickBot="1" x14ac:dyDescent="0.3">
      <c r="A668" s="4" t="s">
        <v>1704</v>
      </c>
      <c r="B668" s="5">
        <v>46.51</v>
      </c>
      <c r="C668" s="5">
        <v>8.69</v>
      </c>
      <c r="D668" s="4" t="s">
        <v>2380</v>
      </c>
      <c r="E668" s="4" t="s">
        <v>2379</v>
      </c>
      <c r="F668" s="4" t="s">
        <v>2379</v>
      </c>
      <c r="G668" s="4">
        <v>0</v>
      </c>
      <c r="H668" s="4" t="s">
        <v>2379</v>
      </c>
      <c r="I668" s="4" t="str">
        <f t="shared" si="20"/>
        <v>Obesity</v>
      </c>
      <c r="J668" t="str">
        <f t="shared" si="21"/>
        <v>Diabetes</v>
      </c>
    </row>
    <row r="669" spans="1:10" ht="15.75" thickBot="1" x14ac:dyDescent="0.3">
      <c r="A669" s="4" t="s">
        <v>1703</v>
      </c>
      <c r="B669" s="5">
        <v>43.58</v>
      </c>
      <c r="C669" s="5">
        <v>4.2300000000000004</v>
      </c>
      <c r="D669" s="4" t="s">
        <v>2379</v>
      </c>
      <c r="E669" s="4" t="s">
        <v>2379</v>
      </c>
      <c r="F669" s="4" t="s">
        <v>2380</v>
      </c>
      <c r="G669" s="5">
        <v>1</v>
      </c>
      <c r="H669" s="4" t="s">
        <v>2379</v>
      </c>
      <c r="I669" s="4" t="str">
        <f t="shared" si="20"/>
        <v>Obesity</v>
      </c>
      <c r="J669" t="str">
        <f t="shared" si="21"/>
        <v>Normal</v>
      </c>
    </row>
    <row r="670" spans="1:10" ht="15.75" thickBot="1" x14ac:dyDescent="0.3">
      <c r="A670" s="4" t="s">
        <v>1702</v>
      </c>
      <c r="B670" s="5">
        <v>42.28</v>
      </c>
      <c r="C670" s="5">
        <v>9.16</v>
      </c>
      <c r="D670" s="4" t="s">
        <v>2380</v>
      </c>
      <c r="E670" s="4" t="s">
        <v>2379</v>
      </c>
      <c r="F670" s="4" t="s">
        <v>2379</v>
      </c>
      <c r="G670" s="5">
        <v>1</v>
      </c>
      <c r="H670" s="4" t="s">
        <v>2379</v>
      </c>
      <c r="I670" s="4" t="str">
        <f t="shared" si="20"/>
        <v>Obesity</v>
      </c>
      <c r="J670" t="str">
        <f t="shared" si="21"/>
        <v>Diabetes</v>
      </c>
    </row>
    <row r="671" spans="1:10" ht="15.75" thickBot="1" x14ac:dyDescent="0.3">
      <c r="A671" s="4" t="s">
        <v>1701</v>
      </c>
      <c r="B671" s="5">
        <v>35.520000000000003</v>
      </c>
      <c r="C671" s="5">
        <v>8.26</v>
      </c>
      <c r="D671" s="4" t="s">
        <v>2379</v>
      </c>
      <c r="E671" s="4" t="s">
        <v>2379</v>
      </c>
      <c r="F671" s="4" t="s">
        <v>2379</v>
      </c>
      <c r="G671" s="4">
        <v>0</v>
      </c>
      <c r="H671" s="4" t="s">
        <v>2379</v>
      </c>
      <c r="I671" s="4" t="str">
        <f t="shared" si="20"/>
        <v>Obesity</v>
      </c>
      <c r="J671" t="str">
        <f t="shared" si="21"/>
        <v>Diabetes</v>
      </c>
    </row>
    <row r="672" spans="1:10" ht="15.75" thickBot="1" x14ac:dyDescent="0.3">
      <c r="A672" s="4" t="s">
        <v>1700</v>
      </c>
      <c r="B672" s="5">
        <v>33.6</v>
      </c>
      <c r="C672" s="5">
        <v>11.25</v>
      </c>
      <c r="D672" s="4" t="s">
        <v>2379</v>
      </c>
      <c r="E672" s="4" t="s">
        <v>2379</v>
      </c>
      <c r="F672" s="4" t="s">
        <v>2379</v>
      </c>
      <c r="G672" s="4">
        <v>0</v>
      </c>
      <c r="H672" s="4" t="s">
        <v>2379</v>
      </c>
      <c r="I672" s="4" t="str">
        <f t="shared" si="20"/>
        <v>Obesity</v>
      </c>
      <c r="J672" t="str">
        <f t="shared" si="21"/>
        <v>Diabetes</v>
      </c>
    </row>
    <row r="673" spans="1:10" ht="15.75" thickBot="1" x14ac:dyDescent="0.3">
      <c r="A673" s="4" t="s">
        <v>1699</v>
      </c>
      <c r="B673" s="5">
        <v>22.42</v>
      </c>
      <c r="C673" s="5">
        <v>6.74</v>
      </c>
      <c r="D673" s="4" t="s">
        <v>2379</v>
      </c>
      <c r="E673" s="4" t="s">
        <v>2379</v>
      </c>
      <c r="F673" s="4" t="s">
        <v>2379</v>
      </c>
      <c r="G673" s="4">
        <v>0</v>
      </c>
      <c r="H673" s="4" t="s">
        <v>2380</v>
      </c>
      <c r="I673" s="4" t="str">
        <f t="shared" si="20"/>
        <v>Normal Weight</v>
      </c>
      <c r="J673" t="str">
        <f t="shared" si="21"/>
        <v>Diabetes</v>
      </c>
    </row>
    <row r="674" spans="1:10" ht="15.75" thickBot="1" x14ac:dyDescent="0.3">
      <c r="A674" s="4" t="s">
        <v>1698</v>
      </c>
      <c r="B674" s="5">
        <v>46.86</v>
      </c>
      <c r="C674" s="5">
        <v>4.87</v>
      </c>
      <c r="D674" s="4" t="s">
        <v>2379</v>
      </c>
      <c r="E674" s="4" t="s">
        <v>2379</v>
      </c>
      <c r="F674" s="4" t="s">
        <v>2379</v>
      </c>
      <c r="G674" s="4">
        <v>0</v>
      </c>
      <c r="H674" s="4" t="s">
        <v>2379</v>
      </c>
      <c r="I674" s="4" t="str">
        <f t="shared" si="20"/>
        <v>Obesity</v>
      </c>
      <c r="J674" t="str">
        <f t="shared" si="21"/>
        <v>Normal</v>
      </c>
    </row>
    <row r="675" spans="1:10" ht="15.75" thickBot="1" x14ac:dyDescent="0.3">
      <c r="A675" s="4" t="s">
        <v>1697</v>
      </c>
      <c r="B675" s="5">
        <v>32.965000000000003</v>
      </c>
      <c r="C675" s="5">
        <v>6.68</v>
      </c>
      <c r="D675" s="4" t="s">
        <v>2379</v>
      </c>
      <c r="E675" s="4" t="s">
        <v>2379</v>
      </c>
      <c r="F675" s="4" t="s">
        <v>2379</v>
      </c>
      <c r="G675" s="5">
        <v>3</v>
      </c>
      <c r="H675" s="4" t="s">
        <v>2379</v>
      </c>
      <c r="I675" s="4" t="str">
        <f t="shared" si="20"/>
        <v>Obesity</v>
      </c>
      <c r="J675" t="str">
        <f t="shared" si="21"/>
        <v>Diabetes</v>
      </c>
    </row>
    <row r="676" spans="1:10" ht="15.75" thickBot="1" x14ac:dyDescent="0.3">
      <c r="A676" s="4" t="s">
        <v>1696</v>
      </c>
      <c r="B676" s="5">
        <v>39.340000000000003</v>
      </c>
      <c r="C676" s="5">
        <v>5.0199999999999996</v>
      </c>
      <c r="D676" s="4" t="s">
        <v>2380</v>
      </c>
      <c r="E676" s="4" t="s">
        <v>2379</v>
      </c>
      <c r="F676" s="4" t="s">
        <v>2380</v>
      </c>
      <c r="G676" s="5">
        <v>1</v>
      </c>
      <c r="H676" s="4" t="s">
        <v>2379</v>
      </c>
      <c r="I676" s="4" t="str">
        <f t="shared" si="20"/>
        <v>Obesity</v>
      </c>
      <c r="J676" t="str">
        <f t="shared" si="21"/>
        <v>Normal</v>
      </c>
    </row>
    <row r="677" spans="1:10" ht="15.75" thickBot="1" x14ac:dyDescent="0.3">
      <c r="A677" s="4" t="s">
        <v>1695</v>
      </c>
      <c r="B677" s="5">
        <v>47</v>
      </c>
      <c r="C677" s="5">
        <v>10.64</v>
      </c>
      <c r="D677" s="4" t="s">
        <v>2380</v>
      </c>
      <c r="E677" s="4" t="s">
        <v>2379</v>
      </c>
      <c r="F677" s="4" t="s">
        <v>2379</v>
      </c>
      <c r="G677" s="4">
        <v>0</v>
      </c>
      <c r="H677" s="4" t="s">
        <v>2379</v>
      </c>
      <c r="I677" s="4" t="str">
        <f t="shared" si="20"/>
        <v>Obesity</v>
      </c>
      <c r="J677" t="str">
        <f t="shared" si="21"/>
        <v>Diabetes</v>
      </c>
    </row>
    <row r="678" spans="1:10" ht="15.75" thickBot="1" x14ac:dyDescent="0.3">
      <c r="A678" s="4" t="s">
        <v>1694</v>
      </c>
      <c r="B678" s="5">
        <v>36.71</v>
      </c>
      <c r="C678" s="5">
        <v>8.74</v>
      </c>
      <c r="D678" s="4" t="s">
        <v>2380</v>
      </c>
      <c r="E678" s="4" t="s">
        <v>2379</v>
      </c>
      <c r="F678" s="4" t="s">
        <v>2379</v>
      </c>
      <c r="G678" s="4">
        <v>0</v>
      </c>
      <c r="H678" s="4" t="s">
        <v>2379</v>
      </c>
      <c r="I678" s="4" t="str">
        <f t="shared" si="20"/>
        <v>Obesity</v>
      </c>
      <c r="J678" t="str">
        <f t="shared" si="21"/>
        <v>Diabetes</v>
      </c>
    </row>
    <row r="679" spans="1:10" ht="15.75" thickBot="1" x14ac:dyDescent="0.3">
      <c r="A679" s="4" t="s">
        <v>1693</v>
      </c>
      <c r="B679" s="5">
        <v>53.48</v>
      </c>
      <c r="C679" s="5">
        <v>5.64</v>
      </c>
      <c r="D679" s="4" t="s">
        <v>2379</v>
      </c>
      <c r="E679" s="4" t="s">
        <v>2379</v>
      </c>
      <c r="F679" s="4" t="s">
        <v>2379</v>
      </c>
      <c r="G679" s="4">
        <v>0</v>
      </c>
      <c r="H679" s="4" t="s">
        <v>2379</v>
      </c>
      <c r="I679" s="4" t="str">
        <f t="shared" si="20"/>
        <v>Obesity</v>
      </c>
      <c r="J679" t="str">
        <f t="shared" si="21"/>
        <v>Normal</v>
      </c>
    </row>
    <row r="680" spans="1:10" ht="15.75" thickBot="1" x14ac:dyDescent="0.3">
      <c r="A680" s="4" t="s">
        <v>1692</v>
      </c>
      <c r="B680" s="5">
        <v>35.5</v>
      </c>
      <c r="C680" s="5">
        <v>10.37</v>
      </c>
      <c r="D680" s="4" t="s">
        <v>2379</v>
      </c>
      <c r="E680" s="4" t="s">
        <v>2379</v>
      </c>
      <c r="F680" s="4" t="s">
        <v>2379</v>
      </c>
      <c r="G680" s="4">
        <v>0</v>
      </c>
      <c r="H680" s="4" t="s">
        <v>2379</v>
      </c>
      <c r="I680" s="4" t="str">
        <f t="shared" si="20"/>
        <v>Obesity</v>
      </c>
      <c r="J680" t="str">
        <f t="shared" si="21"/>
        <v>Diabetes</v>
      </c>
    </row>
    <row r="681" spans="1:10" ht="15.75" thickBot="1" x14ac:dyDescent="0.3">
      <c r="A681" s="4" t="s">
        <v>1691</v>
      </c>
      <c r="B681" s="5">
        <v>36.979999999999997</v>
      </c>
      <c r="C681" s="5">
        <v>9.56</v>
      </c>
      <c r="D681" s="4" t="s">
        <v>2380</v>
      </c>
      <c r="E681" s="4" t="s">
        <v>2379</v>
      </c>
      <c r="F681" s="4" t="s">
        <v>2379</v>
      </c>
      <c r="G681" s="4">
        <v>0</v>
      </c>
      <c r="H681" s="4" t="s">
        <v>2379</v>
      </c>
      <c r="I681" s="4" t="str">
        <f t="shared" si="20"/>
        <v>Obesity</v>
      </c>
      <c r="J681" t="str">
        <f t="shared" si="21"/>
        <v>Diabetes</v>
      </c>
    </row>
    <row r="682" spans="1:10" ht="15.75" thickBot="1" x14ac:dyDescent="0.3">
      <c r="A682" s="4" t="s">
        <v>1690</v>
      </c>
      <c r="B682" s="5">
        <v>32.395000000000003</v>
      </c>
      <c r="C682" s="5">
        <v>8.23</v>
      </c>
      <c r="D682" s="4" t="s">
        <v>2380</v>
      </c>
      <c r="E682" s="4" t="s">
        <v>2379</v>
      </c>
      <c r="F682" s="4" t="s">
        <v>2380</v>
      </c>
      <c r="G682" s="5">
        <v>1</v>
      </c>
      <c r="H682" s="4" t="s">
        <v>2379</v>
      </c>
      <c r="I682" s="4" t="str">
        <f t="shared" si="20"/>
        <v>Obesity</v>
      </c>
      <c r="J682" t="str">
        <f t="shared" si="21"/>
        <v>Diabetes</v>
      </c>
    </row>
    <row r="683" spans="1:10" ht="15.75" thickBot="1" x14ac:dyDescent="0.3">
      <c r="A683" s="4" t="s">
        <v>1689</v>
      </c>
      <c r="B683" s="5">
        <v>32.729999999999997</v>
      </c>
      <c r="C683" s="5">
        <v>7.03</v>
      </c>
      <c r="D683" s="4" t="s">
        <v>2379</v>
      </c>
      <c r="E683" s="4" t="s">
        <v>2379</v>
      </c>
      <c r="F683" s="4" t="s">
        <v>2379</v>
      </c>
      <c r="G683" s="4">
        <v>0</v>
      </c>
      <c r="H683" s="4" t="s">
        <v>2379</v>
      </c>
      <c r="I683" s="4" t="str">
        <f t="shared" si="20"/>
        <v>Obesity</v>
      </c>
      <c r="J683" t="str">
        <f t="shared" si="21"/>
        <v>Diabetes</v>
      </c>
    </row>
    <row r="684" spans="1:10" ht="15.75" thickBot="1" x14ac:dyDescent="0.3">
      <c r="A684" s="4" t="s">
        <v>1688</v>
      </c>
      <c r="B684" s="5">
        <v>20.52</v>
      </c>
      <c r="C684" s="5">
        <v>5.45</v>
      </c>
      <c r="D684" s="4" t="s">
        <v>2379</v>
      </c>
      <c r="E684" s="4" t="s">
        <v>2379</v>
      </c>
      <c r="F684" s="4" t="s">
        <v>2379</v>
      </c>
      <c r="G684" s="5">
        <v>1</v>
      </c>
      <c r="H684" s="4" t="s">
        <v>2380</v>
      </c>
      <c r="I684" s="4" t="str">
        <f t="shared" si="20"/>
        <v>Normal Weight</v>
      </c>
      <c r="J684" t="str">
        <f t="shared" si="21"/>
        <v>Normal</v>
      </c>
    </row>
    <row r="685" spans="1:10" ht="15.75" thickBot="1" x14ac:dyDescent="0.3">
      <c r="A685" s="4" t="s">
        <v>1687</v>
      </c>
      <c r="B685" s="5">
        <v>51.72</v>
      </c>
      <c r="C685" s="5">
        <v>5.76</v>
      </c>
      <c r="D685" s="4" t="s">
        <v>2379</v>
      </c>
      <c r="E685" s="4" t="s">
        <v>2379</v>
      </c>
      <c r="F685" s="4" t="s">
        <v>2379</v>
      </c>
      <c r="G685" s="4">
        <v>0</v>
      </c>
      <c r="H685" s="4" t="s">
        <v>2379</v>
      </c>
      <c r="I685" s="4" t="str">
        <f t="shared" si="20"/>
        <v>Obesity</v>
      </c>
      <c r="J685" t="str">
        <f t="shared" si="21"/>
        <v>Prediabetes</v>
      </c>
    </row>
    <row r="686" spans="1:10" ht="15.75" thickBot="1" x14ac:dyDescent="0.3">
      <c r="A686" s="4" t="s">
        <v>1686</v>
      </c>
      <c r="B686" s="5">
        <v>50.2</v>
      </c>
      <c r="C686" s="5">
        <v>5.4</v>
      </c>
      <c r="D686" s="4" t="s">
        <v>2379</v>
      </c>
      <c r="E686" s="4" t="s">
        <v>2379</v>
      </c>
      <c r="F686" s="4" t="s">
        <v>2379</v>
      </c>
      <c r="G686" s="4">
        <v>0</v>
      </c>
      <c r="H686" s="4" t="s">
        <v>2379</v>
      </c>
      <c r="I686" s="4" t="str">
        <f t="shared" si="20"/>
        <v>Obesity</v>
      </c>
      <c r="J686" t="str">
        <f t="shared" si="21"/>
        <v>Normal</v>
      </c>
    </row>
    <row r="687" spans="1:10" ht="15.75" thickBot="1" x14ac:dyDescent="0.3">
      <c r="A687" s="4" t="s">
        <v>1685</v>
      </c>
      <c r="B687" s="5">
        <v>25.52</v>
      </c>
      <c r="C687" s="5">
        <v>6.35</v>
      </c>
      <c r="D687" s="4" t="s">
        <v>2379</v>
      </c>
      <c r="E687" s="4" t="s">
        <v>2379</v>
      </c>
      <c r="F687" s="4" t="s">
        <v>2380</v>
      </c>
      <c r="G687" s="5">
        <v>1</v>
      </c>
      <c r="H687" s="4" t="s">
        <v>2379</v>
      </c>
      <c r="I687" s="4" t="str">
        <f t="shared" si="20"/>
        <v>Overweight</v>
      </c>
      <c r="J687" t="str">
        <f t="shared" si="21"/>
        <v>Prediabetes</v>
      </c>
    </row>
    <row r="688" spans="1:10" ht="15.75" thickBot="1" x14ac:dyDescent="0.3">
      <c r="A688" s="4" t="s">
        <v>1684</v>
      </c>
      <c r="B688" s="5">
        <v>35.200000000000003</v>
      </c>
      <c r="C688" s="5">
        <v>6.26</v>
      </c>
      <c r="D688" s="4" t="s">
        <v>2380</v>
      </c>
      <c r="E688" s="4" t="s">
        <v>2379</v>
      </c>
      <c r="F688" s="4" t="s">
        <v>2379</v>
      </c>
      <c r="G688" s="5">
        <v>2</v>
      </c>
      <c r="H688" s="4" t="s">
        <v>2379</v>
      </c>
      <c r="I688" s="4" t="str">
        <f t="shared" si="20"/>
        <v>Obesity</v>
      </c>
      <c r="J688" t="str">
        <f t="shared" si="21"/>
        <v>Prediabetes</v>
      </c>
    </row>
    <row r="689" spans="1:10" ht="15.75" thickBot="1" x14ac:dyDescent="0.3">
      <c r="A689" s="4" t="s">
        <v>1683</v>
      </c>
      <c r="B689" s="5">
        <v>41.26</v>
      </c>
      <c r="C689" s="5">
        <v>5.97</v>
      </c>
      <c r="D689" s="4" t="s">
        <v>2380</v>
      </c>
      <c r="E689" s="4" t="s">
        <v>2379</v>
      </c>
      <c r="F689" s="4" t="s">
        <v>2379</v>
      </c>
      <c r="G689" s="4">
        <v>0</v>
      </c>
      <c r="H689" s="4" t="s">
        <v>2379</v>
      </c>
      <c r="I689" s="4" t="str">
        <f t="shared" si="20"/>
        <v>Obesity</v>
      </c>
      <c r="J689" t="str">
        <f t="shared" si="21"/>
        <v>Prediabetes</v>
      </c>
    </row>
    <row r="690" spans="1:10" ht="15.75" thickBot="1" x14ac:dyDescent="0.3">
      <c r="A690" s="4" t="s">
        <v>1682</v>
      </c>
      <c r="B690" s="5">
        <v>17.195</v>
      </c>
      <c r="C690" s="5">
        <v>5.29</v>
      </c>
      <c r="D690" s="4" t="s">
        <v>2380</v>
      </c>
      <c r="E690" s="4" t="s">
        <v>2379</v>
      </c>
      <c r="F690" s="4" t="s">
        <v>2379</v>
      </c>
      <c r="G690" s="4">
        <v>0</v>
      </c>
      <c r="H690" s="4" t="s">
        <v>2380</v>
      </c>
      <c r="I690" s="4" t="str">
        <f t="shared" si="20"/>
        <v>Underweight</v>
      </c>
      <c r="J690" t="str">
        <f t="shared" si="21"/>
        <v>Normal</v>
      </c>
    </row>
    <row r="691" spans="1:10" ht="15.75" thickBot="1" x14ac:dyDescent="0.3">
      <c r="A691" s="4" t="s">
        <v>1681</v>
      </c>
      <c r="B691" s="5">
        <v>23.085000000000001</v>
      </c>
      <c r="C691" s="5">
        <v>4.2699999999999996</v>
      </c>
      <c r="D691" s="4" t="s">
        <v>2380</v>
      </c>
      <c r="E691" s="4" t="s">
        <v>2379</v>
      </c>
      <c r="F691" s="4" t="s">
        <v>2379</v>
      </c>
      <c r="G691" s="5">
        <v>2</v>
      </c>
      <c r="H691" s="4" t="s">
        <v>2379</v>
      </c>
      <c r="I691" s="4" t="str">
        <f t="shared" si="20"/>
        <v>Normal Weight</v>
      </c>
      <c r="J691" t="str">
        <f t="shared" si="21"/>
        <v>Normal</v>
      </c>
    </row>
    <row r="692" spans="1:10" ht="15.75" thickBot="1" x14ac:dyDescent="0.3">
      <c r="A692" s="4" t="s">
        <v>1680</v>
      </c>
      <c r="B692" s="5">
        <v>21.66</v>
      </c>
      <c r="C692" s="5">
        <v>5.2</v>
      </c>
      <c r="D692" s="4" t="s">
        <v>2380</v>
      </c>
      <c r="E692" s="4" t="s">
        <v>2379</v>
      </c>
      <c r="F692" s="4" t="s">
        <v>2379</v>
      </c>
      <c r="G692" s="5">
        <v>2</v>
      </c>
      <c r="H692" s="4" t="s">
        <v>2379</v>
      </c>
      <c r="I692" s="4" t="str">
        <f t="shared" si="20"/>
        <v>Normal Weight</v>
      </c>
      <c r="J692" t="str">
        <f t="shared" si="21"/>
        <v>Normal</v>
      </c>
    </row>
    <row r="693" spans="1:10" ht="15.75" thickBot="1" x14ac:dyDescent="0.3">
      <c r="A693" s="4" t="s">
        <v>1679</v>
      </c>
      <c r="B693" s="5">
        <v>36.47</v>
      </c>
      <c r="C693" s="5">
        <v>8.23</v>
      </c>
      <c r="D693" s="4" t="s">
        <v>2380</v>
      </c>
      <c r="E693" s="4" t="s">
        <v>2379</v>
      </c>
      <c r="F693" s="4" t="s">
        <v>2379</v>
      </c>
      <c r="G693" s="4">
        <v>0</v>
      </c>
      <c r="H693" s="4" t="s">
        <v>2379</v>
      </c>
      <c r="I693" s="4" t="str">
        <f t="shared" si="20"/>
        <v>Obesity</v>
      </c>
      <c r="J693" t="str">
        <f t="shared" si="21"/>
        <v>Diabetes</v>
      </c>
    </row>
    <row r="694" spans="1:10" ht="15.75" thickBot="1" x14ac:dyDescent="0.3">
      <c r="A694" s="4" t="s">
        <v>1678</v>
      </c>
      <c r="B694" s="5">
        <v>36.08</v>
      </c>
      <c r="C694" s="5">
        <v>10.33</v>
      </c>
      <c r="D694" s="4" t="s">
        <v>2380</v>
      </c>
      <c r="E694" s="4" t="s">
        <v>2379</v>
      </c>
      <c r="F694" s="4" t="s">
        <v>2379</v>
      </c>
      <c r="G694" s="4">
        <v>0</v>
      </c>
      <c r="H694" s="4" t="s">
        <v>2379</v>
      </c>
      <c r="I694" s="4" t="str">
        <f t="shared" si="20"/>
        <v>Obesity</v>
      </c>
      <c r="J694" t="str">
        <f t="shared" si="21"/>
        <v>Diabetes</v>
      </c>
    </row>
    <row r="695" spans="1:10" ht="15.75" thickBot="1" x14ac:dyDescent="0.3">
      <c r="A695" s="4" t="s">
        <v>1677</v>
      </c>
      <c r="B695" s="5">
        <v>23.18</v>
      </c>
      <c r="C695" s="5">
        <v>6.13</v>
      </c>
      <c r="D695" s="4" t="s">
        <v>2379</v>
      </c>
      <c r="E695" s="4" t="s">
        <v>2379</v>
      </c>
      <c r="F695" s="4" t="s">
        <v>2379</v>
      </c>
      <c r="G695" s="4">
        <v>0</v>
      </c>
      <c r="H695" s="4" t="s">
        <v>2379</v>
      </c>
      <c r="I695" s="4" t="str">
        <f t="shared" si="20"/>
        <v>Normal Weight</v>
      </c>
      <c r="J695" t="str">
        <f t="shared" si="21"/>
        <v>Prediabetes</v>
      </c>
    </row>
    <row r="696" spans="1:10" ht="15.75" thickBot="1" x14ac:dyDescent="0.3">
      <c r="A696" s="4" t="s">
        <v>1676</v>
      </c>
      <c r="B696" s="5">
        <v>39.159999999999997</v>
      </c>
      <c r="C696" s="5">
        <v>8.08</v>
      </c>
      <c r="D696" s="4" t="s">
        <v>2379</v>
      </c>
      <c r="E696" s="4" t="s">
        <v>2379</v>
      </c>
      <c r="F696" s="4" t="s">
        <v>2379</v>
      </c>
      <c r="G696" s="5">
        <v>3</v>
      </c>
      <c r="H696" s="4" t="s">
        <v>2379</v>
      </c>
      <c r="I696" s="4" t="str">
        <f t="shared" si="20"/>
        <v>Obesity</v>
      </c>
      <c r="J696" t="str">
        <f t="shared" si="21"/>
        <v>Diabetes</v>
      </c>
    </row>
    <row r="697" spans="1:10" ht="15.75" thickBot="1" x14ac:dyDescent="0.3">
      <c r="A697" s="4" t="s">
        <v>1675</v>
      </c>
      <c r="B697" s="5">
        <v>38.19</v>
      </c>
      <c r="C697" s="5">
        <v>10.49</v>
      </c>
      <c r="D697" s="4" t="s">
        <v>2379</v>
      </c>
      <c r="E697" s="4" t="s">
        <v>2379</v>
      </c>
      <c r="F697" s="4" t="s">
        <v>2379</v>
      </c>
      <c r="G697" s="5">
        <v>3</v>
      </c>
      <c r="H697" s="4" t="s">
        <v>2379</v>
      </c>
      <c r="I697" s="4" t="str">
        <f t="shared" si="20"/>
        <v>Obesity</v>
      </c>
      <c r="J697" t="str">
        <f t="shared" si="21"/>
        <v>Diabetes</v>
      </c>
    </row>
    <row r="698" spans="1:10" ht="15.75" thickBot="1" x14ac:dyDescent="0.3">
      <c r="A698" s="4" t="s">
        <v>1674</v>
      </c>
      <c r="B698" s="5">
        <v>26.41</v>
      </c>
      <c r="C698" s="5">
        <v>8.11</v>
      </c>
      <c r="D698" s="4" t="s">
        <v>2379</v>
      </c>
      <c r="E698" s="4" t="s">
        <v>2379</v>
      </c>
      <c r="F698" s="4" t="s">
        <v>2379</v>
      </c>
      <c r="G698" s="5">
        <v>3</v>
      </c>
      <c r="H698" s="4" t="s">
        <v>2379</v>
      </c>
      <c r="I698" s="4" t="str">
        <f t="shared" si="20"/>
        <v>Overweight</v>
      </c>
      <c r="J698" t="str">
        <f t="shared" si="21"/>
        <v>Diabetes</v>
      </c>
    </row>
    <row r="699" spans="1:10" ht="15.75" thickBot="1" x14ac:dyDescent="0.3">
      <c r="A699" s="4" t="s">
        <v>1673</v>
      </c>
      <c r="B699" s="5">
        <v>28.785</v>
      </c>
      <c r="C699" s="5">
        <v>6.6</v>
      </c>
      <c r="D699" s="4" t="s">
        <v>2379</v>
      </c>
      <c r="E699" s="4" t="s">
        <v>2379</v>
      </c>
      <c r="F699" s="4" t="s">
        <v>2379</v>
      </c>
      <c r="G699" s="4">
        <v>0</v>
      </c>
      <c r="H699" s="4" t="s">
        <v>2379</v>
      </c>
      <c r="I699" s="4" t="str">
        <f t="shared" si="20"/>
        <v>Overweight</v>
      </c>
      <c r="J699" t="str">
        <f t="shared" si="21"/>
        <v>Diabetes</v>
      </c>
    </row>
    <row r="700" spans="1:10" ht="15.75" thickBot="1" x14ac:dyDescent="0.3">
      <c r="A700" s="4" t="s">
        <v>1672</v>
      </c>
      <c r="B700" s="5">
        <v>26.695</v>
      </c>
      <c r="C700" s="5">
        <v>10.14</v>
      </c>
      <c r="D700" s="4" t="s">
        <v>2380</v>
      </c>
      <c r="E700" s="4" t="s">
        <v>2379</v>
      </c>
      <c r="F700" s="4" t="s">
        <v>2380</v>
      </c>
      <c r="G700" s="5">
        <v>1</v>
      </c>
      <c r="H700" s="4" t="s">
        <v>2379</v>
      </c>
      <c r="I700" s="4" t="str">
        <f t="shared" si="20"/>
        <v>Overweight</v>
      </c>
      <c r="J700" t="str">
        <f t="shared" si="21"/>
        <v>Diabetes</v>
      </c>
    </row>
    <row r="701" spans="1:10" ht="15.75" thickBot="1" x14ac:dyDescent="0.3">
      <c r="A701" s="4" t="s">
        <v>1671</v>
      </c>
      <c r="B701" s="5">
        <v>32.799999999999997</v>
      </c>
      <c r="C701" s="5">
        <v>6.06</v>
      </c>
      <c r="D701" s="4" t="s">
        <v>2380</v>
      </c>
      <c r="E701" s="4" t="s">
        <v>2379</v>
      </c>
      <c r="F701" s="4" t="s">
        <v>2379</v>
      </c>
      <c r="G701" s="5">
        <v>1</v>
      </c>
      <c r="H701" s="4" t="s">
        <v>2379</v>
      </c>
      <c r="I701" s="4" t="str">
        <f t="shared" si="20"/>
        <v>Obesity</v>
      </c>
      <c r="J701" t="str">
        <f t="shared" si="21"/>
        <v>Prediabetes</v>
      </c>
    </row>
    <row r="702" spans="1:10" ht="15.75" thickBot="1" x14ac:dyDescent="0.3">
      <c r="A702" s="4" t="s">
        <v>1670</v>
      </c>
      <c r="B702" s="5">
        <v>35.869999999999997</v>
      </c>
      <c r="C702" s="5">
        <v>9.91</v>
      </c>
      <c r="D702" s="4" t="s">
        <v>2380</v>
      </c>
      <c r="E702" s="4" t="s">
        <v>2379</v>
      </c>
      <c r="F702" s="4" t="s">
        <v>2379</v>
      </c>
      <c r="G702" s="4">
        <v>0</v>
      </c>
      <c r="H702" s="4" t="s">
        <v>2379</v>
      </c>
      <c r="I702" s="4" t="str">
        <f t="shared" si="20"/>
        <v>Obesity</v>
      </c>
      <c r="J702" t="str">
        <f t="shared" si="21"/>
        <v>Diabetes</v>
      </c>
    </row>
    <row r="703" spans="1:10" ht="15.75" thickBot="1" x14ac:dyDescent="0.3">
      <c r="A703" s="4" t="s">
        <v>1669</v>
      </c>
      <c r="B703" s="5">
        <v>21.66</v>
      </c>
      <c r="C703" s="5">
        <v>4.1399999999999997</v>
      </c>
      <c r="D703" s="4" t="s">
        <v>2380</v>
      </c>
      <c r="E703" s="4" t="s">
        <v>2379</v>
      </c>
      <c r="F703" s="4" t="s">
        <v>2379</v>
      </c>
      <c r="G703" s="5">
        <v>2</v>
      </c>
      <c r="H703" s="4" t="s">
        <v>2379</v>
      </c>
      <c r="I703" s="4" t="str">
        <f t="shared" si="20"/>
        <v>Normal Weight</v>
      </c>
      <c r="J703" t="str">
        <f t="shared" si="21"/>
        <v>Normal</v>
      </c>
    </row>
    <row r="704" spans="1:10" ht="15.75" thickBot="1" x14ac:dyDescent="0.3">
      <c r="A704" s="4" t="s">
        <v>1668</v>
      </c>
      <c r="B704" s="5">
        <v>37.72</v>
      </c>
      <c r="C704" s="5">
        <v>4.38</v>
      </c>
      <c r="D704" s="4" t="s">
        <v>2380</v>
      </c>
      <c r="E704" s="4" t="s">
        <v>2379</v>
      </c>
      <c r="F704" s="4" t="s">
        <v>2380</v>
      </c>
      <c r="G704" s="5">
        <v>1</v>
      </c>
      <c r="H704" s="4" t="s">
        <v>2379</v>
      </c>
      <c r="I704" s="4" t="str">
        <f t="shared" si="20"/>
        <v>Obesity</v>
      </c>
      <c r="J704" t="str">
        <f t="shared" si="21"/>
        <v>Normal</v>
      </c>
    </row>
    <row r="705" spans="1:10" ht="15.75" thickBot="1" x14ac:dyDescent="0.3">
      <c r="A705" s="4" t="s">
        <v>1667</v>
      </c>
      <c r="B705" s="5">
        <v>39.700000000000003</v>
      </c>
      <c r="C705" s="5">
        <v>9.83</v>
      </c>
      <c r="D705" s="4" t="s">
        <v>2379</v>
      </c>
      <c r="E705" s="4" t="s">
        <v>2379</v>
      </c>
      <c r="F705" s="4" t="s">
        <v>2379</v>
      </c>
      <c r="G705" s="5">
        <v>3</v>
      </c>
      <c r="H705" s="4" t="s">
        <v>2379</v>
      </c>
      <c r="I705" s="4" t="str">
        <f t="shared" si="20"/>
        <v>Obesity</v>
      </c>
      <c r="J705" t="str">
        <f t="shared" si="21"/>
        <v>Diabetes</v>
      </c>
    </row>
    <row r="706" spans="1:10" ht="15.75" thickBot="1" x14ac:dyDescent="0.3">
      <c r="A706" s="4" t="s">
        <v>1666</v>
      </c>
      <c r="B706" s="5">
        <v>35.97</v>
      </c>
      <c r="C706" s="5">
        <v>11.08</v>
      </c>
      <c r="D706" s="4" t="s">
        <v>2379</v>
      </c>
      <c r="E706" s="4" t="s">
        <v>2379</v>
      </c>
      <c r="F706" s="4" t="s">
        <v>2379</v>
      </c>
      <c r="G706" s="5">
        <v>3</v>
      </c>
      <c r="H706" s="4" t="s">
        <v>2379</v>
      </c>
      <c r="I706" s="4" t="str">
        <f t="shared" si="20"/>
        <v>Obesity</v>
      </c>
      <c r="J706" t="str">
        <f t="shared" si="21"/>
        <v>Diabetes</v>
      </c>
    </row>
    <row r="707" spans="1:10" ht="15.75" thickBot="1" x14ac:dyDescent="0.3">
      <c r="A707" s="4" t="s">
        <v>1665</v>
      </c>
      <c r="B707" s="5">
        <v>37.85</v>
      </c>
      <c r="C707" s="5">
        <v>11.01</v>
      </c>
      <c r="D707" s="4" t="s">
        <v>2379</v>
      </c>
      <c r="E707" s="4" t="s">
        <v>2379</v>
      </c>
      <c r="F707" s="4" t="s">
        <v>2379</v>
      </c>
      <c r="G707" s="4">
        <v>0</v>
      </c>
      <c r="H707" s="4" t="s">
        <v>2379</v>
      </c>
      <c r="I707" s="4" t="str">
        <f t="shared" ref="I707:I770" si="22">VLOOKUP(B707,$L$10:$M$13,2,TRUE)</f>
        <v>Obesity</v>
      </c>
      <c r="J707" t="str">
        <f t="shared" ref="J707:J770" si="23">VLOOKUP(C707,$K$19:$L$21,2,TRUE)</f>
        <v>Diabetes</v>
      </c>
    </row>
    <row r="708" spans="1:10" ht="15.75" thickBot="1" x14ac:dyDescent="0.3">
      <c r="A708" s="4" t="s">
        <v>1664</v>
      </c>
      <c r="B708" s="5">
        <v>21.66</v>
      </c>
      <c r="C708" s="5">
        <v>4.37</v>
      </c>
      <c r="D708" s="4" t="s">
        <v>2379</v>
      </c>
      <c r="E708" s="4" t="s">
        <v>2380</v>
      </c>
      <c r="F708" s="4" t="s">
        <v>2379</v>
      </c>
      <c r="G708" s="5">
        <v>1</v>
      </c>
      <c r="H708" s="4" t="s">
        <v>2380</v>
      </c>
      <c r="I708" s="4" t="str">
        <f t="shared" si="22"/>
        <v>Normal Weight</v>
      </c>
      <c r="J708" t="str">
        <f t="shared" si="23"/>
        <v>Normal</v>
      </c>
    </row>
    <row r="709" spans="1:10" ht="15.75" thickBot="1" x14ac:dyDescent="0.3">
      <c r="A709" s="4" t="s">
        <v>1663</v>
      </c>
      <c r="B709" s="5">
        <v>39.369999999999997</v>
      </c>
      <c r="C709" s="5">
        <v>5.91</v>
      </c>
      <c r="D709" s="4" t="s">
        <v>2379</v>
      </c>
      <c r="E709" s="4" t="s">
        <v>2379</v>
      </c>
      <c r="F709" s="4" t="s">
        <v>2379</v>
      </c>
      <c r="G709" s="5">
        <v>2</v>
      </c>
      <c r="H709" s="4" t="s">
        <v>2379</v>
      </c>
      <c r="I709" s="4" t="str">
        <f t="shared" si="22"/>
        <v>Obesity</v>
      </c>
      <c r="J709" t="str">
        <f t="shared" si="23"/>
        <v>Prediabetes</v>
      </c>
    </row>
    <row r="710" spans="1:10" ht="15.75" thickBot="1" x14ac:dyDescent="0.3">
      <c r="A710" s="4" t="s">
        <v>1662</v>
      </c>
      <c r="B710" s="5">
        <v>40.880000000000003</v>
      </c>
      <c r="C710" s="5">
        <v>7.65</v>
      </c>
      <c r="D710" s="4" t="s">
        <v>2379</v>
      </c>
      <c r="E710" s="4" t="s">
        <v>2379</v>
      </c>
      <c r="F710" s="4" t="s">
        <v>2379</v>
      </c>
      <c r="G710" s="4">
        <v>0</v>
      </c>
      <c r="H710" s="4" t="s">
        <v>2379</v>
      </c>
      <c r="I710" s="4" t="str">
        <f t="shared" si="22"/>
        <v>Obesity</v>
      </c>
      <c r="J710" t="str">
        <f t="shared" si="23"/>
        <v>Diabetes</v>
      </c>
    </row>
    <row r="711" spans="1:10" ht="15.75" thickBot="1" x14ac:dyDescent="0.3">
      <c r="A711" s="4" t="s">
        <v>1661</v>
      </c>
      <c r="B711" s="5">
        <v>26.22</v>
      </c>
      <c r="C711" s="5">
        <v>5.37</v>
      </c>
      <c r="D711" s="4" t="s">
        <v>2380</v>
      </c>
      <c r="E711" s="4" t="s">
        <v>2379</v>
      </c>
      <c r="F711" s="4" t="s">
        <v>2379</v>
      </c>
      <c r="G711" s="5">
        <v>2</v>
      </c>
      <c r="H711" s="4" t="s">
        <v>2379</v>
      </c>
      <c r="I711" s="4" t="str">
        <f t="shared" si="22"/>
        <v>Overweight</v>
      </c>
      <c r="J711" t="str">
        <f t="shared" si="23"/>
        <v>Normal</v>
      </c>
    </row>
    <row r="712" spans="1:10" ht="15.75" thickBot="1" x14ac:dyDescent="0.3">
      <c r="A712" s="4" t="s">
        <v>1660</v>
      </c>
      <c r="B712" s="5">
        <v>25.08</v>
      </c>
      <c r="C712" s="5">
        <v>5.75</v>
      </c>
      <c r="D712" s="4" t="s">
        <v>2380</v>
      </c>
      <c r="E712" s="4" t="s">
        <v>2379</v>
      </c>
      <c r="F712" s="4" t="s">
        <v>2379</v>
      </c>
      <c r="G712" s="5">
        <v>2</v>
      </c>
      <c r="H712" s="4" t="s">
        <v>2379</v>
      </c>
      <c r="I712" s="4" t="str">
        <f t="shared" si="22"/>
        <v>Overweight</v>
      </c>
      <c r="J712" t="str">
        <f t="shared" si="23"/>
        <v>Prediabetes</v>
      </c>
    </row>
    <row r="713" spans="1:10" ht="15.75" thickBot="1" x14ac:dyDescent="0.3">
      <c r="A713" s="4" t="s">
        <v>1659</v>
      </c>
      <c r="B713" s="5">
        <v>39.1</v>
      </c>
      <c r="C713" s="5">
        <v>6.79</v>
      </c>
      <c r="D713" s="4" t="s">
        <v>2380</v>
      </c>
      <c r="E713" s="4" t="s">
        <v>2379</v>
      </c>
      <c r="F713" s="4" t="s">
        <v>2379</v>
      </c>
      <c r="G713" s="5">
        <v>2</v>
      </c>
      <c r="H713" s="4" t="s">
        <v>2379</v>
      </c>
      <c r="I713" s="4" t="str">
        <f t="shared" si="22"/>
        <v>Obesity</v>
      </c>
      <c r="J713" t="str">
        <f t="shared" si="23"/>
        <v>Diabetes</v>
      </c>
    </row>
    <row r="714" spans="1:10" ht="15.75" thickBot="1" x14ac:dyDescent="0.3">
      <c r="A714" s="4" t="s">
        <v>1658</v>
      </c>
      <c r="B714" s="5">
        <v>37.905000000000001</v>
      </c>
      <c r="C714" s="5">
        <v>7.03</v>
      </c>
      <c r="D714" s="4" t="s">
        <v>2379</v>
      </c>
      <c r="E714" s="4" t="s">
        <v>2379</v>
      </c>
      <c r="F714" s="4" t="s">
        <v>2379</v>
      </c>
      <c r="G714" s="5">
        <v>3</v>
      </c>
      <c r="H714" s="4" t="s">
        <v>2379</v>
      </c>
      <c r="I714" s="4" t="str">
        <f t="shared" si="22"/>
        <v>Obesity</v>
      </c>
      <c r="J714" t="str">
        <f t="shared" si="23"/>
        <v>Diabetes</v>
      </c>
    </row>
    <row r="715" spans="1:10" ht="15.75" thickBot="1" x14ac:dyDescent="0.3">
      <c r="A715" s="4" t="s">
        <v>1657</v>
      </c>
      <c r="B715" s="5">
        <v>43.35</v>
      </c>
      <c r="C715" s="5">
        <v>5.41</v>
      </c>
      <c r="D715" s="4" t="s">
        <v>2380</v>
      </c>
      <c r="E715" s="4" t="s">
        <v>2379</v>
      </c>
      <c r="F715" s="4" t="s">
        <v>2380</v>
      </c>
      <c r="G715" s="5">
        <v>1</v>
      </c>
      <c r="H715" s="4" t="s">
        <v>2379</v>
      </c>
      <c r="I715" s="4" t="str">
        <f t="shared" si="22"/>
        <v>Obesity</v>
      </c>
      <c r="J715" t="str">
        <f t="shared" si="23"/>
        <v>Normal</v>
      </c>
    </row>
    <row r="716" spans="1:10" ht="15.75" thickBot="1" x14ac:dyDescent="0.3">
      <c r="A716" s="4" t="s">
        <v>1656</v>
      </c>
      <c r="B716" s="5">
        <v>36.15</v>
      </c>
      <c r="C716" s="5">
        <v>8.0500000000000007</v>
      </c>
      <c r="D716" s="4" t="s">
        <v>2379</v>
      </c>
      <c r="E716" s="4" t="s">
        <v>2379</v>
      </c>
      <c r="F716" s="4" t="s">
        <v>2379</v>
      </c>
      <c r="G716" s="4">
        <v>0</v>
      </c>
      <c r="H716" s="4" t="s">
        <v>2379</v>
      </c>
      <c r="I716" s="4" t="str">
        <f t="shared" si="22"/>
        <v>Obesity</v>
      </c>
      <c r="J716" t="str">
        <f t="shared" si="23"/>
        <v>Diabetes</v>
      </c>
    </row>
    <row r="717" spans="1:10" ht="15.75" thickBot="1" x14ac:dyDescent="0.3">
      <c r="A717" s="4" t="s">
        <v>1655</v>
      </c>
      <c r="B717" s="5">
        <v>44.98</v>
      </c>
      <c r="C717" s="5">
        <v>5.94</v>
      </c>
      <c r="D717" s="4" t="s">
        <v>2379</v>
      </c>
      <c r="E717" s="4" t="s">
        <v>2379</v>
      </c>
      <c r="F717" s="4" t="s">
        <v>2379</v>
      </c>
      <c r="G717" s="5">
        <v>1</v>
      </c>
      <c r="H717" s="4" t="s">
        <v>2379</v>
      </c>
      <c r="I717" s="4" t="str">
        <f t="shared" si="22"/>
        <v>Obesity</v>
      </c>
      <c r="J717" t="str">
        <f t="shared" si="23"/>
        <v>Prediabetes</v>
      </c>
    </row>
    <row r="718" spans="1:10" ht="15.75" thickBot="1" x14ac:dyDescent="0.3">
      <c r="A718" s="4" t="s">
        <v>1654</v>
      </c>
      <c r="B718" s="5">
        <v>38.28</v>
      </c>
      <c r="C718" s="5">
        <v>5.51</v>
      </c>
      <c r="D718" s="4" t="s">
        <v>2379</v>
      </c>
      <c r="E718" s="4" t="s">
        <v>2380</v>
      </c>
      <c r="F718" s="4" t="s">
        <v>2379</v>
      </c>
      <c r="G718" s="5">
        <v>1</v>
      </c>
      <c r="H718" s="4" t="s">
        <v>2379</v>
      </c>
      <c r="I718" s="4" t="str">
        <f t="shared" si="22"/>
        <v>Obesity</v>
      </c>
      <c r="J718" t="str">
        <f t="shared" si="23"/>
        <v>Normal</v>
      </c>
    </row>
    <row r="719" spans="1:10" ht="15.75" thickBot="1" x14ac:dyDescent="0.3">
      <c r="A719" s="4" t="s">
        <v>1653</v>
      </c>
      <c r="B719" s="5">
        <v>32.299999999999997</v>
      </c>
      <c r="C719" s="5">
        <v>6.55</v>
      </c>
      <c r="D719" s="4" t="s">
        <v>2380</v>
      </c>
      <c r="E719" s="4" t="s">
        <v>2379</v>
      </c>
      <c r="F719" s="4" t="s">
        <v>2379</v>
      </c>
      <c r="G719" s="5">
        <v>2</v>
      </c>
      <c r="H719" s="4" t="s">
        <v>2379</v>
      </c>
      <c r="I719" s="4" t="str">
        <f t="shared" si="22"/>
        <v>Obesity</v>
      </c>
      <c r="J719" t="str">
        <f t="shared" si="23"/>
        <v>Diabetes</v>
      </c>
    </row>
    <row r="720" spans="1:10" ht="15.75" thickBot="1" x14ac:dyDescent="0.3">
      <c r="A720" s="4" t="s">
        <v>1652</v>
      </c>
      <c r="B720" s="5">
        <v>39.51</v>
      </c>
      <c r="C720" s="5">
        <v>5.79</v>
      </c>
      <c r="D720" s="4" t="s">
        <v>2380</v>
      </c>
      <c r="E720" s="4" t="s">
        <v>2379</v>
      </c>
      <c r="F720" s="4" t="s">
        <v>2379</v>
      </c>
      <c r="G720" s="4">
        <v>0</v>
      </c>
      <c r="H720" s="4" t="s">
        <v>2379</v>
      </c>
      <c r="I720" s="4" t="str">
        <f t="shared" si="22"/>
        <v>Obesity</v>
      </c>
      <c r="J720" t="str">
        <f t="shared" si="23"/>
        <v>Prediabetes</v>
      </c>
    </row>
    <row r="721" spans="1:10" ht="15.75" thickBot="1" x14ac:dyDescent="0.3">
      <c r="A721" s="4" t="s">
        <v>1651</v>
      </c>
      <c r="B721" s="5">
        <v>50.46</v>
      </c>
      <c r="C721" s="5">
        <v>4.5599999999999996</v>
      </c>
      <c r="D721" s="4" t="s">
        <v>2379</v>
      </c>
      <c r="E721" s="4" t="s">
        <v>2379</v>
      </c>
      <c r="F721" s="4" t="s">
        <v>2379</v>
      </c>
      <c r="G721" s="4">
        <v>0</v>
      </c>
      <c r="H721" s="4" t="s">
        <v>2379</v>
      </c>
      <c r="I721" s="4" t="str">
        <f t="shared" si="22"/>
        <v>Obesity</v>
      </c>
      <c r="J721" t="str">
        <f t="shared" si="23"/>
        <v>Normal</v>
      </c>
    </row>
    <row r="722" spans="1:10" ht="15.75" thickBot="1" x14ac:dyDescent="0.3">
      <c r="A722" s="4" t="s">
        <v>1650</v>
      </c>
      <c r="B722" s="5">
        <v>31.73</v>
      </c>
      <c r="C722" s="5">
        <v>7</v>
      </c>
      <c r="D722" s="4" t="s">
        <v>2379</v>
      </c>
      <c r="E722" s="4" t="s">
        <v>2379</v>
      </c>
      <c r="F722" s="4" t="s">
        <v>2379</v>
      </c>
      <c r="G722" s="4">
        <v>0</v>
      </c>
      <c r="H722" s="4" t="s">
        <v>2379</v>
      </c>
      <c r="I722" s="4" t="str">
        <f t="shared" si="22"/>
        <v>Obesity</v>
      </c>
      <c r="J722" t="str">
        <f t="shared" si="23"/>
        <v>Diabetes</v>
      </c>
    </row>
    <row r="723" spans="1:10" ht="15.75" thickBot="1" x14ac:dyDescent="0.3">
      <c r="A723" s="4" t="s">
        <v>1649</v>
      </c>
      <c r="B723" s="5">
        <v>32.1</v>
      </c>
      <c r="C723" s="5">
        <v>6.57</v>
      </c>
      <c r="D723" s="4" t="s">
        <v>2380</v>
      </c>
      <c r="E723" s="4" t="s">
        <v>2379</v>
      </c>
      <c r="F723" s="4" t="s">
        <v>2380</v>
      </c>
      <c r="G723" s="5">
        <v>1</v>
      </c>
      <c r="H723" s="4" t="s">
        <v>2379</v>
      </c>
      <c r="I723" s="4" t="str">
        <f t="shared" si="22"/>
        <v>Obesity</v>
      </c>
      <c r="J723" t="str">
        <f t="shared" si="23"/>
        <v>Diabetes</v>
      </c>
    </row>
    <row r="724" spans="1:10" ht="15.75" thickBot="1" x14ac:dyDescent="0.3">
      <c r="A724" s="4" t="s">
        <v>1648</v>
      </c>
      <c r="B724" s="5">
        <v>27.83</v>
      </c>
      <c r="C724" s="5">
        <v>11.61</v>
      </c>
      <c r="D724" s="4" t="s">
        <v>2380</v>
      </c>
      <c r="E724" s="4" t="s">
        <v>2379</v>
      </c>
      <c r="F724" s="4" t="s">
        <v>2380</v>
      </c>
      <c r="G724" s="5">
        <v>1</v>
      </c>
      <c r="H724" s="4" t="s">
        <v>2379</v>
      </c>
      <c r="I724" s="4" t="str">
        <f t="shared" si="22"/>
        <v>Overweight</v>
      </c>
      <c r="J724" t="str">
        <f t="shared" si="23"/>
        <v>Diabetes</v>
      </c>
    </row>
    <row r="725" spans="1:10" ht="15.75" thickBot="1" x14ac:dyDescent="0.3">
      <c r="A725" s="4" t="s">
        <v>1647</v>
      </c>
      <c r="B725" s="5">
        <v>27.72</v>
      </c>
      <c r="C725" s="5">
        <v>8.16</v>
      </c>
      <c r="D725" s="4" t="s">
        <v>2380</v>
      </c>
      <c r="E725" s="4" t="s">
        <v>2379</v>
      </c>
      <c r="F725" s="4" t="s">
        <v>2380</v>
      </c>
      <c r="G725" s="5">
        <v>1</v>
      </c>
      <c r="H725" s="4" t="s">
        <v>2379</v>
      </c>
      <c r="I725" s="4" t="str">
        <f t="shared" si="22"/>
        <v>Overweight</v>
      </c>
      <c r="J725" t="str">
        <f t="shared" si="23"/>
        <v>Diabetes</v>
      </c>
    </row>
    <row r="726" spans="1:10" ht="15.75" thickBot="1" x14ac:dyDescent="0.3">
      <c r="A726" s="4" t="s">
        <v>1646</v>
      </c>
      <c r="B726" s="5">
        <v>36.765000000000001</v>
      </c>
      <c r="C726" s="5">
        <v>4.4800000000000004</v>
      </c>
      <c r="D726" s="4" t="s">
        <v>2380</v>
      </c>
      <c r="E726" s="4" t="s">
        <v>2379</v>
      </c>
      <c r="F726" s="4" t="s">
        <v>2379</v>
      </c>
      <c r="G726" s="5">
        <v>2</v>
      </c>
      <c r="H726" s="4" t="s">
        <v>2379</v>
      </c>
      <c r="I726" s="4" t="str">
        <f t="shared" si="22"/>
        <v>Obesity</v>
      </c>
      <c r="J726" t="str">
        <f t="shared" si="23"/>
        <v>Normal</v>
      </c>
    </row>
    <row r="727" spans="1:10" ht="15.75" thickBot="1" x14ac:dyDescent="0.3">
      <c r="A727" s="4" t="s">
        <v>1645</v>
      </c>
      <c r="B727" s="5">
        <v>48.36</v>
      </c>
      <c r="C727" s="5">
        <v>4.08</v>
      </c>
      <c r="D727" s="4" t="s">
        <v>2379</v>
      </c>
      <c r="E727" s="4" t="s">
        <v>2379</v>
      </c>
      <c r="F727" s="4" t="s">
        <v>2379</v>
      </c>
      <c r="G727" s="4">
        <v>0</v>
      </c>
      <c r="H727" s="4" t="s">
        <v>2379</v>
      </c>
      <c r="I727" s="4" t="str">
        <f t="shared" si="22"/>
        <v>Obesity</v>
      </c>
      <c r="J727" t="str">
        <f t="shared" si="23"/>
        <v>Normal</v>
      </c>
    </row>
    <row r="728" spans="1:10" ht="15.75" thickBot="1" x14ac:dyDescent="0.3">
      <c r="A728" s="4" t="s">
        <v>1644</v>
      </c>
      <c r="B728" s="5">
        <v>31.445</v>
      </c>
      <c r="C728" s="5">
        <v>4.4000000000000004</v>
      </c>
      <c r="D728" s="4" t="s">
        <v>2380</v>
      </c>
      <c r="E728" s="4" t="s">
        <v>2379</v>
      </c>
      <c r="F728" s="4" t="s">
        <v>2379</v>
      </c>
      <c r="G728" s="5">
        <v>2</v>
      </c>
      <c r="H728" s="4" t="s">
        <v>2379</v>
      </c>
      <c r="I728" s="4" t="str">
        <f t="shared" si="22"/>
        <v>Obesity</v>
      </c>
      <c r="J728" t="str">
        <f t="shared" si="23"/>
        <v>Normal</v>
      </c>
    </row>
    <row r="729" spans="1:10" ht="15.75" thickBot="1" x14ac:dyDescent="0.3">
      <c r="A729" s="4" t="s">
        <v>1643</v>
      </c>
      <c r="B729" s="5">
        <v>27.55</v>
      </c>
      <c r="C729" s="5">
        <v>9.02</v>
      </c>
      <c r="D729" s="4" t="s">
        <v>2379</v>
      </c>
      <c r="E729" s="4" t="s">
        <v>2379</v>
      </c>
      <c r="F729" s="4" t="s">
        <v>2379</v>
      </c>
      <c r="G729" s="4">
        <v>0</v>
      </c>
      <c r="H729" s="4" t="s">
        <v>2379</v>
      </c>
      <c r="I729" s="4" t="str">
        <f t="shared" si="22"/>
        <v>Overweight</v>
      </c>
      <c r="J729" t="str">
        <f t="shared" si="23"/>
        <v>Diabetes</v>
      </c>
    </row>
    <row r="730" spans="1:10" ht="15.75" thickBot="1" x14ac:dyDescent="0.3">
      <c r="A730" s="4" t="s">
        <v>1642</v>
      </c>
      <c r="B730" s="5">
        <v>33.11</v>
      </c>
      <c r="C730" s="5">
        <v>8.06</v>
      </c>
      <c r="D730" s="4" t="s">
        <v>2379</v>
      </c>
      <c r="E730" s="4" t="s">
        <v>2379</v>
      </c>
      <c r="F730" s="4" t="s">
        <v>2379</v>
      </c>
      <c r="G730" s="4">
        <v>0</v>
      </c>
      <c r="H730" s="4" t="s">
        <v>2379</v>
      </c>
      <c r="I730" s="4" t="str">
        <f t="shared" si="22"/>
        <v>Obesity</v>
      </c>
      <c r="J730" t="str">
        <f t="shared" si="23"/>
        <v>Diabetes</v>
      </c>
    </row>
    <row r="731" spans="1:10" ht="15.75" thickBot="1" x14ac:dyDescent="0.3">
      <c r="A731" s="4" t="s">
        <v>1641</v>
      </c>
      <c r="B731" s="5">
        <v>36.85</v>
      </c>
      <c r="C731" s="5">
        <v>6.21</v>
      </c>
      <c r="D731" s="4" t="s">
        <v>2380</v>
      </c>
      <c r="E731" s="4" t="s">
        <v>2379</v>
      </c>
      <c r="F731" s="4" t="s">
        <v>2379</v>
      </c>
      <c r="G731" s="5">
        <v>2</v>
      </c>
      <c r="H731" s="4" t="s">
        <v>2379</v>
      </c>
      <c r="I731" s="4" t="str">
        <f t="shared" si="22"/>
        <v>Obesity</v>
      </c>
      <c r="J731" t="str">
        <f t="shared" si="23"/>
        <v>Prediabetes</v>
      </c>
    </row>
    <row r="732" spans="1:10" ht="15.75" thickBot="1" x14ac:dyDescent="0.3">
      <c r="A732" s="4" t="s">
        <v>1640</v>
      </c>
      <c r="B732" s="5">
        <v>36.299999999999997</v>
      </c>
      <c r="C732" s="5">
        <v>5.79</v>
      </c>
      <c r="D732" s="4" t="s">
        <v>2380</v>
      </c>
      <c r="E732" s="4" t="s">
        <v>2379</v>
      </c>
      <c r="F732" s="4" t="s">
        <v>2379</v>
      </c>
      <c r="G732" s="5">
        <v>2</v>
      </c>
      <c r="H732" s="4" t="s">
        <v>2379</v>
      </c>
      <c r="I732" s="4" t="str">
        <f t="shared" si="22"/>
        <v>Obesity</v>
      </c>
      <c r="J732" t="str">
        <f t="shared" si="23"/>
        <v>Prediabetes</v>
      </c>
    </row>
    <row r="733" spans="1:10" ht="15.75" thickBot="1" x14ac:dyDescent="0.3">
      <c r="A733" s="4" t="s">
        <v>1639</v>
      </c>
      <c r="B733" s="5">
        <v>45.34</v>
      </c>
      <c r="C733" s="5">
        <v>5.69</v>
      </c>
      <c r="D733" s="4" t="s">
        <v>2380</v>
      </c>
      <c r="E733" s="4" t="s">
        <v>2379</v>
      </c>
      <c r="F733" s="4" t="s">
        <v>2379</v>
      </c>
      <c r="G733" s="4">
        <v>0</v>
      </c>
      <c r="H733" s="4" t="s">
        <v>2379</v>
      </c>
      <c r="I733" s="4" t="str">
        <f t="shared" si="22"/>
        <v>Obesity</v>
      </c>
      <c r="J733" t="str">
        <f t="shared" si="23"/>
        <v>Normal</v>
      </c>
    </row>
    <row r="734" spans="1:10" ht="15.75" thickBot="1" x14ac:dyDescent="0.3">
      <c r="A734" s="4" t="s">
        <v>1638</v>
      </c>
      <c r="B734" s="5">
        <v>31.8</v>
      </c>
      <c r="C734" s="5">
        <v>5.36</v>
      </c>
      <c r="D734" s="4" t="s">
        <v>2380</v>
      </c>
      <c r="E734" s="4" t="s">
        <v>2379</v>
      </c>
      <c r="F734" s="4" t="s">
        <v>2379</v>
      </c>
      <c r="G734" s="5">
        <v>2</v>
      </c>
      <c r="H734" s="4" t="s">
        <v>2379</v>
      </c>
      <c r="I734" s="4" t="str">
        <f t="shared" si="22"/>
        <v>Obesity</v>
      </c>
      <c r="J734" t="str">
        <f t="shared" si="23"/>
        <v>Normal</v>
      </c>
    </row>
    <row r="735" spans="1:10" ht="15.75" thickBot="1" x14ac:dyDescent="0.3">
      <c r="A735" s="4" t="s">
        <v>1637</v>
      </c>
      <c r="B735" s="5">
        <v>41.02</v>
      </c>
      <c r="C735" s="5">
        <v>11.37</v>
      </c>
      <c r="D735" s="4" t="s">
        <v>2379</v>
      </c>
      <c r="E735" s="4" t="s">
        <v>2379</v>
      </c>
      <c r="F735" s="4" t="s">
        <v>2379</v>
      </c>
      <c r="G735" s="4">
        <v>0</v>
      </c>
      <c r="H735" s="4" t="s">
        <v>2379</v>
      </c>
      <c r="I735" s="4" t="str">
        <f t="shared" si="22"/>
        <v>Obesity</v>
      </c>
      <c r="J735" t="str">
        <f t="shared" si="23"/>
        <v>Diabetes</v>
      </c>
    </row>
    <row r="736" spans="1:10" ht="15.75" thickBot="1" x14ac:dyDescent="0.3">
      <c r="A736" s="4" t="s">
        <v>1636</v>
      </c>
      <c r="B736" s="5">
        <v>32.68</v>
      </c>
      <c r="C736" s="5">
        <v>11.87</v>
      </c>
      <c r="D736" s="4" t="s">
        <v>2379</v>
      </c>
      <c r="E736" s="4" t="s">
        <v>2379</v>
      </c>
      <c r="F736" s="4" t="s">
        <v>2379</v>
      </c>
      <c r="G736" s="4">
        <v>0</v>
      </c>
      <c r="H736" s="4" t="s">
        <v>2379</v>
      </c>
      <c r="I736" s="4" t="str">
        <f t="shared" si="22"/>
        <v>Obesity</v>
      </c>
      <c r="J736" t="str">
        <f t="shared" si="23"/>
        <v>Diabetes</v>
      </c>
    </row>
    <row r="737" spans="1:10" ht="15.75" thickBot="1" x14ac:dyDescent="0.3">
      <c r="A737" s="4" t="s">
        <v>1635</v>
      </c>
      <c r="B737" s="5">
        <v>21.7</v>
      </c>
      <c r="C737" s="5">
        <v>4.9000000000000004</v>
      </c>
      <c r="D737" s="4" t="s">
        <v>2379</v>
      </c>
      <c r="E737" s="4" t="s">
        <v>2379</v>
      </c>
      <c r="F737" s="4" t="s">
        <v>2380</v>
      </c>
      <c r="G737" s="5">
        <v>1</v>
      </c>
      <c r="H737" s="4" t="s">
        <v>2380</v>
      </c>
      <c r="I737" s="4" t="str">
        <f t="shared" si="22"/>
        <v>Normal Weight</v>
      </c>
      <c r="J737" t="str">
        <f t="shared" si="23"/>
        <v>Normal</v>
      </c>
    </row>
    <row r="738" spans="1:10" ht="15.75" thickBot="1" x14ac:dyDescent="0.3">
      <c r="A738" s="4" t="s">
        <v>1634</v>
      </c>
      <c r="B738" s="5">
        <v>40.479999999999997</v>
      </c>
      <c r="C738" s="5">
        <v>6.7</v>
      </c>
      <c r="D738" s="4" t="s">
        <v>2379</v>
      </c>
      <c r="E738" s="4" t="s">
        <v>2379</v>
      </c>
      <c r="F738" s="4" t="s">
        <v>2379</v>
      </c>
      <c r="G738" s="5">
        <v>3</v>
      </c>
      <c r="H738" s="4" t="s">
        <v>2379</v>
      </c>
      <c r="I738" s="4" t="str">
        <f t="shared" si="22"/>
        <v>Obesity</v>
      </c>
      <c r="J738" t="str">
        <f t="shared" si="23"/>
        <v>Diabetes</v>
      </c>
    </row>
    <row r="739" spans="1:10" ht="15.75" thickBot="1" x14ac:dyDescent="0.3">
      <c r="A739" s="4" t="s">
        <v>1633</v>
      </c>
      <c r="B739" s="5">
        <v>34.5</v>
      </c>
      <c r="C739" s="5">
        <v>10.3</v>
      </c>
      <c r="D739" s="4" t="s">
        <v>2379</v>
      </c>
      <c r="E739" s="4" t="s">
        <v>2379</v>
      </c>
      <c r="F739" s="4" t="s">
        <v>2379</v>
      </c>
      <c r="G739" s="5">
        <v>3</v>
      </c>
      <c r="H739" s="4" t="s">
        <v>2379</v>
      </c>
      <c r="I739" s="4" t="str">
        <f t="shared" si="22"/>
        <v>Obesity</v>
      </c>
      <c r="J739" t="str">
        <f t="shared" si="23"/>
        <v>Diabetes</v>
      </c>
    </row>
    <row r="740" spans="1:10" ht="15.75" thickBot="1" x14ac:dyDescent="0.3">
      <c r="A740" s="4" t="s">
        <v>1632</v>
      </c>
      <c r="B740" s="5">
        <v>45.9</v>
      </c>
      <c r="C740" s="5">
        <v>11.14</v>
      </c>
      <c r="D740" s="4" t="s">
        <v>2380</v>
      </c>
      <c r="E740" s="4" t="s">
        <v>2379</v>
      </c>
      <c r="F740" s="4" t="s">
        <v>2379</v>
      </c>
      <c r="G740" s="5">
        <v>1</v>
      </c>
      <c r="H740" s="4" t="s">
        <v>2379</v>
      </c>
      <c r="I740" s="4" t="str">
        <f t="shared" si="22"/>
        <v>Obesity</v>
      </c>
      <c r="J740" t="str">
        <f t="shared" si="23"/>
        <v>Diabetes</v>
      </c>
    </row>
    <row r="741" spans="1:10" ht="15.75" thickBot="1" x14ac:dyDescent="0.3">
      <c r="A741" s="4" t="s">
        <v>1631</v>
      </c>
      <c r="B741" s="5">
        <v>33.479999999999997</v>
      </c>
      <c r="C741" s="5">
        <v>4.74</v>
      </c>
      <c r="D741" s="4" t="s">
        <v>2380</v>
      </c>
      <c r="E741" s="4" t="s">
        <v>2379</v>
      </c>
      <c r="F741" s="4" t="s">
        <v>2379</v>
      </c>
      <c r="G741" s="5">
        <v>2</v>
      </c>
      <c r="H741" s="4" t="s">
        <v>2379</v>
      </c>
      <c r="I741" s="4" t="str">
        <f t="shared" si="22"/>
        <v>Obesity</v>
      </c>
      <c r="J741" t="str">
        <f t="shared" si="23"/>
        <v>Normal</v>
      </c>
    </row>
    <row r="742" spans="1:10" ht="15.75" thickBot="1" x14ac:dyDescent="0.3">
      <c r="A742" s="4" t="s">
        <v>1630</v>
      </c>
      <c r="B742" s="5">
        <v>28.31</v>
      </c>
      <c r="C742" s="5">
        <v>5.96</v>
      </c>
      <c r="D742" s="4" t="s">
        <v>2380</v>
      </c>
      <c r="E742" s="4" t="s">
        <v>2379</v>
      </c>
      <c r="F742" s="4" t="s">
        <v>2379</v>
      </c>
      <c r="G742" s="5">
        <v>2</v>
      </c>
      <c r="H742" s="4" t="s">
        <v>2379</v>
      </c>
      <c r="I742" s="4" t="str">
        <f t="shared" si="22"/>
        <v>Overweight</v>
      </c>
      <c r="J742" t="str">
        <f t="shared" si="23"/>
        <v>Prediabetes</v>
      </c>
    </row>
    <row r="743" spans="1:10" ht="15.75" thickBot="1" x14ac:dyDescent="0.3">
      <c r="A743" s="4" t="s">
        <v>1629</v>
      </c>
      <c r="B743" s="5">
        <v>21.565000000000001</v>
      </c>
      <c r="C743" s="5">
        <v>4.95</v>
      </c>
      <c r="D743" s="4" t="s">
        <v>2379</v>
      </c>
      <c r="E743" s="4" t="s">
        <v>2380</v>
      </c>
      <c r="F743" s="4" t="s">
        <v>2379</v>
      </c>
      <c r="G743" s="5">
        <v>1</v>
      </c>
      <c r="H743" s="4" t="s">
        <v>2380</v>
      </c>
      <c r="I743" s="4" t="str">
        <f t="shared" si="22"/>
        <v>Normal Weight</v>
      </c>
      <c r="J743" t="str">
        <f t="shared" si="23"/>
        <v>Normal</v>
      </c>
    </row>
    <row r="744" spans="1:10" ht="15.75" thickBot="1" x14ac:dyDescent="0.3">
      <c r="A744" s="4" t="s">
        <v>1628</v>
      </c>
      <c r="B744" s="5">
        <v>35.590000000000003</v>
      </c>
      <c r="C744" s="5">
        <v>5.21</v>
      </c>
      <c r="D744" s="4" t="s">
        <v>2380</v>
      </c>
      <c r="E744" s="4" t="s">
        <v>2379</v>
      </c>
      <c r="F744" s="4" t="s">
        <v>2380</v>
      </c>
      <c r="G744" s="5">
        <v>1</v>
      </c>
      <c r="H744" s="4" t="s">
        <v>2379</v>
      </c>
      <c r="I744" s="4" t="str">
        <f t="shared" si="22"/>
        <v>Obesity</v>
      </c>
      <c r="J744" t="str">
        <f t="shared" si="23"/>
        <v>Normal</v>
      </c>
    </row>
    <row r="745" spans="1:10" ht="15.75" thickBot="1" x14ac:dyDescent="0.3">
      <c r="A745" s="4" t="s">
        <v>1627</v>
      </c>
      <c r="B745" s="5">
        <v>43.44</v>
      </c>
      <c r="C745" s="5">
        <v>4.8600000000000003</v>
      </c>
      <c r="D745" s="4" t="s">
        <v>2380</v>
      </c>
      <c r="E745" s="4" t="s">
        <v>2379</v>
      </c>
      <c r="F745" s="4" t="s">
        <v>2379</v>
      </c>
      <c r="G745" s="4">
        <v>0</v>
      </c>
      <c r="H745" s="4" t="s">
        <v>2379</v>
      </c>
      <c r="I745" s="4" t="str">
        <f t="shared" si="22"/>
        <v>Obesity</v>
      </c>
      <c r="J745" t="str">
        <f t="shared" si="23"/>
        <v>Normal</v>
      </c>
    </row>
    <row r="746" spans="1:10" ht="15.75" thickBot="1" x14ac:dyDescent="0.3">
      <c r="A746" s="4" t="s">
        <v>1626</v>
      </c>
      <c r="B746" s="5">
        <v>21.754999999999999</v>
      </c>
      <c r="C746" s="5">
        <v>7.79</v>
      </c>
      <c r="D746" s="4" t="s">
        <v>2380</v>
      </c>
      <c r="E746" s="4" t="s">
        <v>2379</v>
      </c>
      <c r="F746" s="4" t="s">
        <v>2379</v>
      </c>
      <c r="G746" s="4">
        <v>0</v>
      </c>
      <c r="H746" s="4" t="s">
        <v>2379</v>
      </c>
      <c r="I746" s="4" t="str">
        <f t="shared" si="22"/>
        <v>Normal Weight</v>
      </c>
      <c r="J746" t="str">
        <f t="shared" si="23"/>
        <v>Diabetes</v>
      </c>
    </row>
    <row r="747" spans="1:10" ht="15.75" thickBot="1" x14ac:dyDescent="0.3">
      <c r="A747" s="4" t="s">
        <v>1625</v>
      </c>
      <c r="B747" s="5">
        <v>44.55</v>
      </c>
      <c r="C747" s="5">
        <v>7.12</v>
      </c>
      <c r="D747" s="4" t="s">
        <v>2380</v>
      </c>
      <c r="E747" s="4" t="s">
        <v>2379</v>
      </c>
      <c r="F747" s="4" t="s">
        <v>2379</v>
      </c>
      <c r="G747" s="5">
        <v>1</v>
      </c>
      <c r="H747" s="4" t="s">
        <v>2379</v>
      </c>
      <c r="I747" s="4" t="str">
        <f t="shared" si="22"/>
        <v>Obesity</v>
      </c>
      <c r="J747" t="str">
        <f t="shared" si="23"/>
        <v>Diabetes</v>
      </c>
    </row>
    <row r="748" spans="1:10" ht="15.75" thickBot="1" x14ac:dyDescent="0.3">
      <c r="A748" s="4" t="s">
        <v>1624</v>
      </c>
      <c r="B748" s="5">
        <v>43.32</v>
      </c>
      <c r="C748" s="5">
        <v>4.67</v>
      </c>
      <c r="D748" s="4" t="s">
        <v>2380</v>
      </c>
      <c r="E748" s="4" t="s">
        <v>2379</v>
      </c>
      <c r="F748" s="4" t="s">
        <v>2379</v>
      </c>
      <c r="G748" s="4">
        <v>0</v>
      </c>
      <c r="H748" s="4" t="s">
        <v>2379</v>
      </c>
      <c r="I748" s="4" t="str">
        <f t="shared" si="22"/>
        <v>Obesity</v>
      </c>
      <c r="J748" t="str">
        <f t="shared" si="23"/>
        <v>Normal</v>
      </c>
    </row>
    <row r="749" spans="1:10" ht="15.75" thickBot="1" x14ac:dyDescent="0.3">
      <c r="A749" s="4" t="s">
        <v>1623</v>
      </c>
      <c r="B749" s="5">
        <v>31.23</v>
      </c>
      <c r="C749" s="5">
        <v>9.1199999999999992</v>
      </c>
      <c r="D749" s="4" t="s">
        <v>2380</v>
      </c>
      <c r="E749" s="4" t="s">
        <v>2379</v>
      </c>
      <c r="F749" s="4" t="s">
        <v>2380</v>
      </c>
      <c r="G749" s="5">
        <v>1</v>
      </c>
      <c r="H749" s="4" t="s">
        <v>2379</v>
      </c>
      <c r="I749" s="4" t="str">
        <f t="shared" si="22"/>
        <v>Obesity</v>
      </c>
      <c r="J749" t="str">
        <f t="shared" si="23"/>
        <v>Diabetes</v>
      </c>
    </row>
    <row r="750" spans="1:10" ht="15.75" thickBot="1" x14ac:dyDescent="0.3">
      <c r="A750" s="4" t="s">
        <v>1622</v>
      </c>
      <c r="B750" s="5">
        <v>42.81</v>
      </c>
      <c r="C750" s="5">
        <v>4.1500000000000004</v>
      </c>
      <c r="D750" s="4" t="s">
        <v>2379</v>
      </c>
      <c r="E750" s="4" t="s">
        <v>2379</v>
      </c>
      <c r="F750" s="4" t="s">
        <v>2379</v>
      </c>
      <c r="G750" s="5">
        <v>1</v>
      </c>
      <c r="H750" s="4" t="s">
        <v>2379</v>
      </c>
      <c r="I750" s="4" t="str">
        <f t="shared" si="22"/>
        <v>Obesity</v>
      </c>
      <c r="J750" t="str">
        <f t="shared" si="23"/>
        <v>Normal</v>
      </c>
    </row>
    <row r="751" spans="1:10" ht="15.75" thickBot="1" x14ac:dyDescent="0.3">
      <c r="A751" s="4" t="s">
        <v>1621</v>
      </c>
      <c r="B751" s="5">
        <v>35.909999999999997</v>
      </c>
      <c r="C751" s="5">
        <v>6.72</v>
      </c>
      <c r="D751" s="4" t="s">
        <v>2380</v>
      </c>
      <c r="E751" s="4" t="s">
        <v>2379</v>
      </c>
      <c r="F751" s="4" t="s">
        <v>2379</v>
      </c>
      <c r="G751" s="5">
        <v>2</v>
      </c>
      <c r="H751" s="4" t="s">
        <v>2379</v>
      </c>
      <c r="I751" s="4" t="str">
        <f t="shared" si="22"/>
        <v>Obesity</v>
      </c>
      <c r="J751" t="str">
        <f t="shared" si="23"/>
        <v>Diabetes</v>
      </c>
    </row>
    <row r="752" spans="1:10" ht="15.75" thickBot="1" x14ac:dyDescent="0.3">
      <c r="A752" s="4" t="s">
        <v>1620</v>
      </c>
      <c r="B752" s="5">
        <v>36.65</v>
      </c>
      <c r="C752" s="5">
        <v>5.01</v>
      </c>
      <c r="D752" s="4" t="s">
        <v>2380</v>
      </c>
      <c r="E752" s="4" t="s">
        <v>2379</v>
      </c>
      <c r="F752" s="4" t="s">
        <v>2380</v>
      </c>
      <c r="G752" s="5">
        <v>1</v>
      </c>
      <c r="H752" s="4" t="s">
        <v>2379</v>
      </c>
      <c r="I752" s="4" t="str">
        <f t="shared" si="22"/>
        <v>Obesity</v>
      </c>
      <c r="J752" t="str">
        <f t="shared" si="23"/>
        <v>Normal</v>
      </c>
    </row>
    <row r="753" spans="1:10" ht="15.75" thickBot="1" x14ac:dyDescent="0.3">
      <c r="A753" s="4" t="s">
        <v>1619</v>
      </c>
      <c r="B753" s="5">
        <v>22.04</v>
      </c>
      <c r="C753" s="5">
        <v>10.9</v>
      </c>
      <c r="D753" s="4" t="s">
        <v>2380</v>
      </c>
      <c r="E753" s="4" t="s">
        <v>2379</v>
      </c>
      <c r="F753" s="4" t="s">
        <v>2379</v>
      </c>
      <c r="G753" s="5">
        <v>2</v>
      </c>
      <c r="H753" s="4" t="s">
        <v>2379</v>
      </c>
      <c r="I753" s="4" t="str">
        <f t="shared" si="22"/>
        <v>Normal Weight</v>
      </c>
      <c r="J753" t="str">
        <f t="shared" si="23"/>
        <v>Diabetes</v>
      </c>
    </row>
    <row r="754" spans="1:10" ht="15.75" thickBot="1" x14ac:dyDescent="0.3">
      <c r="A754" s="4" t="s">
        <v>1618</v>
      </c>
      <c r="B754" s="5">
        <v>31.824999999999999</v>
      </c>
      <c r="C754" s="5">
        <v>5.52</v>
      </c>
      <c r="D754" s="4" t="s">
        <v>2380</v>
      </c>
      <c r="E754" s="4" t="s">
        <v>2379</v>
      </c>
      <c r="F754" s="4" t="s">
        <v>2379</v>
      </c>
      <c r="G754" s="5">
        <v>1</v>
      </c>
      <c r="H754" s="4" t="s">
        <v>2379</v>
      </c>
      <c r="I754" s="4" t="str">
        <f t="shared" si="22"/>
        <v>Obesity</v>
      </c>
      <c r="J754" t="str">
        <f t="shared" si="23"/>
        <v>Normal</v>
      </c>
    </row>
    <row r="755" spans="1:10" ht="15.75" thickBot="1" x14ac:dyDescent="0.3">
      <c r="A755" s="4" t="s">
        <v>1617</v>
      </c>
      <c r="B755" s="5">
        <v>53.58</v>
      </c>
      <c r="C755" s="5">
        <v>4.55</v>
      </c>
      <c r="D755" s="4" t="s">
        <v>2379</v>
      </c>
      <c r="E755" s="4" t="s">
        <v>2379</v>
      </c>
      <c r="F755" s="4" t="s">
        <v>2379</v>
      </c>
      <c r="G755" s="5">
        <v>1</v>
      </c>
      <c r="H755" s="4" t="s">
        <v>2379</v>
      </c>
      <c r="I755" s="4" t="str">
        <f t="shared" si="22"/>
        <v>Obesity</v>
      </c>
      <c r="J755" t="str">
        <f t="shared" si="23"/>
        <v>Normal</v>
      </c>
    </row>
    <row r="756" spans="1:10" ht="15.75" thickBot="1" x14ac:dyDescent="0.3">
      <c r="A756" s="4" t="s">
        <v>1616</v>
      </c>
      <c r="B756" s="5">
        <v>34.299999999999997</v>
      </c>
      <c r="C756" s="5">
        <v>11.76</v>
      </c>
      <c r="D756" s="4" t="s">
        <v>2379</v>
      </c>
      <c r="E756" s="4" t="s">
        <v>2379</v>
      </c>
      <c r="F756" s="4" t="s">
        <v>2379</v>
      </c>
      <c r="G756" s="4">
        <v>0</v>
      </c>
      <c r="H756" s="4" t="s">
        <v>2379</v>
      </c>
      <c r="I756" s="4" t="str">
        <f t="shared" si="22"/>
        <v>Obesity</v>
      </c>
      <c r="J756" t="str">
        <f t="shared" si="23"/>
        <v>Diabetes</v>
      </c>
    </row>
    <row r="757" spans="1:10" ht="15.75" thickBot="1" x14ac:dyDescent="0.3">
      <c r="A757" s="4" t="s">
        <v>1615</v>
      </c>
      <c r="B757" s="5">
        <v>32.11</v>
      </c>
      <c r="C757" s="5">
        <v>7.06</v>
      </c>
      <c r="D757" s="4" t="s">
        <v>2379</v>
      </c>
      <c r="E757" s="4" t="s">
        <v>2379</v>
      </c>
      <c r="F757" s="4" t="s">
        <v>2379</v>
      </c>
      <c r="G757" s="4">
        <v>0</v>
      </c>
      <c r="H757" s="4" t="s">
        <v>2379</v>
      </c>
      <c r="I757" s="4" t="str">
        <f t="shared" si="22"/>
        <v>Obesity</v>
      </c>
      <c r="J757" t="str">
        <f t="shared" si="23"/>
        <v>Diabetes</v>
      </c>
    </row>
    <row r="758" spans="1:10" ht="15.75" thickBot="1" x14ac:dyDescent="0.3">
      <c r="A758" s="4" t="s">
        <v>1614</v>
      </c>
      <c r="B758" s="5">
        <v>31.78</v>
      </c>
      <c r="C758" s="5">
        <v>11.35</v>
      </c>
      <c r="D758" s="4" t="s">
        <v>2380</v>
      </c>
      <c r="E758" s="4" t="s">
        <v>2379</v>
      </c>
      <c r="F758" s="4" t="s">
        <v>2380</v>
      </c>
      <c r="G758" s="5">
        <v>1</v>
      </c>
      <c r="H758" s="4" t="s">
        <v>2379</v>
      </c>
      <c r="I758" s="4" t="str">
        <f t="shared" si="22"/>
        <v>Obesity</v>
      </c>
      <c r="J758" t="str">
        <f t="shared" si="23"/>
        <v>Diabetes</v>
      </c>
    </row>
    <row r="759" spans="1:10" ht="15.75" thickBot="1" x14ac:dyDescent="0.3">
      <c r="A759" s="4" t="s">
        <v>1613</v>
      </c>
      <c r="B759" s="5">
        <v>46.89</v>
      </c>
      <c r="C759" s="5">
        <v>5.52</v>
      </c>
      <c r="D759" s="4" t="s">
        <v>2379</v>
      </c>
      <c r="E759" s="4" t="s">
        <v>2379</v>
      </c>
      <c r="F759" s="4" t="s">
        <v>2379</v>
      </c>
      <c r="G759" s="4">
        <v>0</v>
      </c>
      <c r="H759" s="4" t="s">
        <v>2379</v>
      </c>
      <c r="I759" s="4" t="str">
        <f t="shared" si="22"/>
        <v>Obesity</v>
      </c>
      <c r="J759" t="str">
        <f t="shared" si="23"/>
        <v>Normal</v>
      </c>
    </row>
    <row r="760" spans="1:10" ht="15.75" thickBot="1" x14ac:dyDescent="0.3">
      <c r="A760" s="4" t="s">
        <v>1612</v>
      </c>
      <c r="B760" s="5">
        <v>39.35</v>
      </c>
      <c r="C760" s="5">
        <v>7.86</v>
      </c>
      <c r="D760" s="4" t="s">
        <v>2380</v>
      </c>
      <c r="E760" s="4" t="s">
        <v>2379</v>
      </c>
      <c r="F760" s="4" t="s">
        <v>2379</v>
      </c>
      <c r="G760" s="5">
        <v>1</v>
      </c>
      <c r="H760" s="4" t="s">
        <v>2379</v>
      </c>
      <c r="I760" s="4" t="str">
        <f t="shared" si="22"/>
        <v>Obesity</v>
      </c>
      <c r="J760" t="str">
        <f t="shared" si="23"/>
        <v>Diabetes</v>
      </c>
    </row>
    <row r="761" spans="1:10" ht="15.75" thickBot="1" x14ac:dyDescent="0.3">
      <c r="A761" s="4" t="s">
        <v>1611</v>
      </c>
      <c r="B761" s="5">
        <v>39.200000000000003</v>
      </c>
      <c r="C761" s="5">
        <v>11.38</v>
      </c>
      <c r="D761" s="4" t="s">
        <v>2379</v>
      </c>
      <c r="E761" s="4" t="s">
        <v>2379</v>
      </c>
      <c r="F761" s="4" t="s">
        <v>2379</v>
      </c>
      <c r="G761" s="4">
        <v>0</v>
      </c>
      <c r="H761" s="4" t="s">
        <v>2379</v>
      </c>
      <c r="I761" s="4" t="str">
        <f t="shared" si="22"/>
        <v>Obesity</v>
      </c>
      <c r="J761" t="str">
        <f t="shared" si="23"/>
        <v>Diabetes</v>
      </c>
    </row>
    <row r="762" spans="1:10" ht="15.75" thickBot="1" x14ac:dyDescent="0.3">
      <c r="A762" s="4" t="s">
        <v>1610</v>
      </c>
      <c r="B762" s="5">
        <v>39.159999999999997</v>
      </c>
      <c r="C762" s="5">
        <v>10.48</v>
      </c>
      <c r="D762" s="4" t="s">
        <v>2379</v>
      </c>
      <c r="E762" s="4" t="s">
        <v>2379</v>
      </c>
      <c r="F762" s="4" t="s">
        <v>2379</v>
      </c>
      <c r="G762" s="4">
        <v>0</v>
      </c>
      <c r="H762" s="4" t="s">
        <v>2379</v>
      </c>
      <c r="I762" s="4" t="str">
        <f t="shared" si="22"/>
        <v>Obesity</v>
      </c>
      <c r="J762" t="str">
        <f t="shared" si="23"/>
        <v>Diabetes</v>
      </c>
    </row>
    <row r="763" spans="1:10" ht="15.75" thickBot="1" x14ac:dyDescent="0.3">
      <c r="A763" s="4" t="s">
        <v>1609</v>
      </c>
      <c r="B763" s="5">
        <v>44.1</v>
      </c>
      <c r="C763" s="5">
        <v>5.04</v>
      </c>
      <c r="D763" s="4" t="s">
        <v>2380</v>
      </c>
      <c r="E763" s="4" t="s">
        <v>2379</v>
      </c>
      <c r="F763" s="4" t="s">
        <v>2379</v>
      </c>
      <c r="G763" s="4">
        <v>0</v>
      </c>
      <c r="H763" s="4" t="s">
        <v>2379</v>
      </c>
      <c r="I763" s="4" t="str">
        <f t="shared" si="22"/>
        <v>Obesity</v>
      </c>
      <c r="J763" t="str">
        <f t="shared" si="23"/>
        <v>Normal</v>
      </c>
    </row>
    <row r="764" spans="1:10" ht="15.75" thickBot="1" x14ac:dyDescent="0.3">
      <c r="A764" s="4" t="s">
        <v>1608</v>
      </c>
      <c r="B764" s="5">
        <v>33.200000000000003</v>
      </c>
      <c r="C764" s="5">
        <v>9.06</v>
      </c>
      <c r="D764" s="4" t="s">
        <v>2379</v>
      </c>
      <c r="E764" s="4" t="s">
        <v>2379</v>
      </c>
      <c r="F764" s="4" t="s">
        <v>2379</v>
      </c>
      <c r="G764" s="4">
        <v>0</v>
      </c>
      <c r="H764" s="4" t="s">
        <v>2379</v>
      </c>
      <c r="I764" s="4" t="str">
        <f t="shared" si="22"/>
        <v>Obesity</v>
      </c>
      <c r="J764" t="str">
        <f t="shared" si="23"/>
        <v>Diabetes</v>
      </c>
    </row>
    <row r="765" spans="1:10" ht="15.75" thickBot="1" x14ac:dyDescent="0.3">
      <c r="A765" s="4" t="s">
        <v>1607</v>
      </c>
      <c r="B765" s="5">
        <v>29.92</v>
      </c>
      <c r="C765" s="5">
        <v>11.07</v>
      </c>
      <c r="D765" s="4" t="s">
        <v>2379</v>
      </c>
      <c r="E765" s="4" t="s">
        <v>2379</v>
      </c>
      <c r="F765" s="4" t="s">
        <v>2379</v>
      </c>
      <c r="G765" s="4">
        <v>0</v>
      </c>
      <c r="H765" s="4" t="s">
        <v>2379</v>
      </c>
      <c r="I765" s="4" t="str">
        <f t="shared" si="22"/>
        <v>Overweight</v>
      </c>
      <c r="J765" t="str">
        <f t="shared" si="23"/>
        <v>Diabetes</v>
      </c>
    </row>
    <row r="766" spans="1:10" ht="15.75" thickBot="1" x14ac:dyDescent="0.3">
      <c r="A766" s="4" t="s">
        <v>1606</v>
      </c>
      <c r="B766" s="5">
        <v>25</v>
      </c>
      <c r="C766" s="5">
        <v>10.45</v>
      </c>
      <c r="D766" s="4" t="s">
        <v>2379</v>
      </c>
      <c r="E766" s="4" t="s">
        <v>2379</v>
      </c>
      <c r="F766" s="4" t="s">
        <v>2379</v>
      </c>
      <c r="G766" s="4">
        <v>0</v>
      </c>
      <c r="H766" s="4" t="s">
        <v>2379</v>
      </c>
      <c r="I766" s="4" t="str">
        <f t="shared" si="22"/>
        <v>Overweight</v>
      </c>
      <c r="J766" t="str">
        <f t="shared" si="23"/>
        <v>Diabetes</v>
      </c>
    </row>
    <row r="767" spans="1:10" ht="15.75" thickBot="1" x14ac:dyDescent="0.3">
      <c r="A767" s="4" t="s">
        <v>1605</v>
      </c>
      <c r="B767" s="5">
        <v>38.869999999999997</v>
      </c>
      <c r="C767" s="5">
        <v>8.6300000000000008</v>
      </c>
      <c r="D767" s="4" t="s">
        <v>2380</v>
      </c>
      <c r="E767" s="4" t="s">
        <v>2379</v>
      </c>
      <c r="F767" s="4" t="s">
        <v>2379</v>
      </c>
      <c r="G767" s="5">
        <v>1</v>
      </c>
      <c r="H767" s="4" t="s">
        <v>2379</v>
      </c>
      <c r="I767" s="4" t="str">
        <f t="shared" si="22"/>
        <v>Obesity</v>
      </c>
      <c r="J767" t="str">
        <f t="shared" si="23"/>
        <v>Diabetes</v>
      </c>
    </row>
    <row r="768" spans="1:10" ht="15.75" thickBot="1" x14ac:dyDescent="0.3">
      <c r="A768" s="4" t="s">
        <v>1604</v>
      </c>
      <c r="B768" s="5">
        <v>32.299999999999997</v>
      </c>
      <c r="C768" s="5">
        <v>5.28</v>
      </c>
      <c r="D768" s="4" t="s">
        <v>2380</v>
      </c>
      <c r="E768" s="4" t="s">
        <v>2379</v>
      </c>
      <c r="F768" s="4" t="s">
        <v>2379</v>
      </c>
      <c r="G768" s="5">
        <v>2</v>
      </c>
      <c r="H768" s="4" t="s">
        <v>2379</v>
      </c>
      <c r="I768" s="4" t="str">
        <f t="shared" si="22"/>
        <v>Obesity</v>
      </c>
      <c r="J768" t="str">
        <f t="shared" si="23"/>
        <v>Normal</v>
      </c>
    </row>
    <row r="769" spans="1:10" ht="15.75" thickBot="1" x14ac:dyDescent="0.3">
      <c r="A769" s="4" t="s">
        <v>1603</v>
      </c>
      <c r="B769" s="5">
        <v>31.16</v>
      </c>
      <c r="C769" s="5">
        <v>7.49</v>
      </c>
      <c r="D769" s="4" t="s">
        <v>2380</v>
      </c>
      <c r="E769" s="4" t="s">
        <v>2379</v>
      </c>
      <c r="F769" s="4" t="s">
        <v>2379</v>
      </c>
      <c r="G769" s="5">
        <v>2</v>
      </c>
      <c r="H769" s="4" t="s">
        <v>2379</v>
      </c>
      <c r="I769" s="4" t="str">
        <f t="shared" si="22"/>
        <v>Obesity</v>
      </c>
      <c r="J769" t="str">
        <f t="shared" si="23"/>
        <v>Diabetes</v>
      </c>
    </row>
    <row r="770" spans="1:10" ht="15.75" thickBot="1" x14ac:dyDescent="0.3">
      <c r="A770" s="4" t="s">
        <v>1602</v>
      </c>
      <c r="B770" s="5">
        <v>54.59</v>
      </c>
      <c r="C770" s="5">
        <v>4.2699999999999996</v>
      </c>
      <c r="D770" s="4" t="s">
        <v>2379</v>
      </c>
      <c r="E770" s="4" t="s">
        <v>2379</v>
      </c>
      <c r="F770" s="4" t="s">
        <v>2379</v>
      </c>
      <c r="G770" s="4">
        <v>0</v>
      </c>
      <c r="H770" s="4" t="s">
        <v>2379</v>
      </c>
      <c r="I770" s="4" t="str">
        <f t="shared" si="22"/>
        <v>Obesity</v>
      </c>
      <c r="J770" t="str">
        <f t="shared" si="23"/>
        <v>Normal</v>
      </c>
    </row>
    <row r="771" spans="1:10" ht="15.75" thickBot="1" x14ac:dyDescent="0.3">
      <c r="A771" s="4" t="s">
        <v>1601</v>
      </c>
      <c r="B771" s="5">
        <v>21.09</v>
      </c>
      <c r="C771" s="5">
        <v>9.2200000000000006</v>
      </c>
      <c r="D771" s="4" t="s">
        <v>2380</v>
      </c>
      <c r="E771" s="4" t="s">
        <v>2379</v>
      </c>
      <c r="F771" s="4" t="s">
        <v>2379</v>
      </c>
      <c r="G771" s="5">
        <v>2</v>
      </c>
      <c r="H771" s="4" t="s">
        <v>2379</v>
      </c>
      <c r="I771" s="4" t="str">
        <f t="shared" ref="I771:I834" si="24">VLOOKUP(B771,$L$10:$M$13,2,TRUE)</f>
        <v>Normal Weight</v>
      </c>
      <c r="J771" t="str">
        <f t="shared" ref="J771:J834" si="25">VLOOKUP(C771,$K$19:$L$21,2,TRUE)</f>
        <v>Diabetes</v>
      </c>
    </row>
    <row r="772" spans="1:10" ht="15.75" thickBot="1" x14ac:dyDescent="0.3">
      <c r="A772" s="4" t="s">
        <v>1600</v>
      </c>
      <c r="B772" s="5">
        <v>52.41</v>
      </c>
      <c r="C772" s="5">
        <v>5.99</v>
      </c>
      <c r="D772" s="4" t="s">
        <v>2379</v>
      </c>
      <c r="E772" s="4" t="s">
        <v>2379</v>
      </c>
      <c r="F772" s="4" t="s">
        <v>2379</v>
      </c>
      <c r="G772" s="5">
        <v>1</v>
      </c>
      <c r="H772" s="4" t="s">
        <v>2379</v>
      </c>
      <c r="I772" s="4" t="str">
        <f t="shared" si="24"/>
        <v>Obesity</v>
      </c>
      <c r="J772" t="str">
        <f t="shared" si="25"/>
        <v>Prediabetes</v>
      </c>
    </row>
    <row r="773" spans="1:10" ht="15.75" thickBot="1" x14ac:dyDescent="0.3">
      <c r="A773" s="4" t="s">
        <v>1599</v>
      </c>
      <c r="B773" s="5">
        <v>41.47</v>
      </c>
      <c r="C773" s="5">
        <v>5.86</v>
      </c>
      <c r="D773" s="4" t="s">
        <v>2380</v>
      </c>
      <c r="E773" s="4" t="s">
        <v>2379</v>
      </c>
      <c r="F773" s="4" t="s">
        <v>2379</v>
      </c>
      <c r="G773" s="5">
        <v>2</v>
      </c>
      <c r="H773" s="4" t="s">
        <v>2379</v>
      </c>
      <c r="I773" s="4" t="str">
        <f t="shared" si="24"/>
        <v>Obesity</v>
      </c>
      <c r="J773" t="str">
        <f t="shared" si="25"/>
        <v>Prediabetes</v>
      </c>
    </row>
    <row r="774" spans="1:10" ht="15.75" thickBot="1" x14ac:dyDescent="0.3">
      <c r="A774" s="4" t="s">
        <v>1598</v>
      </c>
      <c r="B774" s="5">
        <v>33.1</v>
      </c>
      <c r="C774" s="5">
        <v>5.19</v>
      </c>
      <c r="D774" s="4" t="s">
        <v>2380</v>
      </c>
      <c r="E774" s="4" t="s">
        <v>2379</v>
      </c>
      <c r="F774" s="4" t="s">
        <v>2379</v>
      </c>
      <c r="G774" s="5">
        <v>2</v>
      </c>
      <c r="H774" s="4" t="s">
        <v>2379</v>
      </c>
      <c r="I774" s="4" t="str">
        <f t="shared" si="24"/>
        <v>Obesity</v>
      </c>
      <c r="J774" t="str">
        <f t="shared" si="25"/>
        <v>Normal</v>
      </c>
    </row>
    <row r="775" spans="1:10" ht="15.75" thickBot="1" x14ac:dyDescent="0.3">
      <c r="A775" s="4" t="s">
        <v>1597</v>
      </c>
      <c r="B775" s="5">
        <v>30.8</v>
      </c>
      <c r="C775" s="5">
        <v>4.37</v>
      </c>
      <c r="D775" s="4" t="s">
        <v>2380</v>
      </c>
      <c r="E775" s="4" t="s">
        <v>2379</v>
      </c>
      <c r="F775" s="4" t="s">
        <v>2379</v>
      </c>
      <c r="G775" s="5">
        <v>2</v>
      </c>
      <c r="H775" s="4" t="s">
        <v>2379</v>
      </c>
      <c r="I775" s="4" t="str">
        <f t="shared" si="24"/>
        <v>Obesity</v>
      </c>
      <c r="J775" t="str">
        <f t="shared" si="25"/>
        <v>Normal</v>
      </c>
    </row>
    <row r="776" spans="1:10" ht="15.75" thickBot="1" x14ac:dyDescent="0.3">
      <c r="A776" s="4" t="s">
        <v>1596</v>
      </c>
      <c r="B776" s="5">
        <v>42.06</v>
      </c>
      <c r="C776" s="5">
        <v>5.32</v>
      </c>
      <c r="D776" s="4" t="s">
        <v>2379</v>
      </c>
      <c r="E776" s="4" t="s">
        <v>2379</v>
      </c>
      <c r="F776" s="4" t="s">
        <v>2379</v>
      </c>
      <c r="G776" s="5">
        <v>1</v>
      </c>
      <c r="H776" s="4" t="s">
        <v>2379</v>
      </c>
      <c r="I776" s="4" t="str">
        <f t="shared" si="24"/>
        <v>Obesity</v>
      </c>
      <c r="J776" t="str">
        <f t="shared" si="25"/>
        <v>Normal</v>
      </c>
    </row>
    <row r="777" spans="1:10" ht="15.75" thickBot="1" x14ac:dyDescent="0.3">
      <c r="A777" s="4" t="s">
        <v>1595</v>
      </c>
      <c r="B777" s="5">
        <v>39.270000000000003</v>
      </c>
      <c r="C777" s="5">
        <v>5.64</v>
      </c>
      <c r="D777" s="4" t="s">
        <v>2379</v>
      </c>
      <c r="E777" s="4" t="s">
        <v>2379</v>
      </c>
      <c r="F777" s="4" t="s">
        <v>2380</v>
      </c>
      <c r="G777" s="5">
        <v>1</v>
      </c>
      <c r="H777" s="4" t="s">
        <v>2379</v>
      </c>
      <c r="I777" s="4" t="str">
        <f t="shared" si="24"/>
        <v>Obesity</v>
      </c>
      <c r="J777" t="str">
        <f t="shared" si="25"/>
        <v>Normal</v>
      </c>
    </row>
    <row r="778" spans="1:10" ht="15.75" thickBot="1" x14ac:dyDescent="0.3">
      <c r="A778" s="4" t="s">
        <v>1594</v>
      </c>
      <c r="B778" s="5">
        <v>30.71</v>
      </c>
      <c r="C778" s="5">
        <v>5.59</v>
      </c>
      <c r="D778" s="4" t="s">
        <v>2380</v>
      </c>
      <c r="E778" s="4" t="s">
        <v>2379</v>
      </c>
      <c r="F778" s="4" t="s">
        <v>2379</v>
      </c>
      <c r="G778" s="5">
        <v>1</v>
      </c>
      <c r="H778" s="4" t="s">
        <v>2379</v>
      </c>
      <c r="I778" s="4" t="str">
        <f t="shared" si="24"/>
        <v>Obesity</v>
      </c>
      <c r="J778" t="str">
        <f t="shared" si="25"/>
        <v>Normal</v>
      </c>
    </row>
    <row r="779" spans="1:10" ht="15.75" thickBot="1" x14ac:dyDescent="0.3">
      <c r="A779" s="4" t="s">
        <v>1593</v>
      </c>
      <c r="B779" s="5">
        <v>47.19</v>
      </c>
      <c r="C779" s="5">
        <v>5.29</v>
      </c>
      <c r="D779" s="4" t="s">
        <v>2379</v>
      </c>
      <c r="E779" s="4" t="s">
        <v>2379</v>
      </c>
      <c r="F779" s="4" t="s">
        <v>2379</v>
      </c>
      <c r="G779" s="4">
        <v>0</v>
      </c>
      <c r="H779" s="4" t="s">
        <v>2379</v>
      </c>
      <c r="I779" s="4" t="str">
        <f t="shared" si="24"/>
        <v>Obesity</v>
      </c>
      <c r="J779" t="str">
        <f t="shared" si="25"/>
        <v>Normal</v>
      </c>
    </row>
    <row r="780" spans="1:10" ht="15.75" thickBot="1" x14ac:dyDescent="0.3">
      <c r="A780" s="4" t="s">
        <v>1592</v>
      </c>
      <c r="B780" s="5">
        <v>30.02</v>
      </c>
      <c r="C780" s="5">
        <v>6.65</v>
      </c>
      <c r="D780" s="4" t="s">
        <v>2379</v>
      </c>
      <c r="E780" s="4" t="s">
        <v>2379</v>
      </c>
      <c r="F780" s="4" t="s">
        <v>2379</v>
      </c>
      <c r="G780" s="4">
        <v>0</v>
      </c>
      <c r="H780" s="4" t="s">
        <v>2379</v>
      </c>
      <c r="I780" s="4" t="str">
        <f t="shared" si="24"/>
        <v>Obesity</v>
      </c>
      <c r="J780" t="str">
        <f t="shared" si="25"/>
        <v>Diabetes</v>
      </c>
    </row>
    <row r="781" spans="1:10" ht="15.75" thickBot="1" x14ac:dyDescent="0.3">
      <c r="A781" s="4" t="s">
        <v>1591</v>
      </c>
      <c r="B781" s="5">
        <v>37.909999999999997</v>
      </c>
      <c r="C781" s="5">
        <v>5.68</v>
      </c>
      <c r="D781" s="4" t="s">
        <v>2380</v>
      </c>
      <c r="E781" s="4" t="s">
        <v>2379</v>
      </c>
      <c r="F781" s="4" t="s">
        <v>2379</v>
      </c>
      <c r="G781" s="4">
        <v>0</v>
      </c>
      <c r="H781" s="4" t="s">
        <v>2379</v>
      </c>
      <c r="I781" s="4" t="str">
        <f t="shared" si="24"/>
        <v>Obesity</v>
      </c>
      <c r="J781" t="str">
        <f t="shared" si="25"/>
        <v>Normal</v>
      </c>
    </row>
    <row r="782" spans="1:10" ht="15.75" thickBot="1" x14ac:dyDescent="0.3">
      <c r="A782" s="4" t="s">
        <v>1590</v>
      </c>
      <c r="B782" s="5">
        <v>54.61</v>
      </c>
      <c r="C782" s="5">
        <v>4.49</v>
      </c>
      <c r="D782" s="4" t="s">
        <v>2379</v>
      </c>
      <c r="E782" s="4" t="s">
        <v>2379</v>
      </c>
      <c r="F782" s="4" t="s">
        <v>2379</v>
      </c>
      <c r="G782" s="4">
        <v>0</v>
      </c>
      <c r="H782" s="4" t="s">
        <v>2379</v>
      </c>
      <c r="I782" s="4" t="str">
        <f t="shared" si="24"/>
        <v>Obesity</v>
      </c>
      <c r="J782" t="str">
        <f t="shared" si="25"/>
        <v>Normal</v>
      </c>
    </row>
    <row r="783" spans="1:10" ht="15.75" thickBot="1" x14ac:dyDescent="0.3">
      <c r="A783" s="4" t="s">
        <v>1589</v>
      </c>
      <c r="B783" s="5">
        <v>36.005000000000003</v>
      </c>
      <c r="C783" s="5">
        <v>6.9</v>
      </c>
      <c r="D783" s="4" t="s">
        <v>2379</v>
      </c>
      <c r="E783" s="4" t="s">
        <v>2379</v>
      </c>
      <c r="F783" s="4" t="s">
        <v>2379</v>
      </c>
      <c r="G783" s="4">
        <v>0</v>
      </c>
      <c r="H783" s="4" t="s">
        <v>2379</v>
      </c>
      <c r="I783" s="4" t="str">
        <f t="shared" si="24"/>
        <v>Obesity</v>
      </c>
      <c r="J783" t="str">
        <f t="shared" si="25"/>
        <v>Diabetes</v>
      </c>
    </row>
    <row r="784" spans="1:10" ht="15.75" thickBot="1" x14ac:dyDescent="0.3">
      <c r="A784" s="4" t="s">
        <v>1588</v>
      </c>
      <c r="B784" s="5">
        <v>28.7</v>
      </c>
      <c r="C784" s="5">
        <v>11.52</v>
      </c>
      <c r="D784" s="4" t="s">
        <v>2379</v>
      </c>
      <c r="E784" s="4" t="s">
        <v>2379</v>
      </c>
      <c r="F784" s="4" t="s">
        <v>2379</v>
      </c>
      <c r="G784" s="4">
        <v>0</v>
      </c>
      <c r="H784" s="4" t="s">
        <v>2379</v>
      </c>
      <c r="I784" s="4" t="str">
        <f t="shared" si="24"/>
        <v>Overweight</v>
      </c>
      <c r="J784" t="str">
        <f t="shared" si="25"/>
        <v>Diabetes</v>
      </c>
    </row>
    <row r="785" spans="1:10" ht="15.75" thickBot="1" x14ac:dyDescent="0.3">
      <c r="A785" s="4" t="s">
        <v>1587</v>
      </c>
      <c r="B785" s="5">
        <v>34.295000000000002</v>
      </c>
      <c r="C785" s="5">
        <v>11.24</v>
      </c>
      <c r="D785" s="4" t="s">
        <v>2379</v>
      </c>
      <c r="E785" s="4" t="s">
        <v>2379</v>
      </c>
      <c r="F785" s="4" t="s">
        <v>2379</v>
      </c>
      <c r="G785" s="4">
        <v>0</v>
      </c>
      <c r="H785" s="4" t="s">
        <v>2379</v>
      </c>
      <c r="I785" s="4" t="str">
        <f t="shared" si="24"/>
        <v>Obesity</v>
      </c>
      <c r="J785" t="str">
        <f t="shared" si="25"/>
        <v>Diabetes</v>
      </c>
    </row>
    <row r="786" spans="1:10" ht="15.75" thickBot="1" x14ac:dyDescent="0.3">
      <c r="A786" s="4" t="s">
        <v>1586</v>
      </c>
      <c r="B786" s="5">
        <v>27.55</v>
      </c>
      <c r="C786" s="5">
        <v>10.98</v>
      </c>
      <c r="D786" s="4" t="s">
        <v>2379</v>
      </c>
      <c r="E786" s="4" t="s">
        <v>2379</v>
      </c>
      <c r="F786" s="4" t="s">
        <v>2379</v>
      </c>
      <c r="G786" s="4">
        <v>0</v>
      </c>
      <c r="H786" s="4" t="s">
        <v>2379</v>
      </c>
      <c r="I786" s="4" t="str">
        <f t="shared" si="24"/>
        <v>Overweight</v>
      </c>
      <c r="J786" t="str">
        <f t="shared" si="25"/>
        <v>Diabetes</v>
      </c>
    </row>
    <row r="787" spans="1:10" ht="15.75" thickBot="1" x14ac:dyDescent="0.3">
      <c r="A787" s="4" t="s">
        <v>1585</v>
      </c>
      <c r="B787" s="5">
        <v>40.700000000000003</v>
      </c>
      <c r="C787" s="5">
        <v>5.42</v>
      </c>
      <c r="D787" s="4" t="s">
        <v>2379</v>
      </c>
      <c r="E787" s="4" t="s">
        <v>2379</v>
      </c>
      <c r="F787" s="4" t="s">
        <v>2379</v>
      </c>
      <c r="G787" s="4">
        <v>0</v>
      </c>
      <c r="H787" s="4" t="s">
        <v>2379</v>
      </c>
      <c r="I787" s="4" t="str">
        <f t="shared" si="24"/>
        <v>Obesity</v>
      </c>
      <c r="J787" t="str">
        <f t="shared" si="25"/>
        <v>Normal</v>
      </c>
    </row>
    <row r="788" spans="1:10" ht="15.75" thickBot="1" x14ac:dyDescent="0.3">
      <c r="A788" s="4" t="s">
        <v>1584</v>
      </c>
      <c r="B788" s="5">
        <v>18.335000000000001</v>
      </c>
      <c r="C788" s="5">
        <v>10.97</v>
      </c>
      <c r="D788" s="4" t="s">
        <v>2379</v>
      </c>
      <c r="E788" s="4" t="s">
        <v>2379</v>
      </c>
      <c r="F788" s="4" t="s">
        <v>2379</v>
      </c>
      <c r="G788" s="4">
        <v>0</v>
      </c>
      <c r="H788" s="4" t="s">
        <v>2379</v>
      </c>
      <c r="I788" s="4" t="str">
        <f t="shared" si="24"/>
        <v>Underweight</v>
      </c>
      <c r="J788" t="str">
        <f t="shared" si="25"/>
        <v>Diabetes</v>
      </c>
    </row>
    <row r="789" spans="1:10" ht="15.75" thickBot="1" x14ac:dyDescent="0.3">
      <c r="A789" s="4" t="s">
        <v>1583</v>
      </c>
      <c r="B789" s="5">
        <v>33.914999999999999</v>
      </c>
      <c r="C789" s="5">
        <v>9.56</v>
      </c>
      <c r="D789" s="4" t="s">
        <v>2380</v>
      </c>
      <c r="E789" s="4" t="s">
        <v>2379</v>
      </c>
      <c r="F789" s="4" t="s">
        <v>2379</v>
      </c>
      <c r="G789" s="5">
        <v>2</v>
      </c>
      <c r="H789" s="4" t="s">
        <v>2379</v>
      </c>
      <c r="I789" s="4" t="str">
        <f t="shared" si="24"/>
        <v>Obesity</v>
      </c>
      <c r="J789" t="str">
        <f t="shared" si="25"/>
        <v>Diabetes</v>
      </c>
    </row>
    <row r="790" spans="1:10" ht="15.75" thickBot="1" x14ac:dyDescent="0.3">
      <c r="A790" s="4" t="s">
        <v>1582</v>
      </c>
      <c r="B790" s="5">
        <v>33.534999999999997</v>
      </c>
      <c r="C790" s="5">
        <v>9.4</v>
      </c>
      <c r="D790" s="4" t="s">
        <v>2380</v>
      </c>
      <c r="E790" s="4" t="s">
        <v>2379</v>
      </c>
      <c r="F790" s="4" t="s">
        <v>2379</v>
      </c>
      <c r="G790" s="5">
        <v>2</v>
      </c>
      <c r="H790" s="4" t="s">
        <v>2379</v>
      </c>
      <c r="I790" s="4" t="str">
        <f t="shared" si="24"/>
        <v>Obesity</v>
      </c>
      <c r="J790" t="str">
        <f t="shared" si="25"/>
        <v>Diabetes</v>
      </c>
    </row>
    <row r="791" spans="1:10" ht="15.75" thickBot="1" x14ac:dyDescent="0.3">
      <c r="A791" s="4" t="s">
        <v>1581</v>
      </c>
      <c r="B791" s="5">
        <v>23.655000000000001</v>
      </c>
      <c r="C791" s="5">
        <v>8.48</v>
      </c>
      <c r="D791" s="4" t="s">
        <v>2380</v>
      </c>
      <c r="E791" s="4" t="s">
        <v>2379</v>
      </c>
      <c r="F791" s="4" t="s">
        <v>2379</v>
      </c>
      <c r="G791" s="5">
        <v>2</v>
      </c>
      <c r="H791" s="4" t="s">
        <v>2379</v>
      </c>
      <c r="I791" s="4" t="str">
        <f t="shared" si="24"/>
        <v>Normal Weight</v>
      </c>
      <c r="J791" t="str">
        <f t="shared" si="25"/>
        <v>Diabetes</v>
      </c>
    </row>
    <row r="792" spans="1:10" ht="15.75" thickBot="1" x14ac:dyDescent="0.3">
      <c r="A792" s="4" t="s">
        <v>1580</v>
      </c>
      <c r="B792" s="5">
        <v>28</v>
      </c>
      <c r="C792" s="5">
        <v>5.57</v>
      </c>
      <c r="D792" s="4" t="s">
        <v>2379</v>
      </c>
      <c r="E792" s="4" t="s">
        <v>2379</v>
      </c>
      <c r="F792" s="4" t="s">
        <v>2379</v>
      </c>
      <c r="G792" s="4">
        <v>0</v>
      </c>
      <c r="H792" s="4" t="s">
        <v>2379</v>
      </c>
      <c r="I792" s="4" t="str">
        <f t="shared" si="24"/>
        <v>Overweight</v>
      </c>
      <c r="J792" t="str">
        <f t="shared" si="25"/>
        <v>Normal</v>
      </c>
    </row>
    <row r="793" spans="1:10" ht="15.75" thickBot="1" x14ac:dyDescent="0.3">
      <c r="A793" s="4" t="s">
        <v>1579</v>
      </c>
      <c r="B793" s="5">
        <v>30.23</v>
      </c>
      <c r="C793" s="5">
        <v>6.94</v>
      </c>
      <c r="D793" s="4" t="s">
        <v>2380</v>
      </c>
      <c r="E793" s="4" t="s">
        <v>2379</v>
      </c>
      <c r="F793" s="4" t="s">
        <v>2380</v>
      </c>
      <c r="G793" s="5">
        <v>1</v>
      </c>
      <c r="H793" s="4" t="s">
        <v>2379</v>
      </c>
      <c r="I793" s="4" t="str">
        <f t="shared" si="24"/>
        <v>Obesity</v>
      </c>
      <c r="J793" t="str">
        <f t="shared" si="25"/>
        <v>Diabetes</v>
      </c>
    </row>
    <row r="794" spans="1:10" ht="15.75" thickBot="1" x14ac:dyDescent="0.3">
      <c r="A794" s="4" t="s">
        <v>1578</v>
      </c>
      <c r="B794" s="5">
        <v>51.14</v>
      </c>
      <c r="C794" s="5">
        <v>4.05</v>
      </c>
      <c r="D794" s="4" t="s">
        <v>2379</v>
      </c>
      <c r="E794" s="4" t="s">
        <v>2379</v>
      </c>
      <c r="F794" s="4" t="s">
        <v>2379</v>
      </c>
      <c r="G794" s="5">
        <v>1</v>
      </c>
      <c r="H794" s="4" t="s">
        <v>2379</v>
      </c>
      <c r="I794" s="4" t="str">
        <f t="shared" si="24"/>
        <v>Obesity</v>
      </c>
      <c r="J794" t="str">
        <f t="shared" si="25"/>
        <v>Normal</v>
      </c>
    </row>
    <row r="795" spans="1:10" ht="15.75" thickBot="1" x14ac:dyDescent="0.3">
      <c r="A795" s="4" t="s">
        <v>1577</v>
      </c>
      <c r="B795" s="5">
        <v>24.32</v>
      </c>
      <c r="C795" s="5">
        <v>10.220000000000001</v>
      </c>
      <c r="D795" s="4" t="s">
        <v>2379</v>
      </c>
      <c r="E795" s="4" t="s">
        <v>2379</v>
      </c>
      <c r="F795" s="4" t="s">
        <v>2379</v>
      </c>
      <c r="G795" s="4">
        <v>0</v>
      </c>
      <c r="H795" s="4" t="s">
        <v>2379</v>
      </c>
      <c r="I795" s="4" t="str">
        <f t="shared" si="24"/>
        <v>Normal Weight</v>
      </c>
      <c r="J795" t="str">
        <f t="shared" si="25"/>
        <v>Diabetes</v>
      </c>
    </row>
    <row r="796" spans="1:10" ht="15.75" thickBot="1" x14ac:dyDescent="0.3">
      <c r="A796" s="4" t="s">
        <v>1576</v>
      </c>
      <c r="B796" s="5">
        <v>38.06</v>
      </c>
      <c r="C796" s="5">
        <v>9.24</v>
      </c>
      <c r="D796" s="4" t="s">
        <v>2379</v>
      </c>
      <c r="E796" s="4" t="s">
        <v>2379</v>
      </c>
      <c r="F796" s="4" t="s">
        <v>2379</v>
      </c>
      <c r="G796" s="4">
        <v>0</v>
      </c>
      <c r="H796" s="4" t="s">
        <v>2379</v>
      </c>
      <c r="I796" s="4" t="str">
        <f t="shared" si="24"/>
        <v>Obesity</v>
      </c>
      <c r="J796" t="str">
        <f t="shared" si="25"/>
        <v>Diabetes</v>
      </c>
    </row>
    <row r="797" spans="1:10" ht="15.75" thickBot="1" x14ac:dyDescent="0.3">
      <c r="A797" s="4" t="s">
        <v>1575</v>
      </c>
      <c r="B797" s="5">
        <v>37.700000000000003</v>
      </c>
      <c r="C797" s="5">
        <v>8.6</v>
      </c>
      <c r="D797" s="4" t="s">
        <v>2379</v>
      </c>
      <c r="E797" s="4" t="s">
        <v>2379</v>
      </c>
      <c r="F797" s="4" t="s">
        <v>2379</v>
      </c>
      <c r="G797" s="4">
        <v>0</v>
      </c>
      <c r="H797" s="4" t="s">
        <v>2379</v>
      </c>
      <c r="I797" s="4" t="str">
        <f t="shared" si="24"/>
        <v>Obesity</v>
      </c>
      <c r="J797" t="str">
        <f t="shared" si="25"/>
        <v>Diabetes</v>
      </c>
    </row>
    <row r="798" spans="1:10" ht="15.75" thickBot="1" x14ac:dyDescent="0.3">
      <c r="A798" s="4" t="s">
        <v>1574</v>
      </c>
      <c r="B798" s="5">
        <v>44</v>
      </c>
      <c r="C798" s="5">
        <v>9.32</v>
      </c>
      <c r="D798" s="4" t="s">
        <v>2380</v>
      </c>
      <c r="E798" s="4" t="s">
        <v>2379</v>
      </c>
      <c r="F798" s="4" t="s">
        <v>2379</v>
      </c>
      <c r="G798" s="5">
        <v>2</v>
      </c>
      <c r="H798" s="4" t="s">
        <v>2379</v>
      </c>
      <c r="I798" s="4" t="str">
        <f t="shared" si="24"/>
        <v>Obesity</v>
      </c>
      <c r="J798" t="str">
        <f t="shared" si="25"/>
        <v>Diabetes</v>
      </c>
    </row>
    <row r="799" spans="1:10" ht="15.75" thickBot="1" x14ac:dyDescent="0.3">
      <c r="A799" s="4" t="s">
        <v>1573</v>
      </c>
      <c r="B799" s="5">
        <v>41.45</v>
      </c>
      <c r="C799" s="5">
        <v>6.12</v>
      </c>
      <c r="D799" s="4" t="s">
        <v>2380</v>
      </c>
      <c r="E799" s="4" t="s">
        <v>2379</v>
      </c>
      <c r="F799" s="4" t="s">
        <v>2379</v>
      </c>
      <c r="G799" s="4">
        <v>0</v>
      </c>
      <c r="H799" s="4" t="s">
        <v>2379</v>
      </c>
      <c r="I799" s="4" t="str">
        <f t="shared" si="24"/>
        <v>Obesity</v>
      </c>
      <c r="J799" t="str">
        <f t="shared" si="25"/>
        <v>Prediabetes</v>
      </c>
    </row>
    <row r="800" spans="1:10" ht="15.75" thickBot="1" x14ac:dyDescent="0.3">
      <c r="A800" s="4" t="s">
        <v>1572</v>
      </c>
      <c r="B800" s="5">
        <v>25.364999999999998</v>
      </c>
      <c r="C800" s="5">
        <v>9.19</v>
      </c>
      <c r="D800" s="4" t="s">
        <v>2380</v>
      </c>
      <c r="E800" s="4" t="s">
        <v>2379</v>
      </c>
      <c r="F800" s="4" t="s">
        <v>2379</v>
      </c>
      <c r="G800" s="4">
        <v>0</v>
      </c>
      <c r="H800" s="4" t="s">
        <v>2379</v>
      </c>
      <c r="I800" s="4" t="str">
        <f t="shared" si="24"/>
        <v>Overweight</v>
      </c>
      <c r="J800" t="str">
        <f t="shared" si="25"/>
        <v>Diabetes</v>
      </c>
    </row>
    <row r="801" spans="1:10" ht="15.75" thickBot="1" x14ac:dyDescent="0.3">
      <c r="A801" s="4" t="s">
        <v>1571</v>
      </c>
      <c r="B801" s="5">
        <v>34.56</v>
      </c>
      <c r="C801" s="5">
        <v>5.84</v>
      </c>
      <c r="D801" s="4" t="s">
        <v>2380</v>
      </c>
      <c r="E801" s="4" t="s">
        <v>2379</v>
      </c>
      <c r="F801" s="4" t="s">
        <v>2380</v>
      </c>
      <c r="G801" s="5">
        <v>1</v>
      </c>
      <c r="H801" s="4" t="s">
        <v>2379</v>
      </c>
      <c r="I801" s="4" t="str">
        <f t="shared" si="24"/>
        <v>Obesity</v>
      </c>
      <c r="J801" t="str">
        <f t="shared" si="25"/>
        <v>Prediabetes</v>
      </c>
    </row>
    <row r="802" spans="1:10" ht="15.75" thickBot="1" x14ac:dyDescent="0.3">
      <c r="A802" s="4" t="s">
        <v>1570</v>
      </c>
      <c r="B802" s="5">
        <v>28.2</v>
      </c>
      <c r="C802" s="5">
        <v>7.19</v>
      </c>
      <c r="D802" s="4" t="s">
        <v>2380</v>
      </c>
      <c r="E802" s="4" t="s">
        <v>2379</v>
      </c>
      <c r="F802" s="4" t="s">
        <v>2379</v>
      </c>
      <c r="G802" s="5">
        <v>2</v>
      </c>
      <c r="H802" s="4" t="s">
        <v>2379</v>
      </c>
      <c r="I802" s="4" t="str">
        <f t="shared" si="24"/>
        <v>Overweight</v>
      </c>
      <c r="J802" t="str">
        <f t="shared" si="25"/>
        <v>Diabetes</v>
      </c>
    </row>
    <row r="803" spans="1:10" ht="15.75" thickBot="1" x14ac:dyDescent="0.3">
      <c r="A803" s="4" t="s">
        <v>1569</v>
      </c>
      <c r="B803" s="5">
        <v>30.43</v>
      </c>
      <c r="C803" s="5">
        <v>9.39</v>
      </c>
      <c r="D803" s="4" t="s">
        <v>2379</v>
      </c>
      <c r="E803" s="4" t="s">
        <v>2379</v>
      </c>
      <c r="F803" s="4" t="s">
        <v>2379</v>
      </c>
      <c r="G803" s="4">
        <v>0</v>
      </c>
      <c r="H803" s="4" t="s">
        <v>2379</v>
      </c>
      <c r="I803" s="4" t="str">
        <f t="shared" si="24"/>
        <v>Obesity</v>
      </c>
      <c r="J803" t="str">
        <f t="shared" si="25"/>
        <v>Diabetes</v>
      </c>
    </row>
    <row r="804" spans="1:10" ht="15.75" thickBot="1" x14ac:dyDescent="0.3">
      <c r="A804" s="4" t="s">
        <v>1568</v>
      </c>
      <c r="B804" s="5">
        <v>32.395000000000003</v>
      </c>
      <c r="C804" s="5">
        <v>4.2699999999999996</v>
      </c>
      <c r="D804" s="4" t="s">
        <v>2380</v>
      </c>
      <c r="E804" s="4" t="s">
        <v>2379</v>
      </c>
      <c r="F804" s="4" t="s">
        <v>2379</v>
      </c>
      <c r="G804" s="5">
        <v>1</v>
      </c>
      <c r="H804" s="4" t="s">
        <v>2379</v>
      </c>
      <c r="I804" s="4" t="str">
        <f t="shared" si="24"/>
        <v>Obesity</v>
      </c>
      <c r="J804" t="str">
        <f t="shared" si="25"/>
        <v>Normal</v>
      </c>
    </row>
    <row r="805" spans="1:10" ht="15.75" thickBot="1" x14ac:dyDescent="0.3">
      <c r="A805" s="4" t="s">
        <v>1567</v>
      </c>
      <c r="B805" s="5">
        <v>24.035</v>
      </c>
      <c r="C805" s="5">
        <v>11.71</v>
      </c>
      <c r="D805" s="4" t="s">
        <v>2379</v>
      </c>
      <c r="E805" s="4" t="s">
        <v>2379</v>
      </c>
      <c r="F805" s="4" t="s">
        <v>2379</v>
      </c>
      <c r="G805" s="4">
        <v>0</v>
      </c>
      <c r="H805" s="4" t="s">
        <v>2379</v>
      </c>
      <c r="I805" s="4" t="str">
        <f t="shared" si="24"/>
        <v>Normal Weight</v>
      </c>
      <c r="J805" t="str">
        <f t="shared" si="25"/>
        <v>Diabetes</v>
      </c>
    </row>
    <row r="806" spans="1:10" ht="15.75" thickBot="1" x14ac:dyDescent="0.3">
      <c r="A806" s="4" t="s">
        <v>1566</v>
      </c>
      <c r="B806" s="5">
        <v>37.119999999999997</v>
      </c>
      <c r="C806" s="5">
        <v>5.29</v>
      </c>
      <c r="D806" s="4" t="s">
        <v>2379</v>
      </c>
      <c r="E806" s="4" t="s">
        <v>2379</v>
      </c>
      <c r="F806" s="4" t="s">
        <v>2379</v>
      </c>
      <c r="G806" s="5">
        <v>2</v>
      </c>
      <c r="H806" s="4" t="s">
        <v>2379</v>
      </c>
      <c r="I806" s="4" t="str">
        <f t="shared" si="24"/>
        <v>Obesity</v>
      </c>
      <c r="J806" t="str">
        <f t="shared" si="25"/>
        <v>Normal</v>
      </c>
    </row>
    <row r="807" spans="1:10" ht="15.75" thickBot="1" x14ac:dyDescent="0.3">
      <c r="A807" s="4" t="s">
        <v>1565</v>
      </c>
      <c r="B807" s="5">
        <v>34.840000000000003</v>
      </c>
      <c r="C807" s="5">
        <v>6</v>
      </c>
      <c r="D807" s="4" t="s">
        <v>2380</v>
      </c>
      <c r="E807" s="4" t="s">
        <v>2379</v>
      </c>
      <c r="F807" s="4" t="s">
        <v>2380</v>
      </c>
      <c r="G807" s="5">
        <v>1</v>
      </c>
      <c r="H807" s="4" t="s">
        <v>2379</v>
      </c>
      <c r="I807" s="4" t="str">
        <f t="shared" si="24"/>
        <v>Obesity</v>
      </c>
      <c r="J807" t="str">
        <f t="shared" si="25"/>
        <v>Prediabetes</v>
      </c>
    </row>
    <row r="808" spans="1:10" ht="15.75" thickBot="1" x14ac:dyDescent="0.3">
      <c r="A808" s="4" t="s">
        <v>1564</v>
      </c>
      <c r="B808" s="5">
        <v>29.53</v>
      </c>
      <c r="C808" s="5">
        <v>10.64</v>
      </c>
      <c r="D808" s="4" t="s">
        <v>2379</v>
      </c>
      <c r="E808" s="4" t="s">
        <v>2379</v>
      </c>
      <c r="F808" s="4" t="s">
        <v>2379</v>
      </c>
      <c r="G808" s="4">
        <v>0</v>
      </c>
      <c r="H808" s="4" t="s">
        <v>2379</v>
      </c>
      <c r="I808" s="4" t="str">
        <f t="shared" si="24"/>
        <v>Overweight</v>
      </c>
      <c r="J808" t="str">
        <f t="shared" si="25"/>
        <v>Diabetes</v>
      </c>
    </row>
    <row r="809" spans="1:10" ht="15.75" thickBot="1" x14ac:dyDescent="0.3">
      <c r="A809" s="4" t="s">
        <v>1563</v>
      </c>
      <c r="B809" s="5">
        <v>42.51</v>
      </c>
      <c r="C809" s="5">
        <v>8.2100000000000009</v>
      </c>
      <c r="D809" s="4" t="s">
        <v>2380</v>
      </c>
      <c r="E809" s="4" t="s">
        <v>2379</v>
      </c>
      <c r="F809" s="4" t="s">
        <v>2379</v>
      </c>
      <c r="G809" s="4">
        <v>0</v>
      </c>
      <c r="H809" s="4" t="s">
        <v>2379</v>
      </c>
      <c r="I809" s="4" t="str">
        <f t="shared" si="24"/>
        <v>Obesity</v>
      </c>
      <c r="J809" t="str">
        <f t="shared" si="25"/>
        <v>Diabetes</v>
      </c>
    </row>
    <row r="810" spans="1:10" ht="15.75" thickBot="1" x14ac:dyDescent="0.3">
      <c r="A810" s="4" t="s">
        <v>1562</v>
      </c>
      <c r="B810" s="5">
        <v>38.14</v>
      </c>
      <c r="C810" s="5">
        <v>5.58</v>
      </c>
      <c r="D810" s="4" t="s">
        <v>2379</v>
      </c>
      <c r="E810" s="4" t="s">
        <v>2379</v>
      </c>
      <c r="F810" s="4" t="s">
        <v>2380</v>
      </c>
      <c r="G810" s="5">
        <v>1</v>
      </c>
      <c r="H810" s="4" t="s">
        <v>2379</v>
      </c>
      <c r="I810" s="4" t="str">
        <f t="shared" si="24"/>
        <v>Obesity</v>
      </c>
      <c r="J810" t="str">
        <f t="shared" si="25"/>
        <v>Normal</v>
      </c>
    </row>
    <row r="811" spans="1:10" ht="15.75" thickBot="1" x14ac:dyDescent="0.3">
      <c r="A811" s="4" t="s">
        <v>1561</v>
      </c>
      <c r="B811" s="5">
        <v>39.93</v>
      </c>
      <c r="C811" s="5">
        <v>8.75</v>
      </c>
      <c r="D811" s="4" t="s">
        <v>2379</v>
      </c>
      <c r="E811" s="4" t="s">
        <v>2379</v>
      </c>
      <c r="F811" s="4" t="s">
        <v>2379</v>
      </c>
      <c r="G811" s="4">
        <v>0</v>
      </c>
      <c r="H811" s="4" t="s">
        <v>2379</v>
      </c>
      <c r="I811" s="4" t="str">
        <f t="shared" si="24"/>
        <v>Obesity</v>
      </c>
      <c r="J811" t="str">
        <f t="shared" si="25"/>
        <v>Diabetes</v>
      </c>
    </row>
    <row r="812" spans="1:10" ht="15.75" thickBot="1" x14ac:dyDescent="0.3">
      <c r="A812" s="4" t="s">
        <v>1560</v>
      </c>
      <c r="B812" s="5">
        <v>38.83</v>
      </c>
      <c r="C812" s="5">
        <v>11.86</v>
      </c>
      <c r="D812" s="4" t="s">
        <v>2379</v>
      </c>
      <c r="E812" s="4" t="s">
        <v>2379</v>
      </c>
      <c r="F812" s="4" t="s">
        <v>2379</v>
      </c>
      <c r="G812" s="4">
        <v>0</v>
      </c>
      <c r="H812" s="4" t="s">
        <v>2379</v>
      </c>
      <c r="I812" s="4" t="str">
        <f t="shared" si="24"/>
        <v>Obesity</v>
      </c>
      <c r="J812" t="str">
        <f t="shared" si="25"/>
        <v>Diabetes</v>
      </c>
    </row>
    <row r="813" spans="1:10" ht="15.75" thickBot="1" x14ac:dyDescent="0.3">
      <c r="A813" s="4" t="s">
        <v>1559</v>
      </c>
      <c r="B813" s="5">
        <v>37.4</v>
      </c>
      <c r="C813" s="5">
        <v>11.46</v>
      </c>
      <c r="D813" s="4" t="s">
        <v>2379</v>
      </c>
      <c r="E813" s="4" t="s">
        <v>2379</v>
      </c>
      <c r="F813" s="4" t="s">
        <v>2379</v>
      </c>
      <c r="G813" s="4">
        <v>0</v>
      </c>
      <c r="H813" s="4" t="s">
        <v>2379</v>
      </c>
      <c r="I813" s="4" t="str">
        <f t="shared" si="24"/>
        <v>Obesity</v>
      </c>
      <c r="J813" t="str">
        <f t="shared" si="25"/>
        <v>Diabetes</v>
      </c>
    </row>
    <row r="814" spans="1:10" ht="15.75" thickBot="1" x14ac:dyDescent="0.3">
      <c r="A814" s="4" t="s">
        <v>1558</v>
      </c>
      <c r="B814" s="5">
        <v>21.4</v>
      </c>
      <c r="C814" s="5">
        <v>9.0299999999999994</v>
      </c>
      <c r="D814" s="4" t="s">
        <v>2379</v>
      </c>
      <c r="E814" s="4" t="s">
        <v>2379</v>
      </c>
      <c r="F814" s="4" t="s">
        <v>2379</v>
      </c>
      <c r="G814" s="4">
        <v>0</v>
      </c>
      <c r="H814" s="4" t="s">
        <v>2379</v>
      </c>
      <c r="I814" s="4" t="str">
        <f t="shared" si="24"/>
        <v>Normal Weight</v>
      </c>
      <c r="J814" t="str">
        <f t="shared" si="25"/>
        <v>Diabetes</v>
      </c>
    </row>
    <row r="815" spans="1:10" ht="15.75" thickBot="1" x14ac:dyDescent="0.3">
      <c r="A815" s="4" t="s">
        <v>1557</v>
      </c>
      <c r="B815" s="5">
        <v>38.380000000000003</v>
      </c>
      <c r="C815" s="5">
        <v>8.26</v>
      </c>
      <c r="D815" s="4" t="s">
        <v>2380</v>
      </c>
      <c r="E815" s="4" t="s">
        <v>2379</v>
      </c>
      <c r="F815" s="4" t="s">
        <v>2379</v>
      </c>
      <c r="G815" s="5">
        <v>2</v>
      </c>
      <c r="H815" s="4" t="s">
        <v>2379</v>
      </c>
      <c r="I815" s="4" t="str">
        <f t="shared" si="24"/>
        <v>Obesity</v>
      </c>
      <c r="J815" t="str">
        <f t="shared" si="25"/>
        <v>Diabetes</v>
      </c>
    </row>
    <row r="816" spans="1:10" ht="15.75" thickBot="1" x14ac:dyDescent="0.3">
      <c r="A816" s="4" t="s">
        <v>1556</v>
      </c>
      <c r="B816" s="5">
        <v>33.659999999999997</v>
      </c>
      <c r="C816" s="5">
        <v>5.42</v>
      </c>
      <c r="D816" s="4" t="s">
        <v>2380</v>
      </c>
      <c r="E816" s="4" t="s">
        <v>2379</v>
      </c>
      <c r="F816" s="4" t="s">
        <v>2379</v>
      </c>
      <c r="G816" s="5">
        <v>2</v>
      </c>
      <c r="H816" s="4" t="s">
        <v>2379</v>
      </c>
      <c r="I816" s="4" t="str">
        <f t="shared" si="24"/>
        <v>Obesity</v>
      </c>
      <c r="J816" t="str">
        <f t="shared" si="25"/>
        <v>Normal</v>
      </c>
    </row>
    <row r="817" spans="1:10" ht="15.75" thickBot="1" x14ac:dyDescent="0.3">
      <c r="A817" s="4" t="s">
        <v>1555</v>
      </c>
      <c r="B817" s="5">
        <v>31.79</v>
      </c>
      <c r="C817" s="5">
        <v>11.33</v>
      </c>
      <c r="D817" s="4" t="s">
        <v>2380</v>
      </c>
      <c r="E817" s="4" t="s">
        <v>2379</v>
      </c>
      <c r="F817" s="4" t="s">
        <v>2380</v>
      </c>
      <c r="G817" s="5">
        <v>1</v>
      </c>
      <c r="H817" s="4" t="s">
        <v>2379</v>
      </c>
      <c r="I817" s="4" t="str">
        <f t="shared" si="24"/>
        <v>Obesity</v>
      </c>
      <c r="J817" t="str">
        <f t="shared" si="25"/>
        <v>Diabetes</v>
      </c>
    </row>
    <row r="818" spans="1:10" ht="15.75" thickBot="1" x14ac:dyDescent="0.3">
      <c r="A818" s="4" t="s">
        <v>1554</v>
      </c>
      <c r="B818" s="5">
        <v>29.7</v>
      </c>
      <c r="C818" s="5">
        <v>7.69</v>
      </c>
      <c r="D818" s="4" t="s">
        <v>2380</v>
      </c>
      <c r="E818" s="4" t="s">
        <v>2379</v>
      </c>
      <c r="F818" s="4" t="s">
        <v>2380</v>
      </c>
      <c r="G818" s="5">
        <v>1</v>
      </c>
      <c r="H818" s="4" t="s">
        <v>2379</v>
      </c>
      <c r="I818" s="4" t="str">
        <f t="shared" si="24"/>
        <v>Overweight</v>
      </c>
      <c r="J818" t="str">
        <f t="shared" si="25"/>
        <v>Diabetes</v>
      </c>
    </row>
    <row r="819" spans="1:10" ht="15.75" thickBot="1" x14ac:dyDescent="0.3">
      <c r="A819" s="4" t="s">
        <v>1553</v>
      </c>
      <c r="B819" s="5">
        <v>25.46</v>
      </c>
      <c r="C819" s="5">
        <v>8.77</v>
      </c>
      <c r="D819" s="4" t="s">
        <v>2380</v>
      </c>
      <c r="E819" s="4" t="s">
        <v>2379</v>
      </c>
      <c r="F819" s="4" t="s">
        <v>2380</v>
      </c>
      <c r="G819" s="5">
        <v>1</v>
      </c>
      <c r="H819" s="4" t="s">
        <v>2379</v>
      </c>
      <c r="I819" s="4" t="str">
        <f t="shared" si="24"/>
        <v>Overweight</v>
      </c>
      <c r="J819" t="str">
        <f t="shared" si="25"/>
        <v>Diabetes</v>
      </c>
    </row>
    <row r="820" spans="1:10" ht="15.75" thickBot="1" x14ac:dyDescent="0.3">
      <c r="A820" s="4" t="s">
        <v>1552</v>
      </c>
      <c r="B820" s="5">
        <v>39.14</v>
      </c>
      <c r="C820" s="5">
        <v>4.91</v>
      </c>
      <c r="D820" s="4" t="s">
        <v>2379</v>
      </c>
      <c r="E820" s="4" t="s">
        <v>2380</v>
      </c>
      <c r="F820" s="4" t="s">
        <v>2379</v>
      </c>
      <c r="G820" s="5">
        <v>1</v>
      </c>
      <c r="H820" s="4" t="s">
        <v>2379</v>
      </c>
      <c r="I820" s="4" t="str">
        <f t="shared" si="24"/>
        <v>Obesity</v>
      </c>
      <c r="J820" t="str">
        <f t="shared" si="25"/>
        <v>Normal</v>
      </c>
    </row>
    <row r="821" spans="1:10" ht="15.75" thickBot="1" x14ac:dyDescent="0.3">
      <c r="A821" s="4" t="s">
        <v>1551</v>
      </c>
      <c r="B821" s="5">
        <v>41.2</v>
      </c>
      <c r="C821" s="5">
        <v>4.95</v>
      </c>
      <c r="D821" s="4" t="s">
        <v>2379</v>
      </c>
      <c r="E821" s="4" t="s">
        <v>2379</v>
      </c>
      <c r="F821" s="4" t="s">
        <v>2379</v>
      </c>
      <c r="G821" s="5">
        <v>1</v>
      </c>
      <c r="H821" s="4" t="s">
        <v>2379</v>
      </c>
      <c r="I821" s="4" t="str">
        <f t="shared" si="24"/>
        <v>Obesity</v>
      </c>
      <c r="J821" t="str">
        <f t="shared" si="25"/>
        <v>Normal</v>
      </c>
    </row>
    <row r="822" spans="1:10" ht="15.75" thickBot="1" x14ac:dyDescent="0.3">
      <c r="A822" s="4" t="s">
        <v>1550</v>
      </c>
      <c r="B822" s="5">
        <v>28.81</v>
      </c>
      <c r="C822" s="5">
        <v>10.8</v>
      </c>
      <c r="D822" s="4" t="s">
        <v>2380</v>
      </c>
      <c r="E822" s="4" t="s">
        <v>2379</v>
      </c>
      <c r="F822" s="4" t="s">
        <v>2380</v>
      </c>
      <c r="G822" s="5">
        <v>1</v>
      </c>
      <c r="H822" s="4" t="s">
        <v>2379</v>
      </c>
      <c r="I822" s="4" t="str">
        <f t="shared" si="24"/>
        <v>Overweight</v>
      </c>
      <c r="J822" t="str">
        <f t="shared" si="25"/>
        <v>Diabetes</v>
      </c>
    </row>
    <row r="823" spans="1:10" ht="15.75" thickBot="1" x14ac:dyDescent="0.3">
      <c r="A823" s="4" t="s">
        <v>1549</v>
      </c>
      <c r="B823" s="5">
        <v>37.409999999999997</v>
      </c>
      <c r="C823" s="5">
        <v>7.21</v>
      </c>
      <c r="D823" s="4" t="s">
        <v>2379</v>
      </c>
      <c r="E823" s="4" t="s">
        <v>2379</v>
      </c>
      <c r="F823" s="4" t="s">
        <v>2379</v>
      </c>
      <c r="G823" s="5">
        <v>2</v>
      </c>
      <c r="H823" s="4" t="s">
        <v>2379</v>
      </c>
      <c r="I823" s="4" t="str">
        <f t="shared" si="24"/>
        <v>Obesity</v>
      </c>
      <c r="J823" t="str">
        <f t="shared" si="25"/>
        <v>Diabetes</v>
      </c>
    </row>
    <row r="824" spans="1:10" ht="15.75" thickBot="1" x14ac:dyDescent="0.3">
      <c r="A824" s="4" t="s">
        <v>1548</v>
      </c>
      <c r="B824" s="5">
        <v>52.54</v>
      </c>
      <c r="C824" s="5">
        <v>5.12</v>
      </c>
      <c r="D824" s="4" t="s">
        <v>2379</v>
      </c>
      <c r="E824" s="4" t="s">
        <v>2379</v>
      </c>
      <c r="F824" s="4" t="s">
        <v>2380</v>
      </c>
      <c r="G824" s="5">
        <v>1</v>
      </c>
      <c r="H824" s="4" t="s">
        <v>2379</v>
      </c>
      <c r="I824" s="4" t="str">
        <f t="shared" si="24"/>
        <v>Obesity</v>
      </c>
      <c r="J824" t="str">
        <f t="shared" si="25"/>
        <v>Normal</v>
      </c>
    </row>
    <row r="825" spans="1:10" ht="15.75" thickBot="1" x14ac:dyDescent="0.3">
      <c r="A825" s="4" t="s">
        <v>1547</v>
      </c>
      <c r="B825" s="5">
        <v>17.29</v>
      </c>
      <c r="C825" s="5">
        <v>4.62</v>
      </c>
      <c r="D825" s="4" t="s">
        <v>2379</v>
      </c>
      <c r="E825" s="4" t="s">
        <v>2380</v>
      </c>
      <c r="F825" s="4" t="s">
        <v>2379</v>
      </c>
      <c r="G825" s="5">
        <v>1</v>
      </c>
      <c r="H825" s="4" t="s">
        <v>2380</v>
      </c>
      <c r="I825" s="4" t="str">
        <f t="shared" si="24"/>
        <v>Underweight</v>
      </c>
      <c r="J825" t="str">
        <f t="shared" si="25"/>
        <v>Normal</v>
      </c>
    </row>
    <row r="826" spans="1:10" ht="15.75" thickBot="1" x14ac:dyDescent="0.3">
      <c r="A826" s="4" t="s">
        <v>1546</v>
      </c>
      <c r="B826" s="5">
        <v>31.74</v>
      </c>
      <c r="C826" s="5">
        <v>7.68</v>
      </c>
      <c r="D826" s="4" t="s">
        <v>2380</v>
      </c>
      <c r="E826" s="4" t="s">
        <v>2379</v>
      </c>
      <c r="F826" s="4" t="s">
        <v>2379</v>
      </c>
      <c r="G826" s="4">
        <v>0</v>
      </c>
      <c r="H826" s="4" t="s">
        <v>2379</v>
      </c>
      <c r="I826" s="4" t="str">
        <f t="shared" si="24"/>
        <v>Obesity</v>
      </c>
      <c r="J826" t="str">
        <f t="shared" si="25"/>
        <v>Diabetes</v>
      </c>
    </row>
    <row r="827" spans="1:10" ht="15.75" thickBot="1" x14ac:dyDescent="0.3">
      <c r="A827" s="4" t="s">
        <v>1545</v>
      </c>
      <c r="B827" s="5">
        <v>26.504999999999999</v>
      </c>
      <c r="C827" s="5">
        <v>6.79</v>
      </c>
      <c r="D827" s="4" t="s">
        <v>2380</v>
      </c>
      <c r="E827" s="4" t="s">
        <v>2379</v>
      </c>
      <c r="F827" s="4" t="s">
        <v>2380</v>
      </c>
      <c r="G827" s="5">
        <v>1</v>
      </c>
      <c r="H827" s="4" t="s">
        <v>2379</v>
      </c>
      <c r="I827" s="4" t="str">
        <f t="shared" si="24"/>
        <v>Overweight</v>
      </c>
      <c r="J827" t="str">
        <f t="shared" si="25"/>
        <v>Diabetes</v>
      </c>
    </row>
    <row r="828" spans="1:10" ht="15.75" thickBot="1" x14ac:dyDescent="0.3">
      <c r="A828" s="4" t="s">
        <v>1544</v>
      </c>
      <c r="B828" s="5">
        <v>36.479999999999997</v>
      </c>
      <c r="C828" s="5">
        <v>11.09</v>
      </c>
      <c r="D828" s="4" t="s">
        <v>2379</v>
      </c>
      <c r="E828" s="4" t="s">
        <v>2379</v>
      </c>
      <c r="F828" s="4" t="s">
        <v>2379</v>
      </c>
      <c r="G828" s="4">
        <v>0</v>
      </c>
      <c r="H828" s="4" t="s">
        <v>2379</v>
      </c>
      <c r="I828" s="4" t="str">
        <f t="shared" si="24"/>
        <v>Obesity</v>
      </c>
      <c r="J828" t="str">
        <f t="shared" si="25"/>
        <v>Diabetes</v>
      </c>
    </row>
    <row r="829" spans="1:10" ht="15.75" thickBot="1" x14ac:dyDescent="0.3">
      <c r="A829" s="4" t="s">
        <v>1543</v>
      </c>
      <c r="B829" s="5">
        <v>39.159999999999997</v>
      </c>
      <c r="C829" s="5">
        <v>5.24</v>
      </c>
      <c r="D829" s="4" t="s">
        <v>2380</v>
      </c>
      <c r="E829" s="4" t="s">
        <v>2379</v>
      </c>
      <c r="F829" s="4" t="s">
        <v>2380</v>
      </c>
      <c r="G829" s="5">
        <v>1</v>
      </c>
      <c r="H829" s="4" t="s">
        <v>2379</v>
      </c>
      <c r="I829" s="4" t="str">
        <f t="shared" si="24"/>
        <v>Obesity</v>
      </c>
      <c r="J829" t="str">
        <f t="shared" si="25"/>
        <v>Normal</v>
      </c>
    </row>
    <row r="830" spans="1:10" ht="15.75" thickBot="1" x14ac:dyDescent="0.3">
      <c r="A830" s="4" t="s">
        <v>1542</v>
      </c>
      <c r="B830" s="5">
        <v>28.22</v>
      </c>
      <c r="C830" s="5">
        <v>7.51</v>
      </c>
      <c r="D830" s="4" t="s">
        <v>2380</v>
      </c>
      <c r="E830" s="4" t="s">
        <v>2379</v>
      </c>
      <c r="F830" s="4" t="s">
        <v>2380</v>
      </c>
      <c r="G830" s="5">
        <v>1</v>
      </c>
      <c r="H830" s="4" t="s">
        <v>2379</v>
      </c>
      <c r="I830" s="4" t="str">
        <f t="shared" si="24"/>
        <v>Overweight</v>
      </c>
      <c r="J830" t="str">
        <f t="shared" si="25"/>
        <v>Diabetes</v>
      </c>
    </row>
    <row r="831" spans="1:10" ht="15.75" thickBot="1" x14ac:dyDescent="0.3">
      <c r="A831" s="4" t="s">
        <v>1541</v>
      </c>
      <c r="B831" s="5">
        <v>35</v>
      </c>
      <c r="C831" s="5">
        <v>4.13</v>
      </c>
      <c r="D831" s="4" t="s">
        <v>2379</v>
      </c>
      <c r="E831" s="4" t="s">
        <v>2379</v>
      </c>
      <c r="F831" s="4" t="s">
        <v>2379</v>
      </c>
      <c r="G831" s="5">
        <v>2</v>
      </c>
      <c r="H831" s="4" t="s">
        <v>2379</v>
      </c>
      <c r="I831" s="4" t="str">
        <f t="shared" si="24"/>
        <v>Obesity</v>
      </c>
      <c r="J831" t="str">
        <f t="shared" si="25"/>
        <v>Normal</v>
      </c>
    </row>
    <row r="832" spans="1:10" ht="15.75" thickBot="1" x14ac:dyDescent="0.3">
      <c r="A832" s="4" t="s">
        <v>1540</v>
      </c>
      <c r="B832" s="5">
        <v>36.24</v>
      </c>
      <c r="C832" s="5">
        <v>8.3800000000000008</v>
      </c>
      <c r="D832" s="4" t="s">
        <v>2380</v>
      </c>
      <c r="E832" s="4" t="s">
        <v>2379</v>
      </c>
      <c r="F832" s="4" t="s">
        <v>2379</v>
      </c>
      <c r="G832" s="5">
        <v>1</v>
      </c>
      <c r="H832" s="4" t="s">
        <v>2379</v>
      </c>
      <c r="I832" s="4" t="str">
        <f t="shared" si="24"/>
        <v>Obesity</v>
      </c>
      <c r="J832" t="str">
        <f t="shared" si="25"/>
        <v>Diabetes</v>
      </c>
    </row>
    <row r="833" spans="1:10" ht="15.75" thickBot="1" x14ac:dyDescent="0.3">
      <c r="A833" s="4" t="s">
        <v>1539</v>
      </c>
      <c r="B833" s="5">
        <v>36.954999999999998</v>
      </c>
      <c r="C833" s="5">
        <v>8.07</v>
      </c>
      <c r="D833" s="4" t="s">
        <v>2379</v>
      </c>
      <c r="E833" s="4" t="s">
        <v>2379</v>
      </c>
      <c r="F833" s="4" t="s">
        <v>2379</v>
      </c>
      <c r="G833" s="4">
        <v>0</v>
      </c>
      <c r="H833" s="4" t="s">
        <v>2379</v>
      </c>
      <c r="I833" s="4" t="str">
        <f t="shared" si="24"/>
        <v>Obesity</v>
      </c>
      <c r="J833" t="str">
        <f t="shared" si="25"/>
        <v>Diabetes</v>
      </c>
    </row>
    <row r="834" spans="1:10" ht="15.75" thickBot="1" x14ac:dyDescent="0.3">
      <c r="A834" s="4" t="s">
        <v>1538</v>
      </c>
      <c r="B834" s="5">
        <v>29.64</v>
      </c>
      <c r="C834" s="5">
        <v>8.9499999999999993</v>
      </c>
      <c r="D834" s="4" t="s">
        <v>2379</v>
      </c>
      <c r="E834" s="4" t="s">
        <v>2379</v>
      </c>
      <c r="F834" s="4" t="s">
        <v>2379</v>
      </c>
      <c r="G834" s="4">
        <v>0</v>
      </c>
      <c r="H834" s="4" t="s">
        <v>2379</v>
      </c>
      <c r="I834" s="4" t="str">
        <f t="shared" si="24"/>
        <v>Overweight</v>
      </c>
      <c r="J834" t="str">
        <f t="shared" si="25"/>
        <v>Diabetes</v>
      </c>
    </row>
    <row r="835" spans="1:10" ht="15.75" thickBot="1" x14ac:dyDescent="0.3">
      <c r="A835" s="4" t="s">
        <v>1537</v>
      </c>
      <c r="B835" s="5">
        <v>42.74</v>
      </c>
      <c r="C835" s="5">
        <v>6.31</v>
      </c>
      <c r="D835" s="4" t="s">
        <v>2380</v>
      </c>
      <c r="E835" s="4" t="s">
        <v>2379</v>
      </c>
      <c r="F835" s="4" t="s">
        <v>2379</v>
      </c>
      <c r="G835" s="5">
        <v>1</v>
      </c>
      <c r="H835" s="4" t="s">
        <v>2379</v>
      </c>
      <c r="I835" s="4" t="str">
        <f t="shared" ref="I835:I898" si="26">VLOOKUP(B835,$L$10:$M$13,2,TRUE)</f>
        <v>Obesity</v>
      </c>
      <c r="J835" t="str">
        <f t="shared" ref="J835:J898" si="27">VLOOKUP(C835,$K$19:$L$21,2,TRUE)</f>
        <v>Prediabetes</v>
      </c>
    </row>
    <row r="836" spans="1:10" ht="15.75" thickBot="1" x14ac:dyDescent="0.3">
      <c r="A836" s="4" t="s">
        <v>1536</v>
      </c>
      <c r="B836" s="5">
        <v>36.130000000000003</v>
      </c>
      <c r="C836" s="5">
        <v>7.19</v>
      </c>
      <c r="D836" s="4" t="s">
        <v>2380</v>
      </c>
      <c r="E836" s="4" t="s">
        <v>2379</v>
      </c>
      <c r="F836" s="4" t="s">
        <v>2379</v>
      </c>
      <c r="G836" s="5">
        <v>2</v>
      </c>
      <c r="H836" s="4" t="s">
        <v>2379</v>
      </c>
      <c r="I836" s="4" t="str">
        <f t="shared" si="26"/>
        <v>Obesity</v>
      </c>
      <c r="J836" t="str">
        <f t="shared" si="27"/>
        <v>Diabetes</v>
      </c>
    </row>
    <row r="837" spans="1:10" ht="15.75" thickBot="1" x14ac:dyDescent="0.3">
      <c r="A837" s="4" t="s">
        <v>1535</v>
      </c>
      <c r="B837" s="5">
        <v>31.55</v>
      </c>
      <c r="C837" s="5">
        <v>6.11</v>
      </c>
      <c r="D837" s="4" t="s">
        <v>2380</v>
      </c>
      <c r="E837" s="4" t="s">
        <v>2379</v>
      </c>
      <c r="F837" s="4" t="s">
        <v>2379</v>
      </c>
      <c r="G837" s="5">
        <v>1</v>
      </c>
      <c r="H837" s="4" t="s">
        <v>2379</v>
      </c>
      <c r="I837" s="4" t="str">
        <f t="shared" si="26"/>
        <v>Obesity</v>
      </c>
      <c r="J837" t="str">
        <f t="shared" si="27"/>
        <v>Prediabetes</v>
      </c>
    </row>
    <row r="838" spans="1:10" ht="15.75" thickBot="1" x14ac:dyDescent="0.3">
      <c r="A838" s="4" t="s">
        <v>1534</v>
      </c>
      <c r="B838" s="5">
        <v>52.75</v>
      </c>
      <c r="C838" s="5">
        <v>6.02</v>
      </c>
      <c r="D838" s="4" t="s">
        <v>2379</v>
      </c>
      <c r="E838" s="4" t="s">
        <v>2379</v>
      </c>
      <c r="F838" s="4" t="s">
        <v>2379</v>
      </c>
      <c r="G838" s="5">
        <v>1</v>
      </c>
      <c r="H838" s="4" t="s">
        <v>2379</v>
      </c>
      <c r="I838" s="4" t="str">
        <f t="shared" si="26"/>
        <v>Obesity</v>
      </c>
      <c r="J838" t="str">
        <f t="shared" si="27"/>
        <v>Prediabetes</v>
      </c>
    </row>
    <row r="839" spans="1:10" ht="15.75" thickBot="1" x14ac:dyDescent="0.3">
      <c r="A839" s="4" t="s">
        <v>1533</v>
      </c>
      <c r="B839" s="5">
        <v>36.67</v>
      </c>
      <c r="C839" s="5">
        <v>11.86</v>
      </c>
      <c r="D839" s="4" t="s">
        <v>2379</v>
      </c>
      <c r="E839" s="4" t="s">
        <v>2379</v>
      </c>
      <c r="F839" s="4" t="s">
        <v>2379</v>
      </c>
      <c r="G839" s="4">
        <v>0</v>
      </c>
      <c r="H839" s="4" t="s">
        <v>2379</v>
      </c>
      <c r="I839" s="4" t="str">
        <f t="shared" si="26"/>
        <v>Obesity</v>
      </c>
      <c r="J839" t="str">
        <f t="shared" si="27"/>
        <v>Diabetes</v>
      </c>
    </row>
    <row r="840" spans="1:10" ht="15.75" thickBot="1" x14ac:dyDescent="0.3">
      <c r="A840" s="4" t="s">
        <v>1532</v>
      </c>
      <c r="B840" s="5">
        <v>38.06</v>
      </c>
      <c r="C840" s="5">
        <v>8.25</v>
      </c>
      <c r="D840" s="4" t="s">
        <v>2379</v>
      </c>
      <c r="E840" s="4" t="s">
        <v>2379</v>
      </c>
      <c r="F840" s="4" t="s">
        <v>2379</v>
      </c>
      <c r="G840" s="4">
        <v>0</v>
      </c>
      <c r="H840" s="4" t="s">
        <v>2379</v>
      </c>
      <c r="I840" s="4" t="str">
        <f t="shared" si="26"/>
        <v>Obesity</v>
      </c>
      <c r="J840" t="str">
        <f t="shared" si="27"/>
        <v>Diabetes</v>
      </c>
    </row>
    <row r="841" spans="1:10" ht="15.75" thickBot="1" x14ac:dyDescent="0.3">
      <c r="A841" s="4" t="s">
        <v>1531</v>
      </c>
      <c r="B841" s="5">
        <v>38</v>
      </c>
      <c r="C841" s="5">
        <v>8.1300000000000008</v>
      </c>
      <c r="D841" s="4" t="s">
        <v>2379</v>
      </c>
      <c r="E841" s="4" t="s">
        <v>2379</v>
      </c>
      <c r="F841" s="4" t="s">
        <v>2379</v>
      </c>
      <c r="G841" s="4">
        <v>0</v>
      </c>
      <c r="H841" s="4" t="s">
        <v>2379</v>
      </c>
      <c r="I841" s="4" t="str">
        <f t="shared" si="26"/>
        <v>Obesity</v>
      </c>
      <c r="J841" t="str">
        <f t="shared" si="27"/>
        <v>Diabetes</v>
      </c>
    </row>
    <row r="842" spans="1:10" ht="15.75" thickBot="1" x14ac:dyDescent="0.3">
      <c r="A842" s="4" t="s">
        <v>1530</v>
      </c>
      <c r="B842" s="5">
        <v>35.1</v>
      </c>
      <c r="C842" s="5">
        <v>10.1</v>
      </c>
      <c r="D842" s="4" t="s">
        <v>2379</v>
      </c>
      <c r="E842" s="4" t="s">
        <v>2379</v>
      </c>
      <c r="F842" s="4" t="s">
        <v>2379</v>
      </c>
      <c r="G842" s="4">
        <v>0</v>
      </c>
      <c r="H842" s="4" t="s">
        <v>2379</v>
      </c>
      <c r="I842" s="4" t="str">
        <f t="shared" si="26"/>
        <v>Obesity</v>
      </c>
      <c r="J842" t="str">
        <f t="shared" si="27"/>
        <v>Diabetes</v>
      </c>
    </row>
    <row r="843" spans="1:10" ht="15.75" thickBot="1" x14ac:dyDescent="0.3">
      <c r="A843" s="4" t="s">
        <v>1529</v>
      </c>
      <c r="B843" s="5">
        <v>33.82</v>
      </c>
      <c r="C843" s="5">
        <v>5.89</v>
      </c>
      <c r="D843" s="4" t="s">
        <v>2380</v>
      </c>
      <c r="E843" s="4" t="s">
        <v>2379</v>
      </c>
      <c r="F843" s="4" t="s">
        <v>2379</v>
      </c>
      <c r="G843" s="5">
        <v>2</v>
      </c>
      <c r="H843" s="4" t="s">
        <v>2379</v>
      </c>
      <c r="I843" s="4" t="str">
        <f t="shared" si="26"/>
        <v>Obesity</v>
      </c>
      <c r="J843" t="str">
        <f t="shared" si="27"/>
        <v>Prediabetes</v>
      </c>
    </row>
    <row r="844" spans="1:10" ht="15.75" thickBot="1" x14ac:dyDescent="0.3">
      <c r="A844" s="4" t="s">
        <v>1528</v>
      </c>
      <c r="B844" s="5">
        <v>37.43</v>
      </c>
      <c r="C844" s="5">
        <v>4.97</v>
      </c>
      <c r="D844" s="4" t="s">
        <v>2379</v>
      </c>
      <c r="E844" s="4" t="s">
        <v>2379</v>
      </c>
      <c r="F844" s="4" t="s">
        <v>2379</v>
      </c>
      <c r="G844" s="5">
        <v>2</v>
      </c>
      <c r="H844" s="4" t="s">
        <v>2379</v>
      </c>
      <c r="I844" s="4" t="str">
        <f t="shared" si="26"/>
        <v>Obesity</v>
      </c>
      <c r="J844" t="str">
        <f t="shared" si="27"/>
        <v>Normal</v>
      </c>
    </row>
    <row r="845" spans="1:10" ht="15.75" thickBot="1" x14ac:dyDescent="0.3">
      <c r="A845" s="4" t="s">
        <v>1527</v>
      </c>
      <c r="B845" s="5">
        <v>30.5</v>
      </c>
      <c r="C845" s="5">
        <v>9.9</v>
      </c>
      <c r="D845" s="4" t="s">
        <v>2379</v>
      </c>
      <c r="E845" s="4" t="s">
        <v>2379</v>
      </c>
      <c r="F845" s="4" t="s">
        <v>2379</v>
      </c>
      <c r="G845" s="4">
        <v>0</v>
      </c>
      <c r="H845" s="4" t="s">
        <v>2379</v>
      </c>
      <c r="I845" s="4" t="str">
        <f t="shared" si="26"/>
        <v>Obesity</v>
      </c>
      <c r="J845" t="str">
        <f t="shared" si="27"/>
        <v>Diabetes</v>
      </c>
    </row>
    <row r="846" spans="1:10" ht="15.75" thickBot="1" x14ac:dyDescent="0.3">
      <c r="A846" s="4" t="s">
        <v>1526</v>
      </c>
      <c r="B846" s="5">
        <v>24.53</v>
      </c>
      <c r="C846" s="5">
        <v>9.0500000000000007</v>
      </c>
      <c r="D846" s="4" t="s">
        <v>2379</v>
      </c>
      <c r="E846" s="4" t="s">
        <v>2379</v>
      </c>
      <c r="F846" s="4" t="s">
        <v>2379</v>
      </c>
      <c r="G846" s="4">
        <v>0</v>
      </c>
      <c r="H846" s="4" t="s">
        <v>2379</v>
      </c>
      <c r="I846" s="4" t="str">
        <f t="shared" si="26"/>
        <v>Normal Weight</v>
      </c>
      <c r="J846" t="str">
        <f t="shared" si="27"/>
        <v>Diabetes</v>
      </c>
    </row>
    <row r="847" spans="1:10" ht="15.75" thickBot="1" x14ac:dyDescent="0.3">
      <c r="A847" s="4" t="s">
        <v>1525</v>
      </c>
      <c r="B847" s="5">
        <v>25.74</v>
      </c>
      <c r="C847" s="5">
        <v>10.93</v>
      </c>
      <c r="D847" s="4" t="s">
        <v>2379</v>
      </c>
      <c r="E847" s="4" t="s">
        <v>2379</v>
      </c>
      <c r="F847" s="4" t="s">
        <v>2379</v>
      </c>
      <c r="G847" s="4">
        <v>0</v>
      </c>
      <c r="H847" s="4" t="s">
        <v>2379</v>
      </c>
      <c r="I847" s="4" t="str">
        <f t="shared" si="26"/>
        <v>Overweight</v>
      </c>
      <c r="J847" t="str">
        <f t="shared" si="27"/>
        <v>Diabetes</v>
      </c>
    </row>
    <row r="848" spans="1:10" ht="15.75" thickBot="1" x14ac:dyDescent="0.3">
      <c r="A848" s="4" t="s">
        <v>1524</v>
      </c>
      <c r="B848" s="5">
        <v>34.08</v>
      </c>
      <c r="C848" s="5">
        <v>7.58</v>
      </c>
      <c r="D848" s="4" t="s">
        <v>2380</v>
      </c>
      <c r="E848" s="4" t="s">
        <v>2379</v>
      </c>
      <c r="F848" s="4" t="s">
        <v>2379</v>
      </c>
      <c r="G848" s="5">
        <v>2</v>
      </c>
      <c r="H848" s="4" t="s">
        <v>2379</v>
      </c>
      <c r="I848" s="4" t="str">
        <f t="shared" si="26"/>
        <v>Obesity</v>
      </c>
      <c r="J848" t="str">
        <f t="shared" si="27"/>
        <v>Diabetes</v>
      </c>
    </row>
    <row r="849" spans="1:10" ht="15.75" thickBot="1" x14ac:dyDescent="0.3">
      <c r="A849" s="4" t="s">
        <v>1523</v>
      </c>
      <c r="B849" s="5">
        <v>31.35</v>
      </c>
      <c r="C849" s="5">
        <v>11</v>
      </c>
      <c r="D849" s="4" t="s">
        <v>2380</v>
      </c>
      <c r="E849" s="4" t="s">
        <v>2379</v>
      </c>
      <c r="F849" s="4" t="s">
        <v>2380</v>
      </c>
      <c r="G849" s="5">
        <v>1</v>
      </c>
      <c r="H849" s="4" t="s">
        <v>2379</v>
      </c>
      <c r="I849" s="4" t="str">
        <f t="shared" si="26"/>
        <v>Obesity</v>
      </c>
      <c r="J849" t="str">
        <f t="shared" si="27"/>
        <v>Diabetes</v>
      </c>
    </row>
    <row r="850" spans="1:10" ht="15.75" thickBot="1" x14ac:dyDescent="0.3">
      <c r="A850" s="4" t="s">
        <v>1522</v>
      </c>
      <c r="B850" s="5">
        <v>26.79</v>
      </c>
      <c r="C850" s="5">
        <v>5.0599999999999996</v>
      </c>
      <c r="D850" s="4" t="s">
        <v>2379</v>
      </c>
      <c r="E850" s="4" t="s">
        <v>2379</v>
      </c>
      <c r="F850" s="4" t="s">
        <v>2379</v>
      </c>
      <c r="G850" s="5">
        <v>1</v>
      </c>
      <c r="H850" s="4" t="s">
        <v>2379</v>
      </c>
      <c r="I850" s="4" t="str">
        <f t="shared" si="26"/>
        <v>Overweight</v>
      </c>
      <c r="J850" t="str">
        <f t="shared" si="27"/>
        <v>Normal</v>
      </c>
    </row>
    <row r="851" spans="1:10" ht="15.75" thickBot="1" x14ac:dyDescent="0.3">
      <c r="A851" s="4" t="s">
        <v>1521</v>
      </c>
      <c r="B851" s="5">
        <v>42.78</v>
      </c>
      <c r="C851" s="5">
        <v>6.11</v>
      </c>
      <c r="D851" s="4" t="s">
        <v>2380</v>
      </c>
      <c r="E851" s="4" t="s">
        <v>2379</v>
      </c>
      <c r="F851" s="4" t="s">
        <v>2379</v>
      </c>
      <c r="G851" s="5">
        <v>1</v>
      </c>
      <c r="H851" s="4" t="s">
        <v>2379</v>
      </c>
      <c r="I851" s="4" t="str">
        <f t="shared" si="26"/>
        <v>Obesity</v>
      </c>
      <c r="J851" t="str">
        <f t="shared" si="27"/>
        <v>Prediabetes</v>
      </c>
    </row>
    <row r="852" spans="1:10" ht="15.75" thickBot="1" x14ac:dyDescent="0.3">
      <c r="A852" s="4" t="s">
        <v>1520</v>
      </c>
      <c r="B852" s="5">
        <v>46.75</v>
      </c>
      <c r="C852" s="5">
        <v>6.66</v>
      </c>
      <c r="D852" s="4" t="s">
        <v>2380</v>
      </c>
      <c r="E852" s="4" t="s">
        <v>2379</v>
      </c>
      <c r="F852" s="4" t="s">
        <v>2379</v>
      </c>
      <c r="G852" s="5">
        <v>2</v>
      </c>
      <c r="H852" s="4" t="s">
        <v>2379</v>
      </c>
      <c r="I852" s="4" t="str">
        <f t="shared" si="26"/>
        <v>Obesity</v>
      </c>
      <c r="J852" t="str">
        <f t="shared" si="27"/>
        <v>Diabetes</v>
      </c>
    </row>
    <row r="853" spans="1:10" ht="15.75" thickBot="1" x14ac:dyDescent="0.3">
      <c r="A853" s="4" t="s">
        <v>1519</v>
      </c>
      <c r="B853" s="5">
        <v>32.15</v>
      </c>
      <c r="C853" s="5">
        <v>4.0199999999999996</v>
      </c>
      <c r="D853" s="4" t="s">
        <v>2380</v>
      </c>
      <c r="E853" s="4" t="s">
        <v>2379</v>
      </c>
      <c r="F853" s="4" t="s">
        <v>2380</v>
      </c>
      <c r="G853" s="5">
        <v>1</v>
      </c>
      <c r="H853" s="4" t="s">
        <v>2379</v>
      </c>
      <c r="I853" s="4" t="str">
        <f t="shared" si="26"/>
        <v>Obesity</v>
      </c>
      <c r="J853" t="str">
        <f t="shared" si="27"/>
        <v>Normal</v>
      </c>
    </row>
    <row r="854" spans="1:10" ht="15.75" thickBot="1" x14ac:dyDescent="0.3">
      <c r="A854" s="4" t="s">
        <v>1518</v>
      </c>
      <c r="B854" s="5">
        <v>43.4</v>
      </c>
      <c r="C854" s="5">
        <v>8.81</v>
      </c>
      <c r="D854" s="4" t="s">
        <v>2380</v>
      </c>
      <c r="E854" s="4" t="s">
        <v>2379</v>
      </c>
      <c r="F854" s="4" t="s">
        <v>2379</v>
      </c>
      <c r="G854" s="5">
        <v>2</v>
      </c>
      <c r="H854" s="4" t="s">
        <v>2379</v>
      </c>
      <c r="I854" s="4" t="str">
        <f t="shared" si="26"/>
        <v>Obesity</v>
      </c>
      <c r="J854" t="str">
        <f t="shared" si="27"/>
        <v>Diabetes</v>
      </c>
    </row>
    <row r="855" spans="1:10" ht="15.75" thickBot="1" x14ac:dyDescent="0.3">
      <c r="A855" s="4" t="s">
        <v>1517</v>
      </c>
      <c r="B855" s="5">
        <v>31.57</v>
      </c>
      <c r="C855" s="5">
        <v>7.92</v>
      </c>
      <c r="D855" s="4" t="s">
        <v>2380</v>
      </c>
      <c r="E855" s="4" t="s">
        <v>2379</v>
      </c>
      <c r="F855" s="4" t="s">
        <v>2379</v>
      </c>
      <c r="G855" s="5">
        <v>2</v>
      </c>
      <c r="H855" s="4" t="s">
        <v>2379</v>
      </c>
      <c r="I855" s="4" t="str">
        <f t="shared" si="26"/>
        <v>Obesity</v>
      </c>
      <c r="J855" t="str">
        <f t="shared" si="27"/>
        <v>Diabetes</v>
      </c>
    </row>
    <row r="856" spans="1:10" ht="15.75" thickBot="1" x14ac:dyDescent="0.3">
      <c r="A856" s="4" t="s">
        <v>1516</v>
      </c>
      <c r="B856" s="5">
        <v>24.32</v>
      </c>
      <c r="C856" s="5">
        <v>7.48</v>
      </c>
      <c r="D856" s="4" t="s">
        <v>2379</v>
      </c>
      <c r="E856" s="4" t="s">
        <v>2379</v>
      </c>
      <c r="F856" s="4" t="s">
        <v>2379</v>
      </c>
      <c r="G856" s="4">
        <v>0</v>
      </c>
      <c r="H856" s="4" t="s">
        <v>2379</v>
      </c>
      <c r="I856" s="4" t="str">
        <f t="shared" si="26"/>
        <v>Normal Weight</v>
      </c>
      <c r="J856" t="str">
        <f t="shared" si="27"/>
        <v>Diabetes</v>
      </c>
    </row>
    <row r="857" spans="1:10" ht="15.75" thickBot="1" x14ac:dyDescent="0.3">
      <c r="A857" s="4" t="s">
        <v>1515</v>
      </c>
      <c r="B857" s="5">
        <v>31.07</v>
      </c>
      <c r="C857" s="5">
        <v>4.62</v>
      </c>
      <c r="D857" s="4" t="s">
        <v>2380</v>
      </c>
      <c r="E857" s="4" t="s">
        <v>2379</v>
      </c>
      <c r="F857" s="4" t="s">
        <v>2379</v>
      </c>
      <c r="G857" s="5">
        <v>2</v>
      </c>
      <c r="H857" s="4" t="s">
        <v>2379</v>
      </c>
      <c r="I857" s="4" t="str">
        <f t="shared" si="26"/>
        <v>Obesity</v>
      </c>
      <c r="J857" t="str">
        <f t="shared" si="27"/>
        <v>Normal</v>
      </c>
    </row>
    <row r="858" spans="1:10" ht="15.75" thickBot="1" x14ac:dyDescent="0.3">
      <c r="A858" s="4" t="s">
        <v>1514</v>
      </c>
      <c r="B858" s="5">
        <v>35.814999999999998</v>
      </c>
      <c r="C858" s="5">
        <v>8.4700000000000006</v>
      </c>
      <c r="D858" s="4" t="s">
        <v>2379</v>
      </c>
      <c r="E858" s="4" t="s">
        <v>2379</v>
      </c>
      <c r="F858" s="4" t="s">
        <v>2379</v>
      </c>
      <c r="G858" s="4">
        <v>0</v>
      </c>
      <c r="H858" s="4" t="s">
        <v>2379</v>
      </c>
      <c r="I858" s="4" t="str">
        <f t="shared" si="26"/>
        <v>Obesity</v>
      </c>
      <c r="J858" t="str">
        <f t="shared" si="27"/>
        <v>Diabetes</v>
      </c>
    </row>
    <row r="859" spans="1:10" ht="15.75" thickBot="1" x14ac:dyDescent="0.3">
      <c r="A859" s="4" t="s">
        <v>1513</v>
      </c>
      <c r="B859" s="5">
        <v>40.81</v>
      </c>
      <c r="C859" s="5">
        <v>10.58</v>
      </c>
      <c r="D859" s="4" t="s">
        <v>2380</v>
      </c>
      <c r="E859" s="4" t="s">
        <v>2379</v>
      </c>
      <c r="F859" s="4" t="s">
        <v>2379</v>
      </c>
      <c r="G859" s="4">
        <v>0</v>
      </c>
      <c r="H859" s="4" t="s">
        <v>2379</v>
      </c>
      <c r="I859" s="4" t="str">
        <f t="shared" si="26"/>
        <v>Obesity</v>
      </c>
      <c r="J859" t="str">
        <f t="shared" si="27"/>
        <v>Diabetes</v>
      </c>
    </row>
    <row r="860" spans="1:10" ht="15.75" thickBot="1" x14ac:dyDescent="0.3">
      <c r="A860" s="4" t="s">
        <v>1512</v>
      </c>
      <c r="B860" s="5">
        <v>24.605</v>
      </c>
      <c r="C860" s="5">
        <v>7.48</v>
      </c>
      <c r="D860" s="4" t="s">
        <v>2379</v>
      </c>
      <c r="E860" s="4" t="s">
        <v>2379</v>
      </c>
      <c r="F860" s="4" t="s">
        <v>2379</v>
      </c>
      <c r="G860" s="4">
        <v>0</v>
      </c>
      <c r="H860" s="4" t="s">
        <v>2379</v>
      </c>
      <c r="I860" s="4" t="str">
        <f t="shared" si="26"/>
        <v>Normal Weight</v>
      </c>
      <c r="J860" t="str">
        <f t="shared" si="27"/>
        <v>Diabetes</v>
      </c>
    </row>
    <row r="861" spans="1:10" ht="15.75" thickBot="1" x14ac:dyDescent="0.3">
      <c r="A861" s="4" t="s">
        <v>1511</v>
      </c>
      <c r="B861" s="5">
        <v>21.47</v>
      </c>
      <c r="C861" s="5">
        <v>7.82</v>
      </c>
      <c r="D861" s="4" t="s">
        <v>2379</v>
      </c>
      <c r="E861" s="4" t="s">
        <v>2379</v>
      </c>
      <c r="F861" s="4" t="s">
        <v>2379</v>
      </c>
      <c r="G861" s="4">
        <v>0</v>
      </c>
      <c r="H861" s="4" t="s">
        <v>2379</v>
      </c>
      <c r="I861" s="4" t="str">
        <f t="shared" si="26"/>
        <v>Normal Weight</v>
      </c>
      <c r="J861" t="str">
        <f t="shared" si="27"/>
        <v>Diabetes</v>
      </c>
    </row>
    <row r="862" spans="1:10" ht="15.75" thickBot="1" x14ac:dyDescent="0.3">
      <c r="A862" s="4" t="s">
        <v>1510</v>
      </c>
      <c r="B862" s="5">
        <v>52.89</v>
      </c>
      <c r="C862" s="5">
        <v>4.96</v>
      </c>
      <c r="D862" s="4" t="s">
        <v>2380</v>
      </c>
      <c r="E862" s="4" t="s">
        <v>2379</v>
      </c>
      <c r="F862" s="4" t="s">
        <v>2379</v>
      </c>
      <c r="G862" s="5">
        <v>1</v>
      </c>
      <c r="H862" s="4" t="s">
        <v>2379</v>
      </c>
      <c r="I862" s="4" t="str">
        <f t="shared" si="26"/>
        <v>Obesity</v>
      </c>
      <c r="J862" t="str">
        <f t="shared" si="27"/>
        <v>Normal</v>
      </c>
    </row>
    <row r="863" spans="1:10" ht="15.75" thickBot="1" x14ac:dyDescent="0.3">
      <c r="A863" s="4" t="s">
        <v>1509</v>
      </c>
      <c r="B863" s="5">
        <v>32.965000000000003</v>
      </c>
      <c r="C863" s="5">
        <v>6.15</v>
      </c>
      <c r="D863" s="4" t="s">
        <v>2380</v>
      </c>
      <c r="E863" s="4" t="s">
        <v>2379</v>
      </c>
      <c r="F863" s="4" t="s">
        <v>2379</v>
      </c>
      <c r="G863" s="5">
        <v>1</v>
      </c>
      <c r="H863" s="4" t="s">
        <v>2379</v>
      </c>
      <c r="I863" s="4" t="str">
        <f t="shared" si="26"/>
        <v>Obesity</v>
      </c>
      <c r="J863" t="str">
        <f t="shared" si="27"/>
        <v>Prediabetes</v>
      </c>
    </row>
    <row r="864" spans="1:10" ht="15.75" thickBot="1" x14ac:dyDescent="0.3">
      <c r="A864" s="4" t="s">
        <v>1508</v>
      </c>
      <c r="B864" s="5">
        <v>36.799999999999997</v>
      </c>
      <c r="C864" s="5">
        <v>4.62</v>
      </c>
      <c r="D864" s="4" t="s">
        <v>2379</v>
      </c>
      <c r="E864" s="4" t="s">
        <v>2379</v>
      </c>
      <c r="F864" s="4" t="s">
        <v>2380</v>
      </c>
      <c r="G864" s="5">
        <v>1</v>
      </c>
      <c r="H864" s="4" t="s">
        <v>2379</v>
      </c>
      <c r="I864" s="4" t="str">
        <f t="shared" si="26"/>
        <v>Obesity</v>
      </c>
      <c r="J864" t="str">
        <f t="shared" si="27"/>
        <v>Normal</v>
      </c>
    </row>
    <row r="865" spans="1:10" ht="15.75" thickBot="1" x14ac:dyDescent="0.3">
      <c r="A865" s="4" t="s">
        <v>1507</v>
      </c>
      <c r="B865" s="5">
        <v>34.299999999999997</v>
      </c>
      <c r="C865" s="5">
        <v>4.87</v>
      </c>
      <c r="D865" s="4" t="s">
        <v>2379</v>
      </c>
      <c r="E865" s="4" t="s">
        <v>2379</v>
      </c>
      <c r="F865" s="4" t="s">
        <v>2379</v>
      </c>
      <c r="G865" s="5">
        <v>2</v>
      </c>
      <c r="H865" s="4" t="s">
        <v>2379</v>
      </c>
      <c r="I865" s="4" t="str">
        <f t="shared" si="26"/>
        <v>Obesity</v>
      </c>
      <c r="J865" t="str">
        <f t="shared" si="27"/>
        <v>Normal</v>
      </c>
    </row>
    <row r="866" spans="1:10" ht="15.75" thickBot="1" x14ac:dyDescent="0.3">
      <c r="A866" s="4" t="s">
        <v>1506</v>
      </c>
      <c r="B866" s="5">
        <v>35.244999999999997</v>
      </c>
      <c r="C866" s="5">
        <v>4.63</v>
      </c>
      <c r="D866" s="4" t="s">
        <v>2379</v>
      </c>
      <c r="E866" s="4" t="s">
        <v>2379</v>
      </c>
      <c r="F866" s="4" t="s">
        <v>2379</v>
      </c>
      <c r="G866" s="4">
        <v>0</v>
      </c>
      <c r="H866" s="4" t="s">
        <v>2379</v>
      </c>
      <c r="I866" s="4" t="str">
        <f t="shared" si="26"/>
        <v>Obesity</v>
      </c>
      <c r="J866" t="str">
        <f t="shared" si="27"/>
        <v>Normal</v>
      </c>
    </row>
    <row r="867" spans="1:10" ht="15.75" thickBot="1" x14ac:dyDescent="0.3">
      <c r="A867" s="4" t="s">
        <v>1505</v>
      </c>
      <c r="B867" s="5">
        <v>26.23</v>
      </c>
      <c r="C867" s="5">
        <v>11.93</v>
      </c>
      <c r="D867" s="4" t="s">
        <v>2379</v>
      </c>
      <c r="E867" s="4" t="s">
        <v>2379</v>
      </c>
      <c r="F867" s="4" t="s">
        <v>2379</v>
      </c>
      <c r="G867" s="4">
        <v>0</v>
      </c>
      <c r="H867" s="4" t="s">
        <v>2379</v>
      </c>
      <c r="I867" s="4" t="str">
        <f t="shared" si="26"/>
        <v>Overweight</v>
      </c>
      <c r="J867" t="str">
        <f t="shared" si="27"/>
        <v>Diabetes</v>
      </c>
    </row>
    <row r="868" spans="1:10" ht="15.75" thickBot="1" x14ac:dyDescent="0.3">
      <c r="A868" s="4" t="s">
        <v>1504</v>
      </c>
      <c r="B868" s="5">
        <v>36.1</v>
      </c>
      <c r="C868" s="5">
        <v>5.65</v>
      </c>
      <c r="D868" s="4" t="s">
        <v>2380</v>
      </c>
      <c r="E868" s="4" t="s">
        <v>2379</v>
      </c>
      <c r="F868" s="4" t="s">
        <v>2379</v>
      </c>
      <c r="G868" s="5">
        <v>2</v>
      </c>
      <c r="H868" s="4" t="s">
        <v>2379</v>
      </c>
      <c r="I868" s="4" t="str">
        <f t="shared" si="26"/>
        <v>Obesity</v>
      </c>
      <c r="J868" t="str">
        <f t="shared" si="27"/>
        <v>Normal</v>
      </c>
    </row>
    <row r="869" spans="1:10" ht="15.75" thickBot="1" x14ac:dyDescent="0.3">
      <c r="A869" s="4" t="s">
        <v>1503</v>
      </c>
      <c r="B869" s="5">
        <v>37.1</v>
      </c>
      <c r="C869" s="5">
        <v>11.21</v>
      </c>
      <c r="D869" s="4" t="s">
        <v>2380</v>
      </c>
      <c r="E869" s="4" t="s">
        <v>2379</v>
      </c>
      <c r="F869" s="4" t="s">
        <v>2380</v>
      </c>
      <c r="G869" s="5">
        <v>1</v>
      </c>
      <c r="H869" s="4" t="s">
        <v>2379</v>
      </c>
      <c r="I869" s="4" t="str">
        <f t="shared" si="26"/>
        <v>Obesity</v>
      </c>
      <c r="J869" t="str">
        <f t="shared" si="27"/>
        <v>Diabetes</v>
      </c>
    </row>
    <row r="870" spans="1:10" ht="15.75" thickBot="1" x14ac:dyDescent="0.3">
      <c r="A870" s="4" t="s">
        <v>1502</v>
      </c>
      <c r="B870" s="5">
        <v>27.5</v>
      </c>
      <c r="C870" s="5">
        <v>10.62</v>
      </c>
      <c r="D870" s="4" t="s">
        <v>2380</v>
      </c>
      <c r="E870" s="4" t="s">
        <v>2379</v>
      </c>
      <c r="F870" s="4" t="s">
        <v>2380</v>
      </c>
      <c r="G870" s="5">
        <v>1</v>
      </c>
      <c r="H870" s="4" t="s">
        <v>2379</v>
      </c>
      <c r="I870" s="4" t="str">
        <f t="shared" si="26"/>
        <v>Overweight</v>
      </c>
      <c r="J870" t="str">
        <f t="shared" si="27"/>
        <v>Diabetes</v>
      </c>
    </row>
    <row r="871" spans="1:10" ht="15.75" thickBot="1" x14ac:dyDescent="0.3">
      <c r="A871" s="4" t="s">
        <v>1501</v>
      </c>
      <c r="B871" s="5">
        <v>24.7</v>
      </c>
      <c r="C871" s="5">
        <v>10.7</v>
      </c>
      <c r="D871" s="4" t="s">
        <v>2380</v>
      </c>
      <c r="E871" s="4" t="s">
        <v>2379</v>
      </c>
      <c r="F871" s="4" t="s">
        <v>2380</v>
      </c>
      <c r="G871" s="5">
        <v>1</v>
      </c>
      <c r="H871" s="4" t="s">
        <v>2379</v>
      </c>
      <c r="I871" s="4" t="str">
        <f t="shared" si="26"/>
        <v>Normal Weight</v>
      </c>
      <c r="J871" t="str">
        <f t="shared" si="27"/>
        <v>Diabetes</v>
      </c>
    </row>
    <row r="872" spans="1:10" ht="15.75" thickBot="1" x14ac:dyDescent="0.3">
      <c r="A872" s="4" t="s">
        <v>1500</v>
      </c>
      <c r="B872" s="5">
        <v>26.78</v>
      </c>
      <c r="C872" s="5">
        <v>10.02</v>
      </c>
      <c r="D872" s="4" t="s">
        <v>2380</v>
      </c>
      <c r="E872" s="4" t="s">
        <v>2379</v>
      </c>
      <c r="F872" s="4" t="s">
        <v>2380</v>
      </c>
      <c r="G872" s="5">
        <v>1</v>
      </c>
      <c r="H872" s="4" t="s">
        <v>2379</v>
      </c>
      <c r="I872" s="4" t="str">
        <f t="shared" si="26"/>
        <v>Overweight</v>
      </c>
      <c r="J872" t="str">
        <f t="shared" si="27"/>
        <v>Diabetes</v>
      </c>
    </row>
    <row r="873" spans="1:10" ht="15.75" thickBot="1" x14ac:dyDescent="0.3">
      <c r="A873" s="4" t="s">
        <v>1499</v>
      </c>
      <c r="B873" s="5">
        <v>45.8</v>
      </c>
      <c r="C873" s="5">
        <v>4.8499999999999996</v>
      </c>
      <c r="D873" s="4" t="s">
        <v>2379</v>
      </c>
      <c r="E873" s="4" t="s">
        <v>2379</v>
      </c>
      <c r="F873" s="4" t="s">
        <v>2379</v>
      </c>
      <c r="G873" s="4">
        <v>0</v>
      </c>
      <c r="H873" s="4" t="s">
        <v>2379</v>
      </c>
      <c r="I873" s="4" t="str">
        <f t="shared" si="26"/>
        <v>Obesity</v>
      </c>
      <c r="J873" t="str">
        <f t="shared" si="27"/>
        <v>Normal</v>
      </c>
    </row>
    <row r="874" spans="1:10" ht="15.75" thickBot="1" x14ac:dyDescent="0.3">
      <c r="A874" s="4" t="s">
        <v>1498</v>
      </c>
      <c r="B874" s="5">
        <v>29</v>
      </c>
      <c r="C874" s="5">
        <v>4.3899999999999997</v>
      </c>
      <c r="D874" s="4" t="s">
        <v>2380</v>
      </c>
      <c r="E874" s="4" t="s">
        <v>2379</v>
      </c>
      <c r="F874" s="4" t="s">
        <v>2379</v>
      </c>
      <c r="G874" s="5">
        <v>2</v>
      </c>
      <c r="H874" s="4" t="s">
        <v>2379</v>
      </c>
      <c r="I874" s="4" t="str">
        <f t="shared" si="26"/>
        <v>Overweight</v>
      </c>
      <c r="J874" t="str">
        <f t="shared" si="27"/>
        <v>Normal</v>
      </c>
    </row>
    <row r="875" spans="1:10" ht="15.75" thickBot="1" x14ac:dyDescent="0.3">
      <c r="A875" s="4" t="s">
        <v>1497</v>
      </c>
      <c r="B875" s="5">
        <v>33.534999999999997</v>
      </c>
      <c r="C875" s="5">
        <v>8.24</v>
      </c>
      <c r="D875" s="4" t="s">
        <v>2380</v>
      </c>
      <c r="E875" s="4" t="s">
        <v>2379</v>
      </c>
      <c r="F875" s="4" t="s">
        <v>2379</v>
      </c>
      <c r="G875" s="4">
        <v>0</v>
      </c>
      <c r="H875" s="4" t="s">
        <v>2379</v>
      </c>
      <c r="I875" s="4" t="str">
        <f t="shared" si="26"/>
        <v>Obesity</v>
      </c>
      <c r="J875" t="str">
        <f t="shared" si="27"/>
        <v>Diabetes</v>
      </c>
    </row>
    <row r="876" spans="1:10" ht="15.75" thickBot="1" x14ac:dyDescent="0.3">
      <c r="A876" s="4" t="s">
        <v>1496</v>
      </c>
      <c r="B876" s="5">
        <v>32.774999999999999</v>
      </c>
      <c r="C876" s="5">
        <v>9.77</v>
      </c>
      <c r="D876" s="4" t="s">
        <v>2380</v>
      </c>
      <c r="E876" s="4" t="s">
        <v>2379</v>
      </c>
      <c r="F876" s="4" t="s">
        <v>2379</v>
      </c>
      <c r="G876" s="4">
        <v>0</v>
      </c>
      <c r="H876" s="4" t="s">
        <v>2379</v>
      </c>
      <c r="I876" s="4" t="str">
        <f t="shared" si="26"/>
        <v>Obesity</v>
      </c>
      <c r="J876" t="str">
        <f t="shared" si="27"/>
        <v>Diabetes</v>
      </c>
    </row>
    <row r="877" spans="1:10" ht="15.75" thickBot="1" x14ac:dyDescent="0.3">
      <c r="A877" s="4" t="s">
        <v>1495</v>
      </c>
      <c r="B877" s="5">
        <v>37.51</v>
      </c>
      <c r="C877" s="5">
        <v>5.5</v>
      </c>
      <c r="D877" s="4" t="s">
        <v>2380</v>
      </c>
      <c r="E877" s="4" t="s">
        <v>2379</v>
      </c>
      <c r="F877" s="4" t="s">
        <v>2379</v>
      </c>
      <c r="G877" s="5">
        <v>2</v>
      </c>
      <c r="H877" s="4" t="s">
        <v>2379</v>
      </c>
      <c r="I877" s="4" t="str">
        <f t="shared" si="26"/>
        <v>Obesity</v>
      </c>
      <c r="J877" t="str">
        <f t="shared" si="27"/>
        <v>Normal</v>
      </c>
    </row>
    <row r="878" spans="1:10" ht="15.75" thickBot="1" x14ac:dyDescent="0.3">
      <c r="A878" s="4" t="s">
        <v>1494</v>
      </c>
      <c r="B878" s="5">
        <v>39.86</v>
      </c>
      <c r="C878" s="5">
        <v>11.84</v>
      </c>
      <c r="D878" s="4" t="s">
        <v>2380</v>
      </c>
      <c r="E878" s="4" t="s">
        <v>2379</v>
      </c>
      <c r="F878" s="4" t="s">
        <v>2379</v>
      </c>
      <c r="G878" s="5">
        <v>1</v>
      </c>
      <c r="H878" s="4" t="s">
        <v>2379</v>
      </c>
      <c r="I878" s="4" t="str">
        <f t="shared" si="26"/>
        <v>Obesity</v>
      </c>
      <c r="J878" t="str">
        <f t="shared" si="27"/>
        <v>Diabetes</v>
      </c>
    </row>
    <row r="879" spans="1:10" ht="15.75" thickBot="1" x14ac:dyDescent="0.3">
      <c r="A879" s="4" t="s">
        <v>1493</v>
      </c>
      <c r="B879" s="5">
        <v>42.13</v>
      </c>
      <c r="C879" s="5">
        <v>4.66</v>
      </c>
      <c r="D879" s="4" t="s">
        <v>2379</v>
      </c>
      <c r="E879" s="4" t="s">
        <v>2379</v>
      </c>
      <c r="F879" s="4" t="s">
        <v>2379</v>
      </c>
      <c r="G879" s="4">
        <v>0</v>
      </c>
      <c r="H879" s="4" t="s">
        <v>2379</v>
      </c>
      <c r="I879" s="4" t="str">
        <f t="shared" si="26"/>
        <v>Obesity</v>
      </c>
      <c r="J879" t="str">
        <f t="shared" si="27"/>
        <v>Normal</v>
      </c>
    </row>
    <row r="880" spans="1:10" ht="15.75" thickBot="1" x14ac:dyDescent="0.3">
      <c r="A880" s="4" t="s">
        <v>1492</v>
      </c>
      <c r="B880" s="5">
        <v>35.99</v>
      </c>
      <c r="C880" s="5">
        <v>11.11</v>
      </c>
      <c r="D880" s="4" t="s">
        <v>2379</v>
      </c>
      <c r="E880" s="4" t="s">
        <v>2379</v>
      </c>
      <c r="F880" s="4" t="s">
        <v>2379</v>
      </c>
      <c r="G880" s="4">
        <v>0</v>
      </c>
      <c r="H880" s="4" t="s">
        <v>2379</v>
      </c>
      <c r="I880" s="4" t="str">
        <f t="shared" si="26"/>
        <v>Obesity</v>
      </c>
      <c r="J880" t="str">
        <f t="shared" si="27"/>
        <v>Diabetes</v>
      </c>
    </row>
    <row r="881" spans="1:10" ht="15.75" thickBot="1" x14ac:dyDescent="0.3">
      <c r="A881" s="4" t="s">
        <v>1491</v>
      </c>
      <c r="B881" s="5">
        <v>35.200000000000003</v>
      </c>
      <c r="C881" s="5">
        <v>7.72</v>
      </c>
      <c r="D881" s="4" t="s">
        <v>2380</v>
      </c>
      <c r="E881" s="4" t="s">
        <v>2379</v>
      </c>
      <c r="F881" s="4" t="s">
        <v>2380</v>
      </c>
      <c r="G881" s="5">
        <v>1</v>
      </c>
      <c r="H881" s="4" t="s">
        <v>2379</v>
      </c>
      <c r="I881" s="4" t="str">
        <f t="shared" si="26"/>
        <v>Obesity</v>
      </c>
      <c r="J881" t="str">
        <f t="shared" si="27"/>
        <v>Diabetes</v>
      </c>
    </row>
    <row r="882" spans="1:10" ht="15.75" thickBot="1" x14ac:dyDescent="0.3">
      <c r="A882" s="4" t="s">
        <v>1490</v>
      </c>
      <c r="B882" s="5">
        <v>29.91</v>
      </c>
      <c r="C882" s="5">
        <v>5.55</v>
      </c>
      <c r="D882" s="4" t="s">
        <v>2380</v>
      </c>
      <c r="E882" s="4" t="s">
        <v>2379</v>
      </c>
      <c r="F882" s="4" t="s">
        <v>2379</v>
      </c>
      <c r="G882" s="5">
        <v>2</v>
      </c>
      <c r="H882" s="4" t="s">
        <v>2379</v>
      </c>
      <c r="I882" s="4" t="str">
        <f t="shared" si="26"/>
        <v>Overweight</v>
      </c>
      <c r="J882" t="str">
        <f t="shared" si="27"/>
        <v>Normal</v>
      </c>
    </row>
    <row r="883" spans="1:10" ht="15.75" thickBot="1" x14ac:dyDescent="0.3">
      <c r="A883" s="4" t="s">
        <v>1489</v>
      </c>
      <c r="B883" s="5">
        <v>36.479999999999997</v>
      </c>
      <c r="C883" s="5">
        <v>5.05</v>
      </c>
      <c r="D883" s="4" t="s">
        <v>2380</v>
      </c>
      <c r="E883" s="4" t="s">
        <v>2379</v>
      </c>
      <c r="F883" s="4" t="s">
        <v>2379</v>
      </c>
      <c r="G883" s="5">
        <v>1</v>
      </c>
      <c r="H883" s="4" t="s">
        <v>2379</v>
      </c>
      <c r="I883" s="4" t="str">
        <f t="shared" si="26"/>
        <v>Obesity</v>
      </c>
      <c r="J883" t="str">
        <f t="shared" si="27"/>
        <v>Normal</v>
      </c>
    </row>
    <row r="884" spans="1:10" ht="15.75" thickBot="1" x14ac:dyDescent="0.3">
      <c r="A884" s="4" t="s">
        <v>1488</v>
      </c>
      <c r="B884" s="5">
        <v>27.5</v>
      </c>
      <c r="C884" s="5">
        <v>8.69</v>
      </c>
      <c r="D884" s="4" t="s">
        <v>2380</v>
      </c>
      <c r="E884" s="4" t="s">
        <v>2379</v>
      </c>
      <c r="F884" s="4" t="s">
        <v>2380</v>
      </c>
      <c r="G884" s="5">
        <v>1</v>
      </c>
      <c r="H884" s="4" t="s">
        <v>2379</v>
      </c>
      <c r="I884" s="4" t="str">
        <f t="shared" si="26"/>
        <v>Overweight</v>
      </c>
      <c r="J884" t="str">
        <f t="shared" si="27"/>
        <v>Diabetes</v>
      </c>
    </row>
    <row r="885" spans="1:10" ht="15.75" thickBot="1" x14ac:dyDescent="0.3">
      <c r="A885" s="4" t="s">
        <v>1487</v>
      </c>
      <c r="B885" s="5">
        <v>33.44</v>
      </c>
      <c r="C885" s="5">
        <v>5.9</v>
      </c>
      <c r="D885" s="4" t="s">
        <v>2380</v>
      </c>
      <c r="E885" s="4" t="s">
        <v>2379</v>
      </c>
      <c r="F885" s="4" t="s">
        <v>2379</v>
      </c>
      <c r="G885" s="5">
        <v>1</v>
      </c>
      <c r="H885" s="4" t="s">
        <v>2379</v>
      </c>
      <c r="I885" s="4" t="str">
        <f t="shared" si="26"/>
        <v>Obesity</v>
      </c>
      <c r="J885" t="str">
        <f t="shared" si="27"/>
        <v>Prediabetes</v>
      </c>
    </row>
    <row r="886" spans="1:10" ht="15.75" thickBot="1" x14ac:dyDescent="0.3">
      <c r="A886" s="4" t="s">
        <v>1486</v>
      </c>
      <c r="B886" s="5">
        <v>28.215</v>
      </c>
      <c r="C886" s="5">
        <v>6.29</v>
      </c>
      <c r="D886" s="4" t="s">
        <v>2380</v>
      </c>
      <c r="E886" s="4" t="s">
        <v>2379</v>
      </c>
      <c r="F886" s="4" t="s">
        <v>2379</v>
      </c>
      <c r="G886" s="5">
        <v>1</v>
      </c>
      <c r="H886" s="4" t="s">
        <v>2379</v>
      </c>
      <c r="I886" s="4" t="str">
        <f t="shared" si="26"/>
        <v>Overweight</v>
      </c>
      <c r="J886" t="str">
        <f t="shared" si="27"/>
        <v>Prediabetes</v>
      </c>
    </row>
    <row r="887" spans="1:10" ht="15.75" thickBot="1" x14ac:dyDescent="0.3">
      <c r="A887" s="4" t="s">
        <v>1485</v>
      </c>
      <c r="B887" s="5">
        <v>27.17</v>
      </c>
      <c r="C887" s="5">
        <v>5.84</v>
      </c>
      <c r="D887" s="4" t="s">
        <v>2380</v>
      </c>
      <c r="E887" s="4" t="s">
        <v>2379</v>
      </c>
      <c r="F887" s="4" t="s">
        <v>2379</v>
      </c>
      <c r="G887" s="5">
        <v>1</v>
      </c>
      <c r="H887" s="4" t="s">
        <v>2379</v>
      </c>
      <c r="I887" s="4" t="str">
        <f t="shared" si="26"/>
        <v>Overweight</v>
      </c>
      <c r="J887" t="str">
        <f t="shared" si="27"/>
        <v>Prediabetes</v>
      </c>
    </row>
    <row r="888" spans="1:10" ht="15.75" thickBot="1" x14ac:dyDescent="0.3">
      <c r="A888" s="4" t="s">
        <v>1484</v>
      </c>
      <c r="B888" s="5">
        <v>35.380000000000003</v>
      </c>
      <c r="C888" s="5">
        <v>6.12</v>
      </c>
      <c r="D888" s="4" t="s">
        <v>2379</v>
      </c>
      <c r="E888" s="4" t="s">
        <v>2379</v>
      </c>
      <c r="F888" s="4" t="s">
        <v>2379</v>
      </c>
      <c r="G888" s="4">
        <v>0</v>
      </c>
      <c r="H888" s="4" t="s">
        <v>2379</v>
      </c>
      <c r="I888" s="4" t="str">
        <f t="shared" si="26"/>
        <v>Obesity</v>
      </c>
      <c r="J888" t="str">
        <f t="shared" si="27"/>
        <v>Prediabetes</v>
      </c>
    </row>
    <row r="889" spans="1:10" ht="15.75" thickBot="1" x14ac:dyDescent="0.3">
      <c r="A889" s="4" t="s">
        <v>1483</v>
      </c>
      <c r="B889" s="5">
        <v>43.48</v>
      </c>
      <c r="C889" s="5">
        <v>6.24</v>
      </c>
      <c r="D889" s="4" t="s">
        <v>2379</v>
      </c>
      <c r="E889" s="4" t="s">
        <v>2379</v>
      </c>
      <c r="F889" s="4" t="s">
        <v>2379</v>
      </c>
      <c r="G889" s="4">
        <v>0</v>
      </c>
      <c r="H889" s="4" t="s">
        <v>2379</v>
      </c>
      <c r="I889" s="4" t="str">
        <f t="shared" si="26"/>
        <v>Obesity</v>
      </c>
      <c r="J889" t="str">
        <f t="shared" si="27"/>
        <v>Prediabetes</v>
      </c>
    </row>
    <row r="890" spans="1:10" ht="15.75" thickBot="1" x14ac:dyDescent="0.3">
      <c r="A890" s="4" t="s">
        <v>1482</v>
      </c>
      <c r="B890" s="5">
        <v>41.73</v>
      </c>
      <c r="C890" s="5">
        <v>6.25</v>
      </c>
      <c r="D890" s="4" t="s">
        <v>2379</v>
      </c>
      <c r="E890" s="4" t="s">
        <v>2379</v>
      </c>
      <c r="F890" s="4" t="s">
        <v>2379</v>
      </c>
      <c r="G890" s="5">
        <v>1</v>
      </c>
      <c r="H890" s="4" t="s">
        <v>2379</v>
      </c>
      <c r="I890" s="4" t="str">
        <f t="shared" si="26"/>
        <v>Obesity</v>
      </c>
      <c r="J890" t="str">
        <f t="shared" si="27"/>
        <v>Prediabetes</v>
      </c>
    </row>
    <row r="891" spans="1:10" ht="15.75" thickBot="1" x14ac:dyDescent="0.3">
      <c r="A891" s="4" t="s">
        <v>1481</v>
      </c>
      <c r="B891" s="5">
        <v>28.9</v>
      </c>
      <c r="C891" s="5">
        <v>11.96</v>
      </c>
      <c r="D891" s="4" t="s">
        <v>2379</v>
      </c>
      <c r="E891" s="4" t="s">
        <v>2379</v>
      </c>
      <c r="F891" s="4" t="s">
        <v>2379</v>
      </c>
      <c r="G891" s="4">
        <v>0</v>
      </c>
      <c r="H891" s="4" t="s">
        <v>2379</v>
      </c>
      <c r="I891" s="4" t="str">
        <f t="shared" si="26"/>
        <v>Overweight</v>
      </c>
      <c r="J891" t="str">
        <f t="shared" si="27"/>
        <v>Diabetes</v>
      </c>
    </row>
    <row r="892" spans="1:10" ht="15.75" thickBot="1" x14ac:dyDescent="0.3">
      <c r="A892" s="4" t="s">
        <v>1480</v>
      </c>
      <c r="B892" s="5">
        <v>25.74</v>
      </c>
      <c r="C892" s="5">
        <v>7.69</v>
      </c>
      <c r="D892" s="4" t="s">
        <v>2379</v>
      </c>
      <c r="E892" s="4" t="s">
        <v>2379</v>
      </c>
      <c r="F892" s="4" t="s">
        <v>2379</v>
      </c>
      <c r="G892" s="4">
        <v>0</v>
      </c>
      <c r="H892" s="4" t="s">
        <v>2379</v>
      </c>
      <c r="I892" s="4" t="str">
        <f t="shared" si="26"/>
        <v>Overweight</v>
      </c>
      <c r="J892" t="str">
        <f t="shared" si="27"/>
        <v>Diabetes</v>
      </c>
    </row>
    <row r="893" spans="1:10" ht="15.75" thickBot="1" x14ac:dyDescent="0.3">
      <c r="A893" s="4" t="s">
        <v>1479</v>
      </c>
      <c r="B893" s="5">
        <v>36.06</v>
      </c>
      <c r="C893" s="5">
        <v>8.83</v>
      </c>
      <c r="D893" s="4" t="s">
        <v>2379</v>
      </c>
      <c r="E893" s="4" t="s">
        <v>2379</v>
      </c>
      <c r="F893" s="4" t="s">
        <v>2379</v>
      </c>
      <c r="G893" s="4">
        <v>0</v>
      </c>
      <c r="H893" s="4" t="s">
        <v>2379</v>
      </c>
      <c r="I893" s="4" t="str">
        <f t="shared" si="26"/>
        <v>Obesity</v>
      </c>
      <c r="J893" t="str">
        <f t="shared" si="27"/>
        <v>Diabetes</v>
      </c>
    </row>
    <row r="894" spans="1:10" ht="15.75" thickBot="1" x14ac:dyDescent="0.3">
      <c r="A894" s="4" t="s">
        <v>1478</v>
      </c>
      <c r="B894" s="5">
        <v>43.28</v>
      </c>
      <c r="C894" s="5">
        <v>4.41</v>
      </c>
      <c r="D894" s="4" t="s">
        <v>2379</v>
      </c>
      <c r="E894" s="4" t="s">
        <v>2379</v>
      </c>
      <c r="F894" s="4" t="s">
        <v>2379</v>
      </c>
      <c r="G894" s="4">
        <v>0</v>
      </c>
      <c r="H894" s="4" t="s">
        <v>2379</v>
      </c>
      <c r="I894" s="4" t="str">
        <f t="shared" si="26"/>
        <v>Obesity</v>
      </c>
      <c r="J894" t="str">
        <f t="shared" si="27"/>
        <v>Normal</v>
      </c>
    </row>
    <row r="895" spans="1:10" ht="15.75" thickBot="1" x14ac:dyDescent="0.3">
      <c r="A895" s="4" t="s">
        <v>1477</v>
      </c>
      <c r="B895" s="5">
        <v>28.785</v>
      </c>
      <c r="C895" s="5">
        <v>9.1</v>
      </c>
      <c r="D895" s="4" t="s">
        <v>2380</v>
      </c>
      <c r="E895" s="4" t="s">
        <v>2379</v>
      </c>
      <c r="F895" s="4" t="s">
        <v>2380</v>
      </c>
      <c r="G895" s="5">
        <v>1</v>
      </c>
      <c r="H895" s="4" t="s">
        <v>2379</v>
      </c>
      <c r="I895" s="4" t="str">
        <f t="shared" si="26"/>
        <v>Overweight</v>
      </c>
      <c r="J895" t="str">
        <f t="shared" si="27"/>
        <v>Diabetes</v>
      </c>
    </row>
    <row r="896" spans="1:10" ht="15.75" thickBot="1" x14ac:dyDescent="0.3">
      <c r="A896" s="4" t="s">
        <v>1476</v>
      </c>
      <c r="B896" s="5">
        <v>25.46</v>
      </c>
      <c r="C896" s="5">
        <v>11.52</v>
      </c>
      <c r="D896" s="4" t="s">
        <v>2380</v>
      </c>
      <c r="E896" s="4" t="s">
        <v>2379</v>
      </c>
      <c r="F896" s="4" t="s">
        <v>2380</v>
      </c>
      <c r="G896" s="5">
        <v>1</v>
      </c>
      <c r="H896" s="4" t="s">
        <v>2379</v>
      </c>
      <c r="I896" s="4" t="str">
        <f t="shared" si="26"/>
        <v>Overweight</v>
      </c>
      <c r="J896" t="str">
        <f t="shared" si="27"/>
        <v>Diabetes</v>
      </c>
    </row>
    <row r="897" spans="1:10" ht="15.75" thickBot="1" x14ac:dyDescent="0.3">
      <c r="A897" s="4" t="s">
        <v>1475</v>
      </c>
      <c r="B897" s="5">
        <v>30.8</v>
      </c>
      <c r="C897" s="5">
        <v>10.95</v>
      </c>
      <c r="D897" s="4" t="s">
        <v>2379</v>
      </c>
      <c r="E897" s="4" t="s">
        <v>2379</v>
      </c>
      <c r="F897" s="4" t="s">
        <v>2379</v>
      </c>
      <c r="G897" s="4">
        <v>0</v>
      </c>
      <c r="H897" s="4" t="s">
        <v>2379</v>
      </c>
      <c r="I897" s="4" t="str">
        <f t="shared" si="26"/>
        <v>Obesity</v>
      </c>
      <c r="J897" t="str">
        <f t="shared" si="27"/>
        <v>Diabetes</v>
      </c>
    </row>
    <row r="898" spans="1:10" ht="15.75" thickBot="1" x14ac:dyDescent="0.3">
      <c r="A898" s="4" t="s">
        <v>1474</v>
      </c>
      <c r="B898" s="5">
        <v>28.88</v>
      </c>
      <c r="C898" s="5">
        <v>11.5</v>
      </c>
      <c r="D898" s="4" t="s">
        <v>2379</v>
      </c>
      <c r="E898" s="4" t="s">
        <v>2379</v>
      </c>
      <c r="F898" s="4" t="s">
        <v>2379</v>
      </c>
      <c r="G898" s="4">
        <v>0</v>
      </c>
      <c r="H898" s="4" t="s">
        <v>2379</v>
      </c>
      <c r="I898" s="4" t="str">
        <f t="shared" si="26"/>
        <v>Overweight</v>
      </c>
      <c r="J898" t="str">
        <f t="shared" si="27"/>
        <v>Diabetes</v>
      </c>
    </row>
    <row r="899" spans="1:10" ht="15.75" thickBot="1" x14ac:dyDescent="0.3">
      <c r="A899" s="4" t="s">
        <v>1473</v>
      </c>
      <c r="B899" s="5">
        <v>23</v>
      </c>
      <c r="C899" s="5">
        <v>9.8800000000000008</v>
      </c>
      <c r="D899" s="4" t="s">
        <v>2379</v>
      </c>
      <c r="E899" s="4" t="s">
        <v>2379</v>
      </c>
      <c r="F899" s="4" t="s">
        <v>2379</v>
      </c>
      <c r="G899" s="4">
        <v>0</v>
      </c>
      <c r="H899" s="4" t="s">
        <v>2379</v>
      </c>
      <c r="I899" s="4" t="str">
        <f t="shared" ref="I899:I962" si="28">VLOOKUP(B899,$L$10:$M$13,2,TRUE)</f>
        <v>Normal Weight</v>
      </c>
      <c r="J899" t="str">
        <f t="shared" ref="J899:J962" si="29">VLOOKUP(C899,$K$19:$L$21,2,TRUE)</f>
        <v>Diabetes</v>
      </c>
    </row>
    <row r="900" spans="1:10" ht="15.75" thickBot="1" x14ac:dyDescent="0.3">
      <c r="A900" s="4" t="s">
        <v>1472</v>
      </c>
      <c r="B900" s="5">
        <v>38.25</v>
      </c>
      <c r="C900" s="5">
        <v>6.2</v>
      </c>
      <c r="D900" s="4" t="s">
        <v>2379</v>
      </c>
      <c r="E900" s="4" t="s">
        <v>2379</v>
      </c>
      <c r="F900" s="4" t="s">
        <v>2379</v>
      </c>
      <c r="G900" s="5">
        <v>1</v>
      </c>
      <c r="H900" s="4" t="s">
        <v>2379</v>
      </c>
      <c r="I900" s="4" t="str">
        <f t="shared" si="28"/>
        <v>Obesity</v>
      </c>
      <c r="J900" t="str">
        <f t="shared" si="29"/>
        <v>Prediabetes</v>
      </c>
    </row>
    <row r="901" spans="1:10" ht="15.75" thickBot="1" x14ac:dyDescent="0.3">
      <c r="A901" s="4" t="s">
        <v>1471</v>
      </c>
      <c r="B901" s="5">
        <v>39.25</v>
      </c>
      <c r="C901" s="5">
        <v>8.41</v>
      </c>
      <c r="D901" s="4" t="s">
        <v>2380</v>
      </c>
      <c r="E901" s="4" t="s">
        <v>2379</v>
      </c>
      <c r="F901" s="4" t="s">
        <v>2379</v>
      </c>
      <c r="G901" s="5">
        <v>1</v>
      </c>
      <c r="H901" s="4" t="s">
        <v>2379</v>
      </c>
      <c r="I901" s="4" t="str">
        <f t="shared" si="28"/>
        <v>Obesity</v>
      </c>
      <c r="J901" t="str">
        <f t="shared" si="29"/>
        <v>Diabetes</v>
      </c>
    </row>
    <row r="902" spans="1:10" ht="15.75" thickBot="1" x14ac:dyDescent="0.3">
      <c r="A902" s="4" t="s">
        <v>1470</v>
      </c>
      <c r="B902" s="5">
        <v>26.6</v>
      </c>
      <c r="C902" s="5">
        <v>5.07</v>
      </c>
      <c r="D902" s="4" t="s">
        <v>2380</v>
      </c>
      <c r="E902" s="4" t="s">
        <v>2379</v>
      </c>
      <c r="F902" s="4" t="s">
        <v>2379</v>
      </c>
      <c r="G902" s="5">
        <v>2</v>
      </c>
      <c r="H902" s="4" t="s">
        <v>2379</v>
      </c>
      <c r="I902" s="4" t="str">
        <f t="shared" si="28"/>
        <v>Overweight</v>
      </c>
      <c r="J902" t="str">
        <f t="shared" si="29"/>
        <v>Normal</v>
      </c>
    </row>
    <row r="903" spans="1:10" ht="15.75" thickBot="1" x14ac:dyDescent="0.3">
      <c r="A903" s="4" t="s">
        <v>1469</v>
      </c>
      <c r="B903" s="5">
        <v>35.700000000000003</v>
      </c>
      <c r="C903" s="5">
        <v>4.0599999999999996</v>
      </c>
      <c r="D903" s="4" t="s">
        <v>2379</v>
      </c>
      <c r="E903" s="4" t="s">
        <v>2379</v>
      </c>
      <c r="F903" s="4" t="s">
        <v>2380</v>
      </c>
      <c r="G903" s="5">
        <v>1</v>
      </c>
      <c r="H903" s="4" t="s">
        <v>2379</v>
      </c>
      <c r="I903" s="4" t="str">
        <f t="shared" si="28"/>
        <v>Obesity</v>
      </c>
      <c r="J903" t="str">
        <f t="shared" si="29"/>
        <v>Normal</v>
      </c>
    </row>
    <row r="904" spans="1:10" ht="15.75" thickBot="1" x14ac:dyDescent="0.3">
      <c r="A904" s="4" t="s">
        <v>1468</v>
      </c>
      <c r="B904" s="5">
        <v>20.100000000000001</v>
      </c>
      <c r="C904" s="5">
        <v>10.52</v>
      </c>
      <c r="D904" s="4" t="s">
        <v>2379</v>
      </c>
      <c r="E904" s="4" t="s">
        <v>2379</v>
      </c>
      <c r="F904" s="4" t="s">
        <v>2379</v>
      </c>
      <c r="G904" s="4">
        <v>0</v>
      </c>
      <c r="H904" s="4" t="s">
        <v>2379</v>
      </c>
      <c r="I904" s="4" t="str">
        <f t="shared" si="28"/>
        <v>Normal Weight</v>
      </c>
      <c r="J904" t="str">
        <f t="shared" si="29"/>
        <v>Diabetes</v>
      </c>
    </row>
    <row r="905" spans="1:10" ht="15.75" thickBot="1" x14ac:dyDescent="0.3">
      <c r="A905" s="4" t="s">
        <v>1467</v>
      </c>
      <c r="B905" s="5">
        <v>22.23</v>
      </c>
      <c r="C905" s="5">
        <v>9.65</v>
      </c>
      <c r="D905" s="4" t="s">
        <v>2379</v>
      </c>
      <c r="E905" s="4" t="s">
        <v>2379</v>
      </c>
      <c r="F905" s="4" t="s">
        <v>2379</v>
      </c>
      <c r="G905" s="4">
        <v>0</v>
      </c>
      <c r="H905" s="4" t="s">
        <v>2379</v>
      </c>
      <c r="I905" s="4" t="str">
        <f t="shared" si="28"/>
        <v>Normal Weight</v>
      </c>
      <c r="J905" t="str">
        <f t="shared" si="29"/>
        <v>Diabetes</v>
      </c>
    </row>
    <row r="906" spans="1:10" ht="15.75" thickBot="1" x14ac:dyDescent="0.3">
      <c r="A906" s="4" t="s">
        <v>1466</v>
      </c>
      <c r="B906" s="5">
        <v>36.47</v>
      </c>
      <c r="C906" s="5">
        <v>6.21</v>
      </c>
      <c r="D906" s="4" t="s">
        <v>2379</v>
      </c>
      <c r="E906" s="4" t="s">
        <v>2379</v>
      </c>
      <c r="F906" s="4" t="s">
        <v>2379</v>
      </c>
      <c r="G906" s="4">
        <v>0</v>
      </c>
      <c r="H906" s="4" t="s">
        <v>2379</v>
      </c>
      <c r="I906" s="4" t="str">
        <f t="shared" si="28"/>
        <v>Obesity</v>
      </c>
      <c r="J906" t="str">
        <f t="shared" si="29"/>
        <v>Prediabetes</v>
      </c>
    </row>
    <row r="907" spans="1:10" ht="15.75" thickBot="1" x14ac:dyDescent="0.3">
      <c r="A907" s="4" t="s">
        <v>1465</v>
      </c>
      <c r="B907" s="5">
        <v>49.64</v>
      </c>
      <c r="C907" s="5">
        <v>4.76</v>
      </c>
      <c r="D907" s="4" t="s">
        <v>2379</v>
      </c>
      <c r="E907" s="4" t="s">
        <v>2379</v>
      </c>
      <c r="F907" s="4" t="s">
        <v>2380</v>
      </c>
      <c r="G907" s="5">
        <v>1</v>
      </c>
      <c r="H907" s="4" t="s">
        <v>2379</v>
      </c>
      <c r="I907" s="4" t="str">
        <f t="shared" si="28"/>
        <v>Obesity</v>
      </c>
      <c r="J907" t="str">
        <f t="shared" si="29"/>
        <v>Normal</v>
      </c>
    </row>
    <row r="908" spans="1:10" ht="15.75" thickBot="1" x14ac:dyDescent="0.3">
      <c r="A908" s="4" t="s">
        <v>1464</v>
      </c>
      <c r="B908" s="5">
        <v>36.799999999999997</v>
      </c>
      <c r="C908" s="5">
        <v>5.73</v>
      </c>
      <c r="D908" s="4" t="s">
        <v>2380</v>
      </c>
      <c r="E908" s="4" t="s">
        <v>2379</v>
      </c>
      <c r="F908" s="4" t="s">
        <v>2380</v>
      </c>
      <c r="G908" s="5">
        <v>1</v>
      </c>
      <c r="H908" s="4" t="s">
        <v>2379</v>
      </c>
      <c r="I908" s="4" t="str">
        <f t="shared" si="28"/>
        <v>Obesity</v>
      </c>
      <c r="J908" t="str">
        <f t="shared" si="29"/>
        <v>Prediabetes</v>
      </c>
    </row>
    <row r="909" spans="1:10" ht="15.75" thickBot="1" x14ac:dyDescent="0.3">
      <c r="A909" s="4" t="s">
        <v>1463</v>
      </c>
      <c r="B909" s="5">
        <v>33.880000000000003</v>
      </c>
      <c r="C909" s="5">
        <v>10.78</v>
      </c>
      <c r="D909" s="4" t="s">
        <v>2380</v>
      </c>
      <c r="E909" s="4" t="s">
        <v>2379</v>
      </c>
      <c r="F909" s="4" t="s">
        <v>2379</v>
      </c>
      <c r="G909" s="4">
        <v>0</v>
      </c>
      <c r="H909" s="4" t="s">
        <v>2379</v>
      </c>
      <c r="I909" s="4" t="str">
        <f t="shared" si="28"/>
        <v>Obesity</v>
      </c>
      <c r="J909" t="str">
        <f t="shared" si="29"/>
        <v>Diabetes</v>
      </c>
    </row>
    <row r="910" spans="1:10" ht="15.75" thickBot="1" x14ac:dyDescent="0.3">
      <c r="A910" s="4" t="s">
        <v>1462</v>
      </c>
      <c r="B910" s="5">
        <v>32.01</v>
      </c>
      <c r="C910" s="5">
        <v>5.08</v>
      </c>
      <c r="D910" s="4" t="s">
        <v>2380</v>
      </c>
      <c r="E910" s="4" t="s">
        <v>2379</v>
      </c>
      <c r="F910" s="4" t="s">
        <v>2379</v>
      </c>
      <c r="G910" s="5">
        <v>1</v>
      </c>
      <c r="H910" s="4" t="s">
        <v>2379</v>
      </c>
      <c r="I910" s="4" t="str">
        <f t="shared" si="28"/>
        <v>Obesity</v>
      </c>
      <c r="J910" t="str">
        <f t="shared" si="29"/>
        <v>Normal</v>
      </c>
    </row>
    <row r="911" spans="1:10" ht="15.75" thickBot="1" x14ac:dyDescent="0.3">
      <c r="A911" s="4" t="s">
        <v>1461</v>
      </c>
      <c r="B911" s="5">
        <v>33.630000000000003</v>
      </c>
      <c r="C911" s="5">
        <v>11.39</v>
      </c>
      <c r="D911" s="4" t="s">
        <v>2379</v>
      </c>
      <c r="E911" s="4" t="s">
        <v>2379</v>
      </c>
      <c r="F911" s="4" t="s">
        <v>2379</v>
      </c>
      <c r="G911" s="4">
        <v>0</v>
      </c>
      <c r="H911" s="4" t="s">
        <v>2379</v>
      </c>
      <c r="I911" s="4" t="str">
        <f t="shared" si="28"/>
        <v>Obesity</v>
      </c>
      <c r="J911" t="str">
        <f t="shared" si="29"/>
        <v>Diabetes</v>
      </c>
    </row>
    <row r="912" spans="1:10" ht="15.75" thickBot="1" x14ac:dyDescent="0.3">
      <c r="A912" s="4" t="s">
        <v>1460</v>
      </c>
      <c r="B912" s="5">
        <v>34.865000000000002</v>
      </c>
      <c r="C912" s="5">
        <v>5.35</v>
      </c>
      <c r="D912" s="4" t="s">
        <v>2380</v>
      </c>
      <c r="E912" s="4" t="s">
        <v>2379</v>
      </c>
      <c r="F912" s="4" t="s">
        <v>2379</v>
      </c>
      <c r="G912" s="5">
        <v>1</v>
      </c>
      <c r="H912" s="4" t="s">
        <v>2379</v>
      </c>
      <c r="I912" s="4" t="str">
        <f t="shared" si="28"/>
        <v>Obesity</v>
      </c>
      <c r="J912" t="str">
        <f t="shared" si="29"/>
        <v>Normal</v>
      </c>
    </row>
    <row r="913" spans="1:10" ht="15.75" thickBot="1" x14ac:dyDescent="0.3">
      <c r="A913" s="4" t="s">
        <v>1459</v>
      </c>
      <c r="B913" s="5">
        <v>43.11</v>
      </c>
      <c r="C913" s="5">
        <v>5.6</v>
      </c>
      <c r="D913" s="4" t="s">
        <v>2379</v>
      </c>
      <c r="E913" s="4" t="s">
        <v>2379</v>
      </c>
      <c r="F913" s="4" t="s">
        <v>2379</v>
      </c>
      <c r="G913" s="4">
        <v>0</v>
      </c>
      <c r="H913" s="4" t="s">
        <v>2379</v>
      </c>
      <c r="I913" s="4" t="str">
        <f t="shared" si="28"/>
        <v>Obesity</v>
      </c>
      <c r="J913" t="str">
        <f t="shared" si="29"/>
        <v>Normal</v>
      </c>
    </row>
    <row r="914" spans="1:10" ht="15.75" thickBot="1" x14ac:dyDescent="0.3">
      <c r="A914" s="4" t="s">
        <v>1458</v>
      </c>
      <c r="B914" s="5">
        <v>30.305</v>
      </c>
      <c r="C914" s="5">
        <v>4.2699999999999996</v>
      </c>
      <c r="D914" s="4" t="s">
        <v>2380</v>
      </c>
      <c r="E914" s="4" t="s">
        <v>2379</v>
      </c>
      <c r="F914" s="4" t="s">
        <v>2379</v>
      </c>
      <c r="G914" s="5">
        <v>1</v>
      </c>
      <c r="H914" s="4" t="s">
        <v>2379</v>
      </c>
      <c r="I914" s="4" t="str">
        <f t="shared" si="28"/>
        <v>Obesity</v>
      </c>
      <c r="J914" t="str">
        <f t="shared" si="29"/>
        <v>Normal</v>
      </c>
    </row>
    <row r="915" spans="1:10" ht="15.75" thickBot="1" x14ac:dyDescent="0.3">
      <c r="A915" s="4" t="s">
        <v>1457</v>
      </c>
      <c r="B915" s="5">
        <v>25.175000000000001</v>
      </c>
      <c r="C915" s="5">
        <v>5.57</v>
      </c>
      <c r="D915" s="4" t="s">
        <v>2380</v>
      </c>
      <c r="E915" s="4" t="s">
        <v>2379</v>
      </c>
      <c r="F915" s="4" t="s">
        <v>2379</v>
      </c>
      <c r="G915" s="5">
        <v>1</v>
      </c>
      <c r="H915" s="4" t="s">
        <v>2379</v>
      </c>
      <c r="I915" s="4" t="str">
        <f t="shared" si="28"/>
        <v>Overweight</v>
      </c>
      <c r="J915" t="str">
        <f t="shared" si="29"/>
        <v>Normal</v>
      </c>
    </row>
    <row r="916" spans="1:10" ht="15.75" thickBot="1" x14ac:dyDescent="0.3">
      <c r="A916" s="4" t="s">
        <v>1456</v>
      </c>
      <c r="B916" s="5">
        <v>26.8</v>
      </c>
      <c r="C916" s="5">
        <v>5.68</v>
      </c>
      <c r="D916" s="4" t="s">
        <v>2380</v>
      </c>
      <c r="E916" s="4" t="s">
        <v>2379</v>
      </c>
      <c r="F916" s="4" t="s">
        <v>2379</v>
      </c>
      <c r="G916" s="5">
        <v>1</v>
      </c>
      <c r="H916" s="4" t="s">
        <v>2379</v>
      </c>
      <c r="I916" s="4" t="str">
        <f t="shared" si="28"/>
        <v>Overweight</v>
      </c>
      <c r="J916" t="str">
        <f t="shared" si="29"/>
        <v>Normal</v>
      </c>
    </row>
    <row r="917" spans="1:10" ht="15.75" thickBot="1" x14ac:dyDescent="0.3">
      <c r="A917" s="4" t="s">
        <v>1455</v>
      </c>
      <c r="B917" s="5">
        <v>21.78</v>
      </c>
      <c r="C917" s="5">
        <v>5.3</v>
      </c>
      <c r="D917" s="4" t="s">
        <v>2379</v>
      </c>
      <c r="E917" s="4" t="s">
        <v>2380</v>
      </c>
      <c r="F917" s="4" t="s">
        <v>2379</v>
      </c>
      <c r="G917" s="5">
        <v>1</v>
      </c>
      <c r="H917" s="4" t="s">
        <v>2379</v>
      </c>
      <c r="I917" s="4" t="str">
        <f t="shared" si="28"/>
        <v>Normal Weight</v>
      </c>
      <c r="J917" t="str">
        <f t="shared" si="29"/>
        <v>Normal</v>
      </c>
    </row>
    <row r="918" spans="1:10" ht="15.75" thickBot="1" x14ac:dyDescent="0.3">
      <c r="A918" s="4" t="s">
        <v>1454</v>
      </c>
      <c r="B918" s="5">
        <v>30.14</v>
      </c>
      <c r="C918" s="5">
        <v>9.4499999999999993</v>
      </c>
      <c r="D918" s="4" t="s">
        <v>2380</v>
      </c>
      <c r="E918" s="4" t="s">
        <v>2379</v>
      </c>
      <c r="F918" s="4" t="s">
        <v>2379</v>
      </c>
      <c r="G918" s="4">
        <v>0</v>
      </c>
      <c r="H918" s="4" t="s">
        <v>2379</v>
      </c>
      <c r="I918" s="4" t="str">
        <f t="shared" si="28"/>
        <v>Obesity</v>
      </c>
      <c r="J918" t="str">
        <f t="shared" si="29"/>
        <v>Diabetes</v>
      </c>
    </row>
    <row r="919" spans="1:10" ht="15.75" thickBot="1" x14ac:dyDescent="0.3">
      <c r="A919" s="4" t="s">
        <v>1453</v>
      </c>
      <c r="B919" s="5">
        <v>29.7</v>
      </c>
      <c r="C919" s="5">
        <v>6.79</v>
      </c>
      <c r="D919" s="4" t="s">
        <v>2380</v>
      </c>
      <c r="E919" s="4" t="s">
        <v>2379</v>
      </c>
      <c r="F919" s="4" t="s">
        <v>2379</v>
      </c>
      <c r="G919" s="4">
        <v>0</v>
      </c>
      <c r="H919" s="4" t="s">
        <v>2379</v>
      </c>
      <c r="I919" s="4" t="str">
        <f t="shared" si="28"/>
        <v>Overweight</v>
      </c>
      <c r="J919" t="str">
        <f t="shared" si="29"/>
        <v>Diabetes</v>
      </c>
    </row>
    <row r="920" spans="1:10" ht="15.75" thickBot="1" x14ac:dyDescent="0.3">
      <c r="A920" s="4" t="s">
        <v>1452</v>
      </c>
      <c r="B920" s="5">
        <v>32.395000000000003</v>
      </c>
      <c r="C920" s="5">
        <v>11.1</v>
      </c>
      <c r="D920" s="4" t="s">
        <v>2380</v>
      </c>
      <c r="E920" s="4" t="s">
        <v>2379</v>
      </c>
      <c r="F920" s="4" t="s">
        <v>2379</v>
      </c>
      <c r="G920" s="4">
        <v>0</v>
      </c>
      <c r="H920" s="4" t="s">
        <v>2379</v>
      </c>
      <c r="I920" s="4" t="str">
        <f t="shared" si="28"/>
        <v>Obesity</v>
      </c>
      <c r="J920" t="str">
        <f t="shared" si="29"/>
        <v>Diabetes</v>
      </c>
    </row>
    <row r="921" spans="1:10" ht="15.75" thickBot="1" x14ac:dyDescent="0.3">
      <c r="A921" s="4" t="s">
        <v>1451</v>
      </c>
      <c r="B921" s="5">
        <v>36.64</v>
      </c>
      <c r="C921" s="5">
        <v>7.26</v>
      </c>
      <c r="D921" s="4" t="s">
        <v>2379</v>
      </c>
      <c r="E921" s="4" t="s">
        <v>2379</v>
      </c>
      <c r="F921" s="4" t="s">
        <v>2379</v>
      </c>
      <c r="G921" s="4">
        <v>0</v>
      </c>
      <c r="H921" s="4" t="s">
        <v>2379</v>
      </c>
      <c r="I921" s="4" t="str">
        <f t="shared" si="28"/>
        <v>Obesity</v>
      </c>
      <c r="J921" t="str">
        <f t="shared" si="29"/>
        <v>Diabetes</v>
      </c>
    </row>
    <row r="922" spans="1:10" ht="15.75" thickBot="1" x14ac:dyDescent="0.3">
      <c r="A922" s="4" t="s">
        <v>1450</v>
      </c>
      <c r="B922" s="5">
        <v>39.049999999999997</v>
      </c>
      <c r="C922" s="5">
        <v>5.27</v>
      </c>
      <c r="D922" s="4" t="s">
        <v>2380</v>
      </c>
      <c r="E922" s="4" t="s">
        <v>2379</v>
      </c>
      <c r="F922" s="4" t="s">
        <v>2379</v>
      </c>
      <c r="G922" s="5">
        <v>1</v>
      </c>
      <c r="H922" s="4" t="s">
        <v>2379</v>
      </c>
      <c r="I922" s="4" t="str">
        <f t="shared" si="28"/>
        <v>Obesity</v>
      </c>
      <c r="J922" t="str">
        <f t="shared" si="29"/>
        <v>Normal</v>
      </c>
    </row>
    <row r="923" spans="1:10" ht="15.75" thickBot="1" x14ac:dyDescent="0.3">
      <c r="A923" s="4" t="s">
        <v>1449</v>
      </c>
      <c r="B923" s="5">
        <v>33.1</v>
      </c>
      <c r="C923" s="5">
        <v>5.46</v>
      </c>
      <c r="D923" s="4" t="s">
        <v>2380</v>
      </c>
      <c r="E923" s="4" t="s">
        <v>2379</v>
      </c>
      <c r="F923" s="4" t="s">
        <v>2379</v>
      </c>
      <c r="G923" s="5">
        <v>1</v>
      </c>
      <c r="H923" s="4" t="s">
        <v>2379</v>
      </c>
      <c r="I923" s="4" t="str">
        <f t="shared" si="28"/>
        <v>Obesity</v>
      </c>
      <c r="J923" t="str">
        <f t="shared" si="29"/>
        <v>Normal</v>
      </c>
    </row>
    <row r="924" spans="1:10" ht="15.75" thickBot="1" x14ac:dyDescent="0.3">
      <c r="A924" s="4" t="s">
        <v>1448</v>
      </c>
      <c r="B924" s="5">
        <v>31.824999999999999</v>
      </c>
      <c r="C924" s="5">
        <v>8.1300000000000008</v>
      </c>
      <c r="D924" s="4" t="s">
        <v>2379</v>
      </c>
      <c r="E924" s="4" t="s">
        <v>2379</v>
      </c>
      <c r="F924" s="4" t="s">
        <v>2379</v>
      </c>
      <c r="G924" s="4">
        <v>0</v>
      </c>
      <c r="H924" s="4" t="s">
        <v>2379</v>
      </c>
      <c r="I924" s="4" t="str">
        <f t="shared" si="28"/>
        <v>Obesity</v>
      </c>
      <c r="J924" t="str">
        <f t="shared" si="29"/>
        <v>Diabetes</v>
      </c>
    </row>
    <row r="925" spans="1:10" ht="15.75" thickBot="1" x14ac:dyDescent="0.3">
      <c r="A925" s="4" t="s">
        <v>1447</v>
      </c>
      <c r="B925" s="5">
        <v>29</v>
      </c>
      <c r="C925" s="5">
        <v>4.25</v>
      </c>
      <c r="D925" s="4" t="s">
        <v>2380</v>
      </c>
      <c r="E925" s="4" t="s">
        <v>2379</v>
      </c>
      <c r="F925" s="4" t="s">
        <v>2379</v>
      </c>
      <c r="G925" s="5">
        <v>1</v>
      </c>
      <c r="H925" s="4" t="s">
        <v>2379</v>
      </c>
      <c r="I925" s="4" t="str">
        <f t="shared" si="28"/>
        <v>Overweight</v>
      </c>
      <c r="J925" t="str">
        <f t="shared" si="29"/>
        <v>Normal</v>
      </c>
    </row>
    <row r="926" spans="1:10" ht="15.75" thickBot="1" x14ac:dyDescent="0.3">
      <c r="A926" s="4" t="s">
        <v>1446</v>
      </c>
      <c r="B926" s="5">
        <v>30.495000000000001</v>
      </c>
      <c r="C926" s="5">
        <v>8.68</v>
      </c>
      <c r="D926" s="4" t="s">
        <v>2379</v>
      </c>
      <c r="E926" s="4" t="s">
        <v>2379</v>
      </c>
      <c r="F926" s="4" t="s">
        <v>2379</v>
      </c>
      <c r="G926" s="4">
        <v>0</v>
      </c>
      <c r="H926" s="4" t="s">
        <v>2379</v>
      </c>
      <c r="I926" s="4" t="str">
        <f t="shared" si="28"/>
        <v>Obesity</v>
      </c>
      <c r="J926" t="str">
        <f t="shared" si="29"/>
        <v>Diabetes</v>
      </c>
    </row>
    <row r="927" spans="1:10" ht="15.75" thickBot="1" x14ac:dyDescent="0.3">
      <c r="A927" s="4" t="s">
        <v>1445</v>
      </c>
      <c r="B927" s="5">
        <v>25.2</v>
      </c>
      <c r="C927" s="5">
        <v>6.25</v>
      </c>
      <c r="D927" s="4" t="s">
        <v>2380</v>
      </c>
      <c r="E927" s="4" t="s">
        <v>2379</v>
      </c>
      <c r="F927" s="4" t="s">
        <v>2379</v>
      </c>
      <c r="G927" s="5">
        <v>1</v>
      </c>
      <c r="H927" s="4" t="s">
        <v>2379</v>
      </c>
      <c r="I927" s="4" t="str">
        <f t="shared" si="28"/>
        <v>Overweight</v>
      </c>
      <c r="J927" t="str">
        <f t="shared" si="29"/>
        <v>Prediabetes</v>
      </c>
    </row>
    <row r="928" spans="1:10" ht="15.75" thickBot="1" x14ac:dyDescent="0.3">
      <c r="A928" s="4" t="s">
        <v>1444</v>
      </c>
      <c r="B928" s="5">
        <v>22.77</v>
      </c>
      <c r="C928" s="5">
        <v>4.47</v>
      </c>
      <c r="D928" s="4" t="s">
        <v>2380</v>
      </c>
      <c r="E928" s="4" t="s">
        <v>2379</v>
      </c>
      <c r="F928" s="4" t="s">
        <v>2379</v>
      </c>
      <c r="G928" s="5">
        <v>1</v>
      </c>
      <c r="H928" s="4" t="s">
        <v>2379</v>
      </c>
      <c r="I928" s="4" t="str">
        <f t="shared" si="28"/>
        <v>Normal Weight</v>
      </c>
      <c r="J928" t="str">
        <f t="shared" si="29"/>
        <v>Normal</v>
      </c>
    </row>
    <row r="929" spans="1:10" ht="15.75" thickBot="1" x14ac:dyDescent="0.3">
      <c r="A929" s="4" t="s">
        <v>1443</v>
      </c>
      <c r="B929" s="5">
        <v>23.18</v>
      </c>
      <c r="C929" s="5">
        <v>8.31</v>
      </c>
      <c r="D929" s="4" t="s">
        <v>2379</v>
      </c>
      <c r="E929" s="4" t="s">
        <v>2379</v>
      </c>
      <c r="F929" s="4" t="s">
        <v>2379</v>
      </c>
      <c r="G929" s="4">
        <v>0</v>
      </c>
      <c r="H929" s="4" t="s">
        <v>2379</v>
      </c>
      <c r="I929" s="4" t="str">
        <f t="shared" si="28"/>
        <v>Normal Weight</v>
      </c>
      <c r="J929" t="str">
        <f t="shared" si="29"/>
        <v>Diabetes</v>
      </c>
    </row>
    <row r="930" spans="1:10" ht="15.75" thickBot="1" x14ac:dyDescent="0.3">
      <c r="A930" s="4" t="s">
        <v>1442</v>
      </c>
      <c r="B930" s="5">
        <v>35.409999999999997</v>
      </c>
      <c r="C930" s="5">
        <v>5.68</v>
      </c>
      <c r="D930" s="4" t="s">
        <v>2379</v>
      </c>
      <c r="E930" s="4" t="s">
        <v>2379</v>
      </c>
      <c r="F930" s="4" t="s">
        <v>2379</v>
      </c>
      <c r="G930" s="4">
        <v>0</v>
      </c>
      <c r="H930" s="4" t="s">
        <v>2379</v>
      </c>
      <c r="I930" s="4" t="str">
        <f t="shared" si="28"/>
        <v>Obesity</v>
      </c>
      <c r="J930" t="str">
        <f t="shared" si="29"/>
        <v>Normal</v>
      </c>
    </row>
    <row r="931" spans="1:10" ht="15.75" thickBot="1" x14ac:dyDescent="0.3">
      <c r="A931" s="4" t="s">
        <v>1441</v>
      </c>
      <c r="B931" s="5">
        <v>32.11</v>
      </c>
      <c r="C931" s="5">
        <v>4.75</v>
      </c>
      <c r="D931" s="4" t="s">
        <v>2380</v>
      </c>
      <c r="E931" s="4" t="s">
        <v>2379</v>
      </c>
      <c r="F931" s="4" t="s">
        <v>2379</v>
      </c>
      <c r="G931" s="5">
        <v>2</v>
      </c>
      <c r="H931" s="4" t="s">
        <v>2379</v>
      </c>
      <c r="I931" s="4" t="str">
        <f t="shared" si="28"/>
        <v>Obesity</v>
      </c>
      <c r="J931" t="str">
        <f t="shared" si="29"/>
        <v>Normal</v>
      </c>
    </row>
    <row r="932" spans="1:10" ht="15.75" thickBot="1" x14ac:dyDescent="0.3">
      <c r="A932" s="4" t="s">
        <v>1440</v>
      </c>
      <c r="B932" s="5">
        <v>34.479999999999997</v>
      </c>
      <c r="C932" s="5">
        <v>6.31</v>
      </c>
      <c r="D932" s="4" t="s">
        <v>2379</v>
      </c>
      <c r="E932" s="4" t="s">
        <v>2379</v>
      </c>
      <c r="F932" s="4" t="s">
        <v>2380</v>
      </c>
      <c r="G932" s="5">
        <v>1</v>
      </c>
      <c r="H932" s="4" t="s">
        <v>2379</v>
      </c>
      <c r="I932" s="4" t="str">
        <f t="shared" si="28"/>
        <v>Obesity</v>
      </c>
      <c r="J932" t="str">
        <f t="shared" si="29"/>
        <v>Prediabetes</v>
      </c>
    </row>
    <row r="933" spans="1:10" ht="15.75" thickBot="1" x14ac:dyDescent="0.3">
      <c r="A933" s="4" t="s">
        <v>1439</v>
      </c>
      <c r="B933" s="5">
        <v>34.39</v>
      </c>
      <c r="C933" s="5">
        <v>6.28</v>
      </c>
      <c r="D933" s="4" t="s">
        <v>2380</v>
      </c>
      <c r="E933" s="4" t="s">
        <v>2379</v>
      </c>
      <c r="F933" s="4" t="s">
        <v>2379</v>
      </c>
      <c r="G933" s="5">
        <v>1</v>
      </c>
      <c r="H933" s="4" t="s">
        <v>2379</v>
      </c>
      <c r="I933" s="4" t="str">
        <f t="shared" si="28"/>
        <v>Obesity</v>
      </c>
      <c r="J933" t="str">
        <f t="shared" si="29"/>
        <v>Prediabetes</v>
      </c>
    </row>
    <row r="934" spans="1:10" ht="15.75" thickBot="1" x14ac:dyDescent="0.3">
      <c r="A934" s="4" t="s">
        <v>1438</v>
      </c>
      <c r="B934" s="5">
        <v>26.4</v>
      </c>
      <c r="C934" s="5">
        <v>9.2899999999999991</v>
      </c>
      <c r="D934" s="4" t="s">
        <v>2380</v>
      </c>
      <c r="E934" s="4" t="s">
        <v>2379</v>
      </c>
      <c r="F934" s="4" t="s">
        <v>2380</v>
      </c>
      <c r="G934" s="5">
        <v>1</v>
      </c>
      <c r="H934" s="4" t="s">
        <v>2379</v>
      </c>
      <c r="I934" s="4" t="str">
        <f t="shared" si="28"/>
        <v>Overweight</v>
      </c>
      <c r="J934" t="str">
        <f t="shared" si="29"/>
        <v>Diabetes</v>
      </c>
    </row>
    <row r="935" spans="1:10" ht="15.75" thickBot="1" x14ac:dyDescent="0.3">
      <c r="A935" s="4" t="s">
        <v>1437</v>
      </c>
      <c r="B935" s="5">
        <v>28.1</v>
      </c>
      <c r="C935" s="5">
        <v>5.79</v>
      </c>
      <c r="D935" s="4" t="s">
        <v>2380</v>
      </c>
      <c r="E935" s="4" t="s">
        <v>2379</v>
      </c>
      <c r="F935" s="4" t="s">
        <v>2380</v>
      </c>
      <c r="G935" s="5">
        <v>1</v>
      </c>
      <c r="H935" s="4" t="s">
        <v>2379</v>
      </c>
      <c r="I935" s="4" t="str">
        <f t="shared" si="28"/>
        <v>Overweight</v>
      </c>
      <c r="J935" t="str">
        <f t="shared" si="29"/>
        <v>Prediabetes</v>
      </c>
    </row>
    <row r="936" spans="1:10" ht="15.75" thickBot="1" x14ac:dyDescent="0.3">
      <c r="A936" s="4" t="s">
        <v>1436</v>
      </c>
      <c r="B936" s="5">
        <v>27</v>
      </c>
      <c r="C936" s="5">
        <v>4.54</v>
      </c>
      <c r="D936" s="4" t="s">
        <v>2380</v>
      </c>
      <c r="E936" s="4" t="s">
        <v>2379</v>
      </c>
      <c r="F936" s="4" t="s">
        <v>2379</v>
      </c>
      <c r="G936" s="5">
        <v>1</v>
      </c>
      <c r="H936" s="4" t="s">
        <v>2379</v>
      </c>
      <c r="I936" s="4" t="str">
        <f t="shared" si="28"/>
        <v>Overweight</v>
      </c>
      <c r="J936" t="str">
        <f t="shared" si="29"/>
        <v>Normal</v>
      </c>
    </row>
    <row r="937" spans="1:10" ht="15.75" thickBot="1" x14ac:dyDescent="0.3">
      <c r="A937" s="4" t="s">
        <v>1435</v>
      </c>
      <c r="B937" s="5">
        <v>28.594999999999999</v>
      </c>
      <c r="C937" s="5">
        <v>4.68</v>
      </c>
      <c r="D937" s="4" t="s">
        <v>2380</v>
      </c>
      <c r="E937" s="4" t="s">
        <v>2379</v>
      </c>
      <c r="F937" s="4" t="s">
        <v>2379</v>
      </c>
      <c r="G937" s="5">
        <v>1</v>
      </c>
      <c r="H937" s="4" t="s">
        <v>2379</v>
      </c>
      <c r="I937" s="4" t="str">
        <f t="shared" si="28"/>
        <v>Overweight</v>
      </c>
      <c r="J937" t="str">
        <f t="shared" si="29"/>
        <v>Normal</v>
      </c>
    </row>
    <row r="938" spans="1:10" ht="15.75" thickBot="1" x14ac:dyDescent="0.3">
      <c r="A938" s="4" t="s">
        <v>1434</v>
      </c>
      <c r="B938" s="5">
        <v>36.799999999999997</v>
      </c>
      <c r="C938" s="5">
        <v>5.88</v>
      </c>
      <c r="D938" s="4" t="s">
        <v>2379</v>
      </c>
      <c r="E938" s="4" t="s">
        <v>2379</v>
      </c>
      <c r="F938" s="4" t="s">
        <v>2379</v>
      </c>
      <c r="G938" s="5">
        <v>1</v>
      </c>
      <c r="H938" s="4" t="s">
        <v>2379</v>
      </c>
      <c r="I938" s="4" t="str">
        <f t="shared" si="28"/>
        <v>Obesity</v>
      </c>
      <c r="J938" t="str">
        <f t="shared" si="29"/>
        <v>Prediabetes</v>
      </c>
    </row>
    <row r="939" spans="1:10" ht="15.75" thickBot="1" x14ac:dyDescent="0.3">
      <c r="A939" s="4" t="s">
        <v>1433</v>
      </c>
      <c r="B939" s="5">
        <v>23.75</v>
      </c>
      <c r="C939" s="5">
        <v>5.42</v>
      </c>
      <c r="D939" s="4" t="s">
        <v>2380</v>
      </c>
      <c r="E939" s="4" t="s">
        <v>2379</v>
      </c>
      <c r="F939" s="4" t="s">
        <v>2380</v>
      </c>
      <c r="G939" s="5">
        <v>1</v>
      </c>
      <c r="H939" s="4" t="s">
        <v>2379</v>
      </c>
      <c r="I939" s="4" t="str">
        <f t="shared" si="28"/>
        <v>Normal Weight</v>
      </c>
      <c r="J939" t="str">
        <f t="shared" si="29"/>
        <v>Normal</v>
      </c>
    </row>
    <row r="940" spans="1:10" ht="15.75" thickBot="1" x14ac:dyDescent="0.3">
      <c r="A940" s="4" t="s">
        <v>1432</v>
      </c>
      <c r="B940" s="5">
        <v>35.619999999999997</v>
      </c>
      <c r="C940" s="5">
        <v>4.16</v>
      </c>
      <c r="D940" s="4" t="s">
        <v>2379</v>
      </c>
      <c r="E940" s="4" t="s">
        <v>2379</v>
      </c>
      <c r="F940" s="4" t="s">
        <v>2379</v>
      </c>
      <c r="G940" s="4">
        <v>0</v>
      </c>
      <c r="H940" s="4" t="s">
        <v>2379</v>
      </c>
      <c r="I940" s="4" t="str">
        <f t="shared" si="28"/>
        <v>Obesity</v>
      </c>
      <c r="J940" t="str">
        <f t="shared" si="29"/>
        <v>Normal</v>
      </c>
    </row>
    <row r="941" spans="1:10" ht="15.75" thickBot="1" x14ac:dyDescent="0.3">
      <c r="A941" s="4" t="s">
        <v>1431</v>
      </c>
      <c r="B941" s="5">
        <v>30.69</v>
      </c>
      <c r="C941" s="5">
        <v>7.05</v>
      </c>
      <c r="D941" s="4" t="s">
        <v>2380</v>
      </c>
      <c r="E941" s="4" t="s">
        <v>2379</v>
      </c>
      <c r="F941" s="4" t="s">
        <v>2379</v>
      </c>
      <c r="G941" s="5">
        <v>2</v>
      </c>
      <c r="H941" s="4" t="s">
        <v>2379</v>
      </c>
      <c r="I941" s="4" t="str">
        <f t="shared" si="28"/>
        <v>Obesity</v>
      </c>
      <c r="J941" t="str">
        <f t="shared" si="29"/>
        <v>Diabetes</v>
      </c>
    </row>
    <row r="942" spans="1:10" ht="15.75" thickBot="1" x14ac:dyDescent="0.3">
      <c r="A942" s="4" t="s">
        <v>1430</v>
      </c>
      <c r="B942" s="5">
        <v>35.799999999999997</v>
      </c>
      <c r="C942" s="5">
        <v>5.63</v>
      </c>
      <c r="D942" s="4" t="s">
        <v>2380</v>
      </c>
      <c r="E942" s="4" t="s">
        <v>2379</v>
      </c>
      <c r="F942" s="4" t="s">
        <v>2379</v>
      </c>
      <c r="G942" s="5">
        <v>2</v>
      </c>
      <c r="H942" s="4" t="s">
        <v>2379</v>
      </c>
      <c r="I942" s="4" t="str">
        <f t="shared" si="28"/>
        <v>Obesity</v>
      </c>
      <c r="J942" t="str">
        <f t="shared" si="29"/>
        <v>Normal</v>
      </c>
    </row>
    <row r="943" spans="1:10" ht="15.75" thickBot="1" x14ac:dyDescent="0.3">
      <c r="A943" s="4" t="s">
        <v>1429</v>
      </c>
      <c r="B943" s="5">
        <v>28.785</v>
      </c>
      <c r="C943" s="5">
        <v>4.24</v>
      </c>
      <c r="D943" s="4" t="s">
        <v>2380</v>
      </c>
      <c r="E943" s="4" t="s">
        <v>2379</v>
      </c>
      <c r="F943" s="4" t="s">
        <v>2379</v>
      </c>
      <c r="G943" s="5">
        <v>2</v>
      </c>
      <c r="H943" s="4" t="s">
        <v>2379</v>
      </c>
      <c r="I943" s="4" t="str">
        <f t="shared" si="28"/>
        <v>Overweight</v>
      </c>
      <c r="J943" t="str">
        <f t="shared" si="29"/>
        <v>Normal</v>
      </c>
    </row>
    <row r="944" spans="1:10" ht="15.75" thickBot="1" x14ac:dyDescent="0.3">
      <c r="A944" s="4" t="s">
        <v>1428</v>
      </c>
      <c r="B944" s="5">
        <v>28.594999999999999</v>
      </c>
      <c r="C944" s="5">
        <v>4.96</v>
      </c>
      <c r="D944" s="4" t="s">
        <v>2380</v>
      </c>
      <c r="E944" s="4" t="s">
        <v>2379</v>
      </c>
      <c r="F944" s="4" t="s">
        <v>2379</v>
      </c>
      <c r="G944" s="5">
        <v>2</v>
      </c>
      <c r="H944" s="4" t="s">
        <v>2379</v>
      </c>
      <c r="I944" s="4" t="str">
        <f t="shared" si="28"/>
        <v>Overweight</v>
      </c>
      <c r="J944" t="str">
        <f t="shared" si="29"/>
        <v>Normal</v>
      </c>
    </row>
    <row r="945" spans="1:10" ht="15.75" thickBot="1" x14ac:dyDescent="0.3">
      <c r="A945" s="4" t="s">
        <v>1427</v>
      </c>
      <c r="B945" s="5">
        <v>48.75</v>
      </c>
      <c r="C945" s="5">
        <v>4.34</v>
      </c>
      <c r="D945" s="4" t="s">
        <v>2379</v>
      </c>
      <c r="E945" s="4" t="s">
        <v>2379</v>
      </c>
      <c r="F945" s="4" t="s">
        <v>2379</v>
      </c>
      <c r="G945" s="4">
        <v>0</v>
      </c>
      <c r="H945" s="4" t="s">
        <v>2379</v>
      </c>
      <c r="I945" s="4" t="str">
        <f t="shared" si="28"/>
        <v>Obesity</v>
      </c>
      <c r="J945" t="str">
        <f t="shared" si="29"/>
        <v>Normal</v>
      </c>
    </row>
    <row r="946" spans="1:10" ht="15.75" thickBot="1" x14ac:dyDescent="0.3">
      <c r="A946" s="4" t="s">
        <v>1426</v>
      </c>
      <c r="B946" s="5">
        <v>28.31</v>
      </c>
      <c r="C946" s="5">
        <v>5.43</v>
      </c>
      <c r="D946" s="4" t="s">
        <v>2380</v>
      </c>
      <c r="E946" s="4" t="s">
        <v>2379</v>
      </c>
      <c r="F946" s="4" t="s">
        <v>2379</v>
      </c>
      <c r="G946" s="5">
        <v>2</v>
      </c>
      <c r="H946" s="4" t="s">
        <v>2379</v>
      </c>
      <c r="I946" s="4" t="str">
        <f t="shared" si="28"/>
        <v>Overweight</v>
      </c>
      <c r="J946" t="str">
        <f t="shared" si="29"/>
        <v>Normal</v>
      </c>
    </row>
    <row r="947" spans="1:10" ht="15.75" thickBot="1" x14ac:dyDescent="0.3">
      <c r="A947" s="4" t="s">
        <v>1425</v>
      </c>
      <c r="B947" s="5">
        <v>38.39</v>
      </c>
      <c r="C947" s="5">
        <v>8.33</v>
      </c>
      <c r="D947" s="4" t="s">
        <v>2380</v>
      </c>
      <c r="E947" s="4" t="s">
        <v>2379</v>
      </c>
      <c r="F947" s="4" t="s">
        <v>2379</v>
      </c>
      <c r="G947" s="5">
        <v>1</v>
      </c>
      <c r="H947" s="4" t="s">
        <v>2379</v>
      </c>
      <c r="I947" s="4" t="str">
        <f t="shared" si="28"/>
        <v>Obesity</v>
      </c>
      <c r="J947" t="str">
        <f t="shared" si="29"/>
        <v>Diabetes</v>
      </c>
    </row>
    <row r="948" spans="1:10" ht="15.75" thickBot="1" x14ac:dyDescent="0.3">
      <c r="A948" s="4" t="s">
        <v>1424</v>
      </c>
      <c r="B948" s="5">
        <v>25.87</v>
      </c>
      <c r="C948" s="5">
        <v>5.63</v>
      </c>
      <c r="D948" s="4" t="s">
        <v>2380</v>
      </c>
      <c r="E948" s="4" t="s">
        <v>2379</v>
      </c>
      <c r="F948" s="4" t="s">
        <v>2379</v>
      </c>
      <c r="G948" s="5">
        <v>1</v>
      </c>
      <c r="H948" s="4" t="s">
        <v>2379</v>
      </c>
      <c r="I948" s="4" t="str">
        <f t="shared" si="28"/>
        <v>Overweight</v>
      </c>
      <c r="J948" t="str">
        <f t="shared" si="29"/>
        <v>Normal</v>
      </c>
    </row>
    <row r="949" spans="1:10" ht="15.75" thickBot="1" x14ac:dyDescent="0.3">
      <c r="A949" s="4" t="s">
        <v>1423</v>
      </c>
      <c r="B949" s="5">
        <v>43.7</v>
      </c>
      <c r="C949" s="5">
        <v>7.23</v>
      </c>
      <c r="D949" s="4" t="s">
        <v>2379</v>
      </c>
      <c r="E949" s="4" t="s">
        <v>2379</v>
      </c>
      <c r="F949" s="4" t="s">
        <v>2379</v>
      </c>
      <c r="G949" s="4">
        <v>0</v>
      </c>
      <c r="H949" s="4" t="s">
        <v>2379</v>
      </c>
      <c r="I949" s="4" t="str">
        <f t="shared" si="28"/>
        <v>Obesity</v>
      </c>
      <c r="J949" t="str">
        <f t="shared" si="29"/>
        <v>Diabetes</v>
      </c>
    </row>
    <row r="950" spans="1:10" ht="15.75" thickBot="1" x14ac:dyDescent="0.3">
      <c r="A950" s="4" t="s">
        <v>1422</v>
      </c>
      <c r="B950" s="5">
        <v>40.945</v>
      </c>
      <c r="C950" s="5">
        <v>10.57</v>
      </c>
      <c r="D950" s="4" t="s">
        <v>2379</v>
      </c>
      <c r="E950" s="4" t="s">
        <v>2379</v>
      </c>
      <c r="F950" s="4" t="s">
        <v>2379</v>
      </c>
      <c r="G950" s="4">
        <v>0</v>
      </c>
      <c r="H950" s="4" t="s">
        <v>2379</v>
      </c>
      <c r="I950" s="4" t="str">
        <f t="shared" si="28"/>
        <v>Obesity</v>
      </c>
      <c r="J950" t="str">
        <f t="shared" si="29"/>
        <v>Diabetes</v>
      </c>
    </row>
    <row r="951" spans="1:10" ht="15.75" thickBot="1" x14ac:dyDescent="0.3">
      <c r="A951" s="4" t="s">
        <v>1421</v>
      </c>
      <c r="B951" s="5">
        <v>27.94</v>
      </c>
      <c r="C951" s="5">
        <v>7.92</v>
      </c>
      <c r="D951" s="4" t="s">
        <v>2379</v>
      </c>
      <c r="E951" s="4" t="s">
        <v>2379</v>
      </c>
      <c r="F951" s="4" t="s">
        <v>2379</v>
      </c>
      <c r="G951" s="4">
        <v>0</v>
      </c>
      <c r="H951" s="4" t="s">
        <v>2379</v>
      </c>
      <c r="I951" s="4" t="str">
        <f t="shared" si="28"/>
        <v>Overweight</v>
      </c>
      <c r="J951" t="str">
        <f t="shared" si="29"/>
        <v>Diabetes</v>
      </c>
    </row>
    <row r="952" spans="1:10" ht="15.75" thickBot="1" x14ac:dyDescent="0.3">
      <c r="A952" s="4" t="s">
        <v>1420</v>
      </c>
      <c r="B952" s="5">
        <v>31.9</v>
      </c>
      <c r="C952" s="5">
        <v>10.119999999999999</v>
      </c>
      <c r="D952" s="4" t="s">
        <v>2379</v>
      </c>
      <c r="E952" s="4" t="s">
        <v>2379</v>
      </c>
      <c r="F952" s="4" t="s">
        <v>2379</v>
      </c>
      <c r="G952" s="5">
        <v>2</v>
      </c>
      <c r="H952" s="4" t="s">
        <v>2379</v>
      </c>
      <c r="I952" s="4" t="str">
        <f t="shared" si="28"/>
        <v>Obesity</v>
      </c>
      <c r="J952" t="str">
        <f t="shared" si="29"/>
        <v>Diabetes</v>
      </c>
    </row>
    <row r="953" spans="1:10" ht="15.75" thickBot="1" x14ac:dyDescent="0.3">
      <c r="A953" s="4" t="s">
        <v>1419</v>
      </c>
      <c r="B953" s="5">
        <v>31.64</v>
      </c>
      <c r="C953" s="5">
        <v>7.91</v>
      </c>
      <c r="D953" s="4" t="s">
        <v>2379</v>
      </c>
      <c r="E953" s="4" t="s">
        <v>2379</v>
      </c>
      <c r="F953" s="4" t="s">
        <v>2379</v>
      </c>
      <c r="G953" s="4">
        <v>0</v>
      </c>
      <c r="H953" s="4" t="s">
        <v>2379</v>
      </c>
      <c r="I953" s="4" t="str">
        <f t="shared" si="28"/>
        <v>Obesity</v>
      </c>
      <c r="J953" t="str">
        <f t="shared" si="29"/>
        <v>Diabetes</v>
      </c>
    </row>
    <row r="954" spans="1:10" ht="15.75" thickBot="1" x14ac:dyDescent="0.3">
      <c r="A954" s="4" t="s">
        <v>1418</v>
      </c>
      <c r="B954" s="5">
        <v>46.7</v>
      </c>
      <c r="C954" s="5">
        <v>10.9</v>
      </c>
      <c r="D954" s="4" t="s">
        <v>2379</v>
      </c>
      <c r="E954" s="4" t="s">
        <v>2379</v>
      </c>
      <c r="F954" s="4" t="s">
        <v>2379</v>
      </c>
      <c r="G954" s="4">
        <v>0</v>
      </c>
      <c r="H954" s="4" t="s">
        <v>2379</v>
      </c>
      <c r="I954" s="4" t="str">
        <f t="shared" si="28"/>
        <v>Obesity</v>
      </c>
      <c r="J954" t="str">
        <f t="shared" si="29"/>
        <v>Diabetes</v>
      </c>
    </row>
    <row r="955" spans="1:10" ht="15.75" thickBot="1" x14ac:dyDescent="0.3">
      <c r="A955" s="4" t="s">
        <v>1417</v>
      </c>
      <c r="B955" s="5">
        <v>18.335000000000001</v>
      </c>
      <c r="C955" s="5">
        <v>11.83</v>
      </c>
      <c r="D955" s="4" t="s">
        <v>2379</v>
      </c>
      <c r="E955" s="4" t="s">
        <v>2379</v>
      </c>
      <c r="F955" s="4" t="s">
        <v>2379</v>
      </c>
      <c r="G955" s="4">
        <v>0</v>
      </c>
      <c r="H955" s="4" t="s">
        <v>2379</v>
      </c>
      <c r="I955" s="4" t="str">
        <f t="shared" si="28"/>
        <v>Underweight</v>
      </c>
      <c r="J955" t="str">
        <f t="shared" si="29"/>
        <v>Diabetes</v>
      </c>
    </row>
    <row r="956" spans="1:10" ht="15.75" thickBot="1" x14ac:dyDescent="0.3">
      <c r="A956" s="4" t="s">
        <v>1416</v>
      </c>
      <c r="B956" s="5">
        <v>31.24</v>
      </c>
      <c r="C956" s="5">
        <v>7.42</v>
      </c>
      <c r="D956" s="4" t="s">
        <v>2380</v>
      </c>
      <c r="E956" s="4" t="s">
        <v>2379</v>
      </c>
      <c r="F956" s="4" t="s">
        <v>2379</v>
      </c>
      <c r="G956" s="5">
        <v>2</v>
      </c>
      <c r="H956" s="4" t="s">
        <v>2379</v>
      </c>
      <c r="I956" s="4" t="str">
        <f t="shared" si="28"/>
        <v>Obesity</v>
      </c>
      <c r="J956" t="str">
        <f t="shared" si="29"/>
        <v>Diabetes</v>
      </c>
    </row>
    <row r="957" spans="1:10" ht="15.75" thickBot="1" x14ac:dyDescent="0.3">
      <c r="A957" s="4" t="s">
        <v>1415</v>
      </c>
      <c r="B957" s="5">
        <v>39.22</v>
      </c>
      <c r="C957" s="5">
        <v>5.62</v>
      </c>
      <c r="D957" s="4" t="s">
        <v>2380</v>
      </c>
      <c r="E957" s="4" t="s">
        <v>2379</v>
      </c>
      <c r="F957" s="4" t="s">
        <v>2379</v>
      </c>
      <c r="G957" s="5">
        <v>1</v>
      </c>
      <c r="H957" s="4" t="s">
        <v>2379</v>
      </c>
      <c r="I957" s="4" t="str">
        <f t="shared" si="28"/>
        <v>Obesity</v>
      </c>
      <c r="J957" t="str">
        <f t="shared" si="29"/>
        <v>Normal</v>
      </c>
    </row>
    <row r="958" spans="1:10" ht="15.75" thickBot="1" x14ac:dyDescent="0.3">
      <c r="A958" s="4" t="s">
        <v>1414</v>
      </c>
      <c r="B958" s="5">
        <v>24.414999999999999</v>
      </c>
      <c r="C958" s="5">
        <v>7.16</v>
      </c>
      <c r="D958" s="4" t="s">
        <v>2379</v>
      </c>
      <c r="E958" s="4" t="s">
        <v>2379</v>
      </c>
      <c r="F958" s="4" t="s">
        <v>2379</v>
      </c>
      <c r="G958" s="4">
        <v>0</v>
      </c>
      <c r="H958" s="4" t="s">
        <v>2379</v>
      </c>
      <c r="I958" s="4" t="str">
        <f t="shared" si="28"/>
        <v>Normal Weight</v>
      </c>
      <c r="J958" t="str">
        <f t="shared" si="29"/>
        <v>Diabetes</v>
      </c>
    </row>
    <row r="959" spans="1:10" ht="15.75" thickBot="1" x14ac:dyDescent="0.3">
      <c r="A959" s="4" t="s">
        <v>1413</v>
      </c>
      <c r="B959" s="5">
        <v>32.299999999999997</v>
      </c>
      <c r="C959" s="5">
        <v>9.89</v>
      </c>
      <c r="D959" s="4" t="s">
        <v>2379</v>
      </c>
      <c r="E959" s="4" t="s">
        <v>2379</v>
      </c>
      <c r="F959" s="4" t="s">
        <v>2379</v>
      </c>
      <c r="G959" s="4">
        <v>0</v>
      </c>
      <c r="H959" s="4" t="s">
        <v>2379</v>
      </c>
      <c r="I959" s="4" t="str">
        <f t="shared" si="28"/>
        <v>Obesity</v>
      </c>
      <c r="J959" t="str">
        <f t="shared" si="29"/>
        <v>Diabetes</v>
      </c>
    </row>
    <row r="960" spans="1:10" ht="15.75" thickBot="1" x14ac:dyDescent="0.3">
      <c r="A960" s="4" t="s">
        <v>1412</v>
      </c>
      <c r="B960" s="5">
        <v>39.94</v>
      </c>
      <c r="C960" s="5">
        <v>5.14</v>
      </c>
      <c r="D960" s="4" t="s">
        <v>2379</v>
      </c>
      <c r="E960" s="4" t="s">
        <v>2379</v>
      </c>
      <c r="F960" s="4" t="s">
        <v>2379</v>
      </c>
      <c r="G960" s="4">
        <v>0</v>
      </c>
      <c r="H960" s="4" t="s">
        <v>2379</v>
      </c>
      <c r="I960" s="4" t="str">
        <f t="shared" si="28"/>
        <v>Obesity</v>
      </c>
      <c r="J960" t="str">
        <f t="shared" si="29"/>
        <v>Normal</v>
      </c>
    </row>
    <row r="961" spans="1:10" ht="15.75" thickBot="1" x14ac:dyDescent="0.3">
      <c r="A961" s="4" t="s">
        <v>1411</v>
      </c>
      <c r="B961" s="5">
        <v>30</v>
      </c>
      <c r="C961" s="5">
        <v>5.61</v>
      </c>
      <c r="D961" s="4" t="s">
        <v>2380</v>
      </c>
      <c r="E961" s="4" t="s">
        <v>2379</v>
      </c>
      <c r="F961" s="4" t="s">
        <v>2380</v>
      </c>
      <c r="G961" s="5">
        <v>1</v>
      </c>
      <c r="H961" s="4" t="s">
        <v>2379</v>
      </c>
      <c r="I961" s="4" t="str">
        <f t="shared" si="28"/>
        <v>Obesity</v>
      </c>
      <c r="J961" t="str">
        <f t="shared" si="29"/>
        <v>Normal</v>
      </c>
    </row>
    <row r="962" spans="1:10" ht="15.75" thickBot="1" x14ac:dyDescent="0.3">
      <c r="A962" s="4" t="s">
        <v>1410</v>
      </c>
      <c r="B962" s="5">
        <v>35.340000000000003</v>
      </c>
      <c r="C962" s="5">
        <v>5.51</v>
      </c>
      <c r="D962" s="4" t="s">
        <v>2380</v>
      </c>
      <c r="E962" s="4" t="s">
        <v>2379</v>
      </c>
      <c r="F962" s="4" t="s">
        <v>2380</v>
      </c>
      <c r="G962" s="5">
        <v>1</v>
      </c>
      <c r="H962" s="4" t="s">
        <v>2379</v>
      </c>
      <c r="I962" s="4" t="str">
        <f t="shared" si="28"/>
        <v>Obesity</v>
      </c>
      <c r="J962" t="str">
        <f t="shared" si="29"/>
        <v>Normal</v>
      </c>
    </row>
    <row r="963" spans="1:10" ht="15.75" thickBot="1" x14ac:dyDescent="0.3">
      <c r="A963" s="4" t="s">
        <v>1409</v>
      </c>
      <c r="B963" s="5">
        <v>32.204999999999998</v>
      </c>
      <c r="C963" s="5">
        <v>8.3800000000000008</v>
      </c>
      <c r="D963" s="4" t="s">
        <v>2380</v>
      </c>
      <c r="E963" s="4" t="s">
        <v>2379</v>
      </c>
      <c r="F963" s="4" t="s">
        <v>2379</v>
      </c>
      <c r="G963" s="5">
        <v>2</v>
      </c>
      <c r="H963" s="4" t="s">
        <v>2379</v>
      </c>
      <c r="I963" s="4" t="str">
        <f t="shared" ref="I963:I1026" si="30">VLOOKUP(B963,$L$10:$M$13,2,TRUE)</f>
        <v>Obesity</v>
      </c>
      <c r="J963" t="str">
        <f t="shared" ref="J963:J1026" si="31">VLOOKUP(C963,$K$19:$L$21,2,TRUE)</f>
        <v>Diabetes</v>
      </c>
    </row>
    <row r="964" spans="1:10" ht="15.75" thickBot="1" x14ac:dyDescent="0.3">
      <c r="A964" s="4" t="s">
        <v>1408</v>
      </c>
      <c r="B964" s="5">
        <v>33.880000000000003</v>
      </c>
      <c r="C964" s="5">
        <v>4.68</v>
      </c>
      <c r="D964" s="4" t="s">
        <v>2379</v>
      </c>
      <c r="E964" s="4" t="s">
        <v>2380</v>
      </c>
      <c r="F964" s="4" t="s">
        <v>2379</v>
      </c>
      <c r="G964" s="5">
        <v>1</v>
      </c>
      <c r="H964" s="4" t="s">
        <v>2379</v>
      </c>
      <c r="I964" s="4" t="str">
        <f t="shared" si="30"/>
        <v>Obesity</v>
      </c>
      <c r="J964" t="str">
        <f t="shared" si="31"/>
        <v>Normal</v>
      </c>
    </row>
    <row r="965" spans="1:10" ht="15.75" thickBot="1" x14ac:dyDescent="0.3">
      <c r="A965" s="4" t="s">
        <v>1407</v>
      </c>
      <c r="B965" s="5">
        <v>26.63</v>
      </c>
      <c r="C965" s="5">
        <v>4.3600000000000003</v>
      </c>
      <c r="D965" s="4" t="s">
        <v>2380</v>
      </c>
      <c r="E965" s="4" t="s">
        <v>2379</v>
      </c>
      <c r="F965" s="4" t="s">
        <v>2379</v>
      </c>
      <c r="G965" s="5">
        <v>2</v>
      </c>
      <c r="H965" s="4" t="s">
        <v>2379</v>
      </c>
      <c r="I965" s="4" t="str">
        <f t="shared" si="30"/>
        <v>Overweight</v>
      </c>
      <c r="J965" t="str">
        <f t="shared" si="31"/>
        <v>Normal</v>
      </c>
    </row>
    <row r="966" spans="1:10" ht="15.75" thickBot="1" x14ac:dyDescent="0.3">
      <c r="A966" s="4" t="s">
        <v>1406</v>
      </c>
      <c r="B966" s="5">
        <v>28.7</v>
      </c>
      <c r="C966" s="5">
        <v>7.74</v>
      </c>
      <c r="D966" s="4" t="s">
        <v>2379</v>
      </c>
      <c r="E966" s="4" t="s">
        <v>2379</v>
      </c>
      <c r="F966" s="4" t="s">
        <v>2379</v>
      </c>
      <c r="G966" s="4">
        <v>0</v>
      </c>
      <c r="H966" s="4" t="s">
        <v>2379</v>
      </c>
      <c r="I966" s="4" t="str">
        <f t="shared" si="30"/>
        <v>Overweight</v>
      </c>
      <c r="J966" t="str">
        <f t="shared" si="31"/>
        <v>Diabetes</v>
      </c>
    </row>
    <row r="967" spans="1:10" ht="15.75" thickBot="1" x14ac:dyDescent="0.3">
      <c r="A967" s="4" t="s">
        <v>1405</v>
      </c>
      <c r="B967" s="5">
        <v>25.65</v>
      </c>
      <c r="C967" s="5">
        <v>4.05</v>
      </c>
      <c r="D967" s="4" t="s">
        <v>2380</v>
      </c>
      <c r="E967" s="4" t="s">
        <v>2379</v>
      </c>
      <c r="F967" s="4" t="s">
        <v>2379</v>
      </c>
      <c r="G967" s="5">
        <v>2</v>
      </c>
      <c r="H967" s="4" t="s">
        <v>2379</v>
      </c>
      <c r="I967" s="4" t="str">
        <f t="shared" si="30"/>
        <v>Overweight</v>
      </c>
      <c r="J967" t="str">
        <f t="shared" si="31"/>
        <v>Normal</v>
      </c>
    </row>
    <row r="968" spans="1:10" ht="15.75" thickBot="1" x14ac:dyDescent="0.3">
      <c r="A968" s="4" t="s">
        <v>1404</v>
      </c>
      <c r="B968" s="5">
        <v>36.384999999999998</v>
      </c>
      <c r="C968" s="5">
        <v>11.49</v>
      </c>
      <c r="D968" s="4" t="s">
        <v>2379</v>
      </c>
      <c r="E968" s="4" t="s">
        <v>2379</v>
      </c>
      <c r="F968" s="4" t="s">
        <v>2379</v>
      </c>
      <c r="G968" s="4">
        <v>0</v>
      </c>
      <c r="H968" s="4" t="s">
        <v>2379</v>
      </c>
      <c r="I968" s="4" t="str">
        <f t="shared" si="30"/>
        <v>Obesity</v>
      </c>
      <c r="J968" t="str">
        <f t="shared" si="31"/>
        <v>Diabetes</v>
      </c>
    </row>
    <row r="969" spans="1:10" ht="15.75" thickBot="1" x14ac:dyDescent="0.3">
      <c r="A969" s="4" t="s">
        <v>1403</v>
      </c>
      <c r="B969" s="5">
        <v>34.69</v>
      </c>
      <c r="C969" s="5">
        <v>5.65</v>
      </c>
      <c r="D969" s="4" t="s">
        <v>2379</v>
      </c>
      <c r="E969" s="4" t="s">
        <v>2379</v>
      </c>
      <c r="F969" s="4" t="s">
        <v>2379</v>
      </c>
      <c r="G969" s="4">
        <v>0</v>
      </c>
      <c r="H969" s="4" t="s">
        <v>2379</v>
      </c>
      <c r="I969" s="4" t="str">
        <f t="shared" si="30"/>
        <v>Obesity</v>
      </c>
      <c r="J969" t="str">
        <f t="shared" si="31"/>
        <v>Normal</v>
      </c>
    </row>
    <row r="970" spans="1:10" ht="15.75" thickBot="1" x14ac:dyDescent="0.3">
      <c r="A970" s="4" t="s">
        <v>1402</v>
      </c>
      <c r="B970" s="5">
        <v>37.68</v>
      </c>
      <c r="C970" s="5">
        <v>4.29</v>
      </c>
      <c r="D970" s="4" t="s">
        <v>2380</v>
      </c>
      <c r="E970" s="4" t="s">
        <v>2379</v>
      </c>
      <c r="F970" s="4" t="s">
        <v>2379</v>
      </c>
      <c r="G970" s="4">
        <v>0</v>
      </c>
      <c r="H970" s="4" t="s">
        <v>2379</v>
      </c>
      <c r="I970" s="4" t="str">
        <f t="shared" si="30"/>
        <v>Obesity</v>
      </c>
      <c r="J970" t="str">
        <f t="shared" si="31"/>
        <v>Normal</v>
      </c>
    </row>
    <row r="971" spans="1:10" ht="15.75" thickBot="1" x14ac:dyDescent="0.3">
      <c r="A971" s="4" t="s">
        <v>1401</v>
      </c>
      <c r="B971" s="5">
        <v>35.49</v>
      </c>
      <c r="C971" s="5">
        <v>4.74</v>
      </c>
      <c r="D971" s="4" t="s">
        <v>2380</v>
      </c>
      <c r="E971" s="4" t="s">
        <v>2379</v>
      </c>
      <c r="F971" s="4" t="s">
        <v>2380</v>
      </c>
      <c r="G971" s="5">
        <v>1</v>
      </c>
      <c r="H971" s="4" t="s">
        <v>2379</v>
      </c>
      <c r="I971" s="4" t="str">
        <f t="shared" si="30"/>
        <v>Obesity</v>
      </c>
      <c r="J971" t="str">
        <f t="shared" si="31"/>
        <v>Normal</v>
      </c>
    </row>
    <row r="972" spans="1:10" ht="15.75" thickBot="1" x14ac:dyDescent="0.3">
      <c r="A972" s="4" t="s">
        <v>1400</v>
      </c>
      <c r="B972" s="5">
        <v>44.7</v>
      </c>
      <c r="C972" s="5">
        <v>7.6</v>
      </c>
      <c r="D972" s="4" t="s">
        <v>2380</v>
      </c>
      <c r="E972" s="4" t="s">
        <v>2379</v>
      </c>
      <c r="F972" s="4" t="s">
        <v>2379</v>
      </c>
      <c r="G972" s="5">
        <v>2</v>
      </c>
      <c r="H972" s="4" t="s">
        <v>2379</v>
      </c>
      <c r="I972" s="4" t="str">
        <f t="shared" si="30"/>
        <v>Obesity</v>
      </c>
      <c r="J972" t="str">
        <f t="shared" si="31"/>
        <v>Diabetes</v>
      </c>
    </row>
    <row r="973" spans="1:10" ht="15.75" thickBot="1" x14ac:dyDescent="0.3">
      <c r="A973" s="4" t="s">
        <v>1399</v>
      </c>
      <c r="B973" s="5">
        <v>38.380000000000003</v>
      </c>
      <c r="C973" s="5">
        <v>8.5</v>
      </c>
      <c r="D973" s="4" t="s">
        <v>2380</v>
      </c>
      <c r="E973" s="4" t="s">
        <v>2379</v>
      </c>
      <c r="F973" s="4" t="s">
        <v>2379</v>
      </c>
      <c r="G973" s="5">
        <v>2</v>
      </c>
      <c r="H973" s="4" t="s">
        <v>2379</v>
      </c>
      <c r="I973" s="4" t="str">
        <f t="shared" si="30"/>
        <v>Obesity</v>
      </c>
      <c r="J973" t="str">
        <f t="shared" si="31"/>
        <v>Diabetes</v>
      </c>
    </row>
    <row r="974" spans="1:10" ht="15.75" thickBot="1" x14ac:dyDescent="0.3">
      <c r="A974" s="4" t="s">
        <v>1398</v>
      </c>
      <c r="B974" s="5">
        <v>35.244999999999997</v>
      </c>
      <c r="C974" s="5">
        <v>11.22</v>
      </c>
      <c r="D974" s="4" t="s">
        <v>2380</v>
      </c>
      <c r="E974" s="4" t="s">
        <v>2379</v>
      </c>
      <c r="F974" s="4" t="s">
        <v>2379</v>
      </c>
      <c r="G974" s="4">
        <v>0</v>
      </c>
      <c r="H974" s="4" t="s">
        <v>2379</v>
      </c>
      <c r="I974" s="4" t="str">
        <f t="shared" si="30"/>
        <v>Obesity</v>
      </c>
      <c r="J974" t="str">
        <f t="shared" si="31"/>
        <v>Diabetes</v>
      </c>
    </row>
    <row r="975" spans="1:10" ht="15.75" thickBot="1" x14ac:dyDescent="0.3">
      <c r="A975" s="4" t="s">
        <v>1397</v>
      </c>
      <c r="B975" s="5">
        <v>49.84</v>
      </c>
      <c r="C975" s="5">
        <v>5.0999999999999996</v>
      </c>
      <c r="D975" s="4" t="s">
        <v>2380</v>
      </c>
      <c r="E975" s="4" t="s">
        <v>2379</v>
      </c>
      <c r="F975" s="4" t="s">
        <v>2380</v>
      </c>
      <c r="G975" s="5">
        <v>1</v>
      </c>
      <c r="H975" s="4" t="s">
        <v>2379</v>
      </c>
      <c r="I975" s="4" t="str">
        <f t="shared" si="30"/>
        <v>Obesity</v>
      </c>
      <c r="J975" t="str">
        <f t="shared" si="31"/>
        <v>Normal</v>
      </c>
    </row>
    <row r="976" spans="1:10" ht="15.75" thickBot="1" x14ac:dyDescent="0.3">
      <c r="A976" s="4" t="s">
        <v>1396</v>
      </c>
      <c r="B976" s="5">
        <v>49.06</v>
      </c>
      <c r="C976" s="5">
        <v>5.43</v>
      </c>
      <c r="D976" s="4" t="s">
        <v>2380</v>
      </c>
      <c r="E976" s="4" t="s">
        <v>2379</v>
      </c>
      <c r="F976" s="4" t="s">
        <v>2379</v>
      </c>
      <c r="G976" s="5">
        <v>1</v>
      </c>
      <c r="H976" s="4" t="s">
        <v>2379</v>
      </c>
      <c r="I976" s="4" t="str">
        <f t="shared" si="30"/>
        <v>Obesity</v>
      </c>
      <c r="J976" t="str">
        <f t="shared" si="31"/>
        <v>Normal</v>
      </c>
    </row>
    <row r="977" spans="1:10" ht="15.75" thickBot="1" x14ac:dyDescent="0.3">
      <c r="A977" s="4" t="s">
        <v>1395</v>
      </c>
      <c r="B977" s="5">
        <v>30.88</v>
      </c>
      <c r="C977" s="5">
        <v>5.82</v>
      </c>
      <c r="D977" s="4" t="s">
        <v>2379</v>
      </c>
      <c r="E977" s="4" t="s">
        <v>2379</v>
      </c>
      <c r="F977" s="4" t="s">
        <v>2379</v>
      </c>
      <c r="G977" s="5">
        <v>2</v>
      </c>
      <c r="H977" s="4" t="s">
        <v>2379</v>
      </c>
      <c r="I977" s="4" t="str">
        <f t="shared" si="30"/>
        <v>Obesity</v>
      </c>
      <c r="J977" t="str">
        <f t="shared" si="31"/>
        <v>Prediabetes</v>
      </c>
    </row>
    <row r="978" spans="1:10" ht="15.75" thickBot="1" x14ac:dyDescent="0.3">
      <c r="A978" s="4" t="s">
        <v>1394</v>
      </c>
      <c r="B978" s="5">
        <v>33.35</v>
      </c>
      <c r="C978" s="5">
        <v>6.05</v>
      </c>
      <c r="D978" s="4" t="s">
        <v>2379</v>
      </c>
      <c r="E978" s="4" t="s">
        <v>2379</v>
      </c>
      <c r="F978" s="4" t="s">
        <v>2380</v>
      </c>
      <c r="G978" s="5">
        <v>1</v>
      </c>
      <c r="H978" s="4" t="s">
        <v>2379</v>
      </c>
      <c r="I978" s="4" t="str">
        <f t="shared" si="30"/>
        <v>Obesity</v>
      </c>
      <c r="J978" t="str">
        <f t="shared" si="31"/>
        <v>Prediabetes</v>
      </c>
    </row>
    <row r="979" spans="1:10" ht="15.75" thickBot="1" x14ac:dyDescent="0.3">
      <c r="A979" s="4" t="s">
        <v>1393</v>
      </c>
      <c r="B979" s="5">
        <v>38</v>
      </c>
      <c r="C979" s="5">
        <v>6.38</v>
      </c>
      <c r="D979" s="4" t="s">
        <v>2380</v>
      </c>
      <c r="E979" s="4" t="s">
        <v>2379</v>
      </c>
      <c r="F979" s="4" t="s">
        <v>2379</v>
      </c>
      <c r="G979" s="5">
        <v>1</v>
      </c>
      <c r="H979" s="4" t="s">
        <v>2379</v>
      </c>
      <c r="I979" s="4" t="str">
        <f t="shared" si="30"/>
        <v>Obesity</v>
      </c>
      <c r="J979" t="str">
        <f t="shared" si="31"/>
        <v>Prediabetes</v>
      </c>
    </row>
    <row r="980" spans="1:10" ht="15.75" thickBot="1" x14ac:dyDescent="0.3">
      <c r="A980" s="4" t="s">
        <v>1392</v>
      </c>
      <c r="B980" s="5">
        <v>36.08</v>
      </c>
      <c r="C980" s="5">
        <v>5.73</v>
      </c>
      <c r="D980" s="4" t="s">
        <v>2380</v>
      </c>
      <c r="E980" s="4" t="s">
        <v>2379</v>
      </c>
      <c r="F980" s="4" t="s">
        <v>2379</v>
      </c>
      <c r="G980" s="5">
        <v>1</v>
      </c>
      <c r="H980" s="4" t="s">
        <v>2379</v>
      </c>
      <c r="I980" s="4" t="str">
        <f t="shared" si="30"/>
        <v>Obesity</v>
      </c>
      <c r="J980" t="str">
        <f t="shared" si="31"/>
        <v>Prediabetes</v>
      </c>
    </row>
    <row r="981" spans="1:10" ht="15.75" thickBot="1" x14ac:dyDescent="0.3">
      <c r="A981" s="4" t="s">
        <v>1391</v>
      </c>
      <c r="B981" s="5">
        <v>35.700000000000003</v>
      </c>
      <c r="C981" s="5">
        <v>5.47</v>
      </c>
      <c r="D981" s="4" t="s">
        <v>2380</v>
      </c>
      <c r="E981" s="4" t="s">
        <v>2379</v>
      </c>
      <c r="F981" s="4" t="s">
        <v>2379</v>
      </c>
      <c r="G981" s="5">
        <v>1</v>
      </c>
      <c r="H981" s="4" t="s">
        <v>2379</v>
      </c>
      <c r="I981" s="4" t="str">
        <f t="shared" si="30"/>
        <v>Obesity</v>
      </c>
      <c r="J981" t="str">
        <f t="shared" si="31"/>
        <v>Normal</v>
      </c>
    </row>
    <row r="982" spans="1:10" ht="15.75" thickBot="1" x14ac:dyDescent="0.3">
      <c r="A982" s="4" t="s">
        <v>1390</v>
      </c>
      <c r="B982" s="5">
        <v>34.01</v>
      </c>
      <c r="C982" s="5">
        <v>11.3</v>
      </c>
      <c r="D982" s="4" t="s">
        <v>2379</v>
      </c>
      <c r="E982" s="4" t="s">
        <v>2379</v>
      </c>
      <c r="F982" s="4" t="s">
        <v>2379</v>
      </c>
      <c r="G982" s="4">
        <v>0</v>
      </c>
      <c r="H982" s="4" t="s">
        <v>2379</v>
      </c>
      <c r="I982" s="4" t="str">
        <f t="shared" si="30"/>
        <v>Obesity</v>
      </c>
      <c r="J982" t="str">
        <f t="shared" si="31"/>
        <v>Diabetes</v>
      </c>
    </row>
    <row r="983" spans="1:10" ht="15.75" thickBot="1" x14ac:dyDescent="0.3">
      <c r="A983" s="4" t="s">
        <v>1389</v>
      </c>
      <c r="B983" s="5">
        <v>31.54</v>
      </c>
      <c r="C983" s="5">
        <v>6.72</v>
      </c>
      <c r="D983" s="4" t="s">
        <v>2379</v>
      </c>
      <c r="E983" s="4" t="s">
        <v>2379</v>
      </c>
      <c r="F983" s="4" t="s">
        <v>2379</v>
      </c>
      <c r="G983" s="4">
        <v>0</v>
      </c>
      <c r="H983" s="4" t="s">
        <v>2379</v>
      </c>
      <c r="I983" s="4" t="str">
        <f t="shared" si="30"/>
        <v>Obesity</v>
      </c>
      <c r="J983" t="str">
        <f t="shared" si="31"/>
        <v>Diabetes</v>
      </c>
    </row>
    <row r="984" spans="1:10" ht="15.75" thickBot="1" x14ac:dyDescent="0.3">
      <c r="A984" s="4" t="s">
        <v>1388</v>
      </c>
      <c r="B984" s="5">
        <v>23.3</v>
      </c>
      <c r="C984" s="5">
        <v>5.36</v>
      </c>
      <c r="D984" s="4" t="s">
        <v>2380</v>
      </c>
      <c r="E984" s="4" t="s">
        <v>2379</v>
      </c>
      <c r="F984" s="4" t="s">
        <v>2379</v>
      </c>
      <c r="G984" s="5">
        <v>1</v>
      </c>
      <c r="H984" s="4" t="s">
        <v>2379</v>
      </c>
      <c r="I984" s="4" t="str">
        <f t="shared" si="30"/>
        <v>Normal Weight</v>
      </c>
      <c r="J984" t="str">
        <f t="shared" si="31"/>
        <v>Normal</v>
      </c>
    </row>
    <row r="985" spans="1:10" ht="15.75" thickBot="1" x14ac:dyDescent="0.3">
      <c r="A985" s="4" t="s">
        <v>1387</v>
      </c>
      <c r="B985" s="5">
        <v>27.75</v>
      </c>
      <c r="C985" s="5">
        <v>9.8800000000000008</v>
      </c>
      <c r="D985" s="4" t="s">
        <v>2379</v>
      </c>
      <c r="E985" s="4" t="s">
        <v>2379</v>
      </c>
      <c r="F985" s="4" t="s">
        <v>2379</v>
      </c>
      <c r="G985" s="4">
        <v>0</v>
      </c>
      <c r="H985" s="4" t="s">
        <v>2379</v>
      </c>
      <c r="I985" s="4" t="str">
        <f t="shared" si="30"/>
        <v>Overweight</v>
      </c>
      <c r="J985" t="str">
        <f t="shared" si="31"/>
        <v>Diabetes</v>
      </c>
    </row>
    <row r="986" spans="1:10" ht="15.75" thickBot="1" x14ac:dyDescent="0.3">
      <c r="A986" s="4" t="s">
        <v>1386</v>
      </c>
      <c r="B986" s="5">
        <v>42.46</v>
      </c>
      <c r="C986" s="5">
        <v>4.1100000000000003</v>
      </c>
      <c r="D986" s="4" t="s">
        <v>2379</v>
      </c>
      <c r="E986" s="4" t="s">
        <v>2379</v>
      </c>
      <c r="F986" s="4" t="s">
        <v>2379</v>
      </c>
      <c r="G986" s="4">
        <v>0</v>
      </c>
      <c r="H986" s="4" t="s">
        <v>2379</v>
      </c>
      <c r="I986" s="4" t="str">
        <f t="shared" si="30"/>
        <v>Obesity</v>
      </c>
      <c r="J986" t="str">
        <f t="shared" si="31"/>
        <v>Normal</v>
      </c>
    </row>
    <row r="987" spans="1:10" ht="15.75" thickBot="1" x14ac:dyDescent="0.3">
      <c r="A987" s="4" t="s">
        <v>1385</v>
      </c>
      <c r="B987" s="5">
        <v>54.47</v>
      </c>
      <c r="C987" s="5">
        <v>7.48</v>
      </c>
      <c r="D987" s="4" t="s">
        <v>2379</v>
      </c>
      <c r="E987" s="4" t="s">
        <v>2379</v>
      </c>
      <c r="F987" s="4" t="s">
        <v>2379</v>
      </c>
      <c r="G987" s="4">
        <v>0</v>
      </c>
      <c r="H987" s="4" t="s">
        <v>2379</v>
      </c>
      <c r="I987" s="4" t="str">
        <f t="shared" si="30"/>
        <v>Obesity</v>
      </c>
      <c r="J987" t="str">
        <f t="shared" si="31"/>
        <v>Diabetes</v>
      </c>
    </row>
    <row r="988" spans="1:10" ht="15.75" thickBot="1" x14ac:dyDescent="0.3">
      <c r="A988" s="4" t="s">
        <v>1384</v>
      </c>
      <c r="B988" s="5">
        <v>24.93</v>
      </c>
      <c r="C988" s="5">
        <v>9.18</v>
      </c>
      <c r="D988" s="4" t="s">
        <v>2380</v>
      </c>
      <c r="E988" s="4" t="s">
        <v>2379</v>
      </c>
      <c r="F988" s="4" t="s">
        <v>2380</v>
      </c>
      <c r="G988" s="5">
        <v>1</v>
      </c>
      <c r="H988" s="4" t="s">
        <v>2379</v>
      </c>
      <c r="I988" s="4" t="str">
        <f t="shared" si="30"/>
        <v>Normal Weight</v>
      </c>
      <c r="J988" t="str">
        <f t="shared" si="31"/>
        <v>Diabetes</v>
      </c>
    </row>
    <row r="989" spans="1:10" ht="15.75" thickBot="1" x14ac:dyDescent="0.3">
      <c r="A989" s="4" t="s">
        <v>1383</v>
      </c>
      <c r="B989" s="5">
        <v>48.12</v>
      </c>
      <c r="C989" s="5">
        <v>4.51</v>
      </c>
      <c r="D989" s="4" t="s">
        <v>2380</v>
      </c>
      <c r="E989" s="4" t="s">
        <v>2379</v>
      </c>
      <c r="F989" s="4" t="s">
        <v>2379</v>
      </c>
      <c r="G989" s="5">
        <v>1</v>
      </c>
      <c r="H989" s="4" t="s">
        <v>2379</v>
      </c>
      <c r="I989" s="4" t="str">
        <f t="shared" si="30"/>
        <v>Obesity</v>
      </c>
      <c r="J989" t="str">
        <f t="shared" si="31"/>
        <v>Normal</v>
      </c>
    </row>
    <row r="990" spans="1:10" ht="15.75" thickBot="1" x14ac:dyDescent="0.3">
      <c r="A990" s="4" t="s">
        <v>1382</v>
      </c>
      <c r="B990" s="5">
        <v>24.91</v>
      </c>
      <c r="C990" s="5">
        <v>7.33</v>
      </c>
      <c r="D990" s="4" t="s">
        <v>2380</v>
      </c>
      <c r="E990" s="4" t="s">
        <v>2379</v>
      </c>
      <c r="F990" s="4" t="s">
        <v>2380</v>
      </c>
      <c r="G990" s="5">
        <v>1</v>
      </c>
      <c r="H990" s="4" t="s">
        <v>2379</v>
      </c>
      <c r="I990" s="4" t="str">
        <f t="shared" si="30"/>
        <v>Normal Weight</v>
      </c>
      <c r="J990" t="str">
        <f t="shared" si="31"/>
        <v>Diabetes</v>
      </c>
    </row>
    <row r="991" spans="1:10" ht="15.75" thickBot="1" x14ac:dyDescent="0.3">
      <c r="A991" s="4" t="s">
        <v>1381</v>
      </c>
      <c r="B991" s="5">
        <v>27.645</v>
      </c>
      <c r="C991" s="5">
        <v>10.56</v>
      </c>
      <c r="D991" s="4" t="s">
        <v>2379</v>
      </c>
      <c r="E991" s="4" t="s">
        <v>2379</v>
      </c>
      <c r="F991" s="4" t="s">
        <v>2379</v>
      </c>
      <c r="G991" s="4">
        <v>0</v>
      </c>
      <c r="H991" s="4" t="s">
        <v>2379</v>
      </c>
      <c r="I991" s="4" t="str">
        <f t="shared" si="30"/>
        <v>Overweight</v>
      </c>
      <c r="J991" t="str">
        <f t="shared" si="31"/>
        <v>Diabetes</v>
      </c>
    </row>
    <row r="992" spans="1:10" ht="15.75" thickBot="1" x14ac:dyDescent="0.3">
      <c r="A992" s="4" t="s">
        <v>1380</v>
      </c>
      <c r="B992" s="5">
        <v>33.700000000000003</v>
      </c>
      <c r="C992" s="5">
        <v>4.01</v>
      </c>
      <c r="D992" s="4" t="s">
        <v>2379</v>
      </c>
      <c r="E992" s="4" t="s">
        <v>2379</v>
      </c>
      <c r="F992" s="4" t="s">
        <v>2379</v>
      </c>
      <c r="G992" s="5">
        <v>2</v>
      </c>
      <c r="H992" s="4" t="s">
        <v>2379</v>
      </c>
      <c r="I992" s="4" t="str">
        <f t="shared" si="30"/>
        <v>Obesity</v>
      </c>
      <c r="J992" t="str">
        <f t="shared" si="31"/>
        <v>Normal</v>
      </c>
    </row>
    <row r="993" spans="1:10" ht="15.75" thickBot="1" x14ac:dyDescent="0.3">
      <c r="A993" s="4" t="s">
        <v>1379</v>
      </c>
      <c r="B993" s="5">
        <v>38.93</v>
      </c>
      <c r="C993" s="5">
        <v>5.64</v>
      </c>
      <c r="D993" s="4" t="s">
        <v>2380</v>
      </c>
      <c r="E993" s="4" t="s">
        <v>2379</v>
      </c>
      <c r="F993" s="4" t="s">
        <v>2379</v>
      </c>
      <c r="G993" s="5">
        <v>1</v>
      </c>
      <c r="H993" s="4" t="s">
        <v>2379</v>
      </c>
      <c r="I993" s="4" t="str">
        <f t="shared" si="30"/>
        <v>Obesity</v>
      </c>
      <c r="J993" t="str">
        <f t="shared" si="31"/>
        <v>Normal</v>
      </c>
    </row>
    <row r="994" spans="1:10" ht="15.75" thickBot="1" x14ac:dyDescent="0.3">
      <c r="A994" s="4" t="s">
        <v>1378</v>
      </c>
      <c r="B994" s="5">
        <v>32.774999999999999</v>
      </c>
      <c r="C994" s="5">
        <v>8.02</v>
      </c>
      <c r="D994" s="4" t="s">
        <v>2380</v>
      </c>
      <c r="E994" s="4" t="s">
        <v>2379</v>
      </c>
      <c r="F994" s="4" t="s">
        <v>2379</v>
      </c>
      <c r="G994" s="5">
        <v>2</v>
      </c>
      <c r="H994" s="4" t="s">
        <v>2379</v>
      </c>
      <c r="I994" s="4" t="str">
        <f t="shared" si="30"/>
        <v>Obesity</v>
      </c>
      <c r="J994" t="str">
        <f t="shared" si="31"/>
        <v>Diabetes</v>
      </c>
    </row>
    <row r="995" spans="1:10" ht="15.75" thickBot="1" x14ac:dyDescent="0.3">
      <c r="A995" s="4" t="s">
        <v>1377</v>
      </c>
      <c r="B995" s="5">
        <v>29.83</v>
      </c>
      <c r="C995" s="5">
        <v>7.2</v>
      </c>
      <c r="D995" s="4" t="s">
        <v>2380</v>
      </c>
      <c r="E995" s="4" t="s">
        <v>2379</v>
      </c>
      <c r="F995" s="4" t="s">
        <v>2379</v>
      </c>
      <c r="G995" s="4">
        <v>0</v>
      </c>
      <c r="H995" s="4" t="s">
        <v>2379</v>
      </c>
      <c r="I995" s="4" t="str">
        <f t="shared" si="30"/>
        <v>Overweight</v>
      </c>
      <c r="J995" t="str">
        <f t="shared" si="31"/>
        <v>Diabetes</v>
      </c>
    </row>
    <row r="996" spans="1:10" ht="15.75" thickBot="1" x14ac:dyDescent="0.3">
      <c r="A996" s="4" t="s">
        <v>1376</v>
      </c>
      <c r="B996" s="5">
        <v>28.31</v>
      </c>
      <c r="C996" s="5">
        <v>4.55</v>
      </c>
      <c r="D996" s="4" t="s">
        <v>2379</v>
      </c>
      <c r="E996" s="4" t="s">
        <v>2380</v>
      </c>
      <c r="F996" s="4" t="s">
        <v>2379</v>
      </c>
      <c r="G996" s="5">
        <v>1</v>
      </c>
      <c r="H996" s="4" t="s">
        <v>2379</v>
      </c>
      <c r="I996" s="4" t="str">
        <f t="shared" si="30"/>
        <v>Overweight</v>
      </c>
      <c r="J996" t="str">
        <f t="shared" si="31"/>
        <v>Normal</v>
      </c>
    </row>
    <row r="997" spans="1:10" ht="15.75" thickBot="1" x14ac:dyDescent="0.3">
      <c r="A997" s="4" t="s">
        <v>1375</v>
      </c>
      <c r="B997" s="5">
        <v>29.79</v>
      </c>
      <c r="C997" s="5">
        <v>9.0299999999999994</v>
      </c>
      <c r="D997" s="4" t="s">
        <v>2379</v>
      </c>
      <c r="E997" s="4" t="s">
        <v>2379</v>
      </c>
      <c r="F997" s="4" t="s">
        <v>2379</v>
      </c>
      <c r="G997" s="4">
        <v>0</v>
      </c>
      <c r="H997" s="4" t="s">
        <v>2379</v>
      </c>
      <c r="I997" s="4" t="str">
        <f t="shared" si="30"/>
        <v>Overweight</v>
      </c>
      <c r="J997" t="str">
        <f t="shared" si="31"/>
        <v>Diabetes</v>
      </c>
    </row>
    <row r="998" spans="1:10" ht="15.75" thickBot="1" x14ac:dyDescent="0.3">
      <c r="A998" s="4" t="s">
        <v>1374</v>
      </c>
      <c r="B998" s="5">
        <v>36.6</v>
      </c>
      <c r="C998" s="5">
        <v>5.2</v>
      </c>
      <c r="D998" s="4" t="s">
        <v>2380</v>
      </c>
      <c r="E998" s="4" t="s">
        <v>2379</v>
      </c>
      <c r="F998" s="4" t="s">
        <v>2380</v>
      </c>
      <c r="G998" s="5">
        <v>1</v>
      </c>
      <c r="H998" s="4" t="s">
        <v>2379</v>
      </c>
      <c r="I998" s="4" t="str">
        <f t="shared" si="30"/>
        <v>Obesity</v>
      </c>
      <c r="J998" t="str">
        <f t="shared" si="31"/>
        <v>Normal</v>
      </c>
    </row>
    <row r="999" spans="1:10" ht="15.75" thickBot="1" x14ac:dyDescent="0.3">
      <c r="A999" s="4" t="s">
        <v>1373</v>
      </c>
      <c r="B999" s="5">
        <v>35.93</v>
      </c>
      <c r="C999" s="5">
        <v>8.3000000000000007</v>
      </c>
      <c r="D999" s="4" t="s">
        <v>2380</v>
      </c>
      <c r="E999" s="4" t="s">
        <v>2379</v>
      </c>
      <c r="F999" s="4" t="s">
        <v>2379</v>
      </c>
      <c r="G999" s="4">
        <v>0</v>
      </c>
      <c r="H999" s="4" t="s">
        <v>2379</v>
      </c>
      <c r="I999" s="4" t="str">
        <f t="shared" si="30"/>
        <v>Obesity</v>
      </c>
      <c r="J999" t="str">
        <f t="shared" si="31"/>
        <v>Diabetes</v>
      </c>
    </row>
    <row r="1000" spans="1:10" ht="15.75" thickBot="1" x14ac:dyDescent="0.3">
      <c r="A1000" s="4" t="s">
        <v>1372</v>
      </c>
      <c r="B1000" s="5">
        <v>28.6</v>
      </c>
      <c r="C1000" s="5">
        <v>5.56</v>
      </c>
      <c r="D1000" s="4" t="s">
        <v>2380</v>
      </c>
      <c r="E1000" s="4" t="s">
        <v>2379</v>
      </c>
      <c r="F1000" s="4" t="s">
        <v>2380</v>
      </c>
      <c r="G1000" s="5">
        <v>1</v>
      </c>
      <c r="H1000" s="4" t="s">
        <v>2379</v>
      </c>
      <c r="I1000" s="4" t="str">
        <f t="shared" si="30"/>
        <v>Overweight</v>
      </c>
      <c r="J1000" t="str">
        <f t="shared" si="31"/>
        <v>Normal</v>
      </c>
    </row>
    <row r="1001" spans="1:10" ht="15.75" thickBot="1" x14ac:dyDescent="0.3">
      <c r="A1001" s="4" t="s">
        <v>1371</v>
      </c>
      <c r="B1001" s="5">
        <v>39.17</v>
      </c>
      <c r="C1001" s="5">
        <v>4.1500000000000004</v>
      </c>
      <c r="D1001" s="4" t="s">
        <v>2379</v>
      </c>
      <c r="E1001" s="4" t="s">
        <v>2379</v>
      </c>
      <c r="F1001" s="4" t="s">
        <v>2379</v>
      </c>
      <c r="G1001" s="4">
        <v>0</v>
      </c>
      <c r="H1001" s="4" t="s">
        <v>2379</v>
      </c>
      <c r="I1001" s="4" t="str">
        <f t="shared" si="30"/>
        <v>Obesity</v>
      </c>
      <c r="J1001" t="str">
        <f t="shared" si="31"/>
        <v>Normal</v>
      </c>
    </row>
    <row r="1002" spans="1:10" ht="15.75" thickBot="1" x14ac:dyDescent="0.3">
      <c r="A1002" s="4" t="s">
        <v>1370</v>
      </c>
      <c r="B1002" s="5">
        <v>26.41</v>
      </c>
      <c r="C1002" s="5">
        <v>5.99</v>
      </c>
      <c r="D1002" s="4" t="s">
        <v>2380</v>
      </c>
      <c r="E1002" s="4" t="s">
        <v>2379</v>
      </c>
      <c r="F1002" s="4" t="s">
        <v>2380</v>
      </c>
      <c r="G1002" s="5">
        <v>1</v>
      </c>
      <c r="H1002" s="4" t="s">
        <v>2379</v>
      </c>
      <c r="I1002" s="4" t="str">
        <f t="shared" si="30"/>
        <v>Overweight</v>
      </c>
      <c r="J1002" t="str">
        <f t="shared" si="31"/>
        <v>Prediabetes</v>
      </c>
    </row>
    <row r="1003" spans="1:10" ht="15.75" thickBot="1" x14ac:dyDescent="0.3">
      <c r="A1003" s="4" t="s">
        <v>1369</v>
      </c>
      <c r="B1003" s="5">
        <v>30.63</v>
      </c>
      <c r="C1003" s="5">
        <v>5.8</v>
      </c>
      <c r="D1003" s="4" t="s">
        <v>2380</v>
      </c>
      <c r="E1003" s="4" t="s">
        <v>2379</v>
      </c>
      <c r="F1003" s="4" t="s">
        <v>2379</v>
      </c>
      <c r="G1003" s="4">
        <v>0</v>
      </c>
      <c r="H1003" s="4" t="s">
        <v>2379</v>
      </c>
      <c r="I1003" s="4" t="str">
        <f t="shared" si="30"/>
        <v>Obesity</v>
      </c>
      <c r="J1003" t="str">
        <f t="shared" si="31"/>
        <v>Prediabetes</v>
      </c>
    </row>
    <row r="1004" spans="1:10" ht="15.75" thickBot="1" x14ac:dyDescent="0.3">
      <c r="A1004" s="4" t="s">
        <v>1368</v>
      </c>
      <c r="B1004" s="5">
        <v>31.73</v>
      </c>
      <c r="C1004" s="5">
        <v>7.32</v>
      </c>
      <c r="D1004" s="4" t="s">
        <v>2380</v>
      </c>
      <c r="E1004" s="4" t="s">
        <v>2379</v>
      </c>
      <c r="F1004" s="4" t="s">
        <v>2379</v>
      </c>
      <c r="G1004" s="5">
        <v>2</v>
      </c>
      <c r="H1004" s="4" t="s">
        <v>2379</v>
      </c>
      <c r="I1004" s="4" t="str">
        <f t="shared" si="30"/>
        <v>Obesity</v>
      </c>
      <c r="J1004" t="str">
        <f t="shared" si="31"/>
        <v>Diabetes</v>
      </c>
    </row>
    <row r="1005" spans="1:10" ht="15.75" thickBot="1" x14ac:dyDescent="0.3">
      <c r="A1005" s="4" t="s">
        <v>1367</v>
      </c>
      <c r="B1005" s="5">
        <v>30.7</v>
      </c>
      <c r="C1005" s="5">
        <v>5.16</v>
      </c>
      <c r="D1005" s="4" t="s">
        <v>2379</v>
      </c>
      <c r="E1005" s="4" t="s">
        <v>2379</v>
      </c>
      <c r="F1005" s="4" t="s">
        <v>2379</v>
      </c>
      <c r="G1005" s="5">
        <v>2</v>
      </c>
      <c r="H1005" s="4" t="s">
        <v>2379</v>
      </c>
      <c r="I1005" s="4" t="str">
        <f t="shared" si="30"/>
        <v>Obesity</v>
      </c>
      <c r="J1005" t="str">
        <f t="shared" si="31"/>
        <v>Normal</v>
      </c>
    </row>
    <row r="1006" spans="1:10" ht="15.75" thickBot="1" x14ac:dyDescent="0.3">
      <c r="A1006" s="4" t="s">
        <v>1366</v>
      </c>
      <c r="B1006" s="5">
        <v>25.934999999999999</v>
      </c>
      <c r="C1006" s="5">
        <v>5.96</v>
      </c>
      <c r="D1006" s="4" t="s">
        <v>2380</v>
      </c>
      <c r="E1006" s="4" t="s">
        <v>2379</v>
      </c>
      <c r="F1006" s="4" t="s">
        <v>2379</v>
      </c>
      <c r="G1006" s="5">
        <v>2</v>
      </c>
      <c r="H1006" s="4" t="s">
        <v>2379</v>
      </c>
      <c r="I1006" s="4" t="str">
        <f t="shared" si="30"/>
        <v>Overweight</v>
      </c>
      <c r="J1006" t="str">
        <f t="shared" si="31"/>
        <v>Prediabetes</v>
      </c>
    </row>
    <row r="1007" spans="1:10" ht="15.75" thickBot="1" x14ac:dyDescent="0.3">
      <c r="A1007" s="4" t="s">
        <v>1365</v>
      </c>
      <c r="B1007" s="5">
        <v>35.9</v>
      </c>
      <c r="C1007" s="5">
        <v>4.8499999999999996</v>
      </c>
      <c r="D1007" s="4" t="s">
        <v>2380</v>
      </c>
      <c r="E1007" s="4" t="s">
        <v>2379</v>
      </c>
      <c r="F1007" s="4" t="s">
        <v>2380</v>
      </c>
      <c r="G1007" s="5">
        <v>1</v>
      </c>
      <c r="H1007" s="4" t="s">
        <v>2379</v>
      </c>
      <c r="I1007" s="4" t="str">
        <f t="shared" si="30"/>
        <v>Obesity</v>
      </c>
      <c r="J1007" t="str">
        <f t="shared" si="31"/>
        <v>Normal</v>
      </c>
    </row>
    <row r="1008" spans="1:10" ht="15.75" thickBot="1" x14ac:dyDescent="0.3">
      <c r="A1008" s="4" t="s">
        <v>1364</v>
      </c>
      <c r="B1008" s="5">
        <v>26.7</v>
      </c>
      <c r="C1008" s="5">
        <v>5.09</v>
      </c>
      <c r="D1008" s="4" t="s">
        <v>2380</v>
      </c>
      <c r="E1008" s="4" t="s">
        <v>2379</v>
      </c>
      <c r="F1008" s="4" t="s">
        <v>2380</v>
      </c>
      <c r="G1008" s="5">
        <v>1</v>
      </c>
      <c r="H1008" s="4" t="s">
        <v>2379</v>
      </c>
      <c r="I1008" s="4" t="str">
        <f t="shared" si="30"/>
        <v>Overweight</v>
      </c>
      <c r="J1008" t="str">
        <f t="shared" si="31"/>
        <v>Normal</v>
      </c>
    </row>
    <row r="1009" spans="1:10" ht="15.75" thickBot="1" x14ac:dyDescent="0.3">
      <c r="A1009" s="4" t="s">
        <v>1363</v>
      </c>
      <c r="B1009" s="5">
        <v>33.71</v>
      </c>
      <c r="C1009" s="5">
        <v>4.9400000000000004</v>
      </c>
      <c r="D1009" s="4" t="s">
        <v>2379</v>
      </c>
      <c r="E1009" s="4" t="s">
        <v>2379</v>
      </c>
      <c r="F1009" s="4" t="s">
        <v>2379</v>
      </c>
      <c r="G1009" s="4">
        <v>0</v>
      </c>
      <c r="H1009" s="4" t="s">
        <v>2379</v>
      </c>
      <c r="I1009" s="4" t="str">
        <f t="shared" si="30"/>
        <v>Obesity</v>
      </c>
      <c r="J1009" t="str">
        <f t="shared" si="31"/>
        <v>Normal</v>
      </c>
    </row>
    <row r="1010" spans="1:10" ht="15.75" thickBot="1" x14ac:dyDescent="0.3">
      <c r="A1010" s="4" t="s">
        <v>1362</v>
      </c>
      <c r="B1010" s="5">
        <v>41.91</v>
      </c>
      <c r="C1010" s="5">
        <v>4.92</v>
      </c>
      <c r="D1010" s="4" t="s">
        <v>2380</v>
      </c>
      <c r="E1010" s="4" t="s">
        <v>2379</v>
      </c>
      <c r="F1010" s="4" t="s">
        <v>2379</v>
      </c>
      <c r="G1010" s="5">
        <v>2</v>
      </c>
      <c r="H1010" s="4" t="s">
        <v>2379</v>
      </c>
      <c r="I1010" s="4" t="str">
        <f t="shared" si="30"/>
        <v>Obesity</v>
      </c>
      <c r="J1010" t="str">
        <f t="shared" si="31"/>
        <v>Normal</v>
      </c>
    </row>
    <row r="1011" spans="1:10" ht="15.75" thickBot="1" x14ac:dyDescent="0.3">
      <c r="A1011" s="4" t="s">
        <v>1361</v>
      </c>
      <c r="B1011" s="5">
        <v>39.82</v>
      </c>
      <c r="C1011" s="5">
        <v>6.05</v>
      </c>
      <c r="D1011" s="4" t="s">
        <v>2380</v>
      </c>
      <c r="E1011" s="4" t="s">
        <v>2379</v>
      </c>
      <c r="F1011" s="4" t="s">
        <v>2379</v>
      </c>
      <c r="G1011" s="5">
        <v>2</v>
      </c>
      <c r="H1011" s="4" t="s">
        <v>2379</v>
      </c>
      <c r="I1011" s="4" t="str">
        <f t="shared" si="30"/>
        <v>Obesity</v>
      </c>
      <c r="J1011" t="str">
        <f t="shared" si="31"/>
        <v>Prediabetes</v>
      </c>
    </row>
    <row r="1012" spans="1:10" ht="15.75" thickBot="1" x14ac:dyDescent="0.3">
      <c r="A1012" s="4" t="s">
        <v>1360</v>
      </c>
      <c r="B1012" s="5">
        <v>28.12</v>
      </c>
      <c r="C1012" s="5">
        <v>4.67</v>
      </c>
      <c r="D1012" s="4" t="s">
        <v>2379</v>
      </c>
      <c r="E1012" s="4" t="s">
        <v>2379</v>
      </c>
      <c r="F1012" s="4" t="s">
        <v>2379</v>
      </c>
      <c r="G1012" s="5">
        <v>2</v>
      </c>
      <c r="H1012" s="4" t="s">
        <v>2379</v>
      </c>
      <c r="I1012" s="4" t="str">
        <f t="shared" si="30"/>
        <v>Overweight</v>
      </c>
      <c r="J1012" t="str">
        <f t="shared" si="31"/>
        <v>Normal</v>
      </c>
    </row>
    <row r="1013" spans="1:10" ht="15.75" thickBot="1" x14ac:dyDescent="0.3">
      <c r="A1013" s="4" t="s">
        <v>1359</v>
      </c>
      <c r="B1013" s="5">
        <v>26.98</v>
      </c>
      <c r="C1013" s="5">
        <v>9.81</v>
      </c>
      <c r="D1013" s="4" t="s">
        <v>2380</v>
      </c>
      <c r="E1013" s="4" t="s">
        <v>2379</v>
      </c>
      <c r="F1013" s="4" t="s">
        <v>2379</v>
      </c>
      <c r="G1013" s="4">
        <v>0</v>
      </c>
      <c r="H1013" s="4" t="s">
        <v>2379</v>
      </c>
      <c r="I1013" s="4" t="str">
        <f t="shared" si="30"/>
        <v>Overweight</v>
      </c>
      <c r="J1013" t="str">
        <f t="shared" si="31"/>
        <v>Diabetes</v>
      </c>
    </row>
    <row r="1014" spans="1:10" ht="15.75" thickBot="1" x14ac:dyDescent="0.3">
      <c r="A1014" s="4" t="s">
        <v>1358</v>
      </c>
      <c r="B1014" s="5">
        <v>27.2</v>
      </c>
      <c r="C1014" s="5">
        <v>6.06</v>
      </c>
      <c r="D1014" s="4" t="s">
        <v>2380</v>
      </c>
      <c r="E1014" s="4" t="s">
        <v>2379</v>
      </c>
      <c r="F1014" s="4" t="s">
        <v>2379</v>
      </c>
      <c r="G1014" s="5">
        <v>2</v>
      </c>
      <c r="H1014" s="4" t="s">
        <v>2379</v>
      </c>
      <c r="I1014" s="4" t="str">
        <f t="shared" si="30"/>
        <v>Overweight</v>
      </c>
      <c r="J1014" t="str">
        <f t="shared" si="31"/>
        <v>Prediabetes</v>
      </c>
    </row>
    <row r="1015" spans="1:10" ht="15.75" thickBot="1" x14ac:dyDescent="0.3">
      <c r="A1015" s="4" t="s">
        <v>1357</v>
      </c>
      <c r="B1015" s="5">
        <v>25.3</v>
      </c>
      <c r="C1015" s="5">
        <v>5.19</v>
      </c>
      <c r="D1015" s="4" t="s">
        <v>2380</v>
      </c>
      <c r="E1015" s="4" t="s">
        <v>2379</v>
      </c>
      <c r="F1015" s="4" t="s">
        <v>2379</v>
      </c>
      <c r="G1015" s="5">
        <v>2</v>
      </c>
      <c r="H1015" s="4" t="s">
        <v>2379</v>
      </c>
      <c r="I1015" s="4" t="str">
        <f t="shared" si="30"/>
        <v>Overweight</v>
      </c>
      <c r="J1015" t="str">
        <f t="shared" si="31"/>
        <v>Normal</v>
      </c>
    </row>
    <row r="1016" spans="1:10" ht="15.75" thickBot="1" x14ac:dyDescent="0.3">
      <c r="A1016" s="4" t="s">
        <v>1356</v>
      </c>
      <c r="B1016" s="5">
        <v>30.25</v>
      </c>
      <c r="C1016" s="5">
        <v>10.16</v>
      </c>
      <c r="D1016" s="4" t="s">
        <v>2379</v>
      </c>
      <c r="E1016" s="4" t="s">
        <v>2379</v>
      </c>
      <c r="F1016" s="4" t="s">
        <v>2379</v>
      </c>
      <c r="G1016" s="4">
        <v>0</v>
      </c>
      <c r="H1016" s="4" t="s">
        <v>2379</v>
      </c>
      <c r="I1016" s="4" t="str">
        <f t="shared" si="30"/>
        <v>Obesity</v>
      </c>
      <c r="J1016" t="str">
        <f t="shared" si="31"/>
        <v>Diabetes</v>
      </c>
    </row>
    <row r="1017" spans="1:10" ht="15.75" thickBot="1" x14ac:dyDescent="0.3">
      <c r="A1017" s="4" t="s">
        <v>1355</v>
      </c>
      <c r="B1017" s="5">
        <v>54</v>
      </c>
      <c r="C1017" s="5">
        <v>4.68</v>
      </c>
      <c r="D1017" s="4" t="s">
        <v>2380</v>
      </c>
      <c r="E1017" s="4" t="s">
        <v>2380</v>
      </c>
      <c r="F1017" s="4" t="s">
        <v>2379</v>
      </c>
      <c r="G1017" s="5">
        <v>2</v>
      </c>
      <c r="H1017" s="4" t="s">
        <v>2379</v>
      </c>
      <c r="I1017" s="4" t="str">
        <f t="shared" si="30"/>
        <v>Obesity</v>
      </c>
      <c r="J1017" t="str">
        <f t="shared" si="31"/>
        <v>Normal</v>
      </c>
    </row>
    <row r="1018" spans="1:10" ht="15.75" thickBot="1" x14ac:dyDescent="0.3">
      <c r="A1018" s="4" t="s">
        <v>1354</v>
      </c>
      <c r="B1018" s="5">
        <v>51.86</v>
      </c>
      <c r="C1018" s="5">
        <v>5.32</v>
      </c>
      <c r="D1018" s="4" t="s">
        <v>2380</v>
      </c>
      <c r="E1018" s="4" t="s">
        <v>2379</v>
      </c>
      <c r="F1018" s="4" t="s">
        <v>2379</v>
      </c>
      <c r="G1018" s="4">
        <v>0</v>
      </c>
      <c r="H1018" s="4" t="s">
        <v>2379</v>
      </c>
      <c r="I1018" s="4" t="str">
        <f t="shared" si="30"/>
        <v>Obesity</v>
      </c>
      <c r="J1018" t="str">
        <f t="shared" si="31"/>
        <v>Normal</v>
      </c>
    </row>
    <row r="1019" spans="1:10" ht="15.75" thickBot="1" x14ac:dyDescent="0.3">
      <c r="A1019" s="4" t="s">
        <v>1353</v>
      </c>
      <c r="B1019" s="5">
        <v>31.39</v>
      </c>
      <c r="C1019" s="5">
        <v>6.99</v>
      </c>
      <c r="D1019" s="4" t="s">
        <v>2379</v>
      </c>
      <c r="E1019" s="4" t="s">
        <v>2379</v>
      </c>
      <c r="F1019" s="4" t="s">
        <v>2379</v>
      </c>
      <c r="G1019" s="4">
        <v>0</v>
      </c>
      <c r="H1019" s="4" t="s">
        <v>2379</v>
      </c>
      <c r="I1019" s="4" t="str">
        <f t="shared" si="30"/>
        <v>Obesity</v>
      </c>
      <c r="J1019" t="str">
        <f t="shared" si="31"/>
        <v>Diabetes</v>
      </c>
    </row>
    <row r="1020" spans="1:10" ht="15.75" thickBot="1" x14ac:dyDescent="0.3">
      <c r="A1020" s="4" t="s">
        <v>1352</v>
      </c>
      <c r="B1020" s="5">
        <v>39.97</v>
      </c>
      <c r="C1020" s="5">
        <v>5.55</v>
      </c>
      <c r="D1020" s="4" t="s">
        <v>2379</v>
      </c>
      <c r="E1020" s="4" t="s">
        <v>2379</v>
      </c>
      <c r="F1020" s="4" t="s">
        <v>2379</v>
      </c>
      <c r="G1020" s="4">
        <v>0</v>
      </c>
      <c r="H1020" s="4" t="s">
        <v>2379</v>
      </c>
      <c r="I1020" s="4" t="str">
        <f t="shared" si="30"/>
        <v>Obesity</v>
      </c>
      <c r="J1020" t="str">
        <f t="shared" si="31"/>
        <v>Normal</v>
      </c>
    </row>
    <row r="1021" spans="1:10" ht="15.75" thickBot="1" x14ac:dyDescent="0.3">
      <c r="A1021" s="4" t="s">
        <v>1351</v>
      </c>
      <c r="B1021" s="5">
        <v>41.23</v>
      </c>
      <c r="C1021" s="5">
        <v>6.94</v>
      </c>
      <c r="D1021" s="4" t="s">
        <v>2379</v>
      </c>
      <c r="E1021" s="4" t="s">
        <v>2379</v>
      </c>
      <c r="F1021" s="4" t="s">
        <v>2379</v>
      </c>
      <c r="G1021" s="4">
        <v>0</v>
      </c>
      <c r="H1021" s="4" t="s">
        <v>2379</v>
      </c>
      <c r="I1021" s="4" t="str">
        <f t="shared" si="30"/>
        <v>Obesity</v>
      </c>
      <c r="J1021" t="str">
        <f t="shared" si="31"/>
        <v>Diabetes</v>
      </c>
    </row>
    <row r="1022" spans="1:10" ht="15.75" thickBot="1" x14ac:dyDescent="0.3">
      <c r="A1022" s="4" t="s">
        <v>1350</v>
      </c>
      <c r="B1022" s="5">
        <v>49.45</v>
      </c>
      <c r="C1022" s="5">
        <v>4.2</v>
      </c>
      <c r="D1022" s="4" t="s">
        <v>2380</v>
      </c>
      <c r="E1022" s="4" t="s">
        <v>2379</v>
      </c>
      <c r="F1022" s="4" t="s">
        <v>2379</v>
      </c>
      <c r="G1022" s="4">
        <v>0</v>
      </c>
      <c r="H1022" s="4" t="s">
        <v>2379</v>
      </c>
      <c r="I1022" s="4" t="str">
        <f t="shared" si="30"/>
        <v>Obesity</v>
      </c>
      <c r="J1022" t="str">
        <f t="shared" si="31"/>
        <v>Normal</v>
      </c>
    </row>
    <row r="1023" spans="1:10" ht="15.75" thickBot="1" x14ac:dyDescent="0.3">
      <c r="A1023" s="4" t="s">
        <v>1349</v>
      </c>
      <c r="B1023" s="5">
        <v>41.04</v>
      </c>
      <c r="C1023" s="5">
        <v>5.59</v>
      </c>
      <c r="D1023" s="4" t="s">
        <v>2379</v>
      </c>
      <c r="E1023" s="4" t="s">
        <v>2379</v>
      </c>
      <c r="F1023" s="4" t="s">
        <v>2379</v>
      </c>
      <c r="G1023" s="4">
        <v>0</v>
      </c>
      <c r="H1023" s="4" t="s">
        <v>2379</v>
      </c>
      <c r="I1023" s="4" t="str">
        <f t="shared" si="30"/>
        <v>Obesity</v>
      </c>
      <c r="J1023" t="str">
        <f t="shared" si="31"/>
        <v>Normal</v>
      </c>
    </row>
    <row r="1024" spans="1:10" ht="15.75" thickBot="1" x14ac:dyDescent="0.3">
      <c r="A1024" s="4" t="s">
        <v>1348</v>
      </c>
      <c r="B1024" s="5">
        <v>27.93</v>
      </c>
      <c r="C1024" s="5">
        <v>9.9600000000000009</v>
      </c>
      <c r="D1024" s="4" t="s">
        <v>2379</v>
      </c>
      <c r="E1024" s="4" t="s">
        <v>2379</v>
      </c>
      <c r="F1024" s="4" t="s">
        <v>2379</v>
      </c>
      <c r="G1024" s="4">
        <v>0</v>
      </c>
      <c r="H1024" s="4" t="s">
        <v>2379</v>
      </c>
      <c r="I1024" s="4" t="str">
        <f t="shared" si="30"/>
        <v>Overweight</v>
      </c>
      <c r="J1024" t="str">
        <f t="shared" si="31"/>
        <v>Diabetes</v>
      </c>
    </row>
    <row r="1025" spans="1:10" ht="15.75" thickBot="1" x14ac:dyDescent="0.3">
      <c r="A1025" s="4" t="s">
        <v>1347</v>
      </c>
      <c r="B1025" s="5">
        <v>21.01</v>
      </c>
      <c r="C1025" s="5">
        <v>7.37</v>
      </c>
      <c r="D1025" s="4" t="s">
        <v>2379</v>
      </c>
      <c r="E1025" s="4" t="s">
        <v>2379</v>
      </c>
      <c r="F1025" s="4" t="s">
        <v>2379</v>
      </c>
      <c r="G1025" s="4">
        <v>0</v>
      </c>
      <c r="H1025" s="4" t="s">
        <v>2379</v>
      </c>
      <c r="I1025" s="4" t="str">
        <f t="shared" si="30"/>
        <v>Normal Weight</v>
      </c>
      <c r="J1025" t="str">
        <f t="shared" si="31"/>
        <v>Diabetes</v>
      </c>
    </row>
    <row r="1026" spans="1:10" ht="15.75" thickBot="1" x14ac:dyDescent="0.3">
      <c r="A1026" s="4" t="s">
        <v>1346</v>
      </c>
      <c r="B1026" s="5">
        <v>52.37</v>
      </c>
      <c r="C1026" s="5">
        <v>5.0599999999999996</v>
      </c>
      <c r="D1026" s="4" t="s">
        <v>2380</v>
      </c>
      <c r="E1026" s="4" t="s">
        <v>2380</v>
      </c>
      <c r="F1026" s="4" t="s">
        <v>2379</v>
      </c>
      <c r="G1026" s="5">
        <v>2</v>
      </c>
      <c r="H1026" s="4" t="s">
        <v>2379</v>
      </c>
      <c r="I1026" s="4" t="str">
        <f t="shared" si="30"/>
        <v>Obesity</v>
      </c>
      <c r="J1026" t="str">
        <f t="shared" si="31"/>
        <v>Normal</v>
      </c>
    </row>
    <row r="1027" spans="1:10" ht="15.75" thickBot="1" x14ac:dyDescent="0.3">
      <c r="A1027" s="4" t="s">
        <v>1345</v>
      </c>
      <c r="B1027" s="5">
        <v>40.369999999999997</v>
      </c>
      <c r="C1027" s="5">
        <v>8.2100000000000009</v>
      </c>
      <c r="D1027" s="4" t="s">
        <v>2379</v>
      </c>
      <c r="E1027" s="4" t="s">
        <v>2379</v>
      </c>
      <c r="F1027" s="4" t="s">
        <v>2379</v>
      </c>
      <c r="G1027" s="4">
        <v>0</v>
      </c>
      <c r="H1027" s="4" t="s">
        <v>2379</v>
      </c>
      <c r="I1027" s="4" t="str">
        <f t="shared" ref="I1027:I1090" si="32">VLOOKUP(B1027,$L$10:$M$13,2,TRUE)</f>
        <v>Obesity</v>
      </c>
      <c r="J1027" t="str">
        <f t="shared" ref="J1027:J1090" si="33">VLOOKUP(C1027,$K$19:$L$21,2,TRUE)</f>
        <v>Diabetes</v>
      </c>
    </row>
    <row r="1028" spans="1:10" ht="15.75" thickBot="1" x14ac:dyDescent="0.3">
      <c r="A1028" s="4" t="s">
        <v>1344</v>
      </c>
      <c r="B1028" s="5">
        <v>41.47</v>
      </c>
      <c r="C1028" s="5">
        <v>10.34</v>
      </c>
      <c r="D1028" s="4" t="s">
        <v>2379</v>
      </c>
      <c r="E1028" s="4" t="s">
        <v>2379</v>
      </c>
      <c r="F1028" s="4" t="s">
        <v>2379</v>
      </c>
      <c r="G1028" s="5">
        <v>2</v>
      </c>
      <c r="H1028" s="4" t="s">
        <v>2379</v>
      </c>
      <c r="I1028" s="4" t="str">
        <f t="shared" si="32"/>
        <v>Obesity</v>
      </c>
      <c r="J1028" t="str">
        <f t="shared" si="33"/>
        <v>Diabetes</v>
      </c>
    </row>
    <row r="1029" spans="1:10" ht="15.75" thickBot="1" x14ac:dyDescent="0.3">
      <c r="A1029" s="4" t="s">
        <v>1343</v>
      </c>
      <c r="B1029" s="5">
        <v>33.725000000000001</v>
      </c>
      <c r="C1029" s="5">
        <v>5.51</v>
      </c>
      <c r="D1029" s="4" t="s">
        <v>2380</v>
      </c>
      <c r="E1029" s="4" t="s">
        <v>2379</v>
      </c>
      <c r="F1029" s="4" t="s">
        <v>2379</v>
      </c>
      <c r="G1029" s="5">
        <v>2</v>
      </c>
      <c r="H1029" s="4" t="s">
        <v>2379</v>
      </c>
      <c r="I1029" s="4" t="str">
        <f t="shared" si="32"/>
        <v>Obesity</v>
      </c>
      <c r="J1029" t="str">
        <f t="shared" si="33"/>
        <v>Normal</v>
      </c>
    </row>
    <row r="1030" spans="1:10" ht="15.75" thickBot="1" x14ac:dyDescent="0.3">
      <c r="A1030" s="4" t="s">
        <v>1342</v>
      </c>
      <c r="B1030" s="5">
        <v>28.1</v>
      </c>
      <c r="C1030" s="5">
        <v>11.2</v>
      </c>
      <c r="D1030" s="4" t="s">
        <v>2379</v>
      </c>
      <c r="E1030" s="4" t="s">
        <v>2379</v>
      </c>
      <c r="F1030" s="4" t="s">
        <v>2379</v>
      </c>
      <c r="G1030" s="4">
        <v>0</v>
      </c>
      <c r="H1030" s="4" t="s">
        <v>2379</v>
      </c>
      <c r="I1030" s="4" t="str">
        <f t="shared" si="32"/>
        <v>Overweight</v>
      </c>
      <c r="J1030" t="str">
        <f t="shared" si="33"/>
        <v>Diabetes</v>
      </c>
    </row>
    <row r="1031" spans="1:10" ht="15.75" thickBot="1" x14ac:dyDescent="0.3">
      <c r="A1031" s="4" t="s">
        <v>1341</v>
      </c>
      <c r="B1031" s="5">
        <v>37.43</v>
      </c>
      <c r="C1031" s="5">
        <v>4.3499999999999996</v>
      </c>
      <c r="D1031" s="4" t="s">
        <v>2380</v>
      </c>
      <c r="E1031" s="4" t="s">
        <v>2379</v>
      </c>
      <c r="F1031" s="4" t="s">
        <v>2380</v>
      </c>
      <c r="G1031" s="5">
        <v>1</v>
      </c>
      <c r="H1031" s="4" t="s">
        <v>2379</v>
      </c>
      <c r="I1031" s="4" t="str">
        <f t="shared" si="32"/>
        <v>Obesity</v>
      </c>
      <c r="J1031" t="str">
        <f t="shared" si="33"/>
        <v>Normal</v>
      </c>
    </row>
    <row r="1032" spans="1:10" ht="15.75" thickBot="1" x14ac:dyDescent="0.3">
      <c r="A1032" s="4" t="s">
        <v>1340</v>
      </c>
      <c r="B1032" s="5">
        <v>23.7</v>
      </c>
      <c r="C1032" s="5">
        <v>10.45</v>
      </c>
      <c r="D1032" s="4" t="s">
        <v>2379</v>
      </c>
      <c r="E1032" s="4" t="s">
        <v>2379</v>
      </c>
      <c r="F1032" s="4" t="s">
        <v>2379</v>
      </c>
      <c r="G1032" s="4">
        <v>0</v>
      </c>
      <c r="H1032" s="4" t="s">
        <v>2379</v>
      </c>
      <c r="I1032" s="4" t="str">
        <f t="shared" si="32"/>
        <v>Normal Weight</v>
      </c>
      <c r="J1032" t="str">
        <f t="shared" si="33"/>
        <v>Diabetes</v>
      </c>
    </row>
    <row r="1033" spans="1:10" ht="15.75" thickBot="1" x14ac:dyDescent="0.3">
      <c r="A1033" s="4" t="s">
        <v>1339</v>
      </c>
      <c r="B1033" s="5">
        <v>24.795000000000002</v>
      </c>
      <c r="C1033" s="5">
        <v>4.07</v>
      </c>
      <c r="D1033" s="4" t="s">
        <v>2380</v>
      </c>
      <c r="E1033" s="4" t="s">
        <v>2379</v>
      </c>
      <c r="F1033" s="4" t="s">
        <v>2380</v>
      </c>
      <c r="G1033" s="5">
        <v>1</v>
      </c>
      <c r="H1033" s="4" t="s">
        <v>2379</v>
      </c>
      <c r="I1033" s="4" t="str">
        <f t="shared" si="32"/>
        <v>Normal Weight</v>
      </c>
      <c r="J1033" t="str">
        <f t="shared" si="33"/>
        <v>Normal</v>
      </c>
    </row>
    <row r="1034" spans="1:10" ht="15.75" thickBot="1" x14ac:dyDescent="0.3">
      <c r="A1034" s="4" t="s">
        <v>1338</v>
      </c>
      <c r="B1034" s="5">
        <v>31.9</v>
      </c>
      <c r="C1034" s="5">
        <v>8.34</v>
      </c>
      <c r="D1034" s="4" t="s">
        <v>2379</v>
      </c>
      <c r="E1034" s="4" t="s">
        <v>2379</v>
      </c>
      <c r="F1034" s="4" t="s">
        <v>2379</v>
      </c>
      <c r="G1034" s="4">
        <v>0</v>
      </c>
      <c r="H1034" s="4" t="s">
        <v>2379</v>
      </c>
      <c r="I1034" s="4" t="str">
        <f t="shared" si="32"/>
        <v>Obesity</v>
      </c>
      <c r="J1034" t="str">
        <f t="shared" si="33"/>
        <v>Diabetes</v>
      </c>
    </row>
    <row r="1035" spans="1:10" ht="15.75" thickBot="1" x14ac:dyDescent="0.3">
      <c r="A1035" s="4" t="s">
        <v>1337</v>
      </c>
      <c r="B1035" s="5">
        <v>32.68</v>
      </c>
      <c r="C1035" s="5">
        <v>7.41</v>
      </c>
      <c r="D1035" s="4" t="s">
        <v>2379</v>
      </c>
      <c r="E1035" s="4" t="s">
        <v>2379</v>
      </c>
      <c r="F1035" s="4" t="s">
        <v>2379</v>
      </c>
      <c r="G1035" s="4">
        <v>0</v>
      </c>
      <c r="H1035" s="4" t="s">
        <v>2379</v>
      </c>
      <c r="I1035" s="4" t="str">
        <f t="shared" si="32"/>
        <v>Obesity</v>
      </c>
      <c r="J1035" t="str">
        <f t="shared" si="33"/>
        <v>Diabetes</v>
      </c>
    </row>
    <row r="1036" spans="1:10" ht="15.75" thickBot="1" x14ac:dyDescent="0.3">
      <c r="A1036" s="4" t="s">
        <v>1336</v>
      </c>
      <c r="B1036" s="5">
        <v>47.13</v>
      </c>
      <c r="C1036" s="5">
        <v>4.3099999999999996</v>
      </c>
      <c r="D1036" s="4" t="s">
        <v>2379</v>
      </c>
      <c r="E1036" s="4" t="s">
        <v>2379</v>
      </c>
      <c r="F1036" s="4" t="s">
        <v>2379</v>
      </c>
      <c r="G1036" s="4">
        <v>0</v>
      </c>
      <c r="H1036" s="4" t="s">
        <v>2379</v>
      </c>
      <c r="I1036" s="4" t="str">
        <f t="shared" si="32"/>
        <v>Obesity</v>
      </c>
      <c r="J1036" t="str">
        <f t="shared" si="33"/>
        <v>Normal</v>
      </c>
    </row>
    <row r="1037" spans="1:10" ht="15.75" thickBot="1" x14ac:dyDescent="0.3">
      <c r="A1037" s="4" t="s">
        <v>1335</v>
      </c>
      <c r="B1037" s="5">
        <v>36.67</v>
      </c>
      <c r="C1037" s="5">
        <v>10.83</v>
      </c>
      <c r="D1037" s="4" t="s">
        <v>2379</v>
      </c>
      <c r="E1037" s="4" t="s">
        <v>2379</v>
      </c>
      <c r="F1037" s="4" t="s">
        <v>2379</v>
      </c>
      <c r="G1037" s="4">
        <v>0</v>
      </c>
      <c r="H1037" s="4" t="s">
        <v>2379</v>
      </c>
      <c r="I1037" s="4" t="str">
        <f t="shared" si="32"/>
        <v>Obesity</v>
      </c>
      <c r="J1037" t="str">
        <f t="shared" si="33"/>
        <v>Diabetes</v>
      </c>
    </row>
    <row r="1038" spans="1:10" ht="15.75" thickBot="1" x14ac:dyDescent="0.3">
      <c r="A1038" s="4" t="s">
        <v>1334</v>
      </c>
      <c r="B1038" s="5">
        <v>33.630000000000003</v>
      </c>
      <c r="C1038" s="5">
        <v>11.31</v>
      </c>
      <c r="D1038" s="4" t="s">
        <v>2379</v>
      </c>
      <c r="E1038" s="4" t="s">
        <v>2379</v>
      </c>
      <c r="F1038" s="4" t="s">
        <v>2379</v>
      </c>
      <c r="G1038" s="4">
        <v>0</v>
      </c>
      <c r="H1038" s="4" t="s">
        <v>2379</v>
      </c>
      <c r="I1038" s="4" t="str">
        <f t="shared" si="32"/>
        <v>Obesity</v>
      </c>
      <c r="J1038" t="str">
        <f t="shared" si="33"/>
        <v>Diabetes</v>
      </c>
    </row>
    <row r="1039" spans="1:10" ht="15.75" thickBot="1" x14ac:dyDescent="0.3">
      <c r="A1039" s="4" t="s">
        <v>1333</v>
      </c>
      <c r="B1039" s="5">
        <v>32.67</v>
      </c>
      <c r="C1039" s="5">
        <v>11.81</v>
      </c>
      <c r="D1039" s="4" t="s">
        <v>2380</v>
      </c>
      <c r="E1039" s="4" t="s">
        <v>2379</v>
      </c>
      <c r="F1039" s="4" t="s">
        <v>2379</v>
      </c>
      <c r="G1039" s="4">
        <v>0</v>
      </c>
      <c r="H1039" s="4" t="s">
        <v>2379</v>
      </c>
      <c r="I1039" s="4" t="str">
        <f t="shared" si="32"/>
        <v>Obesity</v>
      </c>
      <c r="J1039" t="str">
        <f t="shared" si="33"/>
        <v>Diabetes</v>
      </c>
    </row>
    <row r="1040" spans="1:10" ht="15.75" thickBot="1" x14ac:dyDescent="0.3">
      <c r="A1040" s="4" t="s">
        <v>1332</v>
      </c>
      <c r="B1040" s="5">
        <v>33.299999999999997</v>
      </c>
      <c r="C1040" s="5">
        <v>8.26</v>
      </c>
      <c r="D1040" s="4" t="s">
        <v>2380</v>
      </c>
      <c r="E1040" s="4" t="s">
        <v>2379</v>
      </c>
      <c r="F1040" s="4" t="s">
        <v>2379</v>
      </c>
      <c r="G1040" s="5">
        <v>2</v>
      </c>
      <c r="H1040" s="4" t="s">
        <v>2379</v>
      </c>
      <c r="I1040" s="4" t="str">
        <f t="shared" si="32"/>
        <v>Obesity</v>
      </c>
      <c r="J1040" t="str">
        <f t="shared" si="33"/>
        <v>Diabetes</v>
      </c>
    </row>
    <row r="1041" spans="1:10" ht="15.75" thickBot="1" x14ac:dyDescent="0.3">
      <c r="A1041" s="4" t="s">
        <v>1331</v>
      </c>
      <c r="B1041" s="5">
        <v>30.78</v>
      </c>
      <c r="C1041" s="5">
        <v>10.74</v>
      </c>
      <c r="D1041" s="4" t="s">
        <v>2380</v>
      </c>
      <c r="E1041" s="4" t="s">
        <v>2379</v>
      </c>
      <c r="F1041" s="4" t="s">
        <v>2379</v>
      </c>
      <c r="G1041" s="5">
        <v>2</v>
      </c>
      <c r="H1041" s="4" t="s">
        <v>2379</v>
      </c>
      <c r="I1041" s="4" t="str">
        <f t="shared" si="32"/>
        <v>Obesity</v>
      </c>
      <c r="J1041" t="str">
        <f t="shared" si="33"/>
        <v>Diabetes</v>
      </c>
    </row>
    <row r="1042" spans="1:10" ht="15.75" thickBot="1" x14ac:dyDescent="0.3">
      <c r="A1042" s="4" t="s">
        <v>1330</v>
      </c>
      <c r="B1042" s="5">
        <v>28.975000000000001</v>
      </c>
      <c r="C1042" s="5">
        <v>7.69</v>
      </c>
      <c r="D1042" s="4" t="s">
        <v>2380</v>
      </c>
      <c r="E1042" s="4" t="s">
        <v>2379</v>
      </c>
      <c r="F1042" s="4" t="s">
        <v>2379</v>
      </c>
      <c r="G1042" s="4">
        <v>0</v>
      </c>
      <c r="H1042" s="4" t="s">
        <v>2379</v>
      </c>
      <c r="I1042" s="4" t="str">
        <f t="shared" si="32"/>
        <v>Overweight</v>
      </c>
      <c r="J1042" t="str">
        <f t="shared" si="33"/>
        <v>Diabetes</v>
      </c>
    </row>
    <row r="1043" spans="1:10" ht="15.75" thickBot="1" x14ac:dyDescent="0.3">
      <c r="A1043" s="4" t="s">
        <v>1329</v>
      </c>
      <c r="B1043" s="5">
        <v>33.4</v>
      </c>
      <c r="C1043" s="5">
        <v>4.84</v>
      </c>
      <c r="D1043" s="4" t="s">
        <v>2379</v>
      </c>
      <c r="E1043" s="4" t="s">
        <v>2379</v>
      </c>
      <c r="F1043" s="4" t="s">
        <v>2379</v>
      </c>
      <c r="G1043" s="4">
        <v>0</v>
      </c>
      <c r="H1043" s="4" t="s">
        <v>2379</v>
      </c>
      <c r="I1043" s="4" t="str">
        <f t="shared" si="32"/>
        <v>Obesity</v>
      </c>
      <c r="J1043" t="str">
        <f t="shared" si="33"/>
        <v>Normal</v>
      </c>
    </row>
    <row r="1044" spans="1:10" ht="15.75" thickBot="1" x14ac:dyDescent="0.3">
      <c r="A1044" s="4" t="s">
        <v>1328</v>
      </c>
      <c r="B1044" s="5">
        <v>21.5</v>
      </c>
      <c r="C1044" s="5">
        <v>9.77</v>
      </c>
      <c r="D1044" s="4" t="s">
        <v>2380</v>
      </c>
      <c r="E1044" s="4" t="s">
        <v>2379</v>
      </c>
      <c r="F1044" s="4" t="s">
        <v>2379</v>
      </c>
      <c r="G1044" s="4">
        <v>0</v>
      </c>
      <c r="H1044" s="4" t="s">
        <v>2379</v>
      </c>
      <c r="I1044" s="4" t="str">
        <f t="shared" si="32"/>
        <v>Normal Weight</v>
      </c>
      <c r="J1044" t="str">
        <f t="shared" si="33"/>
        <v>Diabetes</v>
      </c>
    </row>
    <row r="1045" spans="1:10" ht="15.75" thickBot="1" x14ac:dyDescent="0.3">
      <c r="A1045" s="4" t="s">
        <v>1327</v>
      </c>
      <c r="B1045" s="5">
        <v>38.14</v>
      </c>
      <c r="C1045" s="5">
        <v>5.84</v>
      </c>
      <c r="D1045" s="4" t="s">
        <v>2379</v>
      </c>
      <c r="E1045" s="4" t="s">
        <v>2379</v>
      </c>
      <c r="F1045" s="4" t="s">
        <v>2379</v>
      </c>
      <c r="G1045" s="4">
        <v>0</v>
      </c>
      <c r="H1045" s="4" t="s">
        <v>2379</v>
      </c>
      <c r="I1045" s="4" t="str">
        <f t="shared" si="32"/>
        <v>Obesity</v>
      </c>
      <c r="J1045" t="str">
        <f t="shared" si="33"/>
        <v>Prediabetes</v>
      </c>
    </row>
    <row r="1046" spans="1:10" ht="15.75" thickBot="1" x14ac:dyDescent="0.3">
      <c r="A1046" s="4" t="s">
        <v>1326</v>
      </c>
      <c r="B1046" s="5">
        <v>35.42</v>
      </c>
      <c r="C1046" s="5">
        <v>8.6999999999999993</v>
      </c>
      <c r="D1046" s="4" t="s">
        <v>2380</v>
      </c>
      <c r="E1046" s="4" t="s">
        <v>2379</v>
      </c>
      <c r="F1046" s="4" t="s">
        <v>2379</v>
      </c>
      <c r="G1046" s="5">
        <v>1</v>
      </c>
      <c r="H1046" s="4" t="s">
        <v>2379</v>
      </c>
      <c r="I1046" s="4" t="str">
        <f t="shared" si="32"/>
        <v>Obesity</v>
      </c>
      <c r="J1046" t="str">
        <f t="shared" si="33"/>
        <v>Diabetes</v>
      </c>
    </row>
    <row r="1047" spans="1:10" ht="15.75" thickBot="1" x14ac:dyDescent="0.3">
      <c r="A1047" s="4" t="s">
        <v>1325</v>
      </c>
      <c r="B1047" s="5">
        <v>35.625</v>
      </c>
      <c r="C1047" s="5">
        <v>10.79</v>
      </c>
      <c r="D1047" s="4" t="s">
        <v>2379</v>
      </c>
      <c r="E1047" s="4" t="s">
        <v>2379</v>
      </c>
      <c r="F1047" s="4" t="s">
        <v>2379</v>
      </c>
      <c r="G1047" s="4">
        <v>0</v>
      </c>
      <c r="H1047" s="4" t="s">
        <v>2379</v>
      </c>
      <c r="I1047" s="4" t="str">
        <f t="shared" si="32"/>
        <v>Obesity</v>
      </c>
      <c r="J1047" t="str">
        <f t="shared" si="33"/>
        <v>Diabetes</v>
      </c>
    </row>
    <row r="1048" spans="1:10" ht="15.75" thickBot="1" x14ac:dyDescent="0.3">
      <c r="A1048" s="4" t="s">
        <v>1324</v>
      </c>
      <c r="B1048" s="5">
        <v>45.51</v>
      </c>
      <c r="C1048" s="5">
        <v>4.32</v>
      </c>
      <c r="D1048" s="4" t="s">
        <v>2379</v>
      </c>
      <c r="E1048" s="4" t="s">
        <v>2379</v>
      </c>
      <c r="F1048" s="4" t="s">
        <v>2379</v>
      </c>
      <c r="G1048" s="5">
        <v>1</v>
      </c>
      <c r="H1048" s="4" t="s">
        <v>2379</v>
      </c>
      <c r="I1048" s="4" t="str">
        <f t="shared" si="32"/>
        <v>Obesity</v>
      </c>
      <c r="J1048" t="str">
        <f t="shared" si="33"/>
        <v>Normal</v>
      </c>
    </row>
    <row r="1049" spans="1:10" ht="15.75" thickBot="1" x14ac:dyDescent="0.3">
      <c r="A1049" s="4" t="s">
        <v>1323</v>
      </c>
      <c r="B1049" s="5">
        <v>37.1</v>
      </c>
      <c r="C1049" s="5">
        <v>7.19</v>
      </c>
      <c r="D1049" s="4" t="s">
        <v>2380</v>
      </c>
      <c r="E1049" s="4" t="s">
        <v>2379</v>
      </c>
      <c r="F1049" s="4" t="s">
        <v>2379</v>
      </c>
      <c r="G1049" s="4">
        <v>0</v>
      </c>
      <c r="H1049" s="4" t="s">
        <v>2379</v>
      </c>
      <c r="I1049" s="4" t="str">
        <f t="shared" si="32"/>
        <v>Obesity</v>
      </c>
      <c r="J1049" t="str">
        <f t="shared" si="33"/>
        <v>Diabetes</v>
      </c>
    </row>
    <row r="1050" spans="1:10" ht="15.75" thickBot="1" x14ac:dyDescent="0.3">
      <c r="A1050" s="4" t="s">
        <v>1322</v>
      </c>
      <c r="B1050" s="5">
        <v>30.5</v>
      </c>
      <c r="C1050" s="5">
        <v>11.94</v>
      </c>
      <c r="D1050" s="4" t="s">
        <v>2380</v>
      </c>
      <c r="E1050" s="4" t="s">
        <v>2379</v>
      </c>
      <c r="F1050" s="4" t="s">
        <v>2379</v>
      </c>
      <c r="G1050" s="4">
        <v>0</v>
      </c>
      <c r="H1050" s="4" t="s">
        <v>2379</v>
      </c>
      <c r="I1050" s="4" t="str">
        <f t="shared" si="32"/>
        <v>Obesity</v>
      </c>
      <c r="J1050" t="str">
        <f t="shared" si="33"/>
        <v>Diabetes</v>
      </c>
    </row>
    <row r="1051" spans="1:10" ht="15.75" thickBot="1" x14ac:dyDescent="0.3">
      <c r="A1051" s="4" t="s">
        <v>1321</v>
      </c>
      <c r="B1051" s="5">
        <v>28.16</v>
      </c>
      <c r="C1051" s="5">
        <v>5.56</v>
      </c>
      <c r="D1051" s="4" t="s">
        <v>2379</v>
      </c>
      <c r="E1051" s="4" t="s">
        <v>2379</v>
      </c>
      <c r="F1051" s="4" t="s">
        <v>2379</v>
      </c>
      <c r="G1051" s="5">
        <v>2</v>
      </c>
      <c r="H1051" s="4" t="s">
        <v>2379</v>
      </c>
      <c r="I1051" s="4" t="str">
        <f t="shared" si="32"/>
        <v>Overweight</v>
      </c>
      <c r="J1051" t="str">
        <f t="shared" si="33"/>
        <v>Normal</v>
      </c>
    </row>
    <row r="1052" spans="1:10" ht="15.75" thickBot="1" x14ac:dyDescent="0.3">
      <c r="A1052" s="4" t="s">
        <v>1320</v>
      </c>
      <c r="B1052" s="5">
        <v>29.1</v>
      </c>
      <c r="C1052" s="5">
        <v>5.64</v>
      </c>
      <c r="D1052" s="4" t="s">
        <v>2380</v>
      </c>
      <c r="E1052" s="4" t="s">
        <v>2379</v>
      </c>
      <c r="F1052" s="4" t="s">
        <v>2379</v>
      </c>
      <c r="G1052" s="4">
        <v>0</v>
      </c>
      <c r="H1052" s="4" t="s">
        <v>2379</v>
      </c>
      <c r="I1052" s="4" t="str">
        <f t="shared" si="32"/>
        <v>Overweight</v>
      </c>
      <c r="J1052" t="str">
        <f t="shared" si="33"/>
        <v>Normal</v>
      </c>
    </row>
    <row r="1053" spans="1:10" ht="15.75" thickBot="1" x14ac:dyDescent="0.3">
      <c r="A1053" s="4" t="s">
        <v>1319</v>
      </c>
      <c r="B1053" s="5">
        <v>30.22</v>
      </c>
      <c r="C1053" s="5">
        <v>4.6500000000000004</v>
      </c>
      <c r="D1053" s="4" t="s">
        <v>2379</v>
      </c>
      <c r="E1053" s="4" t="s">
        <v>2379</v>
      </c>
      <c r="F1053" s="4" t="s">
        <v>2379</v>
      </c>
      <c r="G1053" s="4">
        <v>0</v>
      </c>
      <c r="H1053" s="4" t="s">
        <v>2379</v>
      </c>
      <c r="I1053" s="4" t="str">
        <f t="shared" si="32"/>
        <v>Obesity</v>
      </c>
      <c r="J1053" t="str">
        <f t="shared" si="33"/>
        <v>Normal</v>
      </c>
    </row>
    <row r="1054" spans="1:10" ht="15.75" thickBot="1" x14ac:dyDescent="0.3">
      <c r="A1054" s="4" t="s">
        <v>1318</v>
      </c>
      <c r="B1054" s="5">
        <v>24.29</v>
      </c>
      <c r="C1054" s="5">
        <v>9.0500000000000007</v>
      </c>
      <c r="D1054" s="4" t="s">
        <v>2379</v>
      </c>
      <c r="E1054" s="4" t="s">
        <v>2379</v>
      </c>
      <c r="F1054" s="4" t="s">
        <v>2379</v>
      </c>
      <c r="G1054" s="4">
        <v>0</v>
      </c>
      <c r="H1054" s="4" t="s">
        <v>2379</v>
      </c>
      <c r="I1054" s="4" t="str">
        <f t="shared" si="32"/>
        <v>Normal Weight</v>
      </c>
      <c r="J1054" t="str">
        <f t="shared" si="33"/>
        <v>Diabetes</v>
      </c>
    </row>
    <row r="1055" spans="1:10" ht="15.75" thickBot="1" x14ac:dyDescent="0.3">
      <c r="A1055" s="4" t="s">
        <v>1317</v>
      </c>
      <c r="B1055" s="5">
        <v>29.39</v>
      </c>
      <c r="C1055" s="5">
        <v>4.5199999999999996</v>
      </c>
      <c r="D1055" s="4" t="s">
        <v>2380</v>
      </c>
      <c r="E1055" s="4" t="s">
        <v>2379</v>
      </c>
      <c r="F1055" s="4" t="s">
        <v>2379</v>
      </c>
      <c r="G1055" s="4">
        <v>0</v>
      </c>
      <c r="H1055" s="4" t="s">
        <v>2379</v>
      </c>
      <c r="I1055" s="4" t="str">
        <f t="shared" si="32"/>
        <v>Overweight</v>
      </c>
      <c r="J1055" t="str">
        <f t="shared" si="33"/>
        <v>Normal</v>
      </c>
    </row>
    <row r="1056" spans="1:10" ht="15.75" thickBot="1" x14ac:dyDescent="0.3">
      <c r="A1056" s="4" t="s">
        <v>1316</v>
      </c>
      <c r="B1056" s="5">
        <v>25.66</v>
      </c>
      <c r="C1056" s="5">
        <v>4.62</v>
      </c>
      <c r="D1056" s="4" t="s">
        <v>2380</v>
      </c>
      <c r="E1056" s="4" t="s">
        <v>2379</v>
      </c>
      <c r="F1056" s="4" t="s">
        <v>2379</v>
      </c>
      <c r="G1056" s="5">
        <v>1</v>
      </c>
      <c r="H1056" s="4" t="s">
        <v>2379</v>
      </c>
      <c r="I1056" s="4" t="str">
        <f t="shared" si="32"/>
        <v>Overweight</v>
      </c>
      <c r="J1056" t="str">
        <f t="shared" si="33"/>
        <v>Normal</v>
      </c>
    </row>
    <row r="1057" spans="1:10" ht="15.75" thickBot="1" x14ac:dyDescent="0.3">
      <c r="A1057" s="4" t="s">
        <v>1315</v>
      </c>
      <c r="B1057" s="5">
        <v>39.11</v>
      </c>
      <c r="C1057" s="5">
        <v>5.87</v>
      </c>
      <c r="D1057" s="4" t="s">
        <v>2379</v>
      </c>
      <c r="E1057" s="4" t="s">
        <v>2379</v>
      </c>
      <c r="F1057" s="4" t="s">
        <v>2379</v>
      </c>
      <c r="G1057" s="4">
        <v>0</v>
      </c>
      <c r="H1057" s="4" t="s">
        <v>2379</v>
      </c>
      <c r="I1057" s="4" t="str">
        <f t="shared" si="32"/>
        <v>Obesity</v>
      </c>
      <c r="J1057" t="str">
        <f t="shared" si="33"/>
        <v>Prediabetes</v>
      </c>
    </row>
    <row r="1058" spans="1:10" ht="15.75" thickBot="1" x14ac:dyDescent="0.3">
      <c r="A1058" s="4" t="s">
        <v>1314</v>
      </c>
      <c r="B1058" s="5">
        <v>43.78</v>
      </c>
      <c r="C1058" s="5">
        <v>5.71</v>
      </c>
      <c r="D1058" s="4" t="s">
        <v>2379</v>
      </c>
      <c r="E1058" s="4" t="s">
        <v>2379</v>
      </c>
      <c r="F1058" s="4" t="s">
        <v>2379</v>
      </c>
      <c r="G1058" s="5">
        <v>1</v>
      </c>
      <c r="H1058" s="4" t="s">
        <v>2379</v>
      </c>
      <c r="I1058" s="4" t="str">
        <f t="shared" si="32"/>
        <v>Obesity</v>
      </c>
      <c r="J1058" t="str">
        <f t="shared" si="33"/>
        <v>Prediabetes</v>
      </c>
    </row>
    <row r="1059" spans="1:10" ht="15.75" thickBot="1" x14ac:dyDescent="0.3">
      <c r="A1059" s="4" t="s">
        <v>1313</v>
      </c>
      <c r="B1059" s="5">
        <v>24.35</v>
      </c>
      <c r="C1059" s="5">
        <v>9.08</v>
      </c>
      <c r="D1059" s="4" t="s">
        <v>2379</v>
      </c>
      <c r="E1059" s="4" t="s">
        <v>2379</v>
      </c>
      <c r="F1059" s="4" t="s">
        <v>2379</v>
      </c>
      <c r="G1059" s="4">
        <v>0</v>
      </c>
      <c r="H1059" s="4" t="s">
        <v>2379</v>
      </c>
      <c r="I1059" s="4" t="str">
        <f t="shared" si="32"/>
        <v>Normal Weight</v>
      </c>
      <c r="J1059" t="str">
        <f t="shared" si="33"/>
        <v>Diabetes</v>
      </c>
    </row>
    <row r="1060" spans="1:10" ht="15.75" thickBot="1" x14ac:dyDescent="0.3">
      <c r="A1060" s="4" t="s">
        <v>1312</v>
      </c>
      <c r="B1060" s="5">
        <v>40.299999999999997</v>
      </c>
      <c r="C1060" s="5">
        <v>5.3</v>
      </c>
      <c r="D1060" s="4" t="s">
        <v>2380</v>
      </c>
      <c r="E1060" s="4" t="s">
        <v>2379</v>
      </c>
      <c r="F1060" s="4" t="s">
        <v>2379</v>
      </c>
      <c r="G1060" s="5">
        <v>2</v>
      </c>
      <c r="H1060" s="4" t="s">
        <v>2379</v>
      </c>
      <c r="I1060" s="4" t="str">
        <f t="shared" si="32"/>
        <v>Obesity</v>
      </c>
      <c r="J1060" t="str">
        <f t="shared" si="33"/>
        <v>Normal</v>
      </c>
    </row>
    <row r="1061" spans="1:10" ht="15.75" thickBot="1" x14ac:dyDescent="0.3">
      <c r="A1061" s="4" t="s">
        <v>1311</v>
      </c>
      <c r="B1061" s="5">
        <v>32.774999999999999</v>
      </c>
      <c r="C1061" s="5">
        <v>11.76</v>
      </c>
      <c r="D1061" s="4" t="s">
        <v>2380</v>
      </c>
      <c r="E1061" s="4" t="s">
        <v>2379</v>
      </c>
      <c r="F1061" s="4" t="s">
        <v>2379</v>
      </c>
      <c r="G1061" s="4">
        <v>0</v>
      </c>
      <c r="H1061" s="4" t="s">
        <v>2379</v>
      </c>
      <c r="I1061" s="4" t="str">
        <f t="shared" si="32"/>
        <v>Obesity</v>
      </c>
      <c r="J1061" t="str">
        <f t="shared" si="33"/>
        <v>Diabetes</v>
      </c>
    </row>
    <row r="1062" spans="1:10" ht="15.75" thickBot="1" x14ac:dyDescent="0.3">
      <c r="A1062" s="4" t="s">
        <v>1310</v>
      </c>
      <c r="B1062" s="5">
        <v>39.6</v>
      </c>
      <c r="C1062" s="5">
        <v>5.1100000000000003</v>
      </c>
      <c r="D1062" s="4" t="s">
        <v>2380</v>
      </c>
      <c r="E1062" s="4" t="s">
        <v>2379</v>
      </c>
      <c r="F1062" s="4" t="s">
        <v>2379</v>
      </c>
      <c r="G1062" s="5">
        <v>2</v>
      </c>
      <c r="H1062" s="4" t="s">
        <v>2379</v>
      </c>
      <c r="I1062" s="4" t="str">
        <f t="shared" si="32"/>
        <v>Obesity</v>
      </c>
      <c r="J1062" t="str">
        <f t="shared" si="33"/>
        <v>Normal</v>
      </c>
    </row>
    <row r="1063" spans="1:10" ht="15.75" thickBot="1" x14ac:dyDescent="0.3">
      <c r="A1063" s="4" t="s">
        <v>1309</v>
      </c>
      <c r="B1063" s="5">
        <v>30.97</v>
      </c>
      <c r="C1063" s="5">
        <v>5.54</v>
      </c>
      <c r="D1063" s="4" t="s">
        <v>2379</v>
      </c>
      <c r="E1063" s="4" t="s">
        <v>2379</v>
      </c>
      <c r="F1063" s="4" t="s">
        <v>2379</v>
      </c>
      <c r="G1063" s="5">
        <v>2</v>
      </c>
      <c r="H1063" s="4" t="s">
        <v>2379</v>
      </c>
      <c r="I1063" s="4" t="str">
        <f t="shared" si="32"/>
        <v>Obesity</v>
      </c>
      <c r="J1063" t="str">
        <f t="shared" si="33"/>
        <v>Normal</v>
      </c>
    </row>
    <row r="1064" spans="1:10" ht="15.75" thickBot="1" x14ac:dyDescent="0.3">
      <c r="A1064" s="4" t="s">
        <v>1308</v>
      </c>
      <c r="B1064" s="5">
        <v>27.645</v>
      </c>
      <c r="C1064" s="5">
        <v>8.8699999999999992</v>
      </c>
      <c r="D1064" s="4" t="s">
        <v>2380</v>
      </c>
      <c r="E1064" s="4" t="s">
        <v>2379</v>
      </c>
      <c r="F1064" s="4" t="s">
        <v>2379</v>
      </c>
      <c r="G1064" s="4">
        <v>0</v>
      </c>
      <c r="H1064" s="4" t="s">
        <v>2379</v>
      </c>
      <c r="I1064" s="4" t="str">
        <f t="shared" si="32"/>
        <v>Overweight</v>
      </c>
      <c r="J1064" t="str">
        <f t="shared" si="33"/>
        <v>Diabetes</v>
      </c>
    </row>
    <row r="1065" spans="1:10" ht="15.75" thickBot="1" x14ac:dyDescent="0.3">
      <c r="A1065" s="4" t="s">
        <v>1307</v>
      </c>
      <c r="B1065" s="5">
        <v>34.43</v>
      </c>
      <c r="C1065" s="5">
        <v>5.96</v>
      </c>
      <c r="D1065" s="4" t="s">
        <v>2380</v>
      </c>
      <c r="E1065" s="4" t="s">
        <v>2379</v>
      </c>
      <c r="F1065" s="4" t="s">
        <v>2379</v>
      </c>
      <c r="G1065" s="5">
        <v>2</v>
      </c>
      <c r="H1065" s="4" t="s">
        <v>2379</v>
      </c>
      <c r="I1065" s="4" t="str">
        <f t="shared" si="32"/>
        <v>Obesity</v>
      </c>
      <c r="J1065" t="str">
        <f t="shared" si="33"/>
        <v>Prediabetes</v>
      </c>
    </row>
    <row r="1066" spans="1:10" ht="15.75" thickBot="1" x14ac:dyDescent="0.3">
      <c r="A1066" s="4" t="s">
        <v>1306</v>
      </c>
      <c r="B1066" s="5">
        <v>39.6</v>
      </c>
      <c r="C1066" s="5">
        <v>4.4400000000000004</v>
      </c>
      <c r="D1066" s="4" t="s">
        <v>2380</v>
      </c>
      <c r="E1066" s="4" t="s">
        <v>2379</v>
      </c>
      <c r="F1066" s="4" t="s">
        <v>2380</v>
      </c>
      <c r="G1066" s="5">
        <v>1</v>
      </c>
      <c r="H1066" s="4" t="s">
        <v>2379</v>
      </c>
      <c r="I1066" s="4" t="str">
        <f t="shared" si="32"/>
        <v>Obesity</v>
      </c>
      <c r="J1066" t="str">
        <f t="shared" si="33"/>
        <v>Normal</v>
      </c>
    </row>
    <row r="1067" spans="1:10" ht="15.75" thickBot="1" x14ac:dyDescent="0.3">
      <c r="A1067" s="4" t="s">
        <v>1305</v>
      </c>
      <c r="B1067" s="5">
        <v>22.1</v>
      </c>
      <c r="C1067" s="5">
        <v>4.6500000000000004</v>
      </c>
      <c r="D1067" s="4" t="s">
        <v>2380</v>
      </c>
      <c r="E1067" s="4" t="s">
        <v>2379</v>
      </c>
      <c r="F1067" s="4" t="s">
        <v>2379</v>
      </c>
      <c r="G1067" s="5">
        <v>2</v>
      </c>
      <c r="H1067" s="4" t="s">
        <v>2379</v>
      </c>
      <c r="I1067" s="4" t="str">
        <f t="shared" si="32"/>
        <v>Normal Weight</v>
      </c>
      <c r="J1067" t="str">
        <f t="shared" si="33"/>
        <v>Normal</v>
      </c>
    </row>
    <row r="1068" spans="1:10" ht="15.75" thickBot="1" x14ac:dyDescent="0.3">
      <c r="A1068" s="4" t="s">
        <v>1304</v>
      </c>
      <c r="B1068" s="5">
        <v>33.25</v>
      </c>
      <c r="C1068" s="5">
        <v>5.64</v>
      </c>
      <c r="D1068" s="4" t="s">
        <v>2380</v>
      </c>
      <c r="E1068" s="4" t="s">
        <v>2379</v>
      </c>
      <c r="F1068" s="4" t="s">
        <v>2380</v>
      </c>
      <c r="G1068" s="5">
        <v>1</v>
      </c>
      <c r="H1068" s="4" t="s">
        <v>2379</v>
      </c>
      <c r="I1068" s="4" t="str">
        <f t="shared" si="32"/>
        <v>Obesity</v>
      </c>
      <c r="J1068" t="str">
        <f t="shared" si="33"/>
        <v>Normal</v>
      </c>
    </row>
    <row r="1069" spans="1:10" ht="15.75" thickBot="1" x14ac:dyDescent="0.3">
      <c r="A1069" s="4" t="s">
        <v>1303</v>
      </c>
      <c r="B1069" s="5">
        <v>33.33</v>
      </c>
      <c r="C1069" s="5">
        <v>10.19</v>
      </c>
      <c r="D1069" s="4" t="s">
        <v>2379</v>
      </c>
      <c r="E1069" s="4" t="s">
        <v>2379</v>
      </c>
      <c r="F1069" s="4" t="s">
        <v>2379</v>
      </c>
      <c r="G1069" s="4">
        <v>0</v>
      </c>
      <c r="H1069" s="4" t="s">
        <v>2379</v>
      </c>
      <c r="I1069" s="4" t="str">
        <f t="shared" si="32"/>
        <v>Obesity</v>
      </c>
      <c r="J1069" t="str">
        <f t="shared" si="33"/>
        <v>Diabetes</v>
      </c>
    </row>
    <row r="1070" spans="1:10" ht="15.75" thickBot="1" x14ac:dyDescent="0.3">
      <c r="A1070" s="4" t="s">
        <v>1302</v>
      </c>
      <c r="B1070" s="5">
        <v>30.5</v>
      </c>
      <c r="C1070" s="5">
        <v>10.79</v>
      </c>
      <c r="D1070" s="4" t="s">
        <v>2379</v>
      </c>
      <c r="E1070" s="4" t="s">
        <v>2379</v>
      </c>
      <c r="F1070" s="4" t="s">
        <v>2379</v>
      </c>
      <c r="G1070" s="4">
        <v>0</v>
      </c>
      <c r="H1070" s="4" t="s">
        <v>2379</v>
      </c>
      <c r="I1070" s="4" t="str">
        <f t="shared" si="32"/>
        <v>Obesity</v>
      </c>
      <c r="J1070" t="str">
        <f t="shared" si="33"/>
        <v>Diabetes</v>
      </c>
    </row>
    <row r="1071" spans="1:10" ht="15.75" thickBot="1" x14ac:dyDescent="0.3">
      <c r="A1071" s="4" t="s">
        <v>1301</v>
      </c>
      <c r="B1071" s="5">
        <v>30.3</v>
      </c>
      <c r="C1071" s="5">
        <v>4.24</v>
      </c>
      <c r="D1071" s="4" t="s">
        <v>2379</v>
      </c>
      <c r="E1071" s="4" t="s">
        <v>2379</v>
      </c>
      <c r="F1071" s="4" t="s">
        <v>2379</v>
      </c>
      <c r="G1071" s="4">
        <v>0</v>
      </c>
      <c r="H1071" s="4" t="s">
        <v>2379</v>
      </c>
      <c r="I1071" s="4" t="str">
        <f t="shared" si="32"/>
        <v>Obesity</v>
      </c>
      <c r="J1071" t="str">
        <f t="shared" si="33"/>
        <v>Normal</v>
      </c>
    </row>
    <row r="1072" spans="1:10" ht="15.75" thickBot="1" x14ac:dyDescent="0.3">
      <c r="A1072" s="4" t="s">
        <v>1300</v>
      </c>
      <c r="B1072" s="5">
        <v>26.22</v>
      </c>
      <c r="C1072" s="5">
        <v>5.83</v>
      </c>
      <c r="D1072" s="4" t="s">
        <v>2379</v>
      </c>
      <c r="E1072" s="4" t="s">
        <v>2379</v>
      </c>
      <c r="F1072" s="4" t="s">
        <v>2379</v>
      </c>
      <c r="G1072" s="5">
        <v>2</v>
      </c>
      <c r="H1072" s="4" t="s">
        <v>2379</v>
      </c>
      <c r="I1072" s="4" t="str">
        <f t="shared" si="32"/>
        <v>Overweight</v>
      </c>
      <c r="J1072" t="str">
        <f t="shared" si="33"/>
        <v>Prediabetes</v>
      </c>
    </row>
    <row r="1073" spans="1:10" ht="15.75" thickBot="1" x14ac:dyDescent="0.3">
      <c r="A1073" s="4" t="s">
        <v>1299</v>
      </c>
      <c r="B1073" s="5">
        <v>29.99</v>
      </c>
      <c r="C1073" s="5">
        <v>11.85</v>
      </c>
      <c r="D1073" s="4" t="s">
        <v>2379</v>
      </c>
      <c r="E1073" s="4" t="s">
        <v>2379</v>
      </c>
      <c r="F1073" s="4" t="s">
        <v>2379</v>
      </c>
      <c r="G1073" s="4">
        <v>0</v>
      </c>
      <c r="H1073" s="4" t="s">
        <v>2379</v>
      </c>
      <c r="I1073" s="4" t="str">
        <f t="shared" si="32"/>
        <v>Overweight</v>
      </c>
      <c r="J1073" t="str">
        <f t="shared" si="33"/>
        <v>Diabetes</v>
      </c>
    </row>
    <row r="1074" spans="1:10" ht="15.75" thickBot="1" x14ac:dyDescent="0.3">
      <c r="A1074" s="4" t="s">
        <v>1298</v>
      </c>
      <c r="B1074" s="5">
        <v>36.380000000000003</v>
      </c>
      <c r="C1074" s="5">
        <v>5.98</v>
      </c>
      <c r="D1074" s="4" t="s">
        <v>2379</v>
      </c>
      <c r="E1074" s="4" t="s">
        <v>2379</v>
      </c>
      <c r="F1074" s="4" t="s">
        <v>2379</v>
      </c>
      <c r="G1074" s="5">
        <v>1</v>
      </c>
      <c r="H1074" s="4" t="s">
        <v>2379</v>
      </c>
      <c r="I1074" s="4" t="str">
        <f t="shared" si="32"/>
        <v>Obesity</v>
      </c>
      <c r="J1074" t="str">
        <f t="shared" si="33"/>
        <v>Prediabetes</v>
      </c>
    </row>
    <row r="1075" spans="1:10" ht="15.75" thickBot="1" x14ac:dyDescent="0.3">
      <c r="A1075" s="4" t="s">
        <v>1297</v>
      </c>
      <c r="B1075" s="5">
        <v>31.16</v>
      </c>
      <c r="C1075" s="5">
        <v>4.26</v>
      </c>
      <c r="D1075" s="4" t="s">
        <v>2380</v>
      </c>
      <c r="E1075" s="4" t="s">
        <v>2379</v>
      </c>
      <c r="F1075" s="4" t="s">
        <v>2380</v>
      </c>
      <c r="G1075" s="5">
        <v>1</v>
      </c>
      <c r="H1075" s="4" t="s">
        <v>2379</v>
      </c>
      <c r="I1075" s="4" t="str">
        <f t="shared" si="32"/>
        <v>Obesity</v>
      </c>
      <c r="J1075" t="str">
        <f t="shared" si="33"/>
        <v>Normal</v>
      </c>
    </row>
    <row r="1076" spans="1:10" ht="15.75" thickBot="1" x14ac:dyDescent="0.3">
      <c r="A1076" s="4" t="s">
        <v>1296</v>
      </c>
      <c r="B1076" s="5">
        <v>25.55</v>
      </c>
      <c r="C1076" s="5">
        <v>4.96</v>
      </c>
      <c r="D1076" s="4" t="s">
        <v>2380</v>
      </c>
      <c r="E1076" s="4" t="s">
        <v>2379</v>
      </c>
      <c r="F1076" s="4" t="s">
        <v>2379</v>
      </c>
      <c r="G1076" s="5">
        <v>1</v>
      </c>
      <c r="H1076" s="4" t="s">
        <v>2379</v>
      </c>
      <c r="I1076" s="4" t="str">
        <f t="shared" si="32"/>
        <v>Overweight</v>
      </c>
      <c r="J1076" t="str">
        <f t="shared" si="33"/>
        <v>Normal</v>
      </c>
    </row>
    <row r="1077" spans="1:10" ht="15.75" thickBot="1" x14ac:dyDescent="0.3">
      <c r="A1077" s="4" t="s">
        <v>1295</v>
      </c>
      <c r="B1077" s="5">
        <v>28.77</v>
      </c>
      <c r="C1077" s="5">
        <v>4</v>
      </c>
      <c r="D1077" s="4" t="s">
        <v>2380</v>
      </c>
      <c r="E1077" s="4" t="s">
        <v>2379</v>
      </c>
      <c r="F1077" s="4" t="s">
        <v>2379</v>
      </c>
      <c r="G1077" s="4">
        <v>0</v>
      </c>
      <c r="H1077" s="4" t="s">
        <v>2379</v>
      </c>
      <c r="I1077" s="4" t="str">
        <f t="shared" si="32"/>
        <v>Overweight</v>
      </c>
      <c r="J1077" t="str">
        <f t="shared" si="33"/>
        <v>Normal</v>
      </c>
    </row>
    <row r="1078" spans="1:10" ht="15.75" thickBot="1" x14ac:dyDescent="0.3">
      <c r="A1078" s="4" t="s">
        <v>1294</v>
      </c>
      <c r="B1078" s="5">
        <v>23.14</v>
      </c>
      <c r="C1078" s="5">
        <v>4.1500000000000004</v>
      </c>
      <c r="D1078" s="4" t="s">
        <v>2380</v>
      </c>
      <c r="E1078" s="4" t="s">
        <v>2379</v>
      </c>
      <c r="F1078" s="4" t="s">
        <v>2379</v>
      </c>
      <c r="G1078" s="5">
        <v>1</v>
      </c>
      <c r="H1078" s="4" t="s">
        <v>2379</v>
      </c>
      <c r="I1078" s="4" t="str">
        <f t="shared" si="32"/>
        <v>Normal Weight</v>
      </c>
      <c r="J1078" t="str">
        <f t="shared" si="33"/>
        <v>Normal</v>
      </c>
    </row>
    <row r="1079" spans="1:10" ht="15.75" thickBot="1" x14ac:dyDescent="0.3">
      <c r="A1079" s="4" t="s">
        <v>1293</v>
      </c>
      <c r="B1079" s="5">
        <v>39.6</v>
      </c>
      <c r="C1079" s="5">
        <v>11.36</v>
      </c>
      <c r="D1079" s="4" t="s">
        <v>2379</v>
      </c>
      <c r="E1079" s="4" t="s">
        <v>2379</v>
      </c>
      <c r="F1079" s="4" t="s">
        <v>2379</v>
      </c>
      <c r="G1079" s="4">
        <v>0</v>
      </c>
      <c r="H1079" s="4" t="s">
        <v>2379</v>
      </c>
      <c r="I1079" s="4" t="str">
        <f t="shared" si="32"/>
        <v>Obesity</v>
      </c>
      <c r="J1079" t="str">
        <f t="shared" si="33"/>
        <v>Diabetes</v>
      </c>
    </row>
    <row r="1080" spans="1:10" ht="15.75" thickBot="1" x14ac:dyDescent="0.3">
      <c r="A1080" s="4" t="s">
        <v>1292</v>
      </c>
      <c r="B1080" s="5">
        <v>29.2</v>
      </c>
      <c r="C1080" s="5">
        <v>7.53</v>
      </c>
      <c r="D1080" s="4" t="s">
        <v>2379</v>
      </c>
      <c r="E1080" s="4" t="s">
        <v>2379</v>
      </c>
      <c r="F1080" s="4" t="s">
        <v>2379</v>
      </c>
      <c r="G1080" s="4">
        <v>0</v>
      </c>
      <c r="H1080" s="4" t="s">
        <v>2379</v>
      </c>
      <c r="I1080" s="4" t="str">
        <f t="shared" si="32"/>
        <v>Overweight</v>
      </c>
      <c r="J1080" t="str">
        <f t="shared" si="33"/>
        <v>Diabetes</v>
      </c>
    </row>
    <row r="1081" spans="1:10" ht="15.75" thickBot="1" x14ac:dyDescent="0.3">
      <c r="A1081" s="4" t="s">
        <v>1291</v>
      </c>
      <c r="B1081" s="5">
        <v>32.774999999999999</v>
      </c>
      <c r="C1081" s="5">
        <v>7.95</v>
      </c>
      <c r="D1081" s="4" t="s">
        <v>2379</v>
      </c>
      <c r="E1081" s="4" t="s">
        <v>2379</v>
      </c>
      <c r="F1081" s="4" t="s">
        <v>2379</v>
      </c>
      <c r="G1081" s="4">
        <v>0</v>
      </c>
      <c r="H1081" s="4" t="s">
        <v>2379</v>
      </c>
      <c r="I1081" s="4" t="str">
        <f t="shared" si="32"/>
        <v>Obesity</v>
      </c>
      <c r="J1081" t="str">
        <f t="shared" si="33"/>
        <v>Diabetes</v>
      </c>
    </row>
    <row r="1082" spans="1:10" ht="15.75" thickBot="1" x14ac:dyDescent="0.3">
      <c r="A1082" s="4" t="s">
        <v>1290</v>
      </c>
      <c r="B1082" s="5">
        <v>24.035</v>
      </c>
      <c r="C1082" s="5">
        <v>8.5</v>
      </c>
      <c r="D1082" s="4" t="s">
        <v>2379</v>
      </c>
      <c r="E1082" s="4" t="s">
        <v>2379</v>
      </c>
      <c r="F1082" s="4" t="s">
        <v>2379</v>
      </c>
      <c r="G1082" s="4">
        <v>0</v>
      </c>
      <c r="H1082" s="4" t="s">
        <v>2379</v>
      </c>
      <c r="I1082" s="4" t="str">
        <f t="shared" si="32"/>
        <v>Normal Weight</v>
      </c>
      <c r="J1082" t="str">
        <f t="shared" si="33"/>
        <v>Diabetes</v>
      </c>
    </row>
    <row r="1083" spans="1:10" ht="15.75" thickBot="1" x14ac:dyDescent="0.3">
      <c r="A1083" s="4" t="s">
        <v>1289</v>
      </c>
      <c r="B1083" s="5">
        <v>30.55</v>
      </c>
      <c r="C1083" s="5">
        <v>5.89</v>
      </c>
      <c r="D1083" s="4" t="s">
        <v>2379</v>
      </c>
      <c r="E1083" s="4" t="s">
        <v>2379</v>
      </c>
      <c r="F1083" s="4" t="s">
        <v>2380</v>
      </c>
      <c r="G1083" s="5">
        <v>1</v>
      </c>
      <c r="H1083" s="4" t="s">
        <v>2379</v>
      </c>
      <c r="I1083" s="4" t="str">
        <f t="shared" si="32"/>
        <v>Obesity</v>
      </c>
      <c r="J1083" t="str">
        <f t="shared" si="33"/>
        <v>Prediabetes</v>
      </c>
    </row>
    <row r="1084" spans="1:10" ht="15.75" thickBot="1" x14ac:dyDescent="0.3">
      <c r="A1084" s="4" t="s">
        <v>1288</v>
      </c>
      <c r="B1084" s="5">
        <v>28.81</v>
      </c>
      <c r="C1084" s="5">
        <v>8.76</v>
      </c>
      <c r="D1084" s="4" t="s">
        <v>2379</v>
      </c>
      <c r="E1084" s="4" t="s">
        <v>2379</v>
      </c>
      <c r="F1084" s="4" t="s">
        <v>2379</v>
      </c>
      <c r="G1084" s="5">
        <v>2</v>
      </c>
      <c r="H1084" s="4" t="s">
        <v>2379</v>
      </c>
      <c r="I1084" s="4" t="str">
        <f t="shared" si="32"/>
        <v>Overweight</v>
      </c>
      <c r="J1084" t="str">
        <f t="shared" si="33"/>
        <v>Diabetes</v>
      </c>
    </row>
    <row r="1085" spans="1:10" ht="15.75" thickBot="1" x14ac:dyDescent="0.3">
      <c r="A1085" s="4" t="s">
        <v>1287</v>
      </c>
      <c r="B1085" s="5">
        <v>31.66</v>
      </c>
      <c r="C1085" s="5">
        <v>4.1100000000000003</v>
      </c>
      <c r="D1085" s="4" t="s">
        <v>2379</v>
      </c>
      <c r="E1085" s="4" t="s">
        <v>2379</v>
      </c>
      <c r="F1085" s="4" t="s">
        <v>2379</v>
      </c>
      <c r="G1085" s="4">
        <v>0</v>
      </c>
      <c r="H1085" s="4" t="s">
        <v>2379</v>
      </c>
      <c r="I1085" s="4" t="str">
        <f t="shared" si="32"/>
        <v>Obesity</v>
      </c>
      <c r="J1085" t="str">
        <f t="shared" si="33"/>
        <v>Normal</v>
      </c>
    </row>
    <row r="1086" spans="1:10" ht="15.75" thickBot="1" x14ac:dyDescent="0.3">
      <c r="A1086" s="4" t="s">
        <v>1286</v>
      </c>
      <c r="B1086" s="5">
        <v>28.215</v>
      </c>
      <c r="C1086" s="5">
        <v>7.56</v>
      </c>
      <c r="D1086" s="4" t="s">
        <v>2380</v>
      </c>
      <c r="E1086" s="4" t="s">
        <v>2379</v>
      </c>
      <c r="F1086" s="4" t="s">
        <v>2379</v>
      </c>
      <c r="G1086" s="5">
        <v>1</v>
      </c>
      <c r="H1086" s="4" t="s">
        <v>2379</v>
      </c>
      <c r="I1086" s="4" t="str">
        <f t="shared" si="32"/>
        <v>Overweight</v>
      </c>
      <c r="J1086" t="str">
        <f t="shared" si="33"/>
        <v>Diabetes</v>
      </c>
    </row>
    <row r="1087" spans="1:10" ht="15.75" thickBot="1" x14ac:dyDescent="0.3">
      <c r="A1087" s="4" t="s">
        <v>1285</v>
      </c>
      <c r="B1087" s="5">
        <v>26.12</v>
      </c>
      <c r="C1087" s="5">
        <v>4.17</v>
      </c>
      <c r="D1087" s="4" t="s">
        <v>2380</v>
      </c>
      <c r="E1087" s="4" t="s">
        <v>2379</v>
      </c>
      <c r="F1087" s="4" t="s">
        <v>2380</v>
      </c>
      <c r="G1087" s="5">
        <v>1</v>
      </c>
      <c r="H1087" s="4" t="s">
        <v>2379</v>
      </c>
      <c r="I1087" s="4" t="str">
        <f t="shared" si="32"/>
        <v>Overweight</v>
      </c>
      <c r="J1087" t="str">
        <f t="shared" si="33"/>
        <v>Normal</v>
      </c>
    </row>
    <row r="1088" spans="1:10" ht="15.75" thickBot="1" x14ac:dyDescent="0.3">
      <c r="A1088" s="4" t="s">
        <v>1284</v>
      </c>
      <c r="B1088" s="5">
        <v>36.630000000000003</v>
      </c>
      <c r="C1088" s="5">
        <v>11.42</v>
      </c>
      <c r="D1088" s="4" t="s">
        <v>2379</v>
      </c>
      <c r="E1088" s="4" t="s">
        <v>2379</v>
      </c>
      <c r="F1088" s="4" t="s">
        <v>2379</v>
      </c>
      <c r="G1088" s="5">
        <v>2</v>
      </c>
      <c r="H1088" s="4" t="s">
        <v>2379</v>
      </c>
      <c r="I1088" s="4" t="str">
        <f t="shared" si="32"/>
        <v>Obesity</v>
      </c>
      <c r="J1088" t="str">
        <f t="shared" si="33"/>
        <v>Diabetes</v>
      </c>
    </row>
    <row r="1089" spans="1:10" ht="15.75" thickBot="1" x14ac:dyDescent="0.3">
      <c r="A1089" s="4" t="s">
        <v>1283</v>
      </c>
      <c r="B1089" s="5">
        <v>33.344999999999999</v>
      </c>
      <c r="C1089" s="5">
        <v>7.33</v>
      </c>
      <c r="D1089" s="4" t="s">
        <v>2379</v>
      </c>
      <c r="E1089" s="4" t="s">
        <v>2379</v>
      </c>
      <c r="F1089" s="4" t="s">
        <v>2379</v>
      </c>
      <c r="G1089" s="5">
        <v>2</v>
      </c>
      <c r="H1089" s="4" t="s">
        <v>2379</v>
      </c>
      <c r="I1089" s="4" t="str">
        <f t="shared" si="32"/>
        <v>Obesity</v>
      </c>
      <c r="J1089" t="str">
        <f t="shared" si="33"/>
        <v>Diabetes</v>
      </c>
    </row>
    <row r="1090" spans="1:10" ht="15.75" thickBot="1" x14ac:dyDescent="0.3">
      <c r="A1090" s="4" t="s">
        <v>1282</v>
      </c>
      <c r="B1090" s="5">
        <v>27.11</v>
      </c>
      <c r="C1090" s="5">
        <v>6.7</v>
      </c>
      <c r="D1090" s="4" t="s">
        <v>2379</v>
      </c>
      <c r="E1090" s="4" t="s">
        <v>2379</v>
      </c>
      <c r="F1090" s="4" t="s">
        <v>2379</v>
      </c>
      <c r="G1090" s="4">
        <v>0</v>
      </c>
      <c r="H1090" s="4" t="s">
        <v>2379</v>
      </c>
      <c r="I1090" s="4" t="str">
        <f t="shared" si="32"/>
        <v>Overweight</v>
      </c>
      <c r="J1090" t="str">
        <f t="shared" si="33"/>
        <v>Diabetes</v>
      </c>
    </row>
    <row r="1091" spans="1:10" ht="15.75" thickBot="1" x14ac:dyDescent="0.3">
      <c r="A1091" s="4" t="s">
        <v>1281</v>
      </c>
      <c r="B1091" s="5">
        <v>26.6</v>
      </c>
      <c r="C1091" s="5">
        <v>5.27</v>
      </c>
      <c r="D1091" s="4" t="s">
        <v>2380</v>
      </c>
      <c r="E1091" s="4" t="s">
        <v>2379</v>
      </c>
      <c r="F1091" s="4" t="s">
        <v>2380</v>
      </c>
      <c r="G1091" s="5">
        <v>1</v>
      </c>
      <c r="H1091" s="4" t="s">
        <v>2379</v>
      </c>
      <c r="I1091" s="4" t="str">
        <f t="shared" ref="I1091:I1154" si="34">VLOOKUP(B1091,$L$10:$M$13,2,TRUE)</f>
        <v>Overweight</v>
      </c>
      <c r="J1091" t="str">
        <f t="shared" ref="J1091:J1154" si="35">VLOOKUP(C1091,$K$19:$L$21,2,TRUE)</f>
        <v>Normal</v>
      </c>
    </row>
    <row r="1092" spans="1:10" ht="15.75" thickBot="1" x14ac:dyDescent="0.3">
      <c r="A1092" s="4" t="s">
        <v>1280</v>
      </c>
      <c r="B1092" s="5">
        <v>30.41</v>
      </c>
      <c r="C1092" s="5">
        <v>7.72</v>
      </c>
      <c r="D1092" s="4" t="s">
        <v>2379</v>
      </c>
      <c r="E1092" s="4" t="s">
        <v>2379</v>
      </c>
      <c r="F1092" s="4" t="s">
        <v>2379</v>
      </c>
      <c r="G1092" s="4">
        <v>0</v>
      </c>
      <c r="H1092" s="4" t="s">
        <v>2379</v>
      </c>
      <c r="I1092" s="4" t="str">
        <f t="shared" si="34"/>
        <v>Obesity</v>
      </c>
      <c r="J1092" t="str">
        <f t="shared" si="35"/>
        <v>Diabetes</v>
      </c>
    </row>
    <row r="1093" spans="1:10" ht="15.75" thickBot="1" x14ac:dyDescent="0.3">
      <c r="A1093" s="4" t="s">
        <v>1279</v>
      </c>
      <c r="B1093" s="5">
        <v>28.98</v>
      </c>
      <c r="C1093" s="5">
        <v>8.68</v>
      </c>
      <c r="D1093" s="4" t="s">
        <v>2379</v>
      </c>
      <c r="E1093" s="4" t="s">
        <v>2379</v>
      </c>
      <c r="F1093" s="4" t="s">
        <v>2379</v>
      </c>
      <c r="G1093" s="5">
        <v>2</v>
      </c>
      <c r="H1093" s="4" t="s">
        <v>2379</v>
      </c>
      <c r="I1093" s="4" t="str">
        <f t="shared" si="34"/>
        <v>Overweight</v>
      </c>
      <c r="J1093" t="str">
        <f t="shared" si="35"/>
        <v>Diabetes</v>
      </c>
    </row>
    <row r="1094" spans="1:10" ht="15.75" thickBot="1" x14ac:dyDescent="0.3">
      <c r="A1094" s="4" t="s">
        <v>1278</v>
      </c>
      <c r="B1094" s="5">
        <v>31.24</v>
      </c>
      <c r="C1094" s="5">
        <v>9.8000000000000007</v>
      </c>
      <c r="D1094" s="4" t="s">
        <v>2379</v>
      </c>
      <c r="E1094" s="4" t="s">
        <v>2379</v>
      </c>
      <c r="F1094" s="4" t="s">
        <v>2379</v>
      </c>
      <c r="G1094" s="4">
        <v>0</v>
      </c>
      <c r="H1094" s="4" t="s">
        <v>2379</v>
      </c>
      <c r="I1094" s="4" t="str">
        <f t="shared" si="34"/>
        <v>Obesity</v>
      </c>
      <c r="J1094" t="str">
        <f t="shared" si="35"/>
        <v>Diabetes</v>
      </c>
    </row>
    <row r="1095" spans="1:10" ht="15.75" thickBot="1" x14ac:dyDescent="0.3">
      <c r="A1095" s="4" t="s">
        <v>1277</v>
      </c>
      <c r="B1095" s="5">
        <v>31.54</v>
      </c>
      <c r="C1095" s="5">
        <v>4.4400000000000004</v>
      </c>
      <c r="D1095" s="4" t="s">
        <v>2379</v>
      </c>
      <c r="E1095" s="4" t="s">
        <v>2379</v>
      </c>
      <c r="F1095" s="4" t="s">
        <v>2379</v>
      </c>
      <c r="G1095" s="4">
        <v>0</v>
      </c>
      <c r="H1095" s="4" t="s">
        <v>2379</v>
      </c>
      <c r="I1095" s="4" t="str">
        <f t="shared" si="34"/>
        <v>Obesity</v>
      </c>
      <c r="J1095" t="str">
        <f t="shared" si="35"/>
        <v>Normal</v>
      </c>
    </row>
    <row r="1096" spans="1:10" ht="15.75" thickBot="1" x14ac:dyDescent="0.3">
      <c r="A1096" s="4" t="s">
        <v>1276</v>
      </c>
      <c r="B1096" s="5">
        <v>38.6</v>
      </c>
      <c r="C1096" s="5">
        <v>7.19</v>
      </c>
      <c r="D1096" s="4" t="s">
        <v>2380</v>
      </c>
      <c r="E1096" s="4" t="s">
        <v>2379</v>
      </c>
      <c r="F1096" s="4" t="s">
        <v>2379</v>
      </c>
      <c r="G1096" s="5">
        <v>2</v>
      </c>
      <c r="H1096" s="4" t="s">
        <v>2379</v>
      </c>
      <c r="I1096" s="4" t="str">
        <f t="shared" si="34"/>
        <v>Obesity</v>
      </c>
      <c r="J1096" t="str">
        <f t="shared" si="35"/>
        <v>Diabetes</v>
      </c>
    </row>
    <row r="1097" spans="1:10" ht="15.75" thickBot="1" x14ac:dyDescent="0.3">
      <c r="A1097" s="4" t="s">
        <v>1275</v>
      </c>
      <c r="B1097" s="5">
        <v>37.950000000000003</v>
      </c>
      <c r="C1097" s="5">
        <v>6.06</v>
      </c>
      <c r="D1097" s="4" t="s">
        <v>2379</v>
      </c>
      <c r="E1097" s="4" t="s">
        <v>2379</v>
      </c>
      <c r="F1097" s="4" t="s">
        <v>2379</v>
      </c>
      <c r="G1097" s="4">
        <v>0</v>
      </c>
      <c r="H1097" s="4" t="s">
        <v>2379</v>
      </c>
      <c r="I1097" s="4" t="str">
        <f t="shared" si="34"/>
        <v>Obesity</v>
      </c>
      <c r="J1097" t="str">
        <f t="shared" si="35"/>
        <v>Prediabetes</v>
      </c>
    </row>
    <row r="1098" spans="1:10" ht="15.75" thickBot="1" x14ac:dyDescent="0.3">
      <c r="A1098" s="4" t="s">
        <v>1274</v>
      </c>
      <c r="B1098" s="5">
        <v>38.97</v>
      </c>
      <c r="C1098" s="5">
        <v>5.12</v>
      </c>
      <c r="D1098" s="4" t="s">
        <v>2379</v>
      </c>
      <c r="E1098" s="4" t="s">
        <v>2379</v>
      </c>
      <c r="F1098" s="4" t="s">
        <v>2379</v>
      </c>
      <c r="G1098" s="4">
        <v>0</v>
      </c>
      <c r="H1098" s="4" t="s">
        <v>2379</v>
      </c>
      <c r="I1098" s="4" t="str">
        <f t="shared" si="34"/>
        <v>Obesity</v>
      </c>
      <c r="J1098" t="str">
        <f t="shared" si="35"/>
        <v>Normal</v>
      </c>
    </row>
    <row r="1099" spans="1:10" ht="15.75" thickBot="1" x14ac:dyDescent="0.3">
      <c r="A1099" s="4" t="s">
        <v>1273</v>
      </c>
      <c r="B1099" s="5">
        <v>21.2</v>
      </c>
      <c r="C1099" s="5">
        <v>10.72</v>
      </c>
      <c r="D1099" s="4" t="s">
        <v>2379</v>
      </c>
      <c r="E1099" s="4" t="s">
        <v>2379</v>
      </c>
      <c r="F1099" s="4" t="s">
        <v>2379</v>
      </c>
      <c r="G1099" s="4">
        <v>0</v>
      </c>
      <c r="H1099" s="4" t="s">
        <v>2379</v>
      </c>
      <c r="I1099" s="4" t="str">
        <f t="shared" si="34"/>
        <v>Normal Weight</v>
      </c>
      <c r="J1099" t="str">
        <f t="shared" si="35"/>
        <v>Diabetes</v>
      </c>
    </row>
    <row r="1100" spans="1:10" ht="15.75" thickBot="1" x14ac:dyDescent="0.3">
      <c r="A1100" s="4" t="s">
        <v>1272</v>
      </c>
      <c r="B1100" s="5">
        <v>23.96</v>
      </c>
      <c r="C1100" s="5">
        <v>9.58</v>
      </c>
      <c r="D1100" s="4" t="s">
        <v>2380</v>
      </c>
      <c r="E1100" s="4" t="s">
        <v>2379</v>
      </c>
      <c r="F1100" s="4" t="s">
        <v>2380</v>
      </c>
      <c r="G1100" s="5">
        <v>1</v>
      </c>
      <c r="H1100" s="4" t="s">
        <v>2379</v>
      </c>
      <c r="I1100" s="4" t="str">
        <f t="shared" si="34"/>
        <v>Normal Weight</v>
      </c>
      <c r="J1100" t="str">
        <f t="shared" si="35"/>
        <v>Diabetes</v>
      </c>
    </row>
    <row r="1101" spans="1:10" ht="15.75" thickBot="1" x14ac:dyDescent="0.3">
      <c r="A1101" s="4" t="s">
        <v>1271</v>
      </c>
      <c r="B1101" s="5">
        <v>35.93</v>
      </c>
      <c r="C1101" s="5">
        <v>6.4</v>
      </c>
      <c r="D1101" s="4" t="s">
        <v>2380</v>
      </c>
      <c r="E1101" s="4" t="s">
        <v>2379</v>
      </c>
      <c r="F1101" s="4" t="s">
        <v>2379</v>
      </c>
      <c r="G1101" s="5">
        <v>1</v>
      </c>
      <c r="H1101" s="4" t="s">
        <v>2379</v>
      </c>
      <c r="I1101" s="4" t="str">
        <f t="shared" si="34"/>
        <v>Obesity</v>
      </c>
      <c r="J1101" t="str">
        <f t="shared" si="35"/>
        <v>Prediabetes</v>
      </c>
    </row>
    <row r="1102" spans="1:10" ht="15.75" thickBot="1" x14ac:dyDescent="0.3">
      <c r="A1102" s="4" t="s">
        <v>1270</v>
      </c>
      <c r="B1102" s="5">
        <v>26.11</v>
      </c>
      <c r="C1102" s="5">
        <v>6.8</v>
      </c>
      <c r="D1102" s="4" t="s">
        <v>2380</v>
      </c>
      <c r="E1102" s="4" t="s">
        <v>2379</v>
      </c>
      <c r="F1102" s="4" t="s">
        <v>2379</v>
      </c>
      <c r="G1102" s="5">
        <v>2</v>
      </c>
      <c r="H1102" s="4" t="s">
        <v>2379</v>
      </c>
      <c r="I1102" s="4" t="str">
        <f t="shared" si="34"/>
        <v>Overweight</v>
      </c>
      <c r="J1102" t="str">
        <f t="shared" si="35"/>
        <v>Diabetes</v>
      </c>
    </row>
    <row r="1103" spans="1:10" ht="15.75" thickBot="1" x14ac:dyDescent="0.3">
      <c r="A1103" s="4" t="s">
        <v>1269</v>
      </c>
      <c r="B1103" s="5">
        <v>32.299999999999997</v>
      </c>
      <c r="C1103" s="5">
        <v>9.48</v>
      </c>
      <c r="D1103" s="4" t="s">
        <v>2379</v>
      </c>
      <c r="E1103" s="4" t="s">
        <v>2379</v>
      </c>
      <c r="F1103" s="4" t="s">
        <v>2379</v>
      </c>
      <c r="G1103" s="5">
        <v>2</v>
      </c>
      <c r="H1103" s="4" t="s">
        <v>2379</v>
      </c>
      <c r="I1103" s="4" t="str">
        <f t="shared" si="34"/>
        <v>Obesity</v>
      </c>
      <c r="J1103" t="str">
        <f t="shared" si="35"/>
        <v>Diabetes</v>
      </c>
    </row>
    <row r="1104" spans="1:10" ht="15.75" thickBot="1" x14ac:dyDescent="0.3">
      <c r="A1104" s="4" t="s">
        <v>1268</v>
      </c>
      <c r="B1104" s="5">
        <v>28.69</v>
      </c>
      <c r="C1104" s="5">
        <v>7.45</v>
      </c>
      <c r="D1104" s="4" t="s">
        <v>2379</v>
      </c>
      <c r="E1104" s="4" t="s">
        <v>2379</v>
      </c>
      <c r="F1104" s="4" t="s">
        <v>2379</v>
      </c>
      <c r="G1104" s="5">
        <v>2</v>
      </c>
      <c r="H1104" s="4" t="s">
        <v>2379</v>
      </c>
      <c r="I1104" s="4" t="str">
        <f t="shared" si="34"/>
        <v>Overweight</v>
      </c>
      <c r="J1104" t="str">
        <f t="shared" si="35"/>
        <v>Diabetes</v>
      </c>
    </row>
    <row r="1105" spans="1:10" ht="15.75" thickBot="1" x14ac:dyDescent="0.3">
      <c r="A1105" s="4" t="s">
        <v>1267</v>
      </c>
      <c r="B1105" s="5">
        <v>31.28</v>
      </c>
      <c r="C1105" s="5">
        <v>6.94</v>
      </c>
      <c r="D1105" s="4" t="s">
        <v>2380</v>
      </c>
      <c r="E1105" s="4" t="s">
        <v>2379</v>
      </c>
      <c r="F1105" s="4" t="s">
        <v>2379</v>
      </c>
      <c r="G1105" s="5">
        <v>1</v>
      </c>
      <c r="H1105" s="4" t="s">
        <v>2379</v>
      </c>
      <c r="I1105" s="4" t="str">
        <f t="shared" si="34"/>
        <v>Obesity</v>
      </c>
      <c r="J1105" t="str">
        <f t="shared" si="35"/>
        <v>Diabetes</v>
      </c>
    </row>
    <row r="1106" spans="1:10" ht="15.75" thickBot="1" x14ac:dyDescent="0.3">
      <c r="A1106" s="4" t="s">
        <v>1266</v>
      </c>
      <c r="B1106" s="5">
        <v>30.21</v>
      </c>
      <c r="C1106" s="5">
        <v>7.83</v>
      </c>
      <c r="D1106" s="4" t="s">
        <v>2379</v>
      </c>
      <c r="E1106" s="4" t="s">
        <v>2379</v>
      </c>
      <c r="F1106" s="4" t="s">
        <v>2379</v>
      </c>
      <c r="G1106" s="4">
        <v>0</v>
      </c>
      <c r="H1106" s="4" t="s">
        <v>2379</v>
      </c>
      <c r="I1106" s="4" t="str">
        <f t="shared" si="34"/>
        <v>Obesity</v>
      </c>
      <c r="J1106" t="str">
        <f t="shared" si="35"/>
        <v>Diabetes</v>
      </c>
    </row>
    <row r="1107" spans="1:10" ht="15.75" thickBot="1" x14ac:dyDescent="0.3">
      <c r="A1107" s="4" t="s">
        <v>1265</v>
      </c>
      <c r="B1107" s="5">
        <v>38.28</v>
      </c>
      <c r="C1107" s="5">
        <v>10.17</v>
      </c>
      <c r="D1107" s="4" t="s">
        <v>2380</v>
      </c>
      <c r="E1107" s="4" t="s">
        <v>2379</v>
      </c>
      <c r="F1107" s="4" t="s">
        <v>2379</v>
      </c>
      <c r="G1107" s="4">
        <v>0</v>
      </c>
      <c r="H1107" s="4" t="s">
        <v>2379</v>
      </c>
      <c r="I1107" s="4" t="str">
        <f t="shared" si="34"/>
        <v>Obesity</v>
      </c>
      <c r="J1107" t="str">
        <f t="shared" si="35"/>
        <v>Diabetes</v>
      </c>
    </row>
    <row r="1108" spans="1:10" ht="15.75" thickBot="1" x14ac:dyDescent="0.3">
      <c r="A1108" s="4" t="s">
        <v>1264</v>
      </c>
      <c r="B1108" s="5">
        <v>29.9</v>
      </c>
      <c r="C1108" s="5">
        <v>8.9600000000000009</v>
      </c>
      <c r="D1108" s="4" t="s">
        <v>2380</v>
      </c>
      <c r="E1108" s="4" t="s">
        <v>2379</v>
      </c>
      <c r="F1108" s="4" t="s">
        <v>2379</v>
      </c>
      <c r="G1108" s="4">
        <v>0</v>
      </c>
      <c r="H1108" s="4" t="s">
        <v>2379</v>
      </c>
      <c r="I1108" s="4" t="str">
        <f t="shared" si="34"/>
        <v>Overweight</v>
      </c>
      <c r="J1108" t="str">
        <f t="shared" si="35"/>
        <v>Diabetes</v>
      </c>
    </row>
    <row r="1109" spans="1:10" ht="15.75" thickBot="1" x14ac:dyDescent="0.3">
      <c r="A1109" s="4" t="s">
        <v>1263</v>
      </c>
      <c r="B1109" s="5">
        <v>23.18</v>
      </c>
      <c r="C1109" s="5">
        <v>6.96</v>
      </c>
      <c r="D1109" s="4" t="s">
        <v>2380</v>
      </c>
      <c r="E1109" s="4" t="s">
        <v>2379</v>
      </c>
      <c r="F1109" s="4" t="s">
        <v>2379</v>
      </c>
      <c r="G1109" s="5">
        <v>2</v>
      </c>
      <c r="H1109" s="4" t="s">
        <v>2379</v>
      </c>
      <c r="I1109" s="4" t="str">
        <f t="shared" si="34"/>
        <v>Normal Weight</v>
      </c>
      <c r="J1109" t="str">
        <f t="shared" si="35"/>
        <v>Diabetes</v>
      </c>
    </row>
    <row r="1110" spans="1:10" ht="15.75" thickBot="1" x14ac:dyDescent="0.3">
      <c r="A1110" s="4" t="s">
        <v>1262</v>
      </c>
      <c r="B1110" s="5">
        <v>33.020000000000003</v>
      </c>
      <c r="C1110" s="5">
        <v>5.07</v>
      </c>
      <c r="D1110" s="4" t="s">
        <v>2380</v>
      </c>
      <c r="E1110" s="4" t="s">
        <v>2379</v>
      </c>
      <c r="F1110" s="4" t="s">
        <v>2379</v>
      </c>
      <c r="G1110" s="4">
        <v>0</v>
      </c>
      <c r="H1110" s="4" t="s">
        <v>2379</v>
      </c>
      <c r="I1110" s="4" t="str">
        <f t="shared" si="34"/>
        <v>Obesity</v>
      </c>
      <c r="J1110" t="str">
        <f t="shared" si="35"/>
        <v>Normal</v>
      </c>
    </row>
    <row r="1111" spans="1:10" ht="15.75" thickBot="1" x14ac:dyDescent="0.3">
      <c r="A1111" s="4" t="s">
        <v>1261</v>
      </c>
      <c r="B1111" s="5">
        <v>27.29</v>
      </c>
      <c r="C1111" s="5">
        <v>5.85</v>
      </c>
      <c r="D1111" s="4" t="s">
        <v>2379</v>
      </c>
      <c r="E1111" s="4" t="s">
        <v>2379</v>
      </c>
      <c r="F1111" s="4" t="s">
        <v>2379</v>
      </c>
      <c r="G1111" s="5">
        <v>2</v>
      </c>
      <c r="H1111" s="4" t="s">
        <v>2379</v>
      </c>
      <c r="I1111" s="4" t="str">
        <f t="shared" si="34"/>
        <v>Overweight</v>
      </c>
      <c r="J1111" t="str">
        <f t="shared" si="35"/>
        <v>Prediabetes</v>
      </c>
    </row>
    <row r="1112" spans="1:10" ht="15.75" thickBot="1" x14ac:dyDescent="0.3">
      <c r="A1112" s="4" t="s">
        <v>1260</v>
      </c>
      <c r="B1112" s="5">
        <v>23.18</v>
      </c>
      <c r="C1112" s="5">
        <v>10.56</v>
      </c>
      <c r="D1112" s="4" t="s">
        <v>2379</v>
      </c>
      <c r="E1112" s="4" t="s">
        <v>2379</v>
      </c>
      <c r="F1112" s="4" t="s">
        <v>2379</v>
      </c>
      <c r="G1112" s="5">
        <v>2</v>
      </c>
      <c r="H1112" s="4" t="s">
        <v>2379</v>
      </c>
      <c r="I1112" s="4" t="str">
        <f t="shared" si="34"/>
        <v>Normal Weight</v>
      </c>
      <c r="J1112" t="str">
        <f t="shared" si="35"/>
        <v>Diabetes</v>
      </c>
    </row>
    <row r="1113" spans="1:10" ht="15.75" thickBot="1" x14ac:dyDescent="0.3">
      <c r="A1113" s="4" t="s">
        <v>1259</v>
      </c>
      <c r="B1113" s="5">
        <v>32.659999999999997</v>
      </c>
      <c r="C1113" s="5">
        <v>8.92</v>
      </c>
      <c r="D1113" s="4" t="s">
        <v>2380</v>
      </c>
      <c r="E1113" s="4" t="s">
        <v>2379</v>
      </c>
      <c r="F1113" s="4" t="s">
        <v>2379</v>
      </c>
      <c r="G1113" s="4">
        <v>0</v>
      </c>
      <c r="H1113" s="4" t="s">
        <v>2379</v>
      </c>
      <c r="I1113" s="4" t="str">
        <f t="shared" si="34"/>
        <v>Obesity</v>
      </c>
      <c r="J1113" t="str">
        <f t="shared" si="35"/>
        <v>Diabetes</v>
      </c>
    </row>
    <row r="1114" spans="1:10" ht="15.75" thickBot="1" x14ac:dyDescent="0.3">
      <c r="A1114" s="4" t="s">
        <v>1258</v>
      </c>
      <c r="B1114" s="5">
        <v>30.78</v>
      </c>
      <c r="C1114" s="5">
        <v>8.6300000000000008</v>
      </c>
      <c r="D1114" s="4" t="s">
        <v>2379</v>
      </c>
      <c r="E1114" s="4" t="s">
        <v>2379</v>
      </c>
      <c r="F1114" s="4" t="s">
        <v>2379</v>
      </c>
      <c r="G1114" s="4">
        <v>0</v>
      </c>
      <c r="H1114" s="4" t="s">
        <v>2379</v>
      </c>
      <c r="I1114" s="4" t="str">
        <f t="shared" si="34"/>
        <v>Obesity</v>
      </c>
      <c r="J1114" t="str">
        <f t="shared" si="35"/>
        <v>Diabetes</v>
      </c>
    </row>
    <row r="1115" spans="1:10" ht="15.75" thickBot="1" x14ac:dyDescent="0.3">
      <c r="A1115" s="4" t="s">
        <v>1257</v>
      </c>
      <c r="B1115" s="5">
        <v>47.2</v>
      </c>
      <c r="C1115" s="5">
        <v>6.29</v>
      </c>
      <c r="D1115" s="4" t="s">
        <v>2380</v>
      </c>
      <c r="E1115" s="4" t="s">
        <v>2379</v>
      </c>
      <c r="F1115" s="4" t="s">
        <v>2380</v>
      </c>
      <c r="G1115" s="5">
        <v>1</v>
      </c>
      <c r="H1115" s="4" t="s">
        <v>2379</v>
      </c>
      <c r="I1115" s="4" t="str">
        <f t="shared" si="34"/>
        <v>Obesity</v>
      </c>
      <c r="J1115" t="str">
        <f t="shared" si="35"/>
        <v>Prediabetes</v>
      </c>
    </row>
    <row r="1116" spans="1:10" ht="15.75" thickBot="1" x14ac:dyDescent="0.3">
      <c r="A1116" s="4" t="s">
        <v>1256</v>
      </c>
      <c r="B1116" s="5">
        <v>31.6</v>
      </c>
      <c r="C1116" s="5">
        <v>5.75</v>
      </c>
      <c r="D1116" s="4" t="s">
        <v>2379</v>
      </c>
      <c r="E1116" s="4" t="s">
        <v>2379</v>
      </c>
      <c r="F1116" s="4" t="s">
        <v>2379</v>
      </c>
      <c r="G1116" s="5">
        <v>2</v>
      </c>
      <c r="H1116" s="4" t="s">
        <v>2379</v>
      </c>
      <c r="I1116" s="4" t="str">
        <f t="shared" si="34"/>
        <v>Obesity</v>
      </c>
      <c r="J1116" t="str">
        <f t="shared" si="35"/>
        <v>Prediabetes</v>
      </c>
    </row>
    <row r="1117" spans="1:10" ht="15.75" thickBot="1" x14ac:dyDescent="0.3">
      <c r="A1117" s="4" t="s">
        <v>1255</v>
      </c>
      <c r="B1117" s="5">
        <v>33.914999999999999</v>
      </c>
      <c r="C1117" s="5">
        <v>6.66</v>
      </c>
      <c r="D1117" s="4" t="s">
        <v>2380</v>
      </c>
      <c r="E1117" s="4" t="s">
        <v>2379</v>
      </c>
      <c r="F1117" s="4" t="s">
        <v>2379</v>
      </c>
      <c r="G1117" s="5">
        <v>1</v>
      </c>
      <c r="H1117" s="4" t="s">
        <v>2379</v>
      </c>
      <c r="I1117" s="4" t="str">
        <f t="shared" si="34"/>
        <v>Obesity</v>
      </c>
      <c r="J1117" t="str">
        <f t="shared" si="35"/>
        <v>Diabetes</v>
      </c>
    </row>
    <row r="1118" spans="1:10" ht="15.75" thickBot="1" x14ac:dyDescent="0.3">
      <c r="A1118" s="4" t="s">
        <v>1254</v>
      </c>
      <c r="B1118" s="5">
        <v>23.54</v>
      </c>
      <c r="C1118" s="5">
        <v>5.0999999999999996</v>
      </c>
      <c r="D1118" s="4" t="s">
        <v>2379</v>
      </c>
      <c r="E1118" s="4" t="s">
        <v>2379</v>
      </c>
      <c r="F1118" s="4" t="s">
        <v>2379</v>
      </c>
      <c r="G1118" s="5">
        <v>2</v>
      </c>
      <c r="H1118" s="4" t="s">
        <v>2379</v>
      </c>
      <c r="I1118" s="4" t="str">
        <f t="shared" si="34"/>
        <v>Normal Weight</v>
      </c>
      <c r="J1118" t="str">
        <f t="shared" si="35"/>
        <v>Normal</v>
      </c>
    </row>
    <row r="1119" spans="1:10" ht="15.75" thickBot="1" x14ac:dyDescent="0.3">
      <c r="A1119" s="4" t="s">
        <v>1253</v>
      </c>
      <c r="B1119" s="5">
        <v>27.074999999999999</v>
      </c>
      <c r="C1119" s="5">
        <v>4.41</v>
      </c>
      <c r="D1119" s="4" t="s">
        <v>2379</v>
      </c>
      <c r="E1119" s="4" t="s">
        <v>2379</v>
      </c>
      <c r="F1119" s="4" t="s">
        <v>2379</v>
      </c>
      <c r="G1119" s="5">
        <v>2</v>
      </c>
      <c r="H1119" s="4" t="s">
        <v>2379</v>
      </c>
      <c r="I1119" s="4" t="str">
        <f t="shared" si="34"/>
        <v>Overweight</v>
      </c>
      <c r="J1119" t="str">
        <f t="shared" si="35"/>
        <v>Normal</v>
      </c>
    </row>
    <row r="1120" spans="1:10" ht="15.75" thickBot="1" x14ac:dyDescent="0.3">
      <c r="A1120" s="4" t="s">
        <v>1252</v>
      </c>
      <c r="B1120" s="5">
        <v>25.8</v>
      </c>
      <c r="C1120" s="5">
        <v>5.52</v>
      </c>
      <c r="D1120" s="4" t="s">
        <v>2380</v>
      </c>
      <c r="E1120" s="4" t="s">
        <v>2379</v>
      </c>
      <c r="F1120" s="4" t="s">
        <v>2379</v>
      </c>
      <c r="G1120" s="4">
        <v>0</v>
      </c>
      <c r="H1120" s="4" t="s">
        <v>2379</v>
      </c>
      <c r="I1120" s="4" t="str">
        <f t="shared" si="34"/>
        <v>Overweight</v>
      </c>
      <c r="J1120" t="str">
        <f t="shared" si="35"/>
        <v>Normal</v>
      </c>
    </row>
    <row r="1121" spans="1:10" ht="15.75" thickBot="1" x14ac:dyDescent="0.3">
      <c r="A1121" s="4" t="s">
        <v>1251</v>
      </c>
      <c r="B1121" s="5">
        <v>36.1</v>
      </c>
      <c r="C1121" s="5">
        <v>4.62</v>
      </c>
      <c r="D1121" s="4" t="s">
        <v>2380</v>
      </c>
      <c r="E1121" s="4" t="s">
        <v>2379</v>
      </c>
      <c r="F1121" s="4" t="s">
        <v>2380</v>
      </c>
      <c r="G1121" s="5">
        <v>1</v>
      </c>
      <c r="H1121" s="4" t="s">
        <v>2379</v>
      </c>
      <c r="I1121" s="4" t="str">
        <f t="shared" si="34"/>
        <v>Obesity</v>
      </c>
      <c r="J1121" t="str">
        <f t="shared" si="35"/>
        <v>Normal</v>
      </c>
    </row>
    <row r="1122" spans="1:10" ht="15.75" thickBot="1" x14ac:dyDescent="0.3">
      <c r="A1122" s="4" t="s">
        <v>1250</v>
      </c>
      <c r="B1122" s="5">
        <v>30.495000000000001</v>
      </c>
      <c r="C1122" s="5">
        <v>5.74</v>
      </c>
      <c r="D1122" s="4" t="s">
        <v>2380</v>
      </c>
      <c r="E1122" s="4" t="s">
        <v>2379</v>
      </c>
      <c r="F1122" s="4" t="s">
        <v>2380</v>
      </c>
      <c r="G1122" s="5">
        <v>1</v>
      </c>
      <c r="H1122" s="4" t="s">
        <v>2379</v>
      </c>
      <c r="I1122" s="4" t="str">
        <f t="shared" si="34"/>
        <v>Obesity</v>
      </c>
      <c r="J1122" t="str">
        <f t="shared" si="35"/>
        <v>Prediabetes</v>
      </c>
    </row>
    <row r="1123" spans="1:10" ht="15.75" thickBot="1" x14ac:dyDescent="0.3">
      <c r="A1123" s="4" t="s">
        <v>1249</v>
      </c>
      <c r="B1123" s="5">
        <v>21.4</v>
      </c>
      <c r="C1123" s="5">
        <v>6.3</v>
      </c>
      <c r="D1123" s="4" t="s">
        <v>2380</v>
      </c>
      <c r="E1123" s="4" t="s">
        <v>2379</v>
      </c>
      <c r="F1123" s="4" t="s">
        <v>2380</v>
      </c>
      <c r="G1123" s="5">
        <v>1</v>
      </c>
      <c r="H1123" s="4" t="s">
        <v>2379</v>
      </c>
      <c r="I1123" s="4" t="str">
        <f t="shared" si="34"/>
        <v>Normal Weight</v>
      </c>
      <c r="J1123" t="str">
        <f t="shared" si="35"/>
        <v>Prediabetes</v>
      </c>
    </row>
    <row r="1124" spans="1:10" ht="15.75" thickBot="1" x14ac:dyDescent="0.3">
      <c r="A1124" s="4" t="s">
        <v>1248</v>
      </c>
      <c r="B1124" s="5">
        <v>32.299999999999997</v>
      </c>
      <c r="C1124" s="5">
        <v>10.27</v>
      </c>
      <c r="D1124" s="4" t="s">
        <v>2379</v>
      </c>
      <c r="E1124" s="4" t="s">
        <v>2379</v>
      </c>
      <c r="F1124" s="4" t="s">
        <v>2379</v>
      </c>
      <c r="G1124" s="4">
        <v>0</v>
      </c>
      <c r="H1124" s="4" t="s">
        <v>2379</v>
      </c>
      <c r="I1124" s="4" t="str">
        <f t="shared" si="34"/>
        <v>Obesity</v>
      </c>
      <c r="J1124" t="str">
        <f t="shared" si="35"/>
        <v>Diabetes</v>
      </c>
    </row>
    <row r="1125" spans="1:10" ht="15.75" thickBot="1" x14ac:dyDescent="0.3">
      <c r="A1125" s="4" t="s">
        <v>1247</v>
      </c>
      <c r="B1125" s="5">
        <v>29.78</v>
      </c>
      <c r="C1125" s="5">
        <v>5.85</v>
      </c>
      <c r="D1125" s="4" t="s">
        <v>2379</v>
      </c>
      <c r="E1125" s="4" t="s">
        <v>2379</v>
      </c>
      <c r="F1125" s="4" t="s">
        <v>2380</v>
      </c>
      <c r="G1125" s="5">
        <v>1</v>
      </c>
      <c r="H1125" s="4" t="s">
        <v>2379</v>
      </c>
      <c r="I1125" s="4" t="str">
        <f t="shared" si="34"/>
        <v>Overweight</v>
      </c>
      <c r="J1125" t="str">
        <f t="shared" si="35"/>
        <v>Prediabetes</v>
      </c>
    </row>
    <row r="1126" spans="1:10" ht="15.75" thickBot="1" x14ac:dyDescent="0.3">
      <c r="A1126" s="4" t="s">
        <v>1246</v>
      </c>
      <c r="B1126" s="5">
        <v>34.76</v>
      </c>
      <c r="C1126" s="5">
        <v>5.92</v>
      </c>
      <c r="D1126" s="4" t="s">
        <v>2380</v>
      </c>
      <c r="E1126" s="4" t="s">
        <v>2379</v>
      </c>
      <c r="F1126" s="4" t="s">
        <v>2379</v>
      </c>
      <c r="G1126" s="5">
        <v>1</v>
      </c>
      <c r="H1126" s="4" t="s">
        <v>2379</v>
      </c>
      <c r="I1126" s="4" t="str">
        <f t="shared" si="34"/>
        <v>Obesity</v>
      </c>
      <c r="J1126" t="str">
        <f t="shared" si="35"/>
        <v>Prediabetes</v>
      </c>
    </row>
    <row r="1127" spans="1:10" ht="15.75" thickBot="1" x14ac:dyDescent="0.3">
      <c r="A1127" s="4" t="s">
        <v>1245</v>
      </c>
      <c r="B1127" s="5">
        <v>18.335000000000001</v>
      </c>
      <c r="C1127" s="5">
        <v>10.01</v>
      </c>
      <c r="D1127" s="4" t="s">
        <v>2380</v>
      </c>
      <c r="E1127" s="4" t="s">
        <v>2379</v>
      </c>
      <c r="F1127" s="4" t="s">
        <v>2379</v>
      </c>
      <c r="G1127" s="5">
        <v>2</v>
      </c>
      <c r="H1127" s="4" t="s">
        <v>2379</v>
      </c>
      <c r="I1127" s="4" t="str">
        <f t="shared" si="34"/>
        <v>Underweight</v>
      </c>
      <c r="J1127" t="str">
        <f t="shared" si="35"/>
        <v>Diabetes</v>
      </c>
    </row>
    <row r="1128" spans="1:10" ht="15.75" thickBot="1" x14ac:dyDescent="0.3">
      <c r="A1128" s="4" t="s">
        <v>1244</v>
      </c>
      <c r="B1128" s="5">
        <v>32.299999999999997</v>
      </c>
      <c r="C1128" s="5">
        <v>9.59</v>
      </c>
      <c r="D1128" s="4" t="s">
        <v>2379</v>
      </c>
      <c r="E1128" s="4" t="s">
        <v>2379</v>
      </c>
      <c r="F1128" s="4" t="s">
        <v>2379</v>
      </c>
      <c r="G1128" s="4">
        <v>0</v>
      </c>
      <c r="H1128" s="4" t="s">
        <v>2379</v>
      </c>
      <c r="I1128" s="4" t="str">
        <f t="shared" si="34"/>
        <v>Obesity</v>
      </c>
      <c r="J1128" t="str">
        <f t="shared" si="35"/>
        <v>Diabetes</v>
      </c>
    </row>
    <row r="1129" spans="1:10" ht="15.75" thickBot="1" x14ac:dyDescent="0.3">
      <c r="A1129" s="4" t="s">
        <v>1243</v>
      </c>
      <c r="B1129" s="5">
        <v>27.74</v>
      </c>
      <c r="C1129" s="5">
        <v>10.37</v>
      </c>
      <c r="D1129" s="4" t="s">
        <v>2379</v>
      </c>
      <c r="E1129" s="4" t="s">
        <v>2379</v>
      </c>
      <c r="F1129" s="4" t="s">
        <v>2379</v>
      </c>
      <c r="G1129" s="4">
        <v>0</v>
      </c>
      <c r="H1129" s="4" t="s">
        <v>2379</v>
      </c>
      <c r="I1129" s="4" t="str">
        <f t="shared" si="34"/>
        <v>Overweight</v>
      </c>
      <c r="J1129" t="str">
        <f t="shared" si="35"/>
        <v>Diabetes</v>
      </c>
    </row>
    <row r="1130" spans="1:10" ht="15.75" thickBot="1" x14ac:dyDescent="0.3">
      <c r="A1130" s="4" t="s">
        <v>1242</v>
      </c>
      <c r="B1130" s="5">
        <v>24</v>
      </c>
      <c r="C1130" s="5">
        <v>4.01</v>
      </c>
      <c r="D1130" s="4" t="s">
        <v>2380</v>
      </c>
      <c r="E1130" s="4" t="s">
        <v>2379</v>
      </c>
      <c r="F1130" s="4" t="s">
        <v>2379</v>
      </c>
      <c r="G1130" s="5">
        <v>1</v>
      </c>
      <c r="H1130" s="4" t="s">
        <v>2379</v>
      </c>
      <c r="I1130" s="4" t="str">
        <f t="shared" si="34"/>
        <v>Normal Weight</v>
      </c>
      <c r="J1130" t="str">
        <f t="shared" si="35"/>
        <v>Normal</v>
      </c>
    </row>
    <row r="1131" spans="1:10" ht="15.75" thickBot="1" x14ac:dyDescent="0.3">
      <c r="A1131" s="4" t="s">
        <v>1241</v>
      </c>
      <c r="B1131" s="5">
        <v>31.78</v>
      </c>
      <c r="C1131" s="5">
        <v>4.24</v>
      </c>
      <c r="D1131" s="4" t="s">
        <v>2380</v>
      </c>
      <c r="E1131" s="4" t="s">
        <v>2379</v>
      </c>
      <c r="F1131" s="4" t="s">
        <v>2380</v>
      </c>
      <c r="G1131" s="5">
        <v>1</v>
      </c>
      <c r="H1131" s="4" t="s">
        <v>2379</v>
      </c>
      <c r="I1131" s="4" t="str">
        <f t="shared" si="34"/>
        <v>Obesity</v>
      </c>
      <c r="J1131" t="str">
        <f t="shared" si="35"/>
        <v>Normal</v>
      </c>
    </row>
    <row r="1132" spans="1:10" ht="15.75" thickBot="1" x14ac:dyDescent="0.3">
      <c r="A1132" s="4" t="s">
        <v>1240</v>
      </c>
      <c r="B1132" s="5">
        <v>32.25</v>
      </c>
      <c r="C1132" s="5">
        <v>5.36</v>
      </c>
      <c r="D1132" s="4" t="s">
        <v>2380</v>
      </c>
      <c r="E1132" s="4" t="s">
        <v>2379</v>
      </c>
      <c r="F1132" s="4" t="s">
        <v>2379</v>
      </c>
      <c r="G1132" s="4">
        <v>0</v>
      </c>
      <c r="H1132" s="4" t="s">
        <v>2379</v>
      </c>
      <c r="I1132" s="4" t="str">
        <f t="shared" si="34"/>
        <v>Obesity</v>
      </c>
      <c r="J1132" t="str">
        <f t="shared" si="35"/>
        <v>Normal</v>
      </c>
    </row>
    <row r="1133" spans="1:10" ht="15.75" thickBot="1" x14ac:dyDescent="0.3">
      <c r="A1133" s="4" t="s">
        <v>1239</v>
      </c>
      <c r="B1133" s="5">
        <v>30.114999999999998</v>
      </c>
      <c r="C1133" s="5">
        <v>4.99</v>
      </c>
      <c r="D1133" s="4" t="s">
        <v>2379</v>
      </c>
      <c r="E1133" s="4" t="s">
        <v>2379</v>
      </c>
      <c r="F1133" s="4" t="s">
        <v>2379</v>
      </c>
      <c r="G1133" s="5">
        <v>2</v>
      </c>
      <c r="H1133" s="4" t="s">
        <v>2379</v>
      </c>
      <c r="I1133" s="4" t="str">
        <f t="shared" si="34"/>
        <v>Obesity</v>
      </c>
      <c r="J1133" t="str">
        <f t="shared" si="35"/>
        <v>Normal</v>
      </c>
    </row>
    <row r="1134" spans="1:10" ht="15.75" thickBot="1" x14ac:dyDescent="0.3">
      <c r="A1134" s="4" t="s">
        <v>1238</v>
      </c>
      <c r="B1134" s="5">
        <v>22.41</v>
      </c>
      <c r="C1134" s="5">
        <v>8.68</v>
      </c>
      <c r="D1134" s="4" t="s">
        <v>2379</v>
      </c>
      <c r="E1134" s="4" t="s">
        <v>2379</v>
      </c>
      <c r="F1134" s="4" t="s">
        <v>2379</v>
      </c>
      <c r="G1134" s="4">
        <v>0</v>
      </c>
      <c r="H1134" s="4" t="s">
        <v>2379</v>
      </c>
      <c r="I1134" s="4" t="str">
        <f t="shared" si="34"/>
        <v>Normal Weight</v>
      </c>
      <c r="J1134" t="str">
        <f t="shared" si="35"/>
        <v>Diabetes</v>
      </c>
    </row>
    <row r="1135" spans="1:10" ht="15.75" thickBot="1" x14ac:dyDescent="0.3">
      <c r="A1135" s="4" t="s">
        <v>1237</v>
      </c>
      <c r="B1135" s="5">
        <v>45.72</v>
      </c>
      <c r="C1135" s="5">
        <v>4.2300000000000004</v>
      </c>
      <c r="D1135" s="4" t="s">
        <v>2380</v>
      </c>
      <c r="E1135" s="4" t="s">
        <v>2379</v>
      </c>
      <c r="F1135" s="4" t="s">
        <v>2379</v>
      </c>
      <c r="G1135" s="4">
        <v>0</v>
      </c>
      <c r="H1135" s="4" t="s">
        <v>2379</v>
      </c>
      <c r="I1135" s="4" t="str">
        <f t="shared" si="34"/>
        <v>Obesity</v>
      </c>
      <c r="J1135" t="str">
        <f t="shared" si="35"/>
        <v>Normal</v>
      </c>
    </row>
    <row r="1136" spans="1:10" ht="15.75" thickBot="1" x14ac:dyDescent="0.3">
      <c r="A1136" s="4" t="s">
        <v>1236</v>
      </c>
      <c r="B1136" s="5">
        <v>25</v>
      </c>
      <c r="C1136" s="5">
        <v>5.32</v>
      </c>
      <c r="D1136" s="4" t="s">
        <v>2380</v>
      </c>
      <c r="E1136" s="4" t="s">
        <v>2379</v>
      </c>
      <c r="F1136" s="4" t="s">
        <v>2379</v>
      </c>
      <c r="G1136" s="5">
        <v>2</v>
      </c>
      <c r="H1136" s="4" t="s">
        <v>2379</v>
      </c>
      <c r="I1136" s="4" t="str">
        <f t="shared" si="34"/>
        <v>Overweight</v>
      </c>
      <c r="J1136" t="str">
        <f t="shared" si="35"/>
        <v>Normal</v>
      </c>
    </row>
    <row r="1137" spans="1:10" ht="15.75" thickBot="1" x14ac:dyDescent="0.3">
      <c r="A1137" s="4" t="s">
        <v>1235</v>
      </c>
      <c r="B1137" s="5">
        <v>39.5</v>
      </c>
      <c r="C1137" s="5">
        <v>6.66</v>
      </c>
      <c r="D1137" s="4" t="s">
        <v>2379</v>
      </c>
      <c r="E1137" s="4" t="s">
        <v>2379</v>
      </c>
      <c r="F1137" s="4" t="s">
        <v>2379</v>
      </c>
      <c r="G1137" s="4">
        <v>0</v>
      </c>
      <c r="H1137" s="4" t="s">
        <v>2379</v>
      </c>
      <c r="I1137" s="4" t="str">
        <f t="shared" si="34"/>
        <v>Obesity</v>
      </c>
      <c r="J1137" t="str">
        <f t="shared" si="35"/>
        <v>Diabetes</v>
      </c>
    </row>
    <row r="1138" spans="1:10" ht="15.75" thickBot="1" x14ac:dyDescent="0.3">
      <c r="A1138" s="4" t="s">
        <v>1234</v>
      </c>
      <c r="B1138" s="5">
        <v>37.729999999999997</v>
      </c>
      <c r="C1138" s="5">
        <v>7.4</v>
      </c>
      <c r="D1138" s="4" t="s">
        <v>2379</v>
      </c>
      <c r="E1138" s="4" t="s">
        <v>2379</v>
      </c>
      <c r="F1138" s="4" t="s">
        <v>2379</v>
      </c>
      <c r="G1138" s="4">
        <v>0</v>
      </c>
      <c r="H1138" s="4" t="s">
        <v>2379</v>
      </c>
      <c r="I1138" s="4" t="str">
        <f t="shared" si="34"/>
        <v>Obesity</v>
      </c>
      <c r="J1138" t="str">
        <f t="shared" si="35"/>
        <v>Diabetes</v>
      </c>
    </row>
    <row r="1139" spans="1:10" ht="15.75" thickBot="1" x14ac:dyDescent="0.3">
      <c r="A1139" s="4" t="s">
        <v>1233</v>
      </c>
      <c r="B1139" s="5">
        <v>40.659999999999997</v>
      </c>
      <c r="C1139" s="5">
        <v>10.08</v>
      </c>
      <c r="D1139" s="4" t="s">
        <v>2379</v>
      </c>
      <c r="E1139" s="4" t="s">
        <v>2379</v>
      </c>
      <c r="F1139" s="4" t="s">
        <v>2379</v>
      </c>
      <c r="G1139" s="4">
        <v>0</v>
      </c>
      <c r="H1139" s="4" t="s">
        <v>2379</v>
      </c>
      <c r="I1139" s="4" t="str">
        <f t="shared" si="34"/>
        <v>Obesity</v>
      </c>
      <c r="J1139" t="str">
        <f t="shared" si="35"/>
        <v>Diabetes</v>
      </c>
    </row>
    <row r="1140" spans="1:10" ht="15.75" thickBot="1" x14ac:dyDescent="0.3">
      <c r="A1140" s="4" t="s">
        <v>1232</v>
      </c>
      <c r="B1140" s="5">
        <v>34.200000000000003</v>
      </c>
      <c r="C1140" s="5">
        <v>8.58</v>
      </c>
      <c r="D1140" s="4" t="s">
        <v>2379</v>
      </c>
      <c r="E1140" s="4" t="s">
        <v>2379</v>
      </c>
      <c r="F1140" s="4" t="s">
        <v>2379</v>
      </c>
      <c r="G1140" s="4">
        <v>0</v>
      </c>
      <c r="H1140" s="4" t="s">
        <v>2379</v>
      </c>
      <c r="I1140" s="4" t="str">
        <f t="shared" si="34"/>
        <v>Obesity</v>
      </c>
      <c r="J1140" t="str">
        <f t="shared" si="35"/>
        <v>Diabetes</v>
      </c>
    </row>
    <row r="1141" spans="1:10" ht="15.75" thickBot="1" x14ac:dyDescent="0.3">
      <c r="A1141" s="4" t="s">
        <v>1231</v>
      </c>
      <c r="B1141" s="5">
        <v>46.51</v>
      </c>
      <c r="C1141" s="5">
        <v>5.84</v>
      </c>
      <c r="D1141" s="4" t="s">
        <v>2379</v>
      </c>
      <c r="E1141" s="4" t="s">
        <v>2379</v>
      </c>
      <c r="F1141" s="4" t="s">
        <v>2379</v>
      </c>
      <c r="G1141" s="5">
        <v>1</v>
      </c>
      <c r="H1141" s="4" t="s">
        <v>2379</v>
      </c>
      <c r="I1141" s="4" t="str">
        <f t="shared" si="34"/>
        <v>Obesity</v>
      </c>
      <c r="J1141" t="str">
        <f t="shared" si="35"/>
        <v>Prediabetes</v>
      </c>
    </row>
    <row r="1142" spans="1:10" ht="15.75" thickBot="1" x14ac:dyDescent="0.3">
      <c r="A1142" s="4" t="s">
        <v>1230</v>
      </c>
      <c r="B1142" s="5">
        <v>28.88</v>
      </c>
      <c r="C1142" s="5">
        <v>4.8600000000000003</v>
      </c>
      <c r="D1142" s="4" t="s">
        <v>2380</v>
      </c>
      <c r="E1142" s="4" t="s">
        <v>2379</v>
      </c>
      <c r="F1142" s="4" t="s">
        <v>2380</v>
      </c>
      <c r="G1142" s="5">
        <v>1</v>
      </c>
      <c r="H1142" s="4" t="s">
        <v>2379</v>
      </c>
      <c r="I1142" s="4" t="str">
        <f t="shared" si="34"/>
        <v>Overweight</v>
      </c>
      <c r="J1142" t="str">
        <f t="shared" si="35"/>
        <v>Normal</v>
      </c>
    </row>
    <row r="1143" spans="1:10" ht="15.75" thickBot="1" x14ac:dyDescent="0.3">
      <c r="A1143" s="4" t="s">
        <v>1229</v>
      </c>
      <c r="B1143" s="5">
        <v>33.914999999999999</v>
      </c>
      <c r="C1143" s="5">
        <v>11.52</v>
      </c>
      <c r="D1143" s="4" t="s">
        <v>2379</v>
      </c>
      <c r="E1143" s="4" t="s">
        <v>2379</v>
      </c>
      <c r="F1143" s="4" t="s">
        <v>2379</v>
      </c>
      <c r="G1143" s="4">
        <v>0</v>
      </c>
      <c r="H1143" s="4" t="s">
        <v>2379</v>
      </c>
      <c r="I1143" s="4" t="str">
        <f t="shared" si="34"/>
        <v>Obesity</v>
      </c>
      <c r="J1143" t="str">
        <f t="shared" si="35"/>
        <v>Diabetes</v>
      </c>
    </row>
    <row r="1144" spans="1:10" ht="15.75" thickBot="1" x14ac:dyDescent="0.3">
      <c r="A1144" s="4" t="s">
        <v>1228</v>
      </c>
      <c r="B1144" s="5">
        <v>24.32</v>
      </c>
      <c r="C1144" s="5">
        <v>6.15</v>
      </c>
      <c r="D1144" s="4" t="s">
        <v>2380</v>
      </c>
      <c r="E1144" s="4" t="s">
        <v>2379</v>
      </c>
      <c r="F1144" s="4" t="s">
        <v>2380</v>
      </c>
      <c r="G1144" s="5">
        <v>1</v>
      </c>
      <c r="H1144" s="4" t="s">
        <v>2379</v>
      </c>
      <c r="I1144" s="4" t="str">
        <f t="shared" si="34"/>
        <v>Normal Weight</v>
      </c>
      <c r="J1144" t="str">
        <f t="shared" si="35"/>
        <v>Prediabetes</v>
      </c>
    </row>
    <row r="1145" spans="1:10" ht="15.75" thickBot="1" x14ac:dyDescent="0.3">
      <c r="A1145" s="4" t="s">
        <v>1227</v>
      </c>
      <c r="B1145" s="5">
        <v>25.8</v>
      </c>
      <c r="C1145" s="5">
        <v>9.94</v>
      </c>
      <c r="D1145" s="4" t="s">
        <v>2379</v>
      </c>
      <c r="E1145" s="4" t="s">
        <v>2379</v>
      </c>
      <c r="F1145" s="4" t="s">
        <v>2379</v>
      </c>
      <c r="G1145" s="4">
        <v>0</v>
      </c>
      <c r="H1145" s="4" t="s">
        <v>2379</v>
      </c>
      <c r="I1145" s="4" t="str">
        <f t="shared" si="34"/>
        <v>Overweight</v>
      </c>
      <c r="J1145" t="str">
        <f t="shared" si="35"/>
        <v>Diabetes</v>
      </c>
    </row>
    <row r="1146" spans="1:10" ht="15.75" thickBot="1" x14ac:dyDescent="0.3">
      <c r="A1146" s="4" t="s">
        <v>1226</v>
      </c>
      <c r="B1146" s="5">
        <v>21.56</v>
      </c>
      <c r="C1146" s="5">
        <v>10.56</v>
      </c>
      <c r="D1146" s="4" t="s">
        <v>2379</v>
      </c>
      <c r="E1146" s="4" t="s">
        <v>2379</v>
      </c>
      <c r="F1146" s="4" t="s">
        <v>2379</v>
      </c>
      <c r="G1146" s="4">
        <v>0</v>
      </c>
      <c r="H1146" s="4" t="s">
        <v>2379</v>
      </c>
      <c r="I1146" s="4" t="str">
        <f t="shared" si="34"/>
        <v>Normal Weight</v>
      </c>
      <c r="J1146" t="str">
        <f t="shared" si="35"/>
        <v>Diabetes</v>
      </c>
    </row>
    <row r="1147" spans="1:10" ht="15.75" thickBot="1" x14ac:dyDescent="0.3">
      <c r="A1147" s="4" t="s">
        <v>1225</v>
      </c>
      <c r="B1147" s="5">
        <v>31.6</v>
      </c>
      <c r="C1147" s="5">
        <v>6.79</v>
      </c>
      <c r="D1147" s="4" t="s">
        <v>2379</v>
      </c>
      <c r="E1147" s="4" t="s">
        <v>2379</v>
      </c>
      <c r="F1147" s="4" t="s">
        <v>2379</v>
      </c>
      <c r="G1147" s="4">
        <v>0</v>
      </c>
      <c r="H1147" s="4" t="s">
        <v>2379</v>
      </c>
      <c r="I1147" s="4" t="str">
        <f t="shared" si="34"/>
        <v>Obesity</v>
      </c>
      <c r="J1147" t="str">
        <f t="shared" si="35"/>
        <v>Diabetes</v>
      </c>
    </row>
    <row r="1148" spans="1:10" ht="15.75" thickBot="1" x14ac:dyDescent="0.3">
      <c r="A1148" s="4" t="s">
        <v>1224</v>
      </c>
      <c r="B1148" s="5">
        <v>42.93</v>
      </c>
      <c r="C1148" s="5">
        <v>4.8</v>
      </c>
      <c r="D1148" s="4" t="s">
        <v>2379</v>
      </c>
      <c r="E1148" s="4" t="s">
        <v>2379</v>
      </c>
      <c r="F1148" s="4" t="s">
        <v>2379</v>
      </c>
      <c r="G1148" s="5">
        <v>1</v>
      </c>
      <c r="H1148" s="4" t="s">
        <v>2379</v>
      </c>
      <c r="I1148" s="4" t="str">
        <f t="shared" si="34"/>
        <v>Obesity</v>
      </c>
      <c r="J1148" t="str">
        <f t="shared" si="35"/>
        <v>Normal</v>
      </c>
    </row>
    <row r="1149" spans="1:10" ht="15.75" thickBot="1" x14ac:dyDescent="0.3">
      <c r="A1149" s="4" t="s">
        <v>1223</v>
      </c>
      <c r="B1149" s="5">
        <v>26.72</v>
      </c>
      <c r="C1149" s="5">
        <v>5.75</v>
      </c>
      <c r="D1149" s="4" t="s">
        <v>2379</v>
      </c>
      <c r="E1149" s="4" t="s">
        <v>2379</v>
      </c>
      <c r="F1149" s="4" t="s">
        <v>2379</v>
      </c>
      <c r="G1149" s="5">
        <v>2</v>
      </c>
      <c r="H1149" s="4" t="s">
        <v>2379</v>
      </c>
      <c r="I1149" s="4" t="str">
        <f t="shared" si="34"/>
        <v>Overweight</v>
      </c>
      <c r="J1149" t="str">
        <f t="shared" si="35"/>
        <v>Prediabetes</v>
      </c>
    </row>
    <row r="1150" spans="1:10" ht="15.75" thickBot="1" x14ac:dyDescent="0.3">
      <c r="A1150" s="4" t="s">
        <v>1222</v>
      </c>
      <c r="B1150" s="5">
        <v>26.67</v>
      </c>
      <c r="C1150" s="5">
        <v>5.81</v>
      </c>
      <c r="D1150" s="4" t="s">
        <v>2379</v>
      </c>
      <c r="E1150" s="4" t="s">
        <v>2379</v>
      </c>
      <c r="F1150" s="4" t="s">
        <v>2379</v>
      </c>
      <c r="G1150" s="5">
        <v>2</v>
      </c>
      <c r="H1150" s="4" t="s">
        <v>2379</v>
      </c>
      <c r="I1150" s="4" t="str">
        <f t="shared" si="34"/>
        <v>Overweight</v>
      </c>
      <c r="J1150" t="str">
        <f t="shared" si="35"/>
        <v>Prediabetes</v>
      </c>
    </row>
    <row r="1151" spans="1:10" ht="15.75" thickBot="1" x14ac:dyDescent="0.3">
      <c r="A1151" s="4" t="s">
        <v>1221</v>
      </c>
      <c r="B1151" s="5">
        <v>42.68</v>
      </c>
      <c r="C1151" s="5">
        <v>9.2799999999999994</v>
      </c>
      <c r="D1151" s="4" t="s">
        <v>2379</v>
      </c>
      <c r="E1151" s="4" t="s">
        <v>2379</v>
      </c>
      <c r="F1151" s="4" t="s">
        <v>2379</v>
      </c>
      <c r="G1151" s="5">
        <v>2</v>
      </c>
      <c r="H1151" s="4" t="s">
        <v>2379</v>
      </c>
      <c r="I1151" s="4" t="str">
        <f t="shared" si="34"/>
        <v>Obesity</v>
      </c>
      <c r="J1151" t="str">
        <f t="shared" si="35"/>
        <v>Diabetes</v>
      </c>
    </row>
    <row r="1152" spans="1:10" ht="15.75" thickBot="1" x14ac:dyDescent="0.3">
      <c r="A1152" s="4" t="s">
        <v>1220</v>
      </c>
      <c r="B1152" s="5">
        <v>24.31</v>
      </c>
      <c r="C1152" s="5">
        <v>6.37</v>
      </c>
      <c r="D1152" s="4" t="s">
        <v>2379</v>
      </c>
      <c r="E1152" s="4" t="s">
        <v>2379</v>
      </c>
      <c r="F1152" s="4" t="s">
        <v>2379</v>
      </c>
      <c r="G1152" s="4">
        <v>0</v>
      </c>
      <c r="H1152" s="4" t="s">
        <v>2379</v>
      </c>
      <c r="I1152" s="4" t="str">
        <f t="shared" si="34"/>
        <v>Normal Weight</v>
      </c>
      <c r="J1152" t="str">
        <f t="shared" si="35"/>
        <v>Prediabetes</v>
      </c>
    </row>
    <row r="1153" spans="1:10" ht="15.75" thickBot="1" x14ac:dyDescent="0.3">
      <c r="A1153" s="4" t="s">
        <v>1219</v>
      </c>
      <c r="B1153" s="5">
        <v>44.75</v>
      </c>
      <c r="C1153" s="5">
        <v>5.09</v>
      </c>
      <c r="D1153" s="4" t="s">
        <v>2380</v>
      </c>
      <c r="E1153" s="4" t="s">
        <v>2379</v>
      </c>
      <c r="F1153" s="4" t="s">
        <v>2379</v>
      </c>
      <c r="G1153" s="4">
        <v>0</v>
      </c>
      <c r="H1153" s="4" t="s">
        <v>2379</v>
      </c>
      <c r="I1153" s="4" t="str">
        <f t="shared" si="34"/>
        <v>Obesity</v>
      </c>
      <c r="J1153" t="str">
        <f t="shared" si="35"/>
        <v>Normal</v>
      </c>
    </row>
    <row r="1154" spans="1:10" ht="15.75" thickBot="1" x14ac:dyDescent="0.3">
      <c r="A1154" s="4" t="s">
        <v>1218</v>
      </c>
      <c r="B1154" s="5">
        <v>30.78</v>
      </c>
      <c r="C1154" s="5">
        <v>7.94</v>
      </c>
      <c r="D1154" s="4" t="s">
        <v>2379</v>
      </c>
      <c r="E1154" s="4" t="s">
        <v>2379</v>
      </c>
      <c r="F1154" s="4" t="s">
        <v>2379</v>
      </c>
      <c r="G1154" s="5">
        <v>2</v>
      </c>
      <c r="H1154" s="4" t="s">
        <v>2379</v>
      </c>
      <c r="I1154" s="4" t="str">
        <f t="shared" si="34"/>
        <v>Obesity</v>
      </c>
      <c r="J1154" t="str">
        <f t="shared" si="35"/>
        <v>Diabetes</v>
      </c>
    </row>
    <row r="1155" spans="1:10" ht="15.75" thickBot="1" x14ac:dyDescent="0.3">
      <c r="A1155" s="4" t="s">
        <v>1217</v>
      </c>
      <c r="B1155" s="5">
        <v>21.86</v>
      </c>
      <c r="C1155" s="5">
        <v>10.95</v>
      </c>
      <c r="D1155" s="4" t="s">
        <v>2379</v>
      </c>
      <c r="E1155" s="4" t="s">
        <v>2379</v>
      </c>
      <c r="F1155" s="4" t="s">
        <v>2379</v>
      </c>
      <c r="G1155" s="4">
        <v>0</v>
      </c>
      <c r="H1155" s="4" t="s">
        <v>2379</v>
      </c>
      <c r="I1155" s="4" t="str">
        <f t="shared" ref="I1155:I1218" si="36">VLOOKUP(B1155,$L$10:$M$13,2,TRUE)</f>
        <v>Normal Weight</v>
      </c>
      <c r="J1155" t="str">
        <f t="shared" ref="J1155:J1218" si="37">VLOOKUP(C1155,$K$19:$L$21,2,TRUE)</f>
        <v>Diabetes</v>
      </c>
    </row>
    <row r="1156" spans="1:10" ht="15.75" thickBot="1" x14ac:dyDescent="0.3">
      <c r="A1156" s="4" t="s">
        <v>1216</v>
      </c>
      <c r="B1156" s="5">
        <v>49.09</v>
      </c>
      <c r="C1156" s="5">
        <v>6.3</v>
      </c>
      <c r="D1156" s="4" t="s">
        <v>2380</v>
      </c>
      <c r="E1156" s="4" t="s">
        <v>2379</v>
      </c>
      <c r="F1156" s="4" t="s">
        <v>2379</v>
      </c>
      <c r="G1156" s="4">
        <v>0</v>
      </c>
      <c r="H1156" s="4" t="s">
        <v>2379</v>
      </c>
      <c r="I1156" s="4" t="str">
        <f t="shared" si="36"/>
        <v>Obesity</v>
      </c>
      <c r="J1156" t="str">
        <f t="shared" si="37"/>
        <v>Prediabetes</v>
      </c>
    </row>
    <row r="1157" spans="1:10" ht="15.75" thickBot="1" x14ac:dyDescent="0.3">
      <c r="A1157" s="4" t="s">
        <v>1215</v>
      </c>
      <c r="B1157" s="5">
        <v>47.74</v>
      </c>
      <c r="C1157" s="5">
        <v>8.0500000000000007</v>
      </c>
      <c r="D1157" s="4" t="s">
        <v>2380</v>
      </c>
      <c r="E1157" s="4" t="s">
        <v>2379</v>
      </c>
      <c r="F1157" s="4" t="s">
        <v>2379</v>
      </c>
      <c r="G1157" s="5">
        <v>2</v>
      </c>
      <c r="H1157" s="4" t="s">
        <v>2379</v>
      </c>
      <c r="I1157" s="4" t="str">
        <f t="shared" si="36"/>
        <v>Obesity</v>
      </c>
      <c r="J1157" t="str">
        <f t="shared" si="37"/>
        <v>Diabetes</v>
      </c>
    </row>
    <row r="1158" spans="1:10" ht="15.75" thickBot="1" x14ac:dyDescent="0.3">
      <c r="A1158" s="4" t="s">
        <v>1214</v>
      </c>
      <c r="B1158" s="5">
        <v>30.2</v>
      </c>
      <c r="C1158" s="5">
        <v>9.8800000000000008</v>
      </c>
      <c r="D1158" s="4" t="s">
        <v>2380</v>
      </c>
      <c r="E1158" s="4" t="s">
        <v>2379</v>
      </c>
      <c r="F1158" s="4" t="s">
        <v>2379</v>
      </c>
      <c r="G1158" s="5">
        <v>2</v>
      </c>
      <c r="H1158" s="4" t="s">
        <v>2379</v>
      </c>
      <c r="I1158" s="4" t="str">
        <f t="shared" si="36"/>
        <v>Obesity</v>
      </c>
      <c r="J1158" t="str">
        <f t="shared" si="37"/>
        <v>Diabetes</v>
      </c>
    </row>
    <row r="1159" spans="1:10" ht="15.75" thickBot="1" x14ac:dyDescent="0.3">
      <c r="A1159" s="4" t="s">
        <v>1213</v>
      </c>
      <c r="B1159" s="5">
        <v>33.25</v>
      </c>
      <c r="C1159" s="5">
        <v>7.42</v>
      </c>
      <c r="D1159" s="4" t="s">
        <v>2380</v>
      </c>
      <c r="E1159" s="4" t="s">
        <v>2379</v>
      </c>
      <c r="F1159" s="4" t="s">
        <v>2379</v>
      </c>
      <c r="G1159" s="5">
        <v>2</v>
      </c>
      <c r="H1159" s="4" t="s">
        <v>2379</v>
      </c>
      <c r="I1159" s="4" t="str">
        <f t="shared" si="36"/>
        <v>Obesity</v>
      </c>
      <c r="J1159" t="str">
        <f t="shared" si="37"/>
        <v>Diabetes</v>
      </c>
    </row>
    <row r="1160" spans="1:10" ht="15.75" thickBot="1" x14ac:dyDescent="0.3">
      <c r="A1160" s="4" t="s">
        <v>1212</v>
      </c>
      <c r="B1160" s="5">
        <v>26.6</v>
      </c>
      <c r="C1160" s="5">
        <v>8.4499999999999993</v>
      </c>
      <c r="D1160" s="4" t="s">
        <v>2380</v>
      </c>
      <c r="E1160" s="4" t="s">
        <v>2379</v>
      </c>
      <c r="F1160" s="4" t="s">
        <v>2379</v>
      </c>
      <c r="G1160" s="5">
        <v>1</v>
      </c>
      <c r="H1160" s="4" t="s">
        <v>2379</v>
      </c>
      <c r="I1160" s="4" t="str">
        <f t="shared" si="36"/>
        <v>Overweight</v>
      </c>
      <c r="J1160" t="str">
        <f t="shared" si="37"/>
        <v>Diabetes</v>
      </c>
    </row>
    <row r="1161" spans="1:10" ht="15.75" thickBot="1" x14ac:dyDescent="0.3">
      <c r="A1161" s="4" t="s">
        <v>1211</v>
      </c>
      <c r="B1161" s="5">
        <v>26.35</v>
      </c>
      <c r="C1161" s="5">
        <v>6.21</v>
      </c>
      <c r="D1161" s="4" t="s">
        <v>2379</v>
      </c>
      <c r="E1161" s="4" t="s">
        <v>2379</v>
      </c>
      <c r="F1161" s="4" t="s">
        <v>2379</v>
      </c>
      <c r="G1161" s="5">
        <v>2</v>
      </c>
      <c r="H1161" s="4" t="s">
        <v>2379</v>
      </c>
      <c r="I1161" s="4" t="str">
        <f t="shared" si="36"/>
        <v>Overweight</v>
      </c>
      <c r="J1161" t="str">
        <f t="shared" si="37"/>
        <v>Prediabetes</v>
      </c>
    </row>
    <row r="1162" spans="1:10" ht="15.75" thickBot="1" x14ac:dyDescent="0.3">
      <c r="A1162" s="4" t="s">
        <v>1210</v>
      </c>
      <c r="B1162" s="5">
        <v>39.994999999999997</v>
      </c>
      <c r="C1162" s="5">
        <v>4.6500000000000004</v>
      </c>
      <c r="D1162" s="4" t="s">
        <v>2379</v>
      </c>
      <c r="E1162" s="4" t="s">
        <v>2379</v>
      </c>
      <c r="F1162" s="4" t="s">
        <v>2379</v>
      </c>
      <c r="G1162" s="4">
        <v>0</v>
      </c>
      <c r="H1162" s="4" t="s">
        <v>2379</v>
      </c>
      <c r="I1162" s="4" t="str">
        <f t="shared" si="36"/>
        <v>Obesity</v>
      </c>
      <c r="J1162" t="str">
        <f t="shared" si="37"/>
        <v>Normal</v>
      </c>
    </row>
    <row r="1163" spans="1:10" ht="15.75" thickBot="1" x14ac:dyDescent="0.3">
      <c r="A1163" s="4" t="s">
        <v>1209</v>
      </c>
      <c r="B1163" s="5">
        <v>22.92</v>
      </c>
      <c r="C1163" s="5">
        <v>5.87</v>
      </c>
      <c r="D1163" s="4" t="s">
        <v>2380</v>
      </c>
      <c r="E1163" s="4" t="s">
        <v>2379</v>
      </c>
      <c r="F1163" s="4" t="s">
        <v>2379</v>
      </c>
      <c r="G1163" s="5">
        <v>1</v>
      </c>
      <c r="H1163" s="4" t="s">
        <v>2379</v>
      </c>
      <c r="I1163" s="4" t="str">
        <f t="shared" si="36"/>
        <v>Normal Weight</v>
      </c>
      <c r="J1163" t="str">
        <f t="shared" si="37"/>
        <v>Prediabetes</v>
      </c>
    </row>
    <row r="1164" spans="1:10" ht="15.75" thickBot="1" x14ac:dyDescent="0.3">
      <c r="A1164" s="4" t="s">
        <v>1208</v>
      </c>
      <c r="B1164" s="5">
        <v>24.78</v>
      </c>
      <c r="C1164" s="5">
        <v>4.24</v>
      </c>
      <c r="D1164" s="4" t="s">
        <v>2380</v>
      </c>
      <c r="E1164" s="4" t="s">
        <v>2379</v>
      </c>
      <c r="F1164" s="4" t="s">
        <v>2379</v>
      </c>
      <c r="G1164" s="5">
        <v>2</v>
      </c>
      <c r="H1164" s="4" t="s">
        <v>2379</v>
      </c>
      <c r="I1164" s="4" t="str">
        <f t="shared" si="36"/>
        <v>Normal Weight</v>
      </c>
      <c r="J1164" t="str">
        <f t="shared" si="37"/>
        <v>Normal</v>
      </c>
    </row>
    <row r="1165" spans="1:10" ht="15.75" thickBot="1" x14ac:dyDescent="0.3">
      <c r="A1165" s="4" t="s">
        <v>1207</v>
      </c>
      <c r="B1165" s="5">
        <v>34.07</v>
      </c>
      <c r="C1165" s="5">
        <v>7.81</v>
      </c>
      <c r="D1165" s="4" t="s">
        <v>2380</v>
      </c>
      <c r="E1165" s="4" t="s">
        <v>2379</v>
      </c>
      <c r="F1165" s="4" t="s">
        <v>2379</v>
      </c>
      <c r="G1165" s="4">
        <v>0</v>
      </c>
      <c r="H1165" s="4" t="s">
        <v>2379</v>
      </c>
      <c r="I1165" s="4" t="str">
        <f t="shared" si="36"/>
        <v>Obesity</v>
      </c>
      <c r="J1165" t="str">
        <f t="shared" si="37"/>
        <v>Diabetes</v>
      </c>
    </row>
    <row r="1166" spans="1:10" ht="15.75" thickBot="1" x14ac:dyDescent="0.3">
      <c r="A1166" s="4" t="s">
        <v>1206</v>
      </c>
      <c r="B1166" s="5">
        <v>30.14</v>
      </c>
      <c r="C1166" s="5">
        <v>9.85</v>
      </c>
      <c r="D1166" s="4" t="s">
        <v>2379</v>
      </c>
      <c r="E1166" s="4" t="s">
        <v>2379</v>
      </c>
      <c r="F1166" s="4" t="s">
        <v>2379</v>
      </c>
      <c r="G1166" s="4">
        <v>0</v>
      </c>
      <c r="H1166" s="4" t="s">
        <v>2379</v>
      </c>
      <c r="I1166" s="4" t="str">
        <f t="shared" si="36"/>
        <v>Obesity</v>
      </c>
      <c r="J1166" t="str">
        <f t="shared" si="37"/>
        <v>Diabetes</v>
      </c>
    </row>
    <row r="1167" spans="1:10" ht="15.75" thickBot="1" x14ac:dyDescent="0.3">
      <c r="A1167" s="4" t="s">
        <v>1205</v>
      </c>
      <c r="B1167" s="5">
        <v>18.05</v>
      </c>
      <c r="C1167" s="5">
        <v>6.94</v>
      </c>
      <c r="D1167" s="4" t="s">
        <v>2379</v>
      </c>
      <c r="E1167" s="4" t="s">
        <v>2379</v>
      </c>
      <c r="F1167" s="4" t="s">
        <v>2379</v>
      </c>
      <c r="G1167" s="4">
        <v>0</v>
      </c>
      <c r="H1167" s="4" t="s">
        <v>2379</v>
      </c>
      <c r="I1167" s="4" t="str">
        <f t="shared" si="36"/>
        <v>Underweight</v>
      </c>
      <c r="J1167" t="str">
        <f t="shared" si="37"/>
        <v>Diabetes</v>
      </c>
    </row>
    <row r="1168" spans="1:10" ht="15.75" thickBot="1" x14ac:dyDescent="0.3">
      <c r="A1168" s="4" t="s">
        <v>1204</v>
      </c>
      <c r="B1168" s="5">
        <v>37.4</v>
      </c>
      <c r="C1168" s="5">
        <v>11.3</v>
      </c>
      <c r="D1168" s="4" t="s">
        <v>2380</v>
      </c>
      <c r="E1168" s="4" t="s">
        <v>2379</v>
      </c>
      <c r="F1168" s="4" t="s">
        <v>2379</v>
      </c>
      <c r="G1168" s="5">
        <v>2</v>
      </c>
      <c r="H1168" s="4" t="s">
        <v>2379</v>
      </c>
      <c r="I1168" s="4" t="str">
        <f t="shared" si="36"/>
        <v>Obesity</v>
      </c>
      <c r="J1168" t="str">
        <f t="shared" si="37"/>
        <v>Diabetes</v>
      </c>
    </row>
    <row r="1169" spans="1:10" ht="15.75" thickBot="1" x14ac:dyDescent="0.3">
      <c r="A1169" s="4" t="s">
        <v>1203</v>
      </c>
      <c r="B1169" s="5">
        <v>25.75</v>
      </c>
      <c r="C1169" s="5">
        <v>9.23</v>
      </c>
      <c r="D1169" s="4" t="s">
        <v>2379</v>
      </c>
      <c r="E1169" s="4" t="s">
        <v>2379</v>
      </c>
      <c r="F1169" s="4" t="s">
        <v>2379</v>
      </c>
      <c r="G1169" s="4">
        <v>0</v>
      </c>
      <c r="H1169" s="4" t="s">
        <v>2379</v>
      </c>
      <c r="I1169" s="4" t="str">
        <f t="shared" si="36"/>
        <v>Overweight</v>
      </c>
      <c r="J1169" t="str">
        <f t="shared" si="37"/>
        <v>Diabetes</v>
      </c>
    </row>
    <row r="1170" spans="1:10" ht="15.75" thickBot="1" x14ac:dyDescent="0.3">
      <c r="A1170" s="4" t="s">
        <v>1202</v>
      </c>
      <c r="B1170" s="5">
        <v>32.299999999999997</v>
      </c>
      <c r="C1170" s="5">
        <v>4.37</v>
      </c>
      <c r="D1170" s="4" t="s">
        <v>2379</v>
      </c>
      <c r="E1170" s="4" t="s">
        <v>2379</v>
      </c>
      <c r="F1170" s="4" t="s">
        <v>2379</v>
      </c>
      <c r="G1170" s="5">
        <v>2</v>
      </c>
      <c r="H1170" s="4" t="s">
        <v>2379</v>
      </c>
      <c r="I1170" s="4" t="str">
        <f t="shared" si="36"/>
        <v>Obesity</v>
      </c>
      <c r="J1170" t="str">
        <f t="shared" si="37"/>
        <v>Normal</v>
      </c>
    </row>
    <row r="1171" spans="1:10" ht="15.75" thickBot="1" x14ac:dyDescent="0.3">
      <c r="A1171" s="4" t="s">
        <v>1201</v>
      </c>
      <c r="B1171" s="5">
        <v>28.61</v>
      </c>
      <c r="C1171" s="5">
        <v>5.76</v>
      </c>
      <c r="D1171" s="4" t="s">
        <v>2379</v>
      </c>
      <c r="E1171" s="4" t="s">
        <v>2379</v>
      </c>
      <c r="F1171" s="4" t="s">
        <v>2380</v>
      </c>
      <c r="G1171" s="5">
        <v>1</v>
      </c>
      <c r="H1171" s="4" t="s">
        <v>2379</v>
      </c>
      <c r="I1171" s="4" t="str">
        <f t="shared" si="36"/>
        <v>Overweight</v>
      </c>
      <c r="J1171" t="str">
        <f t="shared" si="37"/>
        <v>Prediabetes</v>
      </c>
    </row>
    <row r="1172" spans="1:10" ht="15.75" thickBot="1" x14ac:dyDescent="0.3">
      <c r="A1172" s="4" t="s">
        <v>1200</v>
      </c>
      <c r="B1172" s="5">
        <v>45.41</v>
      </c>
      <c r="C1172" s="5">
        <v>4.96</v>
      </c>
      <c r="D1172" s="4" t="s">
        <v>2379</v>
      </c>
      <c r="E1172" s="4" t="s">
        <v>2379</v>
      </c>
      <c r="F1172" s="4" t="s">
        <v>2379</v>
      </c>
      <c r="G1172" s="5">
        <v>1</v>
      </c>
      <c r="H1172" s="4" t="s">
        <v>2379</v>
      </c>
      <c r="I1172" s="4" t="str">
        <f t="shared" si="36"/>
        <v>Obesity</v>
      </c>
      <c r="J1172" t="str">
        <f t="shared" si="37"/>
        <v>Normal</v>
      </c>
    </row>
    <row r="1173" spans="1:10" ht="15.75" thickBot="1" x14ac:dyDescent="0.3">
      <c r="A1173" s="4" t="s">
        <v>1199</v>
      </c>
      <c r="B1173" s="5">
        <v>31.2</v>
      </c>
      <c r="C1173" s="5">
        <v>11.04</v>
      </c>
      <c r="D1173" s="4" t="s">
        <v>2380</v>
      </c>
      <c r="E1173" s="4" t="s">
        <v>2379</v>
      </c>
      <c r="F1173" s="4" t="s">
        <v>2379</v>
      </c>
      <c r="G1173" s="5">
        <v>2</v>
      </c>
      <c r="H1173" s="4" t="s">
        <v>2379</v>
      </c>
      <c r="I1173" s="4" t="str">
        <f t="shared" si="36"/>
        <v>Obesity</v>
      </c>
      <c r="J1173" t="str">
        <f t="shared" si="37"/>
        <v>Diabetes</v>
      </c>
    </row>
    <row r="1174" spans="1:10" ht="15.75" thickBot="1" x14ac:dyDescent="0.3">
      <c r="A1174" s="4" t="s">
        <v>1198</v>
      </c>
      <c r="B1174" s="5">
        <v>29.83</v>
      </c>
      <c r="C1174" s="5">
        <v>7.81</v>
      </c>
      <c r="D1174" s="4" t="s">
        <v>2380</v>
      </c>
      <c r="E1174" s="4" t="s">
        <v>2379</v>
      </c>
      <c r="F1174" s="4" t="s">
        <v>2379</v>
      </c>
      <c r="G1174" s="5">
        <v>1</v>
      </c>
      <c r="H1174" s="4" t="s">
        <v>2379</v>
      </c>
      <c r="I1174" s="4" t="str">
        <f t="shared" si="36"/>
        <v>Overweight</v>
      </c>
      <c r="J1174" t="str">
        <f t="shared" si="37"/>
        <v>Diabetes</v>
      </c>
    </row>
    <row r="1175" spans="1:10" ht="15.75" thickBot="1" x14ac:dyDescent="0.3">
      <c r="A1175" s="4" t="s">
        <v>1197</v>
      </c>
      <c r="B1175" s="5">
        <v>29.06</v>
      </c>
      <c r="C1175" s="5">
        <v>4.55</v>
      </c>
      <c r="D1175" s="4" t="s">
        <v>2379</v>
      </c>
      <c r="E1175" s="4" t="s">
        <v>2379</v>
      </c>
      <c r="F1175" s="4" t="s">
        <v>2379</v>
      </c>
      <c r="G1175" s="4">
        <v>0</v>
      </c>
      <c r="H1175" s="4" t="s">
        <v>2379</v>
      </c>
      <c r="I1175" s="4" t="str">
        <f t="shared" si="36"/>
        <v>Overweight</v>
      </c>
      <c r="J1175" t="str">
        <f t="shared" si="37"/>
        <v>Normal</v>
      </c>
    </row>
    <row r="1176" spans="1:10" ht="15.75" thickBot="1" x14ac:dyDescent="0.3">
      <c r="A1176" s="4" t="s">
        <v>1196</v>
      </c>
      <c r="B1176" s="5">
        <v>27.454999999999998</v>
      </c>
      <c r="C1176" s="5">
        <v>6.13</v>
      </c>
      <c r="D1176" s="4" t="s">
        <v>2379</v>
      </c>
      <c r="E1176" s="4" t="s">
        <v>2379</v>
      </c>
      <c r="F1176" s="4" t="s">
        <v>2379</v>
      </c>
      <c r="G1176" s="5">
        <v>2</v>
      </c>
      <c r="H1176" s="4" t="s">
        <v>2379</v>
      </c>
      <c r="I1176" s="4" t="str">
        <f t="shared" si="36"/>
        <v>Overweight</v>
      </c>
      <c r="J1176" t="str">
        <f t="shared" si="37"/>
        <v>Prediabetes</v>
      </c>
    </row>
    <row r="1177" spans="1:10" ht="15.75" thickBot="1" x14ac:dyDescent="0.3">
      <c r="A1177" s="4" t="s">
        <v>1195</v>
      </c>
      <c r="B1177" s="5">
        <v>23.01</v>
      </c>
      <c r="C1177" s="5">
        <v>6.04</v>
      </c>
      <c r="D1177" s="4" t="s">
        <v>2380</v>
      </c>
      <c r="E1177" s="4" t="s">
        <v>2379</v>
      </c>
      <c r="F1177" s="4" t="s">
        <v>2379</v>
      </c>
      <c r="G1177" s="5">
        <v>1</v>
      </c>
      <c r="H1177" s="4" t="s">
        <v>2379</v>
      </c>
      <c r="I1177" s="4" t="str">
        <f t="shared" si="36"/>
        <v>Normal Weight</v>
      </c>
      <c r="J1177" t="str">
        <f t="shared" si="37"/>
        <v>Prediabetes</v>
      </c>
    </row>
    <row r="1178" spans="1:10" ht="15.75" thickBot="1" x14ac:dyDescent="0.3">
      <c r="A1178" s="4" t="s">
        <v>1194</v>
      </c>
      <c r="B1178" s="5">
        <v>31.39</v>
      </c>
      <c r="C1178" s="5">
        <v>8.85</v>
      </c>
      <c r="D1178" s="4" t="s">
        <v>2380</v>
      </c>
      <c r="E1178" s="4" t="s">
        <v>2379</v>
      </c>
      <c r="F1178" s="4" t="s">
        <v>2379</v>
      </c>
      <c r="G1178" s="4">
        <v>0</v>
      </c>
      <c r="H1178" s="4" t="s">
        <v>2379</v>
      </c>
      <c r="I1178" s="4" t="str">
        <f t="shared" si="36"/>
        <v>Obesity</v>
      </c>
      <c r="J1178" t="str">
        <f t="shared" si="37"/>
        <v>Diabetes</v>
      </c>
    </row>
    <row r="1179" spans="1:10" ht="15.75" thickBot="1" x14ac:dyDescent="0.3">
      <c r="A1179" s="4" t="s">
        <v>1193</v>
      </c>
      <c r="B1179" s="5">
        <v>34.770000000000003</v>
      </c>
      <c r="C1179" s="5">
        <v>10.54</v>
      </c>
      <c r="D1179" s="4" t="s">
        <v>2379</v>
      </c>
      <c r="E1179" s="4" t="s">
        <v>2379</v>
      </c>
      <c r="F1179" s="4" t="s">
        <v>2379</v>
      </c>
      <c r="G1179" s="5">
        <v>2</v>
      </c>
      <c r="H1179" s="4" t="s">
        <v>2379</v>
      </c>
      <c r="I1179" s="4" t="str">
        <f t="shared" si="36"/>
        <v>Obesity</v>
      </c>
      <c r="J1179" t="str">
        <f t="shared" si="37"/>
        <v>Diabetes</v>
      </c>
    </row>
    <row r="1180" spans="1:10" ht="15.75" thickBot="1" x14ac:dyDescent="0.3">
      <c r="A1180" s="4" t="s">
        <v>1192</v>
      </c>
      <c r="B1180" s="5">
        <v>24.48</v>
      </c>
      <c r="C1180" s="5">
        <v>4.37</v>
      </c>
      <c r="D1180" s="4" t="s">
        <v>2380</v>
      </c>
      <c r="E1180" s="4" t="s">
        <v>2379</v>
      </c>
      <c r="F1180" s="4" t="s">
        <v>2379</v>
      </c>
      <c r="G1180" s="5">
        <v>2</v>
      </c>
      <c r="H1180" s="4" t="s">
        <v>2379</v>
      </c>
      <c r="I1180" s="4" t="str">
        <f t="shared" si="36"/>
        <v>Normal Weight</v>
      </c>
      <c r="J1180" t="str">
        <f t="shared" si="37"/>
        <v>Normal</v>
      </c>
    </row>
    <row r="1181" spans="1:10" ht="15.75" thickBot="1" x14ac:dyDescent="0.3">
      <c r="A1181" s="4" t="s">
        <v>1191</v>
      </c>
      <c r="B1181" s="5">
        <v>22.61</v>
      </c>
      <c r="C1181" s="5">
        <v>9.6300000000000008</v>
      </c>
      <c r="D1181" s="4" t="s">
        <v>2379</v>
      </c>
      <c r="E1181" s="4" t="s">
        <v>2379</v>
      </c>
      <c r="F1181" s="4" t="s">
        <v>2379</v>
      </c>
      <c r="G1181" s="5">
        <v>2</v>
      </c>
      <c r="H1181" s="4" t="s">
        <v>2379</v>
      </c>
      <c r="I1181" s="4" t="str">
        <f t="shared" si="36"/>
        <v>Normal Weight</v>
      </c>
      <c r="J1181" t="str">
        <f t="shared" si="37"/>
        <v>Diabetes</v>
      </c>
    </row>
    <row r="1182" spans="1:10" ht="15.75" thickBot="1" x14ac:dyDescent="0.3">
      <c r="A1182" s="4" t="s">
        <v>1190</v>
      </c>
      <c r="B1182" s="5">
        <v>34.299999999999997</v>
      </c>
      <c r="C1182" s="5">
        <v>10.37</v>
      </c>
      <c r="D1182" s="4" t="s">
        <v>2379</v>
      </c>
      <c r="E1182" s="4" t="s">
        <v>2379</v>
      </c>
      <c r="F1182" s="4" t="s">
        <v>2379</v>
      </c>
      <c r="G1182" s="4">
        <v>0</v>
      </c>
      <c r="H1182" s="4" t="s">
        <v>2379</v>
      </c>
      <c r="I1182" s="4" t="str">
        <f t="shared" si="36"/>
        <v>Obesity</v>
      </c>
      <c r="J1182" t="str">
        <f t="shared" si="37"/>
        <v>Diabetes</v>
      </c>
    </row>
    <row r="1183" spans="1:10" ht="15.75" thickBot="1" x14ac:dyDescent="0.3">
      <c r="A1183" s="4" t="s">
        <v>1189</v>
      </c>
      <c r="B1183" s="5">
        <v>46.09</v>
      </c>
      <c r="C1183" s="5">
        <v>5.44</v>
      </c>
      <c r="D1183" s="4" t="s">
        <v>2379</v>
      </c>
      <c r="E1183" s="4" t="s">
        <v>2379</v>
      </c>
      <c r="F1183" s="4" t="s">
        <v>2379</v>
      </c>
      <c r="G1183" s="5">
        <v>2</v>
      </c>
      <c r="H1183" s="4" t="s">
        <v>2379</v>
      </c>
      <c r="I1183" s="4" t="str">
        <f t="shared" si="36"/>
        <v>Obesity</v>
      </c>
      <c r="J1183" t="str">
        <f t="shared" si="37"/>
        <v>Normal</v>
      </c>
    </row>
    <row r="1184" spans="1:10" ht="15.75" thickBot="1" x14ac:dyDescent="0.3">
      <c r="A1184" s="4" t="s">
        <v>1188</v>
      </c>
      <c r="B1184" s="5">
        <v>44.744999999999997</v>
      </c>
      <c r="C1184" s="5">
        <v>5.19</v>
      </c>
      <c r="D1184" s="4" t="s">
        <v>2379</v>
      </c>
      <c r="E1184" s="4" t="s">
        <v>2379</v>
      </c>
      <c r="F1184" s="4" t="s">
        <v>2379</v>
      </c>
      <c r="G1184" s="5">
        <v>2</v>
      </c>
      <c r="H1184" s="4" t="s">
        <v>2379</v>
      </c>
      <c r="I1184" s="4" t="str">
        <f t="shared" si="36"/>
        <v>Obesity</v>
      </c>
      <c r="J1184" t="str">
        <f t="shared" si="37"/>
        <v>Normal</v>
      </c>
    </row>
    <row r="1185" spans="1:10" ht="15.75" thickBot="1" x14ac:dyDescent="0.3">
      <c r="A1185" s="4" t="s">
        <v>1187</v>
      </c>
      <c r="B1185" s="5">
        <v>26.33</v>
      </c>
      <c r="C1185" s="5">
        <v>11.8</v>
      </c>
      <c r="D1185" s="4" t="s">
        <v>2380</v>
      </c>
      <c r="E1185" s="4" t="s">
        <v>2379</v>
      </c>
      <c r="F1185" s="4" t="s">
        <v>2379</v>
      </c>
      <c r="G1185" s="5">
        <v>1</v>
      </c>
      <c r="H1185" s="4" t="s">
        <v>2379</v>
      </c>
      <c r="I1185" s="4" t="str">
        <f t="shared" si="36"/>
        <v>Overweight</v>
      </c>
      <c r="J1185" t="str">
        <f t="shared" si="37"/>
        <v>Diabetes</v>
      </c>
    </row>
    <row r="1186" spans="1:10" ht="15.75" thickBot="1" x14ac:dyDescent="0.3">
      <c r="A1186" s="4" t="s">
        <v>1186</v>
      </c>
      <c r="B1186" s="5">
        <v>26.6</v>
      </c>
      <c r="C1186" s="5">
        <v>8.3800000000000008</v>
      </c>
      <c r="D1186" s="4" t="s">
        <v>2379</v>
      </c>
      <c r="E1186" s="4" t="s">
        <v>2379</v>
      </c>
      <c r="F1186" s="4" t="s">
        <v>2379</v>
      </c>
      <c r="G1186" s="5">
        <v>2</v>
      </c>
      <c r="H1186" s="4" t="s">
        <v>2379</v>
      </c>
      <c r="I1186" s="4" t="str">
        <f t="shared" si="36"/>
        <v>Overweight</v>
      </c>
      <c r="J1186" t="str">
        <f t="shared" si="37"/>
        <v>Diabetes</v>
      </c>
    </row>
    <row r="1187" spans="1:10" ht="15.75" thickBot="1" x14ac:dyDescent="0.3">
      <c r="A1187" s="4" t="s">
        <v>1185</v>
      </c>
      <c r="B1187" s="5">
        <v>27.5</v>
      </c>
      <c r="C1187" s="5">
        <v>7.58</v>
      </c>
      <c r="D1187" s="4" t="s">
        <v>2379</v>
      </c>
      <c r="E1187" s="4" t="s">
        <v>2379</v>
      </c>
      <c r="F1187" s="4" t="s">
        <v>2379</v>
      </c>
      <c r="G1187" s="4">
        <v>0</v>
      </c>
      <c r="H1187" s="4" t="s">
        <v>2379</v>
      </c>
      <c r="I1187" s="4" t="str">
        <f t="shared" si="36"/>
        <v>Overweight</v>
      </c>
      <c r="J1187" t="str">
        <f t="shared" si="37"/>
        <v>Diabetes</v>
      </c>
    </row>
    <row r="1188" spans="1:10" ht="15.75" thickBot="1" x14ac:dyDescent="0.3">
      <c r="A1188" s="4" t="s">
        <v>1184</v>
      </c>
      <c r="B1188" s="5">
        <v>41.55</v>
      </c>
      <c r="C1188" s="5">
        <v>4.6100000000000003</v>
      </c>
      <c r="D1188" s="4" t="s">
        <v>2379</v>
      </c>
      <c r="E1188" s="4" t="s">
        <v>2379</v>
      </c>
      <c r="F1188" s="4" t="s">
        <v>2379</v>
      </c>
      <c r="G1188" s="5">
        <v>1</v>
      </c>
      <c r="H1188" s="4" t="s">
        <v>2379</v>
      </c>
      <c r="I1188" s="4" t="str">
        <f t="shared" si="36"/>
        <v>Obesity</v>
      </c>
      <c r="J1188" t="str">
        <f t="shared" si="37"/>
        <v>Normal</v>
      </c>
    </row>
    <row r="1189" spans="1:10" ht="15.75" thickBot="1" x14ac:dyDescent="0.3">
      <c r="A1189" s="4" t="s">
        <v>1183</v>
      </c>
      <c r="B1189" s="5">
        <v>41.47</v>
      </c>
      <c r="C1189" s="5">
        <v>4.7</v>
      </c>
      <c r="D1189" s="4" t="s">
        <v>2380</v>
      </c>
      <c r="E1189" s="4" t="s">
        <v>2379</v>
      </c>
      <c r="F1189" s="4" t="s">
        <v>2380</v>
      </c>
      <c r="G1189" s="5">
        <v>1</v>
      </c>
      <c r="H1189" s="4" t="s">
        <v>2379</v>
      </c>
      <c r="I1189" s="4" t="str">
        <f t="shared" si="36"/>
        <v>Obesity</v>
      </c>
      <c r="J1189" t="str">
        <f t="shared" si="37"/>
        <v>Normal</v>
      </c>
    </row>
    <row r="1190" spans="1:10" ht="15.75" thickBot="1" x14ac:dyDescent="0.3">
      <c r="A1190" s="4" t="s">
        <v>1182</v>
      </c>
      <c r="B1190" s="5">
        <v>24.795000000000002</v>
      </c>
      <c r="C1190" s="5">
        <v>6.05</v>
      </c>
      <c r="D1190" s="4" t="s">
        <v>2380</v>
      </c>
      <c r="E1190" s="4" t="s">
        <v>2379</v>
      </c>
      <c r="F1190" s="4" t="s">
        <v>2379</v>
      </c>
      <c r="G1190" s="4">
        <v>0</v>
      </c>
      <c r="H1190" s="4" t="s">
        <v>2379</v>
      </c>
      <c r="I1190" s="4" t="str">
        <f t="shared" si="36"/>
        <v>Normal Weight</v>
      </c>
      <c r="J1190" t="str">
        <f t="shared" si="37"/>
        <v>Prediabetes</v>
      </c>
    </row>
    <row r="1191" spans="1:10" ht="15.75" thickBot="1" x14ac:dyDescent="0.3">
      <c r="A1191" s="4" t="s">
        <v>1181</v>
      </c>
      <c r="B1191" s="5">
        <v>29.48</v>
      </c>
      <c r="C1191" s="5">
        <v>5.63</v>
      </c>
      <c r="D1191" s="4" t="s">
        <v>2380</v>
      </c>
      <c r="E1191" s="4" t="s">
        <v>2379</v>
      </c>
      <c r="F1191" s="4" t="s">
        <v>2380</v>
      </c>
      <c r="G1191" s="5">
        <v>1</v>
      </c>
      <c r="H1191" s="4" t="s">
        <v>2379</v>
      </c>
      <c r="I1191" s="4" t="str">
        <f t="shared" si="36"/>
        <v>Overweight</v>
      </c>
      <c r="J1191" t="str">
        <f t="shared" si="37"/>
        <v>Normal</v>
      </c>
    </row>
    <row r="1192" spans="1:10" ht="15.75" thickBot="1" x14ac:dyDescent="0.3">
      <c r="A1192" s="4" t="s">
        <v>1180</v>
      </c>
      <c r="B1192" s="5">
        <v>28.09</v>
      </c>
      <c r="C1192" s="5">
        <v>6.06</v>
      </c>
      <c r="D1192" s="4" t="s">
        <v>2379</v>
      </c>
      <c r="E1192" s="4" t="s">
        <v>2379</v>
      </c>
      <c r="F1192" s="4" t="s">
        <v>2380</v>
      </c>
      <c r="G1192" s="5">
        <v>1</v>
      </c>
      <c r="H1192" s="4" t="s">
        <v>2379</v>
      </c>
      <c r="I1192" s="4" t="str">
        <f t="shared" si="36"/>
        <v>Overweight</v>
      </c>
      <c r="J1192" t="str">
        <f t="shared" si="37"/>
        <v>Prediabetes</v>
      </c>
    </row>
    <row r="1193" spans="1:10" ht="15.75" thickBot="1" x14ac:dyDescent="0.3">
      <c r="A1193" s="4" t="s">
        <v>1179</v>
      </c>
      <c r="B1193" s="5">
        <v>32.729999999999997</v>
      </c>
      <c r="C1193" s="5">
        <v>5.19</v>
      </c>
      <c r="D1193" s="4" t="s">
        <v>2379</v>
      </c>
      <c r="E1193" s="4" t="s">
        <v>2379</v>
      </c>
      <c r="F1193" s="4" t="s">
        <v>2379</v>
      </c>
      <c r="G1193" s="5">
        <v>1</v>
      </c>
      <c r="H1193" s="4" t="s">
        <v>2379</v>
      </c>
      <c r="I1193" s="4" t="str">
        <f t="shared" si="36"/>
        <v>Obesity</v>
      </c>
      <c r="J1193" t="str">
        <f t="shared" si="37"/>
        <v>Normal</v>
      </c>
    </row>
    <row r="1194" spans="1:10" ht="15.75" thickBot="1" x14ac:dyDescent="0.3">
      <c r="A1194" s="4" t="s">
        <v>1178</v>
      </c>
      <c r="B1194" s="5">
        <v>27.36</v>
      </c>
      <c r="C1194" s="5">
        <v>8.9600000000000009</v>
      </c>
      <c r="D1194" s="4" t="s">
        <v>2379</v>
      </c>
      <c r="E1194" s="4" t="s">
        <v>2379</v>
      </c>
      <c r="F1194" s="4" t="s">
        <v>2379</v>
      </c>
      <c r="G1194" s="4">
        <v>0</v>
      </c>
      <c r="H1194" s="4" t="s">
        <v>2379</v>
      </c>
      <c r="I1194" s="4" t="str">
        <f t="shared" si="36"/>
        <v>Overweight</v>
      </c>
      <c r="J1194" t="str">
        <f t="shared" si="37"/>
        <v>Diabetes</v>
      </c>
    </row>
    <row r="1195" spans="1:10" ht="15.75" thickBot="1" x14ac:dyDescent="0.3">
      <c r="A1195" s="4" t="s">
        <v>1177</v>
      </c>
      <c r="B1195" s="5">
        <v>27.265000000000001</v>
      </c>
      <c r="C1195" s="5">
        <v>11.39</v>
      </c>
      <c r="D1195" s="4" t="s">
        <v>2379</v>
      </c>
      <c r="E1195" s="4" t="s">
        <v>2379</v>
      </c>
      <c r="F1195" s="4" t="s">
        <v>2379</v>
      </c>
      <c r="G1195" s="4">
        <v>0</v>
      </c>
      <c r="H1195" s="4" t="s">
        <v>2379</v>
      </c>
      <c r="I1195" s="4" t="str">
        <f t="shared" si="36"/>
        <v>Overweight</v>
      </c>
      <c r="J1195" t="str">
        <f t="shared" si="37"/>
        <v>Diabetes</v>
      </c>
    </row>
    <row r="1196" spans="1:10" ht="15.75" thickBot="1" x14ac:dyDescent="0.3">
      <c r="A1196" s="4" t="s">
        <v>1176</v>
      </c>
      <c r="B1196" s="5">
        <v>48.07</v>
      </c>
      <c r="C1196" s="5">
        <v>4.0599999999999996</v>
      </c>
      <c r="D1196" s="4" t="s">
        <v>2380</v>
      </c>
      <c r="E1196" s="4" t="s">
        <v>2379</v>
      </c>
      <c r="F1196" s="4" t="s">
        <v>2379</v>
      </c>
      <c r="G1196" s="4">
        <v>0</v>
      </c>
      <c r="H1196" s="4" t="s">
        <v>2379</v>
      </c>
      <c r="I1196" s="4" t="str">
        <f t="shared" si="36"/>
        <v>Obesity</v>
      </c>
      <c r="J1196" t="str">
        <f t="shared" si="37"/>
        <v>Normal</v>
      </c>
    </row>
    <row r="1197" spans="1:10" ht="15.75" thickBot="1" x14ac:dyDescent="0.3">
      <c r="A1197" s="4" t="s">
        <v>1175</v>
      </c>
      <c r="B1197" s="5">
        <v>30.8</v>
      </c>
      <c r="C1197" s="5">
        <v>5.23</v>
      </c>
      <c r="D1197" s="4" t="s">
        <v>2380</v>
      </c>
      <c r="E1197" s="4" t="s">
        <v>2379</v>
      </c>
      <c r="F1197" s="4" t="s">
        <v>2379</v>
      </c>
      <c r="G1197" s="4">
        <v>0</v>
      </c>
      <c r="H1197" s="4" t="s">
        <v>2379</v>
      </c>
      <c r="I1197" s="4" t="str">
        <f t="shared" si="36"/>
        <v>Obesity</v>
      </c>
      <c r="J1197" t="str">
        <f t="shared" si="37"/>
        <v>Normal</v>
      </c>
    </row>
    <row r="1198" spans="1:10" ht="15.75" thickBot="1" x14ac:dyDescent="0.3">
      <c r="A1198" s="4" t="s">
        <v>1174</v>
      </c>
      <c r="B1198" s="5">
        <v>32.299999999999997</v>
      </c>
      <c r="C1198" s="5">
        <v>5.05</v>
      </c>
      <c r="D1198" s="4" t="s">
        <v>2380</v>
      </c>
      <c r="E1198" s="4" t="s">
        <v>2379</v>
      </c>
      <c r="F1198" s="4" t="s">
        <v>2379</v>
      </c>
      <c r="G1198" s="4">
        <v>0</v>
      </c>
      <c r="H1198" s="4" t="s">
        <v>2379</v>
      </c>
      <c r="I1198" s="4" t="str">
        <f t="shared" si="36"/>
        <v>Obesity</v>
      </c>
      <c r="J1198" t="str">
        <f t="shared" si="37"/>
        <v>Normal</v>
      </c>
    </row>
    <row r="1199" spans="1:10" ht="15.75" thickBot="1" x14ac:dyDescent="0.3">
      <c r="A1199" s="4" t="s">
        <v>1173</v>
      </c>
      <c r="B1199" s="5">
        <v>39.700000000000003</v>
      </c>
      <c r="C1199" s="5">
        <v>7.34</v>
      </c>
      <c r="D1199" s="4" t="s">
        <v>2379</v>
      </c>
      <c r="E1199" s="4" t="s">
        <v>2379</v>
      </c>
      <c r="F1199" s="4" t="s">
        <v>2379</v>
      </c>
      <c r="G1199" s="4">
        <v>0</v>
      </c>
      <c r="H1199" s="4" t="s">
        <v>2379</v>
      </c>
      <c r="I1199" s="4" t="str">
        <f t="shared" si="36"/>
        <v>Obesity</v>
      </c>
      <c r="J1199" t="str">
        <f t="shared" si="37"/>
        <v>Diabetes</v>
      </c>
    </row>
    <row r="1200" spans="1:10" ht="15.75" thickBot="1" x14ac:dyDescent="0.3">
      <c r="A1200" s="4" t="s">
        <v>1172</v>
      </c>
      <c r="B1200" s="5">
        <v>35.97</v>
      </c>
      <c r="C1200" s="5">
        <v>8.1300000000000008</v>
      </c>
      <c r="D1200" s="4" t="s">
        <v>2379</v>
      </c>
      <c r="E1200" s="4" t="s">
        <v>2379</v>
      </c>
      <c r="F1200" s="4" t="s">
        <v>2379</v>
      </c>
      <c r="G1200" s="4">
        <v>0</v>
      </c>
      <c r="H1200" s="4" t="s">
        <v>2379</v>
      </c>
      <c r="I1200" s="4" t="str">
        <f t="shared" si="36"/>
        <v>Obesity</v>
      </c>
      <c r="J1200" t="str">
        <f t="shared" si="37"/>
        <v>Diabetes</v>
      </c>
    </row>
    <row r="1201" spans="1:10" ht="15.75" thickBot="1" x14ac:dyDescent="0.3">
      <c r="A1201" s="4" t="s">
        <v>1171</v>
      </c>
      <c r="B1201" s="5">
        <v>25.86</v>
      </c>
      <c r="C1201" s="5">
        <v>6.68</v>
      </c>
      <c r="D1201" s="4" t="s">
        <v>2380</v>
      </c>
      <c r="E1201" s="4" t="s">
        <v>2379</v>
      </c>
      <c r="F1201" s="4" t="s">
        <v>2379</v>
      </c>
      <c r="G1201" s="5">
        <v>1</v>
      </c>
      <c r="H1201" s="4" t="s">
        <v>2379</v>
      </c>
      <c r="I1201" s="4" t="str">
        <f t="shared" si="36"/>
        <v>Overweight</v>
      </c>
      <c r="J1201" t="str">
        <f t="shared" si="37"/>
        <v>Diabetes</v>
      </c>
    </row>
    <row r="1202" spans="1:10" ht="15.75" thickBot="1" x14ac:dyDescent="0.3">
      <c r="A1202" s="4" t="s">
        <v>1170</v>
      </c>
      <c r="B1202" s="5">
        <v>30.03</v>
      </c>
      <c r="C1202" s="5">
        <v>11.51</v>
      </c>
      <c r="D1202" s="4" t="s">
        <v>2379</v>
      </c>
      <c r="E1202" s="4" t="s">
        <v>2379</v>
      </c>
      <c r="F1202" s="4" t="s">
        <v>2379</v>
      </c>
      <c r="G1202" s="4">
        <v>0</v>
      </c>
      <c r="H1202" s="4" t="s">
        <v>2379</v>
      </c>
      <c r="I1202" s="4" t="str">
        <f t="shared" si="36"/>
        <v>Obesity</v>
      </c>
      <c r="J1202" t="str">
        <f t="shared" si="37"/>
        <v>Diabetes</v>
      </c>
    </row>
    <row r="1203" spans="1:10" ht="15.75" thickBot="1" x14ac:dyDescent="0.3">
      <c r="A1203" s="4" t="s">
        <v>1169</v>
      </c>
      <c r="B1203" s="5">
        <v>25.76</v>
      </c>
      <c r="C1203" s="5">
        <v>6.02</v>
      </c>
      <c r="D1203" s="4" t="s">
        <v>2380</v>
      </c>
      <c r="E1203" s="4" t="s">
        <v>2379</v>
      </c>
      <c r="F1203" s="4" t="s">
        <v>2380</v>
      </c>
      <c r="G1203" s="5">
        <v>1</v>
      </c>
      <c r="H1203" s="4" t="s">
        <v>2379</v>
      </c>
      <c r="I1203" s="4" t="str">
        <f t="shared" si="36"/>
        <v>Overweight</v>
      </c>
      <c r="J1203" t="str">
        <f t="shared" si="37"/>
        <v>Prediabetes</v>
      </c>
    </row>
    <row r="1204" spans="1:10" ht="15.75" thickBot="1" x14ac:dyDescent="0.3">
      <c r="A1204" s="4" t="s">
        <v>1168</v>
      </c>
      <c r="B1204" s="5">
        <v>22.42</v>
      </c>
      <c r="C1204" s="5">
        <v>7.96</v>
      </c>
      <c r="D1204" s="4" t="s">
        <v>2379</v>
      </c>
      <c r="E1204" s="4" t="s">
        <v>2379</v>
      </c>
      <c r="F1204" s="4" t="s">
        <v>2379</v>
      </c>
      <c r="G1204" s="4">
        <v>0</v>
      </c>
      <c r="H1204" s="4" t="s">
        <v>2379</v>
      </c>
      <c r="I1204" s="4" t="str">
        <f t="shared" si="36"/>
        <v>Normal Weight</v>
      </c>
      <c r="J1204" t="str">
        <f t="shared" si="37"/>
        <v>Diabetes</v>
      </c>
    </row>
    <row r="1205" spans="1:10" ht="15.75" thickBot="1" x14ac:dyDescent="0.3">
      <c r="A1205" s="4" t="s">
        <v>1167</v>
      </c>
      <c r="B1205" s="5">
        <v>33.18</v>
      </c>
      <c r="C1205" s="5">
        <v>6.01</v>
      </c>
      <c r="D1205" s="4" t="s">
        <v>2380</v>
      </c>
      <c r="E1205" s="4" t="s">
        <v>2379</v>
      </c>
      <c r="F1205" s="4" t="s">
        <v>2379</v>
      </c>
      <c r="G1205" s="5">
        <v>1</v>
      </c>
      <c r="H1205" s="4" t="s">
        <v>2379</v>
      </c>
      <c r="I1205" s="4" t="str">
        <f t="shared" si="36"/>
        <v>Obesity</v>
      </c>
      <c r="J1205" t="str">
        <f t="shared" si="37"/>
        <v>Prediabetes</v>
      </c>
    </row>
    <row r="1206" spans="1:10" ht="15.75" thickBot="1" x14ac:dyDescent="0.3">
      <c r="A1206" s="4" t="s">
        <v>1166</v>
      </c>
      <c r="B1206" s="5">
        <v>43.04</v>
      </c>
      <c r="C1206" s="5">
        <v>5.9</v>
      </c>
      <c r="D1206" s="4" t="s">
        <v>2380</v>
      </c>
      <c r="E1206" s="4" t="s">
        <v>2379</v>
      </c>
      <c r="F1206" s="4" t="s">
        <v>2379</v>
      </c>
      <c r="G1206" s="4">
        <v>0</v>
      </c>
      <c r="H1206" s="4" t="s">
        <v>2379</v>
      </c>
      <c r="I1206" s="4" t="str">
        <f t="shared" si="36"/>
        <v>Obesity</v>
      </c>
      <c r="J1206" t="str">
        <f t="shared" si="37"/>
        <v>Prediabetes</v>
      </c>
    </row>
    <row r="1207" spans="1:10" ht="15.75" thickBot="1" x14ac:dyDescent="0.3">
      <c r="A1207" s="4" t="s">
        <v>1165</v>
      </c>
      <c r="B1207" s="5">
        <v>34.15</v>
      </c>
      <c r="C1207" s="5">
        <v>4.49</v>
      </c>
      <c r="D1207" s="4" t="s">
        <v>2380</v>
      </c>
      <c r="E1207" s="4" t="s">
        <v>2379</v>
      </c>
      <c r="F1207" s="4" t="s">
        <v>2379</v>
      </c>
      <c r="G1207" s="5">
        <v>1</v>
      </c>
      <c r="H1207" s="4" t="s">
        <v>2379</v>
      </c>
      <c r="I1207" s="4" t="str">
        <f t="shared" si="36"/>
        <v>Obesity</v>
      </c>
      <c r="J1207" t="str">
        <f t="shared" si="37"/>
        <v>Normal</v>
      </c>
    </row>
    <row r="1208" spans="1:10" ht="15.75" thickBot="1" x14ac:dyDescent="0.3">
      <c r="A1208" s="4" t="s">
        <v>1164</v>
      </c>
      <c r="B1208" s="5">
        <v>25.78</v>
      </c>
      <c r="C1208" s="5">
        <v>6.25</v>
      </c>
      <c r="D1208" s="4" t="s">
        <v>2379</v>
      </c>
      <c r="E1208" s="4" t="s">
        <v>2379</v>
      </c>
      <c r="F1208" s="4" t="s">
        <v>2379</v>
      </c>
      <c r="G1208" s="4">
        <v>0</v>
      </c>
      <c r="H1208" s="4" t="s">
        <v>2379</v>
      </c>
      <c r="I1208" s="4" t="str">
        <f t="shared" si="36"/>
        <v>Overweight</v>
      </c>
      <c r="J1208" t="str">
        <f t="shared" si="37"/>
        <v>Prediabetes</v>
      </c>
    </row>
    <row r="1209" spans="1:10" ht="15.75" thickBot="1" x14ac:dyDescent="0.3">
      <c r="A1209" s="4" t="s">
        <v>1163</v>
      </c>
      <c r="B1209" s="5">
        <v>21.02</v>
      </c>
      <c r="C1209" s="5">
        <v>9.6199999999999992</v>
      </c>
      <c r="D1209" s="4" t="s">
        <v>2380</v>
      </c>
      <c r="E1209" s="4" t="s">
        <v>2379</v>
      </c>
      <c r="F1209" s="4" t="s">
        <v>2380</v>
      </c>
      <c r="G1209" s="5">
        <v>1</v>
      </c>
      <c r="H1209" s="4" t="s">
        <v>2379</v>
      </c>
      <c r="I1209" s="4" t="str">
        <f t="shared" si="36"/>
        <v>Normal Weight</v>
      </c>
      <c r="J1209" t="str">
        <f t="shared" si="37"/>
        <v>Diabetes</v>
      </c>
    </row>
    <row r="1210" spans="1:10" ht="15.75" thickBot="1" x14ac:dyDescent="0.3">
      <c r="A1210" s="4" t="s">
        <v>1162</v>
      </c>
      <c r="B1210" s="5">
        <v>37.51</v>
      </c>
      <c r="C1210" s="5">
        <v>11.06</v>
      </c>
      <c r="D1210" s="4" t="s">
        <v>2379</v>
      </c>
      <c r="E1210" s="4" t="s">
        <v>2379</v>
      </c>
      <c r="F1210" s="4" t="s">
        <v>2379</v>
      </c>
      <c r="G1210" s="5">
        <v>2</v>
      </c>
      <c r="H1210" s="4" t="s">
        <v>2379</v>
      </c>
      <c r="I1210" s="4" t="str">
        <f t="shared" si="36"/>
        <v>Obesity</v>
      </c>
      <c r="J1210" t="str">
        <f t="shared" si="37"/>
        <v>Diabetes</v>
      </c>
    </row>
    <row r="1211" spans="1:10" ht="15.75" thickBot="1" x14ac:dyDescent="0.3">
      <c r="A1211" s="4" t="s">
        <v>1161</v>
      </c>
      <c r="B1211" s="5">
        <v>25.745000000000001</v>
      </c>
      <c r="C1211" s="5">
        <v>6.11</v>
      </c>
      <c r="D1211" s="4" t="s">
        <v>2380</v>
      </c>
      <c r="E1211" s="4" t="s">
        <v>2379</v>
      </c>
      <c r="F1211" s="4" t="s">
        <v>2379</v>
      </c>
      <c r="G1211" s="4">
        <v>0</v>
      </c>
      <c r="H1211" s="4" t="s">
        <v>2379</v>
      </c>
      <c r="I1211" s="4" t="str">
        <f t="shared" si="36"/>
        <v>Overweight</v>
      </c>
      <c r="J1211" t="str">
        <f t="shared" si="37"/>
        <v>Prediabetes</v>
      </c>
    </row>
    <row r="1212" spans="1:10" ht="15.75" thickBot="1" x14ac:dyDescent="0.3">
      <c r="A1212" s="4" t="s">
        <v>1160</v>
      </c>
      <c r="B1212" s="5">
        <v>31.35</v>
      </c>
      <c r="C1212" s="5">
        <v>11.49</v>
      </c>
      <c r="D1212" s="4" t="s">
        <v>2379</v>
      </c>
      <c r="E1212" s="4" t="s">
        <v>2379</v>
      </c>
      <c r="F1212" s="4" t="s">
        <v>2379</v>
      </c>
      <c r="G1212" s="5">
        <v>2</v>
      </c>
      <c r="H1212" s="4" t="s">
        <v>2379</v>
      </c>
      <c r="I1212" s="4" t="str">
        <f t="shared" si="36"/>
        <v>Obesity</v>
      </c>
      <c r="J1212" t="str">
        <f t="shared" si="37"/>
        <v>Diabetes</v>
      </c>
    </row>
    <row r="1213" spans="1:10" ht="15.75" thickBot="1" x14ac:dyDescent="0.3">
      <c r="A1213" s="4" t="s">
        <v>1159</v>
      </c>
      <c r="B1213" s="5">
        <v>29.83</v>
      </c>
      <c r="C1213" s="5">
        <v>8.68</v>
      </c>
      <c r="D1213" s="4" t="s">
        <v>2379</v>
      </c>
      <c r="E1213" s="4" t="s">
        <v>2379</v>
      </c>
      <c r="F1213" s="4" t="s">
        <v>2379</v>
      </c>
      <c r="G1213" s="5">
        <v>2</v>
      </c>
      <c r="H1213" s="4" t="s">
        <v>2379</v>
      </c>
      <c r="I1213" s="4" t="str">
        <f t="shared" si="36"/>
        <v>Overweight</v>
      </c>
      <c r="J1213" t="str">
        <f t="shared" si="37"/>
        <v>Diabetes</v>
      </c>
    </row>
    <row r="1214" spans="1:10" ht="15.75" thickBot="1" x14ac:dyDescent="0.3">
      <c r="A1214" s="4" t="s">
        <v>1158</v>
      </c>
      <c r="B1214" s="5">
        <v>25.49</v>
      </c>
      <c r="C1214" s="5">
        <v>5.68</v>
      </c>
      <c r="D1214" s="4" t="s">
        <v>2380</v>
      </c>
      <c r="E1214" s="4" t="s">
        <v>2379</v>
      </c>
      <c r="F1214" s="4" t="s">
        <v>2380</v>
      </c>
      <c r="G1214" s="5">
        <v>1</v>
      </c>
      <c r="H1214" s="4" t="s">
        <v>2379</v>
      </c>
      <c r="I1214" s="4" t="str">
        <f t="shared" si="36"/>
        <v>Overweight</v>
      </c>
      <c r="J1214" t="str">
        <f t="shared" si="37"/>
        <v>Normal</v>
      </c>
    </row>
    <row r="1215" spans="1:10" ht="15.75" thickBot="1" x14ac:dyDescent="0.3">
      <c r="A1215" s="4" t="s">
        <v>1157</v>
      </c>
      <c r="B1215" s="5">
        <v>34.1</v>
      </c>
      <c r="C1215" s="5">
        <v>8.4499999999999993</v>
      </c>
      <c r="D1215" s="4" t="s">
        <v>2379</v>
      </c>
      <c r="E1215" s="4" t="s">
        <v>2379</v>
      </c>
      <c r="F1215" s="4" t="s">
        <v>2379</v>
      </c>
      <c r="G1215" s="4">
        <v>0</v>
      </c>
      <c r="H1215" s="4" t="s">
        <v>2379</v>
      </c>
      <c r="I1215" s="4" t="str">
        <f t="shared" si="36"/>
        <v>Obesity</v>
      </c>
      <c r="J1215" t="str">
        <f t="shared" si="37"/>
        <v>Diabetes</v>
      </c>
    </row>
    <row r="1216" spans="1:10" ht="15.75" thickBot="1" x14ac:dyDescent="0.3">
      <c r="A1216" s="4" t="s">
        <v>1156</v>
      </c>
      <c r="B1216" s="5">
        <v>25.84</v>
      </c>
      <c r="C1216" s="5">
        <v>8.51</v>
      </c>
      <c r="D1216" s="4" t="s">
        <v>2379</v>
      </c>
      <c r="E1216" s="4" t="s">
        <v>2379</v>
      </c>
      <c r="F1216" s="4" t="s">
        <v>2379</v>
      </c>
      <c r="G1216" s="5">
        <v>2</v>
      </c>
      <c r="H1216" s="4" t="s">
        <v>2379</v>
      </c>
      <c r="I1216" s="4" t="str">
        <f t="shared" si="36"/>
        <v>Overweight</v>
      </c>
      <c r="J1216" t="str">
        <f t="shared" si="37"/>
        <v>Diabetes</v>
      </c>
    </row>
    <row r="1217" spans="1:10" ht="15.75" thickBot="1" x14ac:dyDescent="0.3">
      <c r="A1217" s="4" t="s">
        <v>1155</v>
      </c>
      <c r="B1217" s="5">
        <v>20.6</v>
      </c>
      <c r="C1217" s="5">
        <v>7.62</v>
      </c>
      <c r="D1217" s="4" t="s">
        <v>2379</v>
      </c>
      <c r="E1217" s="4" t="s">
        <v>2379</v>
      </c>
      <c r="F1217" s="4" t="s">
        <v>2379</v>
      </c>
      <c r="G1217" s="4">
        <v>0</v>
      </c>
      <c r="H1217" s="4" t="s">
        <v>2379</v>
      </c>
      <c r="I1217" s="4" t="str">
        <f t="shared" si="36"/>
        <v>Normal Weight</v>
      </c>
      <c r="J1217" t="str">
        <f t="shared" si="37"/>
        <v>Diabetes</v>
      </c>
    </row>
    <row r="1218" spans="1:10" ht="15.75" thickBot="1" x14ac:dyDescent="0.3">
      <c r="A1218" s="4" t="s">
        <v>1154</v>
      </c>
      <c r="B1218" s="5">
        <v>28.88</v>
      </c>
      <c r="C1218" s="5">
        <v>10.18</v>
      </c>
      <c r="D1218" s="4" t="s">
        <v>2379</v>
      </c>
      <c r="E1218" s="4" t="s">
        <v>2379</v>
      </c>
      <c r="F1218" s="4" t="s">
        <v>2379</v>
      </c>
      <c r="G1218" s="4">
        <v>0</v>
      </c>
      <c r="H1218" s="4" t="s">
        <v>2379</v>
      </c>
      <c r="I1218" s="4" t="str">
        <f t="shared" si="36"/>
        <v>Overweight</v>
      </c>
      <c r="J1218" t="str">
        <f t="shared" si="37"/>
        <v>Diabetes</v>
      </c>
    </row>
    <row r="1219" spans="1:10" ht="15.75" thickBot="1" x14ac:dyDescent="0.3">
      <c r="A1219" s="4" t="s">
        <v>1153</v>
      </c>
      <c r="B1219" s="5">
        <v>28.24</v>
      </c>
      <c r="C1219" s="5">
        <v>5.36</v>
      </c>
      <c r="D1219" s="4" t="s">
        <v>2379</v>
      </c>
      <c r="E1219" s="4" t="s">
        <v>2379</v>
      </c>
      <c r="F1219" s="4" t="s">
        <v>2379</v>
      </c>
      <c r="G1219" s="4">
        <v>0</v>
      </c>
      <c r="H1219" s="4" t="s">
        <v>2379</v>
      </c>
      <c r="I1219" s="4" t="str">
        <f t="shared" ref="I1219:I1282" si="38">VLOOKUP(B1219,$L$10:$M$13,2,TRUE)</f>
        <v>Overweight</v>
      </c>
      <c r="J1219" t="str">
        <f t="shared" ref="J1219:J1282" si="39">VLOOKUP(C1219,$K$19:$L$21,2,TRUE)</f>
        <v>Normal</v>
      </c>
    </row>
    <row r="1220" spans="1:10" ht="15.75" thickBot="1" x14ac:dyDescent="0.3">
      <c r="A1220" s="4" t="s">
        <v>1152</v>
      </c>
      <c r="B1220" s="5">
        <v>25.46</v>
      </c>
      <c r="C1220" s="5">
        <v>11.78</v>
      </c>
      <c r="D1220" s="4" t="s">
        <v>2380</v>
      </c>
      <c r="E1220" s="4" t="s">
        <v>2379</v>
      </c>
      <c r="F1220" s="4" t="s">
        <v>2379</v>
      </c>
      <c r="G1220" s="5">
        <v>1</v>
      </c>
      <c r="H1220" s="4" t="s">
        <v>2379</v>
      </c>
      <c r="I1220" s="4" t="str">
        <f t="shared" si="38"/>
        <v>Overweight</v>
      </c>
      <c r="J1220" t="str">
        <f t="shared" si="39"/>
        <v>Diabetes</v>
      </c>
    </row>
    <row r="1221" spans="1:10" ht="15.75" thickBot="1" x14ac:dyDescent="0.3">
      <c r="A1221" s="4" t="s">
        <v>1151</v>
      </c>
      <c r="B1221" s="5">
        <v>29.64</v>
      </c>
      <c r="C1221" s="5">
        <v>10.82</v>
      </c>
      <c r="D1221" s="4" t="s">
        <v>2380</v>
      </c>
      <c r="E1221" s="4" t="s">
        <v>2379</v>
      </c>
      <c r="F1221" s="4" t="s">
        <v>2379</v>
      </c>
      <c r="G1221" s="4">
        <v>0</v>
      </c>
      <c r="H1221" s="4" t="s">
        <v>2379</v>
      </c>
      <c r="I1221" s="4" t="str">
        <f t="shared" si="38"/>
        <v>Overweight</v>
      </c>
      <c r="J1221" t="str">
        <f t="shared" si="39"/>
        <v>Diabetes</v>
      </c>
    </row>
    <row r="1222" spans="1:10" ht="15.75" thickBot="1" x14ac:dyDescent="0.3">
      <c r="A1222" s="4" t="s">
        <v>1150</v>
      </c>
      <c r="B1222" s="5">
        <v>31.27</v>
      </c>
      <c r="C1222" s="5">
        <v>7.73</v>
      </c>
      <c r="D1222" s="4" t="s">
        <v>2380</v>
      </c>
      <c r="E1222" s="4" t="s">
        <v>2379</v>
      </c>
      <c r="F1222" s="4" t="s">
        <v>2379</v>
      </c>
      <c r="G1222" s="5">
        <v>1</v>
      </c>
      <c r="H1222" s="4" t="s">
        <v>2379</v>
      </c>
      <c r="I1222" s="4" t="str">
        <f t="shared" si="38"/>
        <v>Obesity</v>
      </c>
      <c r="J1222" t="str">
        <f t="shared" si="39"/>
        <v>Diabetes</v>
      </c>
    </row>
    <row r="1223" spans="1:10" ht="15.75" thickBot="1" x14ac:dyDescent="0.3">
      <c r="A1223" s="4" t="s">
        <v>1149</v>
      </c>
      <c r="B1223" s="5">
        <v>19.95</v>
      </c>
      <c r="C1223" s="5">
        <v>6.24</v>
      </c>
      <c r="D1223" s="4" t="s">
        <v>2380</v>
      </c>
      <c r="E1223" s="4" t="s">
        <v>2379</v>
      </c>
      <c r="F1223" s="4" t="s">
        <v>2379</v>
      </c>
      <c r="G1223" s="4">
        <v>0</v>
      </c>
      <c r="H1223" s="4" t="s">
        <v>2379</v>
      </c>
      <c r="I1223" s="4" t="str">
        <f t="shared" si="38"/>
        <v>Normal Weight</v>
      </c>
      <c r="J1223" t="str">
        <f t="shared" si="39"/>
        <v>Prediabetes</v>
      </c>
    </row>
    <row r="1224" spans="1:10" ht="15.75" thickBot="1" x14ac:dyDescent="0.3">
      <c r="A1224" s="4" t="s">
        <v>1148</v>
      </c>
      <c r="B1224" s="5">
        <v>21.3</v>
      </c>
      <c r="C1224" s="5">
        <v>10.42</v>
      </c>
      <c r="D1224" s="4" t="s">
        <v>2379</v>
      </c>
      <c r="E1224" s="4" t="s">
        <v>2379</v>
      </c>
      <c r="F1224" s="4" t="s">
        <v>2379</v>
      </c>
      <c r="G1224" s="5">
        <v>2</v>
      </c>
      <c r="H1224" s="4" t="s">
        <v>2379</v>
      </c>
      <c r="I1224" s="4" t="str">
        <f t="shared" si="38"/>
        <v>Normal Weight</v>
      </c>
      <c r="J1224" t="str">
        <f t="shared" si="39"/>
        <v>Diabetes</v>
      </c>
    </row>
    <row r="1225" spans="1:10" ht="15.75" thickBot="1" x14ac:dyDescent="0.3">
      <c r="A1225" s="4" t="s">
        <v>1147</v>
      </c>
      <c r="B1225" s="5">
        <v>31.635000000000002</v>
      </c>
      <c r="C1225" s="5">
        <v>11.11</v>
      </c>
      <c r="D1225" s="4" t="s">
        <v>2379</v>
      </c>
      <c r="E1225" s="4" t="s">
        <v>2379</v>
      </c>
      <c r="F1225" s="4" t="s">
        <v>2379</v>
      </c>
      <c r="G1225" s="4">
        <v>0</v>
      </c>
      <c r="H1225" s="4" t="s">
        <v>2379</v>
      </c>
      <c r="I1225" s="4" t="str">
        <f t="shared" si="38"/>
        <v>Obesity</v>
      </c>
      <c r="J1225" t="str">
        <f t="shared" si="39"/>
        <v>Diabetes</v>
      </c>
    </row>
    <row r="1226" spans="1:10" ht="15.75" thickBot="1" x14ac:dyDescent="0.3">
      <c r="A1226" s="4" t="s">
        <v>1146</v>
      </c>
      <c r="B1226" s="5">
        <v>23.9</v>
      </c>
      <c r="C1226" s="5">
        <v>7.67</v>
      </c>
      <c r="D1226" s="4" t="s">
        <v>2380</v>
      </c>
      <c r="E1226" s="4" t="s">
        <v>2379</v>
      </c>
      <c r="F1226" s="4" t="s">
        <v>2379</v>
      </c>
      <c r="G1226" s="5">
        <v>2</v>
      </c>
      <c r="H1226" s="4" t="s">
        <v>2379</v>
      </c>
      <c r="I1226" s="4" t="str">
        <f t="shared" si="38"/>
        <v>Normal Weight</v>
      </c>
      <c r="J1226" t="str">
        <f t="shared" si="39"/>
        <v>Diabetes</v>
      </c>
    </row>
    <row r="1227" spans="1:10" ht="15.75" thickBot="1" x14ac:dyDescent="0.3">
      <c r="A1227" s="4" t="s">
        <v>1145</v>
      </c>
      <c r="B1227" s="5">
        <v>34.15</v>
      </c>
      <c r="C1227" s="5">
        <v>6.15</v>
      </c>
      <c r="D1227" s="4" t="s">
        <v>2379</v>
      </c>
      <c r="E1227" s="4" t="s">
        <v>2379</v>
      </c>
      <c r="F1227" s="4" t="s">
        <v>2379</v>
      </c>
      <c r="G1227" s="4">
        <v>0</v>
      </c>
      <c r="H1227" s="4" t="s">
        <v>2379</v>
      </c>
      <c r="I1227" s="4" t="str">
        <f t="shared" si="38"/>
        <v>Obesity</v>
      </c>
      <c r="J1227" t="str">
        <f t="shared" si="39"/>
        <v>Prediabetes</v>
      </c>
    </row>
    <row r="1228" spans="1:10" ht="15.75" thickBot="1" x14ac:dyDescent="0.3">
      <c r="A1228" s="4" t="s">
        <v>1144</v>
      </c>
      <c r="B1228" s="5">
        <v>28.71</v>
      </c>
      <c r="C1228" s="5">
        <v>5.71</v>
      </c>
      <c r="D1228" s="4" t="s">
        <v>2379</v>
      </c>
      <c r="E1228" s="4" t="s">
        <v>2379</v>
      </c>
      <c r="F1228" s="4" t="s">
        <v>2379</v>
      </c>
      <c r="G1228" s="4">
        <v>0</v>
      </c>
      <c r="H1228" s="4" t="s">
        <v>2379</v>
      </c>
      <c r="I1228" s="4" t="str">
        <f t="shared" si="38"/>
        <v>Overweight</v>
      </c>
      <c r="J1228" t="str">
        <f t="shared" si="39"/>
        <v>Prediabetes</v>
      </c>
    </row>
    <row r="1229" spans="1:10" ht="15.75" thickBot="1" x14ac:dyDescent="0.3">
      <c r="A1229" s="4" t="s">
        <v>1143</v>
      </c>
      <c r="B1229" s="5">
        <v>36.700000000000003</v>
      </c>
      <c r="C1229" s="5">
        <v>8.6999999999999993</v>
      </c>
      <c r="D1229" s="4" t="s">
        <v>2380</v>
      </c>
      <c r="E1229" s="4" t="s">
        <v>2379</v>
      </c>
      <c r="F1229" s="4" t="s">
        <v>2379</v>
      </c>
      <c r="G1229" s="5">
        <v>2</v>
      </c>
      <c r="H1229" s="4" t="s">
        <v>2379</v>
      </c>
      <c r="I1229" s="4" t="str">
        <f t="shared" si="38"/>
        <v>Obesity</v>
      </c>
      <c r="J1229" t="str">
        <f t="shared" si="39"/>
        <v>Diabetes</v>
      </c>
    </row>
    <row r="1230" spans="1:10" ht="15.75" thickBot="1" x14ac:dyDescent="0.3">
      <c r="A1230" s="4" t="s">
        <v>1142</v>
      </c>
      <c r="B1230" s="5">
        <v>34.1</v>
      </c>
      <c r="C1230" s="5">
        <v>9.0399999999999991</v>
      </c>
      <c r="D1230" s="4" t="s">
        <v>2380</v>
      </c>
      <c r="E1230" s="4" t="s">
        <v>2379</v>
      </c>
      <c r="F1230" s="4" t="s">
        <v>2379</v>
      </c>
      <c r="G1230" s="5">
        <v>2</v>
      </c>
      <c r="H1230" s="4" t="s">
        <v>2379</v>
      </c>
      <c r="I1230" s="4" t="str">
        <f t="shared" si="38"/>
        <v>Obesity</v>
      </c>
      <c r="J1230" t="str">
        <f t="shared" si="39"/>
        <v>Diabetes</v>
      </c>
    </row>
    <row r="1231" spans="1:10" ht="15.75" thickBot="1" x14ac:dyDescent="0.3">
      <c r="A1231" s="4" t="s">
        <v>1141</v>
      </c>
      <c r="B1231" s="5">
        <v>25.7</v>
      </c>
      <c r="C1231" s="5">
        <v>5.61</v>
      </c>
      <c r="D1231" s="4" t="s">
        <v>2379</v>
      </c>
      <c r="E1231" s="4" t="s">
        <v>2379</v>
      </c>
      <c r="F1231" s="4" t="s">
        <v>2379</v>
      </c>
      <c r="G1231" s="4">
        <v>0</v>
      </c>
      <c r="H1231" s="4" t="s">
        <v>2379</v>
      </c>
      <c r="I1231" s="4" t="str">
        <f t="shared" si="38"/>
        <v>Overweight</v>
      </c>
      <c r="J1231" t="str">
        <f t="shared" si="39"/>
        <v>Normal</v>
      </c>
    </row>
    <row r="1232" spans="1:10" ht="15.75" thickBot="1" x14ac:dyDescent="0.3">
      <c r="A1232" s="4" t="s">
        <v>1140</v>
      </c>
      <c r="B1232" s="5">
        <v>21.68</v>
      </c>
      <c r="C1232" s="5">
        <v>8.1199999999999992</v>
      </c>
      <c r="D1232" s="4" t="s">
        <v>2379</v>
      </c>
      <c r="E1232" s="4" t="s">
        <v>2379</v>
      </c>
      <c r="F1232" s="4" t="s">
        <v>2379</v>
      </c>
      <c r="G1232" s="4">
        <v>0</v>
      </c>
      <c r="H1232" s="4" t="s">
        <v>2379</v>
      </c>
      <c r="I1232" s="4" t="str">
        <f t="shared" si="38"/>
        <v>Normal Weight</v>
      </c>
      <c r="J1232" t="str">
        <f t="shared" si="39"/>
        <v>Diabetes</v>
      </c>
    </row>
    <row r="1233" spans="1:10" ht="15.75" thickBot="1" x14ac:dyDescent="0.3">
      <c r="A1233" s="4" t="s">
        <v>1139</v>
      </c>
      <c r="B1233" s="5">
        <v>25.175000000000001</v>
      </c>
      <c r="C1233" s="5">
        <v>4.74</v>
      </c>
      <c r="D1233" s="4" t="s">
        <v>2379</v>
      </c>
      <c r="E1233" s="4" t="s">
        <v>2379</v>
      </c>
      <c r="F1233" s="4" t="s">
        <v>2379</v>
      </c>
      <c r="G1233" s="4">
        <v>0</v>
      </c>
      <c r="H1233" s="4" t="s">
        <v>2379</v>
      </c>
      <c r="I1233" s="4" t="str">
        <f t="shared" si="38"/>
        <v>Overweight</v>
      </c>
      <c r="J1233" t="str">
        <f t="shared" si="39"/>
        <v>Normal</v>
      </c>
    </row>
    <row r="1234" spans="1:10" ht="15.75" thickBot="1" x14ac:dyDescent="0.3">
      <c r="A1234" s="4" t="s">
        <v>1138</v>
      </c>
      <c r="B1234" s="5">
        <v>44.77</v>
      </c>
      <c r="C1234" s="5">
        <v>4.0599999999999996</v>
      </c>
      <c r="D1234" s="4" t="s">
        <v>2379</v>
      </c>
      <c r="E1234" s="4" t="s">
        <v>2379</v>
      </c>
      <c r="F1234" s="4" t="s">
        <v>2379</v>
      </c>
      <c r="G1234" s="5">
        <v>2</v>
      </c>
      <c r="H1234" s="4" t="s">
        <v>2379</v>
      </c>
      <c r="I1234" s="4" t="str">
        <f t="shared" si="38"/>
        <v>Obesity</v>
      </c>
      <c r="J1234" t="str">
        <f t="shared" si="39"/>
        <v>Normal</v>
      </c>
    </row>
    <row r="1235" spans="1:10" ht="15.75" thickBot="1" x14ac:dyDescent="0.3">
      <c r="A1235" s="4" t="s">
        <v>1137</v>
      </c>
      <c r="B1235" s="5">
        <v>37.07</v>
      </c>
      <c r="C1235" s="5">
        <v>5.69</v>
      </c>
      <c r="D1235" s="4" t="s">
        <v>2379</v>
      </c>
      <c r="E1235" s="4" t="s">
        <v>2379</v>
      </c>
      <c r="F1235" s="4" t="s">
        <v>2379</v>
      </c>
      <c r="G1235" s="5">
        <v>2</v>
      </c>
      <c r="H1235" s="4" t="s">
        <v>2379</v>
      </c>
      <c r="I1235" s="4" t="str">
        <f t="shared" si="38"/>
        <v>Obesity</v>
      </c>
      <c r="J1235" t="str">
        <f t="shared" si="39"/>
        <v>Normal</v>
      </c>
    </row>
    <row r="1236" spans="1:10" ht="15.75" thickBot="1" x14ac:dyDescent="0.3">
      <c r="A1236" s="4" t="s">
        <v>1136</v>
      </c>
      <c r="B1236" s="5">
        <v>39.799999999999997</v>
      </c>
      <c r="C1236" s="5">
        <v>5.66</v>
      </c>
      <c r="D1236" s="4" t="s">
        <v>2379</v>
      </c>
      <c r="E1236" s="4" t="s">
        <v>2379</v>
      </c>
      <c r="F1236" s="4" t="s">
        <v>2380</v>
      </c>
      <c r="G1236" s="5">
        <v>1</v>
      </c>
      <c r="H1236" s="4" t="s">
        <v>2379</v>
      </c>
      <c r="I1236" s="4" t="str">
        <f t="shared" si="38"/>
        <v>Obesity</v>
      </c>
      <c r="J1236" t="str">
        <f t="shared" si="39"/>
        <v>Normal</v>
      </c>
    </row>
    <row r="1237" spans="1:10" ht="15.75" thickBot="1" x14ac:dyDescent="0.3">
      <c r="A1237" s="4" t="s">
        <v>1135</v>
      </c>
      <c r="B1237" s="5">
        <v>26.36</v>
      </c>
      <c r="C1237" s="5">
        <v>4.32</v>
      </c>
      <c r="D1237" s="4" t="s">
        <v>2379</v>
      </c>
      <c r="E1237" s="4" t="s">
        <v>2379</v>
      </c>
      <c r="F1237" s="4" t="s">
        <v>2380</v>
      </c>
      <c r="G1237" s="5">
        <v>1</v>
      </c>
      <c r="H1237" s="4" t="s">
        <v>2379</v>
      </c>
      <c r="I1237" s="4" t="str">
        <f t="shared" si="38"/>
        <v>Overweight</v>
      </c>
      <c r="J1237" t="str">
        <f t="shared" si="39"/>
        <v>Normal</v>
      </c>
    </row>
    <row r="1238" spans="1:10" ht="15.75" thickBot="1" x14ac:dyDescent="0.3">
      <c r="A1238" s="4" t="s">
        <v>1134</v>
      </c>
      <c r="B1238" s="5">
        <v>29.925000000000001</v>
      </c>
      <c r="C1238" s="5">
        <v>8.2899999999999991</v>
      </c>
      <c r="D1238" s="4" t="s">
        <v>2379</v>
      </c>
      <c r="E1238" s="4" t="s">
        <v>2379</v>
      </c>
      <c r="F1238" s="4" t="s">
        <v>2379</v>
      </c>
      <c r="G1238" s="5">
        <v>2</v>
      </c>
      <c r="H1238" s="4" t="s">
        <v>2379</v>
      </c>
      <c r="I1238" s="4" t="str">
        <f t="shared" si="38"/>
        <v>Overweight</v>
      </c>
      <c r="J1238" t="str">
        <f t="shared" si="39"/>
        <v>Diabetes</v>
      </c>
    </row>
    <row r="1239" spans="1:10" ht="15.75" thickBot="1" x14ac:dyDescent="0.3">
      <c r="A1239" s="4" t="s">
        <v>1133</v>
      </c>
      <c r="B1239" s="5">
        <v>37.29</v>
      </c>
      <c r="C1239" s="5">
        <v>10.46</v>
      </c>
      <c r="D1239" s="4" t="s">
        <v>2379</v>
      </c>
      <c r="E1239" s="4" t="s">
        <v>2379</v>
      </c>
      <c r="F1239" s="4" t="s">
        <v>2379</v>
      </c>
      <c r="G1239" s="4">
        <v>0</v>
      </c>
      <c r="H1239" s="4" t="s">
        <v>2379</v>
      </c>
      <c r="I1239" s="4" t="str">
        <f t="shared" si="38"/>
        <v>Obesity</v>
      </c>
      <c r="J1239" t="str">
        <f t="shared" si="39"/>
        <v>Diabetes</v>
      </c>
    </row>
    <row r="1240" spans="1:10" ht="15.75" thickBot="1" x14ac:dyDescent="0.3">
      <c r="A1240" s="4" t="s">
        <v>1132</v>
      </c>
      <c r="B1240" s="5">
        <v>30.2</v>
      </c>
      <c r="C1240" s="5">
        <v>11.96</v>
      </c>
      <c r="D1240" s="4" t="s">
        <v>2379</v>
      </c>
      <c r="E1240" s="4" t="s">
        <v>2379</v>
      </c>
      <c r="F1240" s="4" t="s">
        <v>2379</v>
      </c>
      <c r="G1240" s="4">
        <v>0</v>
      </c>
      <c r="H1240" s="4" t="s">
        <v>2379</v>
      </c>
      <c r="I1240" s="4" t="str">
        <f t="shared" si="38"/>
        <v>Obesity</v>
      </c>
      <c r="J1240" t="str">
        <f t="shared" si="39"/>
        <v>Diabetes</v>
      </c>
    </row>
    <row r="1241" spans="1:10" ht="15.75" thickBot="1" x14ac:dyDescent="0.3">
      <c r="A1241" s="4" t="s">
        <v>1131</v>
      </c>
      <c r="B1241" s="5">
        <v>24.225000000000001</v>
      </c>
      <c r="C1241" s="5">
        <v>4.25</v>
      </c>
      <c r="D1241" s="4" t="s">
        <v>2380</v>
      </c>
      <c r="E1241" s="4" t="s">
        <v>2379</v>
      </c>
      <c r="F1241" s="4" t="s">
        <v>2380</v>
      </c>
      <c r="G1241" s="5">
        <v>1</v>
      </c>
      <c r="H1241" s="4" t="s">
        <v>2379</v>
      </c>
      <c r="I1241" s="4" t="str">
        <f t="shared" si="38"/>
        <v>Normal Weight</v>
      </c>
      <c r="J1241" t="str">
        <f t="shared" si="39"/>
        <v>Normal</v>
      </c>
    </row>
    <row r="1242" spans="1:10" ht="15.75" thickBot="1" x14ac:dyDescent="0.3">
      <c r="A1242" s="4" t="s">
        <v>1130</v>
      </c>
      <c r="B1242" s="5">
        <v>31.445</v>
      </c>
      <c r="C1242" s="5">
        <v>8.33</v>
      </c>
      <c r="D1242" s="4" t="s">
        <v>2379</v>
      </c>
      <c r="E1242" s="4" t="s">
        <v>2379</v>
      </c>
      <c r="F1242" s="4" t="s">
        <v>2379</v>
      </c>
      <c r="G1242" s="4">
        <v>0</v>
      </c>
      <c r="H1242" s="4" t="s">
        <v>2379</v>
      </c>
      <c r="I1242" s="4" t="str">
        <f t="shared" si="38"/>
        <v>Obesity</v>
      </c>
      <c r="J1242" t="str">
        <f t="shared" si="39"/>
        <v>Diabetes</v>
      </c>
    </row>
    <row r="1243" spans="1:10" ht="15.75" thickBot="1" x14ac:dyDescent="0.3">
      <c r="A1243" s="4" t="s">
        <v>1129</v>
      </c>
      <c r="B1243" s="5">
        <v>38.880000000000003</v>
      </c>
      <c r="C1243" s="5">
        <v>4.29</v>
      </c>
      <c r="D1243" s="4" t="s">
        <v>2379</v>
      </c>
      <c r="E1243" s="4" t="s">
        <v>2379</v>
      </c>
      <c r="F1243" s="4" t="s">
        <v>2379</v>
      </c>
      <c r="G1243" s="5">
        <v>1</v>
      </c>
      <c r="H1243" s="4" t="s">
        <v>2379</v>
      </c>
      <c r="I1243" s="4" t="str">
        <f t="shared" si="38"/>
        <v>Obesity</v>
      </c>
      <c r="J1243" t="str">
        <f t="shared" si="39"/>
        <v>Normal</v>
      </c>
    </row>
    <row r="1244" spans="1:10" ht="15.75" thickBot="1" x14ac:dyDescent="0.3">
      <c r="A1244" s="4" t="s">
        <v>1128</v>
      </c>
      <c r="B1244" s="5">
        <v>43.89</v>
      </c>
      <c r="C1244" s="5">
        <v>6.32</v>
      </c>
      <c r="D1244" s="4" t="s">
        <v>2380</v>
      </c>
      <c r="E1244" s="4" t="s">
        <v>2379</v>
      </c>
      <c r="F1244" s="4" t="s">
        <v>2379</v>
      </c>
      <c r="G1244" s="4">
        <v>0</v>
      </c>
      <c r="H1244" s="4" t="s">
        <v>2379</v>
      </c>
      <c r="I1244" s="4" t="str">
        <f t="shared" si="38"/>
        <v>Obesity</v>
      </c>
      <c r="J1244" t="str">
        <f t="shared" si="39"/>
        <v>Prediabetes</v>
      </c>
    </row>
    <row r="1245" spans="1:10" ht="15.75" thickBot="1" x14ac:dyDescent="0.3">
      <c r="A1245" s="4" t="s">
        <v>1127</v>
      </c>
      <c r="B1245" s="5">
        <v>25.6</v>
      </c>
      <c r="C1245" s="5">
        <v>5.65</v>
      </c>
      <c r="D1245" s="4" t="s">
        <v>2379</v>
      </c>
      <c r="E1245" s="4" t="s">
        <v>2379</v>
      </c>
      <c r="F1245" s="4" t="s">
        <v>2379</v>
      </c>
      <c r="G1245" s="5">
        <v>2</v>
      </c>
      <c r="H1245" s="4" t="s">
        <v>2379</v>
      </c>
      <c r="I1245" s="4" t="str">
        <f t="shared" si="38"/>
        <v>Overweight</v>
      </c>
      <c r="J1245" t="str">
        <f t="shared" si="39"/>
        <v>Normal</v>
      </c>
    </row>
    <row r="1246" spans="1:10" ht="15.75" thickBot="1" x14ac:dyDescent="0.3">
      <c r="A1246" s="4" t="s">
        <v>1126</v>
      </c>
      <c r="B1246" s="5">
        <v>29.545000000000002</v>
      </c>
      <c r="C1246" s="5">
        <v>8.41</v>
      </c>
      <c r="D1246" s="4" t="s">
        <v>2380</v>
      </c>
      <c r="E1246" s="4" t="s">
        <v>2379</v>
      </c>
      <c r="F1246" s="4" t="s">
        <v>2379</v>
      </c>
      <c r="G1246" s="5">
        <v>1</v>
      </c>
      <c r="H1246" s="4" t="s">
        <v>2379</v>
      </c>
      <c r="I1246" s="4" t="str">
        <f t="shared" si="38"/>
        <v>Overweight</v>
      </c>
      <c r="J1246" t="str">
        <f t="shared" si="39"/>
        <v>Diabetes</v>
      </c>
    </row>
    <row r="1247" spans="1:10" ht="15.75" thickBot="1" x14ac:dyDescent="0.3">
      <c r="A1247" s="4" t="s">
        <v>1125</v>
      </c>
      <c r="B1247" s="5">
        <v>23.25</v>
      </c>
      <c r="C1247" s="5">
        <v>11.96</v>
      </c>
      <c r="D1247" s="4" t="s">
        <v>2380</v>
      </c>
      <c r="E1247" s="4" t="s">
        <v>2379</v>
      </c>
      <c r="F1247" s="4" t="s">
        <v>2379</v>
      </c>
      <c r="G1247" s="4">
        <v>0</v>
      </c>
      <c r="H1247" s="4" t="s">
        <v>2379</v>
      </c>
      <c r="I1247" s="4" t="str">
        <f t="shared" si="38"/>
        <v>Normal Weight</v>
      </c>
      <c r="J1247" t="str">
        <f t="shared" si="39"/>
        <v>Diabetes</v>
      </c>
    </row>
    <row r="1248" spans="1:10" ht="15.75" thickBot="1" x14ac:dyDescent="0.3">
      <c r="A1248" s="4" t="s">
        <v>1124</v>
      </c>
      <c r="B1248" s="5">
        <v>43.95</v>
      </c>
      <c r="C1248" s="5">
        <v>5.17</v>
      </c>
      <c r="D1248" s="4" t="s">
        <v>2380</v>
      </c>
      <c r="E1248" s="4" t="s">
        <v>2379</v>
      </c>
      <c r="F1248" s="4" t="s">
        <v>2380</v>
      </c>
      <c r="G1248" s="5">
        <v>1</v>
      </c>
      <c r="H1248" s="4" t="s">
        <v>2379</v>
      </c>
      <c r="I1248" s="4" t="str">
        <f t="shared" si="38"/>
        <v>Obesity</v>
      </c>
      <c r="J1248" t="str">
        <f t="shared" si="39"/>
        <v>Normal</v>
      </c>
    </row>
    <row r="1249" spans="1:10" ht="15.75" thickBot="1" x14ac:dyDescent="0.3">
      <c r="A1249" s="4" t="s">
        <v>1123</v>
      </c>
      <c r="B1249" s="5">
        <v>21.85</v>
      </c>
      <c r="C1249" s="5">
        <v>8.76</v>
      </c>
      <c r="D1249" s="4" t="s">
        <v>2379</v>
      </c>
      <c r="E1249" s="4" t="s">
        <v>2379</v>
      </c>
      <c r="F1249" s="4" t="s">
        <v>2379</v>
      </c>
      <c r="G1249" s="4">
        <v>0</v>
      </c>
      <c r="H1249" s="4" t="s">
        <v>2379</v>
      </c>
      <c r="I1249" s="4" t="str">
        <f t="shared" si="38"/>
        <v>Normal Weight</v>
      </c>
      <c r="J1249" t="str">
        <f t="shared" si="39"/>
        <v>Diabetes</v>
      </c>
    </row>
    <row r="1250" spans="1:10" ht="15.75" thickBot="1" x14ac:dyDescent="0.3">
      <c r="A1250" s="4" t="s">
        <v>1122</v>
      </c>
      <c r="B1250" s="5">
        <v>25.73</v>
      </c>
      <c r="C1250" s="5">
        <v>7.99</v>
      </c>
      <c r="D1250" s="4" t="s">
        <v>2379</v>
      </c>
      <c r="E1250" s="4" t="s">
        <v>2379</v>
      </c>
      <c r="F1250" s="4" t="s">
        <v>2379</v>
      </c>
      <c r="G1250" s="5">
        <v>2</v>
      </c>
      <c r="H1250" s="4" t="s">
        <v>2379</v>
      </c>
      <c r="I1250" s="4" t="str">
        <f t="shared" si="38"/>
        <v>Overweight</v>
      </c>
      <c r="J1250" t="str">
        <f t="shared" si="39"/>
        <v>Diabetes</v>
      </c>
    </row>
    <row r="1251" spans="1:10" ht="15.75" thickBot="1" x14ac:dyDescent="0.3">
      <c r="A1251" s="4" t="s">
        <v>1121</v>
      </c>
      <c r="B1251" s="5">
        <v>32.229999999999997</v>
      </c>
      <c r="C1251" s="5">
        <v>8.59</v>
      </c>
      <c r="D1251" s="4" t="s">
        <v>2379</v>
      </c>
      <c r="E1251" s="4" t="s">
        <v>2379</v>
      </c>
      <c r="F1251" s="4" t="s">
        <v>2379</v>
      </c>
      <c r="G1251" s="4">
        <v>0</v>
      </c>
      <c r="H1251" s="4" t="s">
        <v>2379</v>
      </c>
      <c r="I1251" s="4" t="str">
        <f t="shared" si="38"/>
        <v>Obesity</v>
      </c>
      <c r="J1251" t="str">
        <f t="shared" si="39"/>
        <v>Diabetes</v>
      </c>
    </row>
    <row r="1252" spans="1:10" ht="15.75" thickBot="1" x14ac:dyDescent="0.3">
      <c r="A1252" s="4" t="s">
        <v>1120</v>
      </c>
      <c r="B1252" s="5">
        <v>32.204999999999998</v>
      </c>
      <c r="C1252" s="5">
        <v>6.14</v>
      </c>
      <c r="D1252" s="4" t="s">
        <v>2379</v>
      </c>
      <c r="E1252" s="4" t="s">
        <v>2379</v>
      </c>
      <c r="F1252" s="4" t="s">
        <v>2379</v>
      </c>
      <c r="G1252" s="5">
        <v>2</v>
      </c>
      <c r="H1252" s="4" t="s">
        <v>2379</v>
      </c>
      <c r="I1252" s="4" t="str">
        <f t="shared" si="38"/>
        <v>Obesity</v>
      </c>
      <c r="J1252" t="str">
        <f t="shared" si="39"/>
        <v>Prediabetes</v>
      </c>
    </row>
    <row r="1253" spans="1:10" ht="15.75" thickBot="1" x14ac:dyDescent="0.3">
      <c r="A1253" s="4" t="s">
        <v>1119</v>
      </c>
      <c r="B1253" s="5">
        <v>26.41</v>
      </c>
      <c r="C1253" s="5">
        <v>4.08</v>
      </c>
      <c r="D1253" s="4" t="s">
        <v>2379</v>
      </c>
      <c r="E1253" s="4" t="s">
        <v>2379</v>
      </c>
      <c r="F1253" s="4" t="s">
        <v>2379</v>
      </c>
      <c r="G1253" s="5">
        <v>2</v>
      </c>
      <c r="H1253" s="4" t="s">
        <v>2379</v>
      </c>
      <c r="I1253" s="4" t="str">
        <f t="shared" si="38"/>
        <v>Overweight</v>
      </c>
      <c r="J1253" t="str">
        <f t="shared" si="39"/>
        <v>Normal</v>
      </c>
    </row>
    <row r="1254" spans="1:10" ht="15.75" thickBot="1" x14ac:dyDescent="0.3">
      <c r="A1254" s="4" t="s">
        <v>1118</v>
      </c>
      <c r="B1254" s="5">
        <v>30.2</v>
      </c>
      <c r="C1254" s="5">
        <v>6.25</v>
      </c>
      <c r="D1254" s="4" t="s">
        <v>2380</v>
      </c>
      <c r="E1254" s="4" t="s">
        <v>2379</v>
      </c>
      <c r="F1254" s="4" t="s">
        <v>2379</v>
      </c>
      <c r="G1254" s="4">
        <v>0</v>
      </c>
      <c r="H1254" s="4" t="s">
        <v>2379</v>
      </c>
      <c r="I1254" s="4" t="str">
        <f t="shared" si="38"/>
        <v>Obesity</v>
      </c>
      <c r="J1254" t="str">
        <f t="shared" si="39"/>
        <v>Prediabetes</v>
      </c>
    </row>
    <row r="1255" spans="1:10" ht="15.75" thickBot="1" x14ac:dyDescent="0.3">
      <c r="A1255" s="4" t="s">
        <v>1117</v>
      </c>
      <c r="B1255" s="5">
        <v>31.26</v>
      </c>
      <c r="C1255" s="5">
        <v>5.94</v>
      </c>
      <c r="D1255" s="4" t="s">
        <v>2380</v>
      </c>
      <c r="E1255" s="4" t="s">
        <v>2379</v>
      </c>
      <c r="F1255" s="4" t="s">
        <v>2379</v>
      </c>
      <c r="G1255" s="5">
        <v>1</v>
      </c>
      <c r="H1255" s="4" t="s">
        <v>2379</v>
      </c>
      <c r="I1255" s="4" t="str">
        <f t="shared" si="38"/>
        <v>Obesity</v>
      </c>
      <c r="J1255" t="str">
        <f t="shared" si="39"/>
        <v>Prediabetes</v>
      </c>
    </row>
    <row r="1256" spans="1:10" ht="15.75" thickBot="1" x14ac:dyDescent="0.3">
      <c r="A1256" s="4" t="s">
        <v>1116</v>
      </c>
      <c r="B1256" s="5">
        <v>33.725000000000001</v>
      </c>
      <c r="C1256" s="5">
        <v>6.45</v>
      </c>
      <c r="D1256" s="4" t="s">
        <v>2380</v>
      </c>
      <c r="E1256" s="4" t="s">
        <v>2379</v>
      </c>
      <c r="F1256" s="4" t="s">
        <v>2379</v>
      </c>
      <c r="G1256" s="4">
        <v>0</v>
      </c>
      <c r="H1256" s="4" t="s">
        <v>2379</v>
      </c>
      <c r="I1256" s="4" t="str">
        <f t="shared" si="38"/>
        <v>Obesity</v>
      </c>
      <c r="J1256" t="str">
        <f t="shared" si="39"/>
        <v>Prediabetes</v>
      </c>
    </row>
    <row r="1257" spans="1:10" ht="15.75" thickBot="1" x14ac:dyDescent="0.3">
      <c r="A1257" s="4" t="s">
        <v>1115</v>
      </c>
      <c r="B1257" s="5">
        <v>28.9</v>
      </c>
      <c r="C1257" s="5">
        <v>5.74</v>
      </c>
      <c r="D1257" s="4" t="s">
        <v>2380</v>
      </c>
      <c r="E1257" s="4" t="s">
        <v>2379</v>
      </c>
      <c r="F1257" s="4" t="s">
        <v>2379</v>
      </c>
      <c r="G1257" s="4">
        <v>0</v>
      </c>
      <c r="H1257" s="4" t="s">
        <v>2379</v>
      </c>
      <c r="I1257" s="4" t="str">
        <f t="shared" si="38"/>
        <v>Overweight</v>
      </c>
      <c r="J1257" t="str">
        <f t="shared" si="39"/>
        <v>Prediabetes</v>
      </c>
    </row>
    <row r="1258" spans="1:10" ht="15.75" thickBot="1" x14ac:dyDescent="0.3">
      <c r="A1258" s="4" t="s">
        <v>1114</v>
      </c>
      <c r="B1258" s="5">
        <v>45.69</v>
      </c>
      <c r="C1258" s="5">
        <v>4.43</v>
      </c>
      <c r="D1258" s="4" t="s">
        <v>2380</v>
      </c>
      <c r="E1258" s="4" t="s">
        <v>2379</v>
      </c>
      <c r="F1258" s="4" t="s">
        <v>2379</v>
      </c>
      <c r="G1258" s="4">
        <v>0</v>
      </c>
      <c r="H1258" s="4" t="s">
        <v>2379</v>
      </c>
      <c r="I1258" s="4" t="str">
        <f t="shared" si="38"/>
        <v>Obesity</v>
      </c>
      <c r="J1258" t="str">
        <f t="shared" si="39"/>
        <v>Normal</v>
      </c>
    </row>
    <row r="1259" spans="1:10" ht="15.75" thickBot="1" x14ac:dyDescent="0.3">
      <c r="A1259" s="4" t="s">
        <v>1113</v>
      </c>
      <c r="B1259" s="5">
        <v>21.03</v>
      </c>
      <c r="C1259" s="5">
        <v>6.5</v>
      </c>
      <c r="D1259" s="4" t="s">
        <v>2379</v>
      </c>
      <c r="E1259" s="4" t="s">
        <v>2379</v>
      </c>
      <c r="F1259" s="4" t="s">
        <v>2379</v>
      </c>
      <c r="G1259" s="4">
        <v>0</v>
      </c>
      <c r="H1259" s="4" t="s">
        <v>2379</v>
      </c>
      <c r="I1259" s="4" t="str">
        <f t="shared" si="38"/>
        <v>Normal Weight</v>
      </c>
      <c r="J1259" t="str">
        <f t="shared" si="39"/>
        <v>Diabetes</v>
      </c>
    </row>
    <row r="1260" spans="1:10" ht="15.75" thickBot="1" x14ac:dyDescent="0.3">
      <c r="A1260" s="4" t="s">
        <v>1112</v>
      </c>
      <c r="B1260" s="5">
        <v>37</v>
      </c>
      <c r="C1260" s="5">
        <v>8.75</v>
      </c>
      <c r="D1260" s="4" t="s">
        <v>2379</v>
      </c>
      <c r="E1260" s="4" t="s">
        <v>2379</v>
      </c>
      <c r="F1260" s="4" t="s">
        <v>2379</v>
      </c>
      <c r="G1260" s="4">
        <v>0</v>
      </c>
      <c r="H1260" s="4" t="s">
        <v>2379</v>
      </c>
      <c r="I1260" s="4" t="str">
        <f t="shared" si="38"/>
        <v>Obesity</v>
      </c>
      <c r="J1260" t="str">
        <f t="shared" si="39"/>
        <v>Diabetes</v>
      </c>
    </row>
    <row r="1261" spans="1:10" ht="15.75" thickBot="1" x14ac:dyDescent="0.3">
      <c r="A1261" s="4" t="s">
        <v>1111</v>
      </c>
      <c r="B1261" s="5">
        <v>25.4</v>
      </c>
      <c r="C1261" s="5">
        <v>11.96</v>
      </c>
      <c r="D1261" s="4" t="s">
        <v>2379</v>
      </c>
      <c r="E1261" s="4" t="s">
        <v>2379</v>
      </c>
      <c r="F1261" s="4" t="s">
        <v>2379</v>
      </c>
      <c r="G1261" s="4">
        <v>0</v>
      </c>
      <c r="H1261" s="4" t="s">
        <v>2379</v>
      </c>
      <c r="I1261" s="4" t="str">
        <f t="shared" si="38"/>
        <v>Overweight</v>
      </c>
      <c r="J1261" t="str">
        <f t="shared" si="39"/>
        <v>Diabetes</v>
      </c>
    </row>
    <row r="1262" spans="1:10" ht="15.75" thickBot="1" x14ac:dyDescent="0.3">
      <c r="A1262" s="4" t="s">
        <v>1110</v>
      </c>
      <c r="B1262" s="5">
        <v>32.299999999999997</v>
      </c>
      <c r="C1262" s="5">
        <v>10.54</v>
      </c>
      <c r="D1262" s="4" t="s">
        <v>2379</v>
      </c>
      <c r="E1262" s="4" t="s">
        <v>2379</v>
      </c>
      <c r="F1262" s="4" t="s">
        <v>2379</v>
      </c>
      <c r="G1262" s="4">
        <v>0</v>
      </c>
      <c r="H1262" s="4" t="s">
        <v>2379</v>
      </c>
      <c r="I1262" s="4" t="str">
        <f t="shared" si="38"/>
        <v>Obesity</v>
      </c>
      <c r="J1262" t="str">
        <f t="shared" si="39"/>
        <v>Diabetes</v>
      </c>
    </row>
    <row r="1263" spans="1:10" ht="15.75" thickBot="1" x14ac:dyDescent="0.3">
      <c r="A1263" s="4" t="s">
        <v>1109</v>
      </c>
      <c r="B1263" s="5">
        <v>23.94</v>
      </c>
      <c r="C1263" s="5">
        <v>4.54</v>
      </c>
      <c r="D1263" s="4" t="s">
        <v>2380</v>
      </c>
      <c r="E1263" s="4" t="s">
        <v>2379</v>
      </c>
      <c r="F1263" s="4" t="s">
        <v>2380</v>
      </c>
      <c r="G1263" s="5">
        <v>1</v>
      </c>
      <c r="H1263" s="4" t="s">
        <v>2379</v>
      </c>
      <c r="I1263" s="4" t="str">
        <f t="shared" si="38"/>
        <v>Normal Weight</v>
      </c>
      <c r="J1263" t="str">
        <f t="shared" si="39"/>
        <v>Normal</v>
      </c>
    </row>
    <row r="1264" spans="1:10" ht="15.75" thickBot="1" x14ac:dyDescent="0.3">
      <c r="A1264" s="4" t="s">
        <v>1108</v>
      </c>
      <c r="B1264" s="5">
        <v>46.4</v>
      </c>
      <c r="C1264" s="5">
        <v>5.71</v>
      </c>
      <c r="D1264" s="4" t="s">
        <v>2379</v>
      </c>
      <c r="E1264" s="4" t="s">
        <v>2379</v>
      </c>
      <c r="F1264" s="4" t="s">
        <v>2379</v>
      </c>
      <c r="G1264" s="4">
        <v>0</v>
      </c>
      <c r="H1264" s="4" t="s">
        <v>2379</v>
      </c>
      <c r="I1264" s="4" t="str">
        <f t="shared" si="38"/>
        <v>Obesity</v>
      </c>
      <c r="J1264" t="str">
        <f t="shared" si="39"/>
        <v>Prediabetes</v>
      </c>
    </row>
    <row r="1265" spans="1:10" ht="15.75" thickBot="1" x14ac:dyDescent="0.3">
      <c r="A1265" s="4" t="s">
        <v>1107</v>
      </c>
      <c r="B1265" s="5">
        <v>40.375</v>
      </c>
      <c r="C1265" s="5">
        <v>6.25</v>
      </c>
      <c r="D1265" s="4" t="s">
        <v>2380</v>
      </c>
      <c r="E1265" s="4" t="s">
        <v>2379</v>
      </c>
      <c r="F1265" s="4" t="s">
        <v>2379</v>
      </c>
      <c r="G1265" s="4">
        <v>0</v>
      </c>
      <c r="H1265" s="4" t="s">
        <v>2379</v>
      </c>
      <c r="I1265" s="4" t="str">
        <f t="shared" si="38"/>
        <v>Obesity</v>
      </c>
      <c r="J1265" t="str">
        <f t="shared" si="39"/>
        <v>Prediabetes</v>
      </c>
    </row>
    <row r="1266" spans="1:10" ht="15.75" thickBot="1" x14ac:dyDescent="0.3">
      <c r="A1266" s="4" t="s">
        <v>1106</v>
      </c>
      <c r="B1266" s="5">
        <v>28.7</v>
      </c>
      <c r="C1266" s="5">
        <v>9.4700000000000006</v>
      </c>
      <c r="D1266" s="4" t="s">
        <v>2379</v>
      </c>
      <c r="E1266" s="4" t="s">
        <v>2379</v>
      </c>
      <c r="F1266" s="4" t="s">
        <v>2379</v>
      </c>
      <c r="G1266" s="5">
        <v>2</v>
      </c>
      <c r="H1266" s="4" t="s">
        <v>2379</v>
      </c>
      <c r="I1266" s="4" t="str">
        <f t="shared" si="38"/>
        <v>Overweight</v>
      </c>
      <c r="J1266" t="str">
        <f t="shared" si="39"/>
        <v>Diabetes</v>
      </c>
    </row>
    <row r="1267" spans="1:10" ht="15.75" thickBot="1" x14ac:dyDescent="0.3">
      <c r="A1267" s="4" t="s">
        <v>1105</v>
      </c>
      <c r="B1267" s="5">
        <v>26.63</v>
      </c>
      <c r="C1267" s="5">
        <v>5.7</v>
      </c>
      <c r="D1267" s="4" t="s">
        <v>2379</v>
      </c>
      <c r="E1267" s="4" t="s">
        <v>2379</v>
      </c>
      <c r="F1267" s="4" t="s">
        <v>2379</v>
      </c>
      <c r="G1267" s="4">
        <v>0</v>
      </c>
      <c r="H1267" s="4" t="s">
        <v>2379</v>
      </c>
      <c r="I1267" s="4" t="str">
        <f t="shared" si="38"/>
        <v>Overweight</v>
      </c>
      <c r="J1267" t="str">
        <f t="shared" si="39"/>
        <v>Prediabetes</v>
      </c>
    </row>
    <row r="1268" spans="1:10" ht="15.75" thickBot="1" x14ac:dyDescent="0.3">
      <c r="A1268" s="4" t="s">
        <v>1104</v>
      </c>
      <c r="B1268" s="5">
        <v>22.515000000000001</v>
      </c>
      <c r="C1268" s="5">
        <v>11.18</v>
      </c>
      <c r="D1268" s="4" t="s">
        <v>2379</v>
      </c>
      <c r="E1268" s="4" t="s">
        <v>2379</v>
      </c>
      <c r="F1268" s="4" t="s">
        <v>2379</v>
      </c>
      <c r="G1268" s="5">
        <v>2</v>
      </c>
      <c r="H1268" s="4" t="s">
        <v>2379</v>
      </c>
      <c r="I1268" s="4" t="str">
        <f t="shared" si="38"/>
        <v>Normal Weight</v>
      </c>
      <c r="J1268" t="str">
        <f t="shared" si="39"/>
        <v>Diabetes</v>
      </c>
    </row>
    <row r="1269" spans="1:10" ht="15.75" thickBot="1" x14ac:dyDescent="0.3">
      <c r="A1269" s="4" t="s">
        <v>1103</v>
      </c>
      <c r="B1269" s="5">
        <v>36.575000000000003</v>
      </c>
      <c r="C1269" s="5">
        <v>10.98</v>
      </c>
      <c r="D1269" s="4" t="s">
        <v>2379</v>
      </c>
      <c r="E1269" s="4" t="s">
        <v>2379</v>
      </c>
      <c r="F1269" s="4" t="s">
        <v>2379</v>
      </c>
      <c r="G1269" s="4">
        <v>0</v>
      </c>
      <c r="H1269" s="4" t="s">
        <v>2379</v>
      </c>
      <c r="I1269" s="4" t="str">
        <f t="shared" si="38"/>
        <v>Obesity</v>
      </c>
      <c r="J1269" t="str">
        <f t="shared" si="39"/>
        <v>Diabetes</v>
      </c>
    </row>
    <row r="1270" spans="1:10" ht="15.75" thickBot="1" x14ac:dyDescent="0.3">
      <c r="A1270" s="4" t="s">
        <v>1102</v>
      </c>
      <c r="B1270" s="5">
        <v>23.66</v>
      </c>
      <c r="C1270" s="5">
        <v>5.1100000000000003</v>
      </c>
      <c r="D1270" s="4" t="s">
        <v>2380</v>
      </c>
      <c r="E1270" s="4" t="s">
        <v>2379</v>
      </c>
      <c r="F1270" s="4" t="s">
        <v>2380</v>
      </c>
      <c r="G1270" s="5">
        <v>1</v>
      </c>
      <c r="H1270" s="4" t="s">
        <v>2379</v>
      </c>
      <c r="I1270" s="4" t="str">
        <f t="shared" si="38"/>
        <v>Normal Weight</v>
      </c>
      <c r="J1270" t="str">
        <f t="shared" si="39"/>
        <v>Normal</v>
      </c>
    </row>
    <row r="1271" spans="1:10" ht="15.75" thickBot="1" x14ac:dyDescent="0.3">
      <c r="A1271" s="4" t="s">
        <v>1101</v>
      </c>
      <c r="B1271" s="5">
        <v>18.62</v>
      </c>
      <c r="C1271" s="5">
        <v>10.24</v>
      </c>
      <c r="D1271" s="4" t="s">
        <v>2379</v>
      </c>
      <c r="E1271" s="4" t="s">
        <v>2379</v>
      </c>
      <c r="F1271" s="4" t="s">
        <v>2379</v>
      </c>
      <c r="G1271" s="4">
        <v>0</v>
      </c>
      <c r="H1271" s="4" t="s">
        <v>2379</v>
      </c>
      <c r="I1271" s="4" t="str">
        <f t="shared" si="38"/>
        <v>Normal Weight</v>
      </c>
      <c r="J1271" t="str">
        <f t="shared" si="39"/>
        <v>Diabetes</v>
      </c>
    </row>
    <row r="1272" spans="1:10" ht="15.75" thickBot="1" x14ac:dyDescent="0.3">
      <c r="A1272" s="4" t="s">
        <v>1100</v>
      </c>
      <c r="B1272" s="5">
        <v>19.190000000000001</v>
      </c>
      <c r="C1272" s="5">
        <v>7.71</v>
      </c>
      <c r="D1272" s="4" t="s">
        <v>2380</v>
      </c>
      <c r="E1272" s="4" t="s">
        <v>2379</v>
      </c>
      <c r="F1272" s="4" t="s">
        <v>2379</v>
      </c>
      <c r="G1272" s="5">
        <v>1</v>
      </c>
      <c r="H1272" s="4" t="s">
        <v>2379</v>
      </c>
      <c r="I1272" s="4" t="str">
        <f t="shared" si="38"/>
        <v>Normal Weight</v>
      </c>
      <c r="J1272" t="str">
        <f t="shared" si="39"/>
        <v>Diabetes</v>
      </c>
    </row>
    <row r="1273" spans="1:10" ht="15.75" thickBot="1" x14ac:dyDescent="0.3">
      <c r="A1273" s="4" t="s">
        <v>1099</v>
      </c>
      <c r="B1273" s="5">
        <v>27.5</v>
      </c>
      <c r="C1273" s="5">
        <v>6.03</v>
      </c>
      <c r="D1273" s="4" t="s">
        <v>2379</v>
      </c>
      <c r="E1273" s="4" t="s">
        <v>2379</v>
      </c>
      <c r="F1273" s="4" t="s">
        <v>2379</v>
      </c>
      <c r="G1273" s="4">
        <v>0</v>
      </c>
      <c r="H1273" s="4" t="s">
        <v>2379</v>
      </c>
      <c r="I1273" s="4" t="str">
        <f t="shared" si="38"/>
        <v>Overweight</v>
      </c>
      <c r="J1273" t="str">
        <f t="shared" si="39"/>
        <v>Prediabetes</v>
      </c>
    </row>
    <row r="1274" spans="1:10" ht="15.75" thickBot="1" x14ac:dyDescent="0.3">
      <c r="A1274" s="4" t="s">
        <v>1098</v>
      </c>
      <c r="B1274" s="5">
        <v>27.36</v>
      </c>
      <c r="C1274" s="5">
        <v>5.96</v>
      </c>
      <c r="D1274" s="4" t="s">
        <v>2379</v>
      </c>
      <c r="E1274" s="4" t="s">
        <v>2379</v>
      </c>
      <c r="F1274" s="4" t="s">
        <v>2380</v>
      </c>
      <c r="G1274" s="5">
        <v>1</v>
      </c>
      <c r="H1274" s="4" t="s">
        <v>2379</v>
      </c>
      <c r="I1274" s="4" t="str">
        <f t="shared" si="38"/>
        <v>Overweight</v>
      </c>
      <c r="J1274" t="str">
        <f t="shared" si="39"/>
        <v>Prediabetes</v>
      </c>
    </row>
    <row r="1275" spans="1:10" ht="15.75" thickBot="1" x14ac:dyDescent="0.3">
      <c r="A1275" s="4" t="s">
        <v>1097</v>
      </c>
      <c r="B1275" s="5">
        <v>20.350000000000001</v>
      </c>
      <c r="C1275" s="5">
        <v>4.16</v>
      </c>
      <c r="D1275" s="4" t="s">
        <v>2379</v>
      </c>
      <c r="E1275" s="4" t="s">
        <v>2379</v>
      </c>
      <c r="F1275" s="4" t="s">
        <v>2379</v>
      </c>
      <c r="G1275" s="4">
        <v>0</v>
      </c>
      <c r="H1275" s="4" t="s">
        <v>2379</v>
      </c>
      <c r="I1275" s="4" t="str">
        <f t="shared" si="38"/>
        <v>Normal Weight</v>
      </c>
      <c r="J1275" t="str">
        <f t="shared" si="39"/>
        <v>Normal</v>
      </c>
    </row>
    <row r="1276" spans="1:10" ht="15.75" thickBot="1" x14ac:dyDescent="0.3">
      <c r="A1276" s="4" t="s">
        <v>1096</v>
      </c>
      <c r="B1276" s="5">
        <v>24.035</v>
      </c>
      <c r="C1276" s="5">
        <v>6.11</v>
      </c>
      <c r="D1276" s="4" t="s">
        <v>2379</v>
      </c>
      <c r="E1276" s="4" t="s">
        <v>2379</v>
      </c>
      <c r="F1276" s="4" t="s">
        <v>2379</v>
      </c>
      <c r="G1276" s="4">
        <v>0</v>
      </c>
      <c r="H1276" s="4" t="s">
        <v>2379</v>
      </c>
      <c r="I1276" s="4" t="str">
        <f t="shared" si="38"/>
        <v>Normal Weight</v>
      </c>
      <c r="J1276" t="str">
        <f t="shared" si="39"/>
        <v>Prediabetes</v>
      </c>
    </row>
    <row r="1277" spans="1:10" ht="15.75" thickBot="1" x14ac:dyDescent="0.3">
      <c r="A1277" s="4" t="s">
        <v>1095</v>
      </c>
      <c r="B1277" s="5">
        <v>23.56</v>
      </c>
      <c r="C1277" s="5">
        <v>5.97</v>
      </c>
      <c r="D1277" s="4" t="s">
        <v>2379</v>
      </c>
      <c r="E1277" s="4" t="s">
        <v>2379</v>
      </c>
      <c r="F1277" s="4" t="s">
        <v>2379</v>
      </c>
      <c r="G1277" s="4">
        <v>0</v>
      </c>
      <c r="H1277" s="4" t="s">
        <v>2379</v>
      </c>
      <c r="I1277" s="4" t="str">
        <f t="shared" si="38"/>
        <v>Normal Weight</v>
      </c>
      <c r="J1277" t="str">
        <f t="shared" si="39"/>
        <v>Prediabetes</v>
      </c>
    </row>
    <row r="1278" spans="1:10" ht="15.75" thickBot="1" x14ac:dyDescent="0.3">
      <c r="A1278" s="4" t="s">
        <v>1094</v>
      </c>
      <c r="B1278" s="5">
        <v>27.17</v>
      </c>
      <c r="C1278" s="5">
        <v>10.81</v>
      </c>
      <c r="D1278" s="4" t="s">
        <v>2379</v>
      </c>
      <c r="E1278" s="4" t="s">
        <v>2379</v>
      </c>
      <c r="F1278" s="4" t="s">
        <v>2379</v>
      </c>
      <c r="G1278" s="5">
        <v>2</v>
      </c>
      <c r="H1278" s="4" t="s">
        <v>2379</v>
      </c>
      <c r="I1278" s="4" t="str">
        <f t="shared" si="38"/>
        <v>Overweight</v>
      </c>
      <c r="J1278" t="str">
        <f t="shared" si="39"/>
        <v>Diabetes</v>
      </c>
    </row>
    <row r="1279" spans="1:10" ht="15.75" thickBot="1" x14ac:dyDescent="0.3">
      <c r="A1279" s="4" t="s">
        <v>1093</v>
      </c>
      <c r="B1279" s="5">
        <v>34.32</v>
      </c>
      <c r="C1279" s="5">
        <v>5.7</v>
      </c>
      <c r="D1279" s="4" t="s">
        <v>2380</v>
      </c>
      <c r="E1279" s="4" t="s">
        <v>2379</v>
      </c>
      <c r="F1279" s="4" t="s">
        <v>2380</v>
      </c>
      <c r="G1279" s="5">
        <v>1</v>
      </c>
      <c r="H1279" s="4" t="s">
        <v>2379</v>
      </c>
      <c r="I1279" s="4" t="str">
        <f t="shared" si="38"/>
        <v>Obesity</v>
      </c>
      <c r="J1279" t="str">
        <f t="shared" si="39"/>
        <v>Prediabetes</v>
      </c>
    </row>
    <row r="1280" spans="1:10" ht="15.75" thickBot="1" x14ac:dyDescent="0.3">
      <c r="A1280" s="4" t="s">
        <v>1092</v>
      </c>
      <c r="B1280" s="5">
        <v>23.87</v>
      </c>
      <c r="C1280" s="5">
        <v>4.7699999999999996</v>
      </c>
      <c r="D1280" s="4" t="s">
        <v>2380</v>
      </c>
      <c r="E1280" s="4" t="s">
        <v>2379</v>
      </c>
      <c r="F1280" s="4" t="s">
        <v>2380</v>
      </c>
      <c r="G1280" s="5">
        <v>1</v>
      </c>
      <c r="H1280" s="4" t="s">
        <v>2379</v>
      </c>
      <c r="I1280" s="4" t="str">
        <f t="shared" si="38"/>
        <v>Normal Weight</v>
      </c>
      <c r="J1280" t="str">
        <f t="shared" si="39"/>
        <v>Normal</v>
      </c>
    </row>
    <row r="1281" spans="1:10" ht="15.75" thickBot="1" x14ac:dyDescent="0.3">
      <c r="A1281" s="4" t="s">
        <v>1091</v>
      </c>
      <c r="B1281" s="5">
        <v>30.15</v>
      </c>
      <c r="C1281" s="5">
        <v>4.25</v>
      </c>
      <c r="D1281" s="4" t="s">
        <v>2379</v>
      </c>
      <c r="E1281" s="4" t="s">
        <v>2379</v>
      </c>
      <c r="F1281" s="4" t="s">
        <v>2379</v>
      </c>
      <c r="G1281" s="5">
        <v>1</v>
      </c>
      <c r="H1281" s="4" t="s">
        <v>2379</v>
      </c>
      <c r="I1281" s="4" t="str">
        <f t="shared" si="38"/>
        <v>Obesity</v>
      </c>
      <c r="J1281" t="str">
        <f t="shared" si="39"/>
        <v>Normal</v>
      </c>
    </row>
    <row r="1282" spans="1:10" ht="15.75" thickBot="1" x14ac:dyDescent="0.3">
      <c r="A1282" s="4" t="s">
        <v>1090</v>
      </c>
      <c r="B1282" s="5">
        <v>26.36</v>
      </c>
      <c r="C1282" s="5">
        <v>5.52</v>
      </c>
      <c r="D1282" s="4" t="s">
        <v>2379</v>
      </c>
      <c r="E1282" s="4" t="s">
        <v>2379</v>
      </c>
      <c r="F1282" s="4" t="s">
        <v>2379</v>
      </c>
      <c r="G1282" s="4">
        <v>0</v>
      </c>
      <c r="H1282" s="4" t="s">
        <v>2379</v>
      </c>
      <c r="I1282" s="4" t="str">
        <f t="shared" si="38"/>
        <v>Overweight</v>
      </c>
      <c r="J1282" t="str">
        <f t="shared" si="39"/>
        <v>Normal</v>
      </c>
    </row>
    <row r="1283" spans="1:10" ht="15.75" thickBot="1" x14ac:dyDescent="0.3">
      <c r="A1283" s="4" t="s">
        <v>1089</v>
      </c>
      <c r="B1283" s="5">
        <v>45.32</v>
      </c>
      <c r="C1283" s="5">
        <v>6.53</v>
      </c>
      <c r="D1283" s="4" t="s">
        <v>2380</v>
      </c>
      <c r="E1283" s="4" t="s">
        <v>2379</v>
      </c>
      <c r="F1283" s="4" t="s">
        <v>2379</v>
      </c>
      <c r="G1283" s="5">
        <v>1</v>
      </c>
      <c r="H1283" s="4" t="s">
        <v>2379</v>
      </c>
      <c r="I1283" s="4" t="str">
        <f t="shared" ref="I1283:I1346" si="40">VLOOKUP(B1283,$L$10:$M$13,2,TRUE)</f>
        <v>Obesity</v>
      </c>
      <c r="J1283" t="str">
        <f t="shared" ref="J1283:J1346" si="41">VLOOKUP(C1283,$K$19:$L$21,2,TRUE)</f>
        <v>Diabetes</v>
      </c>
    </row>
    <row r="1284" spans="1:10" ht="15.75" thickBot="1" x14ac:dyDescent="0.3">
      <c r="A1284" s="4" t="s">
        <v>1088</v>
      </c>
      <c r="B1284" s="5">
        <v>31.93</v>
      </c>
      <c r="C1284" s="5">
        <v>4.82</v>
      </c>
      <c r="D1284" s="4" t="s">
        <v>2380</v>
      </c>
      <c r="E1284" s="4" t="s">
        <v>2379</v>
      </c>
      <c r="F1284" s="4" t="s">
        <v>2379</v>
      </c>
      <c r="G1284" s="5">
        <v>1</v>
      </c>
      <c r="H1284" s="4" t="s">
        <v>2379</v>
      </c>
      <c r="I1284" s="4" t="str">
        <f t="shared" si="40"/>
        <v>Obesity</v>
      </c>
      <c r="J1284" t="str">
        <f t="shared" si="41"/>
        <v>Normal</v>
      </c>
    </row>
    <row r="1285" spans="1:10" ht="15.75" thickBot="1" x14ac:dyDescent="0.3">
      <c r="A1285" s="4" t="s">
        <v>1087</v>
      </c>
      <c r="B1285" s="5">
        <v>36</v>
      </c>
      <c r="C1285" s="5">
        <v>11.94</v>
      </c>
      <c r="D1285" s="4" t="s">
        <v>2380</v>
      </c>
      <c r="E1285" s="4" t="s">
        <v>2379</v>
      </c>
      <c r="F1285" s="4" t="s">
        <v>2379</v>
      </c>
      <c r="G1285" s="5">
        <v>1</v>
      </c>
      <c r="H1285" s="4" t="s">
        <v>2379</v>
      </c>
      <c r="I1285" s="4" t="str">
        <f t="shared" si="40"/>
        <v>Obesity</v>
      </c>
      <c r="J1285" t="str">
        <f t="shared" si="41"/>
        <v>Diabetes</v>
      </c>
    </row>
    <row r="1286" spans="1:10" ht="15.75" thickBot="1" x14ac:dyDescent="0.3">
      <c r="A1286" s="4" t="s">
        <v>1086</v>
      </c>
      <c r="B1286" s="5">
        <v>32</v>
      </c>
      <c r="C1286" s="5">
        <v>7.85</v>
      </c>
      <c r="D1286" s="4" t="s">
        <v>2380</v>
      </c>
      <c r="E1286" s="4" t="s">
        <v>2379</v>
      </c>
      <c r="F1286" s="4" t="s">
        <v>2379</v>
      </c>
      <c r="G1286" s="5">
        <v>1</v>
      </c>
      <c r="H1286" s="4" t="s">
        <v>2379</v>
      </c>
      <c r="I1286" s="4" t="str">
        <f t="shared" si="40"/>
        <v>Obesity</v>
      </c>
      <c r="J1286" t="str">
        <f t="shared" si="41"/>
        <v>Diabetes</v>
      </c>
    </row>
    <row r="1287" spans="1:10" ht="15.75" thickBot="1" x14ac:dyDescent="0.3">
      <c r="A1287" s="4" t="s">
        <v>1085</v>
      </c>
      <c r="B1287" s="5">
        <v>29.37</v>
      </c>
      <c r="C1287" s="5">
        <v>8.01</v>
      </c>
      <c r="D1287" s="4" t="s">
        <v>2380</v>
      </c>
      <c r="E1287" s="4" t="s">
        <v>2379</v>
      </c>
      <c r="F1287" s="4" t="s">
        <v>2379</v>
      </c>
      <c r="G1287" s="5">
        <v>1</v>
      </c>
      <c r="H1287" s="4" t="s">
        <v>2379</v>
      </c>
      <c r="I1287" s="4" t="str">
        <f t="shared" si="40"/>
        <v>Overweight</v>
      </c>
      <c r="J1287" t="str">
        <f t="shared" si="41"/>
        <v>Diabetes</v>
      </c>
    </row>
    <row r="1288" spans="1:10" ht="15.75" thickBot="1" x14ac:dyDescent="0.3">
      <c r="A1288" s="4" t="s">
        <v>1084</v>
      </c>
      <c r="B1288" s="5">
        <v>23.6</v>
      </c>
      <c r="C1288" s="5">
        <v>7.4</v>
      </c>
      <c r="D1288" s="4" t="s">
        <v>2380</v>
      </c>
      <c r="E1288" s="4" t="s">
        <v>2379</v>
      </c>
      <c r="F1288" s="4" t="s">
        <v>2379</v>
      </c>
      <c r="G1288" s="5">
        <v>1</v>
      </c>
      <c r="H1288" s="4" t="s">
        <v>2379</v>
      </c>
      <c r="I1288" s="4" t="str">
        <f t="shared" si="40"/>
        <v>Normal Weight</v>
      </c>
      <c r="J1288" t="str">
        <f t="shared" si="41"/>
        <v>Diabetes</v>
      </c>
    </row>
    <row r="1289" spans="1:10" ht="15.75" thickBot="1" x14ac:dyDescent="0.3">
      <c r="A1289" s="4" t="s">
        <v>1083</v>
      </c>
      <c r="B1289" s="5">
        <v>33.155000000000001</v>
      </c>
      <c r="C1289" s="5">
        <v>8.3800000000000008</v>
      </c>
      <c r="D1289" s="4" t="s">
        <v>2380</v>
      </c>
      <c r="E1289" s="4" t="s">
        <v>2379</v>
      </c>
      <c r="F1289" s="4" t="s">
        <v>2379</v>
      </c>
      <c r="G1289" s="4">
        <v>0</v>
      </c>
      <c r="H1289" s="4" t="s">
        <v>2379</v>
      </c>
      <c r="I1289" s="4" t="str">
        <f t="shared" si="40"/>
        <v>Obesity</v>
      </c>
      <c r="J1289" t="str">
        <f t="shared" si="41"/>
        <v>Diabetes</v>
      </c>
    </row>
    <row r="1290" spans="1:10" ht="15.75" thickBot="1" x14ac:dyDescent="0.3">
      <c r="A1290" s="4" t="s">
        <v>1082</v>
      </c>
      <c r="B1290" s="5">
        <v>24.32</v>
      </c>
      <c r="C1290" s="5">
        <v>11.56</v>
      </c>
      <c r="D1290" s="4" t="s">
        <v>2380</v>
      </c>
      <c r="E1290" s="4" t="s">
        <v>2379</v>
      </c>
      <c r="F1290" s="4" t="s">
        <v>2379</v>
      </c>
      <c r="G1290" s="5">
        <v>1</v>
      </c>
      <c r="H1290" s="4" t="s">
        <v>2379</v>
      </c>
      <c r="I1290" s="4" t="str">
        <f t="shared" si="40"/>
        <v>Normal Weight</v>
      </c>
      <c r="J1290" t="str">
        <f t="shared" si="41"/>
        <v>Diabetes</v>
      </c>
    </row>
    <row r="1291" spans="1:10" ht="15.75" thickBot="1" x14ac:dyDescent="0.3">
      <c r="A1291" s="4" t="s">
        <v>1081</v>
      </c>
      <c r="B1291" s="5">
        <v>36.299999999999997</v>
      </c>
      <c r="C1291" s="5">
        <v>4.6100000000000003</v>
      </c>
      <c r="D1291" s="4" t="s">
        <v>2379</v>
      </c>
      <c r="E1291" s="4" t="s">
        <v>2379</v>
      </c>
      <c r="F1291" s="4" t="s">
        <v>2379</v>
      </c>
      <c r="G1291" s="4">
        <v>0</v>
      </c>
      <c r="H1291" s="4" t="s">
        <v>2379</v>
      </c>
      <c r="I1291" s="4" t="str">
        <f t="shared" si="40"/>
        <v>Obesity</v>
      </c>
      <c r="J1291" t="str">
        <f t="shared" si="41"/>
        <v>Normal</v>
      </c>
    </row>
    <row r="1292" spans="1:10" ht="15.75" thickBot="1" x14ac:dyDescent="0.3">
      <c r="A1292" s="4" t="s">
        <v>1080</v>
      </c>
      <c r="B1292" s="5">
        <v>34.4</v>
      </c>
      <c r="C1292" s="5">
        <v>4.95</v>
      </c>
      <c r="D1292" s="4" t="s">
        <v>2379</v>
      </c>
      <c r="E1292" s="4" t="s">
        <v>2379</v>
      </c>
      <c r="F1292" s="4" t="s">
        <v>2380</v>
      </c>
      <c r="G1292" s="5">
        <v>1</v>
      </c>
      <c r="H1292" s="4" t="s">
        <v>2379</v>
      </c>
      <c r="I1292" s="4" t="str">
        <f t="shared" si="40"/>
        <v>Obesity</v>
      </c>
      <c r="J1292" t="str">
        <f t="shared" si="41"/>
        <v>Normal</v>
      </c>
    </row>
    <row r="1293" spans="1:10" ht="15.75" thickBot="1" x14ac:dyDescent="0.3">
      <c r="A1293" s="4" t="s">
        <v>1079</v>
      </c>
      <c r="B1293" s="5">
        <v>30.9</v>
      </c>
      <c r="C1293" s="5">
        <v>5.04</v>
      </c>
      <c r="D1293" s="4" t="s">
        <v>2379</v>
      </c>
      <c r="E1293" s="4" t="s">
        <v>2379</v>
      </c>
      <c r="F1293" s="4" t="s">
        <v>2379</v>
      </c>
      <c r="G1293" s="4">
        <v>0</v>
      </c>
      <c r="H1293" s="4" t="s">
        <v>2379</v>
      </c>
      <c r="I1293" s="4" t="str">
        <f t="shared" si="40"/>
        <v>Obesity</v>
      </c>
      <c r="J1293" t="str">
        <f t="shared" si="41"/>
        <v>Normal</v>
      </c>
    </row>
    <row r="1294" spans="1:10" ht="15.75" thickBot="1" x14ac:dyDescent="0.3">
      <c r="A1294" s="4" t="s">
        <v>1078</v>
      </c>
      <c r="B1294" s="5">
        <v>28.6</v>
      </c>
      <c r="C1294" s="5">
        <v>5.42</v>
      </c>
      <c r="D1294" s="4" t="s">
        <v>2379</v>
      </c>
      <c r="E1294" s="4" t="s">
        <v>2379</v>
      </c>
      <c r="F1294" s="4" t="s">
        <v>2379</v>
      </c>
      <c r="G1294" s="4">
        <v>0</v>
      </c>
      <c r="H1294" s="4" t="s">
        <v>2379</v>
      </c>
      <c r="I1294" s="4" t="str">
        <f t="shared" si="40"/>
        <v>Overweight</v>
      </c>
      <c r="J1294" t="str">
        <f t="shared" si="41"/>
        <v>Normal</v>
      </c>
    </row>
    <row r="1295" spans="1:10" ht="15.75" thickBot="1" x14ac:dyDescent="0.3">
      <c r="A1295" s="4" t="s">
        <v>1077</v>
      </c>
      <c r="B1295" s="5">
        <v>27.83</v>
      </c>
      <c r="C1295" s="5">
        <v>5.39</v>
      </c>
      <c r="D1295" s="4" t="s">
        <v>2379</v>
      </c>
      <c r="E1295" s="4" t="s">
        <v>2379</v>
      </c>
      <c r="F1295" s="4" t="s">
        <v>2379</v>
      </c>
      <c r="G1295" s="4">
        <v>0</v>
      </c>
      <c r="H1295" s="4" t="s">
        <v>2379</v>
      </c>
      <c r="I1295" s="4" t="str">
        <f t="shared" si="40"/>
        <v>Overweight</v>
      </c>
      <c r="J1295" t="str">
        <f t="shared" si="41"/>
        <v>Normal</v>
      </c>
    </row>
    <row r="1296" spans="1:10" ht="15.75" thickBot="1" x14ac:dyDescent="0.3">
      <c r="A1296" s="4" t="s">
        <v>1076</v>
      </c>
      <c r="B1296" s="5">
        <v>39.64</v>
      </c>
      <c r="C1296" s="5">
        <v>6</v>
      </c>
      <c r="D1296" s="4" t="s">
        <v>2379</v>
      </c>
      <c r="E1296" s="4" t="s">
        <v>2379</v>
      </c>
      <c r="F1296" s="4" t="s">
        <v>2380</v>
      </c>
      <c r="G1296" s="5">
        <v>1</v>
      </c>
      <c r="H1296" s="4" t="s">
        <v>2379</v>
      </c>
      <c r="I1296" s="4" t="str">
        <f t="shared" si="40"/>
        <v>Obesity</v>
      </c>
      <c r="J1296" t="str">
        <f t="shared" si="41"/>
        <v>Prediabetes</v>
      </c>
    </row>
    <row r="1297" spans="1:10" ht="15.75" thickBot="1" x14ac:dyDescent="0.3">
      <c r="A1297" s="4" t="s">
        <v>1075</v>
      </c>
      <c r="B1297" s="5">
        <v>38.479999999999997</v>
      </c>
      <c r="C1297" s="5">
        <v>6.02</v>
      </c>
      <c r="D1297" s="4" t="s">
        <v>2379</v>
      </c>
      <c r="E1297" s="4" t="s">
        <v>2379</v>
      </c>
      <c r="F1297" s="4" t="s">
        <v>2379</v>
      </c>
      <c r="G1297" s="5">
        <v>1</v>
      </c>
      <c r="H1297" s="4" t="s">
        <v>2379</v>
      </c>
      <c r="I1297" s="4" t="str">
        <f t="shared" si="40"/>
        <v>Obesity</v>
      </c>
      <c r="J1297" t="str">
        <f t="shared" si="41"/>
        <v>Prediabetes</v>
      </c>
    </row>
    <row r="1298" spans="1:10" ht="15.75" thickBot="1" x14ac:dyDescent="0.3">
      <c r="A1298" s="4" t="s">
        <v>1074</v>
      </c>
      <c r="B1298" s="5">
        <v>36.200000000000003</v>
      </c>
      <c r="C1298" s="5">
        <v>4.62</v>
      </c>
      <c r="D1298" s="4" t="s">
        <v>2379</v>
      </c>
      <c r="E1298" s="4" t="s">
        <v>2379</v>
      </c>
      <c r="F1298" s="4" t="s">
        <v>2379</v>
      </c>
      <c r="G1298" s="5">
        <v>2</v>
      </c>
      <c r="H1298" s="4" t="s">
        <v>2379</v>
      </c>
      <c r="I1298" s="4" t="str">
        <f t="shared" si="40"/>
        <v>Obesity</v>
      </c>
      <c r="J1298" t="str">
        <f t="shared" si="41"/>
        <v>Normal</v>
      </c>
    </row>
    <row r="1299" spans="1:10" ht="15.75" thickBot="1" x14ac:dyDescent="0.3">
      <c r="A1299" s="4" t="s">
        <v>1073</v>
      </c>
      <c r="B1299" s="5">
        <v>27.13</v>
      </c>
      <c r="C1299" s="5">
        <v>5.59</v>
      </c>
      <c r="D1299" s="4" t="s">
        <v>2379</v>
      </c>
      <c r="E1299" s="4" t="s">
        <v>2379</v>
      </c>
      <c r="F1299" s="4" t="s">
        <v>2379</v>
      </c>
      <c r="G1299" s="5">
        <v>1</v>
      </c>
      <c r="H1299" s="4" t="s">
        <v>2379</v>
      </c>
      <c r="I1299" s="4" t="str">
        <f t="shared" si="40"/>
        <v>Overweight</v>
      </c>
      <c r="J1299" t="str">
        <f t="shared" si="41"/>
        <v>Normal</v>
      </c>
    </row>
    <row r="1300" spans="1:10" ht="15.75" thickBot="1" x14ac:dyDescent="0.3">
      <c r="A1300" s="4" t="s">
        <v>1072</v>
      </c>
      <c r="B1300" s="5">
        <v>20.75</v>
      </c>
      <c r="C1300" s="5">
        <v>5.18</v>
      </c>
      <c r="D1300" s="4" t="s">
        <v>2380</v>
      </c>
      <c r="E1300" s="4" t="s">
        <v>2379</v>
      </c>
      <c r="F1300" s="4" t="s">
        <v>2379</v>
      </c>
      <c r="G1300" s="5">
        <v>2</v>
      </c>
      <c r="H1300" s="4" t="s">
        <v>2379</v>
      </c>
      <c r="I1300" s="4" t="str">
        <f t="shared" si="40"/>
        <v>Normal Weight</v>
      </c>
      <c r="J1300" t="str">
        <f t="shared" si="41"/>
        <v>Normal</v>
      </c>
    </row>
    <row r="1301" spans="1:10" ht="15.75" thickBot="1" x14ac:dyDescent="0.3">
      <c r="A1301" s="4" t="s">
        <v>1071</v>
      </c>
      <c r="B1301" s="5">
        <v>26.6</v>
      </c>
      <c r="C1301" s="5">
        <v>6.29</v>
      </c>
      <c r="D1301" s="4" t="s">
        <v>2379</v>
      </c>
      <c r="E1301" s="4" t="s">
        <v>2379</v>
      </c>
      <c r="F1301" s="4" t="s">
        <v>2379</v>
      </c>
      <c r="G1301" s="5">
        <v>2</v>
      </c>
      <c r="H1301" s="4" t="s">
        <v>2379</v>
      </c>
      <c r="I1301" s="4" t="str">
        <f t="shared" si="40"/>
        <v>Overweight</v>
      </c>
      <c r="J1301" t="str">
        <f t="shared" si="41"/>
        <v>Prediabetes</v>
      </c>
    </row>
    <row r="1302" spans="1:10" ht="15.75" thickBot="1" x14ac:dyDescent="0.3">
      <c r="A1302" s="4" t="s">
        <v>1070</v>
      </c>
      <c r="B1302" s="5">
        <v>25.3</v>
      </c>
      <c r="C1302" s="5">
        <v>4.49</v>
      </c>
      <c r="D1302" s="4" t="s">
        <v>2379</v>
      </c>
      <c r="E1302" s="4" t="s">
        <v>2379</v>
      </c>
      <c r="F1302" s="4" t="s">
        <v>2379</v>
      </c>
      <c r="G1302" s="5">
        <v>2</v>
      </c>
      <c r="H1302" s="4" t="s">
        <v>2379</v>
      </c>
      <c r="I1302" s="4" t="str">
        <f t="shared" si="40"/>
        <v>Overweight</v>
      </c>
      <c r="J1302" t="str">
        <f t="shared" si="41"/>
        <v>Normal</v>
      </c>
    </row>
    <row r="1303" spans="1:10" ht="15.75" thickBot="1" x14ac:dyDescent="0.3">
      <c r="A1303" s="4" t="s">
        <v>1069</v>
      </c>
      <c r="B1303" s="5">
        <v>18.84</v>
      </c>
      <c r="C1303" s="5">
        <v>11.82</v>
      </c>
      <c r="D1303" s="4" t="s">
        <v>2380</v>
      </c>
      <c r="E1303" s="4" t="s">
        <v>2379</v>
      </c>
      <c r="F1303" s="4" t="s">
        <v>2380</v>
      </c>
      <c r="G1303" s="5">
        <v>1</v>
      </c>
      <c r="H1303" s="4" t="s">
        <v>2379</v>
      </c>
      <c r="I1303" s="4" t="str">
        <f t="shared" si="40"/>
        <v>Normal Weight</v>
      </c>
      <c r="J1303" t="str">
        <f t="shared" si="41"/>
        <v>Diabetes</v>
      </c>
    </row>
    <row r="1304" spans="1:10" ht="15.75" thickBot="1" x14ac:dyDescent="0.3">
      <c r="A1304" s="4" t="s">
        <v>1068</v>
      </c>
      <c r="B1304" s="5">
        <v>19.57</v>
      </c>
      <c r="C1304" s="5">
        <v>7.41</v>
      </c>
      <c r="D1304" s="4" t="s">
        <v>2380</v>
      </c>
      <c r="E1304" s="4" t="s">
        <v>2379</v>
      </c>
      <c r="F1304" s="4" t="s">
        <v>2379</v>
      </c>
      <c r="G1304" s="5">
        <v>1</v>
      </c>
      <c r="H1304" s="4" t="s">
        <v>2379</v>
      </c>
      <c r="I1304" s="4" t="str">
        <f t="shared" si="40"/>
        <v>Normal Weight</v>
      </c>
      <c r="J1304" t="str">
        <f t="shared" si="41"/>
        <v>Diabetes</v>
      </c>
    </row>
    <row r="1305" spans="1:10" ht="15.75" thickBot="1" x14ac:dyDescent="0.3">
      <c r="A1305" s="4" t="s">
        <v>1067</v>
      </c>
      <c r="B1305" s="5">
        <v>30.495000000000001</v>
      </c>
      <c r="C1305" s="5">
        <v>5.97</v>
      </c>
      <c r="D1305" s="4" t="s">
        <v>2379</v>
      </c>
      <c r="E1305" s="4" t="s">
        <v>2379</v>
      </c>
      <c r="F1305" s="4" t="s">
        <v>2379</v>
      </c>
      <c r="G1305" s="4">
        <v>0</v>
      </c>
      <c r="H1305" s="4" t="s">
        <v>2379</v>
      </c>
      <c r="I1305" s="4" t="str">
        <f t="shared" si="40"/>
        <v>Obesity</v>
      </c>
      <c r="J1305" t="str">
        <f t="shared" si="41"/>
        <v>Prediabetes</v>
      </c>
    </row>
    <row r="1306" spans="1:10" ht="15.75" thickBot="1" x14ac:dyDescent="0.3">
      <c r="A1306" s="4" t="s">
        <v>1066</v>
      </c>
      <c r="B1306" s="5">
        <v>30.114999999999998</v>
      </c>
      <c r="C1306" s="5">
        <v>5.74</v>
      </c>
      <c r="D1306" s="4" t="s">
        <v>2379</v>
      </c>
      <c r="E1306" s="4" t="s">
        <v>2379</v>
      </c>
      <c r="F1306" s="4" t="s">
        <v>2380</v>
      </c>
      <c r="G1306" s="5">
        <v>1</v>
      </c>
      <c r="H1306" s="4" t="s">
        <v>2379</v>
      </c>
      <c r="I1306" s="4" t="str">
        <f t="shared" si="40"/>
        <v>Obesity</v>
      </c>
      <c r="J1306" t="str">
        <f t="shared" si="41"/>
        <v>Prediabetes</v>
      </c>
    </row>
    <row r="1307" spans="1:10" ht="15.75" thickBot="1" x14ac:dyDescent="0.3">
      <c r="A1307" s="4" t="s">
        <v>1065</v>
      </c>
      <c r="B1307" s="5">
        <v>24.78</v>
      </c>
      <c r="C1307" s="5">
        <v>9.85</v>
      </c>
      <c r="D1307" s="4" t="s">
        <v>2379</v>
      </c>
      <c r="E1307" s="4" t="s">
        <v>2379</v>
      </c>
      <c r="F1307" s="4" t="s">
        <v>2379</v>
      </c>
      <c r="G1307" s="4">
        <v>0</v>
      </c>
      <c r="H1307" s="4" t="s">
        <v>2379</v>
      </c>
      <c r="I1307" s="4" t="str">
        <f t="shared" si="40"/>
        <v>Normal Weight</v>
      </c>
      <c r="J1307" t="str">
        <f t="shared" si="41"/>
        <v>Diabetes</v>
      </c>
    </row>
    <row r="1308" spans="1:10" ht="15.75" thickBot="1" x14ac:dyDescent="0.3">
      <c r="A1308" s="4" t="s">
        <v>1064</v>
      </c>
      <c r="B1308" s="5">
        <v>24.77</v>
      </c>
      <c r="C1308" s="5">
        <v>7.59</v>
      </c>
      <c r="D1308" s="4" t="s">
        <v>2379</v>
      </c>
      <c r="E1308" s="4" t="s">
        <v>2379</v>
      </c>
      <c r="F1308" s="4" t="s">
        <v>2379</v>
      </c>
      <c r="G1308" s="4">
        <v>0</v>
      </c>
      <c r="H1308" s="4" t="s">
        <v>2379</v>
      </c>
      <c r="I1308" s="4" t="str">
        <f t="shared" si="40"/>
        <v>Normal Weight</v>
      </c>
      <c r="J1308" t="str">
        <f t="shared" si="41"/>
        <v>Diabetes</v>
      </c>
    </row>
    <row r="1309" spans="1:10" ht="15.75" thickBot="1" x14ac:dyDescent="0.3">
      <c r="A1309" s="4" t="s">
        <v>1063</v>
      </c>
      <c r="B1309" s="5">
        <v>16.579999999999998</v>
      </c>
      <c r="C1309" s="5">
        <v>6.98</v>
      </c>
      <c r="D1309" s="4" t="s">
        <v>2380</v>
      </c>
      <c r="E1309" s="4" t="s">
        <v>2379</v>
      </c>
      <c r="F1309" s="4" t="s">
        <v>2380</v>
      </c>
      <c r="G1309" s="5">
        <v>1</v>
      </c>
      <c r="H1309" s="4" t="s">
        <v>2379</v>
      </c>
      <c r="I1309" s="4" t="str">
        <f t="shared" si="40"/>
        <v>Underweight</v>
      </c>
      <c r="J1309" t="str">
        <f t="shared" si="41"/>
        <v>Diabetes</v>
      </c>
    </row>
    <row r="1310" spans="1:10" ht="15.75" thickBot="1" x14ac:dyDescent="0.3">
      <c r="A1310" s="4" t="s">
        <v>1062</v>
      </c>
      <c r="B1310" s="5">
        <v>38.17</v>
      </c>
      <c r="C1310" s="5">
        <v>4.7300000000000004</v>
      </c>
      <c r="D1310" s="4" t="s">
        <v>2380</v>
      </c>
      <c r="E1310" s="4" t="s">
        <v>2379</v>
      </c>
      <c r="F1310" s="4" t="s">
        <v>2379</v>
      </c>
      <c r="G1310" s="4">
        <v>0</v>
      </c>
      <c r="H1310" s="4" t="s">
        <v>2379</v>
      </c>
      <c r="I1310" s="4" t="str">
        <f t="shared" si="40"/>
        <v>Obesity</v>
      </c>
      <c r="J1310" t="str">
        <f t="shared" si="41"/>
        <v>Normal</v>
      </c>
    </row>
    <row r="1311" spans="1:10" ht="15.75" thickBot="1" x14ac:dyDescent="0.3">
      <c r="A1311" s="4" t="s">
        <v>1061</v>
      </c>
      <c r="B1311" s="5">
        <v>39.424999999999997</v>
      </c>
      <c r="C1311" s="5">
        <v>4.76</v>
      </c>
      <c r="D1311" s="4" t="s">
        <v>2380</v>
      </c>
      <c r="E1311" s="4" t="s">
        <v>2379</v>
      </c>
      <c r="F1311" s="4" t="s">
        <v>2379</v>
      </c>
      <c r="G1311" s="4">
        <v>0</v>
      </c>
      <c r="H1311" s="4" t="s">
        <v>2379</v>
      </c>
      <c r="I1311" s="4" t="str">
        <f t="shared" si="40"/>
        <v>Obesity</v>
      </c>
      <c r="J1311" t="str">
        <f t="shared" si="41"/>
        <v>Normal</v>
      </c>
    </row>
    <row r="1312" spans="1:10" ht="15.75" thickBot="1" x14ac:dyDescent="0.3">
      <c r="A1312" s="4" t="s">
        <v>1060</v>
      </c>
      <c r="B1312" s="5">
        <v>33.44</v>
      </c>
      <c r="C1312" s="5">
        <v>6.24</v>
      </c>
      <c r="D1312" s="4" t="s">
        <v>2380</v>
      </c>
      <c r="E1312" s="4" t="s">
        <v>2379</v>
      </c>
      <c r="F1312" s="4" t="s">
        <v>2379</v>
      </c>
      <c r="G1312" s="4">
        <v>0</v>
      </c>
      <c r="H1312" s="4" t="s">
        <v>2379</v>
      </c>
      <c r="I1312" s="4" t="str">
        <f t="shared" si="40"/>
        <v>Obesity</v>
      </c>
      <c r="J1312" t="str">
        <f t="shared" si="41"/>
        <v>Prediabetes</v>
      </c>
    </row>
    <row r="1313" spans="1:10" ht="15.75" thickBot="1" x14ac:dyDescent="0.3">
      <c r="A1313" s="4" t="s">
        <v>1059</v>
      </c>
      <c r="B1313" s="5">
        <v>33.344999999999999</v>
      </c>
      <c r="C1313" s="5">
        <v>5.44</v>
      </c>
      <c r="D1313" s="4" t="s">
        <v>2380</v>
      </c>
      <c r="E1313" s="4" t="s">
        <v>2379</v>
      </c>
      <c r="F1313" s="4" t="s">
        <v>2379</v>
      </c>
      <c r="G1313" s="4">
        <v>0</v>
      </c>
      <c r="H1313" s="4" t="s">
        <v>2379</v>
      </c>
      <c r="I1313" s="4" t="str">
        <f t="shared" si="40"/>
        <v>Obesity</v>
      </c>
      <c r="J1313" t="str">
        <f t="shared" si="41"/>
        <v>Normal</v>
      </c>
    </row>
    <row r="1314" spans="1:10" ht="15.75" thickBot="1" x14ac:dyDescent="0.3">
      <c r="A1314" s="4" t="s">
        <v>1058</v>
      </c>
      <c r="B1314" s="5">
        <v>38.79</v>
      </c>
      <c r="C1314" s="5">
        <v>5.08</v>
      </c>
      <c r="D1314" s="4" t="s">
        <v>2379</v>
      </c>
      <c r="E1314" s="4" t="s">
        <v>2379</v>
      </c>
      <c r="F1314" s="4" t="s">
        <v>2380</v>
      </c>
      <c r="G1314" s="5">
        <v>1</v>
      </c>
      <c r="H1314" s="4" t="s">
        <v>2379</v>
      </c>
      <c r="I1314" s="4" t="str">
        <f t="shared" si="40"/>
        <v>Obesity</v>
      </c>
      <c r="J1314" t="str">
        <f t="shared" si="41"/>
        <v>Normal</v>
      </c>
    </row>
    <row r="1315" spans="1:10" ht="15.75" thickBot="1" x14ac:dyDescent="0.3">
      <c r="A1315" s="4" t="s">
        <v>1057</v>
      </c>
      <c r="B1315" s="5">
        <v>30.684999999999999</v>
      </c>
      <c r="C1315" s="5">
        <v>4.87</v>
      </c>
      <c r="D1315" s="4" t="s">
        <v>2379</v>
      </c>
      <c r="E1315" s="4" t="s">
        <v>2379</v>
      </c>
      <c r="F1315" s="4" t="s">
        <v>2380</v>
      </c>
      <c r="G1315" s="5">
        <v>1</v>
      </c>
      <c r="H1315" s="4" t="s">
        <v>2379</v>
      </c>
      <c r="I1315" s="4" t="str">
        <f t="shared" si="40"/>
        <v>Obesity</v>
      </c>
      <c r="J1315" t="str">
        <f t="shared" si="41"/>
        <v>Normal</v>
      </c>
    </row>
    <row r="1316" spans="1:10" ht="15.75" thickBot="1" x14ac:dyDescent="0.3">
      <c r="A1316" s="4" t="s">
        <v>1056</v>
      </c>
      <c r="B1316" s="5">
        <v>22.135000000000002</v>
      </c>
      <c r="C1316" s="5">
        <v>8.17</v>
      </c>
      <c r="D1316" s="4" t="s">
        <v>2379</v>
      </c>
      <c r="E1316" s="4" t="s">
        <v>2379</v>
      </c>
      <c r="F1316" s="4" t="s">
        <v>2379</v>
      </c>
      <c r="G1316" s="4">
        <v>0</v>
      </c>
      <c r="H1316" s="4" t="s">
        <v>2379</v>
      </c>
      <c r="I1316" s="4" t="str">
        <f t="shared" si="40"/>
        <v>Normal Weight</v>
      </c>
      <c r="J1316" t="str">
        <f t="shared" si="41"/>
        <v>Diabetes</v>
      </c>
    </row>
    <row r="1317" spans="1:10" ht="15.75" thickBot="1" x14ac:dyDescent="0.3">
      <c r="A1317" s="4" t="s">
        <v>1055</v>
      </c>
      <c r="B1317" s="5">
        <v>33.33</v>
      </c>
      <c r="C1317" s="5">
        <v>7.61</v>
      </c>
      <c r="D1317" s="4" t="s">
        <v>2379</v>
      </c>
      <c r="E1317" s="4" t="s">
        <v>2379</v>
      </c>
      <c r="F1317" s="4" t="s">
        <v>2379</v>
      </c>
      <c r="G1317" s="4">
        <v>0</v>
      </c>
      <c r="H1317" s="4" t="s">
        <v>2379</v>
      </c>
      <c r="I1317" s="4" t="str">
        <f t="shared" si="40"/>
        <v>Obesity</v>
      </c>
      <c r="J1317" t="str">
        <f t="shared" si="41"/>
        <v>Diabetes</v>
      </c>
    </row>
    <row r="1318" spans="1:10" ht="15.75" thickBot="1" x14ac:dyDescent="0.3">
      <c r="A1318" s="4" t="s">
        <v>1054</v>
      </c>
      <c r="B1318" s="5">
        <v>31.13</v>
      </c>
      <c r="C1318" s="5">
        <v>10.1</v>
      </c>
      <c r="D1318" s="4" t="s">
        <v>2379</v>
      </c>
      <c r="E1318" s="4" t="s">
        <v>2379</v>
      </c>
      <c r="F1318" s="4" t="s">
        <v>2379</v>
      </c>
      <c r="G1318" s="4">
        <v>0</v>
      </c>
      <c r="H1318" s="4" t="s">
        <v>2379</v>
      </c>
      <c r="I1318" s="4" t="str">
        <f t="shared" si="40"/>
        <v>Obesity</v>
      </c>
      <c r="J1318" t="str">
        <f t="shared" si="41"/>
        <v>Diabetes</v>
      </c>
    </row>
    <row r="1319" spans="1:10" ht="15.75" thickBot="1" x14ac:dyDescent="0.3">
      <c r="A1319" s="4" t="s">
        <v>1053</v>
      </c>
      <c r="B1319" s="5">
        <v>28.9</v>
      </c>
      <c r="C1319" s="5">
        <v>11.24</v>
      </c>
      <c r="D1319" s="4" t="s">
        <v>2379</v>
      </c>
      <c r="E1319" s="4" t="s">
        <v>2379</v>
      </c>
      <c r="F1319" s="4" t="s">
        <v>2379</v>
      </c>
      <c r="G1319" s="4">
        <v>0</v>
      </c>
      <c r="H1319" s="4" t="s">
        <v>2379</v>
      </c>
      <c r="I1319" s="4" t="str">
        <f t="shared" si="40"/>
        <v>Overweight</v>
      </c>
      <c r="J1319" t="str">
        <f t="shared" si="41"/>
        <v>Diabetes</v>
      </c>
    </row>
    <row r="1320" spans="1:10" ht="15.75" thickBot="1" x14ac:dyDescent="0.3">
      <c r="A1320" s="4" t="s">
        <v>1052</v>
      </c>
      <c r="B1320" s="5">
        <v>43.31</v>
      </c>
      <c r="C1320" s="5">
        <v>6.1</v>
      </c>
      <c r="D1320" s="4" t="s">
        <v>2380</v>
      </c>
      <c r="E1320" s="4" t="s">
        <v>2380</v>
      </c>
      <c r="F1320" s="4" t="s">
        <v>2379</v>
      </c>
      <c r="G1320" s="5">
        <v>1</v>
      </c>
      <c r="H1320" s="4" t="s">
        <v>2379</v>
      </c>
      <c r="I1320" s="4" t="str">
        <f t="shared" si="40"/>
        <v>Obesity</v>
      </c>
      <c r="J1320" t="str">
        <f t="shared" si="41"/>
        <v>Prediabetes</v>
      </c>
    </row>
    <row r="1321" spans="1:10" ht="15.75" thickBot="1" x14ac:dyDescent="0.3">
      <c r="A1321" s="4" t="s">
        <v>1051</v>
      </c>
      <c r="B1321" s="5">
        <v>22.8</v>
      </c>
      <c r="C1321" s="5">
        <v>6.98</v>
      </c>
      <c r="D1321" s="4" t="s">
        <v>2379</v>
      </c>
      <c r="E1321" s="4" t="s">
        <v>2379</v>
      </c>
      <c r="F1321" s="4" t="s">
        <v>2379</v>
      </c>
      <c r="G1321" s="4">
        <v>0</v>
      </c>
      <c r="H1321" s="4" t="s">
        <v>2379</v>
      </c>
      <c r="I1321" s="4" t="str">
        <f t="shared" si="40"/>
        <v>Normal Weight</v>
      </c>
      <c r="J1321" t="str">
        <f t="shared" si="41"/>
        <v>Diabetes</v>
      </c>
    </row>
    <row r="1322" spans="1:10" ht="15.75" thickBot="1" x14ac:dyDescent="0.3">
      <c r="A1322" s="4" t="s">
        <v>1050</v>
      </c>
      <c r="B1322" s="5">
        <v>19.09</v>
      </c>
      <c r="C1322" s="5">
        <v>4</v>
      </c>
      <c r="D1322" s="4" t="s">
        <v>2380</v>
      </c>
      <c r="E1322" s="4" t="s">
        <v>2379</v>
      </c>
      <c r="F1322" s="4" t="s">
        <v>2379</v>
      </c>
      <c r="G1322" s="5">
        <v>1</v>
      </c>
      <c r="H1322" s="4" t="s">
        <v>2379</v>
      </c>
      <c r="I1322" s="4" t="str">
        <f t="shared" si="40"/>
        <v>Normal Weight</v>
      </c>
      <c r="J1322" t="str">
        <f t="shared" si="41"/>
        <v>Normal</v>
      </c>
    </row>
    <row r="1323" spans="1:10" ht="15.75" thickBot="1" x14ac:dyDescent="0.3">
      <c r="A1323" s="4" t="s">
        <v>1049</v>
      </c>
      <c r="B1323" s="5">
        <v>23.37</v>
      </c>
      <c r="C1323" s="5">
        <v>4.2300000000000004</v>
      </c>
      <c r="D1323" s="4" t="s">
        <v>2379</v>
      </c>
      <c r="E1323" s="4" t="s">
        <v>2379</v>
      </c>
      <c r="F1323" s="4" t="s">
        <v>2379</v>
      </c>
      <c r="G1323" s="4">
        <v>0</v>
      </c>
      <c r="H1323" s="4" t="s">
        <v>2379</v>
      </c>
      <c r="I1323" s="4" t="str">
        <f t="shared" si="40"/>
        <v>Normal Weight</v>
      </c>
      <c r="J1323" t="str">
        <f t="shared" si="41"/>
        <v>Normal</v>
      </c>
    </row>
    <row r="1324" spans="1:10" ht="15.75" thickBot="1" x14ac:dyDescent="0.3">
      <c r="A1324" s="4" t="s">
        <v>1048</v>
      </c>
      <c r="B1324" s="5">
        <v>33.44</v>
      </c>
      <c r="C1324" s="5">
        <v>4.72</v>
      </c>
      <c r="D1324" s="4" t="s">
        <v>2380</v>
      </c>
      <c r="E1324" s="4" t="s">
        <v>2379</v>
      </c>
      <c r="F1324" s="4" t="s">
        <v>2379</v>
      </c>
      <c r="G1324" s="4">
        <v>0</v>
      </c>
      <c r="H1324" s="4" t="s">
        <v>2379</v>
      </c>
      <c r="I1324" s="4" t="str">
        <f t="shared" si="40"/>
        <v>Obesity</v>
      </c>
      <c r="J1324" t="str">
        <f t="shared" si="41"/>
        <v>Normal</v>
      </c>
    </row>
    <row r="1325" spans="1:10" ht="15.75" thickBot="1" x14ac:dyDescent="0.3">
      <c r="A1325" s="4" t="s">
        <v>1047</v>
      </c>
      <c r="B1325" s="5">
        <v>28.05</v>
      </c>
      <c r="C1325" s="5">
        <v>5.63</v>
      </c>
      <c r="D1325" s="4" t="s">
        <v>2380</v>
      </c>
      <c r="E1325" s="4" t="s">
        <v>2379</v>
      </c>
      <c r="F1325" s="4" t="s">
        <v>2379</v>
      </c>
      <c r="G1325" s="4">
        <v>0</v>
      </c>
      <c r="H1325" s="4" t="s">
        <v>2379</v>
      </c>
      <c r="I1325" s="4" t="str">
        <f t="shared" si="40"/>
        <v>Overweight</v>
      </c>
      <c r="J1325" t="str">
        <f t="shared" si="41"/>
        <v>Normal</v>
      </c>
    </row>
    <row r="1326" spans="1:10" ht="15.75" thickBot="1" x14ac:dyDescent="0.3">
      <c r="A1326" s="4" t="s">
        <v>1046</v>
      </c>
      <c r="B1326" s="5">
        <v>27.72</v>
      </c>
      <c r="C1326" s="5">
        <v>5.83</v>
      </c>
      <c r="D1326" s="4" t="s">
        <v>2380</v>
      </c>
      <c r="E1326" s="4" t="s">
        <v>2379</v>
      </c>
      <c r="F1326" s="4" t="s">
        <v>2379</v>
      </c>
      <c r="G1326" s="4">
        <v>0</v>
      </c>
      <c r="H1326" s="4" t="s">
        <v>2379</v>
      </c>
      <c r="I1326" s="4" t="str">
        <f t="shared" si="40"/>
        <v>Overweight</v>
      </c>
      <c r="J1326" t="str">
        <f t="shared" si="41"/>
        <v>Prediabetes</v>
      </c>
    </row>
    <row r="1327" spans="1:10" ht="15.75" thickBot="1" x14ac:dyDescent="0.3">
      <c r="A1327" s="4" t="s">
        <v>1045</v>
      </c>
      <c r="B1327" s="5">
        <v>29.81</v>
      </c>
      <c r="C1327" s="5">
        <v>9.23</v>
      </c>
      <c r="D1327" s="4" t="s">
        <v>2379</v>
      </c>
      <c r="E1327" s="4" t="s">
        <v>2379</v>
      </c>
      <c r="F1327" s="4" t="s">
        <v>2379</v>
      </c>
      <c r="G1327" s="4">
        <v>0</v>
      </c>
      <c r="H1327" s="4" t="s">
        <v>2379</v>
      </c>
      <c r="I1327" s="4" t="str">
        <f t="shared" si="40"/>
        <v>Overweight</v>
      </c>
      <c r="J1327" t="str">
        <f t="shared" si="41"/>
        <v>Diabetes</v>
      </c>
    </row>
    <row r="1328" spans="1:10" ht="15.75" thickBot="1" x14ac:dyDescent="0.3">
      <c r="A1328" s="4" t="s">
        <v>1044</v>
      </c>
      <c r="B1328" s="5">
        <v>23.98</v>
      </c>
      <c r="C1328" s="5">
        <v>9.89</v>
      </c>
      <c r="D1328" s="4" t="s">
        <v>2379</v>
      </c>
      <c r="E1328" s="4" t="s">
        <v>2379</v>
      </c>
      <c r="F1328" s="4" t="s">
        <v>2379</v>
      </c>
      <c r="G1328" s="4">
        <v>0</v>
      </c>
      <c r="H1328" s="4" t="s">
        <v>2379</v>
      </c>
      <c r="I1328" s="4" t="str">
        <f t="shared" si="40"/>
        <v>Normal Weight</v>
      </c>
      <c r="J1328" t="str">
        <f t="shared" si="41"/>
        <v>Diabetes</v>
      </c>
    </row>
    <row r="1329" spans="1:10" ht="15.75" thickBot="1" x14ac:dyDescent="0.3">
      <c r="A1329" s="4" t="s">
        <v>1043</v>
      </c>
      <c r="B1329" s="5">
        <v>17.34</v>
      </c>
      <c r="C1329" s="5">
        <v>12</v>
      </c>
      <c r="D1329" s="4" t="s">
        <v>2379</v>
      </c>
      <c r="E1329" s="4" t="s">
        <v>2379</v>
      </c>
      <c r="F1329" s="4" t="s">
        <v>2379</v>
      </c>
      <c r="G1329" s="4">
        <v>0</v>
      </c>
      <c r="H1329" s="4" t="s">
        <v>2379</v>
      </c>
      <c r="I1329" s="4" t="str">
        <f t="shared" si="40"/>
        <v>Underweight</v>
      </c>
      <c r="J1329" t="str">
        <f t="shared" si="41"/>
        <v>Diabetes</v>
      </c>
    </row>
    <row r="1330" spans="1:10" ht="15.75" thickBot="1" x14ac:dyDescent="0.3">
      <c r="A1330" s="4" t="s">
        <v>1042</v>
      </c>
      <c r="B1330" s="5">
        <v>40.39</v>
      </c>
      <c r="C1330" s="5">
        <v>4.24</v>
      </c>
      <c r="D1330" s="4" t="s">
        <v>2380</v>
      </c>
      <c r="E1330" s="4" t="s">
        <v>2379</v>
      </c>
      <c r="F1330" s="4" t="s">
        <v>2380</v>
      </c>
      <c r="G1330" s="5">
        <v>1</v>
      </c>
      <c r="H1330" s="4" t="s">
        <v>2379</v>
      </c>
      <c r="I1330" s="4" t="str">
        <f t="shared" si="40"/>
        <v>Obesity</v>
      </c>
      <c r="J1330" t="str">
        <f t="shared" si="41"/>
        <v>Normal</v>
      </c>
    </row>
    <row r="1331" spans="1:10" ht="15.75" thickBot="1" x14ac:dyDescent="0.3">
      <c r="A1331" s="4" t="s">
        <v>1041</v>
      </c>
      <c r="B1331" s="5">
        <v>25.96</v>
      </c>
      <c r="C1331" s="5">
        <v>4.68</v>
      </c>
      <c r="D1331" s="4" t="s">
        <v>2380</v>
      </c>
      <c r="E1331" s="4" t="s">
        <v>2379</v>
      </c>
      <c r="F1331" s="4" t="s">
        <v>2380</v>
      </c>
      <c r="G1331" s="5">
        <v>1</v>
      </c>
      <c r="H1331" s="4" t="s">
        <v>2379</v>
      </c>
      <c r="I1331" s="4" t="str">
        <f t="shared" si="40"/>
        <v>Overweight</v>
      </c>
      <c r="J1331" t="str">
        <f t="shared" si="41"/>
        <v>Normal</v>
      </c>
    </row>
    <row r="1332" spans="1:10" ht="15.75" thickBot="1" x14ac:dyDescent="0.3">
      <c r="A1332" s="4" t="s">
        <v>1040</v>
      </c>
      <c r="B1332" s="5">
        <v>17.68</v>
      </c>
      <c r="C1332" s="5">
        <v>8.57</v>
      </c>
      <c r="D1332" s="4" t="s">
        <v>2380</v>
      </c>
      <c r="E1332" s="4" t="s">
        <v>2379</v>
      </c>
      <c r="F1332" s="4" t="s">
        <v>2380</v>
      </c>
      <c r="G1332" s="5">
        <v>1</v>
      </c>
      <c r="H1332" s="4" t="s">
        <v>2379</v>
      </c>
      <c r="I1332" s="4" t="str">
        <f t="shared" si="40"/>
        <v>Underweight</v>
      </c>
      <c r="J1332" t="str">
        <f t="shared" si="41"/>
        <v>Diabetes</v>
      </c>
    </row>
    <row r="1333" spans="1:10" ht="15.75" thickBot="1" x14ac:dyDescent="0.3">
      <c r="A1333" s="4" t="s">
        <v>1039</v>
      </c>
      <c r="B1333" s="5">
        <v>30.875</v>
      </c>
      <c r="C1333" s="5">
        <v>4.0999999999999996</v>
      </c>
      <c r="D1333" s="4" t="s">
        <v>2379</v>
      </c>
      <c r="E1333" s="4" t="s">
        <v>2379</v>
      </c>
      <c r="F1333" s="4" t="s">
        <v>2379</v>
      </c>
      <c r="G1333" s="4">
        <v>0</v>
      </c>
      <c r="H1333" s="4" t="s">
        <v>2379</v>
      </c>
      <c r="I1333" s="4" t="str">
        <f t="shared" si="40"/>
        <v>Obesity</v>
      </c>
      <c r="J1333" t="str">
        <f t="shared" si="41"/>
        <v>Normal</v>
      </c>
    </row>
    <row r="1334" spans="1:10" ht="15.75" thickBot="1" x14ac:dyDescent="0.3">
      <c r="A1334" s="4" t="s">
        <v>1038</v>
      </c>
      <c r="B1334" s="5">
        <v>30.81</v>
      </c>
      <c r="C1334" s="5">
        <v>4.49</v>
      </c>
      <c r="D1334" s="4" t="s">
        <v>2379</v>
      </c>
      <c r="E1334" s="4" t="s">
        <v>2379</v>
      </c>
      <c r="F1334" s="4" t="s">
        <v>2379</v>
      </c>
      <c r="G1334" s="4">
        <v>0</v>
      </c>
      <c r="H1334" s="4" t="s">
        <v>2379</v>
      </c>
      <c r="I1334" s="4" t="str">
        <f t="shared" si="40"/>
        <v>Obesity</v>
      </c>
      <c r="J1334" t="str">
        <f t="shared" si="41"/>
        <v>Normal</v>
      </c>
    </row>
    <row r="1335" spans="1:10" ht="15.75" thickBot="1" x14ac:dyDescent="0.3">
      <c r="A1335" s="4" t="s">
        <v>1037</v>
      </c>
      <c r="B1335" s="5">
        <v>36.85</v>
      </c>
      <c r="C1335" s="5">
        <v>8.8000000000000007</v>
      </c>
      <c r="D1335" s="4" t="s">
        <v>2379</v>
      </c>
      <c r="E1335" s="4" t="s">
        <v>2379</v>
      </c>
      <c r="F1335" s="4" t="s">
        <v>2379</v>
      </c>
      <c r="G1335" s="5">
        <v>2</v>
      </c>
      <c r="H1335" s="4" t="s">
        <v>2379</v>
      </c>
      <c r="I1335" s="4" t="str">
        <f t="shared" si="40"/>
        <v>Obesity</v>
      </c>
      <c r="J1335" t="str">
        <f t="shared" si="41"/>
        <v>Diabetes</v>
      </c>
    </row>
    <row r="1336" spans="1:10" ht="15.75" thickBot="1" x14ac:dyDescent="0.3">
      <c r="A1336" s="4" t="s">
        <v>1036</v>
      </c>
      <c r="B1336" s="5">
        <v>35.86</v>
      </c>
      <c r="C1336" s="5">
        <v>7.93</v>
      </c>
      <c r="D1336" s="4" t="s">
        <v>2379</v>
      </c>
      <c r="E1336" s="4" t="s">
        <v>2379</v>
      </c>
      <c r="F1336" s="4" t="s">
        <v>2379</v>
      </c>
      <c r="G1336" s="5">
        <v>2</v>
      </c>
      <c r="H1336" s="4" t="s">
        <v>2379</v>
      </c>
      <c r="I1336" s="4" t="str">
        <f t="shared" si="40"/>
        <v>Obesity</v>
      </c>
      <c r="J1336" t="str">
        <f t="shared" si="41"/>
        <v>Diabetes</v>
      </c>
    </row>
    <row r="1337" spans="1:10" ht="15.75" thickBot="1" x14ac:dyDescent="0.3">
      <c r="A1337" s="4" t="s">
        <v>1035</v>
      </c>
      <c r="B1337" s="5">
        <v>30.3</v>
      </c>
      <c r="C1337" s="5">
        <v>9.4499999999999993</v>
      </c>
      <c r="D1337" s="4" t="s">
        <v>2379</v>
      </c>
      <c r="E1337" s="4" t="s">
        <v>2379</v>
      </c>
      <c r="F1337" s="4" t="s">
        <v>2379</v>
      </c>
      <c r="G1337" s="5">
        <v>2</v>
      </c>
      <c r="H1337" s="4" t="s">
        <v>2379</v>
      </c>
      <c r="I1337" s="4" t="str">
        <f t="shared" si="40"/>
        <v>Obesity</v>
      </c>
      <c r="J1337" t="str">
        <f t="shared" si="41"/>
        <v>Diabetes</v>
      </c>
    </row>
    <row r="1338" spans="1:10" ht="15.75" thickBot="1" x14ac:dyDescent="0.3">
      <c r="A1338" s="4" t="s">
        <v>1034</v>
      </c>
      <c r="B1338" s="5">
        <v>32.015000000000001</v>
      </c>
      <c r="C1338" s="5">
        <v>7.67</v>
      </c>
      <c r="D1338" s="4" t="s">
        <v>2379</v>
      </c>
      <c r="E1338" s="4" t="s">
        <v>2379</v>
      </c>
      <c r="F1338" s="4" t="s">
        <v>2379</v>
      </c>
      <c r="G1338" s="4">
        <v>0</v>
      </c>
      <c r="H1338" s="4" t="s">
        <v>2379</v>
      </c>
      <c r="I1338" s="4" t="str">
        <f t="shared" si="40"/>
        <v>Obesity</v>
      </c>
      <c r="J1338" t="str">
        <f t="shared" si="41"/>
        <v>Diabetes</v>
      </c>
    </row>
    <row r="1339" spans="1:10" ht="15.75" thickBot="1" x14ac:dyDescent="0.3">
      <c r="A1339" s="4" t="s">
        <v>1033</v>
      </c>
      <c r="B1339" s="5">
        <v>25.06</v>
      </c>
      <c r="C1339" s="5">
        <v>10.53</v>
      </c>
      <c r="D1339" s="4" t="s">
        <v>2379</v>
      </c>
      <c r="E1339" s="4" t="s">
        <v>2379</v>
      </c>
      <c r="F1339" s="4" t="s">
        <v>2379</v>
      </c>
      <c r="G1339" s="5">
        <v>2</v>
      </c>
      <c r="H1339" s="4" t="s">
        <v>2379</v>
      </c>
      <c r="I1339" s="4" t="str">
        <f t="shared" si="40"/>
        <v>Overweight</v>
      </c>
      <c r="J1339" t="str">
        <f t="shared" si="41"/>
        <v>Diabetes</v>
      </c>
    </row>
    <row r="1340" spans="1:10" ht="15.75" thickBot="1" x14ac:dyDescent="0.3">
      <c r="A1340" s="4" t="s">
        <v>1032</v>
      </c>
      <c r="B1340" s="5">
        <v>18.829999999999998</v>
      </c>
      <c r="C1340" s="5">
        <v>10.08</v>
      </c>
      <c r="D1340" s="4" t="s">
        <v>2380</v>
      </c>
      <c r="E1340" s="4" t="s">
        <v>2379</v>
      </c>
      <c r="F1340" s="4" t="s">
        <v>2379</v>
      </c>
      <c r="G1340" s="4">
        <v>0</v>
      </c>
      <c r="H1340" s="4" t="s">
        <v>2379</v>
      </c>
      <c r="I1340" s="4" t="str">
        <f t="shared" si="40"/>
        <v>Normal Weight</v>
      </c>
      <c r="J1340" t="str">
        <f t="shared" si="41"/>
        <v>Diabetes</v>
      </c>
    </row>
    <row r="1341" spans="1:10" ht="15.75" thickBot="1" x14ac:dyDescent="0.3">
      <c r="A1341" s="4" t="s">
        <v>1031</v>
      </c>
      <c r="B1341" s="5">
        <v>47.52</v>
      </c>
      <c r="C1341" s="5">
        <v>11.39</v>
      </c>
      <c r="D1341" s="4" t="s">
        <v>2380</v>
      </c>
      <c r="E1341" s="4" t="s">
        <v>2379</v>
      </c>
      <c r="F1341" s="4" t="s">
        <v>2379</v>
      </c>
      <c r="G1341" s="5">
        <v>1</v>
      </c>
      <c r="H1341" s="4" t="s">
        <v>2379</v>
      </c>
      <c r="I1341" s="4" t="str">
        <f t="shared" si="40"/>
        <v>Obesity</v>
      </c>
      <c r="J1341" t="str">
        <f t="shared" si="41"/>
        <v>Diabetes</v>
      </c>
    </row>
    <row r="1342" spans="1:10" ht="15.75" thickBot="1" x14ac:dyDescent="0.3">
      <c r="A1342" s="4" t="s">
        <v>1030</v>
      </c>
      <c r="B1342" s="5">
        <v>37.82</v>
      </c>
      <c r="C1342" s="5">
        <v>6.36</v>
      </c>
      <c r="D1342" s="4" t="s">
        <v>2379</v>
      </c>
      <c r="E1342" s="4" t="s">
        <v>2379</v>
      </c>
      <c r="F1342" s="4" t="s">
        <v>2379</v>
      </c>
      <c r="G1342" s="4">
        <v>0</v>
      </c>
      <c r="H1342" s="4" t="s">
        <v>2379</v>
      </c>
      <c r="I1342" s="4" t="str">
        <f t="shared" si="40"/>
        <v>Obesity</v>
      </c>
      <c r="J1342" t="str">
        <f t="shared" si="41"/>
        <v>Prediabetes</v>
      </c>
    </row>
    <row r="1343" spans="1:10" ht="15.75" thickBot="1" x14ac:dyDescent="0.3">
      <c r="A1343" s="4" t="s">
        <v>1029</v>
      </c>
      <c r="B1343" s="5">
        <v>44.16</v>
      </c>
      <c r="C1343" s="5">
        <v>5.31</v>
      </c>
      <c r="D1343" s="4" t="s">
        <v>2380</v>
      </c>
      <c r="E1343" s="4" t="s">
        <v>2379</v>
      </c>
      <c r="F1343" s="4" t="s">
        <v>2379</v>
      </c>
      <c r="G1343" s="4">
        <v>0</v>
      </c>
      <c r="H1343" s="4" t="s">
        <v>2379</v>
      </c>
      <c r="I1343" s="4" t="str">
        <f t="shared" si="40"/>
        <v>Obesity</v>
      </c>
      <c r="J1343" t="str">
        <f t="shared" si="41"/>
        <v>Normal</v>
      </c>
    </row>
    <row r="1344" spans="1:10" ht="15.75" thickBot="1" x14ac:dyDescent="0.3">
      <c r="A1344" s="4" t="s">
        <v>1028</v>
      </c>
      <c r="B1344" s="5">
        <v>37.049999999999997</v>
      </c>
      <c r="C1344" s="5">
        <v>4.74</v>
      </c>
      <c r="D1344" s="4" t="s">
        <v>2379</v>
      </c>
      <c r="E1344" s="4" t="s">
        <v>2379</v>
      </c>
      <c r="F1344" s="4" t="s">
        <v>2380</v>
      </c>
      <c r="G1344" s="5">
        <v>1</v>
      </c>
      <c r="H1344" s="4" t="s">
        <v>2379</v>
      </c>
      <c r="I1344" s="4" t="str">
        <f t="shared" si="40"/>
        <v>Obesity</v>
      </c>
      <c r="J1344" t="str">
        <f t="shared" si="41"/>
        <v>Normal</v>
      </c>
    </row>
    <row r="1345" spans="1:10" ht="15.75" thickBot="1" x14ac:dyDescent="0.3">
      <c r="A1345" s="4" t="s">
        <v>1027</v>
      </c>
      <c r="B1345" s="5">
        <v>18.66</v>
      </c>
      <c r="C1345" s="5">
        <v>11.35</v>
      </c>
      <c r="D1345" s="4" t="s">
        <v>2379</v>
      </c>
      <c r="E1345" s="4" t="s">
        <v>2379</v>
      </c>
      <c r="F1345" s="4" t="s">
        <v>2379</v>
      </c>
      <c r="G1345" s="4">
        <v>0</v>
      </c>
      <c r="H1345" s="4" t="s">
        <v>2379</v>
      </c>
      <c r="I1345" s="4" t="str">
        <f t="shared" si="40"/>
        <v>Normal Weight</v>
      </c>
      <c r="J1345" t="str">
        <f t="shared" si="41"/>
        <v>Diabetes</v>
      </c>
    </row>
    <row r="1346" spans="1:10" ht="15.75" thickBot="1" x14ac:dyDescent="0.3">
      <c r="A1346" s="4" t="s">
        <v>1026</v>
      </c>
      <c r="B1346" s="5">
        <v>36.200000000000003</v>
      </c>
      <c r="C1346" s="5">
        <v>6.81</v>
      </c>
      <c r="D1346" s="4" t="s">
        <v>2380</v>
      </c>
      <c r="E1346" s="4" t="s">
        <v>2379</v>
      </c>
      <c r="F1346" s="4" t="s">
        <v>2379</v>
      </c>
      <c r="G1346" s="5">
        <v>1</v>
      </c>
      <c r="H1346" s="4" t="s">
        <v>2379</v>
      </c>
      <c r="I1346" s="4" t="str">
        <f t="shared" si="40"/>
        <v>Obesity</v>
      </c>
      <c r="J1346" t="str">
        <f t="shared" si="41"/>
        <v>Diabetes</v>
      </c>
    </row>
    <row r="1347" spans="1:10" ht="15.75" thickBot="1" x14ac:dyDescent="0.3">
      <c r="A1347" s="4" t="s">
        <v>1025</v>
      </c>
      <c r="B1347" s="5">
        <v>18.87</v>
      </c>
      <c r="C1347" s="5">
        <v>8.06</v>
      </c>
      <c r="D1347" s="4" t="s">
        <v>2379</v>
      </c>
      <c r="E1347" s="4" t="s">
        <v>2379</v>
      </c>
      <c r="F1347" s="4" t="s">
        <v>2379</v>
      </c>
      <c r="G1347" s="4">
        <v>0</v>
      </c>
      <c r="H1347" s="4" t="s">
        <v>2379</v>
      </c>
      <c r="I1347" s="4" t="str">
        <f t="shared" ref="I1347:I1410" si="42">VLOOKUP(B1347,$L$10:$M$13,2,TRUE)</f>
        <v>Normal Weight</v>
      </c>
      <c r="J1347" t="str">
        <f t="shared" ref="J1347:J1410" si="43">VLOOKUP(C1347,$K$19:$L$21,2,TRUE)</f>
        <v>Diabetes</v>
      </c>
    </row>
    <row r="1348" spans="1:10" ht="15.75" thickBot="1" x14ac:dyDescent="0.3">
      <c r="A1348" s="4" t="s">
        <v>1024</v>
      </c>
      <c r="B1348" s="5">
        <v>32.299999999999997</v>
      </c>
      <c r="C1348" s="5">
        <v>6.74</v>
      </c>
      <c r="D1348" s="4" t="s">
        <v>2380</v>
      </c>
      <c r="E1348" s="4" t="s">
        <v>2379</v>
      </c>
      <c r="F1348" s="4" t="s">
        <v>2379</v>
      </c>
      <c r="G1348" s="5">
        <v>1</v>
      </c>
      <c r="H1348" s="4" t="s">
        <v>2379</v>
      </c>
      <c r="I1348" s="4" t="str">
        <f t="shared" si="42"/>
        <v>Obesity</v>
      </c>
      <c r="J1348" t="str">
        <f t="shared" si="43"/>
        <v>Diabetes</v>
      </c>
    </row>
    <row r="1349" spans="1:10" ht="15.75" thickBot="1" x14ac:dyDescent="0.3">
      <c r="A1349" s="4" t="s">
        <v>1023</v>
      </c>
      <c r="B1349" s="5">
        <v>22.64</v>
      </c>
      <c r="C1349" s="5">
        <v>6.54</v>
      </c>
      <c r="D1349" s="4" t="s">
        <v>2380</v>
      </c>
      <c r="E1349" s="4" t="s">
        <v>2379</v>
      </c>
      <c r="F1349" s="4" t="s">
        <v>2379</v>
      </c>
      <c r="G1349" s="5">
        <v>2</v>
      </c>
      <c r="H1349" s="4" t="s">
        <v>2379</v>
      </c>
      <c r="I1349" s="4" t="str">
        <f t="shared" si="42"/>
        <v>Normal Weight</v>
      </c>
      <c r="J1349" t="str">
        <f t="shared" si="43"/>
        <v>Diabetes</v>
      </c>
    </row>
    <row r="1350" spans="1:10" ht="15.75" thickBot="1" x14ac:dyDescent="0.3">
      <c r="A1350" s="4" t="s">
        <v>1022</v>
      </c>
      <c r="B1350" s="5">
        <v>28.69</v>
      </c>
      <c r="C1350" s="5">
        <v>5.4</v>
      </c>
      <c r="D1350" s="4" t="s">
        <v>2379</v>
      </c>
      <c r="E1350" s="4" t="s">
        <v>2379</v>
      </c>
      <c r="F1350" s="4" t="s">
        <v>2379</v>
      </c>
      <c r="G1350" s="4">
        <v>0</v>
      </c>
      <c r="H1350" s="4" t="s">
        <v>2379</v>
      </c>
      <c r="I1350" s="4" t="str">
        <f t="shared" si="42"/>
        <v>Overweight</v>
      </c>
      <c r="J1350" t="str">
        <f t="shared" si="43"/>
        <v>Normal</v>
      </c>
    </row>
    <row r="1351" spans="1:10" ht="15.75" thickBot="1" x14ac:dyDescent="0.3">
      <c r="A1351" s="4" t="s">
        <v>1021</v>
      </c>
      <c r="B1351" s="5">
        <v>28.16</v>
      </c>
      <c r="C1351" s="5">
        <v>5.58</v>
      </c>
      <c r="D1351" s="4" t="s">
        <v>2380</v>
      </c>
      <c r="E1351" s="4" t="s">
        <v>2379</v>
      </c>
      <c r="F1351" s="4" t="s">
        <v>2379</v>
      </c>
      <c r="G1351" s="4">
        <v>0</v>
      </c>
      <c r="H1351" s="4" t="s">
        <v>2379</v>
      </c>
      <c r="I1351" s="4" t="str">
        <f t="shared" si="42"/>
        <v>Overweight</v>
      </c>
      <c r="J1351" t="str">
        <f t="shared" si="43"/>
        <v>Normal</v>
      </c>
    </row>
    <row r="1352" spans="1:10" ht="15.75" thickBot="1" x14ac:dyDescent="0.3">
      <c r="A1352" s="4" t="s">
        <v>1020</v>
      </c>
      <c r="B1352" s="5">
        <v>45.54</v>
      </c>
      <c r="C1352" s="5">
        <v>5.84</v>
      </c>
      <c r="D1352" s="4" t="s">
        <v>2379</v>
      </c>
      <c r="E1352" s="4" t="s">
        <v>2379</v>
      </c>
      <c r="F1352" s="4" t="s">
        <v>2380</v>
      </c>
      <c r="G1352" s="5">
        <v>1</v>
      </c>
      <c r="H1352" s="4" t="s">
        <v>2379</v>
      </c>
      <c r="I1352" s="4" t="str">
        <f t="shared" si="42"/>
        <v>Obesity</v>
      </c>
      <c r="J1352" t="str">
        <f t="shared" si="43"/>
        <v>Prediabetes</v>
      </c>
    </row>
    <row r="1353" spans="1:10" ht="15.75" thickBot="1" x14ac:dyDescent="0.3">
      <c r="A1353" s="4" t="s">
        <v>1019</v>
      </c>
      <c r="B1353" s="5">
        <v>28.7</v>
      </c>
      <c r="C1353" s="5">
        <v>4.2</v>
      </c>
      <c r="D1353" s="4" t="s">
        <v>2379</v>
      </c>
      <c r="E1353" s="4" t="s">
        <v>2379</v>
      </c>
      <c r="F1353" s="4" t="s">
        <v>2379</v>
      </c>
      <c r="G1353" s="4">
        <v>0</v>
      </c>
      <c r="H1353" s="4" t="s">
        <v>2379</v>
      </c>
      <c r="I1353" s="4" t="str">
        <f t="shared" si="42"/>
        <v>Overweight</v>
      </c>
      <c r="J1353" t="str">
        <f t="shared" si="43"/>
        <v>Normal</v>
      </c>
    </row>
    <row r="1354" spans="1:10" ht="15.75" thickBot="1" x14ac:dyDescent="0.3">
      <c r="A1354" s="4" t="s">
        <v>1018</v>
      </c>
      <c r="B1354" s="5">
        <v>27.74</v>
      </c>
      <c r="C1354" s="5">
        <v>6.06</v>
      </c>
      <c r="D1354" s="4" t="s">
        <v>2380</v>
      </c>
      <c r="E1354" s="4" t="s">
        <v>2379</v>
      </c>
      <c r="F1354" s="4" t="s">
        <v>2379</v>
      </c>
      <c r="G1354" s="4">
        <v>0</v>
      </c>
      <c r="H1354" s="4" t="s">
        <v>2379</v>
      </c>
      <c r="I1354" s="4" t="str">
        <f t="shared" si="42"/>
        <v>Overweight</v>
      </c>
      <c r="J1354" t="str">
        <f t="shared" si="43"/>
        <v>Prediabetes</v>
      </c>
    </row>
    <row r="1355" spans="1:10" ht="15.75" thickBot="1" x14ac:dyDescent="0.3">
      <c r="A1355" s="4" t="s">
        <v>1017</v>
      </c>
      <c r="B1355" s="5">
        <v>36.954999999999998</v>
      </c>
      <c r="C1355" s="5">
        <v>7.57</v>
      </c>
      <c r="D1355" s="4" t="s">
        <v>2379</v>
      </c>
      <c r="E1355" s="4" t="s">
        <v>2379</v>
      </c>
      <c r="F1355" s="4" t="s">
        <v>2379</v>
      </c>
      <c r="G1355" s="4">
        <v>0</v>
      </c>
      <c r="H1355" s="4" t="s">
        <v>2379</v>
      </c>
      <c r="I1355" s="4" t="str">
        <f t="shared" si="42"/>
        <v>Obesity</v>
      </c>
      <c r="J1355" t="str">
        <f t="shared" si="43"/>
        <v>Diabetes</v>
      </c>
    </row>
    <row r="1356" spans="1:10" ht="15.75" thickBot="1" x14ac:dyDescent="0.3">
      <c r="A1356" s="4" t="s">
        <v>1016</v>
      </c>
      <c r="B1356" s="5">
        <v>30.69</v>
      </c>
      <c r="C1356" s="5">
        <v>6.15</v>
      </c>
      <c r="D1356" s="4" t="s">
        <v>2379</v>
      </c>
      <c r="E1356" s="4" t="s">
        <v>2379</v>
      </c>
      <c r="F1356" s="4" t="s">
        <v>2379</v>
      </c>
      <c r="G1356" s="4">
        <v>0</v>
      </c>
      <c r="H1356" s="4" t="s">
        <v>2379</v>
      </c>
      <c r="I1356" s="4" t="str">
        <f t="shared" si="42"/>
        <v>Obesity</v>
      </c>
      <c r="J1356" t="str">
        <f t="shared" si="43"/>
        <v>Prediabetes</v>
      </c>
    </row>
    <row r="1357" spans="1:10" ht="15.75" thickBot="1" x14ac:dyDescent="0.3">
      <c r="A1357" s="4" t="s">
        <v>1015</v>
      </c>
      <c r="B1357" s="5">
        <v>24.984999999999999</v>
      </c>
      <c r="C1357" s="5">
        <v>4.5599999999999996</v>
      </c>
      <c r="D1357" s="4" t="s">
        <v>2379</v>
      </c>
      <c r="E1357" s="4" t="s">
        <v>2379</v>
      </c>
      <c r="F1357" s="4" t="s">
        <v>2379</v>
      </c>
      <c r="G1357" s="4">
        <v>0</v>
      </c>
      <c r="H1357" s="4" t="s">
        <v>2379</v>
      </c>
      <c r="I1357" s="4" t="str">
        <f t="shared" si="42"/>
        <v>Normal Weight</v>
      </c>
      <c r="J1357" t="str">
        <f t="shared" si="43"/>
        <v>Normal</v>
      </c>
    </row>
    <row r="1358" spans="1:10" ht="15.75" thickBot="1" x14ac:dyDescent="0.3">
      <c r="A1358" s="4" t="s">
        <v>1014</v>
      </c>
      <c r="B1358" s="5">
        <v>39.42</v>
      </c>
      <c r="C1358" s="5">
        <v>4.72</v>
      </c>
      <c r="D1358" s="4" t="s">
        <v>2380</v>
      </c>
      <c r="E1358" s="4" t="s">
        <v>2379</v>
      </c>
      <c r="F1358" s="4" t="s">
        <v>2379</v>
      </c>
      <c r="G1358" s="5">
        <v>1</v>
      </c>
      <c r="H1358" s="4" t="s">
        <v>2379</v>
      </c>
      <c r="I1358" s="4" t="str">
        <f t="shared" si="42"/>
        <v>Obesity</v>
      </c>
      <c r="J1358" t="str">
        <f t="shared" si="43"/>
        <v>Normal</v>
      </c>
    </row>
    <row r="1359" spans="1:10" ht="15.75" thickBot="1" x14ac:dyDescent="0.3">
      <c r="A1359" s="4" t="s">
        <v>1013</v>
      </c>
      <c r="B1359" s="5">
        <v>16.8</v>
      </c>
      <c r="C1359" s="5">
        <v>7.98</v>
      </c>
      <c r="D1359" s="4" t="s">
        <v>2379</v>
      </c>
      <c r="E1359" s="4" t="s">
        <v>2379</v>
      </c>
      <c r="F1359" s="4" t="s">
        <v>2379</v>
      </c>
      <c r="G1359" s="4">
        <v>0</v>
      </c>
      <c r="H1359" s="4" t="s">
        <v>2379</v>
      </c>
      <c r="I1359" s="4" t="str">
        <f t="shared" si="42"/>
        <v>Underweight</v>
      </c>
      <c r="J1359" t="str">
        <f t="shared" si="43"/>
        <v>Diabetes</v>
      </c>
    </row>
    <row r="1360" spans="1:10" ht="15.75" thickBot="1" x14ac:dyDescent="0.3">
      <c r="A1360" s="4" t="s">
        <v>1012</v>
      </c>
      <c r="B1360" s="5">
        <v>23.274999999999999</v>
      </c>
      <c r="C1360" s="5">
        <v>6.26</v>
      </c>
      <c r="D1360" s="4" t="s">
        <v>2380</v>
      </c>
      <c r="E1360" s="4" t="s">
        <v>2379</v>
      </c>
      <c r="F1360" s="4" t="s">
        <v>2380</v>
      </c>
      <c r="G1360" s="5">
        <v>1</v>
      </c>
      <c r="H1360" s="4" t="s">
        <v>2379</v>
      </c>
      <c r="I1360" s="4" t="str">
        <f t="shared" si="42"/>
        <v>Normal Weight</v>
      </c>
      <c r="J1360" t="str">
        <f t="shared" si="43"/>
        <v>Prediabetes</v>
      </c>
    </row>
    <row r="1361" spans="1:10" ht="15.75" thickBot="1" x14ac:dyDescent="0.3">
      <c r="A1361" s="4" t="s">
        <v>1011</v>
      </c>
      <c r="B1361" s="5">
        <v>22.8</v>
      </c>
      <c r="C1361" s="5">
        <v>4.29</v>
      </c>
      <c r="D1361" s="4" t="s">
        <v>2380</v>
      </c>
      <c r="E1361" s="4" t="s">
        <v>2379</v>
      </c>
      <c r="F1361" s="4" t="s">
        <v>2380</v>
      </c>
      <c r="G1361" s="5">
        <v>1</v>
      </c>
      <c r="H1361" s="4" t="s">
        <v>2379</v>
      </c>
      <c r="I1361" s="4" t="str">
        <f t="shared" si="42"/>
        <v>Normal Weight</v>
      </c>
      <c r="J1361" t="str">
        <f t="shared" si="43"/>
        <v>Normal</v>
      </c>
    </row>
    <row r="1362" spans="1:10" ht="15.75" thickBot="1" x14ac:dyDescent="0.3">
      <c r="A1362" s="4" t="s">
        <v>1010</v>
      </c>
      <c r="B1362" s="5">
        <v>24.3</v>
      </c>
      <c r="C1362" s="5">
        <v>5.43</v>
      </c>
      <c r="D1362" s="4" t="s">
        <v>2379</v>
      </c>
      <c r="E1362" s="4" t="s">
        <v>2379</v>
      </c>
      <c r="F1362" s="4" t="s">
        <v>2379</v>
      </c>
      <c r="G1362" s="5">
        <v>2</v>
      </c>
      <c r="H1362" s="4" t="s">
        <v>2379</v>
      </c>
      <c r="I1362" s="4" t="str">
        <f t="shared" si="42"/>
        <v>Normal Weight</v>
      </c>
      <c r="J1362" t="str">
        <f t="shared" si="43"/>
        <v>Normal</v>
      </c>
    </row>
    <row r="1363" spans="1:10" ht="15.75" thickBot="1" x14ac:dyDescent="0.3">
      <c r="A1363" s="4" t="s">
        <v>1009</v>
      </c>
      <c r="B1363" s="5">
        <v>25.13</v>
      </c>
      <c r="C1363" s="5">
        <v>8</v>
      </c>
      <c r="D1363" s="4" t="s">
        <v>2380</v>
      </c>
      <c r="E1363" s="4" t="s">
        <v>2379</v>
      </c>
      <c r="F1363" s="4" t="s">
        <v>2379</v>
      </c>
      <c r="G1363" s="5">
        <v>1</v>
      </c>
      <c r="H1363" s="4" t="s">
        <v>2379</v>
      </c>
      <c r="I1363" s="4" t="str">
        <f t="shared" si="42"/>
        <v>Overweight</v>
      </c>
      <c r="J1363" t="str">
        <f t="shared" si="43"/>
        <v>Diabetes</v>
      </c>
    </row>
    <row r="1364" spans="1:10" ht="15.75" thickBot="1" x14ac:dyDescent="0.3">
      <c r="A1364" s="4" t="s">
        <v>1008</v>
      </c>
      <c r="B1364" s="5">
        <v>22.72</v>
      </c>
      <c r="C1364" s="5">
        <v>9.9600000000000009</v>
      </c>
      <c r="D1364" s="4" t="s">
        <v>2380</v>
      </c>
      <c r="E1364" s="4" t="s">
        <v>2379</v>
      </c>
      <c r="F1364" s="4" t="s">
        <v>2379</v>
      </c>
      <c r="G1364" s="5">
        <v>2</v>
      </c>
      <c r="H1364" s="4" t="s">
        <v>2379</v>
      </c>
      <c r="I1364" s="4" t="str">
        <f t="shared" si="42"/>
        <v>Normal Weight</v>
      </c>
      <c r="J1364" t="str">
        <f t="shared" si="43"/>
        <v>Diabetes</v>
      </c>
    </row>
    <row r="1365" spans="1:10" ht="15.75" thickBot="1" x14ac:dyDescent="0.3">
      <c r="A1365" s="4" t="s">
        <v>1007</v>
      </c>
      <c r="B1365" s="5">
        <v>32.6</v>
      </c>
      <c r="C1365" s="5">
        <v>6.8</v>
      </c>
      <c r="D1365" s="4" t="s">
        <v>2380</v>
      </c>
      <c r="E1365" s="4" t="s">
        <v>2379</v>
      </c>
      <c r="F1365" s="4" t="s">
        <v>2379</v>
      </c>
      <c r="G1365" s="4">
        <v>0</v>
      </c>
      <c r="H1365" s="4" t="s">
        <v>2379</v>
      </c>
      <c r="I1365" s="4" t="str">
        <f t="shared" si="42"/>
        <v>Obesity</v>
      </c>
      <c r="J1365" t="str">
        <f t="shared" si="43"/>
        <v>Diabetes</v>
      </c>
    </row>
    <row r="1366" spans="1:10" ht="15.75" thickBot="1" x14ac:dyDescent="0.3">
      <c r="A1366" s="4" t="s">
        <v>1006</v>
      </c>
      <c r="B1366" s="5">
        <v>17.28</v>
      </c>
      <c r="C1366" s="5">
        <v>6.22</v>
      </c>
      <c r="D1366" s="4" t="s">
        <v>2380</v>
      </c>
      <c r="E1366" s="4" t="s">
        <v>2379</v>
      </c>
      <c r="F1366" s="4" t="s">
        <v>2379</v>
      </c>
      <c r="G1366" s="5">
        <v>2</v>
      </c>
      <c r="H1366" s="4" t="s">
        <v>2379</v>
      </c>
      <c r="I1366" s="4" t="str">
        <f t="shared" si="42"/>
        <v>Underweight</v>
      </c>
      <c r="J1366" t="str">
        <f t="shared" si="43"/>
        <v>Prediabetes</v>
      </c>
    </row>
    <row r="1367" spans="1:10" ht="15.75" thickBot="1" x14ac:dyDescent="0.3">
      <c r="A1367" s="4" t="s">
        <v>1005</v>
      </c>
      <c r="B1367" s="5">
        <v>27.92</v>
      </c>
      <c r="C1367" s="5">
        <v>5.79</v>
      </c>
      <c r="D1367" s="4" t="s">
        <v>2379</v>
      </c>
      <c r="E1367" s="4" t="s">
        <v>2379</v>
      </c>
      <c r="F1367" s="4" t="s">
        <v>2379</v>
      </c>
      <c r="G1367" s="5">
        <v>1</v>
      </c>
      <c r="H1367" s="4" t="s">
        <v>2379</v>
      </c>
      <c r="I1367" s="4" t="str">
        <f t="shared" si="42"/>
        <v>Overweight</v>
      </c>
      <c r="J1367" t="str">
        <f t="shared" si="43"/>
        <v>Prediabetes</v>
      </c>
    </row>
    <row r="1368" spans="1:10" ht="15.75" thickBot="1" x14ac:dyDescent="0.3">
      <c r="A1368" s="4" t="s">
        <v>1004</v>
      </c>
      <c r="B1368" s="5">
        <v>38.284999999999997</v>
      </c>
      <c r="C1368" s="5">
        <v>5.41</v>
      </c>
      <c r="D1368" s="4" t="s">
        <v>2379</v>
      </c>
      <c r="E1368" s="4" t="s">
        <v>2379</v>
      </c>
      <c r="F1368" s="4" t="s">
        <v>2379</v>
      </c>
      <c r="G1368" s="4">
        <v>0</v>
      </c>
      <c r="H1368" s="4" t="s">
        <v>2379</v>
      </c>
      <c r="I1368" s="4" t="str">
        <f t="shared" si="42"/>
        <v>Obesity</v>
      </c>
      <c r="J1368" t="str">
        <f t="shared" si="43"/>
        <v>Normal</v>
      </c>
    </row>
    <row r="1369" spans="1:10" ht="15.75" thickBot="1" x14ac:dyDescent="0.3">
      <c r="A1369" s="4" t="s">
        <v>1003</v>
      </c>
      <c r="B1369" s="5">
        <v>16.48</v>
      </c>
      <c r="C1369" s="5">
        <v>11.05</v>
      </c>
      <c r="D1369" s="4" t="s">
        <v>2379</v>
      </c>
      <c r="E1369" s="4" t="s">
        <v>2379</v>
      </c>
      <c r="F1369" s="4" t="s">
        <v>2379</v>
      </c>
      <c r="G1369" s="4">
        <v>0</v>
      </c>
      <c r="H1369" s="4" t="s">
        <v>2379</v>
      </c>
      <c r="I1369" s="4" t="str">
        <f t="shared" si="42"/>
        <v>Underweight</v>
      </c>
      <c r="J1369" t="str">
        <f t="shared" si="43"/>
        <v>Diabetes</v>
      </c>
    </row>
    <row r="1370" spans="1:10" ht="15.75" thickBot="1" x14ac:dyDescent="0.3">
      <c r="A1370" s="4" t="s">
        <v>1002</v>
      </c>
      <c r="B1370" s="5">
        <v>38.57</v>
      </c>
      <c r="C1370" s="5">
        <v>6.27</v>
      </c>
      <c r="D1370" s="4" t="s">
        <v>2379</v>
      </c>
      <c r="E1370" s="4" t="s">
        <v>2379</v>
      </c>
      <c r="F1370" s="4" t="s">
        <v>2379</v>
      </c>
      <c r="G1370" s="4">
        <v>0</v>
      </c>
      <c r="H1370" s="4" t="s">
        <v>2379</v>
      </c>
      <c r="I1370" s="4" t="str">
        <f t="shared" si="42"/>
        <v>Obesity</v>
      </c>
      <c r="J1370" t="str">
        <f t="shared" si="43"/>
        <v>Prediabetes</v>
      </c>
    </row>
    <row r="1371" spans="1:10" ht="15.75" thickBot="1" x14ac:dyDescent="0.3">
      <c r="A1371" s="4" t="s">
        <v>1001</v>
      </c>
      <c r="B1371" s="5">
        <v>43.85</v>
      </c>
      <c r="C1371" s="5">
        <v>4.7699999999999996</v>
      </c>
      <c r="D1371" s="4" t="s">
        <v>2380</v>
      </c>
      <c r="E1371" s="4" t="s">
        <v>2379</v>
      </c>
      <c r="F1371" s="4" t="s">
        <v>2379</v>
      </c>
      <c r="G1371" s="4">
        <v>0</v>
      </c>
      <c r="H1371" s="4" t="s">
        <v>2379</v>
      </c>
      <c r="I1371" s="4" t="str">
        <f t="shared" si="42"/>
        <v>Obesity</v>
      </c>
      <c r="J1371" t="str">
        <f t="shared" si="43"/>
        <v>Normal</v>
      </c>
    </row>
    <row r="1372" spans="1:10" ht="15.75" thickBot="1" x14ac:dyDescent="0.3">
      <c r="A1372" s="4" t="s">
        <v>1000</v>
      </c>
      <c r="B1372" s="5">
        <v>30.11</v>
      </c>
      <c r="C1372" s="5">
        <v>4.08</v>
      </c>
      <c r="D1372" s="4" t="s">
        <v>2379</v>
      </c>
      <c r="E1372" s="4" t="s">
        <v>2379</v>
      </c>
      <c r="F1372" s="4" t="s">
        <v>2379</v>
      </c>
      <c r="G1372" s="4">
        <v>0</v>
      </c>
      <c r="H1372" s="4" t="s">
        <v>2379</v>
      </c>
      <c r="I1372" s="4" t="str">
        <f t="shared" si="42"/>
        <v>Obesity</v>
      </c>
      <c r="J1372" t="str">
        <f t="shared" si="43"/>
        <v>Normal</v>
      </c>
    </row>
    <row r="1373" spans="1:10" ht="15.75" thickBot="1" x14ac:dyDescent="0.3">
      <c r="A1373" s="4" t="s">
        <v>999</v>
      </c>
      <c r="B1373" s="5">
        <v>31.59</v>
      </c>
      <c r="C1373" s="5">
        <v>6.01</v>
      </c>
      <c r="D1373" s="4" t="s">
        <v>2379</v>
      </c>
      <c r="E1373" s="4" t="s">
        <v>2379</v>
      </c>
      <c r="F1373" s="4" t="s">
        <v>2379</v>
      </c>
      <c r="G1373" s="4">
        <v>0</v>
      </c>
      <c r="H1373" s="4" t="s">
        <v>2379</v>
      </c>
      <c r="I1373" s="4" t="str">
        <f t="shared" si="42"/>
        <v>Obesity</v>
      </c>
      <c r="J1373" t="str">
        <f t="shared" si="43"/>
        <v>Prediabetes</v>
      </c>
    </row>
    <row r="1374" spans="1:10" ht="15.75" thickBot="1" x14ac:dyDescent="0.3">
      <c r="A1374" s="4" t="s">
        <v>998</v>
      </c>
      <c r="B1374" s="5">
        <v>40.15</v>
      </c>
      <c r="C1374" s="5">
        <v>11.84</v>
      </c>
      <c r="D1374" s="4" t="s">
        <v>2379</v>
      </c>
      <c r="E1374" s="4" t="s">
        <v>2379</v>
      </c>
      <c r="F1374" s="4" t="s">
        <v>2379</v>
      </c>
      <c r="G1374" s="4">
        <v>0</v>
      </c>
      <c r="H1374" s="4" t="s">
        <v>2379</v>
      </c>
      <c r="I1374" s="4" t="str">
        <f t="shared" si="42"/>
        <v>Obesity</v>
      </c>
      <c r="J1374" t="str">
        <f t="shared" si="43"/>
        <v>Diabetes</v>
      </c>
    </row>
    <row r="1375" spans="1:10" ht="15.75" thickBot="1" x14ac:dyDescent="0.3">
      <c r="A1375" s="4" t="s">
        <v>997</v>
      </c>
      <c r="B1375" s="5">
        <v>40.700000000000003</v>
      </c>
      <c r="C1375" s="5">
        <v>6.27</v>
      </c>
      <c r="D1375" s="4" t="s">
        <v>2380</v>
      </c>
      <c r="E1375" s="4" t="s">
        <v>2379</v>
      </c>
      <c r="F1375" s="4" t="s">
        <v>2380</v>
      </c>
      <c r="G1375" s="5">
        <v>1</v>
      </c>
      <c r="H1375" s="4" t="s">
        <v>2379</v>
      </c>
      <c r="I1375" s="4" t="str">
        <f t="shared" si="42"/>
        <v>Obesity</v>
      </c>
      <c r="J1375" t="str">
        <f t="shared" si="43"/>
        <v>Prediabetes</v>
      </c>
    </row>
    <row r="1376" spans="1:10" ht="15.75" thickBot="1" x14ac:dyDescent="0.3">
      <c r="A1376" s="4" t="s">
        <v>996</v>
      </c>
      <c r="B1376" s="5">
        <v>40.76</v>
      </c>
      <c r="C1376" s="5">
        <v>5.28</v>
      </c>
      <c r="D1376" s="4" t="s">
        <v>2379</v>
      </c>
      <c r="E1376" s="4" t="s">
        <v>2379</v>
      </c>
      <c r="F1376" s="4" t="s">
        <v>2379</v>
      </c>
      <c r="G1376" s="4">
        <v>0</v>
      </c>
      <c r="H1376" s="4" t="s">
        <v>2379</v>
      </c>
      <c r="I1376" s="4" t="str">
        <f t="shared" si="42"/>
        <v>Obesity</v>
      </c>
      <c r="J1376" t="str">
        <f t="shared" si="43"/>
        <v>Normal</v>
      </c>
    </row>
    <row r="1377" spans="1:10" ht="15.75" thickBot="1" x14ac:dyDescent="0.3">
      <c r="A1377" s="4" t="s">
        <v>995</v>
      </c>
      <c r="B1377" s="5">
        <v>29.7</v>
      </c>
      <c r="C1377" s="5">
        <v>7.03</v>
      </c>
      <c r="D1377" s="4" t="s">
        <v>2379</v>
      </c>
      <c r="E1377" s="4" t="s">
        <v>2379</v>
      </c>
      <c r="F1377" s="4" t="s">
        <v>2379</v>
      </c>
      <c r="G1377" s="4">
        <v>0</v>
      </c>
      <c r="H1377" s="4" t="s">
        <v>2379</v>
      </c>
      <c r="I1377" s="4" t="str">
        <f t="shared" si="42"/>
        <v>Overweight</v>
      </c>
      <c r="J1377" t="str">
        <f t="shared" si="43"/>
        <v>Diabetes</v>
      </c>
    </row>
    <row r="1378" spans="1:10" ht="15.75" thickBot="1" x14ac:dyDescent="0.3">
      <c r="A1378" s="4" t="s">
        <v>994</v>
      </c>
      <c r="B1378" s="5">
        <v>40.58</v>
      </c>
      <c r="C1378" s="5">
        <v>5.32</v>
      </c>
      <c r="D1378" s="4" t="s">
        <v>2380</v>
      </c>
      <c r="E1378" s="4" t="s">
        <v>2379</v>
      </c>
      <c r="F1378" s="4" t="s">
        <v>2380</v>
      </c>
      <c r="G1378" s="5">
        <v>1</v>
      </c>
      <c r="H1378" s="4" t="s">
        <v>2379</v>
      </c>
      <c r="I1378" s="4" t="str">
        <f t="shared" si="42"/>
        <v>Obesity</v>
      </c>
      <c r="J1378" t="str">
        <f t="shared" si="43"/>
        <v>Normal</v>
      </c>
    </row>
    <row r="1379" spans="1:10" ht="15.75" thickBot="1" x14ac:dyDescent="0.3">
      <c r="A1379" s="4" t="s">
        <v>993</v>
      </c>
      <c r="B1379" s="5">
        <v>33.06</v>
      </c>
      <c r="C1379" s="5">
        <v>9.59</v>
      </c>
      <c r="D1379" s="4" t="s">
        <v>2380</v>
      </c>
      <c r="E1379" s="4" t="s">
        <v>2379</v>
      </c>
      <c r="F1379" s="4" t="s">
        <v>2379</v>
      </c>
      <c r="G1379" s="4">
        <v>0</v>
      </c>
      <c r="H1379" s="4" t="s">
        <v>2379</v>
      </c>
      <c r="I1379" s="4" t="str">
        <f t="shared" si="42"/>
        <v>Obesity</v>
      </c>
      <c r="J1379" t="str">
        <f t="shared" si="43"/>
        <v>Diabetes</v>
      </c>
    </row>
    <row r="1380" spans="1:10" ht="15.75" thickBot="1" x14ac:dyDescent="0.3">
      <c r="A1380" s="4" t="s">
        <v>992</v>
      </c>
      <c r="B1380" s="5">
        <v>26.62</v>
      </c>
      <c r="C1380" s="5">
        <v>6.15</v>
      </c>
      <c r="D1380" s="4" t="s">
        <v>2380</v>
      </c>
      <c r="E1380" s="4" t="s">
        <v>2379</v>
      </c>
      <c r="F1380" s="4" t="s">
        <v>2379</v>
      </c>
      <c r="G1380" s="4">
        <v>0</v>
      </c>
      <c r="H1380" s="4" t="s">
        <v>2379</v>
      </c>
      <c r="I1380" s="4" t="str">
        <f t="shared" si="42"/>
        <v>Overweight</v>
      </c>
      <c r="J1380" t="str">
        <f t="shared" si="43"/>
        <v>Prediabetes</v>
      </c>
    </row>
    <row r="1381" spans="1:10" ht="15.75" thickBot="1" x14ac:dyDescent="0.3">
      <c r="A1381" s="4" t="s">
        <v>991</v>
      </c>
      <c r="B1381" s="5">
        <v>37.1</v>
      </c>
      <c r="C1381" s="5">
        <v>11.08</v>
      </c>
      <c r="D1381" s="4" t="s">
        <v>2379</v>
      </c>
      <c r="E1381" s="4" t="s">
        <v>2379</v>
      </c>
      <c r="F1381" s="4" t="s">
        <v>2379</v>
      </c>
      <c r="G1381" s="4">
        <v>0</v>
      </c>
      <c r="H1381" s="4" t="s">
        <v>2379</v>
      </c>
      <c r="I1381" s="4" t="str">
        <f t="shared" si="42"/>
        <v>Obesity</v>
      </c>
      <c r="J1381" t="str">
        <f t="shared" si="43"/>
        <v>Diabetes</v>
      </c>
    </row>
    <row r="1382" spans="1:10" ht="15.75" thickBot="1" x14ac:dyDescent="0.3">
      <c r="A1382" s="4" t="s">
        <v>990</v>
      </c>
      <c r="B1382" s="5">
        <v>18.28</v>
      </c>
      <c r="C1382" s="5">
        <v>7.95</v>
      </c>
      <c r="D1382" s="4" t="s">
        <v>2379</v>
      </c>
      <c r="E1382" s="4" t="s">
        <v>2379</v>
      </c>
      <c r="F1382" s="4" t="s">
        <v>2379</v>
      </c>
      <c r="G1382" s="4">
        <v>0</v>
      </c>
      <c r="H1382" s="4" t="s">
        <v>2379</v>
      </c>
      <c r="I1382" s="4" t="str">
        <f t="shared" si="42"/>
        <v>Underweight</v>
      </c>
      <c r="J1382" t="str">
        <f t="shared" si="43"/>
        <v>Diabetes</v>
      </c>
    </row>
    <row r="1383" spans="1:10" ht="15.75" thickBot="1" x14ac:dyDescent="0.3">
      <c r="A1383" s="4" t="s">
        <v>989</v>
      </c>
      <c r="B1383" s="5">
        <v>35.814999999999998</v>
      </c>
      <c r="C1383" s="5">
        <v>6.23</v>
      </c>
      <c r="D1383" s="4" t="s">
        <v>2379</v>
      </c>
      <c r="E1383" s="4" t="s">
        <v>2379</v>
      </c>
      <c r="F1383" s="4" t="s">
        <v>2379</v>
      </c>
      <c r="G1383" s="4">
        <v>0</v>
      </c>
      <c r="H1383" s="4" t="s">
        <v>2379</v>
      </c>
      <c r="I1383" s="4" t="str">
        <f t="shared" si="42"/>
        <v>Obesity</v>
      </c>
      <c r="J1383" t="str">
        <f t="shared" si="43"/>
        <v>Prediabetes</v>
      </c>
    </row>
    <row r="1384" spans="1:10" ht="15.75" thickBot="1" x14ac:dyDescent="0.3">
      <c r="A1384" s="4" t="s">
        <v>988</v>
      </c>
      <c r="B1384" s="5">
        <v>30.69</v>
      </c>
      <c r="C1384" s="5">
        <v>6.5</v>
      </c>
      <c r="D1384" s="4" t="s">
        <v>2379</v>
      </c>
      <c r="E1384" s="4" t="s">
        <v>2379</v>
      </c>
      <c r="F1384" s="4" t="s">
        <v>2379</v>
      </c>
      <c r="G1384" s="4">
        <v>0</v>
      </c>
      <c r="H1384" s="4" t="s">
        <v>2379</v>
      </c>
      <c r="I1384" s="4" t="str">
        <f t="shared" si="42"/>
        <v>Obesity</v>
      </c>
      <c r="J1384" t="str">
        <f t="shared" si="43"/>
        <v>Diabetes</v>
      </c>
    </row>
    <row r="1385" spans="1:10" ht="15.75" thickBot="1" x14ac:dyDescent="0.3">
      <c r="A1385" s="4" t="s">
        <v>987</v>
      </c>
      <c r="B1385" s="5">
        <v>26.125</v>
      </c>
      <c r="C1385" s="5">
        <v>5.22</v>
      </c>
      <c r="D1385" s="4" t="s">
        <v>2379</v>
      </c>
      <c r="E1385" s="4" t="s">
        <v>2379</v>
      </c>
      <c r="F1385" s="4" t="s">
        <v>2379</v>
      </c>
      <c r="G1385" s="4">
        <v>0</v>
      </c>
      <c r="H1385" s="4" t="s">
        <v>2379</v>
      </c>
      <c r="I1385" s="4" t="str">
        <f t="shared" si="42"/>
        <v>Overweight</v>
      </c>
      <c r="J1385" t="str">
        <f t="shared" si="43"/>
        <v>Normal</v>
      </c>
    </row>
    <row r="1386" spans="1:10" ht="15.75" thickBot="1" x14ac:dyDescent="0.3">
      <c r="A1386" s="4" t="s">
        <v>986</v>
      </c>
      <c r="B1386" s="5">
        <v>34.58</v>
      </c>
      <c r="C1386" s="5">
        <v>6.3</v>
      </c>
      <c r="D1386" s="4" t="s">
        <v>2379</v>
      </c>
      <c r="E1386" s="4" t="s">
        <v>2379</v>
      </c>
      <c r="F1386" s="4" t="s">
        <v>2380</v>
      </c>
      <c r="G1386" s="5">
        <v>1</v>
      </c>
      <c r="H1386" s="4" t="s">
        <v>2379</v>
      </c>
      <c r="I1386" s="4" t="str">
        <f t="shared" si="42"/>
        <v>Obesity</v>
      </c>
      <c r="J1386" t="str">
        <f t="shared" si="43"/>
        <v>Prediabetes</v>
      </c>
    </row>
    <row r="1387" spans="1:10" ht="15.75" thickBot="1" x14ac:dyDescent="0.3">
      <c r="A1387" s="4" t="s">
        <v>985</v>
      </c>
      <c r="B1387" s="5">
        <v>27.4</v>
      </c>
      <c r="C1387" s="5">
        <v>8.84</v>
      </c>
      <c r="D1387" s="4" t="s">
        <v>2379</v>
      </c>
      <c r="E1387" s="4" t="s">
        <v>2379</v>
      </c>
      <c r="F1387" s="4" t="s">
        <v>2379</v>
      </c>
      <c r="G1387" s="4">
        <v>0</v>
      </c>
      <c r="H1387" s="4" t="s">
        <v>2379</v>
      </c>
      <c r="I1387" s="4" t="str">
        <f t="shared" si="42"/>
        <v>Overweight</v>
      </c>
      <c r="J1387" t="str">
        <f t="shared" si="43"/>
        <v>Diabetes</v>
      </c>
    </row>
    <row r="1388" spans="1:10" ht="15.75" thickBot="1" x14ac:dyDescent="0.3">
      <c r="A1388" s="4" t="s">
        <v>984</v>
      </c>
      <c r="B1388" s="5">
        <v>27.53</v>
      </c>
      <c r="C1388" s="5">
        <v>4.1100000000000003</v>
      </c>
      <c r="D1388" s="4" t="s">
        <v>2379</v>
      </c>
      <c r="E1388" s="4" t="s">
        <v>2379</v>
      </c>
      <c r="F1388" s="4" t="s">
        <v>2379</v>
      </c>
      <c r="G1388" s="5">
        <v>1</v>
      </c>
      <c r="H1388" s="4" t="s">
        <v>2379</v>
      </c>
      <c r="I1388" s="4" t="str">
        <f t="shared" si="42"/>
        <v>Overweight</v>
      </c>
      <c r="J1388" t="str">
        <f t="shared" si="43"/>
        <v>Normal</v>
      </c>
    </row>
    <row r="1389" spans="1:10" ht="15.75" thickBot="1" x14ac:dyDescent="0.3">
      <c r="A1389" s="4" t="s">
        <v>983</v>
      </c>
      <c r="B1389" s="5">
        <v>33</v>
      </c>
      <c r="C1389" s="5">
        <v>4.57</v>
      </c>
      <c r="D1389" s="4" t="s">
        <v>2379</v>
      </c>
      <c r="E1389" s="4" t="s">
        <v>2379</v>
      </c>
      <c r="F1389" s="4" t="s">
        <v>2379</v>
      </c>
      <c r="G1389" s="4">
        <v>0</v>
      </c>
      <c r="H1389" s="4" t="s">
        <v>2379</v>
      </c>
      <c r="I1389" s="4" t="str">
        <f t="shared" si="42"/>
        <v>Obesity</v>
      </c>
      <c r="J1389" t="str">
        <f t="shared" si="43"/>
        <v>Normal</v>
      </c>
    </row>
    <row r="1390" spans="1:10" ht="15.75" thickBot="1" x14ac:dyDescent="0.3">
      <c r="A1390" s="4" t="s">
        <v>982</v>
      </c>
      <c r="B1390" s="5">
        <v>25.78</v>
      </c>
      <c r="C1390" s="5">
        <v>11.06</v>
      </c>
      <c r="D1390" s="4" t="s">
        <v>2380</v>
      </c>
      <c r="E1390" s="4" t="s">
        <v>2379</v>
      </c>
      <c r="F1390" s="4" t="s">
        <v>2379</v>
      </c>
      <c r="G1390" s="4">
        <v>0</v>
      </c>
      <c r="H1390" s="4" t="s">
        <v>2379</v>
      </c>
      <c r="I1390" s="4" t="str">
        <f t="shared" si="42"/>
        <v>Overweight</v>
      </c>
      <c r="J1390" t="str">
        <f t="shared" si="43"/>
        <v>Diabetes</v>
      </c>
    </row>
    <row r="1391" spans="1:10" ht="15.75" thickBot="1" x14ac:dyDescent="0.3">
      <c r="A1391" s="4" t="s">
        <v>981</v>
      </c>
      <c r="B1391" s="5">
        <v>22.66</v>
      </c>
      <c r="C1391" s="5">
        <v>10.68</v>
      </c>
      <c r="D1391" s="4" t="s">
        <v>2379</v>
      </c>
      <c r="E1391" s="4" t="s">
        <v>2379</v>
      </c>
      <c r="F1391" s="4" t="s">
        <v>2379</v>
      </c>
      <c r="G1391" s="4">
        <v>0</v>
      </c>
      <c r="H1391" s="4" t="s">
        <v>2379</v>
      </c>
      <c r="I1391" s="4" t="str">
        <f t="shared" si="42"/>
        <v>Normal Weight</v>
      </c>
      <c r="J1391" t="str">
        <f t="shared" si="43"/>
        <v>Diabetes</v>
      </c>
    </row>
    <row r="1392" spans="1:10" ht="15.75" thickBot="1" x14ac:dyDescent="0.3">
      <c r="A1392" s="4" t="s">
        <v>980</v>
      </c>
      <c r="B1392" s="5">
        <v>38.81</v>
      </c>
      <c r="C1392" s="5">
        <v>6.14</v>
      </c>
      <c r="D1392" s="4" t="s">
        <v>2380</v>
      </c>
      <c r="E1392" s="4" t="s">
        <v>2379</v>
      </c>
      <c r="F1392" s="4" t="s">
        <v>2379</v>
      </c>
      <c r="G1392" s="5">
        <v>1</v>
      </c>
      <c r="H1392" s="4" t="s">
        <v>2379</v>
      </c>
      <c r="I1392" s="4" t="str">
        <f t="shared" si="42"/>
        <v>Obesity</v>
      </c>
      <c r="J1392" t="str">
        <f t="shared" si="43"/>
        <v>Prediabetes</v>
      </c>
    </row>
    <row r="1393" spans="1:10" ht="15.75" thickBot="1" x14ac:dyDescent="0.3">
      <c r="A1393" s="4" t="s">
        <v>979</v>
      </c>
      <c r="B1393" s="5">
        <v>38.51</v>
      </c>
      <c r="C1393" s="5">
        <v>5.45</v>
      </c>
      <c r="D1393" s="4" t="s">
        <v>2380</v>
      </c>
      <c r="E1393" s="4" t="s">
        <v>2379</v>
      </c>
      <c r="F1393" s="4" t="s">
        <v>2379</v>
      </c>
      <c r="G1393" s="4">
        <v>0</v>
      </c>
      <c r="H1393" s="4" t="s">
        <v>2379</v>
      </c>
      <c r="I1393" s="4" t="str">
        <f t="shared" si="42"/>
        <v>Obesity</v>
      </c>
      <c r="J1393" t="str">
        <f t="shared" si="43"/>
        <v>Normal</v>
      </c>
    </row>
    <row r="1394" spans="1:10" ht="15.75" thickBot="1" x14ac:dyDescent="0.3">
      <c r="A1394" s="4" t="s">
        <v>978</v>
      </c>
      <c r="B1394" s="5">
        <v>22.98</v>
      </c>
      <c r="C1394" s="5">
        <v>6.14</v>
      </c>
      <c r="D1394" s="4" t="s">
        <v>2380</v>
      </c>
      <c r="E1394" s="4" t="s">
        <v>2379</v>
      </c>
      <c r="F1394" s="4" t="s">
        <v>2379</v>
      </c>
      <c r="G1394" s="4">
        <v>0</v>
      </c>
      <c r="H1394" s="4" t="s">
        <v>2379</v>
      </c>
      <c r="I1394" s="4" t="str">
        <f t="shared" si="42"/>
        <v>Normal Weight</v>
      </c>
      <c r="J1394" t="str">
        <f t="shared" si="43"/>
        <v>Prediabetes</v>
      </c>
    </row>
    <row r="1395" spans="1:10" ht="15.75" thickBot="1" x14ac:dyDescent="0.3">
      <c r="A1395" s="4" t="s">
        <v>977</v>
      </c>
      <c r="B1395" s="5">
        <v>15.65</v>
      </c>
      <c r="C1395" s="5">
        <v>7.85</v>
      </c>
      <c r="D1395" s="4" t="s">
        <v>2379</v>
      </c>
      <c r="E1395" s="4" t="s">
        <v>2379</v>
      </c>
      <c r="F1395" s="4" t="s">
        <v>2379</v>
      </c>
      <c r="G1395" s="4">
        <v>0</v>
      </c>
      <c r="H1395" s="4" t="s">
        <v>2379</v>
      </c>
      <c r="I1395" s="4" t="str">
        <f t="shared" si="42"/>
        <v>Underweight</v>
      </c>
      <c r="J1395" t="str">
        <f t="shared" si="43"/>
        <v>Diabetes</v>
      </c>
    </row>
    <row r="1396" spans="1:10" ht="15.75" thickBot="1" x14ac:dyDescent="0.3">
      <c r="A1396" s="4" t="s">
        <v>976</v>
      </c>
      <c r="B1396" s="5">
        <v>39.97</v>
      </c>
      <c r="C1396" s="5">
        <v>4.09</v>
      </c>
      <c r="D1396" s="4" t="s">
        <v>2379</v>
      </c>
      <c r="E1396" s="4" t="s">
        <v>2379</v>
      </c>
      <c r="F1396" s="4" t="s">
        <v>2379</v>
      </c>
      <c r="G1396" s="5">
        <v>1</v>
      </c>
      <c r="H1396" s="4" t="s">
        <v>2379</v>
      </c>
      <c r="I1396" s="4" t="str">
        <f t="shared" si="42"/>
        <v>Obesity</v>
      </c>
      <c r="J1396" t="str">
        <f t="shared" si="43"/>
        <v>Normal</v>
      </c>
    </row>
    <row r="1397" spans="1:10" ht="15.75" thickBot="1" x14ac:dyDescent="0.3">
      <c r="A1397" s="4" t="s">
        <v>975</v>
      </c>
      <c r="B1397" s="5">
        <v>37.22</v>
      </c>
      <c r="C1397" s="5">
        <v>4.62</v>
      </c>
      <c r="D1397" s="4" t="s">
        <v>2379</v>
      </c>
      <c r="E1397" s="4" t="s">
        <v>2379</v>
      </c>
      <c r="F1397" s="4" t="s">
        <v>2380</v>
      </c>
      <c r="G1397" s="5">
        <v>1</v>
      </c>
      <c r="H1397" s="4" t="s">
        <v>2379</v>
      </c>
      <c r="I1397" s="4" t="str">
        <f t="shared" si="42"/>
        <v>Obesity</v>
      </c>
      <c r="J1397" t="str">
        <f t="shared" si="43"/>
        <v>Normal</v>
      </c>
    </row>
    <row r="1398" spans="1:10" ht="15.75" thickBot="1" x14ac:dyDescent="0.3">
      <c r="A1398" s="4" t="s">
        <v>974</v>
      </c>
      <c r="B1398" s="5">
        <v>41.325000000000003</v>
      </c>
      <c r="C1398" s="5">
        <v>5.77</v>
      </c>
      <c r="D1398" s="4" t="s">
        <v>2379</v>
      </c>
      <c r="E1398" s="4" t="s">
        <v>2379</v>
      </c>
      <c r="F1398" s="4" t="s">
        <v>2379</v>
      </c>
      <c r="G1398" s="4">
        <v>0</v>
      </c>
      <c r="H1398" s="4" t="s">
        <v>2379</v>
      </c>
      <c r="I1398" s="4" t="str">
        <f t="shared" si="42"/>
        <v>Obesity</v>
      </c>
      <c r="J1398" t="str">
        <f t="shared" si="43"/>
        <v>Prediabetes</v>
      </c>
    </row>
    <row r="1399" spans="1:10" ht="15.75" thickBot="1" x14ac:dyDescent="0.3">
      <c r="A1399" s="4" t="s">
        <v>973</v>
      </c>
      <c r="B1399" s="5">
        <v>40.31</v>
      </c>
      <c r="C1399" s="5">
        <v>5.84</v>
      </c>
      <c r="D1399" s="4" t="s">
        <v>2379</v>
      </c>
      <c r="E1399" s="4" t="s">
        <v>2379</v>
      </c>
      <c r="F1399" s="4" t="s">
        <v>2379</v>
      </c>
      <c r="G1399" s="4">
        <v>0</v>
      </c>
      <c r="H1399" s="4" t="s">
        <v>2379</v>
      </c>
      <c r="I1399" s="4" t="str">
        <f t="shared" si="42"/>
        <v>Obesity</v>
      </c>
      <c r="J1399" t="str">
        <f t="shared" si="43"/>
        <v>Prediabetes</v>
      </c>
    </row>
    <row r="1400" spans="1:10" ht="15.75" thickBot="1" x14ac:dyDescent="0.3">
      <c r="A1400" s="4" t="s">
        <v>972</v>
      </c>
      <c r="B1400" s="5">
        <v>29.48</v>
      </c>
      <c r="C1400" s="5">
        <v>4.91</v>
      </c>
      <c r="D1400" s="4" t="s">
        <v>2379</v>
      </c>
      <c r="E1400" s="4" t="s">
        <v>2379</v>
      </c>
      <c r="F1400" s="4" t="s">
        <v>2379</v>
      </c>
      <c r="G1400" s="4">
        <v>0</v>
      </c>
      <c r="H1400" s="4" t="s">
        <v>2379</v>
      </c>
      <c r="I1400" s="4" t="str">
        <f t="shared" si="42"/>
        <v>Overweight</v>
      </c>
      <c r="J1400" t="str">
        <f t="shared" si="43"/>
        <v>Normal</v>
      </c>
    </row>
    <row r="1401" spans="1:10" ht="15.75" thickBot="1" x14ac:dyDescent="0.3">
      <c r="A1401" s="4" t="s">
        <v>971</v>
      </c>
      <c r="B1401" s="5">
        <v>33.155000000000001</v>
      </c>
      <c r="C1401" s="5">
        <v>5.07</v>
      </c>
      <c r="D1401" s="4" t="s">
        <v>2379</v>
      </c>
      <c r="E1401" s="4" t="s">
        <v>2379</v>
      </c>
      <c r="F1401" s="4" t="s">
        <v>2379</v>
      </c>
      <c r="G1401" s="4">
        <v>0</v>
      </c>
      <c r="H1401" s="4" t="s">
        <v>2379</v>
      </c>
      <c r="I1401" s="4" t="str">
        <f t="shared" si="42"/>
        <v>Obesity</v>
      </c>
      <c r="J1401" t="str">
        <f t="shared" si="43"/>
        <v>Normal</v>
      </c>
    </row>
    <row r="1402" spans="1:10" ht="15.75" thickBot="1" x14ac:dyDescent="0.3">
      <c r="A1402" s="4" t="s">
        <v>970</v>
      </c>
      <c r="B1402" s="5">
        <v>42.85</v>
      </c>
      <c r="C1402" s="5">
        <v>5.81</v>
      </c>
      <c r="D1402" s="4" t="s">
        <v>2380</v>
      </c>
      <c r="E1402" s="4" t="s">
        <v>2379</v>
      </c>
      <c r="F1402" s="4" t="s">
        <v>2379</v>
      </c>
      <c r="G1402" s="4">
        <v>0</v>
      </c>
      <c r="H1402" s="4" t="s">
        <v>2379</v>
      </c>
      <c r="I1402" s="4" t="str">
        <f t="shared" si="42"/>
        <v>Obesity</v>
      </c>
      <c r="J1402" t="str">
        <f t="shared" si="43"/>
        <v>Prediabetes</v>
      </c>
    </row>
    <row r="1403" spans="1:10" ht="15.75" thickBot="1" x14ac:dyDescent="0.3">
      <c r="A1403" s="4" t="s">
        <v>969</v>
      </c>
      <c r="B1403" s="5">
        <v>32.340000000000003</v>
      </c>
      <c r="C1403" s="5">
        <v>11.2</v>
      </c>
      <c r="D1403" s="4" t="s">
        <v>2379</v>
      </c>
      <c r="E1403" s="4" t="s">
        <v>2379</v>
      </c>
      <c r="F1403" s="4" t="s">
        <v>2379</v>
      </c>
      <c r="G1403" s="4">
        <v>0</v>
      </c>
      <c r="H1403" s="4" t="s">
        <v>2379</v>
      </c>
      <c r="I1403" s="4" t="str">
        <f t="shared" si="42"/>
        <v>Obesity</v>
      </c>
      <c r="J1403" t="str">
        <f t="shared" si="43"/>
        <v>Diabetes</v>
      </c>
    </row>
    <row r="1404" spans="1:10" ht="15.75" thickBot="1" x14ac:dyDescent="0.3">
      <c r="A1404" s="4" t="s">
        <v>968</v>
      </c>
      <c r="B1404" s="5">
        <v>27.5</v>
      </c>
      <c r="C1404" s="5">
        <v>10.75</v>
      </c>
      <c r="D1404" s="4" t="s">
        <v>2379</v>
      </c>
      <c r="E1404" s="4" t="s">
        <v>2379</v>
      </c>
      <c r="F1404" s="4" t="s">
        <v>2379</v>
      </c>
      <c r="G1404" s="4">
        <v>0</v>
      </c>
      <c r="H1404" s="4" t="s">
        <v>2379</v>
      </c>
      <c r="I1404" s="4" t="str">
        <f t="shared" si="42"/>
        <v>Overweight</v>
      </c>
      <c r="J1404" t="str">
        <f t="shared" si="43"/>
        <v>Diabetes</v>
      </c>
    </row>
    <row r="1405" spans="1:10" ht="15.75" thickBot="1" x14ac:dyDescent="0.3">
      <c r="A1405" s="4" t="s">
        <v>967</v>
      </c>
      <c r="B1405" s="5">
        <v>25.8</v>
      </c>
      <c r="C1405" s="5">
        <v>7.8</v>
      </c>
      <c r="D1405" s="4" t="s">
        <v>2379</v>
      </c>
      <c r="E1405" s="4" t="s">
        <v>2379</v>
      </c>
      <c r="F1405" s="4" t="s">
        <v>2379</v>
      </c>
      <c r="G1405" s="4">
        <v>0</v>
      </c>
      <c r="H1405" s="4" t="s">
        <v>2379</v>
      </c>
      <c r="I1405" s="4" t="str">
        <f t="shared" si="42"/>
        <v>Overweight</v>
      </c>
      <c r="J1405" t="str">
        <f t="shared" si="43"/>
        <v>Diabetes</v>
      </c>
    </row>
    <row r="1406" spans="1:10" ht="15.75" thickBot="1" x14ac:dyDescent="0.3">
      <c r="A1406" s="4" t="s">
        <v>966</v>
      </c>
      <c r="B1406" s="5">
        <v>25</v>
      </c>
      <c r="C1406" s="5">
        <v>7.04</v>
      </c>
      <c r="D1406" s="4" t="s">
        <v>2379</v>
      </c>
      <c r="E1406" s="4" t="s">
        <v>2379</v>
      </c>
      <c r="F1406" s="4" t="s">
        <v>2379</v>
      </c>
      <c r="G1406" s="4">
        <v>0</v>
      </c>
      <c r="H1406" s="4" t="s">
        <v>2379</v>
      </c>
      <c r="I1406" s="4" t="str">
        <f t="shared" si="42"/>
        <v>Overweight</v>
      </c>
      <c r="J1406" t="str">
        <f t="shared" si="43"/>
        <v>Diabetes</v>
      </c>
    </row>
    <row r="1407" spans="1:10" ht="15.75" thickBot="1" x14ac:dyDescent="0.3">
      <c r="A1407" s="4" t="s">
        <v>965</v>
      </c>
      <c r="B1407" s="5">
        <v>41.2</v>
      </c>
      <c r="C1407" s="5">
        <v>4.18</v>
      </c>
      <c r="D1407" s="4" t="s">
        <v>2380</v>
      </c>
      <c r="E1407" s="4" t="s">
        <v>2379</v>
      </c>
      <c r="F1407" s="4" t="s">
        <v>2379</v>
      </c>
      <c r="G1407" s="4">
        <v>0</v>
      </c>
      <c r="H1407" s="4" t="s">
        <v>2379</v>
      </c>
      <c r="I1407" s="4" t="str">
        <f t="shared" si="42"/>
        <v>Obesity</v>
      </c>
      <c r="J1407" t="str">
        <f t="shared" si="43"/>
        <v>Normal</v>
      </c>
    </row>
    <row r="1408" spans="1:10" ht="15.75" thickBot="1" x14ac:dyDescent="0.3">
      <c r="A1408" s="4" t="s">
        <v>964</v>
      </c>
      <c r="B1408" s="5">
        <v>17.78</v>
      </c>
      <c r="C1408" s="5">
        <v>8.19</v>
      </c>
      <c r="D1408" s="4" t="s">
        <v>2379</v>
      </c>
      <c r="E1408" s="4" t="s">
        <v>2379</v>
      </c>
      <c r="F1408" s="4" t="s">
        <v>2379</v>
      </c>
      <c r="G1408" s="4">
        <v>0</v>
      </c>
      <c r="H1408" s="4" t="s">
        <v>2379</v>
      </c>
      <c r="I1408" s="4" t="str">
        <f t="shared" si="42"/>
        <v>Underweight</v>
      </c>
      <c r="J1408" t="str">
        <f t="shared" si="43"/>
        <v>Diabetes</v>
      </c>
    </row>
    <row r="1409" spans="1:10" ht="15.75" thickBot="1" x14ac:dyDescent="0.3">
      <c r="A1409" s="4" t="s">
        <v>963</v>
      </c>
      <c r="B1409" s="5">
        <v>40.119999999999997</v>
      </c>
      <c r="C1409" s="5">
        <v>6.22</v>
      </c>
      <c r="D1409" s="4" t="s">
        <v>2380</v>
      </c>
      <c r="E1409" s="4" t="s">
        <v>2379</v>
      </c>
      <c r="F1409" s="4" t="s">
        <v>2380</v>
      </c>
      <c r="G1409" s="5">
        <v>1</v>
      </c>
      <c r="H1409" s="4" t="s">
        <v>2379</v>
      </c>
      <c r="I1409" s="4" t="str">
        <f t="shared" si="42"/>
        <v>Obesity</v>
      </c>
      <c r="J1409" t="str">
        <f t="shared" si="43"/>
        <v>Prediabetes</v>
      </c>
    </row>
    <row r="1410" spans="1:10" ht="15.75" thickBot="1" x14ac:dyDescent="0.3">
      <c r="A1410" s="4" t="s">
        <v>962</v>
      </c>
      <c r="B1410" s="5">
        <v>19.350000000000001</v>
      </c>
      <c r="C1410" s="5">
        <v>8.2200000000000006</v>
      </c>
      <c r="D1410" s="4" t="s">
        <v>2380</v>
      </c>
      <c r="E1410" s="4" t="s">
        <v>2379</v>
      </c>
      <c r="F1410" s="4" t="s">
        <v>2379</v>
      </c>
      <c r="G1410" s="4">
        <v>0</v>
      </c>
      <c r="H1410" s="4" t="s">
        <v>2379</v>
      </c>
      <c r="I1410" s="4" t="str">
        <f t="shared" si="42"/>
        <v>Normal Weight</v>
      </c>
      <c r="J1410" t="str">
        <f t="shared" si="43"/>
        <v>Diabetes</v>
      </c>
    </row>
    <row r="1411" spans="1:10" ht="15.75" thickBot="1" x14ac:dyDescent="0.3">
      <c r="A1411" s="4" t="s">
        <v>961</v>
      </c>
      <c r="B1411" s="5">
        <v>36.69</v>
      </c>
      <c r="C1411" s="5">
        <v>6.15</v>
      </c>
      <c r="D1411" s="4" t="s">
        <v>2379</v>
      </c>
      <c r="E1411" s="4" t="s">
        <v>2379</v>
      </c>
      <c r="F1411" s="4" t="s">
        <v>2379</v>
      </c>
      <c r="G1411" s="4">
        <v>0</v>
      </c>
      <c r="H1411" s="4" t="s">
        <v>2379</v>
      </c>
      <c r="I1411" s="4" t="str">
        <f t="shared" ref="I1411:I1474" si="44">VLOOKUP(B1411,$L$10:$M$13,2,TRUE)</f>
        <v>Obesity</v>
      </c>
      <c r="J1411" t="str">
        <f t="shared" ref="J1411:J1474" si="45">VLOOKUP(C1411,$K$19:$L$21,2,TRUE)</f>
        <v>Prediabetes</v>
      </c>
    </row>
    <row r="1412" spans="1:10" ht="15.75" thickBot="1" x14ac:dyDescent="0.3">
      <c r="A1412" s="4" t="s">
        <v>960</v>
      </c>
      <c r="B1412" s="5">
        <v>28.51</v>
      </c>
      <c r="C1412" s="5">
        <v>5.65</v>
      </c>
      <c r="D1412" s="4" t="s">
        <v>2380</v>
      </c>
      <c r="E1412" s="4" t="s">
        <v>2379</v>
      </c>
      <c r="F1412" s="4" t="s">
        <v>2379</v>
      </c>
      <c r="G1412" s="5">
        <v>1</v>
      </c>
      <c r="H1412" s="4" t="s">
        <v>2379</v>
      </c>
      <c r="I1412" s="4" t="str">
        <f t="shared" si="44"/>
        <v>Overweight</v>
      </c>
      <c r="J1412" t="str">
        <f t="shared" si="45"/>
        <v>Normal</v>
      </c>
    </row>
    <row r="1413" spans="1:10" ht="15.75" thickBot="1" x14ac:dyDescent="0.3">
      <c r="A1413" s="4" t="s">
        <v>959</v>
      </c>
      <c r="B1413" s="5">
        <v>30.21</v>
      </c>
      <c r="C1413" s="5">
        <v>5.5</v>
      </c>
      <c r="D1413" s="4" t="s">
        <v>2379</v>
      </c>
      <c r="E1413" s="4" t="s">
        <v>2379</v>
      </c>
      <c r="F1413" s="4" t="s">
        <v>2379</v>
      </c>
      <c r="G1413" s="5">
        <v>1</v>
      </c>
      <c r="H1413" s="4" t="s">
        <v>2379</v>
      </c>
      <c r="I1413" s="4" t="str">
        <f t="shared" si="44"/>
        <v>Obesity</v>
      </c>
      <c r="J1413" t="str">
        <f t="shared" si="45"/>
        <v>Normal</v>
      </c>
    </row>
    <row r="1414" spans="1:10" ht="15.75" thickBot="1" x14ac:dyDescent="0.3">
      <c r="A1414" s="4" t="s">
        <v>958</v>
      </c>
      <c r="B1414" s="5">
        <v>24.33</v>
      </c>
      <c r="C1414" s="5">
        <v>8</v>
      </c>
      <c r="D1414" s="4" t="s">
        <v>2379</v>
      </c>
      <c r="E1414" s="4" t="s">
        <v>2379</v>
      </c>
      <c r="F1414" s="4" t="s">
        <v>2379</v>
      </c>
      <c r="G1414" s="4">
        <v>0</v>
      </c>
      <c r="H1414" s="4" t="s">
        <v>2379</v>
      </c>
      <c r="I1414" s="4" t="str">
        <f t="shared" si="44"/>
        <v>Normal Weight</v>
      </c>
      <c r="J1414" t="str">
        <f t="shared" si="45"/>
        <v>Diabetes</v>
      </c>
    </row>
    <row r="1415" spans="1:10" ht="15.75" thickBot="1" x14ac:dyDescent="0.3">
      <c r="A1415" s="4" t="s">
        <v>957</v>
      </c>
      <c r="B1415" s="5">
        <v>19.855</v>
      </c>
      <c r="C1415" s="5">
        <v>5.71</v>
      </c>
      <c r="D1415" s="4" t="s">
        <v>2380</v>
      </c>
      <c r="E1415" s="4" t="s">
        <v>2379</v>
      </c>
      <c r="F1415" s="4" t="s">
        <v>2379</v>
      </c>
      <c r="G1415" s="4">
        <v>0</v>
      </c>
      <c r="H1415" s="4" t="s">
        <v>2379</v>
      </c>
      <c r="I1415" s="4" t="str">
        <f t="shared" si="44"/>
        <v>Normal Weight</v>
      </c>
      <c r="J1415" t="str">
        <f t="shared" si="45"/>
        <v>Prediabetes</v>
      </c>
    </row>
    <row r="1416" spans="1:10" ht="15.75" thickBot="1" x14ac:dyDescent="0.3">
      <c r="A1416" s="4" t="s">
        <v>956</v>
      </c>
      <c r="B1416" s="5">
        <v>25.364999999999998</v>
      </c>
      <c r="C1416" s="5">
        <v>11.71</v>
      </c>
      <c r="D1416" s="4" t="s">
        <v>2379</v>
      </c>
      <c r="E1416" s="4" t="s">
        <v>2379</v>
      </c>
      <c r="F1416" s="4" t="s">
        <v>2379</v>
      </c>
      <c r="G1416" s="4">
        <v>0</v>
      </c>
      <c r="H1416" s="4" t="s">
        <v>2379</v>
      </c>
      <c r="I1416" s="4" t="str">
        <f t="shared" si="44"/>
        <v>Overweight</v>
      </c>
      <c r="J1416" t="str">
        <f t="shared" si="45"/>
        <v>Diabetes</v>
      </c>
    </row>
    <row r="1417" spans="1:10" ht="15.75" thickBot="1" x14ac:dyDescent="0.3">
      <c r="A1417" s="4" t="s">
        <v>955</v>
      </c>
      <c r="B1417" s="5">
        <v>29.6</v>
      </c>
      <c r="C1417" s="5">
        <v>6.17</v>
      </c>
      <c r="D1417" s="4" t="s">
        <v>2380</v>
      </c>
      <c r="E1417" s="4" t="s">
        <v>2379</v>
      </c>
      <c r="F1417" s="4" t="s">
        <v>2380</v>
      </c>
      <c r="G1417" s="5">
        <v>1</v>
      </c>
      <c r="H1417" s="4" t="s">
        <v>2379</v>
      </c>
      <c r="I1417" s="4" t="str">
        <f t="shared" si="44"/>
        <v>Overweight</v>
      </c>
      <c r="J1417" t="str">
        <f t="shared" si="45"/>
        <v>Prediabetes</v>
      </c>
    </row>
    <row r="1418" spans="1:10" ht="15.75" thickBot="1" x14ac:dyDescent="0.3">
      <c r="A1418" s="4" t="s">
        <v>954</v>
      </c>
      <c r="B1418" s="5">
        <v>39.43</v>
      </c>
      <c r="C1418" s="5">
        <v>6.1</v>
      </c>
      <c r="D1418" s="4" t="s">
        <v>2380</v>
      </c>
      <c r="E1418" s="4" t="s">
        <v>2379</v>
      </c>
      <c r="F1418" s="4" t="s">
        <v>2380</v>
      </c>
      <c r="G1418" s="5">
        <v>1</v>
      </c>
      <c r="H1418" s="4" t="s">
        <v>2379</v>
      </c>
      <c r="I1418" s="4" t="str">
        <f t="shared" si="44"/>
        <v>Obesity</v>
      </c>
      <c r="J1418" t="str">
        <f t="shared" si="45"/>
        <v>Prediabetes</v>
      </c>
    </row>
    <row r="1419" spans="1:10" ht="15.75" thickBot="1" x14ac:dyDescent="0.3">
      <c r="A1419" s="4" t="s">
        <v>953</v>
      </c>
      <c r="B1419" s="5">
        <v>27.34</v>
      </c>
      <c r="C1419" s="5">
        <v>5.19</v>
      </c>
      <c r="D1419" s="4" t="s">
        <v>2380</v>
      </c>
      <c r="E1419" s="4" t="s">
        <v>2379</v>
      </c>
      <c r="F1419" s="4" t="s">
        <v>2379</v>
      </c>
      <c r="G1419" s="5">
        <v>1</v>
      </c>
      <c r="H1419" s="4" t="s">
        <v>2379</v>
      </c>
      <c r="I1419" s="4" t="str">
        <f t="shared" si="44"/>
        <v>Overweight</v>
      </c>
      <c r="J1419" t="str">
        <f t="shared" si="45"/>
        <v>Normal</v>
      </c>
    </row>
    <row r="1420" spans="1:10" ht="15.75" thickBot="1" x14ac:dyDescent="0.3">
      <c r="A1420" s="4" t="s">
        <v>952</v>
      </c>
      <c r="B1420" s="5">
        <v>39.01</v>
      </c>
      <c r="C1420" s="5">
        <v>5.37</v>
      </c>
      <c r="D1420" s="4" t="s">
        <v>2380</v>
      </c>
      <c r="E1420" s="4" t="s">
        <v>2379</v>
      </c>
      <c r="F1420" s="4" t="s">
        <v>2379</v>
      </c>
      <c r="G1420" s="4">
        <v>0</v>
      </c>
      <c r="H1420" s="4" t="s">
        <v>2379</v>
      </c>
      <c r="I1420" s="4" t="str">
        <f t="shared" si="44"/>
        <v>Obesity</v>
      </c>
      <c r="J1420" t="str">
        <f t="shared" si="45"/>
        <v>Normal</v>
      </c>
    </row>
    <row r="1421" spans="1:10" ht="15.75" thickBot="1" x14ac:dyDescent="0.3">
      <c r="A1421" s="4" t="s">
        <v>951</v>
      </c>
      <c r="B1421" s="5">
        <v>18.989999999999998</v>
      </c>
      <c r="C1421" s="5">
        <v>10.82</v>
      </c>
      <c r="D1421" s="4" t="s">
        <v>2380</v>
      </c>
      <c r="E1421" s="4" t="s">
        <v>2379</v>
      </c>
      <c r="F1421" s="4" t="s">
        <v>2379</v>
      </c>
      <c r="G1421" s="4">
        <v>0</v>
      </c>
      <c r="H1421" s="4" t="s">
        <v>2379</v>
      </c>
      <c r="I1421" s="4" t="str">
        <f t="shared" si="44"/>
        <v>Normal Weight</v>
      </c>
      <c r="J1421" t="str">
        <f t="shared" si="45"/>
        <v>Diabetes</v>
      </c>
    </row>
    <row r="1422" spans="1:10" ht="15.75" thickBot="1" x14ac:dyDescent="0.3">
      <c r="A1422" s="4" t="s">
        <v>950</v>
      </c>
      <c r="B1422" s="5">
        <v>42.3</v>
      </c>
      <c r="C1422" s="5">
        <v>6.06</v>
      </c>
      <c r="D1422" s="4" t="s">
        <v>2380</v>
      </c>
      <c r="E1422" s="4" t="s">
        <v>2379</v>
      </c>
      <c r="F1422" s="4" t="s">
        <v>2379</v>
      </c>
      <c r="G1422" s="4">
        <v>0</v>
      </c>
      <c r="H1422" s="4" t="s">
        <v>2379</v>
      </c>
      <c r="I1422" s="4" t="str">
        <f t="shared" si="44"/>
        <v>Obesity</v>
      </c>
      <c r="J1422" t="str">
        <f t="shared" si="45"/>
        <v>Prediabetes</v>
      </c>
    </row>
    <row r="1423" spans="1:10" ht="15.75" thickBot="1" x14ac:dyDescent="0.3">
      <c r="A1423" s="4" t="s">
        <v>949</v>
      </c>
      <c r="B1423" s="5">
        <v>39.805</v>
      </c>
      <c r="C1423" s="5">
        <v>5.91</v>
      </c>
      <c r="D1423" s="4" t="s">
        <v>2379</v>
      </c>
      <c r="E1423" s="4" t="s">
        <v>2379</v>
      </c>
      <c r="F1423" s="4" t="s">
        <v>2379</v>
      </c>
      <c r="G1423" s="4">
        <v>0</v>
      </c>
      <c r="H1423" s="4" t="s">
        <v>2379</v>
      </c>
      <c r="I1423" s="4" t="str">
        <f t="shared" si="44"/>
        <v>Obesity</v>
      </c>
      <c r="J1423" t="str">
        <f t="shared" si="45"/>
        <v>Prediabetes</v>
      </c>
    </row>
    <row r="1424" spans="1:10" ht="15.75" thickBot="1" x14ac:dyDescent="0.3">
      <c r="A1424" s="4" t="s">
        <v>948</v>
      </c>
      <c r="B1424" s="5">
        <v>33.700000000000003</v>
      </c>
      <c r="C1424" s="5">
        <v>5.87</v>
      </c>
      <c r="D1424" s="4" t="s">
        <v>2379</v>
      </c>
      <c r="E1424" s="4" t="s">
        <v>2379</v>
      </c>
      <c r="F1424" s="4" t="s">
        <v>2379</v>
      </c>
      <c r="G1424" s="4">
        <v>0</v>
      </c>
      <c r="H1424" s="4" t="s">
        <v>2379</v>
      </c>
      <c r="I1424" s="4" t="str">
        <f t="shared" si="44"/>
        <v>Obesity</v>
      </c>
      <c r="J1424" t="str">
        <f t="shared" si="45"/>
        <v>Prediabetes</v>
      </c>
    </row>
    <row r="1425" spans="1:10" ht="15.75" thickBot="1" x14ac:dyDescent="0.3">
      <c r="A1425" s="4" t="s">
        <v>947</v>
      </c>
      <c r="B1425" s="5">
        <v>36.195</v>
      </c>
      <c r="C1425" s="5">
        <v>6.22</v>
      </c>
      <c r="D1425" s="4" t="s">
        <v>2379</v>
      </c>
      <c r="E1425" s="4" t="s">
        <v>2379</v>
      </c>
      <c r="F1425" s="4" t="s">
        <v>2379</v>
      </c>
      <c r="G1425" s="4">
        <v>0</v>
      </c>
      <c r="H1425" s="4" t="s">
        <v>2379</v>
      </c>
      <c r="I1425" s="4" t="str">
        <f t="shared" si="44"/>
        <v>Obesity</v>
      </c>
      <c r="J1425" t="str">
        <f t="shared" si="45"/>
        <v>Prediabetes</v>
      </c>
    </row>
    <row r="1426" spans="1:10" ht="15.75" thickBot="1" x14ac:dyDescent="0.3">
      <c r="A1426" s="4" t="s">
        <v>946</v>
      </c>
      <c r="B1426" s="5">
        <v>32.6</v>
      </c>
      <c r="C1426" s="5">
        <v>5.73</v>
      </c>
      <c r="D1426" s="4" t="s">
        <v>2379</v>
      </c>
      <c r="E1426" s="4" t="s">
        <v>2379</v>
      </c>
      <c r="F1426" s="4" t="s">
        <v>2380</v>
      </c>
      <c r="G1426" s="5">
        <v>1</v>
      </c>
      <c r="H1426" s="4" t="s">
        <v>2379</v>
      </c>
      <c r="I1426" s="4" t="str">
        <f t="shared" si="44"/>
        <v>Obesity</v>
      </c>
      <c r="J1426" t="str">
        <f t="shared" si="45"/>
        <v>Prediabetes</v>
      </c>
    </row>
    <row r="1427" spans="1:10" ht="15.75" thickBot="1" x14ac:dyDescent="0.3">
      <c r="A1427" s="4" t="s">
        <v>945</v>
      </c>
      <c r="B1427" s="5">
        <v>30.2</v>
      </c>
      <c r="C1427" s="5">
        <v>5.7</v>
      </c>
      <c r="D1427" s="4" t="s">
        <v>2379</v>
      </c>
      <c r="E1427" s="4" t="s">
        <v>2379</v>
      </c>
      <c r="F1427" s="4" t="s">
        <v>2379</v>
      </c>
      <c r="G1427" s="4">
        <v>0</v>
      </c>
      <c r="H1427" s="4" t="s">
        <v>2379</v>
      </c>
      <c r="I1427" s="4" t="str">
        <f t="shared" si="44"/>
        <v>Obesity</v>
      </c>
      <c r="J1427" t="str">
        <f t="shared" si="45"/>
        <v>Prediabetes</v>
      </c>
    </row>
    <row r="1428" spans="1:10" ht="15.75" thickBot="1" x14ac:dyDescent="0.3">
      <c r="A1428" s="4" t="s">
        <v>944</v>
      </c>
      <c r="B1428" s="5">
        <v>27.645</v>
      </c>
      <c r="C1428" s="5">
        <v>9.91</v>
      </c>
      <c r="D1428" s="4" t="s">
        <v>2379</v>
      </c>
      <c r="E1428" s="4" t="s">
        <v>2379</v>
      </c>
      <c r="F1428" s="4" t="s">
        <v>2379</v>
      </c>
      <c r="G1428" s="4">
        <v>0</v>
      </c>
      <c r="H1428" s="4" t="s">
        <v>2379</v>
      </c>
      <c r="I1428" s="4" t="str">
        <f t="shared" si="44"/>
        <v>Overweight</v>
      </c>
      <c r="J1428" t="str">
        <f t="shared" si="45"/>
        <v>Diabetes</v>
      </c>
    </row>
    <row r="1429" spans="1:10" ht="15.75" thickBot="1" x14ac:dyDescent="0.3">
      <c r="A1429" s="4" t="s">
        <v>943</v>
      </c>
      <c r="B1429" s="5">
        <v>26.41</v>
      </c>
      <c r="C1429" s="5">
        <v>11.4</v>
      </c>
      <c r="D1429" s="4" t="s">
        <v>2379</v>
      </c>
      <c r="E1429" s="4" t="s">
        <v>2379</v>
      </c>
      <c r="F1429" s="4" t="s">
        <v>2379</v>
      </c>
      <c r="G1429" s="4">
        <v>0</v>
      </c>
      <c r="H1429" s="4" t="s">
        <v>2379</v>
      </c>
      <c r="I1429" s="4" t="str">
        <f t="shared" si="44"/>
        <v>Overweight</v>
      </c>
      <c r="J1429" t="str">
        <f t="shared" si="45"/>
        <v>Diabetes</v>
      </c>
    </row>
    <row r="1430" spans="1:10" ht="15.75" thickBot="1" x14ac:dyDescent="0.3">
      <c r="A1430" s="4" t="s">
        <v>942</v>
      </c>
      <c r="B1430" s="5">
        <v>34.1</v>
      </c>
      <c r="C1430" s="5">
        <v>6.29</v>
      </c>
      <c r="D1430" s="4" t="s">
        <v>2380</v>
      </c>
      <c r="E1430" s="4" t="s">
        <v>2379</v>
      </c>
      <c r="F1430" s="4" t="s">
        <v>2380</v>
      </c>
      <c r="G1430" s="5">
        <v>1</v>
      </c>
      <c r="H1430" s="4" t="s">
        <v>2379</v>
      </c>
      <c r="I1430" s="4" t="str">
        <f t="shared" si="44"/>
        <v>Obesity</v>
      </c>
      <c r="J1430" t="str">
        <f t="shared" si="45"/>
        <v>Prediabetes</v>
      </c>
    </row>
    <row r="1431" spans="1:10" ht="15.75" thickBot="1" x14ac:dyDescent="0.3">
      <c r="A1431" s="4" t="s">
        <v>941</v>
      </c>
      <c r="B1431" s="5">
        <v>17.3</v>
      </c>
      <c r="C1431" s="5">
        <v>9.2799999999999994</v>
      </c>
      <c r="D1431" s="4" t="s">
        <v>2379</v>
      </c>
      <c r="E1431" s="4" t="s">
        <v>2379</v>
      </c>
      <c r="F1431" s="4" t="s">
        <v>2379</v>
      </c>
      <c r="G1431" s="4">
        <v>0</v>
      </c>
      <c r="H1431" s="4" t="s">
        <v>2379</v>
      </c>
      <c r="I1431" s="4" t="str">
        <f t="shared" si="44"/>
        <v>Underweight</v>
      </c>
      <c r="J1431" t="str">
        <f t="shared" si="45"/>
        <v>Diabetes</v>
      </c>
    </row>
    <row r="1432" spans="1:10" ht="15.75" thickBot="1" x14ac:dyDescent="0.3">
      <c r="A1432" s="4" t="s">
        <v>940</v>
      </c>
      <c r="B1432" s="5">
        <v>35.020000000000003</v>
      </c>
      <c r="C1432" s="5">
        <v>4.78</v>
      </c>
      <c r="D1432" s="4" t="s">
        <v>2379</v>
      </c>
      <c r="E1432" s="4" t="s">
        <v>2379</v>
      </c>
      <c r="F1432" s="4" t="s">
        <v>2380</v>
      </c>
      <c r="G1432" s="5">
        <v>1</v>
      </c>
      <c r="H1432" s="4" t="s">
        <v>2379</v>
      </c>
      <c r="I1432" s="4" t="str">
        <f t="shared" si="44"/>
        <v>Obesity</v>
      </c>
      <c r="J1432" t="str">
        <f t="shared" si="45"/>
        <v>Normal</v>
      </c>
    </row>
    <row r="1433" spans="1:10" ht="15.75" thickBot="1" x14ac:dyDescent="0.3">
      <c r="A1433" s="4" t="s">
        <v>939</v>
      </c>
      <c r="B1433" s="5">
        <v>37.1</v>
      </c>
      <c r="C1433" s="5">
        <v>8.8699999999999992</v>
      </c>
      <c r="D1433" s="4" t="s">
        <v>2380</v>
      </c>
      <c r="E1433" s="4" t="s">
        <v>2379</v>
      </c>
      <c r="F1433" s="4" t="s">
        <v>2379</v>
      </c>
      <c r="G1433" s="4">
        <v>0</v>
      </c>
      <c r="H1433" s="4" t="s">
        <v>2379</v>
      </c>
      <c r="I1433" s="4" t="str">
        <f t="shared" si="44"/>
        <v>Obesity</v>
      </c>
      <c r="J1433" t="str">
        <f t="shared" si="45"/>
        <v>Diabetes</v>
      </c>
    </row>
    <row r="1434" spans="1:10" ht="15.75" thickBot="1" x14ac:dyDescent="0.3">
      <c r="A1434" s="4" t="s">
        <v>938</v>
      </c>
      <c r="B1434" s="5">
        <v>16.79</v>
      </c>
      <c r="C1434" s="5">
        <v>11.4</v>
      </c>
      <c r="D1434" s="4" t="s">
        <v>2379</v>
      </c>
      <c r="E1434" s="4" t="s">
        <v>2379</v>
      </c>
      <c r="F1434" s="4" t="s">
        <v>2379</v>
      </c>
      <c r="G1434" s="4">
        <v>0</v>
      </c>
      <c r="H1434" s="4" t="s">
        <v>2379</v>
      </c>
      <c r="I1434" s="4" t="str">
        <f t="shared" si="44"/>
        <v>Underweight</v>
      </c>
      <c r="J1434" t="str">
        <f t="shared" si="45"/>
        <v>Diabetes</v>
      </c>
    </row>
    <row r="1435" spans="1:10" ht="15.75" thickBot="1" x14ac:dyDescent="0.3">
      <c r="A1435" s="4" t="s">
        <v>937</v>
      </c>
      <c r="B1435" s="5">
        <v>31.635000000000002</v>
      </c>
      <c r="C1435" s="5">
        <v>9.1300000000000008</v>
      </c>
      <c r="D1435" s="4" t="s">
        <v>2380</v>
      </c>
      <c r="E1435" s="4" t="s">
        <v>2379</v>
      </c>
      <c r="F1435" s="4" t="s">
        <v>2379</v>
      </c>
      <c r="G1435" s="4">
        <v>0</v>
      </c>
      <c r="H1435" s="4" t="s">
        <v>2379</v>
      </c>
      <c r="I1435" s="4" t="str">
        <f t="shared" si="44"/>
        <v>Obesity</v>
      </c>
      <c r="J1435" t="str">
        <f t="shared" si="45"/>
        <v>Diabetes</v>
      </c>
    </row>
    <row r="1436" spans="1:10" ht="15.75" thickBot="1" x14ac:dyDescent="0.3">
      <c r="A1436" s="4" t="s">
        <v>936</v>
      </c>
      <c r="B1436" s="5">
        <v>24.19</v>
      </c>
      <c r="C1436" s="5">
        <v>6.22</v>
      </c>
      <c r="D1436" s="4" t="s">
        <v>2380</v>
      </c>
      <c r="E1436" s="4" t="s">
        <v>2379</v>
      </c>
      <c r="F1436" s="4" t="s">
        <v>2380</v>
      </c>
      <c r="G1436" s="5">
        <v>1</v>
      </c>
      <c r="H1436" s="4" t="s">
        <v>2379</v>
      </c>
      <c r="I1436" s="4" t="str">
        <f t="shared" si="44"/>
        <v>Normal Weight</v>
      </c>
      <c r="J1436" t="str">
        <f t="shared" si="45"/>
        <v>Prediabetes</v>
      </c>
    </row>
    <row r="1437" spans="1:10" ht="15.75" thickBot="1" x14ac:dyDescent="0.3">
      <c r="A1437" s="4" t="s">
        <v>935</v>
      </c>
      <c r="B1437" s="5">
        <v>35.29</v>
      </c>
      <c r="C1437" s="5">
        <v>5.9</v>
      </c>
      <c r="D1437" s="4" t="s">
        <v>2379</v>
      </c>
      <c r="E1437" s="4" t="s">
        <v>2379</v>
      </c>
      <c r="F1437" s="4" t="s">
        <v>2380</v>
      </c>
      <c r="G1437" s="5">
        <v>1</v>
      </c>
      <c r="H1437" s="4" t="s">
        <v>2379</v>
      </c>
      <c r="I1437" s="4" t="str">
        <f t="shared" si="44"/>
        <v>Obesity</v>
      </c>
      <c r="J1437" t="str">
        <f t="shared" si="45"/>
        <v>Prediabetes</v>
      </c>
    </row>
    <row r="1438" spans="1:10" ht="15.75" thickBot="1" x14ac:dyDescent="0.3">
      <c r="A1438" s="4" t="s">
        <v>934</v>
      </c>
      <c r="B1438" s="5">
        <v>35.299999999999997</v>
      </c>
      <c r="C1438" s="5">
        <v>4.45</v>
      </c>
      <c r="D1438" s="4" t="s">
        <v>2379</v>
      </c>
      <c r="E1438" s="4" t="s">
        <v>2379</v>
      </c>
      <c r="F1438" s="4" t="s">
        <v>2379</v>
      </c>
      <c r="G1438" s="4">
        <v>0</v>
      </c>
      <c r="H1438" s="4" t="s">
        <v>2379</v>
      </c>
      <c r="I1438" s="4" t="str">
        <f t="shared" si="44"/>
        <v>Obesity</v>
      </c>
      <c r="J1438" t="str">
        <f t="shared" si="45"/>
        <v>Normal</v>
      </c>
    </row>
    <row r="1439" spans="1:10" ht="15.75" thickBot="1" x14ac:dyDescent="0.3">
      <c r="A1439" s="4" t="s">
        <v>933</v>
      </c>
      <c r="B1439" s="5">
        <v>35.64</v>
      </c>
      <c r="C1439" s="5">
        <v>6.17</v>
      </c>
      <c r="D1439" s="4" t="s">
        <v>2379</v>
      </c>
      <c r="E1439" s="4" t="s">
        <v>2379</v>
      </c>
      <c r="F1439" s="4" t="s">
        <v>2380</v>
      </c>
      <c r="G1439" s="5">
        <v>1</v>
      </c>
      <c r="H1439" s="4" t="s">
        <v>2379</v>
      </c>
      <c r="I1439" s="4" t="str">
        <f t="shared" si="44"/>
        <v>Obesity</v>
      </c>
      <c r="J1439" t="str">
        <f t="shared" si="45"/>
        <v>Prediabetes</v>
      </c>
    </row>
    <row r="1440" spans="1:10" ht="15.75" thickBot="1" x14ac:dyDescent="0.3">
      <c r="A1440" s="4" t="s">
        <v>932</v>
      </c>
      <c r="B1440" s="5">
        <v>33.1</v>
      </c>
      <c r="C1440" s="5">
        <v>4.93</v>
      </c>
      <c r="D1440" s="4" t="s">
        <v>2379</v>
      </c>
      <c r="E1440" s="4" t="s">
        <v>2379</v>
      </c>
      <c r="F1440" s="4" t="s">
        <v>2379</v>
      </c>
      <c r="G1440" s="4">
        <v>0</v>
      </c>
      <c r="H1440" s="4" t="s">
        <v>2379</v>
      </c>
      <c r="I1440" s="4" t="str">
        <f t="shared" si="44"/>
        <v>Obesity</v>
      </c>
      <c r="J1440" t="str">
        <f t="shared" si="45"/>
        <v>Normal</v>
      </c>
    </row>
    <row r="1441" spans="1:10" ht="15.75" thickBot="1" x14ac:dyDescent="0.3">
      <c r="A1441" s="4" t="s">
        <v>931</v>
      </c>
      <c r="B1441" s="5">
        <v>26.41</v>
      </c>
      <c r="C1441" s="5">
        <v>7.32</v>
      </c>
      <c r="D1441" s="4" t="s">
        <v>2380</v>
      </c>
      <c r="E1441" s="4" t="s">
        <v>2379</v>
      </c>
      <c r="F1441" s="4" t="s">
        <v>2379</v>
      </c>
      <c r="G1441" s="5">
        <v>1</v>
      </c>
      <c r="H1441" s="4" t="s">
        <v>2379</v>
      </c>
      <c r="I1441" s="4" t="str">
        <f t="shared" si="44"/>
        <v>Overweight</v>
      </c>
      <c r="J1441" t="str">
        <f t="shared" si="45"/>
        <v>Diabetes</v>
      </c>
    </row>
    <row r="1442" spans="1:10" ht="15.75" thickBot="1" x14ac:dyDescent="0.3">
      <c r="A1442" s="4" t="s">
        <v>930</v>
      </c>
      <c r="B1442" s="5">
        <v>29.9</v>
      </c>
      <c r="C1442" s="5">
        <v>5.27</v>
      </c>
      <c r="D1442" s="4" t="s">
        <v>2379</v>
      </c>
      <c r="E1442" s="4" t="s">
        <v>2379</v>
      </c>
      <c r="F1442" s="4" t="s">
        <v>2380</v>
      </c>
      <c r="G1442" s="5">
        <v>1</v>
      </c>
      <c r="H1442" s="4" t="s">
        <v>2379</v>
      </c>
      <c r="I1442" s="4" t="str">
        <f t="shared" si="44"/>
        <v>Overweight</v>
      </c>
      <c r="J1442" t="str">
        <f t="shared" si="45"/>
        <v>Normal</v>
      </c>
    </row>
    <row r="1443" spans="1:10" ht="15.75" thickBot="1" x14ac:dyDescent="0.3">
      <c r="A1443" s="4" t="s">
        <v>929</v>
      </c>
      <c r="B1443" s="5">
        <v>25.24</v>
      </c>
      <c r="C1443" s="5">
        <v>5.82</v>
      </c>
      <c r="D1443" s="4" t="s">
        <v>2379</v>
      </c>
      <c r="E1443" s="4" t="s">
        <v>2379</v>
      </c>
      <c r="F1443" s="4" t="s">
        <v>2379</v>
      </c>
      <c r="G1443" s="5">
        <v>1</v>
      </c>
      <c r="H1443" s="4" t="s">
        <v>2379</v>
      </c>
      <c r="I1443" s="4" t="str">
        <f t="shared" si="44"/>
        <v>Overweight</v>
      </c>
      <c r="J1443" t="str">
        <f t="shared" si="45"/>
        <v>Prediabetes</v>
      </c>
    </row>
    <row r="1444" spans="1:10" ht="15.75" thickBot="1" x14ac:dyDescent="0.3">
      <c r="A1444" s="4" t="s">
        <v>928</v>
      </c>
      <c r="B1444" s="5">
        <v>25.08</v>
      </c>
      <c r="C1444" s="5">
        <v>5.8</v>
      </c>
      <c r="D1444" s="4" t="s">
        <v>2379</v>
      </c>
      <c r="E1444" s="4" t="s">
        <v>2379</v>
      </c>
      <c r="F1444" s="4" t="s">
        <v>2380</v>
      </c>
      <c r="G1444" s="5">
        <v>1</v>
      </c>
      <c r="H1444" s="4" t="s">
        <v>2379</v>
      </c>
      <c r="I1444" s="4" t="str">
        <f t="shared" si="44"/>
        <v>Overweight</v>
      </c>
      <c r="J1444" t="str">
        <f t="shared" si="45"/>
        <v>Prediabetes</v>
      </c>
    </row>
    <row r="1445" spans="1:10" ht="15.75" thickBot="1" x14ac:dyDescent="0.3">
      <c r="A1445" s="4" t="s">
        <v>927</v>
      </c>
      <c r="B1445" s="5">
        <v>29.164999999999999</v>
      </c>
      <c r="C1445" s="5">
        <v>4.87</v>
      </c>
      <c r="D1445" s="4" t="s">
        <v>2379</v>
      </c>
      <c r="E1445" s="4" t="s">
        <v>2380</v>
      </c>
      <c r="F1445" s="4" t="s">
        <v>2379</v>
      </c>
      <c r="G1445" s="5">
        <v>1</v>
      </c>
      <c r="H1445" s="4" t="s">
        <v>2379</v>
      </c>
      <c r="I1445" s="4" t="str">
        <f t="shared" si="44"/>
        <v>Overweight</v>
      </c>
      <c r="J1445" t="str">
        <f t="shared" si="45"/>
        <v>Normal</v>
      </c>
    </row>
    <row r="1446" spans="1:10" ht="15.75" thickBot="1" x14ac:dyDescent="0.3">
      <c r="A1446" s="4" t="s">
        <v>926</v>
      </c>
      <c r="B1446" s="5">
        <v>15.05</v>
      </c>
      <c r="C1446" s="5">
        <v>8.1199999999999992</v>
      </c>
      <c r="D1446" s="4" t="s">
        <v>2379</v>
      </c>
      <c r="E1446" s="4" t="s">
        <v>2379</v>
      </c>
      <c r="F1446" s="4" t="s">
        <v>2379</v>
      </c>
      <c r="G1446" s="4">
        <v>0</v>
      </c>
      <c r="H1446" s="4" t="s">
        <v>2379</v>
      </c>
      <c r="I1446" s="4" t="str">
        <f t="shared" si="44"/>
        <v>Underweight</v>
      </c>
      <c r="J1446" t="str">
        <f t="shared" si="45"/>
        <v>Diabetes</v>
      </c>
    </row>
    <row r="1447" spans="1:10" ht="15.75" thickBot="1" x14ac:dyDescent="0.3">
      <c r="A1447" s="4" t="s">
        <v>925</v>
      </c>
      <c r="B1447" s="5">
        <v>19.95</v>
      </c>
      <c r="C1447" s="5">
        <v>4.3600000000000003</v>
      </c>
      <c r="D1447" s="4" t="s">
        <v>2379</v>
      </c>
      <c r="E1447" s="4" t="s">
        <v>2379</v>
      </c>
      <c r="F1447" s="4" t="s">
        <v>2379</v>
      </c>
      <c r="G1447" s="5">
        <v>2</v>
      </c>
      <c r="H1447" s="4" t="s">
        <v>2379</v>
      </c>
      <c r="I1447" s="4" t="str">
        <f t="shared" si="44"/>
        <v>Normal Weight</v>
      </c>
      <c r="J1447" t="str">
        <f t="shared" si="45"/>
        <v>Normal</v>
      </c>
    </row>
    <row r="1448" spans="1:10" ht="15.75" thickBot="1" x14ac:dyDescent="0.3">
      <c r="A1448" s="4" t="s">
        <v>924</v>
      </c>
      <c r="B1448" s="5">
        <v>16.66</v>
      </c>
      <c r="C1448" s="5">
        <v>9.16</v>
      </c>
      <c r="D1448" s="4" t="s">
        <v>2379</v>
      </c>
      <c r="E1448" s="4" t="s">
        <v>2379</v>
      </c>
      <c r="F1448" s="4" t="s">
        <v>2379</v>
      </c>
      <c r="G1448" s="4">
        <v>0</v>
      </c>
      <c r="H1448" s="4" t="s">
        <v>2379</v>
      </c>
      <c r="I1448" s="4" t="str">
        <f t="shared" si="44"/>
        <v>Underweight</v>
      </c>
      <c r="J1448" t="str">
        <f t="shared" si="45"/>
        <v>Diabetes</v>
      </c>
    </row>
    <row r="1449" spans="1:10" ht="15.75" thickBot="1" x14ac:dyDescent="0.3">
      <c r="A1449" s="4" t="s">
        <v>923</v>
      </c>
      <c r="B1449" s="5">
        <v>16.62</v>
      </c>
      <c r="C1449" s="5">
        <v>9.14</v>
      </c>
      <c r="D1449" s="4" t="s">
        <v>2379</v>
      </c>
      <c r="E1449" s="4" t="s">
        <v>2379</v>
      </c>
      <c r="F1449" s="4" t="s">
        <v>2379</v>
      </c>
      <c r="G1449" s="4">
        <v>0</v>
      </c>
      <c r="H1449" s="4" t="s">
        <v>2379</v>
      </c>
      <c r="I1449" s="4" t="str">
        <f t="shared" si="44"/>
        <v>Underweight</v>
      </c>
      <c r="J1449" t="str">
        <f t="shared" si="45"/>
        <v>Diabetes</v>
      </c>
    </row>
    <row r="1450" spans="1:10" ht="15.75" thickBot="1" x14ac:dyDescent="0.3">
      <c r="A1450" s="4" t="s">
        <v>922</v>
      </c>
      <c r="B1450" s="5">
        <v>15.36</v>
      </c>
      <c r="C1450" s="5">
        <v>5.49</v>
      </c>
      <c r="D1450" s="4" t="s">
        <v>2380</v>
      </c>
      <c r="E1450" s="4" t="s">
        <v>2379</v>
      </c>
      <c r="F1450" s="4" t="s">
        <v>2379</v>
      </c>
      <c r="G1450" s="5">
        <v>2</v>
      </c>
      <c r="H1450" s="4" t="s">
        <v>2379</v>
      </c>
      <c r="I1450" s="4" t="str">
        <f t="shared" si="44"/>
        <v>Underweight</v>
      </c>
      <c r="J1450" t="str">
        <f t="shared" si="45"/>
        <v>Normal</v>
      </c>
    </row>
    <row r="1451" spans="1:10" ht="15.75" thickBot="1" x14ac:dyDescent="0.3">
      <c r="A1451" s="4" t="s">
        <v>921</v>
      </c>
      <c r="B1451" s="5">
        <v>27.74</v>
      </c>
      <c r="C1451" s="5">
        <v>5.96</v>
      </c>
      <c r="D1451" s="4" t="s">
        <v>2380</v>
      </c>
      <c r="E1451" s="4" t="s">
        <v>2379</v>
      </c>
      <c r="F1451" s="4" t="s">
        <v>2379</v>
      </c>
      <c r="G1451" s="4">
        <v>0</v>
      </c>
      <c r="H1451" s="4" t="s">
        <v>2379</v>
      </c>
      <c r="I1451" s="4" t="str">
        <f t="shared" si="44"/>
        <v>Overweight</v>
      </c>
      <c r="J1451" t="str">
        <f t="shared" si="45"/>
        <v>Prediabetes</v>
      </c>
    </row>
    <row r="1452" spans="1:10" ht="15.75" thickBot="1" x14ac:dyDescent="0.3">
      <c r="A1452" s="4" t="s">
        <v>920</v>
      </c>
      <c r="B1452" s="5">
        <v>22.44</v>
      </c>
      <c r="C1452" s="5">
        <v>4.62</v>
      </c>
      <c r="D1452" s="4" t="s">
        <v>2380</v>
      </c>
      <c r="E1452" s="4" t="s">
        <v>2379</v>
      </c>
      <c r="F1452" s="4" t="s">
        <v>2379</v>
      </c>
      <c r="G1452" s="4">
        <v>0</v>
      </c>
      <c r="H1452" s="4" t="s">
        <v>2379</v>
      </c>
      <c r="I1452" s="4" t="str">
        <f t="shared" si="44"/>
        <v>Normal Weight</v>
      </c>
      <c r="J1452" t="str">
        <f t="shared" si="45"/>
        <v>Normal</v>
      </c>
    </row>
    <row r="1453" spans="1:10" ht="15.75" thickBot="1" x14ac:dyDescent="0.3">
      <c r="A1453" s="4" t="s">
        <v>919</v>
      </c>
      <c r="B1453" s="5">
        <v>37.049999999999997</v>
      </c>
      <c r="C1453" s="5">
        <v>9.9600000000000009</v>
      </c>
      <c r="D1453" s="4" t="s">
        <v>2380</v>
      </c>
      <c r="E1453" s="4" t="s">
        <v>2379</v>
      </c>
      <c r="F1453" s="4" t="s">
        <v>2379</v>
      </c>
      <c r="G1453" s="4">
        <v>0</v>
      </c>
      <c r="H1453" s="4" t="s">
        <v>2379</v>
      </c>
      <c r="I1453" s="4" t="str">
        <f t="shared" si="44"/>
        <v>Obesity</v>
      </c>
      <c r="J1453" t="str">
        <f t="shared" si="45"/>
        <v>Diabetes</v>
      </c>
    </row>
    <row r="1454" spans="1:10" ht="15.75" thickBot="1" x14ac:dyDescent="0.3">
      <c r="A1454" s="4" t="s">
        <v>918</v>
      </c>
      <c r="B1454" s="5">
        <v>22.95</v>
      </c>
      <c r="C1454" s="5">
        <v>10.53</v>
      </c>
      <c r="D1454" s="4" t="s">
        <v>2379</v>
      </c>
      <c r="E1454" s="4" t="s">
        <v>2379</v>
      </c>
      <c r="F1454" s="4" t="s">
        <v>2379</v>
      </c>
      <c r="G1454" s="5">
        <v>2</v>
      </c>
      <c r="H1454" s="4" t="s">
        <v>2379</v>
      </c>
      <c r="I1454" s="4" t="str">
        <f t="shared" si="44"/>
        <v>Normal Weight</v>
      </c>
      <c r="J1454" t="str">
        <f t="shared" si="45"/>
        <v>Diabetes</v>
      </c>
    </row>
    <row r="1455" spans="1:10" ht="15.75" thickBot="1" x14ac:dyDescent="0.3">
      <c r="A1455" s="4" t="s">
        <v>917</v>
      </c>
      <c r="B1455" s="5">
        <v>34.200000000000003</v>
      </c>
      <c r="C1455" s="5">
        <v>6.69</v>
      </c>
      <c r="D1455" s="4" t="s">
        <v>2380</v>
      </c>
      <c r="E1455" s="4" t="s">
        <v>2379</v>
      </c>
      <c r="F1455" s="4" t="s">
        <v>2379</v>
      </c>
      <c r="G1455" s="4">
        <v>0</v>
      </c>
      <c r="H1455" s="4" t="s">
        <v>2379</v>
      </c>
      <c r="I1455" s="4" t="str">
        <f t="shared" si="44"/>
        <v>Obesity</v>
      </c>
      <c r="J1455" t="str">
        <f t="shared" si="45"/>
        <v>Diabetes</v>
      </c>
    </row>
    <row r="1456" spans="1:10" ht="15.75" thickBot="1" x14ac:dyDescent="0.3">
      <c r="A1456" s="4" t="s">
        <v>916</v>
      </c>
      <c r="B1456" s="5">
        <v>30.59</v>
      </c>
      <c r="C1456" s="5">
        <v>9.5500000000000007</v>
      </c>
      <c r="D1456" s="4" t="s">
        <v>2380</v>
      </c>
      <c r="E1456" s="4" t="s">
        <v>2379</v>
      </c>
      <c r="F1456" s="4" t="s">
        <v>2379</v>
      </c>
      <c r="G1456" s="4">
        <v>0</v>
      </c>
      <c r="H1456" s="4" t="s">
        <v>2379</v>
      </c>
      <c r="I1456" s="4" t="str">
        <f t="shared" si="44"/>
        <v>Obesity</v>
      </c>
      <c r="J1456" t="str">
        <f t="shared" si="45"/>
        <v>Diabetes</v>
      </c>
    </row>
    <row r="1457" spans="1:10" ht="15.75" thickBot="1" x14ac:dyDescent="0.3">
      <c r="A1457" s="4" t="s">
        <v>915</v>
      </c>
      <c r="B1457" s="5">
        <v>25.51</v>
      </c>
      <c r="C1457" s="5">
        <v>6.05</v>
      </c>
      <c r="D1457" s="4" t="s">
        <v>2379</v>
      </c>
      <c r="E1457" s="4" t="s">
        <v>2379</v>
      </c>
      <c r="F1457" s="4" t="s">
        <v>2379</v>
      </c>
      <c r="G1457" s="4">
        <v>0</v>
      </c>
      <c r="H1457" s="4" t="s">
        <v>2379</v>
      </c>
      <c r="I1457" s="4" t="str">
        <f t="shared" si="44"/>
        <v>Overweight</v>
      </c>
      <c r="J1457" t="str">
        <f t="shared" si="45"/>
        <v>Prediabetes</v>
      </c>
    </row>
    <row r="1458" spans="1:10" ht="15.75" thickBot="1" x14ac:dyDescent="0.3">
      <c r="A1458" s="4" t="s">
        <v>914</v>
      </c>
      <c r="B1458" s="5">
        <v>29.04</v>
      </c>
      <c r="C1458" s="5">
        <v>10.56</v>
      </c>
      <c r="D1458" s="4" t="s">
        <v>2380</v>
      </c>
      <c r="E1458" s="4" t="s">
        <v>2379</v>
      </c>
      <c r="F1458" s="4" t="s">
        <v>2379</v>
      </c>
      <c r="G1458" s="5">
        <v>1</v>
      </c>
      <c r="H1458" s="4" t="s">
        <v>2379</v>
      </c>
      <c r="I1458" s="4" t="str">
        <f t="shared" si="44"/>
        <v>Overweight</v>
      </c>
      <c r="J1458" t="str">
        <f t="shared" si="45"/>
        <v>Diabetes</v>
      </c>
    </row>
    <row r="1459" spans="1:10" ht="15.75" thickBot="1" x14ac:dyDescent="0.3">
      <c r="A1459" s="4" t="s">
        <v>913</v>
      </c>
      <c r="B1459" s="5">
        <v>22.135000000000002</v>
      </c>
      <c r="C1459" s="5">
        <v>10.81</v>
      </c>
      <c r="D1459" s="4" t="s">
        <v>2380</v>
      </c>
      <c r="E1459" s="4" t="s">
        <v>2379</v>
      </c>
      <c r="F1459" s="4" t="s">
        <v>2379</v>
      </c>
      <c r="G1459" s="5">
        <v>1</v>
      </c>
      <c r="H1459" s="4" t="s">
        <v>2379</v>
      </c>
      <c r="I1459" s="4" t="str">
        <f t="shared" si="44"/>
        <v>Normal Weight</v>
      </c>
      <c r="J1459" t="str">
        <f t="shared" si="45"/>
        <v>Diabetes</v>
      </c>
    </row>
    <row r="1460" spans="1:10" ht="15.75" thickBot="1" x14ac:dyDescent="0.3">
      <c r="A1460" s="4" t="s">
        <v>912</v>
      </c>
      <c r="B1460" s="5">
        <v>21.375</v>
      </c>
      <c r="C1460" s="5">
        <v>4.32</v>
      </c>
      <c r="D1460" s="4" t="s">
        <v>2379</v>
      </c>
      <c r="E1460" s="4" t="s">
        <v>2379</v>
      </c>
      <c r="F1460" s="4" t="s">
        <v>2379</v>
      </c>
      <c r="G1460" s="4">
        <v>0</v>
      </c>
      <c r="H1460" s="4" t="s">
        <v>2379</v>
      </c>
      <c r="I1460" s="4" t="str">
        <f t="shared" si="44"/>
        <v>Normal Weight</v>
      </c>
      <c r="J1460" t="str">
        <f t="shared" si="45"/>
        <v>Normal</v>
      </c>
    </row>
    <row r="1461" spans="1:10" ht="15.75" thickBot="1" x14ac:dyDescent="0.3">
      <c r="A1461" s="4" t="s">
        <v>911</v>
      </c>
      <c r="B1461" s="5">
        <v>29.19</v>
      </c>
      <c r="C1461" s="5">
        <v>4.37</v>
      </c>
      <c r="D1461" s="4" t="s">
        <v>2379</v>
      </c>
      <c r="E1461" s="4" t="s">
        <v>2379</v>
      </c>
      <c r="F1461" s="4" t="s">
        <v>2379</v>
      </c>
      <c r="G1461" s="4">
        <v>0</v>
      </c>
      <c r="H1461" s="4" t="s">
        <v>2379</v>
      </c>
      <c r="I1461" s="4" t="str">
        <f t="shared" si="44"/>
        <v>Overweight</v>
      </c>
      <c r="J1461" t="str">
        <f t="shared" si="45"/>
        <v>Normal</v>
      </c>
    </row>
    <row r="1462" spans="1:10" ht="15.75" thickBot="1" x14ac:dyDescent="0.3">
      <c r="A1462" s="4" t="s">
        <v>910</v>
      </c>
      <c r="B1462" s="5">
        <v>31.92</v>
      </c>
      <c r="C1462" s="5">
        <v>4.8099999999999996</v>
      </c>
      <c r="D1462" s="4" t="s">
        <v>2380</v>
      </c>
      <c r="E1462" s="4" t="s">
        <v>2379</v>
      </c>
      <c r="F1462" s="4" t="s">
        <v>2380</v>
      </c>
      <c r="G1462" s="5">
        <v>1</v>
      </c>
      <c r="H1462" s="4" t="s">
        <v>2379</v>
      </c>
      <c r="I1462" s="4" t="str">
        <f t="shared" si="44"/>
        <v>Obesity</v>
      </c>
      <c r="J1462" t="str">
        <f t="shared" si="45"/>
        <v>Normal</v>
      </c>
    </row>
    <row r="1463" spans="1:10" ht="15.75" thickBot="1" x14ac:dyDescent="0.3">
      <c r="A1463" s="4" t="s">
        <v>909</v>
      </c>
      <c r="B1463" s="5">
        <v>26.315000000000001</v>
      </c>
      <c r="C1463" s="5">
        <v>4.5599999999999996</v>
      </c>
      <c r="D1463" s="4" t="s">
        <v>2380</v>
      </c>
      <c r="E1463" s="4" t="s">
        <v>2379</v>
      </c>
      <c r="F1463" s="4" t="s">
        <v>2380</v>
      </c>
      <c r="G1463" s="5">
        <v>1</v>
      </c>
      <c r="H1463" s="4" t="s">
        <v>2379</v>
      </c>
      <c r="I1463" s="4" t="str">
        <f t="shared" si="44"/>
        <v>Overweight</v>
      </c>
      <c r="J1463" t="str">
        <f t="shared" si="45"/>
        <v>Normal</v>
      </c>
    </row>
    <row r="1464" spans="1:10" ht="15.75" thickBot="1" x14ac:dyDescent="0.3">
      <c r="A1464" s="4" t="s">
        <v>908</v>
      </c>
      <c r="B1464" s="5">
        <v>35.299999999999997</v>
      </c>
      <c r="C1464" s="5">
        <v>4.3899999999999997</v>
      </c>
      <c r="D1464" s="4" t="s">
        <v>2379</v>
      </c>
      <c r="E1464" s="4" t="s">
        <v>2379</v>
      </c>
      <c r="F1464" s="4" t="s">
        <v>2379</v>
      </c>
      <c r="G1464" s="4">
        <v>0</v>
      </c>
      <c r="H1464" s="4" t="s">
        <v>2379</v>
      </c>
      <c r="I1464" s="4" t="str">
        <f t="shared" si="44"/>
        <v>Obesity</v>
      </c>
      <c r="J1464" t="str">
        <f t="shared" si="45"/>
        <v>Normal</v>
      </c>
    </row>
    <row r="1465" spans="1:10" ht="15.75" thickBot="1" x14ac:dyDescent="0.3">
      <c r="A1465" s="4" t="s">
        <v>907</v>
      </c>
      <c r="B1465" s="5">
        <v>18.91</v>
      </c>
      <c r="C1465" s="5">
        <v>11.44</v>
      </c>
      <c r="D1465" s="4" t="s">
        <v>2379</v>
      </c>
      <c r="E1465" s="4" t="s">
        <v>2379</v>
      </c>
      <c r="F1465" s="4" t="s">
        <v>2379</v>
      </c>
      <c r="G1465" s="4">
        <v>0</v>
      </c>
      <c r="H1465" s="4" t="s">
        <v>2379</v>
      </c>
      <c r="I1465" s="4" t="str">
        <f t="shared" si="44"/>
        <v>Normal Weight</v>
      </c>
      <c r="J1465" t="str">
        <f t="shared" si="45"/>
        <v>Diabetes</v>
      </c>
    </row>
    <row r="1466" spans="1:10" ht="15.75" thickBot="1" x14ac:dyDescent="0.3">
      <c r="A1466" s="4" t="s">
        <v>906</v>
      </c>
      <c r="B1466" s="5">
        <v>22.41</v>
      </c>
      <c r="C1466" s="5">
        <v>11.37</v>
      </c>
      <c r="D1466" s="4" t="s">
        <v>2380</v>
      </c>
      <c r="E1466" s="4" t="s">
        <v>2379</v>
      </c>
      <c r="F1466" s="4" t="s">
        <v>2379</v>
      </c>
      <c r="G1466" s="5">
        <v>1</v>
      </c>
      <c r="H1466" s="4" t="s">
        <v>2379</v>
      </c>
      <c r="I1466" s="4" t="str">
        <f t="shared" si="44"/>
        <v>Normal Weight</v>
      </c>
      <c r="J1466" t="str">
        <f t="shared" si="45"/>
        <v>Diabetes</v>
      </c>
    </row>
    <row r="1467" spans="1:10" ht="15.75" thickBot="1" x14ac:dyDescent="0.3">
      <c r="A1467" s="4" t="s">
        <v>905</v>
      </c>
      <c r="B1467" s="5">
        <v>22.704999999999998</v>
      </c>
      <c r="C1467" s="5">
        <v>6.14</v>
      </c>
      <c r="D1467" s="4" t="s">
        <v>2379</v>
      </c>
      <c r="E1467" s="4" t="s">
        <v>2379</v>
      </c>
      <c r="F1467" s="4" t="s">
        <v>2379</v>
      </c>
      <c r="G1467" s="4">
        <v>0</v>
      </c>
      <c r="H1467" s="4" t="s">
        <v>2379</v>
      </c>
      <c r="I1467" s="4" t="str">
        <f t="shared" si="44"/>
        <v>Normal Weight</v>
      </c>
      <c r="J1467" t="str">
        <f t="shared" si="45"/>
        <v>Prediabetes</v>
      </c>
    </row>
    <row r="1468" spans="1:10" ht="15.75" thickBot="1" x14ac:dyDescent="0.3">
      <c r="A1468" s="4" t="s">
        <v>904</v>
      </c>
      <c r="B1468" s="5">
        <v>37.18</v>
      </c>
      <c r="C1468" s="5">
        <v>4.8899999999999997</v>
      </c>
      <c r="D1468" s="4" t="s">
        <v>2379</v>
      </c>
      <c r="E1468" s="4" t="s">
        <v>2379</v>
      </c>
      <c r="F1468" s="4" t="s">
        <v>2379</v>
      </c>
      <c r="G1468" s="4">
        <v>0</v>
      </c>
      <c r="H1468" s="4" t="s">
        <v>2379</v>
      </c>
      <c r="I1468" s="4" t="str">
        <f t="shared" si="44"/>
        <v>Obesity</v>
      </c>
      <c r="J1468" t="str">
        <f t="shared" si="45"/>
        <v>Normal</v>
      </c>
    </row>
    <row r="1469" spans="1:10" ht="15.75" thickBot="1" x14ac:dyDescent="0.3">
      <c r="A1469" s="4" t="s">
        <v>903</v>
      </c>
      <c r="B1469" s="5">
        <v>35.97</v>
      </c>
      <c r="C1469" s="5">
        <v>4.5999999999999996</v>
      </c>
      <c r="D1469" s="4" t="s">
        <v>2379</v>
      </c>
      <c r="E1469" s="4" t="s">
        <v>2379</v>
      </c>
      <c r="F1469" s="4" t="s">
        <v>2379</v>
      </c>
      <c r="G1469" s="4">
        <v>0</v>
      </c>
      <c r="H1469" s="4" t="s">
        <v>2379</v>
      </c>
      <c r="I1469" s="4" t="str">
        <f t="shared" si="44"/>
        <v>Obesity</v>
      </c>
      <c r="J1469" t="str">
        <f t="shared" si="45"/>
        <v>Normal</v>
      </c>
    </row>
    <row r="1470" spans="1:10" ht="15.75" thickBot="1" x14ac:dyDescent="0.3">
      <c r="A1470" s="4" t="s">
        <v>902</v>
      </c>
      <c r="B1470" s="5">
        <v>35.799999999999997</v>
      </c>
      <c r="C1470" s="5">
        <v>4.42</v>
      </c>
      <c r="D1470" s="4" t="s">
        <v>2379</v>
      </c>
      <c r="E1470" s="4" t="s">
        <v>2379</v>
      </c>
      <c r="F1470" s="4" t="s">
        <v>2379</v>
      </c>
      <c r="G1470" s="4">
        <v>0</v>
      </c>
      <c r="H1470" s="4" t="s">
        <v>2379</v>
      </c>
      <c r="I1470" s="4" t="str">
        <f t="shared" si="44"/>
        <v>Obesity</v>
      </c>
      <c r="J1470" t="str">
        <f t="shared" si="45"/>
        <v>Normal</v>
      </c>
    </row>
    <row r="1471" spans="1:10" ht="15.75" thickBot="1" x14ac:dyDescent="0.3">
      <c r="A1471" s="4" t="s">
        <v>901</v>
      </c>
      <c r="B1471" s="5">
        <v>28.31</v>
      </c>
      <c r="C1471" s="5">
        <v>7.48</v>
      </c>
      <c r="D1471" s="4" t="s">
        <v>2380</v>
      </c>
      <c r="E1471" s="4" t="s">
        <v>2379</v>
      </c>
      <c r="F1471" s="4" t="s">
        <v>2379</v>
      </c>
      <c r="G1471" s="4">
        <v>0</v>
      </c>
      <c r="H1471" s="4" t="s">
        <v>2379</v>
      </c>
      <c r="I1471" s="4" t="str">
        <f t="shared" si="44"/>
        <v>Overweight</v>
      </c>
      <c r="J1471" t="str">
        <f t="shared" si="45"/>
        <v>Diabetes</v>
      </c>
    </row>
    <row r="1472" spans="1:10" ht="15.75" thickBot="1" x14ac:dyDescent="0.3">
      <c r="A1472" s="4" t="s">
        <v>900</v>
      </c>
      <c r="B1472" s="5">
        <v>38.06</v>
      </c>
      <c r="C1472" s="5">
        <v>10.74</v>
      </c>
      <c r="D1472" s="4" t="s">
        <v>2379</v>
      </c>
      <c r="E1472" s="4" t="s">
        <v>2379</v>
      </c>
      <c r="F1472" s="4" t="s">
        <v>2379</v>
      </c>
      <c r="G1472" s="4">
        <v>0</v>
      </c>
      <c r="H1472" s="4" t="s">
        <v>2379</v>
      </c>
      <c r="I1472" s="4" t="str">
        <f t="shared" si="44"/>
        <v>Obesity</v>
      </c>
      <c r="J1472" t="str">
        <f t="shared" si="45"/>
        <v>Diabetes</v>
      </c>
    </row>
    <row r="1473" spans="1:10" ht="15.75" thickBot="1" x14ac:dyDescent="0.3">
      <c r="A1473" s="4" t="s">
        <v>899</v>
      </c>
      <c r="B1473" s="5">
        <v>28</v>
      </c>
      <c r="C1473" s="5">
        <v>5.19</v>
      </c>
      <c r="D1473" s="4" t="s">
        <v>2379</v>
      </c>
      <c r="E1473" s="4" t="s">
        <v>2379</v>
      </c>
      <c r="F1473" s="4" t="s">
        <v>2379</v>
      </c>
      <c r="G1473" s="5">
        <v>1</v>
      </c>
      <c r="H1473" s="4" t="s">
        <v>2379</v>
      </c>
      <c r="I1473" s="4" t="str">
        <f t="shared" si="44"/>
        <v>Overweight</v>
      </c>
      <c r="J1473" t="str">
        <f t="shared" si="45"/>
        <v>Normal</v>
      </c>
    </row>
    <row r="1474" spans="1:10" ht="15.75" thickBot="1" x14ac:dyDescent="0.3">
      <c r="A1474" s="4" t="s">
        <v>898</v>
      </c>
      <c r="B1474" s="5">
        <v>34.32</v>
      </c>
      <c r="C1474" s="5">
        <v>9.17</v>
      </c>
      <c r="D1474" s="4" t="s">
        <v>2379</v>
      </c>
      <c r="E1474" s="4" t="s">
        <v>2379</v>
      </c>
      <c r="F1474" s="4" t="s">
        <v>2379</v>
      </c>
      <c r="G1474" s="4">
        <v>0</v>
      </c>
      <c r="H1474" s="4" t="s">
        <v>2379</v>
      </c>
      <c r="I1474" s="4" t="str">
        <f t="shared" si="44"/>
        <v>Obesity</v>
      </c>
      <c r="J1474" t="str">
        <f t="shared" si="45"/>
        <v>Diabetes</v>
      </c>
    </row>
    <row r="1475" spans="1:10" ht="15.75" thickBot="1" x14ac:dyDescent="0.3">
      <c r="A1475" s="4" t="s">
        <v>897</v>
      </c>
      <c r="B1475" s="5">
        <v>22.3</v>
      </c>
      <c r="C1475" s="5">
        <v>4.95</v>
      </c>
      <c r="D1475" s="4" t="s">
        <v>2380</v>
      </c>
      <c r="E1475" s="4" t="s">
        <v>2379</v>
      </c>
      <c r="F1475" s="4" t="s">
        <v>2379</v>
      </c>
      <c r="G1475" s="4">
        <v>0</v>
      </c>
      <c r="H1475" s="4" t="s">
        <v>2379</v>
      </c>
      <c r="I1475" s="4" t="str">
        <f t="shared" ref="I1475:I1538" si="46">VLOOKUP(B1475,$L$10:$M$13,2,TRUE)</f>
        <v>Normal Weight</v>
      </c>
      <c r="J1475" t="str">
        <f t="shared" ref="J1475:J1538" si="47">VLOOKUP(C1475,$K$19:$L$21,2,TRUE)</f>
        <v>Normal</v>
      </c>
    </row>
    <row r="1476" spans="1:10" ht="15.75" thickBot="1" x14ac:dyDescent="0.3">
      <c r="A1476" s="4" t="s">
        <v>896</v>
      </c>
      <c r="B1476" s="5">
        <v>27.835000000000001</v>
      </c>
      <c r="C1476" s="5">
        <v>6.03</v>
      </c>
      <c r="D1476" s="4" t="s">
        <v>2379</v>
      </c>
      <c r="E1476" s="4" t="s">
        <v>2379</v>
      </c>
      <c r="F1476" s="4" t="s">
        <v>2379</v>
      </c>
      <c r="G1476" s="5">
        <v>1</v>
      </c>
      <c r="H1476" s="4" t="s">
        <v>2379</v>
      </c>
      <c r="I1476" s="4" t="str">
        <f t="shared" si="46"/>
        <v>Overweight</v>
      </c>
      <c r="J1476" t="str">
        <f t="shared" si="47"/>
        <v>Prediabetes</v>
      </c>
    </row>
    <row r="1477" spans="1:10" ht="15.75" thickBot="1" x14ac:dyDescent="0.3">
      <c r="A1477" s="4" t="s">
        <v>895</v>
      </c>
      <c r="B1477" s="5">
        <v>39.229999999999997</v>
      </c>
      <c r="C1477" s="5">
        <v>5.36</v>
      </c>
      <c r="D1477" s="4" t="s">
        <v>2379</v>
      </c>
      <c r="E1477" s="4" t="s">
        <v>2379</v>
      </c>
      <c r="F1477" s="4" t="s">
        <v>2379</v>
      </c>
      <c r="G1477" s="4">
        <v>0</v>
      </c>
      <c r="H1477" s="4" t="s">
        <v>2379</v>
      </c>
      <c r="I1477" s="4" t="str">
        <f t="shared" si="46"/>
        <v>Obesity</v>
      </c>
      <c r="J1477" t="str">
        <f t="shared" si="47"/>
        <v>Normal</v>
      </c>
    </row>
    <row r="1478" spans="1:10" ht="15.75" thickBot="1" x14ac:dyDescent="0.3">
      <c r="A1478" s="4" t="s">
        <v>894</v>
      </c>
      <c r="B1478" s="5">
        <v>19.95</v>
      </c>
      <c r="C1478" s="5">
        <v>6.11</v>
      </c>
      <c r="D1478" s="4" t="s">
        <v>2379</v>
      </c>
      <c r="E1478" s="4" t="s">
        <v>2379</v>
      </c>
      <c r="F1478" s="4" t="s">
        <v>2379</v>
      </c>
      <c r="G1478" s="5">
        <v>1</v>
      </c>
      <c r="H1478" s="4" t="s">
        <v>2379</v>
      </c>
      <c r="I1478" s="4" t="str">
        <f t="shared" si="46"/>
        <v>Normal Weight</v>
      </c>
      <c r="J1478" t="str">
        <f t="shared" si="47"/>
        <v>Prediabetes</v>
      </c>
    </row>
    <row r="1479" spans="1:10" ht="15.75" thickBot="1" x14ac:dyDescent="0.3">
      <c r="A1479" s="4" t="s">
        <v>893</v>
      </c>
      <c r="B1479" s="5">
        <v>34.64</v>
      </c>
      <c r="C1479" s="5">
        <v>4.88</v>
      </c>
      <c r="D1479" s="4" t="s">
        <v>2379</v>
      </c>
      <c r="E1479" s="4" t="s">
        <v>2379</v>
      </c>
      <c r="F1479" s="4" t="s">
        <v>2380</v>
      </c>
      <c r="G1479" s="5">
        <v>1</v>
      </c>
      <c r="H1479" s="4" t="s">
        <v>2379</v>
      </c>
      <c r="I1479" s="4" t="str">
        <f t="shared" si="46"/>
        <v>Obesity</v>
      </c>
      <c r="J1479" t="str">
        <f t="shared" si="47"/>
        <v>Normal</v>
      </c>
    </row>
    <row r="1480" spans="1:10" ht="15.75" thickBot="1" x14ac:dyDescent="0.3">
      <c r="A1480" s="4" t="s">
        <v>892</v>
      </c>
      <c r="B1480" s="5">
        <v>18.75</v>
      </c>
      <c r="C1480" s="5">
        <v>6.72</v>
      </c>
      <c r="D1480" s="4" t="s">
        <v>2379</v>
      </c>
      <c r="E1480" s="4" t="s">
        <v>2379</v>
      </c>
      <c r="F1480" s="4" t="s">
        <v>2379</v>
      </c>
      <c r="G1480" s="4">
        <v>0</v>
      </c>
      <c r="H1480" s="4" t="s">
        <v>2379</v>
      </c>
      <c r="I1480" s="4" t="str">
        <f t="shared" si="46"/>
        <v>Normal Weight</v>
      </c>
      <c r="J1480" t="str">
        <f t="shared" si="47"/>
        <v>Diabetes</v>
      </c>
    </row>
    <row r="1481" spans="1:10" ht="15.75" thickBot="1" x14ac:dyDescent="0.3">
      <c r="A1481" s="4" t="s">
        <v>891</v>
      </c>
      <c r="B1481" s="5">
        <v>26.48</v>
      </c>
      <c r="C1481" s="5">
        <v>4.2</v>
      </c>
      <c r="D1481" s="4" t="s">
        <v>2379</v>
      </c>
      <c r="E1481" s="4" t="s">
        <v>2379</v>
      </c>
      <c r="F1481" s="4" t="s">
        <v>2379</v>
      </c>
      <c r="G1481" s="5">
        <v>1</v>
      </c>
      <c r="H1481" s="4" t="s">
        <v>2379</v>
      </c>
      <c r="I1481" s="4" t="str">
        <f t="shared" si="46"/>
        <v>Overweight</v>
      </c>
      <c r="J1481" t="str">
        <f t="shared" si="47"/>
        <v>Normal</v>
      </c>
    </row>
    <row r="1482" spans="1:10" ht="15.75" thickBot="1" x14ac:dyDescent="0.3">
      <c r="A1482" s="4" t="s">
        <v>890</v>
      </c>
      <c r="B1482" s="5">
        <v>34.83</v>
      </c>
      <c r="C1482" s="5">
        <v>5.79</v>
      </c>
      <c r="D1482" s="4" t="s">
        <v>2379</v>
      </c>
      <c r="E1482" s="4" t="s">
        <v>2379</v>
      </c>
      <c r="F1482" s="4" t="s">
        <v>2379</v>
      </c>
      <c r="G1482" s="5">
        <v>1</v>
      </c>
      <c r="H1482" s="4" t="s">
        <v>2379</v>
      </c>
      <c r="I1482" s="4" t="str">
        <f t="shared" si="46"/>
        <v>Obesity</v>
      </c>
      <c r="J1482" t="str">
        <f t="shared" si="47"/>
        <v>Prediabetes</v>
      </c>
    </row>
    <row r="1483" spans="1:10" ht="15.75" thickBot="1" x14ac:dyDescent="0.3">
      <c r="A1483" s="4" t="s">
        <v>889</v>
      </c>
      <c r="B1483" s="5">
        <v>25.46</v>
      </c>
      <c r="C1483" s="5">
        <v>4.29</v>
      </c>
      <c r="D1483" s="4" t="s">
        <v>2379</v>
      </c>
      <c r="E1483" s="4" t="s">
        <v>2379</v>
      </c>
      <c r="F1483" s="4" t="s">
        <v>2379</v>
      </c>
      <c r="G1483" s="4">
        <v>0</v>
      </c>
      <c r="H1483" s="4" t="s">
        <v>2379</v>
      </c>
      <c r="I1483" s="4" t="str">
        <f t="shared" si="46"/>
        <v>Overweight</v>
      </c>
      <c r="J1483" t="str">
        <f t="shared" si="47"/>
        <v>Normal</v>
      </c>
    </row>
    <row r="1484" spans="1:10" ht="15.75" thickBot="1" x14ac:dyDescent="0.3">
      <c r="A1484" s="4" t="s">
        <v>888</v>
      </c>
      <c r="B1484" s="5">
        <v>23.31</v>
      </c>
      <c r="C1484" s="5">
        <v>8.27</v>
      </c>
      <c r="D1484" s="4" t="s">
        <v>2379</v>
      </c>
      <c r="E1484" s="4" t="s">
        <v>2379</v>
      </c>
      <c r="F1484" s="4" t="s">
        <v>2379</v>
      </c>
      <c r="G1484" s="4">
        <v>0</v>
      </c>
      <c r="H1484" s="4" t="s">
        <v>2379</v>
      </c>
      <c r="I1484" s="4" t="str">
        <f t="shared" si="46"/>
        <v>Normal Weight</v>
      </c>
      <c r="J1484" t="str">
        <f t="shared" si="47"/>
        <v>Diabetes</v>
      </c>
    </row>
    <row r="1485" spans="1:10" ht="15.75" thickBot="1" x14ac:dyDescent="0.3">
      <c r="A1485" s="4" t="s">
        <v>887</v>
      </c>
      <c r="B1485" s="5">
        <v>29</v>
      </c>
      <c r="C1485" s="5">
        <v>4.5599999999999996</v>
      </c>
      <c r="D1485" s="4" t="s">
        <v>2379</v>
      </c>
      <c r="E1485" s="4" t="s">
        <v>2379</v>
      </c>
      <c r="F1485" s="4" t="s">
        <v>2379</v>
      </c>
      <c r="G1485" s="4">
        <v>0</v>
      </c>
      <c r="H1485" s="4" t="s">
        <v>2379</v>
      </c>
      <c r="I1485" s="4" t="str">
        <f t="shared" si="46"/>
        <v>Overweight</v>
      </c>
      <c r="J1485" t="str">
        <f t="shared" si="47"/>
        <v>Normal</v>
      </c>
    </row>
    <row r="1486" spans="1:10" ht="15.75" thickBot="1" x14ac:dyDescent="0.3">
      <c r="A1486" s="4" t="s">
        <v>886</v>
      </c>
      <c r="B1486" s="5">
        <v>32.869999999999997</v>
      </c>
      <c r="C1486" s="5">
        <v>5.33</v>
      </c>
      <c r="D1486" s="4" t="s">
        <v>2379</v>
      </c>
      <c r="E1486" s="4" t="s">
        <v>2379</v>
      </c>
      <c r="F1486" s="4" t="s">
        <v>2379</v>
      </c>
      <c r="G1486" s="4">
        <v>0</v>
      </c>
      <c r="H1486" s="4" t="s">
        <v>2379</v>
      </c>
      <c r="I1486" s="4" t="str">
        <f t="shared" si="46"/>
        <v>Obesity</v>
      </c>
      <c r="J1486" t="str">
        <f t="shared" si="47"/>
        <v>Normal</v>
      </c>
    </row>
    <row r="1487" spans="1:10" ht="15.75" thickBot="1" x14ac:dyDescent="0.3">
      <c r="A1487" s="4" t="s">
        <v>885</v>
      </c>
      <c r="B1487" s="5">
        <v>26.18</v>
      </c>
      <c r="C1487" s="5">
        <v>5.63</v>
      </c>
      <c r="D1487" s="4" t="s">
        <v>2379</v>
      </c>
      <c r="E1487" s="4" t="s">
        <v>2379</v>
      </c>
      <c r="F1487" s="4" t="s">
        <v>2379</v>
      </c>
      <c r="G1487" s="4">
        <v>0</v>
      </c>
      <c r="H1487" s="4" t="s">
        <v>2379</v>
      </c>
      <c r="I1487" s="4" t="str">
        <f t="shared" si="46"/>
        <v>Overweight</v>
      </c>
      <c r="J1487" t="str">
        <f t="shared" si="47"/>
        <v>Normal</v>
      </c>
    </row>
    <row r="1488" spans="1:10" ht="15.75" thickBot="1" x14ac:dyDescent="0.3">
      <c r="A1488" s="4" t="s">
        <v>884</v>
      </c>
      <c r="B1488" s="5">
        <v>25.3</v>
      </c>
      <c r="C1488" s="5">
        <v>5.12</v>
      </c>
      <c r="D1488" s="4" t="s">
        <v>2379</v>
      </c>
      <c r="E1488" s="4" t="s">
        <v>2379</v>
      </c>
      <c r="F1488" s="4" t="s">
        <v>2379</v>
      </c>
      <c r="G1488" s="4">
        <v>0</v>
      </c>
      <c r="H1488" s="4" t="s">
        <v>2379</v>
      </c>
      <c r="I1488" s="4" t="str">
        <f t="shared" si="46"/>
        <v>Overweight</v>
      </c>
      <c r="J1488" t="str">
        <f t="shared" si="47"/>
        <v>Normal</v>
      </c>
    </row>
    <row r="1489" spans="1:10" ht="15.75" thickBot="1" x14ac:dyDescent="0.3">
      <c r="A1489" s="4" t="s">
        <v>883</v>
      </c>
      <c r="B1489" s="5">
        <v>36.94</v>
      </c>
      <c r="C1489" s="5">
        <v>5.15</v>
      </c>
      <c r="D1489" s="4" t="s">
        <v>2380</v>
      </c>
      <c r="E1489" s="4" t="s">
        <v>2379</v>
      </c>
      <c r="F1489" s="4" t="s">
        <v>2379</v>
      </c>
      <c r="G1489" s="5">
        <v>1</v>
      </c>
      <c r="H1489" s="4" t="s">
        <v>2379</v>
      </c>
      <c r="I1489" s="4" t="str">
        <f t="shared" si="46"/>
        <v>Obesity</v>
      </c>
      <c r="J1489" t="str">
        <f t="shared" si="47"/>
        <v>Normal</v>
      </c>
    </row>
    <row r="1490" spans="1:10" ht="15.75" thickBot="1" x14ac:dyDescent="0.3">
      <c r="A1490" s="4" t="s">
        <v>882</v>
      </c>
      <c r="B1490" s="5">
        <v>22.86</v>
      </c>
      <c r="C1490" s="5">
        <v>7.5</v>
      </c>
      <c r="D1490" s="4" t="s">
        <v>2379</v>
      </c>
      <c r="E1490" s="4" t="s">
        <v>2379</v>
      </c>
      <c r="F1490" s="4" t="s">
        <v>2379</v>
      </c>
      <c r="G1490" s="4">
        <v>0</v>
      </c>
      <c r="H1490" s="4" t="s">
        <v>2379</v>
      </c>
      <c r="I1490" s="4" t="str">
        <f t="shared" si="46"/>
        <v>Normal Weight</v>
      </c>
      <c r="J1490" t="str">
        <f t="shared" si="47"/>
        <v>Diabetes</v>
      </c>
    </row>
    <row r="1491" spans="1:10" ht="15.75" thickBot="1" x14ac:dyDescent="0.3">
      <c r="A1491" s="4" t="s">
        <v>881</v>
      </c>
      <c r="B1491" s="5">
        <v>18.760000000000002</v>
      </c>
      <c r="C1491" s="5">
        <v>4.88</v>
      </c>
      <c r="D1491" s="4" t="s">
        <v>2380</v>
      </c>
      <c r="E1491" s="4" t="s">
        <v>2379</v>
      </c>
      <c r="F1491" s="4" t="s">
        <v>2380</v>
      </c>
      <c r="G1491" s="5">
        <v>1</v>
      </c>
      <c r="H1491" s="4" t="s">
        <v>2379</v>
      </c>
      <c r="I1491" s="4" t="str">
        <f t="shared" si="46"/>
        <v>Normal Weight</v>
      </c>
      <c r="J1491" t="str">
        <f t="shared" si="47"/>
        <v>Normal</v>
      </c>
    </row>
    <row r="1492" spans="1:10" ht="15.75" thickBot="1" x14ac:dyDescent="0.3">
      <c r="A1492" s="4" t="s">
        <v>880</v>
      </c>
      <c r="B1492" s="5">
        <v>24.36</v>
      </c>
      <c r="C1492" s="5">
        <v>5.57</v>
      </c>
      <c r="D1492" s="4" t="s">
        <v>2379</v>
      </c>
      <c r="E1492" s="4" t="s">
        <v>2379</v>
      </c>
      <c r="F1492" s="4" t="s">
        <v>2379</v>
      </c>
      <c r="G1492" s="4">
        <v>0</v>
      </c>
      <c r="H1492" s="4" t="s">
        <v>2379</v>
      </c>
      <c r="I1492" s="4" t="str">
        <f t="shared" si="46"/>
        <v>Normal Weight</v>
      </c>
      <c r="J1492" t="str">
        <f t="shared" si="47"/>
        <v>Normal</v>
      </c>
    </row>
    <row r="1493" spans="1:10" ht="15.75" thickBot="1" x14ac:dyDescent="0.3">
      <c r="A1493" s="4" t="s">
        <v>879</v>
      </c>
      <c r="B1493" s="5">
        <v>32.299999999999997</v>
      </c>
      <c r="C1493" s="5">
        <v>5.31</v>
      </c>
      <c r="D1493" s="4" t="s">
        <v>2379</v>
      </c>
      <c r="E1493" s="4" t="s">
        <v>2379</v>
      </c>
      <c r="F1493" s="4" t="s">
        <v>2379</v>
      </c>
      <c r="G1493" s="4">
        <v>0</v>
      </c>
      <c r="H1493" s="4" t="s">
        <v>2379</v>
      </c>
      <c r="I1493" s="4" t="str">
        <f t="shared" si="46"/>
        <v>Obesity</v>
      </c>
      <c r="J1493" t="str">
        <f t="shared" si="47"/>
        <v>Normal</v>
      </c>
    </row>
    <row r="1494" spans="1:10" ht="15.75" thickBot="1" x14ac:dyDescent="0.3">
      <c r="A1494" s="4" t="s">
        <v>878</v>
      </c>
      <c r="B1494" s="5">
        <v>22.704999999999998</v>
      </c>
      <c r="C1494" s="5">
        <v>4.57</v>
      </c>
      <c r="D1494" s="4" t="s">
        <v>2380</v>
      </c>
      <c r="E1494" s="4" t="s">
        <v>2379</v>
      </c>
      <c r="F1494" s="4" t="s">
        <v>2379</v>
      </c>
      <c r="G1494" s="4">
        <v>0</v>
      </c>
      <c r="H1494" s="4" t="s">
        <v>2379</v>
      </c>
      <c r="I1494" s="4" t="str">
        <f t="shared" si="46"/>
        <v>Normal Weight</v>
      </c>
      <c r="J1494" t="str">
        <f t="shared" si="47"/>
        <v>Normal</v>
      </c>
    </row>
    <row r="1495" spans="1:10" ht="15.75" thickBot="1" x14ac:dyDescent="0.3">
      <c r="A1495" s="4" t="s">
        <v>877</v>
      </c>
      <c r="B1495" s="5">
        <v>21.79</v>
      </c>
      <c r="C1495" s="5">
        <v>8.6999999999999993</v>
      </c>
      <c r="D1495" s="4" t="s">
        <v>2380</v>
      </c>
      <c r="E1495" s="4" t="s">
        <v>2379</v>
      </c>
      <c r="F1495" s="4" t="s">
        <v>2379</v>
      </c>
      <c r="G1495" s="5">
        <v>1</v>
      </c>
      <c r="H1495" s="4" t="s">
        <v>2379</v>
      </c>
      <c r="I1495" s="4" t="str">
        <f t="shared" si="46"/>
        <v>Normal Weight</v>
      </c>
      <c r="J1495" t="str">
        <f t="shared" si="47"/>
        <v>Diabetes</v>
      </c>
    </row>
    <row r="1496" spans="1:10" ht="15.75" thickBot="1" x14ac:dyDescent="0.3">
      <c r="A1496" s="4" t="s">
        <v>876</v>
      </c>
      <c r="B1496" s="5">
        <v>24.52</v>
      </c>
      <c r="C1496" s="5">
        <v>4.76</v>
      </c>
      <c r="D1496" s="4" t="s">
        <v>2379</v>
      </c>
      <c r="E1496" s="4" t="s">
        <v>2379</v>
      </c>
      <c r="F1496" s="4" t="s">
        <v>2379</v>
      </c>
      <c r="G1496" s="4">
        <v>0</v>
      </c>
      <c r="H1496" s="4" t="s">
        <v>2379</v>
      </c>
      <c r="I1496" s="4" t="str">
        <f t="shared" si="46"/>
        <v>Normal Weight</v>
      </c>
      <c r="J1496" t="str">
        <f t="shared" si="47"/>
        <v>Normal</v>
      </c>
    </row>
    <row r="1497" spans="1:10" ht="15.75" thickBot="1" x14ac:dyDescent="0.3">
      <c r="A1497" s="4" t="s">
        <v>875</v>
      </c>
      <c r="B1497" s="5">
        <v>39.520000000000003</v>
      </c>
      <c r="C1497" s="5">
        <v>11.81</v>
      </c>
      <c r="D1497" s="4" t="s">
        <v>2379</v>
      </c>
      <c r="E1497" s="4" t="s">
        <v>2379</v>
      </c>
      <c r="F1497" s="4" t="s">
        <v>2379</v>
      </c>
      <c r="G1497" s="4">
        <v>0</v>
      </c>
      <c r="H1497" s="4" t="s">
        <v>2379</v>
      </c>
      <c r="I1497" s="4" t="str">
        <f t="shared" si="46"/>
        <v>Obesity</v>
      </c>
      <c r="J1497" t="str">
        <f t="shared" si="47"/>
        <v>Diabetes</v>
      </c>
    </row>
    <row r="1498" spans="1:10" ht="15.75" thickBot="1" x14ac:dyDescent="0.3">
      <c r="A1498" s="4" t="s">
        <v>874</v>
      </c>
      <c r="B1498" s="5">
        <v>24.49</v>
      </c>
      <c r="C1498" s="5">
        <v>4.67</v>
      </c>
      <c r="D1498" s="4" t="s">
        <v>2379</v>
      </c>
      <c r="E1498" s="4" t="s">
        <v>2379</v>
      </c>
      <c r="F1498" s="4" t="s">
        <v>2379</v>
      </c>
      <c r="G1498" s="4">
        <v>0</v>
      </c>
      <c r="H1498" s="4" t="s">
        <v>2379</v>
      </c>
      <c r="I1498" s="4" t="str">
        <f t="shared" si="46"/>
        <v>Normal Weight</v>
      </c>
      <c r="J1498" t="str">
        <f t="shared" si="47"/>
        <v>Normal</v>
      </c>
    </row>
    <row r="1499" spans="1:10" ht="15.75" thickBot="1" x14ac:dyDescent="0.3">
      <c r="A1499" s="4" t="s">
        <v>873</v>
      </c>
      <c r="B1499" s="5">
        <v>26.315000000000001</v>
      </c>
      <c r="C1499" s="5">
        <v>6.02</v>
      </c>
      <c r="D1499" s="4" t="s">
        <v>2379</v>
      </c>
      <c r="E1499" s="4" t="s">
        <v>2379</v>
      </c>
      <c r="F1499" s="4" t="s">
        <v>2379</v>
      </c>
      <c r="G1499" s="4">
        <v>0</v>
      </c>
      <c r="H1499" s="4" t="s">
        <v>2379</v>
      </c>
      <c r="I1499" s="4" t="str">
        <f t="shared" si="46"/>
        <v>Overweight</v>
      </c>
      <c r="J1499" t="str">
        <f t="shared" si="47"/>
        <v>Prediabetes</v>
      </c>
    </row>
    <row r="1500" spans="1:10" ht="15.75" thickBot="1" x14ac:dyDescent="0.3">
      <c r="A1500" s="4" t="s">
        <v>872</v>
      </c>
      <c r="B1500" s="5">
        <v>22.58</v>
      </c>
      <c r="C1500" s="5">
        <v>7.46</v>
      </c>
      <c r="D1500" s="4" t="s">
        <v>2379</v>
      </c>
      <c r="E1500" s="4" t="s">
        <v>2379</v>
      </c>
      <c r="F1500" s="4" t="s">
        <v>2379</v>
      </c>
      <c r="G1500" s="4">
        <v>0</v>
      </c>
      <c r="H1500" s="4" t="s">
        <v>2379</v>
      </c>
      <c r="I1500" s="4" t="str">
        <f t="shared" si="46"/>
        <v>Normal Weight</v>
      </c>
      <c r="J1500" t="str">
        <f t="shared" si="47"/>
        <v>Diabetes</v>
      </c>
    </row>
    <row r="1501" spans="1:10" ht="15.75" thickBot="1" x14ac:dyDescent="0.3">
      <c r="A1501" s="4" t="s">
        <v>871</v>
      </c>
      <c r="B1501" s="5">
        <v>19.475000000000001</v>
      </c>
      <c r="C1501" s="5">
        <v>4.74</v>
      </c>
      <c r="D1501" s="4" t="s">
        <v>2379</v>
      </c>
      <c r="E1501" s="4" t="s">
        <v>2379</v>
      </c>
      <c r="F1501" s="4" t="s">
        <v>2379</v>
      </c>
      <c r="G1501" s="5">
        <v>1</v>
      </c>
      <c r="H1501" s="4" t="s">
        <v>2379</v>
      </c>
      <c r="I1501" s="4" t="str">
        <f t="shared" si="46"/>
        <v>Normal Weight</v>
      </c>
      <c r="J1501" t="str">
        <f t="shared" si="47"/>
        <v>Normal</v>
      </c>
    </row>
    <row r="1502" spans="1:10" ht="15.75" thickBot="1" x14ac:dyDescent="0.3">
      <c r="A1502" s="4" t="s">
        <v>870</v>
      </c>
      <c r="B1502" s="5">
        <v>26.33</v>
      </c>
      <c r="C1502" s="5">
        <v>4.79</v>
      </c>
      <c r="D1502" s="4" t="s">
        <v>2379</v>
      </c>
      <c r="E1502" s="4" t="s">
        <v>2379</v>
      </c>
      <c r="F1502" s="4" t="s">
        <v>2379</v>
      </c>
      <c r="G1502" s="4">
        <v>0</v>
      </c>
      <c r="H1502" s="4" t="s">
        <v>2379</v>
      </c>
      <c r="I1502" s="4" t="str">
        <f t="shared" si="46"/>
        <v>Overweight</v>
      </c>
      <c r="J1502" t="str">
        <f t="shared" si="47"/>
        <v>Normal</v>
      </c>
    </row>
    <row r="1503" spans="1:10" ht="15.75" thickBot="1" x14ac:dyDescent="0.3">
      <c r="A1503" s="4" t="s">
        <v>869</v>
      </c>
      <c r="B1503" s="5">
        <v>17.29</v>
      </c>
      <c r="C1503" s="5">
        <v>5.35</v>
      </c>
      <c r="D1503" s="4" t="s">
        <v>2380</v>
      </c>
      <c r="E1503" s="4" t="s">
        <v>2379</v>
      </c>
      <c r="F1503" s="4" t="s">
        <v>2379</v>
      </c>
      <c r="G1503" s="4">
        <v>0</v>
      </c>
      <c r="H1503" s="4" t="s">
        <v>2379</v>
      </c>
      <c r="I1503" s="4" t="str">
        <f t="shared" si="46"/>
        <v>Underweight</v>
      </c>
      <c r="J1503" t="str">
        <f t="shared" si="47"/>
        <v>Normal</v>
      </c>
    </row>
    <row r="1504" spans="1:10" ht="15.75" thickBot="1" x14ac:dyDescent="0.3">
      <c r="A1504" s="4" t="s">
        <v>868</v>
      </c>
      <c r="B1504" s="5">
        <v>42.88</v>
      </c>
      <c r="C1504" s="5">
        <v>4.87</v>
      </c>
      <c r="D1504" s="4" t="s">
        <v>2379</v>
      </c>
      <c r="E1504" s="4" t="s">
        <v>2380</v>
      </c>
      <c r="F1504" s="4" t="s">
        <v>2379</v>
      </c>
      <c r="G1504" s="5">
        <v>1</v>
      </c>
      <c r="H1504" s="4" t="s">
        <v>2379</v>
      </c>
      <c r="I1504" s="4" t="str">
        <f t="shared" si="46"/>
        <v>Obesity</v>
      </c>
      <c r="J1504" t="str">
        <f t="shared" si="47"/>
        <v>Normal</v>
      </c>
    </row>
    <row r="1505" spans="1:10" ht="15.75" thickBot="1" x14ac:dyDescent="0.3">
      <c r="A1505" s="4" t="s">
        <v>867</v>
      </c>
      <c r="B1505" s="5">
        <v>32.200000000000003</v>
      </c>
      <c r="C1505" s="5">
        <v>10.09</v>
      </c>
      <c r="D1505" s="4" t="s">
        <v>2380</v>
      </c>
      <c r="E1505" s="4" t="s">
        <v>2379</v>
      </c>
      <c r="F1505" s="4" t="s">
        <v>2379</v>
      </c>
      <c r="G1505" s="4">
        <v>0</v>
      </c>
      <c r="H1505" s="4" t="s">
        <v>2379</v>
      </c>
      <c r="I1505" s="4" t="str">
        <f t="shared" si="46"/>
        <v>Obesity</v>
      </c>
      <c r="J1505" t="str">
        <f t="shared" si="47"/>
        <v>Diabetes</v>
      </c>
    </row>
    <row r="1506" spans="1:10" ht="15.75" thickBot="1" x14ac:dyDescent="0.3">
      <c r="A1506" s="4" t="s">
        <v>866</v>
      </c>
      <c r="B1506" s="5">
        <v>18.75</v>
      </c>
      <c r="C1506" s="5">
        <v>5.47</v>
      </c>
      <c r="D1506" s="4" t="s">
        <v>2380</v>
      </c>
      <c r="E1506" s="4" t="s">
        <v>2379</v>
      </c>
      <c r="F1506" s="4" t="s">
        <v>2380</v>
      </c>
      <c r="G1506" s="5">
        <v>1</v>
      </c>
      <c r="H1506" s="4" t="s">
        <v>2379</v>
      </c>
      <c r="I1506" s="4" t="str">
        <f t="shared" si="46"/>
        <v>Normal Weight</v>
      </c>
      <c r="J1506" t="str">
        <f t="shared" si="47"/>
        <v>Normal</v>
      </c>
    </row>
    <row r="1507" spans="1:10" ht="15.75" thickBot="1" x14ac:dyDescent="0.3">
      <c r="A1507" s="4" t="s">
        <v>865</v>
      </c>
      <c r="B1507" s="5">
        <v>22.36</v>
      </c>
      <c r="C1507" s="5">
        <v>8.6</v>
      </c>
      <c r="D1507" s="4" t="s">
        <v>2379</v>
      </c>
      <c r="E1507" s="4" t="s">
        <v>2379</v>
      </c>
      <c r="F1507" s="4" t="s">
        <v>2379</v>
      </c>
      <c r="G1507" s="4">
        <v>0</v>
      </c>
      <c r="H1507" s="4" t="s">
        <v>2379</v>
      </c>
      <c r="I1507" s="4" t="str">
        <f t="shared" si="46"/>
        <v>Normal Weight</v>
      </c>
      <c r="J1507" t="str">
        <f t="shared" si="47"/>
        <v>Diabetes</v>
      </c>
    </row>
    <row r="1508" spans="1:10" ht="15.75" thickBot="1" x14ac:dyDescent="0.3">
      <c r="A1508" s="4" t="s">
        <v>864</v>
      </c>
      <c r="B1508" s="5">
        <v>23.94</v>
      </c>
      <c r="C1508" s="5">
        <v>10.74</v>
      </c>
      <c r="D1508" s="4" t="s">
        <v>2380</v>
      </c>
      <c r="E1508" s="4" t="s">
        <v>2379</v>
      </c>
      <c r="F1508" s="4" t="s">
        <v>2379</v>
      </c>
      <c r="G1508" s="4">
        <v>0</v>
      </c>
      <c r="H1508" s="4" t="s">
        <v>2379</v>
      </c>
      <c r="I1508" s="4" t="str">
        <f t="shared" si="46"/>
        <v>Normal Weight</v>
      </c>
      <c r="J1508" t="str">
        <f t="shared" si="47"/>
        <v>Diabetes</v>
      </c>
    </row>
    <row r="1509" spans="1:10" ht="15.75" thickBot="1" x14ac:dyDescent="0.3">
      <c r="A1509" s="4" t="s">
        <v>863</v>
      </c>
      <c r="B1509" s="5">
        <v>30.1</v>
      </c>
      <c r="C1509" s="5">
        <v>4.3899999999999997</v>
      </c>
      <c r="D1509" s="4" t="s">
        <v>2379</v>
      </c>
      <c r="E1509" s="4" t="s">
        <v>2379</v>
      </c>
      <c r="F1509" s="4" t="s">
        <v>2380</v>
      </c>
      <c r="G1509" s="5">
        <v>1</v>
      </c>
      <c r="H1509" s="4" t="s">
        <v>2379</v>
      </c>
      <c r="I1509" s="4" t="str">
        <f t="shared" si="46"/>
        <v>Obesity</v>
      </c>
      <c r="J1509" t="str">
        <f t="shared" si="47"/>
        <v>Normal</v>
      </c>
    </row>
    <row r="1510" spans="1:10" ht="15.75" thickBot="1" x14ac:dyDescent="0.3">
      <c r="A1510" s="4" t="s">
        <v>862</v>
      </c>
      <c r="B1510" s="5">
        <v>21.93</v>
      </c>
      <c r="C1510" s="5">
        <v>6.3</v>
      </c>
      <c r="D1510" s="4" t="s">
        <v>2379</v>
      </c>
      <c r="E1510" s="4" t="s">
        <v>2379</v>
      </c>
      <c r="F1510" s="4" t="s">
        <v>2379</v>
      </c>
      <c r="G1510" s="4">
        <v>0</v>
      </c>
      <c r="H1510" s="4" t="s">
        <v>2379</v>
      </c>
      <c r="I1510" s="4" t="str">
        <f t="shared" si="46"/>
        <v>Normal Weight</v>
      </c>
      <c r="J1510" t="str">
        <f t="shared" si="47"/>
        <v>Prediabetes</v>
      </c>
    </row>
    <row r="1511" spans="1:10" ht="15.75" thickBot="1" x14ac:dyDescent="0.3">
      <c r="A1511" s="4" t="s">
        <v>861</v>
      </c>
      <c r="B1511" s="5">
        <v>39.75</v>
      </c>
      <c r="C1511" s="5">
        <v>5.41</v>
      </c>
      <c r="D1511" s="4" t="s">
        <v>2379</v>
      </c>
      <c r="E1511" s="4" t="s">
        <v>2380</v>
      </c>
      <c r="F1511" s="4" t="s">
        <v>2379</v>
      </c>
      <c r="G1511" s="5">
        <v>1</v>
      </c>
      <c r="H1511" s="4" t="s">
        <v>2379</v>
      </c>
      <c r="I1511" s="4" t="str">
        <f t="shared" si="46"/>
        <v>Obesity</v>
      </c>
      <c r="J1511" t="str">
        <f t="shared" si="47"/>
        <v>Normal</v>
      </c>
    </row>
    <row r="1512" spans="1:10" ht="15.75" thickBot="1" x14ac:dyDescent="0.3">
      <c r="A1512" s="4" t="s">
        <v>860</v>
      </c>
      <c r="B1512" s="5">
        <v>26.03</v>
      </c>
      <c r="C1512" s="5">
        <v>4.47</v>
      </c>
      <c r="D1512" s="4" t="s">
        <v>2379</v>
      </c>
      <c r="E1512" s="4" t="s">
        <v>2379</v>
      </c>
      <c r="F1512" s="4" t="s">
        <v>2380</v>
      </c>
      <c r="G1512" s="5">
        <v>1</v>
      </c>
      <c r="H1512" s="4" t="s">
        <v>2379</v>
      </c>
      <c r="I1512" s="4" t="str">
        <f t="shared" si="46"/>
        <v>Overweight</v>
      </c>
      <c r="J1512" t="str">
        <f t="shared" si="47"/>
        <v>Normal</v>
      </c>
    </row>
    <row r="1513" spans="1:10" ht="15.75" thickBot="1" x14ac:dyDescent="0.3">
      <c r="A1513" s="4" t="s">
        <v>859</v>
      </c>
      <c r="B1513" s="5">
        <v>34.51</v>
      </c>
      <c r="C1513" s="5">
        <v>6.26</v>
      </c>
      <c r="D1513" s="4" t="s">
        <v>2379</v>
      </c>
      <c r="E1513" s="4" t="s">
        <v>2379</v>
      </c>
      <c r="F1513" s="4" t="s">
        <v>2379</v>
      </c>
      <c r="G1513" s="4">
        <v>0</v>
      </c>
      <c r="H1513" s="4" t="s">
        <v>2379</v>
      </c>
      <c r="I1513" s="4" t="str">
        <f t="shared" si="46"/>
        <v>Obesity</v>
      </c>
      <c r="J1513" t="str">
        <f t="shared" si="47"/>
        <v>Prediabetes</v>
      </c>
    </row>
    <row r="1514" spans="1:10" ht="15.75" thickBot="1" x14ac:dyDescent="0.3">
      <c r="A1514" s="4" t="s">
        <v>858</v>
      </c>
      <c r="B1514" s="5">
        <v>19.32</v>
      </c>
      <c r="C1514" s="5">
        <v>11.58</v>
      </c>
      <c r="D1514" s="4" t="s">
        <v>2380</v>
      </c>
      <c r="E1514" s="4" t="s">
        <v>2379</v>
      </c>
      <c r="F1514" s="4" t="s">
        <v>2379</v>
      </c>
      <c r="G1514" s="5">
        <v>1</v>
      </c>
      <c r="H1514" s="4" t="s">
        <v>2379</v>
      </c>
      <c r="I1514" s="4" t="str">
        <f t="shared" si="46"/>
        <v>Normal Weight</v>
      </c>
      <c r="J1514" t="str">
        <f t="shared" si="47"/>
        <v>Diabetes</v>
      </c>
    </row>
    <row r="1515" spans="1:10" ht="15.75" thickBot="1" x14ac:dyDescent="0.3">
      <c r="A1515" s="4" t="s">
        <v>857</v>
      </c>
      <c r="B1515" s="5">
        <v>28.5</v>
      </c>
      <c r="C1515" s="5">
        <v>4.3600000000000003</v>
      </c>
      <c r="D1515" s="4" t="s">
        <v>2379</v>
      </c>
      <c r="E1515" s="4" t="s">
        <v>2379</v>
      </c>
      <c r="F1515" s="4" t="s">
        <v>2379</v>
      </c>
      <c r="G1515" s="4">
        <v>0</v>
      </c>
      <c r="H1515" s="4" t="s">
        <v>2379</v>
      </c>
      <c r="I1515" s="4" t="str">
        <f t="shared" si="46"/>
        <v>Overweight</v>
      </c>
      <c r="J1515" t="str">
        <f t="shared" si="47"/>
        <v>Normal</v>
      </c>
    </row>
    <row r="1516" spans="1:10" ht="15.75" thickBot="1" x14ac:dyDescent="0.3">
      <c r="A1516" s="4" t="s">
        <v>856</v>
      </c>
      <c r="B1516" s="5">
        <v>30.875</v>
      </c>
      <c r="C1516" s="5">
        <v>4.1399999999999997</v>
      </c>
      <c r="D1516" s="4" t="s">
        <v>2380</v>
      </c>
      <c r="E1516" s="4" t="s">
        <v>2379</v>
      </c>
      <c r="F1516" s="4" t="s">
        <v>2379</v>
      </c>
      <c r="G1516" s="4">
        <v>0</v>
      </c>
      <c r="H1516" s="4" t="s">
        <v>2379</v>
      </c>
      <c r="I1516" s="4" t="str">
        <f t="shared" si="46"/>
        <v>Obesity</v>
      </c>
      <c r="J1516" t="str">
        <f t="shared" si="47"/>
        <v>Normal</v>
      </c>
    </row>
    <row r="1517" spans="1:10" ht="15.75" thickBot="1" x14ac:dyDescent="0.3">
      <c r="A1517" s="4" t="s">
        <v>855</v>
      </c>
      <c r="B1517" s="5">
        <v>24.02</v>
      </c>
      <c r="C1517" s="5">
        <v>4.38</v>
      </c>
      <c r="D1517" s="4" t="s">
        <v>2379</v>
      </c>
      <c r="E1517" s="4" t="s">
        <v>2379</v>
      </c>
      <c r="F1517" s="4" t="s">
        <v>2379</v>
      </c>
      <c r="G1517" s="4">
        <v>0</v>
      </c>
      <c r="H1517" s="4" t="s">
        <v>2379</v>
      </c>
      <c r="I1517" s="4" t="str">
        <f t="shared" si="46"/>
        <v>Normal Weight</v>
      </c>
      <c r="J1517" t="str">
        <f t="shared" si="47"/>
        <v>Normal</v>
      </c>
    </row>
    <row r="1518" spans="1:10" ht="15.75" thickBot="1" x14ac:dyDescent="0.3">
      <c r="A1518" s="4" t="s">
        <v>854</v>
      </c>
      <c r="B1518" s="5">
        <v>36.08</v>
      </c>
      <c r="C1518" s="5">
        <v>11.61</v>
      </c>
      <c r="D1518" s="4" t="s">
        <v>2380</v>
      </c>
      <c r="E1518" s="4" t="s">
        <v>2379</v>
      </c>
      <c r="F1518" s="4" t="s">
        <v>2379</v>
      </c>
      <c r="G1518" s="4">
        <v>0</v>
      </c>
      <c r="H1518" s="4" t="s">
        <v>2379</v>
      </c>
      <c r="I1518" s="4" t="str">
        <f t="shared" si="46"/>
        <v>Obesity</v>
      </c>
      <c r="J1518" t="str">
        <f t="shared" si="47"/>
        <v>Diabetes</v>
      </c>
    </row>
    <row r="1519" spans="1:10" ht="15.75" thickBot="1" x14ac:dyDescent="0.3">
      <c r="A1519" s="4" t="s">
        <v>853</v>
      </c>
      <c r="B1519" s="5">
        <v>32.200000000000003</v>
      </c>
      <c r="C1519" s="5">
        <v>10.59</v>
      </c>
      <c r="D1519" s="4" t="s">
        <v>2380</v>
      </c>
      <c r="E1519" s="4" t="s">
        <v>2379</v>
      </c>
      <c r="F1519" s="4" t="s">
        <v>2379</v>
      </c>
      <c r="G1519" s="4">
        <v>0</v>
      </c>
      <c r="H1519" s="4" t="s">
        <v>2379</v>
      </c>
      <c r="I1519" s="4" t="str">
        <f t="shared" si="46"/>
        <v>Obesity</v>
      </c>
      <c r="J1519" t="str">
        <f t="shared" si="47"/>
        <v>Diabetes</v>
      </c>
    </row>
    <row r="1520" spans="1:10" ht="15.75" thickBot="1" x14ac:dyDescent="0.3">
      <c r="A1520" s="4" t="s">
        <v>852</v>
      </c>
      <c r="B1520" s="5">
        <v>28.05</v>
      </c>
      <c r="C1520" s="5">
        <v>11.85</v>
      </c>
      <c r="D1520" s="4" t="s">
        <v>2380</v>
      </c>
      <c r="E1520" s="4" t="s">
        <v>2379</v>
      </c>
      <c r="F1520" s="4" t="s">
        <v>2379</v>
      </c>
      <c r="G1520" s="4">
        <v>0</v>
      </c>
      <c r="H1520" s="4" t="s">
        <v>2379</v>
      </c>
      <c r="I1520" s="4" t="str">
        <f t="shared" si="46"/>
        <v>Overweight</v>
      </c>
      <c r="J1520" t="str">
        <f t="shared" si="47"/>
        <v>Diabetes</v>
      </c>
    </row>
    <row r="1521" spans="1:10" ht="15.75" thickBot="1" x14ac:dyDescent="0.3">
      <c r="A1521" s="4" t="s">
        <v>851</v>
      </c>
      <c r="B1521" s="5">
        <v>19</v>
      </c>
      <c r="C1521" s="5">
        <v>5.46</v>
      </c>
      <c r="D1521" s="4" t="s">
        <v>2380</v>
      </c>
      <c r="E1521" s="4" t="s">
        <v>2379</v>
      </c>
      <c r="F1521" s="4" t="s">
        <v>2379</v>
      </c>
      <c r="G1521" s="5">
        <v>1</v>
      </c>
      <c r="H1521" s="4" t="s">
        <v>2379</v>
      </c>
      <c r="I1521" s="4" t="str">
        <f t="shared" si="46"/>
        <v>Normal Weight</v>
      </c>
      <c r="J1521" t="str">
        <f t="shared" si="47"/>
        <v>Normal</v>
      </c>
    </row>
    <row r="1522" spans="1:10" ht="15.75" thickBot="1" x14ac:dyDescent="0.3">
      <c r="A1522" s="4" t="s">
        <v>850</v>
      </c>
      <c r="B1522" s="5">
        <v>16.13</v>
      </c>
      <c r="C1522" s="5">
        <v>4.54</v>
      </c>
      <c r="D1522" s="4" t="s">
        <v>2380</v>
      </c>
      <c r="E1522" s="4" t="s">
        <v>2379</v>
      </c>
      <c r="F1522" s="4" t="s">
        <v>2379</v>
      </c>
      <c r="G1522" s="5">
        <v>2</v>
      </c>
      <c r="H1522" s="4" t="s">
        <v>2379</v>
      </c>
      <c r="I1522" s="4" t="str">
        <f t="shared" si="46"/>
        <v>Underweight</v>
      </c>
      <c r="J1522" t="str">
        <f t="shared" si="47"/>
        <v>Normal</v>
      </c>
    </row>
    <row r="1523" spans="1:10" ht="15.75" thickBot="1" x14ac:dyDescent="0.3">
      <c r="A1523" s="4" t="s">
        <v>849</v>
      </c>
      <c r="B1523" s="5">
        <v>18.77</v>
      </c>
      <c r="C1523" s="5">
        <v>11.98</v>
      </c>
      <c r="D1523" s="4" t="s">
        <v>2380</v>
      </c>
      <c r="E1523" s="4" t="s">
        <v>2379</v>
      </c>
      <c r="F1523" s="4" t="s">
        <v>2379</v>
      </c>
      <c r="G1523" s="5">
        <v>2</v>
      </c>
      <c r="H1523" s="4" t="s">
        <v>2379</v>
      </c>
      <c r="I1523" s="4" t="str">
        <f t="shared" si="46"/>
        <v>Normal Weight</v>
      </c>
      <c r="J1523" t="str">
        <f t="shared" si="47"/>
        <v>Diabetes</v>
      </c>
    </row>
    <row r="1524" spans="1:10" ht="15.75" thickBot="1" x14ac:dyDescent="0.3">
      <c r="A1524" s="4" t="s">
        <v>848</v>
      </c>
      <c r="B1524" s="5">
        <v>28.88</v>
      </c>
      <c r="C1524" s="5">
        <v>6.59</v>
      </c>
      <c r="D1524" s="4" t="s">
        <v>2380</v>
      </c>
      <c r="E1524" s="4" t="s">
        <v>2379</v>
      </c>
      <c r="F1524" s="4" t="s">
        <v>2379</v>
      </c>
      <c r="G1524" s="5">
        <v>1</v>
      </c>
      <c r="H1524" s="4" t="s">
        <v>2379</v>
      </c>
      <c r="I1524" s="4" t="str">
        <f t="shared" si="46"/>
        <v>Overweight</v>
      </c>
      <c r="J1524" t="str">
        <f t="shared" si="47"/>
        <v>Diabetes</v>
      </c>
    </row>
    <row r="1525" spans="1:10" ht="15.75" thickBot="1" x14ac:dyDescent="0.3">
      <c r="A1525" s="4" t="s">
        <v>847</v>
      </c>
      <c r="B1525" s="5">
        <v>27.55</v>
      </c>
      <c r="C1525" s="5">
        <v>10.83</v>
      </c>
      <c r="D1525" s="4" t="s">
        <v>2380</v>
      </c>
      <c r="E1525" s="4" t="s">
        <v>2379</v>
      </c>
      <c r="F1525" s="4" t="s">
        <v>2379</v>
      </c>
      <c r="G1525" s="5">
        <v>1</v>
      </c>
      <c r="H1525" s="4" t="s">
        <v>2379</v>
      </c>
      <c r="I1525" s="4" t="str">
        <f t="shared" si="46"/>
        <v>Overweight</v>
      </c>
      <c r="J1525" t="str">
        <f t="shared" si="47"/>
        <v>Diabetes</v>
      </c>
    </row>
    <row r="1526" spans="1:10" ht="15.75" thickBot="1" x14ac:dyDescent="0.3">
      <c r="A1526" s="4" t="s">
        <v>846</v>
      </c>
      <c r="B1526" s="5">
        <v>15.6</v>
      </c>
      <c r="C1526" s="5">
        <v>8.6</v>
      </c>
      <c r="D1526" s="4" t="s">
        <v>2379</v>
      </c>
      <c r="E1526" s="4" t="s">
        <v>2379</v>
      </c>
      <c r="F1526" s="4" t="s">
        <v>2379</v>
      </c>
      <c r="G1526" s="4">
        <v>0</v>
      </c>
      <c r="H1526" s="4" t="s">
        <v>2379</v>
      </c>
      <c r="I1526" s="4" t="str">
        <f t="shared" si="46"/>
        <v>Underweight</v>
      </c>
      <c r="J1526" t="str">
        <f t="shared" si="47"/>
        <v>Diabetes</v>
      </c>
    </row>
    <row r="1527" spans="1:10" ht="15.75" thickBot="1" x14ac:dyDescent="0.3">
      <c r="A1527" s="4" t="s">
        <v>845</v>
      </c>
      <c r="B1527" s="5">
        <v>21.99</v>
      </c>
      <c r="C1527" s="5">
        <v>11.17</v>
      </c>
      <c r="D1527" s="4" t="s">
        <v>2379</v>
      </c>
      <c r="E1527" s="4" t="s">
        <v>2379</v>
      </c>
      <c r="F1527" s="4" t="s">
        <v>2379</v>
      </c>
      <c r="G1527" s="4">
        <v>0</v>
      </c>
      <c r="H1527" s="4" t="s">
        <v>2379</v>
      </c>
      <c r="I1527" s="4" t="str">
        <f t="shared" si="46"/>
        <v>Normal Weight</v>
      </c>
      <c r="J1527" t="str">
        <f t="shared" si="47"/>
        <v>Diabetes</v>
      </c>
    </row>
    <row r="1528" spans="1:10" ht="15.75" thickBot="1" x14ac:dyDescent="0.3">
      <c r="A1528" s="4" t="s">
        <v>844</v>
      </c>
      <c r="B1528" s="5">
        <v>34.85</v>
      </c>
      <c r="C1528" s="5">
        <v>5.75</v>
      </c>
      <c r="D1528" s="4" t="s">
        <v>2379</v>
      </c>
      <c r="E1528" s="4" t="s">
        <v>2379</v>
      </c>
      <c r="F1528" s="4" t="s">
        <v>2379</v>
      </c>
      <c r="G1528" s="4">
        <v>0</v>
      </c>
      <c r="H1528" s="4" t="s">
        <v>2379</v>
      </c>
      <c r="I1528" s="4" t="str">
        <f t="shared" si="46"/>
        <v>Obesity</v>
      </c>
      <c r="J1528" t="str">
        <f t="shared" si="47"/>
        <v>Prediabetes</v>
      </c>
    </row>
    <row r="1529" spans="1:10" ht="15.75" thickBot="1" x14ac:dyDescent="0.3">
      <c r="A1529" s="4" t="s">
        <v>843</v>
      </c>
      <c r="B1529" s="5">
        <v>24.51</v>
      </c>
      <c r="C1529" s="5">
        <v>4.83</v>
      </c>
      <c r="D1529" s="4" t="s">
        <v>2380</v>
      </c>
      <c r="E1529" s="4" t="s">
        <v>2379</v>
      </c>
      <c r="F1529" s="4" t="s">
        <v>2380</v>
      </c>
      <c r="G1529" s="5">
        <v>1</v>
      </c>
      <c r="H1529" s="4" t="s">
        <v>2379</v>
      </c>
      <c r="I1529" s="4" t="str">
        <f t="shared" si="46"/>
        <v>Normal Weight</v>
      </c>
      <c r="J1529" t="str">
        <f t="shared" si="47"/>
        <v>Normal</v>
      </c>
    </row>
    <row r="1530" spans="1:10" ht="15.75" thickBot="1" x14ac:dyDescent="0.3">
      <c r="A1530" s="4" t="s">
        <v>842</v>
      </c>
      <c r="B1530" s="5">
        <v>19.399999999999999</v>
      </c>
      <c r="C1530" s="5">
        <v>11.93</v>
      </c>
      <c r="D1530" s="4" t="s">
        <v>2379</v>
      </c>
      <c r="E1530" s="4" t="s">
        <v>2379</v>
      </c>
      <c r="F1530" s="4" t="s">
        <v>2379</v>
      </c>
      <c r="G1530" s="4">
        <v>0</v>
      </c>
      <c r="H1530" s="4" t="s">
        <v>2379</v>
      </c>
      <c r="I1530" s="4" t="str">
        <f t="shared" si="46"/>
        <v>Normal Weight</v>
      </c>
      <c r="J1530" t="str">
        <f t="shared" si="47"/>
        <v>Diabetes</v>
      </c>
    </row>
    <row r="1531" spans="1:10" ht="15.75" thickBot="1" x14ac:dyDescent="0.3">
      <c r="A1531" s="4" t="s">
        <v>841</v>
      </c>
      <c r="B1531" s="5">
        <v>15.1</v>
      </c>
      <c r="C1531" s="5">
        <v>8.41</v>
      </c>
      <c r="D1531" s="4" t="s">
        <v>2379</v>
      </c>
      <c r="E1531" s="4" t="s">
        <v>2379</v>
      </c>
      <c r="F1531" s="4" t="s">
        <v>2379</v>
      </c>
      <c r="G1531" s="4">
        <v>0</v>
      </c>
      <c r="H1531" s="4" t="s">
        <v>2379</v>
      </c>
      <c r="I1531" s="4" t="str">
        <f t="shared" si="46"/>
        <v>Underweight</v>
      </c>
      <c r="J1531" t="str">
        <f t="shared" si="47"/>
        <v>Diabetes</v>
      </c>
    </row>
    <row r="1532" spans="1:10" ht="15.75" thickBot="1" x14ac:dyDescent="0.3">
      <c r="A1532" s="4" t="s">
        <v>840</v>
      </c>
      <c r="B1532" s="5">
        <v>23.37</v>
      </c>
      <c r="C1532" s="5">
        <v>5.59</v>
      </c>
      <c r="D1532" s="4" t="s">
        <v>2380</v>
      </c>
      <c r="E1532" s="4" t="s">
        <v>2379</v>
      </c>
      <c r="F1532" s="4" t="s">
        <v>2379</v>
      </c>
      <c r="G1532" s="4">
        <v>0</v>
      </c>
      <c r="H1532" s="4" t="s">
        <v>2379</v>
      </c>
      <c r="I1532" s="4" t="str">
        <f t="shared" si="46"/>
        <v>Normal Weight</v>
      </c>
      <c r="J1532" t="str">
        <f t="shared" si="47"/>
        <v>Normal</v>
      </c>
    </row>
    <row r="1533" spans="1:10" ht="15.75" thickBot="1" x14ac:dyDescent="0.3">
      <c r="A1533" s="4" t="s">
        <v>839</v>
      </c>
      <c r="B1533" s="5">
        <v>42.4</v>
      </c>
      <c r="C1533" s="5">
        <v>4.0599999999999996</v>
      </c>
      <c r="D1533" s="4" t="s">
        <v>2379</v>
      </c>
      <c r="E1533" s="4" t="s">
        <v>2379</v>
      </c>
      <c r="F1533" s="4" t="s">
        <v>2379</v>
      </c>
      <c r="G1533" s="4">
        <v>0</v>
      </c>
      <c r="H1533" s="4" t="s">
        <v>2379</v>
      </c>
      <c r="I1533" s="4" t="str">
        <f t="shared" si="46"/>
        <v>Obesity</v>
      </c>
      <c r="J1533" t="str">
        <f t="shared" si="47"/>
        <v>Normal</v>
      </c>
    </row>
    <row r="1534" spans="1:10" ht="15.75" thickBot="1" x14ac:dyDescent="0.3">
      <c r="A1534" s="4" t="s">
        <v>838</v>
      </c>
      <c r="B1534" s="5">
        <v>28.405000000000001</v>
      </c>
      <c r="C1534" s="5">
        <v>7.02</v>
      </c>
      <c r="D1534" s="4" t="s">
        <v>2380</v>
      </c>
      <c r="E1534" s="4" t="s">
        <v>2379</v>
      </c>
      <c r="F1534" s="4" t="s">
        <v>2379</v>
      </c>
      <c r="G1534" s="4">
        <v>0</v>
      </c>
      <c r="H1534" s="4" t="s">
        <v>2379</v>
      </c>
      <c r="I1534" s="4" t="str">
        <f t="shared" si="46"/>
        <v>Overweight</v>
      </c>
      <c r="J1534" t="str">
        <f t="shared" si="47"/>
        <v>Diabetes</v>
      </c>
    </row>
    <row r="1535" spans="1:10" ht="15.75" thickBot="1" x14ac:dyDescent="0.3">
      <c r="A1535" s="4" t="s">
        <v>837</v>
      </c>
      <c r="B1535" s="5">
        <v>23.4</v>
      </c>
      <c r="C1535" s="5">
        <v>4.47</v>
      </c>
      <c r="D1535" s="4" t="s">
        <v>2379</v>
      </c>
      <c r="E1535" s="4" t="s">
        <v>2379</v>
      </c>
      <c r="F1535" s="4" t="s">
        <v>2379</v>
      </c>
      <c r="G1535" s="4">
        <v>0</v>
      </c>
      <c r="H1535" s="4" t="s">
        <v>2379</v>
      </c>
      <c r="I1535" s="4" t="str">
        <f t="shared" si="46"/>
        <v>Normal Weight</v>
      </c>
      <c r="J1535" t="str">
        <f t="shared" si="47"/>
        <v>Normal</v>
      </c>
    </row>
    <row r="1536" spans="1:10" ht="15.75" thickBot="1" x14ac:dyDescent="0.3">
      <c r="A1536" s="4" t="s">
        <v>836</v>
      </c>
      <c r="B1536" s="5">
        <v>33.44</v>
      </c>
      <c r="C1536" s="5">
        <v>4.54</v>
      </c>
      <c r="D1536" s="4" t="s">
        <v>2379</v>
      </c>
      <c r="E1536" s="4" t="s">
        <v>2379</v>
      </c>
      <c r="F1536" s="4" t="s">
        <v>2379</v>
      </c>
      <c r="G1536" s="4">
        <v>0</v>
      </c>
      <c r="H1536" s="4" t="s">
        <v>2379</v>
      </c>
      <c r="I1536" s="4" t="str">
        <f t="shared" si="46"/>
        <v>Obesity</v>
      </c>
      <c r="J1536" t="str">
        <f t="shared" si="47"/>
        <v>Normal</v>
      </c>
    </row>
    <row r="1537" spans="1:10" ht="15.75" thickBot="1" x14ac:dyDescent="0.3">
      <c r="A1537" s="4" t="s">
        <v>835</v>
      </c>
      <c r="B1537" s="5">
        <v>21.12</v>
      </c>
      <c r="C1537" s="5">
        <v>4.99</v>
      </c>
      <c r="D1537" s="4" t="s">
        <v>2379</v>
      </c>
      <c r="E1537" s="4" t="s">
        <v>2379</v>
      </c>
      <c r="F1537" s="4" t="s">
        <v>2379</v>
      </c>
      <c r="G1537" s="5">
        <v>1</v>
      </c>
      <c r="H1537" s="4" t="s">
        <v>2379</v>
      </c>
      <c r="I1537" s="4" t="str">
        <f t="shared" si="46"/>
        <v>Normal Weight</v>
      </c>
      <c r="J1537" t="str">
        <f t="shared" si="47"/>
        <v>Normal</v>
      </c>
    </row>
    <row r="1538" spans="1:10" ht="15.75" thickBot="1" x14ac:dyDescent="0.3">
      <c r="A1538" s="4" t="s">
        <v>834</v>
      </c>
      <c r="B1538" s="5">
        <v>18.48</v>
      </c>
      <c r="C1538" s="5">
        <v>10.84</v>
      </c>
      <c r="D1538" s="4" t="s">
        <v>2380</v>
      </c>
      <c r="E1538" s="4" t="s">
        <v>2379</v>
      </c>
      <c r="F1538" s="4" t="s">
        <v>2379</v>
      </c>
      <c r="G1538" s="5">
        <v>2</v>
      </c>
      <c r="H1538" s="4" t="s">
        <v>2379</v>
      </c>
      <c r="I1538" s="4" t="str">
        <f t="shared" si="46"/>
        <v>Underweight</v>
      </c>
      <c r="J1538" t="str">
        <f t="shared" si="47"/>
        <v>Diabetes</v>
      </c>
    </row>
    <row r="1539" spans="1:10" ht="15.75" thickBot="1" x14ac:dyDescent="0.3">
      <c r="A1539" s="4" t="s">
        <v>833</v>
      </c>
      <c r="B1539" s="5">
        <v>16.815000000000001</v>
      </c>
      <c r="C1539" s="5">
        <v>5.63</v>
      </c>
      <c r="D1539" s="4" t="s">
        <v>2379</v>
      </c>
      <c r="E1539" s="4" t="s">
        <v>2379</v>
      </c>
      <c r="F1539" s="4" t="s">
        <v>2379</v>
      </c>
      <c r="G1539" s="5">
        <v>1</v>
      </c>
      <c r="H1539" s="4" t="s">
        <v>2379</v>
      </c>
      <c r="I1539" s="4" t="str">
        <f t="shared" ref="I1539:I1602" si="48">VLOOKUP(B1539,$L$10:$M$13,2,TRUE)</f>
        <v>Underweight</v>
      </c>
      <c r="J1539" t="str">
        <f t="shared" ref="J1539:J1602" si="49">VLOOKUP(C1539,$K$19:$L$21,2,TRUE)</f>
        <v>Normal</v>
      </c>
    </row>
    <row r="1540" spans="1:10" ht="15.75" thickBot="1" x14ac:dyDescent="0.3">
      <c r="A1540" s="4" t="s">
        <v>832</v>
      </c>
      <c r="B1540" s="5">
        <v>26.72</v>
      </c>
      <c r="C1540" s="5">
        <v>4.1399999999999997</v>
      </c>
      <c r="D1540" s="4" t="s">
        <v>2379</v>
      </c>
      <c r="E1540" s="4" t="s">
        <v>2379</v>
      </c>
      <c r="F1540" s="4" t="s">
        <v>2379</v>
      </c>
      <c r="G1540" s="4">
        <v>0</v>
      </c>
      <c r="H1540" s="4" t="s">
        <v>2379</v>
      </c>
      <c r="I1540" s="4" t="str">
        <f t="shared" si="48"/>
        <v>Overweight</v>
      </c>
      <c r="J1540" t="str">
        <f t="shared" si="49"/>
        <v>Normal</v>
      </c>
    </row>
    <row r="1541" spans="1:10" ht="15.75" thickBot="1" x14ac:dyDescent="0.3">
      <c r="A1541" s="4" t="s">
        <v>831</v>
      </c>
      <c r="B1541" s="5">
        <v>41.42</v>
      </c>
      <c r="C1541" s="5">
        <v>5.17</v>
      </c>
      <c r="D1541" s="4" t="s">
        <v>2379</v>
      </c>
      <c r="E1541" s="4" t="s">
        <v>2379</v>
      </c>
      <c r="F1541" s="4" t="s">
        <v>2380</v>
      </c>
      <c r="G1541" s="5">
        <v>1</v>
      </c>
      <c r="H1541" s="4" t="s">
        <v>2379</v>
      </c>
      <c r="I1541" s="4" t="str">
        <f t="shared" si="48"/>
        <v>Obesity</v>
      </c>
      <c r="J1541" t="str">
        <f t="shared" si="49"/>
        <v>Normal</v>
      </c>
    </row>
    <row r="1542" spans="1:10" ht="15.75" thickBot="1" x14ac:dyDescent="0.3">
      <c r="A1542" s="4" t="s">
        <v>830</v>
      </c>
      <c r="B1542" s="5">
        <v>20.69</v>
      </c>
      <c r="C1542" s="5">
        <v>6.93</v>
      </c>
      <c r="D1542" s="4" t="s">
        <v>2379</v>
      </c>
      <c r="E1542" s="4" t="s">
        <v>2379</v>
      </c>
      <c r="F1542" s="4" t="s">
        <v>2379</v>
      </c>
      <c r="G1542" s="5">
        <v>2</v>
      </c>
      <c r="H1542" s="4" t="s">
        <v>2379</v>
      </c>
      <c r="I1542" s="4" t="str">
        <f t="shared" si="48"/>
        <v>Normal Weight</v>
      </c>
      <c r="J1542" t="str">
        <f t="shared" si="49"/>
        <v>Diabetes</v>
      </c>
    </row>
    <row r="1543" spans="1:10" ht="15.75" thickBot="1" x14ac:dyDescent="0.3">
      <c r="A1543" s="4" t="s">
        <v>829</v>
      </c>
      <c r="B1543" s="5">
        <v>41.23</v>
      </c>
      <c r="C1543" s="5">
        <v>4.24</v>
      </c>
      <c r="D1543" s="4" t="s">
        <v>2379</v>
      </c>
      <c r="E1543" s="4" t="s">
        <v>2379</v>
      </c>
      <c r="F1543" s="4" t="s">
        <v>2379</v>
      </c>
      <c r="G1543" s="4">
        <v>0</v>
      </c>
      <c r="H1543" s="4" t="s">
        <v>2379</v>
      </c>
      <c r="I1543" s="4" t="str">
        <f t="shared" si="48"/>
        <v>Obesity</v>
      </c>
      <c r="J1543" t="str">
        <f t="shared" si="49"/>
        <v>Normal</v>
      </c>
    </row>
    <row r="1544" spans="1:10" ht="15.75" thickBot="1" x14ac:dyDescent="0.3">
      <c r="A1544" s="4" t="s">
        <v>828</v>
      </c>
      <c r="B1544" s="5">
        <v>29.9</v>
      </c>
      <c r="C1544" s="5">
        <v>5.91</v>
      </c>
      <c r="D1544" s="4" t="s">
        <v>2379</v>
      </c>
      <c r="E1544" s="4" t="s">
        <v>2379</v>
      </c>
      <c r="F1544" s="4" t="s">
        <v>2379</v>
      </c>
      <c r="G1544" s="4">
        <v>0</v>
      </c>
      <c r="H1544" s="4" t="s">
        <v>2379</v>
      </c>
      <c r="I1544" s="4" t="str">
        <f t="shared" si="48"/>
        <v>Overweight</v>
      </c>
      <c r="J1544" t="str">
        <f t="shared" si="49"/>
        <v>Prediabetes</v>
      </c>
    </row>
    <row r="1545" spans="1:10" ht="15.75" thickBot="1" x14ac:dyDescent="0.3">
      <c r="A1545" s="4" t="s">
        <v>827</v>
      </c>
      <c r="B1545" s="5">
        <v>34.104999999999997</v>
      </c>
      <c r="C1545" s="5">
        <v>5.93</v>
      </c>
      <c r="D1545" s="4" t="s">
        <v>2379</v>
      </c>
      <c r="E1545" s="4" t="s">
        <v>2379</v>
      </c>
      <c r="F1545" s="4" t="s">
        <v>2379</v>
      </c>
      <c r="G1545" s="4">
        <v>0</v>
      </c>
      <c r="H1545" s="4" t="s">
        <v>2379</v>
      </c>
      <c r="I1545" s="4" t="str">
        <f t="shared" si="48"/>
        <v>Obesity</v>
      </c>
      <c r="J1545" t="str">
        <f t="shared" si="49"/>
        <v>Prediabetes</v>
      </c>
    </row>
    <row r="1546" spans="1:10" ht="15.75" thickBot="1" x14ac:dyDescent="0.3">
      <c r="A1546" s="4" t="s">
        <v>826</v>
      </c>
      <c r="B1546" s="5">
        <v>24.97</v>
      </c>
      <c r="C1546" s="5">
        <v>5.66</v>
      </c>
      <c r="D1546" s="4" t="s">
        <v>2379</v>
      </c>
      <c r="E1546" s="4" t="s">
        <v>2379</v>
      </c>
      <c r="F1546" s="4" t="s">
        <v>2379</v>
      </c>
      <c r="G1546" s="4">
        <v>0</v>
      </c>
      <c r="H1546" s="4" t="s">
        <v>2379</v>
      </c>
      <c r="I1546" s="4" t="str">
        <f t="shared" si="48"/>
        <v>Normal Weight</v>
      </c>
      <c r="J1546" t="str">
        <f t="shared" si="49"/>
        <v>Normal</v>
      </c>
    </row>
    <row r="1547" spans="1:10" ht="15.75" thickBot="1" x14ac:dyDescent="0.3">
      <c r="A1547" s="4" t="s">
        <v>825</v>
      </c>
      <c r="B1547" s="5">
        <v>34.799999999999997</v>
      </c>
      <c r="C1547" s="5">
        <v>4.1900000000000004</v>
      </c>
      <c r="D1547" s="4" t="s">
        <v>2379</v>
      </c>
      <c r="E1547" s="4" t="s">
        <v>2379</v>
      </c>
      <c r="F1547" s="4" t="s">
        <v>2379</v>
      </c>
      <c r="G1547" s="5">
        <v>1</v>
      </c>
      <c r="H1547" s="4" t="s">
        <v>2379</v>
      </c>
      <c r="I1547" s="4" t="str">
        <f t="shared" si="48"/>
        <v>Obesity</v>
      </c>
      <c r="J1547" t="str">
        <f t="shared" si="49"/>
        <v>Normal</v>
      </c>
    </row>
    <row r="1548" spans="1:10" ht="15.75" thickBot="1" x14ac:dyDescent="0.3">
      <c r="A1548" s="4" t="s">
        <v>824</v>
      </c>
      <c r="B1548" s="5">
        <v>32.965000000000003</v>
      </c>
      <c r="C1548" s="5">
        <v>9.2100000000000009</v>
      </c>
      <c r="D1548" s="4" t="s">
        <v>2380</v>
      </c>
      <c r="E1548" s="4" t="s">
        <v>2379</v>
      </c>
      <c r="F1548" s="4" t="s">
        <v>2379</v>
      </c>
      <c r="G1548" s="4">
        <v>0</v>
      </c>
      <c r="H1548" s="4" t="s">
        <v>2379</v>
      </c>
      <c r="I1548" s="4" t="str">
        <f t="shared" si="48"/>
        <v>Obesity</v>
      </c>
      <c r="J1548" t="str">
        <f t="shared" si="49"/>
        <v>Diabetes</v>
      </c>
    </row>
    <row r="1549" spans="1:10" ht="15.75" thickBot="1" x14ac:dyDescent="0.3">
      <c r="A1549" s="4" t="s">
        <v>823</v>
      </c>
      <c r="B1549" s="5">
        <v>27.265000000000001</v>
      </c>
      <c r="C1549" s="5">
        <v>5.51</v>
      </c>
      <c r="D1549" s="4" t="s">
        <v>2379</v>
      </c>
      <c r="E1549" s="4" t="s">
        <v>2379</v>
      </c>
      <c r="F1549" s="4" t="s">
        <v>2379</v>
      </c>
      <c r="G1549" s="5">
        <v>1</v>
      </c>
      <c r="H1549" s="4" t="s">
        <v>2379</v>
      </c>
      <c r="I1549" s="4" t="str">
        <f t="shared" si="48"/>
        <v>Overweight</v>
      </c>
      <c r="J1549" t="str">
        <f t="shared" si="49"/>
        <v>Normal</v>
      </c>
    </row>
    <row r="1550" spans="1:10" ht="15.75" thickBot="1" x14ac:dyDescent="0.3">
      <c r="A1550" s="4" t="s">
        <v>822</v>
      </c>
      <c r="B1550" s="5">
        <v>17.059999999999999</v>
      </c>
      <c r="C1550" s="5">
        <v>8.5</v>
      </c>
      <c r="D1550" s="4" t="s">
        <v>2379</v>
      </c>
      <c r="E1550" s="4" t="s">
        <v>2379</v>
      </c>
      <c r="F1550" s="4" t="s">
        <v>2379</v>
      </c>
      <c r="G1550" s="4">
        <v>0</v>
      </c>
      <c r="H1550" s="4" t="s">
        <v>2379</v>
      </c>
      <c r="I1550" s="4" t="str">
        <f t="shared" si="48"/>
        <v>Underweight</v>
      </c>
      <c r="J1550" t="str">
        <f t="shared" si="49"/>
        <v>Diabetes</v>
      </c>
    </row>
    <row r="1551" spans="1:10" ht="15.75" thickBot="1" x14ac:dyDescent="0.3">
      <c r="A1551" s="4" t="s">
        <v>821</v>
      </c>
      <c r="B1551" s="5">
        <v>36.29</v>
      </c>
      <c r="C1551" s="5">
        <v>6.23</v>
      </c>
      <c r="D1551" s="4" t="s">
        <v>2379</v>
      </c>
      <c r="E1551" s="4" t="s">
        <v>2379</v>
      </c>
      <c r="F1551" s="4" t="s">
        <v>2379</v>
      </c>
      <c r="G1551" s="4">
        <v>0</v>
      </c>
      <c r="H1551" s="4" t="s">
        <v>2379</v>
      </c>
      <c r="I1551" s="4" t="str">
        <f t="shared" si="48"/>
        <v>Obesity</v>
      </c>
      <c r="J1551" t="str">
        <f t="shared" si="49"/>
        <v>Prediabetes</v>
      </c>
    </row>
    <row r="1552" spans="1:10" ht="15.75" thickBot="1" x14ac:dyDescent="0.3">
      <c r="A1552" s="4" t="s">
        <v>820</v>
      </c>
      <c r="B1552" s="5">
        <v>28.594999999999999</v>
      </c>
      <c r="C1552" s="5">
        <v>8.5299999999999994</v>
      </c>
      <c r="D1552" s="4" t="s">
        <v>2380</v>
      </c>
      <c r="E1552" s="4" t="s">
        <v>2379</v>
      </c>
      <c r="F1552" s="4" t="s">
        <v>2379</v>
      </c>
      <c r="G1552" s="5">
        <v>1</v>
      </c>
      <c r="H1552" s="4" t="s">
        <v>2379</v>
      </c>
      <c r="I1552" s="4" t="str">
        <f t="shared" si="48"/>
        <v>Overweight</v>
      </c>
      <c r="J1552" t="str">
        <f t="shared" si="49"/>
        <v>Diabetes</v>
      </c>
    </row>
    <row r="1553" spans="1:10" ht="15.75" thickBot="1" x14ac:dyDescent="0.3">
      <c r="A1553" s="4" t="s">
        <v>819</v>
      </c>
      <c r="B1553" s="5">
        <v>17.8</v>
      </c>
      <c r="C1553" s="5">
        <v>5.75</v>
      </c>
      <c r="D1553" s="4" t="s">
        <v>2380</v>
      </c>
      <c r="E1553" s="4" t="s">
        <v>2379</v>
      </c>
      <c r="F1553" s="4" t="s">
        <v>2380</v>
      </c>
      <c r="G1553" s="5">
        <v>1</v>
      </c>
      <c r="H1553" s="4" t="s">
        <v>2379</v>
      </c>
      <c r="I1553" s="4" t="str">
        <f t="shared" si="48"/>
        <v>Underweight</v>
      </c>
      <c r="J1553" t="str">
        <f t="shared" si="49"/>
        <v>Prediabetes</v>
      </c>
    </row>
    <row r="1554" spans="1:10" ht="15.75" thickBot="1" x14ac:dyDescent="0.3">
      <c r="A1554" s="4" t="s">
        <v>818</v>
      </c>
      <c r="B1554" s="5">
        <v>21.4</v>
      </c>
      <c r="C1554" s="5">
        <v>5.6</v>
      </c>
      <c r="D1554" s="4" t="s">
        <v>2379</v>
      </c>
      <c r="E1554" s="4" t="s">
        <v>2379</v>
      </c>
      <c r="F1554" s="4" t="s">
        <v>2379</v>
      </c>
      <c r="G1554" s="4">
        <v>0</v>
      </c>
      <c r="H1554" s="4" t="s">
        <v>2379</v>
      </c>
      <c r="I1554" s="4" t="str">
        <f t="shared" si="48"/>
        <v>Normal Weight</v>
      </c>
      <c r="J1554" t="str">
        <f t="shared" si="49"/>
        <v>Normal</v>
      </c>
    </row>
    <row r="1555" spans="1:10" ht="15.75" thickBot="1" x14ac:dyDescent="0.3">
      <c r="A1555" s="4" t="s">
        <v>817</v>
      </c>
      <c r="B1555" s="5">
        <v>23.01</v>
      </c>
      <c r="C1555" s="5">
        <v>4.68</v>
      </c>
      <c r="D1555" s="4" t="s">
        <v>2379</v>
      </c>
      <c r="E1555" s="4" t="s">
        <v>2379</v>
      </c>
      <c r="F1555" s="4" t="s">
        <v>2379</v>
      </c>
      <c r="G1555" s="4">
        <v>0</v>
      </c>
      <c r="H1555" s="4" t="s">
        <v>2379</v>
      </c>
      <c r="I1555" s="4" t="str">
        <f t="shared" si="48"/>
        <v>Normal Weight</v>
      </c>
      <c r="J1555" t="str">
        <f t="shared" si="49"/>
        <v>Normal</v>
      </c>
    </row>
    <row r="1556" spans="1:10" ht="15.75" thickBot="1" x14ac:dyDescent="0.3">
      <c r="A1556" s="4" t="s">
        <v>816</v>
      </c>
      <c r="B1556" s="5">
        <v>19.86</v>
      </c>
      <c r="C1556" s="5">
        <v>5.62</v>
      </c>
      <c r="D1556" s="4" t="s">
        <v>2380</v>
      </c>
      <c r="E1556" s="4" t="s">
        <v>2379</v>
      </c>
      <c r="F1556" s="4" t="s">
        <v>2379</v>
      </c>
      <c r="G1556" s="4">
        <v>0</v>
      </c>
      <c r="H1556" s="4" t="s">
        <v>2379</v>
      </c>
      <c r="I1556" s="4" t="str">
        <f t="shared" si="48"/>
        <v>Normal Weight</v>
      </c>
      <c r="J1556" t="str">
        <f t="shared" si="49"/>
        <v>Normal</v>
      </c>
    </row>
    <row r="1557" spans="1:10" ht="15.75" thickBot="1" x14ac:dyDescent="0.3">
      <c r="A1557" s="4" t="s">
        <v>815</v>
      </c>
      <c r="B1557" s="5">
        <v>33.58</v>
      </c>
      <c r="C1557" s="5">
        <v>5.08</v>
      </c>
      <c r="D1557" s="4" t="s">
        <v>2379</v>
      </c>
      <c r="E1557" s="4" t="s">
        <v>2379</v>
      </c>
      <c r="F1557" s="4" t="s">
        <v>2379</v>
      </c>
      <c r="G1557" s="4">
        <v>0</v>
      </c>
      <c r="H1557" s="4" t="s">
        <v>2379</v>
      </c>
      <c r="I1557" s="4" t="str">
        <f t="shared" si="48"/>
        <v>Obesity</v>
      </c>
      <c r="J1557" t="str">
        <f t="shared" si="49"/>
        <v>Normal</v>
      </c>
    </row>
    <row r="1558" spans="1:10" ht="15.75" thickBot="1" x14ac:dyDescent="0.3">
      <c r="A1558" s="4" t="s">
        <v>814</v>
      </c>
      <c r="B1558" s="5">
        <v>29.81</v>
      </c>
      <c r="C1558" s="5">
        <v>5.28</v>
      </c>
      <c r="D1558" s="4" t="s">
        <v>2379</v>
      </c>
      <c r="E1558" s="4" t="s">
        <v>2379</v>
      </c>
      <c r="F1558" s="4" t="s">
        <v>2379</v>
      </c>
      <c r="G1558" s="4">
        <v>0</v>
      </c>
      <c r="H1558" s="4" t="s">
        <v>2379</v>
      </c>
      <c r="I1558" s="4" t="str">
        <f t="shared" si="48"/>
        <v>Overweight</v>
      </c>
      <c r="J1558" t="str">
        <f t="shared" si="49"/>
        <v>Normal</v>
      </c>
    </row>
    <row r="1559" spans="1:10" ht="15.75" thickBot="1" x14ac:dyDescent="0.3">
      <c r="A1559" s="4" t="s">
        <v>813</v>
      </c>
      <c r="B1559" s="5">
        <v>27.4</v>
      </c>
      <c r="C1559" s="5">
        <v>4.6100000000000003</v>
      </c>
      <c r="D1559" s="4" t="s">
        <v>2379</v>
      </c>
      <c r="E1559" s="4" t="s">
        <v>2379</v>
      </c>
      <c r="F1559" s="4" t="s">
        <v>2379</v>
      </c>
      <c r="G1559" s="4">
        <v>0</v>
      </c>
      <c r="H1559" s="4" t="s">
        <v>2379</v>
      </c>
      <c r="I1559" s="4" t="str">
        <f t="shared" si="48"/>
        <v>Overweight</v>
      </c>
      <c r="J1559" t="str">
        <f t="shared" si="49"/>
        <v>Normal</v>
      </c>
    </row>
    <row r="1560" spans="1:10" ht="15.75" thickBot="1" x14ac:dyDescent="0.3">
      <c r="A1560" s="4" t="s">
        <v>812</v>
      </c>
      <c r="B1560" s="5">
        <v>17.98</v>
      </c>
      <c r="C1560" s="5">
        <v>6.57</v>
      </c>
      <c r="D1560" s="4" t="s">
        <v>2380</v>
      </c>
      <c r="E1560" s="4" t="s">
        <v>2379</v>
      </c>
      <c r="F1560" s="4" t="s">
        <v>2379</v>
      </c>
      <c r="G1560" s="5">
        <v>2</v>
      </c>
      <c r="H1560" s="4" t="s">
        <v>2379</v>
      </c>
      <c r="I1560" s="4" t="str">
        <f t="shared" si="48"/>
        <v>Underweight</v>
      </c>
      <c r="J1560" t="str">
        <f t="shared" si="49"/>
        <v>Diabetes</v>
      </c>
    </row>
    <row r="1561" spans="1:10" ht="15.75" thickBot="1" x14ac:dyDescent="0.3">
      <c r="A1561" s="4" t="s">
        <v>811</v>
      </c>
      <c r="B1561" s="5">
        <v>37.9</v>
      </c>
      <c r="C1561" s="5">
        <v>5.83</v>
      </c>
      <c r="D1561" s="4" t="s">
        <v>2379</v>
      </c>
      <c r="E1561" s="4" t="s">
        <v>2379</v>
      </c>
      <c r="F1561" s="4" t="s">
        <v>2379</v>
      </c>
      <c r="G1561" s="4">
        <v>0</v>
      </c>
      <c r="H1561" s="4" t="s">
        <v>2379</v>
      </c>
      <c r="I1561" s="4" t="str">
        <f t="shared" si="48"/>
        <v>Obesity</v>
      </c>
      <c r="J1561" t="str">
        <f t="shared" si="49"/>
        <v>Prediabetes</v>
      </c>
    </row>
    <row r="1562" spans="1:10" ht="15.75" thickBot="1" x14ac:dyDescent="0.3">
      <c r="A1562" s="4" t="s">
        <v>810</v>
      </c>
      <c r="B1562" s="5">
        <v>25.27</v>
      </c>
      <c r="C1562" s="5">
        <v>6.98</v>
      </c>
      <c r="D1562" s="4" t="s">
        <v>2380</v>
      </c>
      <c r="E1562" s="4" t="s">
        <v>2379</v>
      </c>
      <c r="F1562" s="4" t="s">
        <v>2379</v>
      </c>
      <c r="G1562" s="4">
        <v>0</v>
      </c>
      <c r="H1562" s="4" t="s">
        <v>2379</v>
      </c>
      <c r="I1562" s="4" t="str">
        <f t="shared" si="48"/>
        <v>Overweight</v>
      </c>
      <c r="J1562" t="str">
        <f t="shared" si="49"/>
        <v>Diabetes</v>
      </c>
    </row>
    <row r="1563" spans="1:10" ht="15.75" thickBot="1" x14ac:dyDescent="0.3">
      <c r="A1563" s="4" t="s">
        <v>809</v>
      </c>
      <c r="B1563" s="5">
        <v>29.26</v>
      </c>
      <c r="C1563" s="5">
        <v>4.03</v>
      </c>
      <c r="D1563" s="4" t="s">
        <v>2379</v>
      </c>
      <c r="E1563" s="4" t="s">
        <v>2379</v>
      </c>
      <c r="F1563" s="4" t="s">
        <v>2379</v>
      </c>
      <c r="G1563" s="5">
        <v>1</v>
      </c>
      <c r="H1563" s="4" t="s">
        <v>2379</v>
      </c>
      <c r="I1563" s="4" t="str">
        <f t="shared" si="48"/>
        <v>Overweight</v>
      </c>
      <c r="J1563" t="str">
        <f t="shared" si="49"/>
        <v>Normal</v>
      </c>
    </row>
    <row r="1564" spans="1:10" ht="15.75" thickBot="1" x14ac:dyDescent="0.3">
      <c r="A1564" s="4" t="s">
        <v>808</v>
      </c>
      <c r="B1564" s="5">
        <v>27.835000000000001</v>
      </c>
      <c r="C1564" s="5">
        <v>4.5599999999999996</v>
      </c>
      <c r="D1564" s="4" t="s">
        <v>2379</v>
      </c>
      <c r="E1564" s="4" t="s">
        <v>2379</v>
      </c>
      <c r="F1564" s="4" t="s">
        <v>2379</v>
      </c>
      <c r="G1564" s="5">
        <v>1</v>
      </c>
      <c r="H1564" s="4" t="s">
        <v>2379</v>
      </c>
      <c r="I1564" s="4" t="str">
        <f t="shared" si="48"/>
        <v>Overweight</v>
      </c>
      <c r="J1564" t="str">
        <f t="shared" si="49"/>
        <v>Normal</v>
      </c>
    </row>
    <row r="1565" spans="1:10" ht="15.75" thickBot="1" x14ac:dyDescent="0.3">
      <c r="A1565" s="4" t="s">
        <v>807</v>
      </c>
      <c r="B1565" s="5">
        <v>46.53</v>
      </c>
      <c r="C1565" s="5">
        <v>5.38</v>
      </c>
      <c r="D1565" s="4" t="s">
        <v>2380</v>
      </c>
      <c r="E1565" s="4" t="s">
        <v>2379</v>
      </c>
      <c r="F1565" s="4" t="s">
        <v>2379</v>
      </c>
      <c r="G1565" s="4">
        <v>0</v>
      </c>
      <c r="H1565" s="4" t="s">
        <v>2379</v>
      </c>
      <c r="I1565" s="4" t="str">
        <f t="shared" si="48"/>
        <v>Obesity</v>
      </c>
      <c r="J1565" t="str">
        <f t="shared" si="49"/>
        <v>Normal</v>
      </c>
    </row>
    <row r="1566" spans="1:10" ht="15.75" thickBot="1" x14ac:dyDescent="0.3">
      <c r="A1566" s="4" t="s">
        <v>806</v>
      </c>
      <c r="B1566" s="5">
        <v>20.58</v>
      </c>
      <c r="C1566" s="5">
        <v>11.04</v>
      </c>
      <c r="D1566" s="4" t="s">
        <v>2380</v>
      </c>
      <c r="E1566" s="4" t="s">
        <v>2379</v>
      </c>
      <c r="F1566" s="4" t="s">
        <v>2379</v>
      </c>
      <c r="G1566" s="5">
        <v>1</v>
      </c>
      <c r="H1566" s="4" t="s">
        <v>2379</v>
      </c>
      <c r="I1566" s="4" t="str">
        <f t="shared" si="48"/>
        <v>Normal Weight</v>
      </c>
      <c r="J1566" t="str">
        <f t="shared" si="49"/>
        <v>Diabetes</v>
      </c>
    </row>
    <row r="1567" spans="1:10" ht="15.75" thickBot="1" x14ac:dyDescent="0.3">
      <c r="A1567" s="4" t="s">
        <v>805</v>
      </c>
      <c r="B1567" s="5">
        <v>19.53</v>
      </c>
      <c r="C1567" s="5">
        <v>6.09</v>
      </c>
      <c r="D1567" s="4" t="s">
        <v>2380</v>
      </c>
      <c r="E1567" s="4" t="s">
        <v>2379</v>
      </c>
      <c r="F1567" s="4" t="s">
        <v>2379</v>
      </c>
      <c r="G1567" s="4">
        <v>0</v>
      </c>
      <c r="H1567" s="4" t="s">
        <v>2379</v>
      </c>
      <c r="I1567" s="4" t="str">
        <f t="shared" si="48"/>
        <v>Normal Weight</v>
      </c>
      <c r="J1567" t="str">
        <f t="shared" si="49"/>
        <v>Prediabetes</v>
      </c>
    </row>
    <row r="1568" spans="1:10" ht="15.75" thickBot="1" x14ac:dyDescent="0.3">
      <c r="A1568" s="4" t="s">
        <v>804</v>
      </c>
      <c r="B1568" s="5">
        <v>27.7</v>
      </c>
      <c r="C1568" s="5">
        <v>4.71</v>
      </c>
      <c r="D1568" s="4" t="s">
        <v>2379</v>
      </c>
      <c r="E1568" s="4" t="s">
        <v>2379</v>
      </c>
      <c r="F1568" s="4" t="s">
        <v>2379</v>
      </c>
      <c r="G1568" s="5">
        <v>1</v>
      </c>
      <c r="H1568" s="4" t="s">
        <v>2379</v>
      </c>
      <c r="I1568" s="4" t="str">
        <f t="shared" si="48"/>
        <v>Overweight</v>
      </c>
      <c r="J1568" t="str">
        <f t="shared" si="49"/>
        <v>Normal</v>
      </c>
    </row>
    <row r="1569" spans="1:10" ht="15.75" thickBot="1" x14ac:dyDescent="0.3">
      <c r="A1569" s="4" t="s">
        <v>803</v>
      </c>
      <c r="B1569" s="5">
        <v>18.920000000000002</v>
      </c>
      <c r="C1569" s="5">
        <v>8.18</v>
      </c>
      <c r="D1569" s="4" t="s">
        <v>2379</v>
      </c>
      <c r="E1569" s="4" t="s">
        <v>2379</v>
      </c>
      <c r="F1569" s="4" t="s">
        <v>2379</v>
      </c>
      <c r="G1569" s="4">
        <v>0</v>
      </c>
      <c r="H1569" s="4" t="s">
        <v>2379</v>
      </c>
      <c r="I1569" s="4" t="str">
        <f t="shared" si="48"/>
        <v>Normal Weight</v>
      </c>
      <c r="J1569" t="str">
        <f t="shared" si="49"/>
        <v>Diabetes</v>
      </c>
    </row>
    <row r="1570" spans="1:10" ht="15.75" thickBot="1" x14ac:dyDescent="0.3">
      <c r="A1570" s="4" t="s">
        <v>802</v>
      </c>
      <c r="B1570" s="5">
        <v>17.760000000000002</v>
      </c>
      <c r="C1570" s="5">
        <v>11.18</v>
      </c>
      <c r="D1570" s="4" t="s">
        <v>2380</v>
      </c>
      <c r="E1570" s="4" t="s">
        <v>2379</v>
      </c>
      <c r="F1570" s="4" t="s">
        <v>2379</v>
      </c>
      <c r="G1570" s="5">
        <v>2</v>
      </c>
      <c r="H1570" s="4" t="s">
        <v>2379</v>
      </c>
      <c r="I1570" s="4" t="str">
        <f t="shared" si="48"/>
        <v>Underweight</v>
      </c>
      <c r="J1570" t="str">
        <f t="shared" si="49"/>
        <v>Diabetes</v>
      </c>
    </row>
    <row r="1571" spans="1:10" ht="15.75" thickBot="1" x14ac:dyDescent="0.3">
      <c r="A1571" s="4" t="s">
        <v>801</v>
      </c>
      <c r="B1571" s="5">
        <v>29.83</v>
      </c>
      <c r="C1571" s="5">
        <v>5.03</v>
      </c>
      <c r="D1571" s="4" t="s">
        <v>2380</v>
      </c>
      <c r="E1571" s="4" t="s">
        <v>2379</v>
      </c>
      <c r="F1571" s="4" t="s">
        <v>2379</v>
      </c>
      <c r="G1571" s="4">
        <v>0</v>
      </c>
      <c r="H1571" s="4" t="s">
        <v>2379</v>
      </c>
      <c r="I1571" s="4" t="str">
        <f t="shared" si="48"/>
        <v>Overweight</v>
      </c>
      <c r="J1571" t="str">
        <f t="shared" si="49"/>
        <v>Normal</v>
      </c>
    </row>
    <row r="1572" spans="1:10" ht="15.75" thickBot="1" x14ac:dyDescent="0.3">
      <c r="A1572" s="4" t="s">
        <v>800</v>
      </c>
      <c r="B1572" s="5">
        <v>23.465</v>
      </c>
      <c r="C1572" s="5">
        <v>5.56</v>
      </c>
      <c r="D1572" s="4" t="s">
        <v>2379</v>
      </c>
      <c r="E1572" s="4" t="s">
        <v>2379</v>
      </c>
      <c r="F1572" s="4" t="s">
        <v>2379</v>
      </c>
      <c r="G1572" s="5">
        <v>1</v>
      </c>
      <c r="H1572" s="4" t="s">
        <v>2379</v>
      </c>
      <c r="I1572" s="4" t="str">
        <f t="shared" si="48"/>
        <v>Normal Weight</v>
      </c>
      <c r="J1572" t="str">
        <f t="shared" si="49"/>
        <v>Normal</v>
      </c>
    </row>
    <row r="1573" spans="1:10" ht="15.75" thickBot="1" x14ac:dyDescent="0.3">
      <c r="A1573" s="4" t="s">
        <v>799</v>
      </c>
      <c r="B1573" s="5">
        <v>29.355</v>
      </c>
      <c r="C1573" s="5">
        <v>4.33</v>
      </c>
      <c r="D1573" s="4" t="s">
        <v>2379</v>
      </c>
      <c r="E1573" s="4" t="s">
        <v>2379</v>
      </c>
      <c r="F1573" s="4" t="s">
        <v>2379</v>
      </c>
      <c r="G1573" s="4">
        <v>0</v>
      </c>
      <c r="H1573" s="4" t="s">
        <v>2379</v>
      </c>
      <c r="I1573" s="4" t="str">
        <f t="shared" si="48"/>
        <v>Overweight</v>
      </c>
      <c r="J1573" t="str">
        <f t="shared" si="49"/>
        <v>Normal</v>
      </c>
    </row>
    <row r="1574" spans="1:10" ht="15.75" thickBot="1" x14ac:dyDescent="0.3">
      <c r="A1574" s="4" t="s">
        <v>798</v>
      </c>
      <c r="B1574" s="5">
        <v>35.49</v>
      </c>
      <c r="C1574" s="5">
        <v>5.21</v>
      </c>
      <c r="D1574" s="4" t="s">
        <v>2380</v>
      </c>
      <c r="E1574" s="4" t="s">
        <v>2379</v>
      </c>
      <c r="F1574" s="4" t="s">
        <v>2380</v>
      </c>
      <c r="G1574" s="5">
        <v>1</v>
      </c>
      <c r="H1574" s="4" t="s">
        <v>2379</v>
      </c>
      <c r="I1574" s="4" t="str">
        <f t="shared" si="48"/>
        <v>Obesity</v>
      </c>
      <c r="J1574" t="str">
        <f t="shared" si="49"/>
        <v>Normal</v>
      </c>
    </row>
    <row r="1575" spans="1:10" ht="15.75" thickBot="1" x14ac:dyDescent="0.3">
      <c r="A1575" s="4" t="s">
        <v>797</v>
      </c>
      <c r="B1575" s="5">
        <v>26.315000000000001</v>
      </c>
      <c r="C1575" s="5">
        <v>5.89</v>
      </c>
      <c r="D1575" s="4" t="s">
        <v>2379</v>
      </c>
      <c r="E1575" s="4" t="s">
        <v>2379</v>
      </c>
      <c r="F1575" s="4" t="s">
        <v>2379</v>
      </c>
      <c r="G1575" s="4">
        <v>0</v>
      </c>
      <c r="H1575" s="4" t="s">
        <v>2379</v>
      </c>
      <c r="I1575" s="4" t="str">
        <f t="shared" si="48"/>
        <v>Overweight</v>
      </c>
      <c r="J1575" t="str">
        <f t="shared" si="49"/>
        <v>Prediabetes</v>
      </c>
    </row>
    <row r="1576" spans="1:10" ht="15.75" thickBot="1" x14ac:dyDescent="0.3">
      <c r="A1576" s="4" t="s">
        <v>796</v>
      </c>
      <c r="B1576" s="5">
        <v>19.79</v>
      </c>
      <c r="C1576" s="5">
        <v>4.8099999999999996</v>
      </c>
      <c r="D1576" s="4" t="s">
        <v>2380</v>
      </c>
      <c r="E1576" s="4" t="s">
        <v>2379</v>
      </c>
      <c r="F1576" s="4" t="s">
        <v>2379</v>
      </c>
      <c r="G1576" s="4">
        <v>0</v>
      </c>
      <c r="H1576" s="4" t="s">
        <v>2379</v>
      </c>
      <c r="I1576" s="4" t="str">
        <f t="shared" si="48"/>
        <v>Normal Weight</v>
      </c>
      <c r="J1576" t="str">
        <f t="shared" si="49"/>
        <v>Normal</v>
      </c>
    </row>
    <row r="1577" spans="1:10" ht="15.75" thickBot="1" x14ac:dyDescent="0.3">
      <c r="A1577" s="4" t="s">
        <v>795</v>
      </c>
      <c r="B1577" s="5">
        <v>40.564999999999998</v>
      </c>
      <c r="C1577" s="5">
        <v>5.66</v>
      </c>
      <c r="D1577" s="4" t="s">
        <v>2379</v>
      </c>
      <c r="E1577" s="4" t="s">
        <v>2379</v>
      </c>
      <c r="F1577" s="4" t="s">
        <v>2379</v>
      </c>
      <c r="G1577" s="5">
        <v>1</v>
      </c>
      <c r="H1577" s="4" t="s">
        <v>2379</v>
      </c>
      <c r="I1577" s="4" t="str">
        <f t="shared" si="48"/>
        <v>Obesity</v>
      </c>
      <c r="J1577" t="str">
        <f t="shared" si="49"/>
        <v>Normal</v>
      </c>
    </row>
    <row r="1578" spans="1:10" ht="15.75" thickBot="1" x14ac:dyDescent="0.3">
      <c r="A1578" s="4" t="s">
        <v>794</v>
      </c>
      <c r="B1578" s="5">
        <v>18.03</v>
      </c>
      <c r="C1578" s="5">
        <v>10.66</v>
      </c>
      <c r="D1578" s="4" t="s">
        <v>2380</v>
      </c>
      <c r="E1578" s="4" t="s">
        <v>2379</v>
      </c>
      <c r="F1578" s="4" t="s">
        <v>2379</v>
      </c>
      <c r="G1578" s="5">
        <v>2</v>
      </c>
      <c r="H1578" s="4" t="s">
        <v>2379</v>
      </c>
      <c r="I1578" s="4" t="str">
        <f t="shared" si="48"/>
        <v>Underweight</v>
      </c>
      <c r="J1578" t="str">
        <f t="shared" si="49"/>
        <v>Diabetes</v>
      </c>
    </row>
    <row r="1579" spans="1:10" ht="15.75" thickBot="1" x14ac:dyDescent="0.3">
      <c r="A1579" s="4" t="s">
        <v>793</v>
      </c>
      <c r="B1579" s="5">
        <v>34.65</v>
      </c>
      <c r="C1579" s="5">
        <v>5.98</v>
      </c>
      <c r="D1579" s="4" t="s">
        <v>2380</v>
      </c>
      <c r="E1579" s="4" t="s">
        <v>2379</v>
      </c>
      <c r="F1579" s="4" t="s">
        <v>2379</v>
      </c>
      <c r="G1579" s="4">
        <v>0</v>
      </c>
      <c r="H1579" s="4" t="s">
        <v>2379</v>
      </c>
      <c r="I1579" s="4" t="str">
        <f t="shared" si="48"/>
        <v>Obesity</v>
      </c>
      <c r="J1579" t="str">
        <f t="shared" si="49"/>
        <v>Prediabetes</v>
      </c>
    </row>
    <row r="1580" spans="1:10" ht="15.75" thickBot="1" x14ac:dyDescent="0.3">
      <c r="A1580" s="4" t="s">
        <v>792</v>
      </c>
      <c r="B1580" s="5">
        <v>42.94</v>
      </c>
      <c r="C1580" s="5">
        <v>4.34</v>
      </c>
      <c r="D1580" s="4" t="s">
        <v>2379</v>
      </c>
      <c r="E1580" s="4" t="s">
        <v>2379</v>
      </c>
      <c r="F1580" s="4" t="s">
        <v>2379</v>
      </c>
      <c r="G1580" s="4">
        <v>0</v>
      </c>
      <c r="H1580" s="4" t="s">
        <v>2379</v>
      </c>
      <c r="I1580" s="4" t="str">
        <f t="shared" si="48"/>
        <v>Obesity</v>
      </c>
      <c r="J1580" t="str">
        <f t="shared" si="49"/>
        <v>Normal</v>
      </c>
    </row>
    <row r="1581" spans="1:10" ht="15.75" thickBot="1" x14ac:dyDescent="0.3">
      <c r="A1581" s="4" t="s">
        <v>791</v>
      </c>
      <c r="B1581" s="5">
        <v>31.254999999999999</v>
      </c>
      <c r="C1581" s="5">
        <v>5.17</v>
      </c>
      <c r="D1581" s="4" t="s">
        <v>2379</v>
      </c>
      <c r="E1581" s="4" t="s">
        <v>2379</v>
      </c>
      <c r="F1581" s="4" t="s">
        <v>2379</v>
      </c>
      <c r="G1581" s="4">
        <v>0</v>
      </c>
      <c r="H1581" s="4" t="s">
        <v>2379</v>
      </c>
      <c r="I1581" s="4" t="str">
        <f t="shared" si="48"/>
        <v>Obesity</v>
      </c>
      <c r="J1581" t="str">
        <f t="shared" si="49"/>
        <v>Normal</v>
      </c>
    </row>
    <row r="1582" spans="1:10" ht="15.75" thickBot="1" x14ac:dyDescent="0.3">
      <c r="A1582" s="4" t="s">
        <v>790</v>
      </c>
      <c r="B1582" s="5">
        <v>45.43</v>
      </c>
      <c r="C1582" s="5">
        <v>4.2300000000000004</v>
      </c>
      <c r="D1582" s="4" t="s">
        <v>2380</v>
      </c>
      <c r="E1582" s="4" t="s">
        <v>2379</v>
      </c>
      <c r="F1582" s="4" t="s">
        <v>2380</v>
      </c>
      <c r="G1582" s="5">
        <v>1</v>
      </c>
      <c r="H1582" s="4" t="s">
        <v>2379</v>
      </c>
      <c r="I1582" s="4" t="str">
        <f t="shared" si="48"/>
        <v>Obesity</v>
      </c>
      <c r="J1582" t="str">
        <f t="shared" si="49"/>
        <v>Normal</v>
      </c>
    </row>
    <row r="1583" spans="1:10" ht="15.75" thickBot="1" x14ac:dyDescent="0.3">
      <c r="A1583" s="4" t="s">
        <v>789</v>
      </c>
      <c r="B1583" s="5">
        <v>32.340000000000003</v>
      </c>
      <c r="C1583" s="5">
        <v>4.88</v>
      </c>
      <c r="D1583" s="4" t="s">
        <v>2380</v>
      </c>
      <c r="E1583" s="4" t="s">
        <v>2379</v>
      </c>
      <c r="F1583" s="4" t="s">
        <v>2380</v>
      </c>
      <c r="G1583" s="5">
        <v>1</v>
      </c>
      <c r="H1583" s="4" t="s">
        <v>2379</v>
      </c>
      <c r="I1583" s="4" t="str">
        <f t="shared" si="48"/>
        <v>Obesity</v>
      </c>
      <c r="J1583" t="str">
        <f t="shared" si="49"/>
        <v>Normal</v>
      </c>
    </row>
    <row r="1584" spans="1:10" ht="15.75" thickBot="1" x14ac:dyDescent="0.3">
      <c r="A1584" s="4" t="s">
        <v>788</v>
      </c>
      <c r="B1584" s="5">
        <v>25.46</v>
      </c>
      <c r="C1584" s="5">
        <v>9.7100000000000009</v>
      </c>
      <c r="D1584" s="4" t="s">
        <v>2380</v>
      </c>
      <c r="E1584" s="4" t="s">
        <v>2379</v>
      </c>
      <c r="F1584" s="4" t="s">
        <v>2379</v>
      </c>
      <c r="G1584" s="5">
        <v>1</v>
      </c>
      <c r="H1584" s="4" t="s">
        <v>2379</v>
      </c>
      <c r="I1584" s="4" t="str">
        <f t="shared" si="48"/>
        <v>Overweight</v>
      </c>
      <c r="J1584" t="str">
        <f t="shared" si="49"/>
        <v>Diabetes</v>
      </c>
    </row>
    <row r="1585" spans="1:10" ht="15.75" thickBot="1" x14ac:dyDescent="0.3">
      <c r="A1585" s="4" t="s">
        <v>787</v>
      </c>
      <c r="B1585" s="5">
        <v>37.145000000000003</v>
      </c>
      <c r="C1585" s="5">
        <v>5.32</v>
      </c>
      <c r="D1585" s="4" t="s">
        <v>2379</v>
      </c>
      <c r="E1585" s="4" t="s">
        <v>2379</v>
      </c>
      <c r="F1585" s="4" t="s">
        <v>2379</v>
      </c>
      <c r="G1585" s="4">
        <v>0</v>
      </c>
      <c r="H1585" s="4" t="s">
        <v>2379</v>
      </c>
      <c r="I1585" s="4" t="str">
        <f t="shared" si="48"/>
        <v>Obesity</v>
      </c>
      <c r="J1585" t="str">
        <f t="shared" si="49"/>
        <v>Normal</v>
      </c>
    </row>
    <row r="1586" spans="1:10" ht="15.75" thickBot="1" x14ac:dyDescent="0.3">
      <c r="A1586" s="4" t="s">
        <v>786</v>
      </c>
      <c r="B1586" s="5">
        <v>30.8</v>
      </c>
      <c r="C1586" s="5">
        <v>5.83</v>
      </c>
      <c r="D1586" s="4" t="s">
        <v>2380</v>
      </c>
      <c r="E1586" s="4" t="s">
        <v>2379</v>
      </c>
      <c r="F1586" s="4" t="s">
        <v>2379</v>
      </c>
      <c r="G1586" s="4">
        <v>0</v>
      </c>
      <c r="H1586" s="4" t="s">
        <v>2379</v>
      </c>
      <c r="I1586" s="4" t="str">
        <f t="shared" si="48"/>
        <v>Obesity</v>
      </c>
      <c r="J1586" t="str">
        <f t="shared" si="49"/>
        <v>Prediabetes</v>
      </c>
    </row>
    <row r="1587" spans="1:10" ht="15.75" thickBot="1" x14ac:dyDescent="0.3">
      <c r="A1587" s="4" t="s">
        <v>785</v>
      </c>
      <c r="B1587" s="5">
        <v>29.5</v>
      </c>
      <c r="C1587" s="5">
        <v>5.54</v>
      </c>
      <c r="D1587" s="4" t="s">
        <v>2380</v>
      </c>
      <c r="E1587" s="4" t="s">
        <v>2379</v>
      </c>
      <c r="F1587" s="4" t="s">
        <v>2379</v>
      </c>
      <c r="G1587" s="4">
        <v>0</v>
      </c>
      <c r="H1587" s="4" t="s">
        <v>2379</v>
      </c>
      <c r="I1587" s="4" t="str">
        <f t="shared" si="48"/>
        <v>Overweight</v>
      </c>
      <c r="J1587" t="str">
        <f t="shared" si="49"/>
        <v>Normal</v>
      </c>
    </row>
    <row r="1588" spans="1:10" ht="15.75" thickBot="1" x14ac:dyDescent="0.3">
      <c r="A1588" s="4" t="s">
        <v>784</v>
      </c>
      <c r="B1588" s="5">
        <v>43.39</v>
      </c>
      <c r="C1588" s="5">
        <v>5.85</v>
      </c>
      <c r="D1588" s="4" t="s">
        <v>2379</v>
      </c>
      <c r="E1588" s="4" t="s">
        <v>2380</v>
      </c>
      <c r="F1588" s="4" t="s">
        <v>2379</v>
      </c>
      <c r="G1588" s="5">
        <v>1</v>
      </c>
      <c r="H1588" s="4" t="s">
        <v>2379</v>
      </c>
      <c r="I1588" s="4" t="str">
        <f t="shared" si="48"/>
        <v>Obesity</v>
      </c>
      <c r="J1588" t="str">
        <f t="shared" si="49"/>
        <v>Prediabetes</v>
      </c>
    </row>
    <row r="1589" spans="1:10" ht="15.75" thickBot="1" x14ac:dyDescent="0.3">
      <c r="A1589" s="4" t="s">
        <v>783</v>
      </c>
      <c r="B1589" s="5">
        <v>15.08</v>
      </c>
      <c r="C1589" s="5">
        <v>4.8499999999999996</v>
      </c>
      <c r="D1589" s="4" t="s">
        <v>2380</v>
      </c>
      <c r="E1589" s="4" t="s">
        <v>2379</v>
      </c>
      <c r="F1589" s="4" t="s">
        <v>2380</v>
      </c>
      <c r="G1589" s="5">
        <v>1</v>
      </c>
      <c r="H1589" s="4" t="s">
        <v>2379</v>
      </c>
      <c r="I1589" s="4" t="str">
        <f t="shared" si="48"/>
        <v>Underweight</v>
      </c>
      <c r="J1589" t="str">
        <f t="shared" si="49"/>
        <v>Normal</v>
      </c>
    </row>
    <row r="1590" spans="1:10" ht="15.75" thickBot="1" x14ac:dyDescent="0.3">
      <c r="A1590" s="4" t="s">
        <v>782</v>
      </c>
      <c r="B1590" s="5">
        <v>20.48</v>
      </c>
      <c r="C1590" s="5">
        <v>11.09</v>
      </c>
      <c r="D1590" s="4" t="s">
        <v>2379</v>
      </c>
      <c r="E1590" s="4" t="s">
        <v>2379</v>
      </c>
      <c r="F1590" s="4" t="s">
        <v>2379</v>
      </c>
      <c r="G1590" s="4">
        <v>0</v>
      </c>
      <c r="H1590" s="4" t="s">
        <v>2379</v>
      </c>
      <c r="I1590" s="4" t="str">
        <f t="shared" si="48"/>
        <v>Normal Weight</v>
      </c>
      <c r="J1590" t="str">
        <f t="shared" si="49"/>
        <v>Diabetes</v>
      </c>
    </row>
    <row r="1591" spans="1:10" ht="15.75" thickBot="1" x14ac:dyDescent="0.3">
      <c r="A1591" s="4" t="s">
        <v>781</v>
      </c>
      <c r="B1591" s="5">
        <v>34.450000000000003</v>
      </c>
      <c r="C1591" s="5">
        <v>5.58</v>
      </c>
      <c r="D1591" s="4" t="s">
        <v>2380</v>
      </c>
      <c r="E1591" s="4" t="s">
        <v>2379</v>
      </c>
      <c r="F1591" s="4" t="s">
        <v>2379</v>
      </c>
      <c r="G1591" s="4">
        <v>0</v>
      </c>
      <c r="H1591" s="4" t="s">
        <v>2379</v>
      </c>
      <c r="I1591" s="4" t="str">
        <f t="shared" si="48"/>
        <v>Obesity</v>
      </c>
      <c r="J1591" t="str">
        <f t="shared" si="49"/>
        <v>Normal</v>
      </c>
    </row>
    <row r="1592" spans="1:10" ht="15.75" thickBot="1" x14ac:dyDescent="0.3">
      <c r="A1592" s="4" t="s">
        <v>780</v>
      </c>
      <c r="B1592" s="5">
        <v>34.21</v>
      </c>
      <c r="C1592" s="5">
        <v>9.7200000000000006</v>
      </c>
      <c r="D1592" s="4" t="s">
        <v>2380</v>
      </c>
      <c r="E1592" s="4" t="s">
        <v>2379</v>
      </c>
      <c r="F1592" s="4" t="s">
        <v>2379</v>
      </c>
      <c r="G1592" s="4">
        <v>0</v>
      </c>
      <c r="H1592" s="4" t="s">
        <v>2379</v>
      </c>
      <c r="I1592" s="4" t="str">
        <f t="shared" si="48"/>
        <v>Obesity</v>
      </c>
      <c r="J1592" t="str">
        <f t="shared" si="49"/>
        <v>Diabetes</v>
      </c>
    </row>
    <row r="1593" spans="1:10" ht="15.75" thickBot="1" x14ac:dyDescent="0.3">
      <c r="A1593" s="4" t="s">
        <v>779</v>
      </c>
      <c r="B1593" s="5">
        <v>28.8</v>
      </c>
      <c r="C1593" s="5">
        <v>11.41</v>
      </c>
      <c r="D1593" s="4" t="s">
        <v>2380</v>
      </c>
      <c r="E1593" s="4" t="s">
        <v>2379</v>
      </c>
      <c r="F1593" s="4" t="s">
        <v>2379</v>
      </c>
      <c r="G1593" s="4">
        <v>0</v>
      </c>
      <c r="H1593" s="4" t="s">
        <v>2379</v>
      </c>
      <c r="I1593" s="4" t="str">
        <f t="shared" si="48"/>
        <v>Overweight</v>
      </c>
      <c r="J1593" t="str">
        <f t="shared" si="49"/>
        <v>Diabetes</v>
      </c>
    </row>
    <row r="1594" spans="1:10" ht="15.75" thickBot="1" x14ac:dyDescent="0.3">
      <c r="A1594" s="4" t="s">
        <v>778</v>
      </c>
      <c r="B1594" s="5">
        <v>31.74</v>
      </c>
      <c r="C1594" s="5">
        <v>4.46</v>
      </c>
      <c r="D1594" s="4" t="s">
        <v>2379</v>
      </c>
      <c r="E1594" s="4" t="s">
        <v>2379</v>
      </c>
      <c r="F1594" s="4" t="s">
        <v>2380</v>
      </c>
      <c r="G1594" s="5">
        <v>1</v>
      </c>
      <c r="H1594" s="4" t="s">
        <v>2379</v>
      </c>
      <c r="I1594" s="4" t="str">
        <f t="shared" si="48"/>
        <v>Obesity</v>
      </c>
      <c r="J1594" t="str">
        <f t="shared" si="49"/>
        <v>Normal</v>
      </c>
    </row>
    <row r="1595" spans="1:10" ht="15.75" thickBot="1" x14ac:dyDescent="0.3">
      <c r="A1595" s="4" t="s">
        <v>777</v>
      </c>
      <c r="B1595" s="5">
        <v>21.78</v>
      </c>
      <c r="C1595" s="5">
        <v>9.31</v>
      </c>
      <c r="D1595" s="4" t="s">
        <v>2380</v>
      </c>
      <c r="E1595" s="4" t="s">
        <v>2379</v>
      </c>
      <c r="F1595" s="4" t="s">
        <v>2379</v>
      </c>
      <c r="G1595" s="4">
        <v>0</v>
      </c>
      <c r="H1595" s="4" t="s">
        <v>2379</v>
      </c>
      <c r="I1595" s="4" t="str">
        <f t="shared" si="48"/>
        <v>Normal Weight</v>
      </c>
      <c r="J1595" t="str">
        <f t="shared" si="49"/>
        <v>Diabetes</v>
      </c>
    </row>
    <row r="1596" spans="1:10" ht="15.75" thickBot="1" x14ac:dyDescent="0.3">
      <c r="A1596" s="4" t="s">
        <v>776</v>
      </c>
      <c r="B1596" s="5">
        <v>23.75</v>
      </c>
      <c r="C1596" s="5">
        <v>5.03</v>
      </c>
      <c r="D1596" s="4" t="s">
        <v>2379</v>
      </c>
      <c r="E1596" s="4" t="s">
        <v>2379</v>
      </c>
      <c r="F1596" s="4" t="s">
        <v>2379</v>
      </c>
      <c r="G1596" s="5">
        <v>1</v>
      </c>
      <c r="H1596" s="4" t="s">
        <v>2379</v>
      </c>
      <c r="I1596" s="4" t="str">
        <f t="shared" si="48"/>
        <v>Normal Weight</v>
      </c>
      <c r="J1596" t="str">
        <f t="shared" si="49"/>
        <v>Normal</v>
      </c>
    </row>
    <row r="1597" spans="1:10" ht="15.75" thickBot="1" x14ac:dyDescent="0.3">
      <c r="A1597" s="4" t="s">
        <v>775</v>
      </c>
      <c r="B1597" s="5">
        <v>33.21</v>
      </c>
      <c r="C1597" s="5">
        <v>5.07</v>
      </c>
      <c r="D1597" s="4" t="s">
        <v>2380</v>
      </c>
      <c r="E1597" s="4" t="s">
        <v>2379</v>
      </c>
      <c r="F1597" s="4" t="s">
        <v>2379</v>
      </c>
      <c r="G1597" s="5">
        <v>1</v>
      </c>
      <c r="H1597" s="4" t="s">
        <v>2379</v>
      </c>
      <c r="I1597" s="4" t="str">
        <f t="shared" si="48"/>
        <v>Obesity</v>
      </c>
      <c r="J1597" t="str">
        <f t="shared" si="49"/>
        <v>Normal</v>
      </c>
    </row>
    <row r="1598" spans="1:10" ht="15.75" thickBot="1" x14ac:dyDescent="0.3">
      <c r="A1598" s="4" t="s">
        <v>774</v>
      </c>
      <c r="B1598" s="5">
        <v>17.7</v>
      </c>
      <c r="C1598" s="5">
        <v>10.42</v>
      </c>
      <c r="D1598" s="4" t="s">
        <v>2380</v>
      </c>
      <c r="E1598" s="4" t="s">
        <v>2379</v>
      </c>
      <c r="F1598" s="4" t="s">
        <v>2379</v>
      </c>
      <c r="G1598" s="5">
        <v>2</v>
      </c>
      <c r="H1598" s="4" t="s">
        <v>2379</v>
      </c>
      <c r="I1598" s="4" t="str">
        <f t="shared" si="48"/>
        <v>Underweight</v>
      </c>
      <c r="J1598" t="str">
        <f t="shared" si="49"/>
        <v>Diabetes</v>
      </c>
    </row>
    <row r="1599" spans="1:10" ht="15.75" thickBot="1" x14ac:dyDescent="0.3">
      <c r="A1599" s="4" t="s">
        <v>773</v>
      </c>
      <c r="B1599" s="5">
        <v>17.2</v>
      </c>
      <c r="C1599" s="5">
        <v>6.45</v>
      </c>
      <c r="D1599" s="4" t="s">
        <v>2379</v>
      </c>
      <c r="E1599" s="4" t="s">
        <v>2379</v>
      </c>
      <c r="F1599" s="4" t="s">
        <v>2379</v>
      </c>
      <c r="G1599" s="5">
        <v>2</v>
      </c>
      <c r="H1599" s="4" t="s">
        <v>2379</v>
      </c>
      <c r="I1599" s="4" t="str">
        <f t="shared" si="48"/>
        <v>Underweight</v>
      </c>
      <c r="J1599" t="str">
        <f t="shared" si="49"/>
        <v>Prediabetes</v>
      </c>
    </row>
    <row r="1600" spans="1:10" ht="15.75" thickBot="1" x14ac:dyDescent="0.3">
      <c r="A1600" s="4" t="s">
        <v>772</v>
      </c>
      <c r="B1600" s="5">
        <v>19.21</v>
      </c>
      <c r="C1600" s="5">
        <v>5.52</v>
      </c>
      <c r="D1600" s="4" t="s">
        <v>2379</v>
      </c>
      <c r="E1600" s="4" t="s">
        <v>2379</v>
      </c>
      <c r="F1600" s="4" t="s">
        <v>2379</v>
      </c>
      <c r="G1600" s="5">
        <v>2</v>
      </c>
      <c r="H1600" s="4" t="s">
        <v>2379</v>
      </c>
      <c r="I1600" s="4" t="str">
        <f t="shared" si="48"/>
        <v>Normal Weight</v>
      </c>
      <c r="J1600" t="str">
        <f t="shared" si="49"/>
        <v>Normal</v>
      </c>
    </row>
    <row r="1601" spans="1:10" ht="15.75" thickBot="1" x14ac:dyDescent="0.3">
      <c r="A1601" s="4" t="s">
        <v>771</v>
      </c>
      <c r="B1601" s="5">
        <v>23.2</v>
      </c>
      <c r="C1601" s="5">
        <v>4.41</v>
      </c>
      <c r="D1601" s="4" t="s">
        <v>2379</v>
      </c>
      <c r="E1601" s="4" t="s">
        <v>2379</v>
      </c>
      <c r="F1601" s="4" t="s">
        <v>2380</v>
      </c>
      <c r="G1601" s="5">
        <v>1</v>
      </c>
      <c r="H1601" s="4" t="s">
        <v>2379</v>
      </c>
      <c r="I1601" s="4" t="str">
        <f t="shared" si="48"/>
        <v>Normal Weight</v>
      </c>
      <c r="J1601" t="str">
        <f t="shared" si="49"/>
        <v>Normal</v>
      </c>
    </row>
    <row r="1602" spans="1:10" ht="15.75" thickBot="1" x14ac:dyDescent="0.3">
      <c r="A1602" s="4" t="s">
        <v>770</v>
      </c>
      <c r="B1602" s="5">
        <v>32.5</v>
      </c>
      <c r="C1602" s="5">
        <v>4.6900000000000004</v>
      </c>
      <c r="D1602" s="4" t="s">
        <v>2380</v>
      </c>
      <c r="E1602" s="4" t="s">
        <v>2379</v>
      </c>
      <c r="F1602" s="4" t="s">
        <v>2380</v>
      </c>
      <c r="G1602" s="5">
        <v>1</v>
      </c>
      <c r="H1602" s="4" t="s">
        <v>2379</v>
      </c>
      <c r="I1602" s="4" t="str">
        <f t="shared" si="48"/>
        <v>Obesity</v>
      </c>
      <c r="J1602" t="str">
        <f t="shared" si="49"/>
        <v>Normal</v>
      </c>
    </row>
    <row r="1603" spans="1:10" ht="15.75" thickBot="1" x14ac:dyDescent="0.3">
      <c r="A1603" s="4" t="s">
        <v>769</v>
      </c>
      <c r="B1603" s="5">
        <v>20.9</v>
      </c>
      <c r="C1603" s="5">
        <v>6.94</v>
      </c>
      <c r="D1603" s="4" t="s">
        <v>2379</v>
      </c>
      <c r="E1603" s="4" t="s">
        <v>2379</v>
      </c>
      <c r="F1603" s="4" t="s">
        <v>2379</v>
      </c>
      <c r="G1603" s="4">
        <v>0</v>
      </c>
      <c r="H1603" s="4" t="s">
        <v>2379</v>
      </c>
      <c r="I1603" s="4" t="str">
        <f t="shared" ref="I1603:I1666" si="50">VLOOKUP(B1603,$L$10:$M$13,2,TRUE)</f>
        <v>Normal Weight</v>
      </c>
      <c r="J1603" t="str">
        <f t="shared" ref="J1603:J1666" si="51">VLOOKUP(C1603,$K$19:$L$21,2,TRUE)</f>
        <v>Diabetes</v>
      </c>
    </row>
    <row r="1604" spans="1:10" ht="15.75" thickBot="1" x14ac:dyDescent="0.3">
      <c r="A1604" s="4" t="s">
        <v>768</v>
      </c>
      <c r="B1604" s="5">
        <v>19.11</v>
      </c>
      <c r="C1604" s="5">
        <v>4.3499999999999996</v>
      </c>
      <c r="D1604" s="4" t="s">
        <v>2379</v>
      </c>
      <c r="E1604" s="4" t="s">
        <v>2379</v>
      </c>
      <c r="F1604" s="4" t="s">
        <v>2379</v>
      </c>
      <c r="G1604" s="5">
        <v>2</v>
      </c>
      <c r="H1604" s="4" t="s">
        <v>2379</v>
      </c>
      <c r="I1604" s="4" t="str">
        <f t="shared" si="50"/>
        <v>Normal Weight</v>
      </c>
      <c r="J1604" t="str">
        <f t="shared" si="51"/>
        <v>Normal</v>
      </c>
    </row>
    <row r="1605" spans="1:10" ht="15.75" thickBot="1" x14ac:dyDescent="0.3">
      <c r="A1605" s="4" t="s">
        <v>767</v>
      </c>
      <c r="B1605" s="5">
        <v>31.17</v>
      </c>
      <c r="C1605" s="5">
        <v>5.28</v>
      </c>
      <c r="D1605" s="4" t="s">
        <v>2379</v>
      </c>
      <c r="E1605" s="4" t="s">
        <v>2379</v>
      </c>
      <c r="F1605" s="4" t="s">
        <v>2379</v>
      </c>
      <c r="G1605" s="5">
        <v>1</v>
      </c>
      <c r="H1605" s="4" t="s">
        <v>2379</v>
      </c>
      <c r="I1605" s="4" t="str">
        <f t="shared" si="50"/>
        <v>Obesity</v>
      </c>
      <c r="J1605" t="str">
        <f t="shared" si="51"/>
        <v>Normal</v>
      </c>
    </row>
    <row r="1606" spans="1:10" ht="15.75" thickBot="1" x14ac:dyDescent="0.3">
      <c r="A1606" s="4" t="s">
        <v>766</v>
      </c>
      <c r="B1606" s="5">
        <v>36.08</v>
      </c>
      <c r="C1606" s="5">
        <v>4.29</v>
      </c>
      <c r="D1606" s="4" t="s">
        <v>2379</v>
      </c>
      <c r="E1606" s="4" t="s">
        <v>2379</v>
      </c>
      <c r="F1606" s="4" t="s">
        <v>2379</v>
      </c>
      <c r="G1606" s="4">
        <v>0</v>
      </c>
      <c r="H1606" s="4" t="s">
        <v>2379</v>
      </c>
      <c r="I1606" s="4" t="str">
        <f t="shared" si="50"/>
        <v>Obesity</v>
      </c>
      <c r="J1606" t="str">
        <f t="shared" si="51"/>
        <v>Normal</v>
      </c>
    </row>
    <row r="1607" spans="1:10" ht="15.75" thickBot="1" x14ac:dyDescent="0.3">
      <c r="A1607" s="4" t="s">
        <v>765</v>
      </c>
      <c r="B1607" s="5">
        <v>28.024999999999999</v>
      </c>
      <c r="C1607" s="5">
        <v>5.69</v>
      </c>
      <c r="D1607" s="4" t="s">
        <v>2380</v>
      </c>
      <c r="E1607" s="4" t="s">
        <v>2379</v>
      </c>
      <c r="F1607" s="4" t="s">
        <v>2379</v>
      </c>
      <c r="G1607" s="4">
        <v>0</v>
      </c>
      <c r="H1607" s="4" t="s">
        <v>2379</v>
      </c>
      <c r="I1607" s="4" t="str">
        <f t="shared" si="50"/>
        <v>Overweight</v>
      </c>
      <c r="J1607" t="str">
        <f t="shared" si="51"/>
        <v>Normal</v>
      </c>
    </row>
    <row r="1608" spans="1:10" ht="15.75" thickBot="1" x14ac:dyDescent="0.3">
      <c r="A1608" s="4" t="s">
        <v>764</v>
      </c>
      <c r="B1608" s="5">
        <v>24.32</v>
      </c>
      <c r="C1608" s="5">
        <v>5.56</v>
      </c>
      <c r="D1608" s="4" t="s">
        <v>2380</v>
      </c>
      <c r="E1608" s="4" t="s">
        <v>2379</v>
      </c>
      <c r="F1608" s="4" t="s">
        <v>2379</v>
      </c>
      <c r="G1608" s="4">
        <v>0</v>
      </c>
      <c r="H1608" s="4" t="s">
        <v>2379</v>
      </c>
      <c r="I1608" s="4" t="str">
        <f t="shared" si="50"/>
        <v>Normal Weight</v>
      </c>
      <c r="J1608" t="str">
        <f t="shared" si="51"/>
        <v>Normal</v>
      </c>
    </row>
    <row r="1609" spans="1:10" ht="15.75" thickBot="1" x14ac:dyDescent="0.3">
      <c r="A1609" s="4" t="s">
        <v>763</v>
      </c>
      <c r="B1609" s="5">
        <v>38</v>
      </c>
      <c r="C1609" s="5">
        <v>5.41</v>
      </c>
      <c r="D1609" s="4" t="s">
        <v>2380</v>
      </c>
      <c r="E1609" s="4" t="s">
        <v>2379</v>
      </c>
      <c r="F1609" s="4" t="s">
        <v>2379</v>
      </c>
      <c r="G1609" s="5">
        <v>1</v>
      </c>
      <c r="H1609" s="4" t="s">
        <v>2379</v>
      </c>
      <c r="I1609" s="4" t="str">
        <f t="shared" si="50"/>
        <v>Obesity</v>
      </c>
      <c r="J1609" t="str">
        <f t="shared" si="51"/>
        <v>Normal</v>
      </c>
    </row>
    <row r="1610" spans="1:10" ht="15.75" thickBot="1" x14ac:dyDescent="0.3">
      <c r="A1610" s="4" t="s">
        <v>762</v>
      </c>
      <c r="B1610" s="5">
        <v>31.6</v>
      </c>
      <c r="C1610" s="5">
        <v>10.85</v>
      </c>
      <c r="D1610" s="4" t="s">
        <v>2380</v>
      </c>
      <c r="E1610" s="4" t="s">
        <v>2379</v>
      </c>
      <c r="F1610" s="4" t="s">
        <v>2379</v>
      </c>
      <c r="G1610" s="4">
        <v>0</v>
      </c>
      <c r="H1610" s="4" t="s">
        <v>2379</v>
      </c>
      <c r="I1610" s="4" t="str">
        <f t="shared" si="50"/>
        <v>Obesity</v>
      </c>
      <c r="J1610" t="str">
        <f t="shared" si="51"/>
        <v>Diabetes</v>
      </c>
    </row>
    <row r="1611" spans="1:10" ht="15.75" thickBot="1" x14ac:dyDescent="0.3">
      <c r="A1611" s="4" t="s">
        <v>761</v>
      </c>
      <c r="B1611" s="5">
        <v>31.02</v>
      </c>
      <c r="C1611" s="5">
        <v>11.63</v>
      </c>
      <c r="D1611" s="4" t="s">
        <v>2380</v>
      </c>
      <c r="E1611" s="4" t="s">
        <v>2379</v>
      </c>
      <c r="F1611" s="4" t="s">
        <v>2379</v>
      </c>
      <c r="G1611" s="4">
        <v>0</v>
      </c>
      <c r="H1611" s="4" t="s">
        <v>2379</v>
      </c>
      <c r="I1611" s="4" t="str">
        <f t="shared" si="50"/>
        <v>Obesity</v>
      </c>
      <c r="J1611" t="str">
        <f t="shared" si="51"/>
        <v>Diabetes</v>
      </c>
    </row>
    <row r="1612" spans="1:10" ht="15.75" thickBot="1" x14ac:dyDescent="0.3">
      <c r="A1612" s="4" t="s">
        <v>760</v>
      </c>
      <c r="B1612" s="5">
        <v>29.26</v>
      </c>
      <c r="C1612" s="5">
        <v>5.68</v>
      </c>
      <c r="D1612" s="4" t="s">
        <v>2380</v>
      </c>
      <c r="E1612" s="4" t="s">
        <v>2379</v>
      </c>
      <c r="F1612" s="4" t="s">
        <v>2379</v>
      </c>
      <c r="G1612" s="5">
        <v>1</v>
      </c>
      <c r="H1612" s="4" t="s">
        <v>2379</v>
      </c>
      <c r="I1612" s="4" t="str">
        <f t="shared" si="50"/>
        <v>Overweight</v>
      </c>
      <c r="J1612" t="str">
        <f t="shared" si="51"/>
        <v>Normal</v>
      </c>
    </row>
    <row r="1613" spans="1:10" ht="15.75" thickBot="1" x14ac:dyDescent="0.3">
      <c r="A1613" s="4" t="s">
        <v>759</v>
      </c>
      <c r="B1613" s="5">
        <v>15.09</v>
      </c>
      <c r="C1613" s="5">
        <v>7.59</v>
      </c>
      <c r="D1613" s="4" t="s">
        <v>2380</v>
      </c>
      <c r="E1613" s="4" t="s">
        <v>2379</v>
      </c>
      <c r="F1613" s="4" t="s">
        <v>2379</v>
      </c>
      <c r="G1613" s="5">
        <v>2</v>
      </c>
      <c r="H1613" s="4" t="s">
        <v>2379</v>
      </c>
      <c r="I1613" s="4" t="str">
        <f t="shared" si="50"/>
        <v>Underweight</v>
      </c>
      <c r="J1613" t="str">
        <f t="shared" si="51"/>
        <v>Diabetes</v>
      </c>
    </row>
    <row r="1614" spans="1:10" ht="15.75" thickBot="1" x14ac:dyDescent="0.3">
      <c r="A1614" s="4" t="s">
        <v>758</v>
      </c>
      <c r="B1614" s="5">
        <v>22.63</v>
      </c>
      <c r="C1614" s="5">
        <v>5.09</v>
      </c>
      <c r="D1614" s="4" t="s">
        <v>2380</v>
      </c>
      <c r="E1614" s="4" t="s">
        <v>2379</v>
      </c>
      <c r="F1614" s="4" t="s">
        <v>2379</v>
      </c>
      <c r="G1614" s="4">
        <v>0</v>
      </c>
      <c r="H1614" s="4" t="s">
        <v>2379</v>
      </c>
      <c r="I1614" s="4" t="str">
        <f t="shared" si="50"/>
        <v>Normal Weight</v>
      </c>
      <c r="J1614" t="str">
        <f t="shared" si="51"/>
        <v>Normal</v>
      </c>
    </row>
    <row r="1615" spans="1:10" ht="15.75" thickBot="1" x14ac:dyDescent="0.3">
      <c r="A1615" s="4" t="s">
        <v>757</v>
      </c>
      <c r="B1615" s="5">
        <v>23.46</v>
      </c>
      <c r="C1615" s="5">
        <v>4.21</v>
      </c>
      <c r="D1615" s="4" t="s">
        <v>2379</v>
      </c>
      <c r="E1615" s="4" t="s">
        <v>2379</v>
      </c>
      <c r="F1615" s="4" t="s">
        <v>2379</v>
      </c>
      <c r="G1615" s="5">
        <v>1</v>
      </c>
      <c r="H1615" s="4" t="s">
        <v>2379</v>
      </c>
      <c r="I1615" s="4" t="str">
        <f t="shared" si="50"/>
        <v>Normal Weight</v>
      </c>
      <c r="J1615" t="str">
        <f t="shared" si="51"/>
        <v>Normal</v>
      </c>
    </row>
    <row r="1616" spans="1:10" ht="15.75" thickBot="1" x14ac:dyDescent="0.3">
      <c r="A1616" s="4" t="s">
        <v>756</v>
      </c>
      <c r="B1616" s="5">
        <v>22.56</v>
      </c>
      <c r="C1616" s="5">
        <v>4.34</v>
      </c>
      <c r="D1616" s="4" t="s">
        <v>2380</v>
      </c>
      <c r="E1616" s="4" t="s">
        <v>2379</v>
      </c>
      <c r="F1616" s="4" t="s">
        <v>2379</v>
      </c>
      <c r="G1616" s="4">
        <v>0</v>
      </c>
      <c r="H1616" s="4" t="s">
        <v>2379</v>
      </c>
      <c r="I1616" s="4" t="str">
        <f t="shared" si="50"/>
        <v>Normal Weight</v>
      </c>
      <c r="J1616" t="str">
        <f t="shared" si="51"/>
        <v>Normal</v>
      </c>
    </row>
    <row r="1617" spans="1:10" ht="15.75" thickBot="1" x14ac:dyDescent="0.3">
      <c r="A1617" s="4" t="s">
        <v>755</v>
      </c>
      <c r="B1617" s="5">
        <v>19.28</v>
      </c>
      <c r="C1617" s="5">
        <v>11.85</v>
      </c>
      <c r="D1617" s="4" t="s">
        <v>2379</v>
      </c>
      <c r="E1617" s="4" t="s">
        <v>2379</v>
      </c>
      <c r="F1617" s="4" t="s">
        <v>2379</v>
      </c>
      <c r="G1617" s="5">
        <v>2</v>
      </c>
      <c r="H1617" s="4" t="s">
        <v>2379</v>
      </c>
      <c r="I1617" s="4" t="str">
        <f t="shared" si="50"/>
        <v>Normal Weight</v>
      </c>
      <c r="J1617" t="str">
        <f t="shared" si="51"/>
        <v>Diabetes</v>
      </c>
    </row>
    <row r="1618" spans="1:10" ht="15.75" thickBot="1" x14ac:dyDescent="0.3">
      <c r="A1618" s="4" t="s">
        <v>754</v>
      </c>
      <c r="B1618" s="5">
        <v>15.37</v>
      </c>
      <c r="C1618" s="5">
        <v>9.61</v>
      </c>
      <c r="D1618" s="4" t="s">
        <v>2380</v>
      </c>
      <c r="E1618" s="4" t="s">
        <v>2379</v>
      </c>
      <c r="F1618" s="4" t="s">
        <v>2379</v>
      </c>
      <c r="G1618" s="5">
        <v>2</v>
      </c>
      <c r="H1618" s="4" t="s">
        <v>2379</v>
      </c>
      <c r="I1618" s="4" t="str">
        <f t="shared" si="50"/>
        <v>Underweight</v>
      </c>
      <c r="J1618" t="str">
        <f t="shared" si="51"/>
        <v>Diabetes</v>
      </c>
    </row>
    <row r="1619" spans="1:10" ht="15.75" thickBot="1" x14ac:dyDescent="0.3">
      <c r="A1619" s="4" t="s">
        <v>753</v>
      </c>
      <c r="B1619" s="5">
        <v>18.71</v>
      </c>
      <c r="C1619" s="5">
        <v>5.29</v>
      </c>
      <c r="D1619" s="4" t="s">
        <v>2380</v>
      </c>
      <c r="E1619" s="4" t="s">
        <v>2379</v>
      </c>
      <c r="F1619" s="4" t="s">
        <v>2379</v>
      </c>
      <c r="G1619" s="4">
        <v>0</v>
      </c>
      <c r="H1619" s="4" t="s">
        <v>2379</v>
      </c>
      <c r="I1619" s="4" t="str">
        <f t="shared" si="50"/>
        <v>Normal Weight</v>
      </c>
      <c r="J1619" t="str">
        <f t="shared" si="51"/>
        <v>Normal</v>
      </c>
    </row>
    <row r="1620" spans="1:10" ht="15.75" thickBot="1" x14ac:dyDescent="0.3">
      <c r="A1620" s="4" t="s">
        <v>752</v>
      </c>
      <c r="B1620" s="5">
        <v>20.61</v>
      </c>
      <c r="C1620" s="5">
        <v>6.89</v>
      </c>
      <c r="D1620" s="4" t="s">
        <v>2379</v>
      </c>
      <c r="E1620" s="4" t="s">
        <v>2379</v>
      </c>
      <c r="F1620" s="4" t="s">
        <v>2379</v>
      </c>
      <c r="G1620" s="4">
        <v>0</v>
      </c>
      <c r="H1620" s="4" t="s">
        <v>2379</v>
      </c>
      <c r="I1620" s="4" t="str">
        <f t="shared" si="50"/>
        <v>Normal Weight</v>
      </c>
      <c r="J1620" t="str">
        <f t="shared" si="51"/>
        <v>Diabetes</v>
      </c>
    </row>
    <row r="1621" spans="1:10" ht="15.75" thickBot="1" x14ac:dyDescent="0.3">
      <c r="A1621" s="4" t="s">
        <v>751</v>
      </c>
      <c r="B1621" s="5">
        <v>15.99</v>
      </c>
      <c r="C1621" s="5">
        <v>4.57</v>
      </c>
      <c r="D1621" s="4" t="s">
        <v>2380</v>
      </c>
      <c r="E1621" s="4" t="s">
        <v>2379</v>
      </c>
      <c r="F1621" s="4" t="s">
        <v>2380</v>
      </c>
      <c r="G1621" s="5">
        <v>1</v>
      </c>
      <c r="H1621" s="4" t="s">
        <v>2379</v>
      </c>
      <c r="I1621" s="4" t="str">
        <f t="shared" si="50"/>
        <v>Underweight</v>
      </c>
      <c r="J1621" t="str">
        <f t="shared" si="51"/>
        <v>Normal</v>
      </c>
    </row>
    <row r="1622" spans="1:10" ht="15.75" thickBot="1" x14ac:dyDescent="0.3">
      <c r="A1622" s="4" t="s">
        <v>750</v>
      </c>
      <c r="B1622" s="5">
        <v>33.155000000000001</v>
      </c>
      <c r="C1622" s="5">
        <v>4.32</v>
      </c>
      <c r="D1622" s="4" t="s">
        <v>2379</v>
      </c>
      <c r="E1622" s="4" t="s">
        <v>2379</v>
      </c>
      <c r="F1622" s="4" t="s">
        <v>2379</v>
      </c>
      <c r="G1622" s="4">
        <v>0</v>
      </c>
      <c r="H1622" s="4" t="s">
        <v>2379</v>
      </c>
      <c r="I1622" s="4" t="str">
        <f t="shared" si="50"/>
        <v>Obesity</v>
      </c>
      <c r="J1622" t="str">
        <f t="shared" si="51"/>
        <v>Normal</v>
      </c>
    </row>
    <row r="1623" spans="1:10" ht="15.75" thickBot="1" x14ac:dyDescent="0.3">
      <c r="A1623" s="4" t="s">
        <v>749</v>
      </c>
      <c r="B1623" s="5">
        <v>26.22</v>
      </c>
      <c r="C1623" s="5">
        <v>5.57</v>
      </c>
      <c r="D1623" s="4" t="s">
        <v>2380</v>
      </c>
      <c r="E1623" s="4" t="s">
        <v>2379</v>
      </c>
      <c r="F1623" s="4" t="s">
        <v>2380</v>
      </c>
      <c r="G1623" s="5">
        <v>1</v>
      </c>
      <c r="H1623" s="4" t="s">
        <v>2379</v>
      </c>
      <c r="I1623" s="4" t="str">
        <f t="shared" si="50"/>
        <v>Overweight</v>
      </c>
      <c r="J1623" t="str">
        <f t="shared" si="51"/>
        <v>Normal</v>
      </c>
    </row>
    <row r="1624" spans="1:10" ht="15.75" thickBot="1" x14ac:dyDescent="0.3">
      <c r="A1624" s="4" t="s">
        <v>748</v>
      </c>
      <c r="B1624" s="5">
        <v>21.85</v>
      </c>
      <c r="C1624" s="5">
        <v>5.26</v>
      </c>
      <c r="D1624" s="4" t="s">
        <v>2380</v>
      </c>
      <c r="E1624" s="4" t="s">
        <v>2379</v>
      </c>
      <c r="F1624" s="4" t="s">
        <v>2380</v>
      </c>
      <c r="G1624" s="5">
        <v>1</v>
      </c>
      <c r="H1624" s="4" t="s">
        <v>2379</v>
      </c>
      <c r="I1624" s="4" t="str">
        <f t="shared" si="50"/>
        <v>Normal Weight</v>
      </c>
      <c r="J1624" t="str">
        <f t="shared" si="51"/>
        <v>Normal</v>
      </c>
    </row>
    <row r="1625" spans="1:10" ht="15.75" thickBot="1" x14ac:dyDescent="0.3">
      <c r="A1625" s="4" t="s">
        <v>747</v>
      </c>
      <c r="B1625" s="5">
        <v>30.495000000000001</v>
      </c>
      <c r="C1625" s="5">
        <v>6.25</v>
      </c>
      <c r="D1625" s="4" t="s">
        <v>2379</v>
      </c>
      <c r="E1625" s="4" t="s">
        <v>2379</v>
      </c>
      <c r="F1625" s="4" t="s">
        <v>2379</v>
      </c>
      <c r="G1625" s="4">
        <v>0</v>
      </c>
      <c r="H1625" s="4" t="s">
        <v>2379</v>
      </c>
      <c r="I1625" s="4" t="str">
        <f t="shared" si="50"/>
        <v>Obesity</v>
      </c>
      <c r="J1625" t="str">
        <f t="shared" si="51"/>
        <v>Prediabetes</v>
      </c>
    </row>
    <row r="1626" spans="1:10" ht="15.75" thickBot="1" x14ac:dyDescent="0.3">
      <c r="A1626" s="4" t="s">
        <v>746</v>
      </c>
      <c r="B1626" s="5">
        <v>34.104999999999997</v>
      </c>
      <c r="C1626" s="5">
        <v>5.67</v>
      </c>
      <c r="D1626" s="4" t="s">
        <v>2380</v>
      </c>
      <c r="E1626" s="4" t="s">
        <v>2379</v>
      </c>
      <c r="F1626" s="4" t="s">
        <v>2379</v>
      </c>
      <c r="G1626" s="4">
        <v>0</v>
      </c>
      <c r="H1626" s="4" t="s">
        <v>2379</v>
      </c>
      <c r="I1626" s="4" t="str">
        <f t="shared" si="50"/>
        <v>Obesity</v>
      </c>
      <c r="J1626" t="str">
        <f t="shared" si="51"/>
        <v>Normal</v>
      </c>
    </row>
    <row r="1627" spans="1:10" ht="15.75" thickBot="1" x14ac:dyDescent="0.3">
      <c r="A1627" s="4" t="s">
        <v>745</v>
      </c>
      <c r="B1627" s="5">
        <v>32.770000000000003</v>
      </c>
      <c r="C1627" s="5">
        <v>4.42</v>
      </c>
      <c r="D1627" s="4" t="s">
        <v>2380</v>
      </c>
      <c r="E1627" s="4" t="s">
        <v>2379</v>
      </c>
      <c r="F1627" s="4" t="s">
        <v>2379</v>
      </c>
      <c r="G1627" s="5">
        <v>1</v>
      </c>
      <c r="H1627" s="4" t="s">
        <v>2379</v>
      </c>
      <c r="I1627" s="4" t="str">
        <f t="shared" si="50"/>
        <v>Obesity</v>
      </c>
      <c r="J1627" t="str">
        <f t="shared" si="51"/>
        <v>Normal</v>
      </c>
    </row>
    <row r="1628" spans="1:10" ht="15.75" thickBot="1" x14ac:dyDescent="0.3">
      <c r="A1628" s="4" t="s">
        <v>744</v>
      </c>
      <c r="B1628" s="5">
        <v>16.850000000000001</v>
      </c>
      <c r="C1628" s="5">
        <v>11.75</v>
      </c>
      <c r="D1628" s="4" t="s">
        <v>2380</v>
      </c>
      <c r="E1628" s="4" t="s">
        <v>2379</v>
      </c>
      <c r="F1628" s="4" t="s">
        <v>2379</v>
      </c>
      <c r="G1628" s="5">
        <v>2</v>
      </c>
      <c r="H1628" s="4" t="s">
        <v>2379</v>
      </c>
      <c r="I1628" s="4" t="str">
        <f t="shared" si="50"/>
        <v>Underweight</v>
      </c>
      <c r="J1628" t="str">
        <f t="shared" si="51"/>
        <v>Diabetes</v>
      </c>
    </row>
    <row r="1629" spans="1:10" ht="15.75" thickBot="1" x14ac:dyDescent="0.3">
      <c r="A1629" s="4" t="s">
        <v>743</v>
      </c>
      <c r="B1629" s="5">
        <v>34.700000000000003</v>
      </c>
      <c r="C1629" s="5">
        <v>6.06</v>
      </c>
      <c r="D1629" s="4" t="s">
        <v>2379</v>
      </c>
      <c r="E1629" s="4" t="s">
        <v>2379</v>
      </c>
      <c r="F1629" s="4" t="s">
        <v>2379</v>
      </c>
      <c r="G1629" s="5">
        <v>1</v>
      </c>
      <c r="H1629" s="4" t="s">
        <v>2379</v>
      </c>
      <c r="I1629" s="4" t="str">
        <f t="shared" si="50"/>
        <v>Obesity</v>
      </c>
      <c r="J1629" t="str">
        <f t="shared" si="51"/>
        <v>Prediabetes</v>
      </c>
    </row>
    <row r="1630" spans="1:10" ht="15.75" thickBot="1" x14ac:dyDescent="0.3">
      <c r="A1630" s="4" t="s">
        <v>742</v>
      </c>
      <c r="B1630" s="5">
        <v>37.049999999999997</v>
      </c>
      <c r="C1630" s="5">
        <v>5.48</v>
      </c>
      <c r="D1630" s="4" t="s">
        <v>2379</v>
      </c>
      <c r="E1630" s="4" t="s">
        <v>2379</v>
      </c>
      <c r="F1630" s="4" t="s">
        <v>2379</v>
      </c>
      <c r="G1630" s="5">
        <v>1</v>
      </c>
      <c r="H1630" s="4" t="s">
        <v>2379</v>
      </c>
      <c r="I1630" s="4" t="str">
        <f t="shared" si="50"/>
        <v>Obesity</v>
      </c>
      <c r="J1630" t="str">
        <f t="shared" si="51"/>
        <v>Normal</v>
      </c>
    </row>
    <row r="1631" spans="1:10" ht="15.75" thickBot="1" x14ac:dyDescent="0.3">
      <c r="A1631" s="4" t="s">
        <v>741</v>
      </c>
      <c r="B1631" s="5">
        <v>18.78</v>
      </c>
      <c r="C1631" s="5">
        <v>4.45</v>
      </c>
      <c r="D1631" s="4" t="s">
        <v>2379</v>
      </c>
      <c r="E1631" s="4" t="s">
        <v>2379</v>
      </c>
      <c r="F1631" s="4" t="s">
        <v>2380</v>
      </c>
      <c r="G1631" s="5">
        <v>1</v>
      </c>
      <c r="H1631" s="4" t="s">
        <v>2379</v>
      </c>
      <c r="I1631" s="4" t="str">
        <f t="shared" si="50"/>
        <v>Normal Weight</v>
      </c>
      <c r="J1631" t="str">
        <f t="shared" si="51"/>
        <v>Normal</v>
      </c>
    </row>
    <row r="1632" spans="1:10" ht="15.75" thickBot="1" x14ac:dyDescent="0.3">
      <c r="A1632" s="4" t="s">
        <v>740</v>
      </c>
      <c r="B1632" s="5">
        <v>28.024999999999999</v>
      </c>
      <c r="C1632" s="5">
        <v>5</v>
      </c>
      <c r="D1632" s="4" t="s">
        <v>2379</v>
      </c>
      <c r="E1632" s="4" t="s">
        <v>2379</v>
      </c>
      <c r="F1632" s="4" t="s">
        <v>2379</v>
      </c>
      <c r="G1632" s="5">
        <v>1</v>
      </c>
      <c r="H1632" s="4" t="s">
        <v>2379</v>
      </c>
      <c r="I1632" s="4" t="str">
        <f t="shared" si="50"/>
        <v>Overweight</v>
      </c>
      <c r="J1632" t="str">
        <f t="shared" si="51"/>
        <v>Normal</v>
      </c>
    </row>
    <row r="1633" spans="1:10" ht="15.75" thickBot="1" x14ac:dyDescent="0.3">
      <c r="A1633" s="4" t="s">
        <v>739</v>
      </c>
      <c r="B1633" s="5">
        <v>35.090000000000003</v>
      </c>
      <c r="C1633" s="5">
        <v>5.84</v>
      </c>
      <c r="D1633" s="4" t="s">
        <v>2379</v>
      </c>
      <c r="E1633" s="4" t="s">
        <v>2379</v>
      </c>
      <c r="F1633" s="4" t="s">
        <v>2379</v>
      </c>
      <c r="G1633" s="4">
        <v>0</v>
      </c>
      <c r="H1633" s="4" t="s">
        <v>2379</v>
      </c>
      <c r="I1633" s="4" t="str">
        <f t="shared" si="50"/>
        <v>Obesity</v>
      </c>
      <c r="J1633" t="str">
        <f t="shared" si="51"/>
        <v>Prediabetes</v>
      </c>
    </row>
    <row r="1634" spans="1:10" ht="15.75" thickBot="1" x14ac:dyDescent="0.3">
      <c r="A1634" s="4" t="s">
        <v>738</v>
      </c>
      <c r="B1634" s="5">
        <v>34.42</v>
      </c>
      <c r="C1634" s="5">
        <v>5.21</v>
      </c>
      <c r="D1634" s="4" t="s">
        <v>2380</v>
      </c>
      <c r="E1634" s="4" t="s">
        <v>2379</v>
      </c>
      <c r="F1634" s="4" t="s">
        <v>2379</v>
      </c>
      <c r="G1634" s="4">
        <v>0</v>
      </c>
      <c r="H1634" s="4" t="s">
        <v>2379</v>
      </c>
      <c r="I1634" s="4" t="str">
        <f t="shared" si="50"/>
        <v>Obesity</v>
      </c>
      <c r="J1634" t="str">
        <f t="shared" si="51"/>
        <v>Normal</v>
      </c>
    </row>
    <row r="1635" spans="1:10" ht="15.75" thickBot="1" x14ac:dyDescent="0.3">
      <c r="A1635" s="4" t="s">
        <v>737</v>
      </c>
      <c r="B1635" s="5">
        <v>29.4</v>
      </c>
      <c r="C1635" s="5">
        <v>4.26</v>
      </c>
      <c r="D1635" s="4" t="s">
        <v>2379</v>
      </c>
      <c r="E1635" s="4" t="s">
        <v>2379</v>
      </c>
      <c r="F1635" s="4" t="s">
        <v>2379</v>
      </c>
      <c r="G1635" s="4">
        <v>0</v>
      </c>
      <c r="H1635" s="4" t="s">
        <v>2379</v>
      </c>
      <c r="I1635" s="4" t="str">
        <f t="shared" si="50"/>
        <v>Overweight</v>
      </c>
      <c r="J1635" t="str">
        <f t="shared" si="51"/>
        <v>Normal</v>
      </c>
    </row>
    <row r="1636" spans="1:10" ht="15.75" thickBot="1" x14ac:dyDescent="0.3">
      <c r="A1636" s="4" t="s">
        <v>736</v>
      </c>
      <c r="B1636" s="5">
        <v>21.31</v>
      </c>
      <c r="C1636" s="5">
        <v>4.17</v>
      </c>
      <c r="D1636" s="4" t="s">
        <v>2379</v>
      </c>
      <c r="E1636" s="4" t="s">
        <v>2379</v>
      </c>
      <c r="F1636" s="4" t="s">
        <v>2379</v>
      </c>
      <c r="G1636" s="4">
        <v>0</v>
      </c>
      <c r="H1636" s="4" t="s">
        <v>2379</v>
      </c>
      <c r="I1636" s="4" t="str">
        <f t="shared" si="50"/>
        <v>Normal Weight</v>
      </c>
      <c r="J1636" t="str">
        <f t="shared" si="51"/>
        <v>Normal</v>
      </c>
    </row>
    <row r="1637" spans="1:10" ht="15.75" thickBot="1" x14ac:dyDescent="0.3">
      <c r="A1637" s="4" t="s">
        <v>735</v>
      </c>
      <c r="B1637" s="5">
        <v>19.559999999999999</v>
      </c>
      <c r="C1637" s="5">
        <v>11.96</v>
      </c>
      <c r="D1637" s="4" t="s">
        <v>2379</v>
      </c>
      <c r="E1637" s="4" t="s">
        <v>2379</v>
      </c>
      <c r="F1637" s="4" t="s">
        <v>2379</v>
      </c>
      <c r="G1637" s="4">
        <v>0</v>
      </c>
      <c r="H1637" s="4" t="s">
        <v>2379</v>
      </c>
      <c r="I1637" s="4" t="str">
        <f t="shared" si="50"/>
        <v>Normal Weight</v>
      </c>
      <c r="J1637" t="str">
        <f t="shared" si="51"/>
        <v>Diabetes</v>
      </c>
    </row>
    <row r="1638" spans="1:10" ht="15.75" thickBot="1" x14ac:dyDescent="0.3">
      <c r="A1638" s="4" t="s">
        <v>734</v>
      </c>
      <c r="B1638" s="5">
        <v>37.335000000000001</v>
      </c>
      <c r="C1638" s="5">
        <v>6.26</v>
      </c>
      <c r="D1638" s="4" t="s">
        <v>2380</v>
      </c>
      <c r="E1638" s="4" t="s">
        <v>2379</v>
      </c>
      <c r="F1638" s="4" t="s">
        <v>2379</v>
      </c>
      <c r="G1638" s="5">
        <v>1</v>
      </c>
      <c r="H1638" s="4" t="s">
        <v>2379</v>
      </c>
      <c r="I1638" s="4" t="str">
        <f t="shared" si="50"/>
        <v>Obesity</v>
      </c>
      <c r="J1638" t="str">
        <f t="shared" si="51"/>
        <v>Prediabetes</v>
      </c>
    </row>
    <row r="1639" spans="1:10" ht="15.75" thickBot="1" x14ac:dyDescent="0.3">
      <c r="A1639" s="4" t="s">
        <v>733</v>
      </c>
      <c r="B1639" s="5">
        <v>19.53</v>
      </c>
      <c r="C1639" s="5">
        <v>11.68</v>
      </c>
      <c r="D1639" s="4" t="s">
        <v>2379</v>
      </c>
      <c r="E1639" s="4" t="s">
        <v>2379</v>
      </c>
      <c r="F1639" s="4" t="s">
        <v>2379</v>
      </c>
      <c r="G1639" s="4">
        <v>0</v>
      </c>
      <c r="H1639" s="4" t="s">
        <v>2379</v>
      </c>
      <c r="I1639" s="4" t="str">
        <f t="shared" si="50"/>
        <v>Normal Weight</v>
      </c>
      <c r="J1639" t="str">
        <f t="shared" si="51"/>
        <v>Diabetes</v>
      </c>
    </row>
    <row r="1640" spans="1:10" ht="15.75" thickBot="1" x14ac:dyDescent="0.3">
      <c r="A1640" s="4" t="s">
        <v>732</v>
      </c>
      <c r="B1640" s="5">
        <v>34.1</v>
      </c>
      <c r="C1640" s="5">
        <v>5.16</v>
      </c>
      <c r="D1640" s="4" t="s">
        <v>2379</v>
      </c>
      <c r="E1640" s="4" t="s">
        <v>2379</v>
      </c>
      <c r="F1640" s="4" t="s">
        <v>2379</v>
      </c>
      <c r="G1640" s="4">
        <v>0</v>
      </c>
      <c r="H1640" s="4" t="s">
        <v>2379</v>
      </c>
      <c r="I1640" s="4" t="str">
        <f t="shared" si="50"/>
        <v>Obesity</v>
      </c>
      <c r="J1640" t="str">
        <f t="shared" si="51"/>
        <v>Normal</v>
      </c>
    </row>
    <row r="1641" spans="1:10" ht="15.75" thickBot="1" x14ac:dyDescent="0.3">
      <c r="A1641" s="4" t="s">
        <v>731</v>
      </c>
      <c r="B1641" s="5">
        <v>16.5</v>
      </c>
      <c r="C1641" s="5">
        <v>6.9</v>
      </c>
      <c r="D1641" s="4" t="s">
        <v>2380</v>
      </c>
      <c r="E1641" s="4" t="s">
        <v>2379</v>
      </c>
      <c r="F1641" s="4" t="s">
        <v>2379</v>
      </c>
      <c r="G1641" s="5">
        <v>2</v>
      </c>
      <c r="H1641" s="4" t="s">
        <v>2379</v>
      </c>
      <c r="I1641" s="4" t="str">
        <f t="shared" si="50"/>
        <v>Underweight</v>
      </c>
      <c r="J1641" t="str">
        <f t="shared" si="51"/>
        <v>Diabetes</v>
      </c>
    </row>
    <row r="1642" spans="1:10" ht="15.75" thickBot="1" x14ac:dyDescent="0.3">
      <c r="A1642" s="4" t="s">
        <v>730</v>
      </c>
      <c r="B1642" s="5">
        <v>30.69</v>
      </c>
      <c r="C1642" s="5">
        <v>4.83</v>
      </c>
      <c r="D1642" s="4" t="s">
        <v>2379</v>
      </c>
      <c r="E1642" s="4" t="s">
        <v>2379</v>
      </c>
      <c r="F1642" s="4" t="s">
        <v>2379</v>
      </c>
      <c r="G1642" s="5">
        <v>1</v>
      </c>
      <c r="H1642" s="4" t="s">
        <v>2379</v>
      </c>
      <c r="I1642" s="4" t="str">
        <f t="shared" si="50"/>
        <v>Obesity</v>
      </c>
      <c r="J1642" t="str">
        <f t="shared" si="51"/>
        <v>Normal</v>
      </c>
    </row>
    <row r="1643" spans="1:10" ht="15.75" thickBot="1" x14ac:dyDescent="0.3">
      <c r="A1643" s="4" t="s">
        <v>729</v>
      </c>
      <c r="B1643" s="5">
        <v>28.93</v>
      </c>
      <c r="C1643" s="5">
        <v>4.87</v>
      </c>
      <c r="D1643" s="4" t="s">
        <v>2379</v>
      </c>
      <c r="E1643" s="4" t="s">
        <v>2379</v>
      </c>
      <c r="F1643" s="4" t="s">
        <v>2379</v>
      </c>
      <c r="G1643" s="5">
        <v>1</v>
      </c>
      <c r="H1643" s="4" t="s">
        <v>2379</v>
      </c>
      <c r="I1643" s="4" t="str">
        <f t="shared" si="50"/>
        <v>Overweight</v>
      </c>
      <c r="J1643" t="str">
        <f t="shared" si="51"/>
        <v>Normal</v>
      </c>
    </row>
    <row r="1644" spans="1:10" ht="15.75" thickBot="1" x14ac:dyDescent="0.3">
      <c r="A1644" s="4" t="s">
        <v>728</v>
      </c>
      <c r="B1644" s="5">
        <v>38.9</v>
      </c>
      <c r="C1644" s="5">
        <v>4.28</v>
      </c>
      <c r="D1644" s="4" t="s">
        <v>2379</v>
      </c>
      <c r="E1644" s="4" t="s">
        <v>2379</v>
      </c>
      <c r="F1644" s="4" t="s">
        <v>2379</v>
      </c>
      <c r="G1644" s="4">
        <v>0</v>
      </c>
      <c r="H1644" s="4" t="s">
        <v>2379</v>
      </c>
      <c r="I1644" s="4" t="str">
        <f t="shared" si="50"/>
        <v>Obesity</v>
      </c>
      <c r="J1644" t="str">
        <f t="shared" si="51"/>
        <v>Normal</v>
      </c>
    </row>
    <row r="1645" spans="1:10" ht="15.75" thickBot="1" x14ac:dyDescent="0.3">
      <c r="A1645" s="4" t="s">
        <v>727</v>
      </c>
      <c r="B1645" s="5">
        <v>26.9</v>
      </c>
      <c r="C1645" s="5">
        <v>4.07</v>
      </c>
      <c r="D1645" s="4" t="s">
        <v>2379</v>
      </c>
      <c r="E1645" s="4" t="s">
        <v>2379</v>
      </c>
      <c r="F1645" s="4" t="s">
        <v>2379</v>
      </c>
      <c r="G1645" s="4">
        <v>0</v>
      </c>
      <c r="H1645" s="4" t="s">
        <v>2379</v>
      </c>
      <c r="I1645" s="4" t="str">
        <f t="shared" si="50"/>
        <v>Overweight</v>
      </c>
      <c r="J1645" t="str">
        <f t="shared" si="51"/>
        <v>Normal</v>
      </c>
    </row>
    <row r="1646" spans="1:10" ht="15.75" thickBot="1" x14ac:dyDescent="0.3">
      <c r="A1646" s="4" t="s">
        <v>726</v>
      </c>
      <c r="B1646" s="5">
        <v>24.86</v>
      </c>
      <c r="C1646" s="5">
        <v>6.23</v>
      </c>
      <c r="D1646" s="4" t="s">
        <v>2379</v>
      </c>
      <c r="E1646" s="4" t="s">
        <v>2379</v>
      </c>
      <c r="F1646" s="4" t="s">
        <v>2379</v>
      </c>
      <c r="G1646" s="4">
        <v>0</v>
      </c>
      <c r="H1646" s="4" t="s">
        <v>2379</v>
      </c>
      <c r="I1646" s="4" t="str">
        <f t="shared" si="50"/>
        <v>Normal Weight</v>
      </c>
      <c r="J1646" t="str">
        <f t="shared" si="51"/>
        <v>Prediabetes</v>
      </c>
    </row>
    <row r="1647" spans="1:10" ht="15.75" thickBot="1" x14ac:dyDescent="0.3">
      <c r="A1647" s="4" t="s">
        <v>725</v>
      </c>
      <c r="B1647" s="5">
        <v>39.14</v>
      </c>
      <c r="C1647" s="5">
        <v>6.24</v>
      </c>
      <c r="D1647" s="4" t="s">
        <v>2379</v>
      </c>
      <c r="E1647" s="4" t="s">
        <v>2380</v>
      </c>
      <c r="F1647" s="4" t="s">
        <v>2379</v>
      </c>
      <c r="G1647" s="5">
        <v>1</v>
      </c>
      <c r="H1647" s="4" t="s">
        <v>2379</v>
      </c>
      <c r="I1647" s="4" t="str">
        <f t="shared" si="50"/>
        <v>Obesity</v>
      </c>
      <c r="J1647" t="str">
        <f t="shared" si="51"/>
        <v>Prediabetes</v>
      </c>
    </row>
    <row r="1648" spans="1:10" ht="15.75" thickBot="1" x14ac:dyDescent="0.3">
      <c r="A1648" s="4" t="s">
        <v>724</v>
      </c>
      <c r="B1648" s="5">
        <v>39.799999999999997</v>
      </c>
      <c r="C1648" s="5">
        <v>6.17</v>
      </c>
      <c r="D1648" s="4" t="s">
        <v>2379</v>
      </c>
      <c r="E1648" s="4" t="s">
        <v>2379</v>
      </c>
      <c r="F1648" s="4" t="s">
        <v>2380</v>
      </c>
      <c r="G1648" s="5">
        <v>1</v>
      </c>
      <c r="H1648" s="4" t="s">
        <v>2379</v>
      </c>
      <c r="I1648" s="4" t="str">
        <f t="shared" si="50"/>
        <v>Obesity</v>
      </c>
      <c r="J1648" t="str">
        <f t="shared" si="51"/>
        <v>Prediabetes</v>
      </c>
    </row>
    <row r="1649" spans="1:10" ht="15.75" thickBot="1" x14ac:dyDescent="0.3">
      <c r="A1649" s="4" t="s">
        <v>723</v>
      </c>
      <c r="B1649" s="5">
        <v>34.32</v>
      </c>
      <c r="C1649" s="5">
        <v>5.16</v>
      </c>
      <c r="D1649" s="4" t="s">
        <v>2379</v>
      </c>
      <c r="E1649" s="4" t="s">
        <v>2379</v>
      </c>
      <c r="F1649" s="4" t="s">
        <v>2379</v>
      </c>
      <c r="G1649" s="5">
        <v>1</v>
      </c>
      <c r="H1649" s="4" t="s">
        <v>2379</v>
      </c>
      <c r="I1649" s="4" t="str">
        <f t="shared" si="50"/>
        <v>Obesity</v>
      </c>
      <c r="J1649" t="str">
        <f t="shared" si="51"/>
        <v>Normal</v>
      </c>
    </row>
    <row r="1650" spans="1:10" ht="15.75" thickBot="1" x14ac:dyDescent="0.3">
      <c r="A1650" s="4" t="s">
        <v>722</v>
      </c>
      <c r="B1650" s="5">
        <v>32.51</v>
      </c>
      <c r="C1650" s="5">
        <v>4.3</v>
      </c>
      <c r="D1650" s="4" t="s">
        <v>2379</v>
      </c>
      <c r="E1650" s="4" t="s">
        <v>2379</v>
      </c>
      <c r="F1650" s="4" t="s">
        <v>2379</v>
      </c>
      <c r="G1650" s="4">
        <v>0</v>
      </c>
      <c r="H1650" s="4" t="s">
        <v>2379</v>
      </c>
      <c r="I1650" s="4" t="str">
        <f t="shared" si="50"/>
        <v>Obesity</v>
      </c>
      <c r="J1650" t="str">
        <f t="shared" si="51"/>
        <v>Normal</v>
      </c>
    </row>
    <row r="1651" spans="1:10" ht="15.75" thickBot="1" x14ac:dyDescent="0.3">
      <c r="A1651" s="4" t="s">
        <v>721</v>
      </c>
      <c r="B1651" s="5">
        <v>30.71</v>
      </c>
      <c r="C1651" s="5">
        <v>6.14</v>
      </c>
      <c r="D1651" s="4" t="s">
        <v>2379</v>
      </c>
      <c r="E1651" s="4" t="s">
        <v>2379</v>
      </c>
      <c r="F1651" s="4" t="s">
        <v>2380</v>
      </c>
      <c r="G1651" s="5">
        <v>1</v>
      </c>
      <c r="H1651" s="4" t="s">
        <v>2379</v>
      </c>
      <c r="I1651" s="4" t="str">
        <f t="shared" si="50"/>
        <v>Obesity</v>
      </c>
      <c r="J1651" t="str">
        <f t="shared" si="51"/>
        <v>Prediabetes</v>
      </c>
    </row>
    <row r="1652" spans="1:10" ht="15.75" thickBot="1" x14ac:dyDescent="0.3">
      <c r="A1652" s="4" t="s">
        <v>720</v>
      </c>
      <c r="B1652" s="5">
        <v>28.9</v>
      </c>
      <c r="C1652" s="5">
        <v>5.36</v>
      </c>
      <c r="D1652" s="4" t="s">
        <v>2379</v>
      </c>
      <c r="E1652" s="4" t="s">
        <v>2379</v>
      </c>
      <c r="F1652" s="4" t="s">
        <v>2379</v>
      </c>
      <c r="G1652" s="5">
        <v>1</v>
      </c>
      <c r="H1652" s="4" t="s">
        <v>2379</v>
      </c>
      <c r="I1652" s="4" t="str">
        <f t="shared" si="50"/>
        <v>Overweight</v>
      </c>
      <c r="J1652" t="str">
        <f t="shared" si="51"/>
        <v>Normal</v>
      </c>
    </row>
    <row r="1653" spans="1:10" ht="15.75" thickBot="1" x14ac:dyDescent="0.3">
      <c r="A1653" s="4" t="s">
        <v>719</v>
      </c>
      <c r="B1653" s="5">
        <v>36.19</v>
      </c>
      <c r="C1653" s="5">
        <v>4.3</v>
      </c>
      <c r="D1653" s="4" t="s">
        <v>2379</v>
      </c>
      <c r="E1653" s="4" t="s">
        <v>2379</v>
      </c>
      <c r="F1653" s="4" t="s">
        <v>2379</v>
      </c>
      <c r="G1653" s="4">
        <v>0</v>
      </c>
      <c r="H1653" s="4" t="s">
        <v>2379</v>
      </c>
      <c r="I1653" s="4" t="str">
        <f t="shared" si="50"/>
        <v>Obesity</v>
      </c>
      <c r="J1653" t="str">
        <f t="shared" si="51"/>
        <v>Normal</v>
      </c>
    </row>
    <row r="1654" spans="1:10" ht="15.75" thickBot="1" x14ac:dyDescent="0.3">
      <c r="A1654" s="4" t="s">
        <v>718</v>
      </c>
      <c r="B1654" s="5">
        <v>29.6</v>
      </c>
      <c r="C1654" s="5">
        <v>4.09</v>
      </c>
      <c r="D1654" s="4" t="s">
        <v>2379</v>
      </c>
      <c r="E1654" s="4" t="s">
        <v>2379</v>
      </c>
      <c r="F1654" s="4" t="s">
        <v>2379</v>
      </c>
      <c r="G1654" s="4">
        <v>0</v>
      </c>
      <c r="H1654" s="4" t="s">
        <v>2379</v>
      </c>
      <c r="I1654" s="4" t="str">
        <f t="shared" si="50"/>
        <v>Overweight</v>
      </c>
      <c r="J1654" t="str">
        <f t="shared" si="51"/>
        <v>Normal</v>
      </c>
    </row>
    <row r="1655" spans="1:10" ht="15.75" thickBot="1" x14ac:dyDescent="0.3">
      <c r="A1655" s="4" t="s">
        <v>717</v>
      </c>
      <c r="B1655" s="5">
        <v>30.95</v>
      </c>
      <c r="C1655" s="5">
        <v>6.27</v>
      </c>
      <c r="D1655" s="4" t="s">
        <v>2379</v>
      </c>
      <c r="E1655" s="4" t="s">
        <v>2379</v>
      </c>
      <c r="F1655" s="4" t="s">
        <v>2380</v>
      </c>
      <c r="G1655" s="5">
        <v>1</v>
      </c>
      <c r="H1655" s="4" t="s">
        <v>2379</v>
      </c>
      <c r="I1655" s="4" t="str">
        <f t="shared" si="50"/>
        <v>Obesity</v>
      </c>
      <c r="J1655" t="str">
        <f t="shared" si="51"/>
        <v>Prediabetes</v>
      </c>
    </row>
    <row r="1656" spans="1:10" ht="15.75" thickBot="1" x14ac:dyDescent="0.3">
      <c r="A1656" s="4" t="s">
        <v>716</v>
      </c>
      <c r="B1656" s="5">
        <v>19.95</v>
      </c>
      <c r="C1656" s="5">
        <v>5.39</v>
      </c>
      <c r="D1656" s="4" t="s">
        <v>2379</v>
      </c>
      <c r="E1656" s="4" t="s">
        <v>2379</v>
      </c>
      <c r="F1656" s="4" t="s">
        <v>2379</v>
      </c>
      <c r="G1656" s="5">
        <v>1</v>
      </c>
      <c r="H1656" s="4" t="s">
        <v>2379</v>
      </c>
      <c r="I1656" s="4" t="str">
        <f t="shared" si="50"/>
        <v>Normal Weight</v>
      </c>
      <c r="J1656" t="str">
        <f t="shared" si="51"/>
        <v>Normal</v>
      </c>
    </row>
    <row r="1657" spans="1:10" ht="15.75" thickBot="1" x14ac:dyDescent="0.3">
      <c r="A1657" s="4" t="s">
        <v>715</v>
      </c>
      <c r="B1657" s="5">
        <v>23.65</v>
      </c>
      <c r="C1657" s="5">
        <v>5.75</v>
      </c>
      <c r="D1657" s="4" t="s">
        <v>2380</v>
      </c>
      <c r="E1657" s="4" t="s">
        <v>2379</v>
      </c>
      <c r="F1657" s="4" t="s">
        <v>2379</v>
      </c>
      <c r="G1657" s="4">
        <v>0</v>
      </c>
      <c r="H1657" s="4" t="s">
        <v>2379</v>
      </c>
      <c r="I1657" s="4" t="str">
        <f t="shared" si="50"/>
        <v>Normal Weight</v>
      </c>
      <c r="J1657" t="str">
        <f t="shared" si="51"/>
        <v>Prediabetes</v>
      </c>
    </row>
    <row r="1658" spans="1:10" ht="15.75" thickBot="1" x14ac:dyDescent="0.3">
      <c r="A1658" s="4" t="s">
        <v>714</v>
      </c>
      <c r="B1658" s="5">
        <v>43.34</v>
      </c>
      <c r="C1658" s="5">
        <v>4.91</v>
      </c>
      <c r="D1658" s="4" t="s">
        <v>2379</v>
      </c>
      <c r="E1658" s="4" t="s">
        <v>2379</v>
      </c>
      <c r="F1658" s="4" t="s">
        <v>2379</v>
      </c>
      <c r="G1658" s="5">
        <v>1</v>
      </c>
      <c r="H1658" s="4" t="s">
        <v>2379</v>
      </c>
      <c r="I1658" s="4" t="str">
        <f t="shared" si="50"/>
        <v>Obesity</v>
      </c>
      <c r="J1658" t="str">
        <f t="shared" si="51"/>
        <v>Normal</v>
      </c>
    </row>
    <row r="1659" spans="1:10" ht="15.75" thickBot="1" x14ac:dyDescent="0.3">
      <c r="A1659" s="4" t="s">
        <v>713</v>
      </c>
      <c r="B1659" s="5">
        <v>31.98</v>
      </c>
      <c r="C1659" s="5">
        <v>4.46</v>
      </c>
      <c r="D1659" s="4" t="s">
        <v>2380</v>
      </c>
      <c r="E1659" s="4" t="s">
        <v>2379</v>
      </c>
      <c r="F1659" s="4" t="s">
        <v>2379</v>
      </c>
      <c r="G1659" s="5">
        <v>1</v>
      </c>
      <c r="H1659" s="4" t="s">
        <v>2379</v>
      </c>
      <c r="I1659" s="4" t="str">
        <f t="shared" si="50"/>
        <v>Obesity</v>
      </c>
      <c r="J1659" t="str">
        <f t="shared" si="51"/>
        <v>Normal</v>
      </c>
    </row>
    <row r="1660" spans="1:10" ht="15.75" thickBot="1" x14ac:dyDescent="0.3">
      <c r="A1660" s="4" t="s">
        <v>712</v>
      </c>
      <c r="B1660" s="5">
        <v>35.86</v>
      </c>
      <c r="C1660" s="5">
        <v>6.22</v>
      </c>
      <c r="D1660" s="4" t="s">
        <v>2379</v>
      </c>
      <c r="E1660" s="4" t="s">
        <v>2379</v>
      </c>
      <c r="F1660" s="4" t="s">
        <v>2379</v>
      </c>
      <c r="G1660" s="5">
        <v>1</v>
      </c>
      <c r="H1660" s="4" t="s">
        <v>2379</v>
      </c>
      <c r="I1660" s="4" t="str">
        <f t="shared" si="50"/>
        <v>Obesity</v>
      </c>
      <c r="J1660" t="str">
        <f t="shared" si="51"/>
        <v>Prediabetes</v>
      </c>
    </row>
    <row r="1661" spans="1:10" ht="15.75" thickBot="1" x14ac:dyDescent="0.3">
      <c r="A1661" s="4" t="s">
        <v>711</v>
      </c>
      <c r="B1661" s="5">
        <v>15.2</v>
      </c>
      <c r="C1661" s="5">
        <v>8.82</v>
      </c>
      <c r="D1661" s="4" t="s">
        <v>2379</v>
      </c>
      <c r="E1661" s="4" t="s">
        <v>2379</v>
      </c>
      <c r="F1661" s="4" t="s">
        <v>2379</v>
      </c>
      <c r="G1661" s="4">
        <v>0</v>
      </c>
      <c r="H1661" s="4" t="s">
        <v>2379</v>
      </c>
      <c r="I1661" s="4" t="str">
        <f t="shared" si="50"/>
        <v>Underweight</v>
      </c>
      <c r="J1661" t="str">
        <f t="shared" si="51"/>
        <v>Diabetes</v>
      </c>
    </row>
    <row r="1662" spans="1:10" ht="15.75" thickBot="1" x14ac:dyDescent="0.3">
      <c r="A1662" s="4" t="s">
        <v>710</v>
      </c>
      <c r="B1662" s="5">
        <v>37.200000000000003</v>
      </c>
      <c r="C1662" s="5">
        <v>10.14</v>
      </c>
      <c r="D1662" s="4" t="s">
        <v>2379</v>
      </c>
      <c r="E1662" s="4" t="s">
        <v>2379</v>
      </c>
      <c r="F1662" s="4" t="s">
        <v>2379</v>
      </c>
      <c r="G1662" s="4">
        <v>0</v>
      </c>
      <c r="H1662" s="4" t="s">
        <v>2379</v>
      </c>
      <c r="I1662" s="4" t="str">
        <f t="shared" si="50"/>
        <v>Obesity</v>
      </c>
      <c r="J1662" t="str">
        <f t="shared" si="51"/>
        <v>Diabetes</v>
      </c>
    </row>
    <row r="1663" spans="1:10" ht="15.75" thickBot="1" x14ac:dyDescent="0.3">
      <c r="A1663" s="4" t="s">
        <v>709</v>
      </c>
      <c r="B1663" s="5">
        <v>17.91</v>
      </c>
      <c r="C1663" s="5">
        <v>4.66</v>
      </c>
      <c r="D1663" s="4" t="s">
        <v>2379</v>
      </c>
      <c r="E1663" s="4" t="s">
        <v>2379</v>
      </c>
      <c r="F1663" s="4" t="s">
        <v>2379</v>
      </c>
      <c r="G1663" s="5">
        <v>2</v>
      </c>
      <c r="H1663" s="4" t="s">
        <v>2379</v>
      </c>
      <c r="I1663" s="4" t="str">
        <f t="shared" si="50"/>
        <v>Underweight</v>
      </c>
      <c r="J1663" t="str">
        <f t="shared" si="51"/>
        <v>Normal</v>
      </c>
    </row>
    <row r="1664" spans="1:10" ht="15.75" thickBot="1" x14ac:dyDescent="0.3">
      <c r="A1664" s="4" t="s">
        <v>708</v>
      </c>
      <c r="B1664" s="5">
        <v>20.76</v>
      </c>
      <c r="C1664" s="5">
        <v>6.26</v>
      </c>
      <c r="D1664" s="4" t="s">
        <v>2379</v>
      </c>
      <c r="E1664" s="4" t="s">
        <v>2379</v>
      </c>
      <c r="F1664" s="4" t="s">
        <v>2379</v>
      </c>
      <c r="G1664" s="4">
        <v>0</v>
      </c>
      <c r="H1664" s="4" t="s">
        <v>2379</v>
      </c>
      <c r="I1664" s="4" t="str">
        <f t="shared" si="50"/>
        <v>Normal Weight</v>
      </c>
      <c r="J1664" t="str">
        <f t="shared" si="51"/>
        <v>Prediabetes</v>
      </c>
    </row>
    <row r="1665" spans="1:10" ht="15.75" thickBot="1" x14ac:dyDescent="0.3">
      <c r="A1665" s="4" t="s">
        <v>707</v>
      </c>
      <c r="B1665" s="5">
        <v>38.99</v>
      </c>
      <c r="C1665" s="5">
        <v>5.21</v>
      </c>
      <c r="D1665" s="4" t="s">
        <v>2379</v>
      </c>
      <c r="E1665" s="4" t="s">
        <v>2380</v>
      </c>
      <c r="F1665" s="4" t="s">
        <v>2379</v>
      </c>
      <c r="G1665" s="5">
        <v>1</v>
      </c>
      <c r="H1665" s="4" t="s">
        <v>2379</v>
      </c>
      <c r="I1665" s="4" t="str">
        <f t="shared" si="50"/>
        <v>Obesity</v>
      </c>
      <c r="J1665" t="str">
        <f t="shared" si="51"/>
        <v>Normal</v>
      </c>
    </row>
    <row r="1666" spans="1:10" ht="15.75" thickBot="1" x14ac:dyDescent="0.3">
      <c r="A1666" s="4" t="s">
        <v>706</v>
      </c>
      <c r="B1666" s="5">
        <v>42.655000000000001</v>
      </c>
      <c r="C1666" s="5">
        <v>5.94</v>
      </c>
      <c r="D1666" s="4" t="s">
        <v>2380</v>
      </c>
      <c r="E1666" s="4" t="s">
        <v>2379</v>
      </c>
      <c r="F1666" s="4" t="s">
        <v>2380</v>
      </c>
      <c r="G1666" s="5">
        <v>1</v>
      </c>
      <c r="H1666" s="4" t="s">
        <v>2379</v>
      </c>
      <c r="I1666" s="4" t="str">
        <f t="shared" si="50"/>
        <v>Obesity</v>
      </c>
      <c r="J1666" t="str">
        <f t="shared" si="51"/>
        <v>Prediabetes</v>
      </c>
    </row>
    <row r="1667" spans="1:10" ht="15.75" thickBot="1" x14ac:dyDescent="0.3">
      <c r="A1667" s="4" t="s">
        <v>705</v>
      </c>
      <c r="B1667" s="5">
        <v>30.57</v>
      </c>
      <c r="C1667" s="5">
        <v>5.34</v>
      </c>
      <c r="D1667" s="4" t="s">
        <v>2379</v>
      </c>
      <c r="E1667" s="4" t="s">
        <v>2379</v>
      </c>
      <c r="F1667" s="4" t="s">
        <v>2380</v>
      </c>
      <c r="G1667" s="5">
        <v>1</v>
      </c>
      <c r="H1667" s="4" t="s">
        <v>2379</v>
      </c>
      <c r="I1667" s="4" t="str">
        <f t="shared" ref="I1667:I1730" si="52">VLOOKUP(B1667,$L$10:$M$13,2,TRUE)</f>
        <v>Obesity</v>
      </c>
      <c r="J1667" t="str">
        <f t="shared" ref="J1667:J1730" si="53">VLOOKUP(C1667,$K$19:$L$21,2,TRUE)</f>
        <v>Normal</v>
      </c>
    </row>
    <row r="1668" spans="1:10" ht="15.75" thickBot="1" x14ac:dyDescent="0.3">
      <c r="A1668" s="4" t="s">
        <v>704</v>
      </c>
      <c r="B1668" s="5">
        <v>17.7</v>
      </c>
      <c r="C1668" s="5">
        <v>6.38</v>
      </c>
      <c r="D1668" s="4" t="s">
        <v>2379</v>
      </c>
      <c r="E1668" s="4" t="s">
        <v>2379</v>
      </c>
      <c r="F1668" s="4" t="s">
        <v>2379</v>
      </c>
      <c r="G1668" s="5">
        <v>2</v>
      </c>
      <c r="H1668" s="4" t="s">
        <v>2379</v>
      </c>
      <c r="I1668" s="4" t="str">
        <f t="shared" si="52"/>
        <v>Underweight</v>
      </c>
      <c r="J1668" t="str">
        <f t="shared" si="53"/>
        <v>Prediabetes</v>
      </c>
    </row>
    <row r="1669" spans="1:10" ht="15.75" thickBot="1" x14ac:dyDescent="0.3">
      <c r="A1669" s="4" t="s">
        <v>703</v>
      </c>
      <c r="B1669" s="5">
        <v>34.770000000000003</v>
      </c>
      <c r="C1669" s="5">
        <v>4.47</v>
      </c>
      <c r="D1669" s="4" t="s">
        <v>2379</v>
      </c>
      <c r="E1669" s="4" t="s">
        <v>2379</v>
      </c>
      <c r="F1669" s="4" t="s">
        <v>2379</v>
      </c>
      <c r="G1669" s="5">
        <v>1</v>
      </c>
      <c r="H1669" s="4" t="s">
        <v>2379</v>
      </c>
      <c r="I1669" s="4" t="str">
        <f t="shared" si="52"/>
        <v>Obesity</v>
      </c>
      <c r="J1669" t="str">
        <f t="shared" si="53"/>
        <v>Normal</v>
      </c>
    </row>
    <row r="1670" spans="1:10" ht="15.75" thickBot="1" x14ac:dyDescent="0.3">
      <c r="A1670" s="4" t="s">
        <v>702</v>
      </c>
      <c r="B1670" s="5">
        <v>16.88</v>
      </c>
      <c r="C1670" s="5">
        <v>9.9600000000000009</v>
      </c>
      <c r="D1670" s="4" t="s">
        <v>2379</v>
      </c>
      <c r="E1670" s="4" t="s">
        <v>2379</v>
      </c>
      <c r="F1670" s="4" t="s">
        <v>2379</v>
      </c>
      <c r="G1670" s="4">
        <v>0</v>
      </c>
      <c r="H1670" s="4" t="s">
        <v>2379</v>
      </c>
      <c r="I1670" s="4" t="str">
        <f t="shared" si="52"/>
        <v>Underweight</v>
      </c>
      <c r="J1670" t="str">
        <f t="shared" si="53"/>
        <v>Diabetes</v>
      </c>
    </row>
    <row r="1671" spans="1:10" ht="15.75" thickBot="1" x14ac:dyDescent="0.3">
      <c r="A1671" s="4" t="s">
        <v>701</v>
      </c>
      <c r="B1671" s="5">
        <v>40.26</v>
      </c>
      <c r="C1671" s="5">
        <v>9.92</v>
      </c>
      <c r="D1671" s="4" t="s">
        <v>2380</v>
      </c>
      <c r="E1671" s="4" t="s">
        <v>2379</v>
      </c>
      <c r="F1671" s="4" t="s">
        <v>2379</v>
      </c>
      <c r="G1671" s="4">
        <v>0</v>
      </c>
      <c r="H1671" s="4" t="s">
        <v>2379</v>
      </c>
      <c r="I1671" s="4" t="str">
        <f t="shared" si="52"/>
        <v>Obesity</v>
      </c>
      <c r="J1671" t="str">
        <f t="shared" si="53"/>
        <v>Diabetes</v>
      </c>
    </row>
    <row r="1672" spans="1:10" ht="15.75" thickBot="1" x14ac:dyDescent="0.3">
      <c r="A1672" s="4" t="s">
        <v>700</v>
      </c>
      <c r="B1672" s="5">
        <v>25.6</v>
      </c>
      <c r="C1672" s="5">
        <v>6.03</v>
      </c>
      <c r="D1672" s="4" t="s">
        <v>2379</v>
      </c>
      <c r="E1672" s="4" t="s">
        <v>2379</v>
      </c>
      <c r="F1672" s="4" t="s">
        <v>2380</v>
      </c>
      <c r="G1672" s="5">
        <v>1</v>
      </c>
      <c r="H1672" s="4" t="s">
        <v>2379</v>
      </c>
      <c r="I1672" s="4" t="str">
        <f t="shared" si="52"/>
        <v>Overweight</v>
      </c>
      <c r="J1672" t="str">
        <f t="shared" si="53"/>
        <v>Prediabetes</v>
      </c>
    </row>
    <row r="1673" spans="1:10" ht="15.75" thickBot="1" x14ac:dyDescent="0.3">
      <c r="A1673" s="4" t="s">
        <v>699</v>
      </c>
      <c r="B1673" s="5">
        <v>33.549999999999997</v>
      </c>
      <c r="C1673" s="5">
        <v>10.9</v>
      </c>
      <c r="D1673" s="4" t="s">
        <v>2380</v>
      </c>
      <c r="E1673" s="4" t="s">
        <v>2379</v>
      </c>
      <c r="F1673" s="4" t="s">
        <v>2379</v>
      </c>
      <c r="G1673" s="4">
        <v>0</v>
      </c>
      <c r="H1673" s="4" t="s">
        <v>2379</v>
      </c>
      <c r="I1673" s="4" t="str">
        <f t="shared" si="52"/>
        <v>Obesity</v>
      </c>
      <c r="J1673" t="str">
        <f t="shared" si="53"/>
        <v>Diabetes</v>
      </c>
    </row>
    <row r="1674" spans="1:10" ht="15.75" thickBot="1" x14ac:dyDescent="0.3">
      <c r="A1674" s="4" t="s">
        <v>698</v>
      </c>
      <c r="B1674" s="5">
        <v>16.690000000000001</v>
      </c>
      <c r="C1674" s="5">
        <v>10.66</v>
      </c>
      <c r="D1674" s="4" t="s">
        <v>2379</v>
      </c>
      <c r="E1674" s="4" t="s">
        <v>2379</v>
      </c>
      <c r="F1674" s="4" t="s">
        <v>2379</v>
      </c>
      <c r="G1674" s="4">
        <v>0</v>
      </c>
      <c r="H1674" s="4" t="s">
        <v>2379</v>
      </c>
      <c r="I1674" s="4" t="str">
        <f t="shared" si="52"/>
        <v>Underweight</v>
      </c>
      <c r="J1674" t="str">
        <f t="shared" si="53"/>
        <v>Diabetes</v>
      </c>
    </row>
    <row r="1675" spans="1:10" ht="15.75" thickBot="1" x14ac:dyDescent="0.3">
      <c r="A1675" s="4" t="s">
        <v>697</v>
      </c>
      <c r="B1675" s="5">
        <v>19.95</v>
      </c>
      <c r="C1675" s="5">
        <v>4.05</v>
      </c>
      <c r="D1675" s="4" t="s">
        <v>2379</v>
      </c>
      <c r="E1675" s="4" t="s">
        <v>2379</v>
      </c>
      <c r="F1675" s="4" t="s">
        <v>2379</v>
      </c>
      <c r="G1675" s="5">
        <v>1</v>
      </c>
      <c r="H1675" s="4" t="s">
        <v>2379</v>
      </c>
      <c r="I1675" s="4" t="str">
        <f t="shared" si="52"/>
        <v>Normal Weight</v>
      </c>
      <c r="J1675" t="str">
        <f t="shared" si="53"/>
        <v>Normal</v>
      </c>
    </row>
    <row r="1676" spans="1:10" ht="15.75" thickBot="1" x14ac:dyDescent="0.3">
      <c r="A1676" s="4" t="s">
        <v>696</v>
      </c>
      <c r="B1676" s="5">
        <v>17.55</v>
      </c>
      <c r="C1676" s="5">
        <v>4.2300000000000004</v>
      </c>
      <c r="D1676" s="4" t="s">
        <v>2379</v>
      </c>
      <c r="E1676" s="4" t="s">
        <v>2379</v>
      </c>
      <c r="F1676" s="4" t="s">
        <v>2379</v>
      </c>
      <c r="G1676" s="5">
        <v>2</v>
      </c>
      <c r="H1676" s="4" t="s">
        <v>2379</v>
      </c>
      <c r="I1676" s="4" t="str">
        <f t="shared" si="52"/>
        <v>Underweight</v>
      </c>
      <c r="J1676" t="str">
        <f t="shared" si="53"/>
        <v>Normal</v>
      </c>
    </row>
    <row r="1677" spans="1:10" ht="15.75" thickBot="1" x14ac:dyDescent="0.3">
      <c r="A1677" s="4" t="s">
        <v>695</v>
      </c>
      <c r="B1677" s="5">
        <v>22.01</v>
      </c>
      <c r="C1677" s="5">
        <v>5.01</v>
      </c>
      <c r="D1677" s="4" t="s">
        <v>2379</v>
      </c>
      <c r="E1677" s="4" t="s">
        <v>2379</v>
      </c>
      <c r="F1677" s="4" t="s">
        <v>2379</v>
      </c>
      <c r="G1677" s="5">
        <v>1</v>
      </c>
      <c r="H1677" s="4" t="s">
        <v>2379</v>
      </c>
      <c r="I1677" s="4" t="str">
        <f t="shared" si="52"/>
        <v>Normal Weight</v>
      </c>
      <c r="J1677" t="str">
        <f t="shared" si="53"/>
        <v>Normal</v>
      </c>
    </row>
    <row r="1678" spans="1:10" ht="15.75" thickBot="1" x14ac:dyDescent="0.3">
      <c r="A1678" s="4" t="s">
        <v>694</v>
      </c>
      <c r="B1678" s="5">
        <v>41.8</v>
      </c>
      <c r="C1678" s="5">
        <v>5.82</v>
      </c>
      <c r="D1678" s="4" t="s">
        <v>2380</v>
      </c>
      <c r="E1678" s="4" t="s">
        <v>2379</v>
      </c>
      <c r="F1678" s="4" t="s">
        <v>2380</v>
      </c>
      <c r="G1678" s="5">
        <v>1</v>
      </c>
      <c r="H1678" s="4" t="s">
        <v>2379</v>
      </c>
      <c r="I1678" s="4" t="str">
        <f t="shared" si="52"/>
        <v>Obesity</v>
      </c>
      <c r="J1678" t="str">
        <f t="shared" si="53"/>
        <v>Prediabetes</v>
      </c>
    </row>
    <row r="1679" spans="1:10" ht="15.75" thickBot="1" x14ac:dyDescent="0.3">
      <c r="A1679" s="4" t="s">
        <v>693</v>
      </c>
      <c r="B1679" s="5">
        <v>19.170000000000002</v>
      </c>
      <c r="C1679" s="5">
        <v>7.94</v>
      </c>
      <c r="D1679" s="4" t="s">
        <v>2379</v>
      </c>
      <c r="E1679" s="4" t="s">
        <v>2379</v>
      </c>
      <c r="F1679" s="4" t="s">
        <v>2379</v>
      </c>
      <c r="G1679" s="4">
        <v>0</v>
      </c>
      <c r="H1679" s="4" t="s">
        <v>2379</v>
      </c>
      <c r="I1679" s="4" t="str">
        <f t="shared" si="52"/>
        <v>Normal Weight</v>
      </c>
      <c r="J1679" t="str">
        <f t="shared" si="53"/>
        <v>Diabetes</v>
      </c>
    </row>
    <row r="1680" spans="1:10" ht="15.75" thickBot="1" x14ac:dyDescent="0.3">
      <c r="A1680" s="4" t="s">
        <v>692</v>
      </c>
      <c r="B1680" s="5">
        <v>32.799999999999997</v>
      </c>
      <c r="C1680" s="5">
        <v>6.16</v>
      </c>
      <c r="D1680" s="4" t="s">
        <v>2380</v>
      </c>
      <c r="E1680" s="4" t="s">
        <v>2379</v>
      </c>
      <c r="F1680" s="4" t="s">
        <v>2380</v>
      </c>
      <c r="G1680" s="5">
        <v>1</v>
      </c>
      <c r="H1680" s="4" t="s">
        <v>2379</v>
      </c>
      <c r="I1680" s="4" t="str">
        <f t="shared" si="52"/>
        <v>Obesity</v>
      </c>
      <c r="J1680" t="str">
        <f t="shared" si="53"/>
        <v>Prediabetes</v>
      </c>
    </row>
    <row r="1681" spans="1:10" ht="15.75" thickBot="1" x14ac:dyDescent="0.3">
      <c r="A1681" s="4" t="s">
        <v>691</v>
      </c>
      <c r="B1681" s="5">
        <v>35.814999999999998</v>
      </c>
      <c r="C1681" s="5">
        <v>4.1500000000000004</v>
      </c>
      <c r="D1681" s="4" t="s">
        <v>2379</v>
      </c>
      <c r="E1681" s="4" t="s">
        <v>2379</v>
      </c>
      <c r="F1681" s="4" t="s">
        <v>2379</v>
      </c>
      <c r="G1681" s="5">
        <v>1</v>
      </c>
      <c r="H1681" s="4" t="s">
        <v>2379</v>
      </c>
      <c r="I1681" s="4" t="str">
        <f t="shared" si="52"/>
        <v>Obesity</v>
      </c>
      <c r="J1681" t="str">
        <f t="shared" si="53"/>
        <v>Normal</v>
      </c>
    </row>
    <row r="1682" spans="1:10" ht="15.75" thickBot="1" x14ac:dyDescent="0.3">
      <c r="A1682" s="4" t="s">
        <v>690</v>
      </c>
      <c r="B1682" s="5">
        <v>24.3</v>
      </c>
      <c r="C1682" s="5">
        <v>6.23</v>
      </c>
      <c r="D1682" s="4" t="s">
        <v>2379</v>
      </c>
      <c r="E1682" s="4" t="s">
        <v>2379</v>
      </c>
      <c r="F1682" s="4" t="s">
        <v>2379</v>
      </c>
      <c r="G1682" s="4">
        <v>0</v>
      </c>
      <c r="H1682" s="4" t="s">
        <v>2379</v>
      </c>
      <c r="I1682" s="4" t="str">
        <f t="shared" si="52"/>
        <v>Normal Weight</v>
      </c>
      <c r="J1682" t="str">
        <f t="shared" si="53"/>
        <v>Prediabetes</v>
      </c>
    </row>
    <row r="1683" spans="1:10" ht="15.75" thickBot="1" x14ac:dyDescent="0.3">
      <c r="A1683" s="4" t="s">
        <v>689</v>
      </c>
      <c r="B1683" s="5">
        <v>19.059999999999999</v>
      </c>
      <c r="C1683" s="5">
        <v>7.41</v>
      </c>
      <c r="D1683" s="4" t="s">
        <v>2379</v>
      </c>
      <c r="E1683" s="4" t="s">
        <v>2379</v>
      </c>
      <c r="F1683" s="4" t="s">
        <v>2379</v>
      </c>
      <c r="G1683" s="4">
        <v>0</v>
      </c>
      <c r="H1683" s="4" t="s">
        <v>2379</v>
      </c>
      <c r="I1683" s="4" t="str">
        <f t="shared" si="52"/>
        <v>Normal Weight</v>
      </c>
      <c r="J1683" t="str">
        <f t="shared" si="53"/>
        <v>Diabetes</v>
      </c>
    </row>
    <row r="1684" spans="1:10" ht="15.75" thickBot="1" x14ac:dyDescent="0.3">
      <c r="A1684" s="4" t="s">
        <v>688</v>
      </c>
      <c r="B1684" s="5">
        <v>33.25</v>
      </c>
      <c r="C1684" s="5">
        <v>5.62</v>
      </c>
      <c r="D1684" s="4" t="s">
        <v>2380</v>
      </c>
      <c r="E1684" s="4" t="s">
        <v>2379</v>
      </c>
      <c r="F1684" s="4" t="s">
        <v>2379</v>
      </c>
      <c r="G1684" s="5">
        <v>1</v>
      </c>
      <c r="H1684" s="4" t="s">
        <v>2379</v>
      </c>
      <c r="I1684" s="4" t="str">
        <f t="shared" si="52"/>
        <v>Obesity</v>
      </c>
      <c r="J1684" t="str">
        <f t="shared" si="53"/>
        <v>Normal</v>
      </c>
    </row>
    <row r="1685" spans="1:10" ht="15.75" thickBot="1" x14ac:dyDescent="0.3">
      <c r="A1685" s="4" t="s">
        <v>687</v>
      </c>
      <c r="B1685" s="5">
        <v>21.37</v>
      </c>
      <c r="C1685" s="5">
        <v>4.54</v>
      </c>
      <c r="D1685" s="4" t="s">
        <v>2380</v>
      </c>
      <c r="E1685" s="4" t="s">
        <v>2379</v>
      </c>
      <c r="F1685" s="4" t="s">
        <v>2380</v>
      </c>
      <c r="G1685" s="5">
        <v>1</v>
      </c>
      <c r="H1685" s="4" t="s">
        <v>2379</v>
      </c>
      <c r="I1685" s="4" t="str">
        <f t="shared" si="52"/>
        <v>Normal Weight</v>
      </c>
      <c r="J1685" t="str">
        <f t="shared" si="53"/>
        <v>Normal</v>
      </c>
    </row>
    <row r="1686" spans="1:10" ht="15.75" thickBot="1" x14ac:dyDescent="0.3">
      <c r="A1686" s="4" t="s">
        <v>686</v>
      </c>
      <c r="B1686" s="5">
        <v>34.43</v>
      </c>
      <c r="C1686" s="5">
        <v>8.6199999999999992</v>
      </c>
      <c r="D1686" s="4" t="s">
        <v>2380</v>
      </c>
      <c r="E1686" s="4" t="s">
        <v>2379</v>
      </c>
      <c r="F1686" s="4" t="s">
        <v>2379</v>
      </c>
      <c r="G1686" s="5">
        <v>1</v>
      </c>
      <c r="H1686" s="4" t="s">
        <v>2379</v>
      </c>
      <c r="I1686" s="4" t="str">
        <f t="shared" si="52"/>
        <v>Obesity</v>
      </c>
      <c r="J1686" t="str">
        <f t="shared" si="53"/>
        <v>Diabetes</v>
      </c>
    </row>
    <row r="1687" spans="1:10" ht="15.75" thickBot="1" x14ac:dyDescent="0.3">
      <c r="A1687" s="4" t="s">
        <v>685</v>
      </c>
      <c r="B1687" s="5">
        <v>20.86</v>
      </c>
      <c r="C1687" s="5">
        <v>4.3600000000000003</v>
      </c>
      <c r="D1687" s="4" t="s">
        <v>2380</v>
      </c>
      <c r="E1687" s="4" t="s">
        <v>2379</v>
      </c>
      <c r="F1687" s="4" t="s">
        <v>2379</v>
      </c>
      <c r="G1687" s="4">
        <v>0</v>
      </c>
      <c r="H1687" s="4" t="s">
        <v>2379</v>
      </c>
      <c r="I1687" s="4" t="str">
        <f t="shared" si="52"/>
        <v>Normal Weight</v>
      </c>
      <c r="J1687" t="str">
        <f t="shared" si="53"/>
        <v>Normal</v>
      </c>
    </row>
    <row r="1688" spans="1:10" ht="15.75" thickBot="1" x14ac:dyDescent="0.3">
      <c r="A1688" s="4" t="s">
        <v>684</v>
      </c>
      <c r="B1688" s="5">
        <v>18.34</v>
      </c>
      <c r="C1688" s="5">
        <v>10.01</v>
      </c>
      <c r="D1688" s="4" t="s">
        <v>2379</v>
      </c>
      <c r="E1688" s="4" t="s">
        <v>2379</v>
      </c>
      <c r="F1688" s="4" t="s">
        <v>2379</v>
      </c>
      <c r="G1688" s="4">
        <v>0</v>
      </c>
      <c r="H1688" s="4" t="s">
        <v>2379</v>
      </c>
      <c r="I1688" s="4" t="str">
        <f t="shared" si="52"/>
        <v>Underweight</v>
      </c>
      <c r="J1688" t="str">
        <f t="shared" si="53"/>
        <v>Diabetes</v>
      </c>
    </row>
    <row r="1689" spans="1:10" ht="15.75" thickBot="1" x14ac:dyDescent="0.3">
      <c r="A1689" s="4" t="s">
        <v>683</v>
      </c>
      <c r="B1689" s="5">
        <v>34.15</v>
      </c>
      <c r="C1689" s="5">
        <v>5.42</v>
      </c>
      <c r="D1689" s="4" t="s">
        <v>2379</v>
      </c>
      <c r="E1689" s="4" t="s">
        <v>2379</v>
      </c>
      <c r="F1689" s="4" t="s">
        <v>2379</v>
      </c>
      <c r="G1689" s="4">
        <v>0</v>
      </c>
      <c r="H1689" s="4" t="s">
        <v>2379</v>
      </c>
      <c r="I1689" s="4" t="str">
        <f t="shared" si="52"/>
        <v>Obesity</v>
      </c>
      <c r="J1689" t="str">
        <f t="shared" si="53"/>
        <v>Normal</v>
      </c>
    </row>
    <row r="1690" spans="1:10" ht="15.75" thickBot="1" x14ac:dyDescent="0.3">
      <c r="A1690" s="4" t="s">
        <v>682</v>
      </c>
      <c r="B1690" s="5">
        <v>18.350000000000001</v>
      </c>
      <c r="C1690" s="5">
        <v>5.12</v>
      </c>
      <c r="D1690" s="4" t="s">
        <v>2379</v>
      </c>
      <c r="E1690" s="4" t="s">
        <v>2379</v>
      </c>
      <c r="F1690" s="4" t="s">
        <v>2379</v>
      </c>
      <c r="G1690" s="4">
        <v>0</v>
      </c>
      <c r="H1690" s="4" t="s">
        <v>2379</v>
      </c>
      <c r="I1690" s="4" t="str">
        <f t="shared" si="52"/>
        <v>Underweight</v>
      </c>
      <c r="J1690" t="str">
        <f t="shared" si="53"/>
        <v>Normal</v>
      </c>
    </row>
    <row r="1691" spans="1:10" ht="15.75" thickBot="1" x14ac:dyDescent="0.3">
      <c r="A1691" s="4" t="s">
        <v>681</v>
      </c>
      <c r="B1691" s="5">
        <v>22.13</v>
      </c>
      <c r="C1691" s="5">
        <v>9.1999999999999993</v>
      </c>
      <c r="D1691" s="4" t="s">
        <v>2380</v>
      </c>
      <c r="E1691" s="4" t="s">
        <v>2379</v>
      </c>
      <c r="F1691" s="4" t="s">
        <v>2379</v>
      </c>
      <c r="G1691" s="4">
        <v>0</v>
      </c>
      <c r="H1691" s="4" t="s">
        <v>2379</v>
      </c>
      <c r="I1691" s="4" t="str">
        <f t="shared" si="52"/>
        <v>Normal Weight</v>
      </c>
      <c r="J1691" t="str">
        <f t="shared" si="53"/>
        <v>Diabetes</v>
      </c>
    </row>
    <row r="1692" spans="1:10" ht="15.75" thickBot="1" x14ac:dyDescent="0.3">
      <c r="A1692" s="4" t="s">
        <v>680</v>
      </c>
      <c r="B1692" s="5">
        <v>22.51</v>
      </c>
      <c r="C1692" s="5">
        <v>6.08</v>
      </c>
      <c r="D1692" s="4" t="s">
        <v>2380</v>
      </c>
      <c r="E1692" s="4" t="s">
        <v>2379</v>
      </c>
      <c r="F1692" s="4" t="s">
        <v>2379</v>
      </c>
      <c r="G1692" s="5">
        <v>1</v>
      </c>
      <c r="H1692" s="4" t="s">
        <v>2379</v>
      </c>
      <c r="I1692" s="4" t="str">
        <f t="shared" si="52"/>
        <v>Normal Weight</v>
      </c>
      <c r="J1692" t="str">
        <f t="shared" si="53"/>
        <v>Prediabetes</v>
      </c>
    </row>
    <row r="1693" spans="1:10" ht="15.75" thickBot="1" x14ac:dyDescent="0.3">
      <c r="A1693" s="4" t="s">
        <v>679</v>
      </c>
      <c r="B1693" s="5">
        <v>31</v>
      </c>
      <c r="C1693" s="5">
        <v>4.7699999999999996</v>
      </c>
      <c r="D1693" s="4" t="s">
        <v>2379</v>
      </c>
      <c r="E1693" s="4" t="s">
        <v>2379</v>
      </c>
      <c r="F1693" s="4" t="s">
        <v>2379</v>
      </c>
      <c r="G1693" s="5">
        <v>1</v>
      </c>
      <c r="H1693" s="4" t="s">
        <v>2379</v>
      </c>
      <c r="I1693" s="4" t="str">
        <f t="shared" si="52"/>
        <v>Obesity</v>
      </c>
      <c r="J1693" t="str">
        <f t="shared" si="53"/>
        <v>Normal</v>
      </c>
    </row>
    <row r="1694" spans="1:10" ht="15.75" thickBot="1" x14ac:dyDescent="0.3">
      <c r="A1694" s="4" t="s">
        <v>678</v>
      </c>
      <c r="B1694" s="5">
        <v>28.27</v>
      </c>
      <c r="C1694" s="5">
        <v>4.62</v>
      </c>
      <c r="D1694" s="4" t="s">
        <v>2379</v>
      </c>
      <c r="E1694" s="4" t="s">
        <v>2379</v>
      </c>
      <c r="F1694" s="4" t="s">
        <v>2379</v>
      </c>
      <c r="G1694" s="5">
        <v>1</v>
      </c>
      <c r="H1694" s="4" t="s">
        <v>2379</v>
      </c>
      <c r="I1694" s="4" t="str">
        <f t="shared" si="52"/>
        <v>Overweight</v>
      </c>
      <c r="J1694" t="str">
        <f t="shared" si="53"/>
        <v>Normal</v>
      </c>
    </row>
    <row r="1695" spans="1:10" ht="15.75" thickBot="1" x14ac:dyDescent="0.3">
      <c r="A1695" s="4" t="s">
        <v>677</v>
      </c>
      <c r="B1695" s="5">
        <v>29.92</v>
      </c>
      <c r="C1695" s="5">
        <v>9.07</v>
      </c>
      <c r="D1695" s="4" t="s">
        <v>2380</v>
      </c>
      <c r="E1695" s="4" t="s">
        <v>2379</v>
      </c>
      <c r="F1695" s="4" t="s">
        <v>2379</v>
      </c>
      <c r="G1695" s="5">
        <v>1</v>
      </c>
      <c r="H1695" s="4" t="s">
        <v>2379</v>
      </c>
      <c r="I1695" s="4" t="str">
        <f t="shared" si="52"/>
        <v>Overweight</v>
      </c>
      <c r="J1695" t="str">
        <f t="shared" si="53"/>
        <v>Diabetes</v>
      </c>
    </row>
    <row r="1696" spans="1:10" ht="15.75" thickBot="1" x14ac:dyDescent="0.3">
      <c r="A1696" s="4" t="s">
        <v>676</v>
      </c>
      <c r="B1696" s="5">
        <v>25.9</v>
      </c>
      <c r="C1696" s="5">
        <v>9.1199999999999992</v>
      </c>
      <c r="D1696" s="4" t="s">
        <v>2380</v>
      </c>
      <c r="E1696" s="4" t="s">
        <v>2379</v>
      </c>
      <c r="F1696" s="4" t="s">
        <v>2379</v>
      </c>
      <c r="G1696" s="5">
        <v>1</v>
      </c>
      <c r="H1696" s="4" t="s">
        <v>2379</v>
      </c>
      <c r="I1696" s="4" t="str">
        <f t="shared" si="52"/>
        <v>Overweight</v>
      </c>
      <c r="J1696" t="str">
        <f t="shared" si="53"/>
        <v>Diabetes</v>
      </c>
    </row>
    <row r="1697" spans="1:10" ht="15.75" thickBot="1" x14ac:dyDescent="0.3">
      <c r="A1697" s="4" t="s">
        <v>675</v>
      </c>
      <c r="B1697" s="5">
        <v>27.74</v>
      </c>
      <c r="C1697" s="5">
        <v>7.32</v>
      </c>
      <c r="D1697" s="4" t="s">
        <v>2380</v>
      </c>
      <c r="E1697" s="4" t="s">
        <v>2379</v>
      </c>
      <c r="F1697" s="4" t="s">
        <v>2379</v>
      </c>
      <c r="G1697" s="5">
        <v>1</v>
      </c>
      <c r="H1697" s="4" t="s">
        <v>2379</v>
      </c>
      <c r="I1697" s="4" t="str">
        <f t="shared" si="52"/>
        <v>Overweight</v>
      </c>
      <c r="J1697" t="str">
        <f t="shared" si="53"/>
        <v>Diabetes</v>
      </c>
    </row>
    <row r="1698" spans="1:10" ht="15.75" thickBot="1" x14ac:dyDescent="0.3">
      <c r="A1698" s="4" t="s">
        <v>674</v>
      </c>
      <c r="B1698" s="5">
        <v>17.260000000000002</v>
      </c>
      <c r="C1698" s="5">
        <v>11.73</v>
      </c>
      <c r="D1698" s="4" t="s">
        <v>2379</v>
      </c>
      <c r="E1698" s="4" t="s">
        <v>2379</v>
      </c>
      <c r="F1698" s="4" t="s">
        <v>2379</v>
      </c>
      <c r="G1698" s="5">
        <v>2</v>
      </c>
      <c r="H1698" s="4" t="s">
        <v>2379</v>
      </c>
      <c r="I1698" s="4" t="str">
        <f t="shared" si="52"/>
        <v>Underweight</v>
      </c>
      <c r="J1698" t="str">
        <f t="shared" si="53"/>
        <v>Diabetes</v>
      </c>
    </row>
    <row r="1699" spans="1:10" ht="15.75" thickBot="1" x14ac:dyDescent="0.3">
      <c r="A1699" s="4" t="s">
        <v>673</v>
      </c>
      <c r="B1699" s="5">
        <v>19.855</v>
      </c>
      <c r="C1699" s="5">
        <v>6.64</v>
      </c>
      <c r="D1699" s="4" t="s">
        <v>2380</v>
      </c>
      <c r="E1699" s="4" t="s">
        <v>2379</v>
      </c>
      <c r="F1699" s="4" t="s">
        <v>2379</v>
      </c>
      <c r="G1699" s="5">
        <v>1</v>
      </c>
      <c r="H1699" s="4" t="s">
        <v>2379</v>
      </c>
      <c r="I1699" s="4" t="str">
        <f t="shared" si="52"/>
        <v>Normal Weight</v>
      </c>
      <c r="J1699" t="str">
        <f t="shared" si="53"/>
        <v>Diabetes</v>
      </c>
    </row>
    <row r="1700" spans="1:10" ht="15.75" thickBot="1" x14ac:dyDescent="0.3">
      <c r="A1700" s="4" t="s">
        <v>672</v>
      </c>
      <c r="B1700" s="5">
        <v>41.69</v>
      </c>
      <c r="C1700" s="5">
        <v>5.78</v>
      </c>
      <c r="D1700" s="4" t="s">
        <v>2379</v>
      </c>
      <c r="E1700" s="4" t="s">
        <v>2379</v>
      </c>
      <c r="F1700" s="4" t="s">
        <v>2379</v>
      </c>
      <c r="G1700" s="4">
        <v>0</v>
      </c>
      <c r="H1700" s="4" t="s">
        <v>2379</v>
      </c>
      <c r="I1700" s="4" t="str">
        <f t="shared" si="52"/>
        <v>Obesity</v>
      </c>
      <c r="J1700" t="str">
        <f t="shared" si="53"/>
        <v>Prediabetes</v>
      </c>
    </row>
    <row r="1701" spans="1:10" ht="15.75" thickBot="1" x14ac:dyDescent="0.3">
      <c r="A1701" s="4" t="s">
        <v>671</v>
      </c>
      <c r="B1701" s="5">
        <v>16.12</v>
      </c>
      <c r="C1701" s="5">
        <v>10.45</v>
      </c>
      <c r="D1701" s="4" t="s">
        <v>2379</v>
      </c>
      <c r="E1701" s="4" t="s">
        <v>2379</v>
      </c>
      <c r="F1701" s="4" t="s">
        <v>2379</v>
      </c>
      <c r="G1701" s="4">
        <v>0</v>
      </c>
      <c r="H1701" s="4" t="s">
        <v>2379</v>
      </c>
      <c r="I1701" s="4" t="str">
        <f t="shared" si="52"/>
        <v>Underweight</v>
      </c>
      <c r="J1701" t="str">
        <f t="shared" si="53"/>
        <v>Diabetes</v>
      </c>
    </row>
    <row r="1702" spans="1:10" ht="15.75" thickBot="1" x14ac:dyDescent="0.3">
      <c r="A1702" s="4" t="s">
        <v>670</v>
      </c>
      <c r="B1702" s="5">
        <v>37.43</v>
      </c>
      <c r="C1702" s="5">
        <v>4.5199999999999996</v>
      </c>
      <c r="D1702" s="4" t="s">
        <v>2379</v>
      </c>
      <c r="E1702" s="4" t="s">
        <v>2379</v>
      </c>
      <c r="F1702" s="4" t="s">
        <v>2379</v>
      </c>
      <c r="G1702" s="5">
        <v>1</v>
      </c>
      <c r="H1702" s="4" t="s">
        <v>2379</v>
      </c>
      <c r="I1702" s="4" t="str">
        <f t="shared" si="52"/>
        <v>Obesity</v>
      </c>
      <c r="J1702" t="str">
        <f t="shared" si="53"/>
        <v>Normal</v>
      </c>
    </row>
    <row r="1703" spans="1:10" ht="15.75" thickBot="1" x14ac:dyDescent="0.3">
      <c r="A1703" s="4" t="s">
        <v>669</v>
      </c>
      <c r="B1703" s="5">
        <v>31.065000000000001</v>
      </c>
      <c r="C1703" s="5">
        <v>5.71</v>
      </c>
      <c r="D1703" s="4" t="s">
        <v>2379</v>
      </c>
      <c r="E1703" s="4" t="s">
        <v>2379</v>
      </c>
      <c r="F1703" s="4" t="s">
        <v>2379</v>
      </c>
      <c r="G1703" s="4">
        <v>0</v>
      </c>
      <c r="H1703" s="4" t="s">
        <v>2379</v>
      </c>
      <c r="I1703" s="4" t="str">
        <f t="shared" si="52"/>
        <v>Obesity</v>
      </c>
      <c r="J1703" t="str">
        <f t="shared" si="53"/>
        <v>Prediabetes</v>
      </c>
    </row>
    <row r="1704" spans="1:10" ht="15.75" thickBot="1" x14ac:dyDescent="0.3">
      <c r="A1704" s="4" t="s">
        <v>668</v>
      </c>
      <c r="B1704" s="5">
        <v>25.08</v>
      </c>
      <c r="C1704" s="5">
        <v>4.7699999999999996</v>
      </c>
      <c r="D1704" s="4" t="s">
        <v>2379</v>
      </c>
      <c r="E1704" s="4" t="s">
        <v>2379</v>
      </c>
      <c r="F1704" s="4" t="s">
        <v>2379</v>
      </c>
      <c r="G1704" s="4">
        <v>0</v>
      </c>
      <c r="H1704" s="4" t="s">
        <v>2379</v>
      </c>
      <c r="I1704" s="4" t="str">
        <f t="shared" si="52"/>
        <v>Overweight</v>
      </c>
      <c r="J1704" t="str">
        <f t="shared" si="53"/>
        <v>Normal</v>
      </c>
    </row>
    <row r="1705" spans="1:10" ht="15.75" thickBot="1" x14ac:dyDescent="0.3">
      <c r="A1705" s="4" t="s">
        <v>667</v>
      </c>
      <c r="B1705" s="5">
        <v>15.2</v>
      </c>
      <c r="C1705" s="5">
        <v>7.81</v>
      </c>
      <c r="D1705" s="4" t="s">
        <v>2380</v>
      </c>
      <c r="E1705" s="4" t="s">
        <v>2379</v>
      </c>
      <c r="F1705" s="4" t="s">
        <v>2379</v>
      </c>
      <c r="G1705" s="5">
        <v>1</v>
      </c>
      <c r="H1705" s="4" t="s">
        <v>2379</v>
      </c>
      <c r="I1705" s="4" t="str">
        <f t="shared" si="52"/>
        <v>Underweight</v>
      </c>
      <c r="J1705" t="str">
        <f t="shared" si="53"/>
        <v>Diabetes</v>
      </c>
    </row>
    <row r="1706" spans="1:10" ht="15.75" thickBot="1" x14ac:dyDescent="0.3">
      <c r="A1706" s="4" t="s">
        <v>666</v>
      </c>
      <c r="B1706" s="5">
        <v>22.34</v>
      </c>
      <c r="C1706" s="5">
        <v>5.19</v>
      </c>
      <c r="D1706" s="4" t="s">
        <v>2380</v>
      </c>
      <c r="E1706" s="4" t="s">
        <v>2379</v>
      </c>
      <c r="F1706" s="4" t="s">
        <v>2379</v>
      </c>
      <c r="G1706" s="4">
        <v>0</v>
      </c>
      <c r="H1706" s="4" t="s">
        <v>2379</v>
      </c>
      <c r="I1706" s="4" t="str">
        <f t="shared" si="52"/>
        <v>Normal Weight</v>
      </c>
      <c r="J1706" t="str">
        <f t="shared" si="53"/>
        <v>Normal</v>
      </c>
    </row>
    <row r="1707" spans="1:10" ht="15.75" thickBot="1" x14ac:dyDescent="0.3">
      <c r="A1707" s="4" t="s">
        <v>665</v>
      </c>
      <c r="B1707" s="5">
        <v>40.15</v>
      </c>
      <c r="C1707" s="5">
        <v>5.93</v>
      </c>
      <c r="D1707" s="4" t="s">
        <v>2379</v>
      </c>
      <c r="E1707" s="4" t="s">
        <v>2379</v>
      </c>
      <c r="F1707" s="4" t="s">
        <v>2379</v>
      </c>
      <c r="G1707" s="5">
        <v>1</v>
      </c>
      <c r="H1707" s="4" t="s">
        <v>2379</v>
      </c>
      <c r="I1707" s="4" t="str">
        <f t="shared" si="52"/>
        <v>Obesity</v>
      </c>
      <c r="J1707" t="str">
        <f t="shared" si="53"/>
        <v>Prediabetes</v>
      </c>
    </row>
    <row r="1708" spans="1:10" ht="15.75" thickBot="1" x14ac:dyDescent="0.3">
      <c r="A1708" s="4" t="s">
        <v>664</v>
      </c>
      <c r="B1708" s="5">
        <v>37.729999999999997</v>
      </c>
      <c r="C1708" s="5">
        <v>6.29</v>
      </c>
      <c r="D1708" s="4" t="s">
        <v>2379</v>
      </c>
      <c r="E1708" s="4" t="s">
        <v>2379</v>
      </c>
      <c r="F1708" s="4" t="s">
        <v>2379</v>
      </c>
      <c r="G1708" s="5">
        <v>1</v>
      </c>
      <c r="H1708" s="4" t="s">
        <v>2379</v>
      </c>
      <c r="I1708" s="4" t="str">
        <f t="shared" si="52"/>
        <v>Obesity</v>
      </c>
      <c r="J1708" t="str">
        <f t="shared" si="53"/>
        <v>Prediabetes</v>
      </c>
    </row>
    <row r="1709" spans="1:10" ht="15.75" thickBot="1" x14ac:dyDescent="0.3">
      <c r="A1709" s="4" t="s">
        <v>663</v>
      </c>
      <c r="B1709" s="5">
        <v>25.35</v>
      </c>
      <c r="C1709" s="5">
        <v>4.9000000000000004</v>
      </c>
      <c r="D1709" s="4" t="s">
        <v>2379</v>
      </c>
      <c r="E1709" s="4" t="s">
        <v>2379</v>
      </c>
      <c r="F1709" s="4" t="s">
        <v>2379</v>
      </c>
      <c r="G1709" s="4">
        <v>0</v>
      </c>
      <c r="H1709" s="4" t="s">
        <v>2379</v>
      </c>
      <c r="I1709" s="4" t="str">
        <f t="shared" si="52"/>
        <v>Overweight</v>
      </c>
      <c r="J1709" t="str">
        <f t="shared" si="53"/>
        <v>Normal</v>
      </c>
    </row>
    <row r="1710" spans="1:10" ht="15.75" thickBot="1" x14ac:dyDescent="0.3">
      <c r="A1710" s="4" t="s">
        <v>662</v>
      </c>
      <c r="B1710" s="5">
        <v>26.41</v>
      </c>
      <c r="C1710" s="5">
        <v>5.07</v>
      </c>
      <c r="D1710" s="4" t="s">
        <v>2380</v>
      </c>
      <c r="E1710" s="4" t="s">
        <v>2379</v>
      </c>
      <c r="F1710" s="4" t="s">
        <v>2379</v>
      </c>
      <c r="G1710" s="5">
        <v>1</v>
      </c>
      <c r="H1710" s="4" t="s">
        <v>2379</v>
      </c>
      <c r="I1710" s="4" t="str">
        <f t="shared" si="52"/>
        <v>Overweight</v>
      </c>
      <c r="J1710" t="str">
        <f t="shared" si="53"/>
        <v>Normal</v>
      </c>
    </row>
    <row r="1711" spans="1:10" ht="15.75" thickBot="1" x14ac:dyDescent="0.3">
      <c r="A1711" s="4" t="s">
        <v>661</v>
      </c>
      <c r="B1711" s="5">
        <v>27.6</v>
      </c>
      <c r="C1711" s="5">
        <v>5.33</v>
      </c>
      <c r="D1711" s="4" t="s">
        <v>2379</v>
      </c>
      <c r="E1711" s="4" t="s">
        <v>2379</v>
      </c>
      <c r="F1711" s="4" t="s">
        <v>2379</v>
      </c>
      <c r="G1711" s="5">
        <v>1</v>
      </c>
      <c r="H1711" s="4" t="s">
        <v>2379</v>
      </c>
      <c r="I1711" s="4" t="str">
        <f t="shared" si="52"/>
        <v>Overweight</v>
      </c>
      <c r="J1711" t="str">
        <f t="shared" si="53"/>
        <v>Normal</v>
      </c>
    </row>
    <row r="1712" spans="1:10" ht="15.75" thickBot="1" x14ac:dyDescent="0.3">
      <c r="A1712" s="4" t="s">
        <v>660</v>
      </c>
      <c r="B1712" s="5">
        <v>33.82</v>
      </c>
      <c r="C1712" s="5">
        <v>8.93</v>
      </c>
      <c r="D1712" s="4" t="s">
        <v>2380</v>
      </c>
      <c r="E1712" s="4" t="s">
        <v>2379</v>
      </c>
      <c r="F1712" s="4" t="s">
        <v>2379</v>
      </c>
      <c r="G1712" s="5">
        <v>1</v>
      </c>
      <c r="H1712" s="4" t="s">
        <v>2379</v>
      </c>
      <c r="I1712" s="4" t="str">
        <f t="shared" si="52"/>
        <v>Obesity</v>
      </c>
      <c r="J1712" t="str">
        <f t="shared" si="53"/>
        <v>Diabetes</v>
      </c>
    </row>
    <row r="1713" spans="1:10" ht="15.75" thickBot="1" x14ac:dyDescent="0.3">
      <c r="A1713" s="4" t="s">
        <v>659</v>
      </c>
      <c r="B1713" s="5">
        <v>32.9</v>
      </c>
      <c r="C1713" s="5">
        <v>4.3499999999999996</v>
      </c>
      <c r="D1713" s="4" t="s">
        <v>2379</v>
      </c>
      <c r="E1713" s="4" t="s">
        <v>2379</v>
      </c>
      <c r="F1713" s="4" t="s">
        <v>2379</v>
      </c>
      <c r="G1713" s="4">
        <v>0</v>
      </c>
      <c r="H1713" s="4" t="s">
        <v>2379</v>
      </c>
      <c r="I1713" s="4" t="str">
        <f t="shared" si="52"/>
        <v>Obesity</v>
      </c>
      <c r="J1713" t="str">
        <f t="shared" si="53"/>
        <v>Normal</v>
      </c>
    </row>
    <row r="1714" spans="1:10" ht="15.75" thickBot="1" x14ac:dyDescent="0.3">
      <c r="A1714" s="4" t="s">
        <v>658</v>
      </c>
      <c r="B1714" s="5">
        <v>30.875</v>
      </c>
      <c r="C1714" s="5">
        <v>9.5399999999999991</v>
      </c>
      <c r="D1714" s="4" t="s">
        <v>2380</v>
      </c>
      <c r="E1714" s="4" t="s">
        <v>2379</v>
      </c>
      <c r="F1714" s="4" t="s">
        <v>2379</v>
      </c>
      <c r="G1714" s="5">
        <v>1</v>
      </c>
      <c r="H1714" s="4" t="s">
        <v>2379</v>
      </c>
      <c r="I1714" s="4" t="str">
        <f t="shared" si="52"/>
        <v>Obesity</v>
      </c>
      <c r="J1714" t="str">
        <f t="shared" si="53"/>
        <v>Diabetes</v>
      </c>
    </row>
    <row r="1715" spans="1:10" ht="15.75" thickBot="1" x14ac:dyDescent="0.3">
      <c r="A1715" s="4" t="s">
        <v>657</v>
      </c>
      <c r="B1715" s="5">
        <v>32.64</v>
      </c>
      <c r="C1715" s="5">
        <v>5.91</v>
      </c>
      <c r="D1715" s="4" t="s">
        <v>2379</v>
      </c>
      <c r="E1715" s="4" t="s">
        <v>2379</v>
      </c>
      <c r="F1715" s="4" t="s">
        <v>2379</v>
      </c>
      <c r="G1715" s="4">
        <v>0</v>
      </c>
      <c r="H1715" s="4" t="s">
        <v>2379</v>
      </c>
      <c r="I1715" s="4" t="str">
        <f t="shared" si="52"/>
        <v>Obesity</v>
      </c>
      <c r="J1715" t="str">
        <f t="shared" si="53"/>
        <v>Prediabetes</v>
      </c>
    </row>
    <row r="1716" spans="1:10" ht="15.75" thickBot="1" x14ac:dyDescent="0.3">
      <c r="A1716" s="4" t="s">
        <v>656</v>
      </c>
      <c r="B1716" s="5">
        <v>22.135000000000002</v>
      </c>
      <c r="C1716" s="5">
        <v>5.0999999999999996</v>
      </c>
      <c r="D1716" s="4" t="s">
        <v>2379</v>
      </c>
      <c r="E1716" s="4" t="s">
        <v>2379</v>
      </c>
      <c r="F1716" s="4" t="s">
        <v>2379</v>
      </c>
      <c r="G1716" s="4">
        <v>0</v>
      </c>
      <c r="H1716" s="4" t="s">
        <v>2379</v>
      </c>
      <c r="I1716" s="4" t="str">
        <f t="shared" si="52"/>
        <v>Normal Weight</v>
      </c>
      <c r="J1716" t="str">
        <f t="shared" si="53"/>
        <v>Normal</v>
      </c>
    </row>
    <row r="1717" spans="1:10" ht="15.75" thickBot="1" x14ac:dyDescent="0.3">
      <c r="A1717" s="4" t="s">
        <v>655</v>
      </c>
      <c r="B1717" s="5">
        <v>16.53</v>
      </c>
      <c r="C1717" s="5">
        <v>5.08</v>
      </c>
      <c r="D1717" s="4" t="s">
        <v>2379</v>
      </c>
      <c r="E1717" s="4" t="s">
        <v>2379</v>
      </c>
      <c r="F1717" s="4" t="s">
        <v>2379</v>
      </c>
      <c r="G1717" s="5">
        <v>2</v>
      </c>
      <c r="H1717" s="4" t="s">
        <v>2379</v>
      </c>
      <c r="I1717" s="4" t="str">
        <f t="shared" si="52"/>
        <v>Underweight</v>
      </c>
      <c r="J1717" t="str">
        <f t="shared" si="53"/>
        <v>Normal</v>
      </c>
    </row>
    <row r="1718" spans="1:10" ht="15.75" thickBot="1" x14ac:dyDescent="0.3">
      <c r="A1718" s="4" t="s">
        <v>654</v>
      </c>
      <c r="B1718" s="5">
        <v>32.774999999999999</v>
      </c>
      <c r="C1718" s="5">
        <v>4.75</v>
      </c>
      <c r="D1718" s="4" t="s">
        <v>2379</v>
      </c>
      <c r="E1718" s="4" t="s">
        <v>2379</v>
      </c>
      <c r="F1718" s="4" t="s">
        <v>2379</v>
      </c>
      <c r="G1718" s="4">
        <v>0</v>
      </c>
      <c r="H1718" s="4" t="s">
        <v>2379</v>
      </c>
      <c r="I1718" s="4" t="str">
        <f t="shared" si="52"/>
        <v>Obesity</v>
      </c>
      <c r="J1718" t="str">
        <f t="shared" si="53"/>
        <v>Normal</v>
      </c>
    </row>
    <row r="1719" spans="1:10" ht="15.75" thickBot="1" x14ac:dyDescent="0.3">
      <c r="A1719" s="4" t="s">
        <v>653</v>
      </c>
      <c r="B1719" s="5">
        <v>30.9</v>
      </c>
      <c r="C1719" s="5">
        <v>6.05</v>
      </c>
      <c r="D1719" s="4" t="s">
        <v>2379</v>
      </c>
      <c r="E1719" s="4" t="s">
        <v>2379</v>
      </c>
      <c r="F1719" s="4" t="s">
        <v>2379</v>
      </c>
      <c r="G1719" s="5">
        <v>1</v>
      </c>
      <c r="H1719" s="4" t="s">
        <v>2379</v>
      </c>
      <c r="I1719" s="4" t="str">
        <f t="shared" si="52"/>
        <v>Obesity</v>
      </c>
      <c r="J1719" t="str">
        <f t="shared" si="53"/>
        <v>Prediabetes</v>
      </c>
    </row>
    <row r="1720" spans="1:10" ht="15.75" thickBot="1" x14ac:dyDescent="0.3">
      <c r="A1720" s="4" t="s">
        <v>652</v>
      </c>
      <c r="B1720" s="5">
        <v>15.58</v>
      </c>
      <c r="C1720" s="5">
        <v>11.56</v>
      </c>
      <c r="D1720" s="4" t="s">
        <v>2379</v>
      </c>
      <c r="E1720" s="4" t="s">
        <v>2379</v>
      </c>
      <c r="F1720" s="4" t="s">
        <v>2379</v>
      </c>
      <c r="G1720" s="4">
        <v>0</v>
      </c>
      <c r="H1720" s="4" t="s">
        <v>2379</v>
      </c>
      <c r="I1720" s="4" t="str">
        <f t="shared" si="52"/>
        <v>Underweight</v>
      </c>
      <c r="J1720" t="str">
        <f t="shared" si="53"/>
        <v>Diabetes</v>
      </c>
    </row>
    <row r="1721" spans="1:10" ht="15.75" thickBot="1" x14ac:dyDescent="0.3">
      <c r="A1721" s="4" t="s">
        <v>651</v>
      </c>
      <c r="B1721" s="5">
        <v>26.315000000000001</v>
      </c>
      <c r="C1721" s="5">
        <v>5.76</v>
      </c>
      <c r="D1721" s="4" t="s">
        <v>2379</v>
      </c>
      <c r="E1721" s="4" t="s">
        <v>2379</v>
      </c>
      <c r="F1721" s="4" t="s">
        <v>2379</v>
      </c>
      <c r="G1721" s="4">
        <v>0</v>
      </c>
      <c r="H1721" s="4" t="s">
        <v>2379</v>
      </c>
      <c r="I1721" s="4" t="str">
        <f t="shared" si="52"/>
        <v>Overweight</v>
      </c>
      <c r="J1721" t="str">
        <f t="shared" si="53"/>
        <v>Prediabetes</v>
      </c>
    </row>
    <row r="1722" spans="1:10" ht="15.75" thickBot="1" x14ac:dyDescent="0.3">
      <c r="A1722" s="4" t="s">
        <v>650</v>
      </c>
      <c r="B1722" s="5">
        <v>35.61</v>
      </c>
      <c r="C1722" s="5">
        <v>5.65</v>
      </c>
      <c r="D1722" s="4" t="s">
        <v>2379</v>
      </c>
      <c r="E1722" s="4" t="s">
        <v>2380</v>
      </c>
      <c r="F1722" s="4" t="s">
        <v>2379</v>
      </c>
      <c r="G1722" s="5">
        <v>1</v>
      </c>
      <c r="H1722" s="4" t="s">
        <v>2379</v>
      </c>
      <c r="I1722" s="4" t="str">
        <f t="shared" si="52"/>
        <v>Obesity</v>
      </c>
      <c r="J1722" t="str">
        <f t="shared" si="53"/>
        <v>Normal</v>
      </c>
    </row>
    <row r="1723" spans="1:10" ht="15.75" thickBot="1" x14ac:dyDescent="0.3">
      <c r="A1723" s="4" t="s">
        <v>649</v>
      </c>
      <c r="B1723" s="5">
        <v>37.56</v>
      </c>
      <c r="C1723" s="5">
        <v>5.88</v>
      </c>
      <c r="D1723" s="4" t="s">
        <v>2379</v>
      </c>
      <c r="E1723" s="4" t="s">
        <v>2380</v>
      </c>
      <c r="F1723" s="4" t="s">
        <v>2379</v>
      </c>
      <c r="G1723" s="5">
        <v>1</v>
      </c>
      <c r="H1723" s="4" t="s">
        <v>2379</v>
      </c>
      <c r="I1723" s="4" t="str">
        <f t="shared" si="52"/>
        <v>Obesity</v>
      </c>
      <c r="J1723" t="str">
        <f t="shared" si="53"/>
        <v>Prediabetes</v>
      </c>
    </row>
    <row r="1724" spans="1:10" ht="15.75" thickBot="1" x14ac:dyDescent="0.3">
      <c r="A1724" s="4" t="s">
        <v>648</v>
      </c>
      <c r="B1724" s="5">
        <v>15.49</v>
      </c>
      <c r="C1724" s="5">
        <v>9.6</v>
      </c>
      <c r="D1724" s="4" t="s">
        <v>2379</v>
      </c>
      <c r="E1724" s="4" t="s">
        <v>2379</v>
      </c>
      <c r="F1724" s="4" t="s">
        <v>2379</v>
      </c>
      <c r="G1724" s="4">
        <v>0</v>
      </c>
      <c r="H1724" s="4" t="s">
        <v>2379</v>
      </c>
      <c r="I1724" s="4" t="str">
        <f t="shared" si="52"/>
        <v>Underweight</v>
      </c>
      <c r="J1724" t="str">
        <f t="shared" si="53"/>
        <v>Diabetes</v>
      </c>
    </row>
    <row r="1725" spans="1:10" ht="15.75" thickBot="1" x14ac:dyDescent="0.3">
      <c r="A1725" s="4" t="s">
        <v>647</v>
      </c>
      <c r="B1725" s="5">
        <v>23.48</v>
      </c>
      <c r="C1725" s="5">
        <v>6.24</v>
      </c>
      <c r="D1725" s="4" t="s">
        <v>2379</v>
      </c>
      <c r="E1725" s="4" t="s">
        <v>2379</v>
      </c>
      <c r="F1725" s="4" t="s">
        <v>2379</v>
      </c>
      <c r="G1725" s="5">
        <v>1</v>
      </c>
      <c r="H1725" s="4" t="s">
        <v>2379</v>
      </c>
      <c r="I1725" s="4" t="str">
        <f t="shared" si="52"/>
        <v>Normal Weight</v>
      </c>
      <c r="J1725" t="str">
        <f t="shared" si="53"/>
        <v>Prediabetes</v>
      </c>
    </row>
    <row r="1726" spans="1:10" ht="15.75" thickBot="1" x14ac:dyDescent="0.3">
      <c r="A1726" s="4" t="s">
        <v>646</v>
      </c>
      <c r="B1726" s="5">
        <v>30.02</v>
      </c>
      <c r="C1726" s="5">
        <v>7.63</v>
      </c>
      <c r="D1726" s="4" t="s">
        <v>2380</v>
      </c>
      <c r="E1726" s="4" t="s">
        <v>2379</v>
      </c>
      <c r="F1726" s="4" t="s">
        <v>2379</v>
      </c>
      <c r="G1726" s="5">
        <v>1</v>
      </c>
      <c r="H1726" s="4" t="s">
        <v>2379</v>
      </c>
      <c r="I1726" s="4" t="str">
        <f t="shared" si="52"/>
        <v>Obesity</v>
      </c>
      <c r="J1726" t="str">
        <f t="shared" si="53"/>
        <v>Diabetes</v>
      </c>
    </row>
    <row r="1727" spans="1:10" ht="15.75" thickBot="1" x14ac:dyDescent="0.3">
      <c r="A1727" s="4" t="s">
        <v>645</v>
      </c>
      <c r="B1727" s="5">
        <v>26.885000000000002</v>
      </c>
      <c r="C1727" s="5">
        <v>8.66</v>
      </c>
      <c r="D1727" s="4" t="s">
        <v>2380</v>
      </c>
      <c r="E1727" s="4" t="s">
        <v>2379</v>
      </c>
      <c r="F1727" s="4" t="s">
        <v>2379</v>
      </c>
      <c r="G1727" s="5">
        <v>1</v>
      </c>
      <c r="H1727" s="4" t="s">
        <v>2379</v>
      </c>
      <c r="I1727" s="4" t="str">
        <f t="shared" si="52"/>
        <v>Overweight</v>
      </c>
      <c r="J1727" t="str">
        <f t="shared" si="53"/>
        <v>Diabetes</v>
      </c>
    </row>
    <row r="1728" spans="1:10" ht="15.75" thickBot="1" x14ac:dyDescent="0.3">
      <c r="A1728" s="4" t="s">
        <v>644</v>
      </c>
      <c r="B1728" s="5">
        <v>25.84</v>
      </c>
      <c r="C1728" s="5">
        <v>8.5500000000000007</v>
      </c>
      <c r="D1728" s="4" t="s">
        <v>2380</v>
      </c>
      <c r="E1728" s="4" t="s">
        <v>2379</v>
      </c>
      <c r="F1728" s="4" t="s">
        <v>2379</v>
      </c>
      <c r="G1728" s="5">
        <v>1</v>
      </c>
      <c r="H1728" s="4" t="s">
        <v>2379</v>
      </c>
      <c r="I1728" s="4" t="str">
        <f t="shared" si="52"/>
        <v>Overweight</v>
      </c>
      <c r="J1728" t="str">
        <f t="shared" si="53"/>
        <v>Diabetes</v>
      </c>
    </row>
    <row r="1729" spans="1:10" ht="15.75" thickBot="1" x14ac:dyDescent="0.3">
      <c r="A1729" s="4" t="s">
        <v>643</v>
      </c>
      <c r="B1729" s="5">
        <v>27.454999999999998</v>
      </c>
      <c r="C1729" s="5">
        <v>4.54</v>
      </c>
      <c r="D1729" s="4" t="s">
        <v>2379</v>
      </c>
      <c r="E1729" s="4" t="s">
        <v>2379</v>
      </c>
      <c r="F1729" s="4" t="s">
        <v>2379</v>
      </c>
      <c r="G1729" s="4">
        <v>0</v>
      </c>
      <c r="H1729" s="4" t="s">
        <v>2379</v>
      </c>
      <c r="I1729" s="4" t="str">
        <f t="shared" si="52"/>
        <v>Overweight</v>
      </c>
      <c r="J1729" t="str">
        <f t="shared" si="53"/>
        <v>Normal</v>
      </c>
    </row>
    <row r="1730" spans="1:10" ht="15.75" thickBot="1" x14ac:dyDescent="0.3">
      <c r="A1730" s="4" t="s">
        <v>642</v>
      </c>
      <c r="B1730" s="5">
        <v>24.605</v>
      </c>
      <c r="C1730" s="5">
        <v>5.7</v>
      </c>
      <c r="D1730" s="4" t="s">
        <v>2379</v>
      </c>
      <c r="E1730" s="4" t="s">
        <v>2379</v>
      </c>
      <c r="F1730" s="4" t="s">
        <v>2379</v>
      </c>
      <c r="G1730" s="4">
        <v>0</v>
      </c>
      <c r="H1730" s="4" t="s">
        <v>2379</v>
      </c>
      <c r="I1730" s="4" t="str">
        <f t="shared" si="52"/>
        <v>Normal Weight</v>
      </c>
      <c r="J1730" t="str">
        <f t="shared" si="53"/>
        <v>Prediabetes</v>
      </c>
    </row>
    <row r="1731" spans="1:10" ht="15.75" thickBot="1" x14ac:dyDescent="0.3">
      <c r="A1731" s="4" t="s">
        <v>641</v>
      </c>
      <c r="B1731" s="5">
        <v>30.8</v>
      </c>
      <c r="C1731" s="5">
        <v>5.07</v>
      </c>
      <c r="D1731" s="4" t="s">
        <v>2379</v>
      </c>
      <c r="E1731" s="4" t="s">
        <v>2379</v>
      </c>
      <c r="F1731" s="4" t="s">
        <v>2379</v>
      </c>
      <c r="G1731" s="4">
        <v>0</v>
      </c>
      <c r="H1731" s="4" t="s">
        <v>2379</v>
      </c>
      <c r="I1731" s="4" t="str">
        <f t="shared" ref="I1731:I1794" si="54">VLOOKUP(B1731,$L$10:$M$13,2,TRUE)</f>
        <v>Obesity</v>
      </c>
      <c r="J1731" t="str">
        <f t="shared" ref="J1731:J1794" si="55">VLOOKUP(C1731,$K$19:$L$21,2,TRUE)</f>
        <v>Normal</v>
      </c>
    </row>
    <row r="1732" spans="1:10" ht="15.75" thickBot="1" x14ac:dyDescent="0.3">
      <c r="A1732" s="4" t="s">
        <v>640</v>
      </c>
      <c r="B1732" s="5">
        <v>34.799999999999997</v>
      </c>
      <c r="C1732" s="5">
        <v>4.38</v>
      </c>
      <c r="D1732" s="4" t="s">
        <v>2379</v>
      </c>
      <c r="E1732" s="4" t="s">
        <v>2379</v>
      </c>
      <c r="F1732" s="4" t="s">
        <v>2379</v>
      </c>
      <c r="G1732" s="5">
        <v>1</v>
      </c>
      <c r="H1732" s="4" t="s">
        <v>2379</v>
      </c>
      <c r="I1732" s="4" t="str">
        <f t="shared" si="54"/>
        <v>Obesity</v>
      </c>
      <c r="J1732" t="str">
        <f t="shared" si="55"/>
        <v>Normal</v>
      </c>
    </row>
    <row r="1733" spans="1:10" ht="15.75" thickBot="1" x14ac:dyDescent="0.3">
      <c r="A1733" s="4" t="s">
        <v>639</v>
      </c>
      <c r="B1733" s="5">
        <v>34.21</v>
      </c>
      <c r="C1733" s="5">
        <v>4.54</v>
      </c>
      <c r="D1733" s="4" t="s">
        <v>2379</v>
      </c>
      <c r="E1733" s="4" t="s">
        <v>2379</v>
      </c>
      <c r="F1733" s="4" t="s">
        <v>2379</v>
      </c>
      <c r="G1733" s="5">
        <v>1</v>
      </c>
      <c r="H1733" s="4" t="s">
        <v>2379</v>
      </c>
      <c r="I1733" s="4" t="str">
        <f t="shared" si="54"/>
        <v>Obesity</v>
      </c>
      <c r="J1733" t="str">
        <f t="shared" si="55"/>
        <v>Normal</v>
      </c>
    </row>
    <row r="1734" spans="1:10" ht="15.75" thickBot="1" x14ac:dyDescent="0.3">
      <c r="A1734" s="4" t="s">
        <v>638</v>
      </c>
      <c r="B1734" s="5">
        <v>31</v>
      </c>
      <c r="C1734" s="5">
        <v>5.38</v>
      </c>
      <c r="D1734" s="4" t="s">
        <v>2379</v>
      </c>
      <c r="E1734" s="4" t="s">
        <v>2379</v>
      </c>
      <c r="F1734" s="4" t="s">
        <v>2379</v>
      </c>
      <c r="G1734" s="5">
        <v>1</v>
      </c>
      <c r="H1734" s="4" t="s">
        <v>2379</v>
      </c>
      <c r="I1734" s="4" t="str">
        <f t="shared" si="54"/>
        <v>Obesity</v>
      </c>
      <c r="J1734" t="str">
        <f t="shared" si="55"/>
        <v>Normal</v>
      </c>
    </row>
    <row r="1735" spans="1:10" ht="15.75" thickBot="1" x14ac:dyDescent="0.3">
      <c r="A1735" s="4" t="s">
        <v>637</v>
      </c>
      <c r="B1735" s="5">
        <v>26.125</v>
      </c>
      <c r="C1735" s="5">
        <v>5.55</v>
      </c>
      <c r="D1735" s="4" t="s">
        <v>2379</v>
      </c>
      <c r="E1735" s="4" t="s">
        <v>2379</v>
      </c>
      <c r="F1735" s="4" t="s">
        <v>2379</v>
      </c>
      <c r="G1735" s="5">
        <v>1</v>
      </c>
      <c r="H1735" s="4" t="s">
        <v>2379</v>
      </c>
      <c r="I1735" s="4" t="str">
        <f t="shared" si="54"/>
        <v>Overweight</v>
      </c>
      <c r="J1735" t="str">
        <f t="shared" si="55"/>
        <v>Normal</v>
      </c>
    </row>
    <row r="1736" spans="1:10" ht="15.75" thickBot="1" x14ac:dyDescent="0.3">
      <c r="A1736" s="4" t="s">
        <v>636</v>
      </c>
      <c r="B1736" s="5">
        <v>30.13</v>
      </c>
      <c r="C1736" s="5">
        <v>4.03</v>
      </c>
      <c r="D1736" s="4" t="s">
        <v>2380</v>
      </c>
      <c r="E1736" s="4" t="s">
        <v>2379</v>
      </c>
      <c r="F1736" s="4" t="s">
        <v>2379</v>
      </c>
      <c r="G1736" s="5">
        <v>1</v>
      </c>
      <c r="H1736" s="4" t="s">
        <v>2379</v>
      </c>
      <c r="I1736" s="4" t="str">
        <f t="shared" si="54"/>
        <v>Obesity</v>
      </c>
      <c r="J1736" t="str">
        <f t="shared" si="55"/>
        <v>Normal</v>
      </c>
    </row>
    <row r="1737" spans="1:10" ht="15.75" thickBot="1" x14ac:dyDescent="0.3">
      <c r="A1737" s="4" t="s">
        <v>635</v>
      </c>
      <c r="B1737" s="5">
        <v>34.19</v>
      </c>
      <c r="C1737" s="5">
        <v>4.1900000000000004</v>
      </c>
      <c r="D1737" s="4" t="s">
        <v>2379</v>
      </c>
      <c r="E1737" s="4" t="s">
        <v>2379</v>
      </c>
      <c r="F1737" s="4" t="s">
        <v>2379</v>
      </c>
      <c r="G1737" s="4">
        <v>0</v>
      </c>
      <c r="H1737" s="4" t="s">
        <v>2379</v>
      </c>
      <c r="I1737" s="4" t="str">
        <f t="shared" si="54"/>
        <v>Obesity</v>
      </c>
      <c r="J1737" t="str">
        <f t="shared" si="55"/>
        <v>Normal</v>
      </c>
    </row>
    <row r="1738" spans="1:10" ht="15.75" thickBot="1" x14ac:dyDescent="0.3">
      <c r="A1738" s="4" t="s">
        <v>634</v>
      </c>
      <c r="B1738" s="5">
        <v>22.515000000000001</v>
      </c>
      <c r="C1738" s="5">
        <v>4.37</v>
      </c>
      <c r="D1738" s="4" t="s">
        <v>2379</v>
      </c>
      <c r="E1738" s="4" t="s">
        <v>2379</v>
      </c>
      <c r="F1738" s="4" t="s">
        <v>2380</v>
      </c>
      <c r="G1738" s="5">
        <v>1</v>
      </c>
      <c r="H1738" s="4" t="s">
        <v>2379</v>
      </c>
      <c r="I1738" s="4" t="str">
        <f t="shared" si="54"/>
        <v>Normal Weight</v>
      </c>
      <c r="J1738" t="str">
        <f t="shared" si="55"/>
        <v>Normal</v>
      </c>
    </row>
    <row r="1739" spans="1:10" ht="15.75" thickBot="1" x14ac:dyDescent="0.3">
      <c r="A1739" s="4" t="s">
        <v>633</v>
      </c>
      <c r="B1739" s="5">
        <v>18.239999999999998</v>
      </c>
      <c r="C1739" s="5">
        <v>5.31</v>
      </c>
      <c r="D1739" s="4" t="s">
        <v>2380</v>
      </c>
      <c r="E1739" s="4" t="s">
        <v>2379</v>
      </c>
      <c r="F1739" s="4" t="s">
        <v>2380</v>
      </c>
      <c r="G1739" s="5">
        <v>1</v>
      </c>
      <c r="H1739" s="4" t="s">
        <v>2379</v>
      </c>
      <c r="I1739" s="4" t="str">
        <f t="shared" si="54"/>
        <v>Underweight</v>
      </c>
      <c r="J1739" t="str">
        <f t="shared" si="55"/>
        <v>Normal</v>
      </c>
    </row>
    <row r="1740" spans="1:10" ht="15.75" thickBot="1" x14ac:dyDescent="0.3">
      <c r="A1740" s="4" t="s">
        <v>631</v>
      </c>
      <c r="B1740" s="5">
        <v>37.28</v>
      </c>
      <c r="C1740" s="5">
        <v>4.66</v>
      </c>
      <c r="D1740" s="4" t="s">
        <v>2379</v>
      </c>
      <c r="E1740" s="4" t="s">
        <v>2380</v>
      </c>
      <c r="F1740" s="4" t="s">
        <v>2379</v>
      </c>
      <c r="G1740" s="5">
        <v>1</v>
      </c>
      <c r="H1740" s="4" t="s">
        <v>2379</v>
      </c>
      <c r="I1740" s="4" t="str">
        <f t="shared" si="54"/>
        <v>Obesity</v>
      </c>
      <c r="J1740" t="str">
        <f t="shared" si="55"/>
        <v>Normal</v>
      </c>
    </row>
    <row r="1741" spans="1:10" ht="15.75" thickBot="1" x14ac:dyDescent="0.3">
      <c r="A1741" s="4" t="s">
        <v>630</v>
      </c>
      <c r="B1741" s="5">
        <v>18.2</v>
      </c>
      <c r="C1741" s="5">
        <v>6.19</v>
      </c>
      <c r="D1741" s="4" t="s">
        <v>2379</v>
      </c>
      <c r="E1741" s="4" t="s">
        <v>2379</v>
      </c>
      <c r="F1741" s="4" t="s">
        <v>2380</v>
      </c>
      <c r="G1741" s="5">
        <v>1</v>
      </c>
      <c r="H1741" s="4" t="s">
        <v>2379</v>
      </c>
      <c r="I1741" s="4" t="str">
        <f t="shared" si="54"/>
        <v>Underweight</v>
      </c>
      <c r="J1741" t="str">
        <f t="shared" si="55"/>
        <v>Prediabetes</v>
      </c>
    </row>
    <row r="1742" spans="1:10" ht="15.75" thickBot="1" x14ac:dyDescent="0.3">
      <c r="A1742" s="4" t="s">
        <v>629</v>
      </c>
      <c r="B1742" s="5">
        <v>20.53</v>
      </c>
      <c r="C1742" s="5">
        <v>4.8600000000000003</v>
      </c>
      <c r="D1742" s="4" t="s">
        <v>2379</v>
      </c>
      <c r="E1742" s="4" t="s">
        <v>2379</v>
      </c>
      <c r="F1742" s="4" t="s">
        <v>2379</v>
      </c>
      <c r="G1742" s="5">
        <v>1</v>
      </c>
      <c r="H1742" s="4" t="s">
        <v>2379</v>
      </c>
      <c r="I1742" s="4" t="str">
        <f t="shared" si="54"/>
        <v>Normal Weight</v>
      </c>
      <c r="J1742" t="str">
        <f t="shared" si="55"/>
        <v>Normal</v>
      </c>
    </row>
    <row r="1743" spans="1:10" ht="15.75" thickBot="1" x14ac:dyDescent="0.3">
      <c r="A1743" s="4" t="s">
        <v>628</v>
      </c>
      <c r="B1743" s="5">
        <v>23.79</v>
      </c>
      <c r="C1743" s="5">
        <v>4.74</v>
      </c>
      <c r="D1743" s="4" t="s">
        <v>2379</v>
      </c>
      <c r="E1743" s="4" t="s">
        <v>2379</v>
      </c>
      <c r="F1743" s="4" t="s">
        <v>2379</v>
      </c>
      <c r="G1743" s="4">
        <v>0</v>
      </c>
      <c r="H1743" s="4" t="s">
        <v>2379</v>
      </c>
      <c r="I1743" s="4" t="str">
        <f t="shared" si="54"/>
        <v>Normal Weight</v>
      </c>
      <c r="J1743" t="str">
        <f t="shared" si="55"/>
        <v>Normal</v>
      </c>
    </row>
    <row r="1744" spans="1:10" ht="15.75" thickBot="1" x14ac:dyDescent="0.3">
      <c r="A1744" s="4" t="s">
        <v>627</v>
      </c>
      <c r="B1744" s="5">
        <v>29.8</v>
      </c>
      <c r="C1744" s="5">
        <v>6.03</v>
      </c>
      <c r="D1744" s="4" t="s">
        <v>2379</v>
      </c>
      <c r="E1744" s="4" t="s">
        <v>2379</v>
      </c>
      <c r="F1744" s="4" t="s">
        <v>2379</v>
      </c>
      <c r="G1744" s="4">
        <v>0</v>
      </c>
      <c r="H1744" s="4" t="s">
        <v>2379</v>
      </c>
      <c r="I1744" s="4" t="str">
        <f t="shared" si="54"/>
        <v>Overweight</v>
      </c>
      <c r="J1744" t="str">
        <f t="shared" si="55"/>
        <v>Prediabetes</v>
      </c>
    </row>
    <row r="1745" spans="1:10" ht="15.75" thickBot="1" x14ac:dyDescent="0.3">
      <c r="A1745" s="4" t="s">
        <v>626</v>
      </c>
      <c r="B1745" s="5">
        <v>31.54</v>
      </c>
      <c r="C1745" s="5">
        <v>4.71</v>
      </c>
      <c r="D1745" s="4" t="s">
        <v>2379</v>
      </c>
      <c r="E1745" s="4" t="s">
        <v>2379</v>
      </c>
      <c r="F1745" s="4" t="s">
        <v>2379</v>
      </c>
      <c r="G1745" s="4">
        <v>0</v>
      </c>
      <c r="H1745" s="4" t="s">
        <v>2379</v>
      </c>
      <c r="I1745" s="4" t="str">
        <f t="shared" si="54"/>
        <v>Obesity</v>
      </c>
      <c r="J1745" t="str">
        <f t="shared" si="55"/>
        <v>Normal</v>
      </c>
    </row>
    <row r="1746" spans="1:10" ht="15.75" thickBot="1" x14ac:dyDescent="0.3">
      <c r="A1746" s="4" t="s">
        <v>625</v>
      </c>
      <c r="B1746" s="5">
        <v>20.82</v>
      </c>
      <c r="C1746" s="5">
        <v>5.55</v>
      </c>
      <c r="D1746" s="4" t="s">
        <v>2379</v>
      </c>
      <c r="E1746" s="4" t="s">
        <v>2379</v>
      </c>
      <c r="F1746" s="4" t="s">
        <v>2379</v>
      </c>
      <c r="G1746" s="5">
        <v>1</v>
      </c>
      <c r="H1746" s="4" t="s">
        <v>2379</v>
      </c>
      <c r="I1746" s="4" t="str">
        <f t="shared" si="54"/>
        <v>Normal Weight</v>
      </c>
      <c r="J1746" t="str">
        <f t="shared" si="55"/>
        <v>Normal</v>
      </c>
    </row>
    <row r="1747" spans="1:10" ht="15.75" thickBot="1" x14ac:dyDescent="0.3">
      <c r="A1747" s="4" t="s">
        <v>624</v>
      </c>
      <c r="B1747" s="5">
        <v>38.83</v>
      </c>
      <c r="C1747" s="5">
        <v>4.78</v>
      </c>
      <c r="D1747" s="4" t="s">
        <v>2379</v>
      </c>
      <c r="E1747" s="4" t="s">
        <v>2379</v>
      </c>
      <c r="F1747" s="4" t="s">
        <v>2380</v>
      </c>
      <c r="G1747" s="5">
        <v>1</v>
      </c>
      <c r="H1747" s="4" t="s">
        <v>2379</v>
      </c>
      <c r="I1747" s="4" t="str">
        <f t="shared" si="54"/>
        <v>Obesity</v>
      </c>
      <c r="J1747" t="str">
        <f t="shared" si="55"/>
        <v>Normal</v>
      </c>
    </row>
    <row r="1748" spans="1:10" ht="15.75" thickBot="1" x14ac:dyDescent="0.3">
      <c r="A1748" s="4" t="s">
        <v>623</v>
      </c>
      <c r="B1748" s="5">
        <v>23.44</v>
      </c>
      <c r="C1748" s="5">
        <v>4.6500000000000004</v>
      </c>
      <c r="D1748" s="4" t="s">
        <v>2380</v>
      </c>
      <c r="E1748" s="4" t="s">
        <v>2379</v>
      </c>
      <c r="F1748" s="4" t="s">
        <v>2379</v>
      </c>
      <c r="G1748" s="5">
        <v>1</v>
      </c>
      <c r="H1748" s="4" t="s">
        <v>2379</v>
      </c>
      <c r="I1748" s="4" t="str">
        <f t="shared" si="54"/>
        <v>Normal Weight</v>
      </c>
      <c r="J1748" t="str">
        <f t="shared" si="55"/>
        <v>Normal</v>
      </c>
    </row>
    <row r="1749" spans="1:10" ht="15.75" thickBot="1" x14ac:dyDescent="0.3">
      <c r="A1749" s="4" t="s">
        <v>622</v>
      </c>
      <c r="B1749" s="5">
        <v>24.13</v>
      </c>
      <c r="C1749" s="5">
        <v>5.2</v>
      </c>
      <c r="D1749" s="4" t="s">
        <v>2379</v>
      </c>
      <c r="E1749" s="4" t="s">
        <v>2379</v>
      </c>
      <c r="F1749" s="4" t="s">
        <v>2379</v>
      </c>
      <c r="G1749" s="5">
        <v>1</v>
      </c>
      <c r="H1749" s="4" t="s">
        <v>2379</v>
      </c>
      <c r="I1749" s="4" t="str">
        <f t="shared" si="54"/>
        <v>Normal Weight</v>
      </c>
      <c r="J1749" t="str">
        <f t="shared" si="55"/>
        <v>Normal</v>
      </c>
    </row>
    <row r="1750" spans="1:10" ht="15.75" thickBot="1" x14ac:dyDescent="0.3">
      <c r="A1750" s="4" t="s">
        <v>621</v>
      </c>
      <c r="B1750" s="5">
        <v>42.13</v>
      </c>
      <c r="C1750" s="5">
        <v>4.54</v>
      </c>
      <c r="D1750" s="4" t="s">
        <v>2380</v>
      </c>
      <c r="E1750" s="4" t="s">
        <v>2379</v>
      </c>
      <c r="F1750" s="4" t="s">
        <v>2379</v>
      </c>
      <c r="G1750" s="5">
        <v>1</v>
      </c>
      <c r="H1750" s="4" t="s">
        <v>2379</v>
      </c>
      <c r="I1750" s="4" t="str">
        <f t="shared" si="54"/>
        <v>Obesity</v>
      </c>
      <c r="J1750" t="str">
        <f t="shared" si="55"/>
        <v>Normal</v>
      </c>
    </row>
    <row r="1751" spans="1:10" ht="15.75" thickBot="1" x14ac:dyDescent="0.3">
      <c r="A1751" s="4" t="s">
        <v>620</v>
      </c>
      <c r="B1751" s="5">
        <v>17.86</v>
      </c>
      <c r="C1751" s="5">
        <v>4.1100000000000003</v>
      </c>
      <c r="D1751" s="4" t="s">
        <v>2379</v>
      </c>
      <c r="E1751" s="4" t="s">
        <v>2379</v>
      </c>
      <c r="F1751" s="4" t="s">
        <v>2379</v>
      </c>
      <c r="G1751" s="5">
        <v>1</v>
      </c>
      <c r="H1751" s="4" t="s">
        <v>2379</v>
      </c>
      <c r="I1751" s="4" t="str">
        <f t="shared" si="54"/>
        <v>Underweight</v>
      </c>
      <c r="J1751" t="str">
        <f t="shared" si="55"/>
        <v>Normal</v>
      </c>
    </row>
    <row r="1752" spans="1:10" ht="15.75" thickBot="1" x14ac:dyDescent="0.3">
      <c r="A1752" s="4" t="s">
        <v>619</v>
      </c>
      <c r="B1752" s="5">
        <v>32.78</v>
      </c>
      <c r="C1752" s="5">
        <v>4.63</v>
      </c>
      <c r="D1752" s="4" t="s">
        <v>2379</v>
      </c>
      <c r="E1752" s="4" t="s">
        <v>2379</v>
      </c>
      <c r="F1752" s="4" t="s">
        <v>2379</v>
      </c>
      <c r="G1752" s="4">
        <v>0</v>
      </c>
      <c r="H1752" s="4" t="s">
        <v>2379</v>
      </c>
      <c r="I1752" s="4" t="str">
        <f t="shared" si="54"/>
        <v>Obesity</v>
      </c>
      <c r="J1752" t="str">
        <f t="shared" si="55"/>
        <v>Normal</v>
      </c>
    </row>
    <row r="1753" spans="1:10" ht="15.75" thickBot="1" x14ac:dyDescent="0.3">
      <c r="A1753" s="4" t="s">
        <v>618</v>
      </c>
      <c r="B1753" s="5">
        <v>23.9</v>
      </c>
      <c r="C1753" s="5">
        <v>6.06</v>
      </c>
      <c r="D1753" s="4" t="s">
        <v>2380</v>
      </c>
      <c r="E1753" s="4" t="s">
        <v>2379</v>
      </c>
      <c r="F1753" s="4" t="s">
        <v>2380</v>
      </c>
      <c r="G1753" s="5">
        <v>1</v>
      </c>
      <c r="H1753" s="4" t="s">
        <v>2379</v>
      </c>
      <c r="I1753" s="4" t="str">
        <f t="shared" si="54"/>
        <v>Normal Weight</v>
      </c>
      <c r="J1753" t="str">
        <f t="shared" si="55"/>
        <v>Prediabetes</v>
      </c>
    </row>
    <row r="1754" spans="1:10" ht="15.75" thickBot="1" x14ac:dyDescent="0.3">
      <c r="A1754" s="4" t="s">
        <v>617</v>
      </c>
      <c r="B1754" s="5">
        <v>15.47</v>
      </c>
      <c r="C1754" s="5">
        <v>8.43</v>
      </c>
      <c r="D1754" s="4" t="s">
        <v>2379</v>
      </c>
      <c r="E1754" s="4" t="s">
        <v>2379</v>
      </c>
      <c r="F1754" s="4" t="s">
        <v>2379</v>
      </c>
      <c r="G1754" s="4">
        <v>0</v>
      </c>
      <c r="H1754" s="4" t="s">
        <v>2379</v>
      </c>
      <c r="I1754" s="4" t="str">
        <f t="shared" si="54"/>
        <v>Underweight</v>
      </c>
      <c r="J1754" t="str">
        <f t="shared" si="55"/>
        <v>Diabetes</v>
      </c>
    </row>
    <row r="1755" spans="1:10" ht="15.75" thickBot="1" x14ac:dyDescent="0.3">
      <c r="A1755" s="4" t="s">
        <v>616</v>
      </c>
      <c r="B1755" s="5">
        <v>28.54</v>
      </c>
      <c r="C1755" s="5">
        <v>5.51</v>
      </c>
      <c r="D1755" s="4" t="s">
        <v>2379</v>
      </c>
      <c r="E1755" s="4" t="s">
        <v>2379</v>
      </c>
      <c r="F1755" s="4" t="s">
        <v>2380</v>
      </c>
      <c r="G1755" s="5">
        <v>1</v>
      </c>
      <c r="H1755" s="4" t="s">
        <v>2379</v>
      </c>
      <c r="I1755" s="4" t="str">
        <f t="shared" si="54"/>
        <v>Overweight</v>
      </c>
      <c r="J1755" t="str">
        <f t="shared" si="55"/>
        <v>Normal</v>
      </c>
    </row>
    <row r="1756" spans="1:10" ht="15.75" thickBot="1" x14ac:dyDescent="0.3">
      <c r="A1756" s="4" t="s">
        <v>615</v>
      </c>
      <c r="B1756" s="5">
        <v>18.54</v>
      </c>
      <c r="C1756" s="5">
        <v>4.95</v>
      </c>
      <c r="D1756" s="4" t="s">
        <v>2379</v>
      </c>
      <c r="E1756" s="4" t="s">
        <v>2379</v>
      </c>
      <c r="F1756" s="4" t="s">
        <v>2379</v>
      </c>
      <c r="G1756" s="4">
        <v>0</v>
      </c>
      <c r="H1756" s="4" t="s">
        <v>2379</v>
      </c>
      <c r="I1756" s="4" t="str">
        <f t="shared" si="54"/>
        <v>Normal Weight</v>
      </c>
      <c r="J1756" t="str">
        <f t="shared" si="55"/>
        <v>Normal</v>
      </c>
    </row>
    <row r="1757" spans="1:10" ht="15.75" thickBot="1" x14ac:dyDescent="0.3">
      <c r="A1757" s="4" t="s">
        <v>614</v>
      </c>
      <c r="B1757" s="5">
        <v>32.18</v>
      </c>
      <c r="C1757" s="5">
        <v>6.44</v>
      </c>
      <c r="D1757" s="4" t="s">
        <v>2380</v>
      </c>
      <c r="E1757" s="4" t="s">
        <v>2379</v>
      </c>
      <c r="F1757" s="4" t="s">
        <v>2380</v>
      </c>
      <c r="G1757" s="5">
        <v>1</v>
      </c>
      <c r="H1757" s="4" t="s">
        <v>2379</v>
      </c>
      <c r="I1757" s="4" t="str">
        <f t="shared" si="54"/>
        <v>Obesity</v>
      </c>
      <c r="J1757" t="str">
        <f t="shared" si="55"/>
        <v>Prediabetes</v>
      </c>
    </row>
    <row r="1758" spans="1:10" ht="15.75" thickBot="1" x14ac:dyDescent="0.3">
      <c r="A1758" s="4" t="s">
        <v>613</v>
      </c>
      <c r="B1758" s="5">
        <v>37.380000000000003</v>
      </c>
      <c r="C1758" s="5">
        <v>6.05</v>
      </c>
      <c r="D1758" s="4" t="s">
        <v>2380</v>
      </c>
      <c r="E1758" s="4" t="s">
        <v>2379</v>
      </c>
      <c r="F1758" s="4" t="s">
        <v>2379</v>
      </c>
      <c r="G1758" s="4">
        <v>0</v>
      </c>
      <c r="H1758" s="4" t="s">
        <v>2379</v>
      </c>
      <c r="I1758" s="4" t="str">
        <f t="shared" si="54"/>
        <v>Obesity</v>
      </c>
      <c r="J1758" t="str">
        <f t="shared" si="55"/>
        <v>Prediabetes</v>
      </c>
    </row>
    <row r="1759" spans="1:10" ht="15.75" thickBot="1" x14ac:dyDescent="0.3">
      <c r="A1759" s="4" t="s">
        <v>612</v>
      </c>
      <c r="B1759" s="5">
        <v>31.12</v>
      </c>
      <c r="C1759" s="5">
        <v>4.76</v>
      </c>
      <c r="D1759" s="4" t="s">
        <v>2380</v>
      </c>
      <c r="E1759" s="4" t="s">
        <v>2379</v>
      </c>
      <c r="F1759" s="4" t="s">
        <v>2380</v>
      </c>
      <c r="G1759" s="5">
        <v>1</v>
      </c>
      <c r="H1759" s="4" t="s">
        <v>2379</v>
      </c>
      <c r="I1759" s="4" t="str">
        <f t="shared" si="54"/>
        <v>Obesity</v>
      </c>
      <c r="J1759" t="str">
        <f t="shared" si="55"/>
        <v>Normal</v>
      </c>
    </row>
    <row r="1760" spans="1:10" ht="15.75" thickBot="1" x14ac:dyDescent="0.3">
      <c r="A1760" s="4" t="s">
        <v>611</v>
      </c>
      <c r="B1760" s="5">
        <v>22.01</v>
      </c>
      <c r="C1760" s="5">
        <v>6.72</v>
      </c>
      <c r="D1760" s="4" t="s">
        <v>2380</v>
      </c>
      <c r="E1760" s="4" t="s">
        <v>2379</v>
      </c>
      <c r="F1760" s="4" t="s">
        <v>2379</v>
      </c>
      <c r="G1760" s="5">
        <v>1</v>
      </c>
      <c r="H1760" s="4" t="s">
        <v>2379</v>
      </c>
      <c r="I1760" s="4" t="str">
        <f t="shared" si="54"/>
        <v>Normal Weight</v>
      </c>
      <c r="J1760" t="str">
        <f t="shared" si="55"/>
        <v>Diabetes</v>
      </c>
    </row>
    <row r="1761" spans="1:10" ht="15.75" thickBot="1" x14ac:dyDescent="0.3">
      <c r="A1761" s="4" t="s">
        <v>610</v>
      </c>
      <c r="B1761" s="5">
        <v>27.645</v>
      </c>
      <c r="C1761" s="5">
        <v>5.7</v>
      </c>
      <c r="D1761" s="4" t="s">
        <v>2379</v>
      </c>
      <c r="E1761" s="4" t="s">
        <v>2379</v>
      </c>
      <c r="F1761" s="4" t="s">
        <v>2379</v>
      </c>
      <c r="G1761" s="4">
        <v>0</v>
      </c>
      <c r="H1761" s="4" t="s">
        <v>2379</v>
      </c>
      <c r="I1761" s="4" t="str">
        <f t="shared" si="54"/>
        <v>Overweight</v>
      </c>
      <c r="J1761" t="str">
        <f t="shared" si="55"/>
        <v>Prediabetes</v>
      </c>
    </row>
    <row r="1762" spans="1:10" ht="15.75" thickBot="1" x14ac:dyDescent="0.3">
      <c r="A1762" s="4" t="s">
        <v>609</v>
      </c>
      <c r="B1762" s="5">
        <v>29.64</v>
      </c>
      <c r="C1762" s="5">
        <v>5.31</v>
      </c>
      <c r="D1762" s="4" t="s">
        <v>2380</v>
      </c>
      <c r="E1762" s="4" t="s">
        <v>2379</v>
      </c>
      <c r="F1762" s="4" t="s">
        <v>2379</v>
      </c>
      <c r="G1762" s="4">
        <v>0</v>
      </c>
      <c r="H1762" s="4" t="s">
        <v>2379</v>
      </c>
      <c r="I1762" s="4" t="str">
        <f t="shared" si="54"/>
        <v>Overweight</v>
      </c>
      <c r="J1762" t="str">
        <f t="shared" si="55"/>
        <v>Normal</v>
      </c>
    </row>
    <row r="1763" spans="1:10" ht="15.75" thickBot="1" x14ac:dyDescent="0.3">
      <c r="A1763" s="4" t="s">
        <v>608</v>
      </c>
      <c r="B1763" s="5">
        <v>33.700000000000003</v>
      </c>
      <c r="C1763" s="5">
        <v>4.32</v>
      </c>
      <c r="D1763" s="4" t="s">
        <v>2380</v>
      </c>
      <c r="E1763" s="4" t="s">
        <v>2379</v>
      </c>
      <c r="F1763" s="4" t="s">
        <v>2379</v>
      </c>
      <c r="G1763" s="5">
        <v>1</v>
      </c>
      <c r="H1763" s="4" t="s">
        <v>2379</v>
      </c>
      <c r="I1763" s="4" t="str">
        <f t="shared" si="54"/>
        <v>Obesity</v>
      </c>
      <c r="J1763" t="str">
        <f t="shared" si="55"/>
        <v>Normal</v>
      </c>
    </row>
    <row r="1764" spans="1:10" ht="15.75" thickBot="1" x14ac:dyDescent="0.3">
      <c r="A1764" s="4" t="s">
        <v>607</v>
      </c>
      <c r="B1764" s="5">
        <v>27.5</v>
      </c>
      <c r="C1764" s="5">
        <v>4.2300000000000004</v>
      </c>
      <c r="D1764" s="4" t="s">
        <v>2380</v>
      </c>
      <c r="E1764" s="4" t="s">
        <v>2379</v>
      </c>
      <c r="F1764" s="4" t="s">
        <v>2379</v>
      </c>
      <c r="G1764" s="5">
        <v>1</v>
      </c>
      <c r="H1764" s="4" t="s">
        <v>2379</v>
      </c>
      <c r="I1764" s="4" t="str">
        <f t="shared" si="54"/>
        <v>Overweight</v>
      </c>
      <c r="J1764" t="str">
        <f t="shared" si="55"/>
        <v>Normal</v>
      </c>
    </row>
    <row r="1765" spans="1:10" ht="15.75" thickBot="1" x14ac:dyDescent="0.3">
      <c r="A1765" s="4" t="s">
        <v>606</v>
      </c>
      <c r="B1765" s="5">
        <v>16.12</v>
      </c>
      <c r="C1765" s="5">
        <v>6.09</v>
      </c>
      <c r="D1765" s="4" t="s">
        <v>2379</v>
      </c>
      <c r="E1765" s="4" t="s">
        <v>2379</v>
      </c>
      <c r="F1765" s="4" t="s">
        <v>2379</v>
      </c>
      <c r="G1765" s="4">
        <v>0</v>
      </c>
      <c r="H1765" s="4" t="s">
        <v>2379</v>
      </c>
      <c r="I1765" s="4" t="str">
        <f t="shared" si="54"/>
        <v>Underweight</v>
      </c>
      <c r="J1765" t="str">
        <f t="shared" si="55"/>
        <v>Prediabetes</v>
      </c>
    </row>
    <row r="1766" spans="1:10" ht="15.75" thickBot="1" x14ac:dyDescent="0.3">
      <c r="A1766" s="4" t="s">
        <v>605</v>
      </c>
      <c r="B1766" s="5">
        <v>26.73</v>
      </c>
      <c r="C1766" s="5">
        <v>4.74</v>
      </c>
      <c r="D1766" s="4" t="s">
        <v>2380</v>
      </c>
      <c r="E1766" s="4" t="s">
        <v>2379</v>
      </c>
      <c r="F1766" s="4" t="s">
        <v>2379</v>
      </c>
      <c r="G1766" s="5">
        <v>1</v>
      </c>
      <c r="H1766" s="4" t="s">
        <v>2379</v>
      </c>
      <c r="I1766" s="4" t="str">
        <f t="shared" si="54"/>
        <v>Overweight</v>
      </c>
      <c r="J1766" t="str">
        <f t="shared" si="55"/>
        <v>Normal</v>
      </c>
    </row>
    <row r="1767" spans="1:10" ht="15.75" thickBot="1" x14ac:dyDescent="0.3">
      <c r="A1767" s="4" t="s">
        <v>604</v>
      </c>
      <c r="B1767" s="5">
        <v>37.25</v>
      </c>
      <c r="C1767" s="5">
        <v>6.23</v>
      </c>
      <c r="D1767" s="4" t="s">
        <v>2380</v>
      </c>
      <c r="E1767" s="4" t="s">
        <v>2379</v>
      </c>
      <c r="F1767" s="4" t="s">
        <v>2379</v>
      </c>
      <c r="G1767" s="4">
        <v>0</v>
      </c>
      <c r="H1767" s="4" t="s">
        <v>2379</v>
      </c>
      <c r="I1767" s="4" t="str">
        <f t="shared" si="54"/>
        <v>Obesity</v>
      </c>
      <c r="J1767" t="str">
        <f t="shared" si="55"/>
        <v>Prediabetes</v>
      </c>
    </row>
    <row r="1768" spans="1:10" ht="15.75" thickBot="1" x14ac:dyDescent="0.3">
      <c r="A1768" s="4" t="s">
        <v>603</v>
      </c>
      <c r="B1768" s="5">
        <v>23.56</v>
      </c>
      <c r="C1768" s="5">
        <v>5.45</v>
      </c>
      <c r="D1768" s="4" t="s">
        <v>2380</v>
      </c>
      <c r="E1768" s="4" t="s">
        <v>2379</v>
      </c>
      <c r="F1768" s="4" t="s">
        <v>2379</v>
      </c>
      <c r="G1768" s="5">
        <v>1</v>
      </c>
      <c r="H1768" s="4" t="s">
        <v>2379</v>
      </c>
      <c r="I1768" s="4" t="str">
        <f t="shared" si="54"/>
        <v>Normal Weight</v>
      </c>
      <c r="J1768" t="str">
        <f t="shared" si="55"/>
        <v>Normal</v>
      </c>
    </row>
    <row r="1769" spans="1:10" ht="15.75" thickBot="1" x14ac:dyDescent="0.3">
      <c r="A1769" s="4" t="s">
        <v>602</v>
      </c>
      <c r="B1769" s="5">
        <v>15.84</v>
      </c>
      <c r="C1769" s="5">
        <v>10.34</v>
      </c>
      <c r="D1769" s="4" t="s">
        <v>2379</v>
      </c>
      <c r="E1769" s="4" t="s">
        <v>2379</v>
      </c>
      <c r="F1769" s="4" t="s">
        <v>2379</v>
      </c>
      <c r="G1769" s="5">
        <v>2</v>
      </c>
      <c r="H1769" s="4" t="s">
        <v>2379</v>
      </c>
      <c r="I1769" s="4" t="str">
        <f t="shared" si="54"/>
        <v>Underweight</v>
      </c>
      <c r="J1769" t="str">
        <f t="shared" si="55"/>
        <v>Diabetes</v>
      </c>
    </row>
    <row r="1770" spans="1:10" ht="15.75" thickBot="1" x14ac:dyDescent="0.3">
      <c r="A1770" s="4" t="s">
        <v>601</v>
      </c>
      <c r="B1770" s="5">
        <v>36.630000000000003</v>
      </c>
      <c r="C1770" s="5">
        <v>5.15</v>
      </c>
      <c r="D1770" s="4" t="s">
        <v>2379</v>
      </c>
      <c r="E1770" s="4" t="s">
        <v>2379</v>
      </c>
      <c r="F1770" s="4" t="s">
        <v>2379</v>
      </c>
      <c r="G1770" s="4">
        <v>0</v>
      </c>
      <c r="H1770" s="4" t="s">
        <v>2379</v>
      </c>
      <c r="I1770" s="4" t="str">
        <f t="shared" si="54"/>
        <v>Obesity</v>
      </c>
      <c r="J1770" t="str">
        <f t="shared" si="55"/>
        <v>Normal</v>
      </c>
    </row>
    <row r="1771" spans="1:10" ht="15.75" thickBot="1" x14ac:dyDescent="0.3">
      <c r="A1771" s="4" t="s">
        <v>600</v>
      </c>
      <c r="B1771" s="5">
        <v>16.47</v>
      </c>
      <c r="C1771" s="5">
        <v>11.72</v>
      </c>
      <c r="D1771" s="4" t="s">
        <v>2379</v>
      </c>
      <c r="E1771" s="4" t="s">
        <v>2379</v>
      </c>
      <c r="F1771" s="4" t="s">
        <v>2379</v>
      </c>
      <c r="G1771" s="4">
        <v>0</v>
      </c>
      <c r="H1771" s="4" t="s">
        <v>2379</v>
      </c>
      <c r="I1771" s="4" t="str">
        <f t="shared" si="54"/>
        <v>Underweight</v>
      </c>
      <c r="J1771" t="str">
        <f t="shared" si="55"/>
        <v>Diabetes</v>
      </c>
    </row>
    <row r="1772" spans="1:10" ht="15.75" thickBot="1" x14ac:dyDescent="0.3">
      <c r="A1772" s="4" t="s">
        <v>599</v>
      </c>
      <c r="B1772" s="5">
        <v>25.8</v>
      </c>
      <c r="C1772" s="5">
        <v>5.29</v>
      </c>
      <c r="D1772" s="4" t="s">
        <v>2379</v>
      </c>
      <c r="E1772" s="4" t="s">
        <v>2379</v>
      </c>
      <c r="F1772" s="4" t="s">
        <v>2379</v>
      </c>
      <c r="G1772" s="4">
        <v>0</v>
      </c>
      <c r="H1772" s="4" t="s">
        <v>2379</v>
      </c>
      <c r="I1772" s="4" t="str">
        <f t="shared" si="54"/>
        <v>Overweight</v>
      </c>
      <c r="J1772" t="str">
        <f t="shared" si="55"/>
        <v>Normal</v>
      </c>
    </row>
    <row r="1773" spans="1:10" ht="15.75" thickBot="1" x14ac:dyDescent="0.3">
      <c r="A1773" s="4" t="s">
        <v>598</v>
      </c>
      <c r="B1773" s="5">
        <v>23.6</v>
      </c>
      <c r="C1773" s="5">
        <v>4.33</v>
      </c>
      <c r="D1773" s="4" t="s">
        <v>2379</v>
      </c>
      <c r="E1773" s="4" t="s">
        <v>2379</v>
      </c>
      <c r="F1773" s="4" t="s">
        <v>2379</v>
      </c>
      <c r="G1773" s="4">
        <v>0</v>
      </c>
      <c r="H1773" s="4" t="s">
        <v>2379</v>
      </c>
      <c r="I1773" s="4" t="str">
        <f t="shared" si="54"/>
        <v>Normal Weight</v>
      </c>
      <c r="J1773" t="str">
        <f t="shared" si="55"/>
        <v>Normal</v>
      </c>
    </row>
    <row r="1774" spans="1:10" ht="15.75" thickBot="1" x14ac:dyDescent="0.3">
      <c r="A1774" s="4" t="s">
        <v>597</v>
      </c>
      <c r="B1774" s="5">
        <v>32.11</v>
      </c>
      <c r="C1774" s="5">
        <v>6.24</v>
      </c>
      <c r="D1774" s="4" t="s">
        <v>2379</v>
      </c>
      <c r="E1774" s="4" t="s">
        <v>2379</v>
      </c>
      <c r="F1774" s="4" t="s">
        <v>2380</v>
      </c>
      <c r="G1774" s="5">
        <v>1</v>
      </c>
      <c r="H1774" s="4" t="s">
        <v>2379</v>
      </c>
      <c r="I1774" s="4" t="str">
        <f t="shared" si="54"/>
        <v>Obesity</v>
      </c>
      <c r="J1774" t="str">
        <f t="shared" si="55"/>
        <v>Prediabetes</v>
      </c>
    </row>
    <row r="1775" spans="1:10" ht="15.75" thickBot="1" x14ac:dyDescent="0.3">
      <c r="A1775" s="4" t="s">
        <v>596</v>
      </c>
      <c r="B1775" s="5">
        <v>30.114999999999998</v>
      </c>
      <c r="C1775" s="5">
        <v>11.61</v>
      </c>
      <c r="D1775" s="4" t="s">
        <v>2379</v>
      </c>
      <c r="E1775" s="4" t="s">
        <v>2379</v>
      </c>
      <c r="F1775" s="4" t="s">
        <v>2379</v>
      </c>
      <c r="G1775" s="4">
        <v>0</v>
      </c>
      <c r="H1775" s="4" t="s">
        <v>2379</v>
      </c>
      <c r="I1775" s="4" t="str">
        <f t="shared" si="54"/>
        <v>Obesity</v>
      </c>
      <c r="J1775" t="str">
        <f t="shared" si="55"/>
        <v>Diabetes</v>
      </c>
    </row>
    <row r="1776" spans="1:10" ht="15.75" thickBot="1" x14ac:dyDescent="0.3">
      <c r="A1776" s="4" t="s">
        <v>595</v>
      </c>
      <c r="B1776" s="5">
        <v>20.28</v>
      </c>
      <c r="C1776" s="5">
        <v>11.07</v>
      </c>
      <c r="D1776" s="4" t="s">
        <v>2380</v>
      </c>
      <c r="E1776" s="4" t="s">
        <v>2379</v>
      </c>
      <c r="F1776" s="4" t="s">
        <v>2379</v>
      </c>
      <c r="G1776" s="4">
        <v>0</v>
      </c>
      <c r="H1776" s="4" t="s">
        <v>2379</v>
      </c>
      <c r="I1776" s="4" t="str">
        <f t="shared" si="54"/>
        <v>Normal Weight</v>
      </c>
      <c r="J1776" t="str">
        <f t="shared" si="55"/>
        <v>Diabetes</v>
      </c>
    </row>
    <row r="1777" spans="1:10" ht="15.75" thickBot="1" x14ac:dyDescent="0.3">
      <c r="A1777" s="4" t="s">
        <v>594</v>
      </c>
      <c r="B1777" s="5">
        <v>20.234999999999999</v>
      </c>
      <c r="C1777" s="5">
        <v>5.19</v>
      </c>
      <c r="D1777" s="4" t="s">
        <v>2379</v>
      </c>
      <c r="E1777" s="4" t="s">
        <v>2379</v>
      </c>
      <c r="F1777" s="4" t="s">
        <v>2380</v>
      </c>
      <c r="G1777" s="5">
        <v>1</v>
      </c>
      <c r="H1777" s="4" t="s">
        <v>2379</v>
      </c>
      <c r="I1777" s="4" t="str">
        <f t="shared" si="54"/>
        <v>Normal Weight</v>
      </c>
      <c r="J1777" t="str">
        <f t="shared" si="55"/>
        <v>Normal</v>
      </c>
    </row>
    <row r="1778" spans="1:10" ht="15.75" thickBot="1" x14ac:dyDescent="0.3">
      <c r="A1778" s="4" t="s">
        <v>593</v>
      </c>
      <c r="B1778" s="5">
        <v>25.27</v>
      </c>
      <c r="C1778" s="5">
        <v>5.7</v>
      </c>
      <c r="D1778" s="4" t="s">
        <v>2380</v>
      </c>
      <c r="E1778" s="4" t="s">
        <v>2379</v>
      </c>
      <c r="F1778" s="4" t="s">
        <v>2379</v>
      </c>
      <c r="G1778" s="5">
        <v>1</v>
      </c>
      <c r="H1778" s="4" t="s">
        <v>2379</v>
      </c>
      <c r="I1778" s="4" t="str">
        <f t="shared" si="54"/>
        <v>Overweight</v>
      </c>
      <c r="J1778" t="str">
        <f t="shared" si="55"/>
        <v>Prediabetes</v>
      </c>
    </row>
    <row r="1779" spans="1:10" ht="15.75" thickBot="1" x14ac:dyDescent="0.3">
      <c r="A1779" s="4" t="s">
        <v>592</v>
      </c>
      <c r="B1779" s="5">
        <v>24.24</v>
      </c>
      <c r="C1779" s="5">
        <v>6.15</v>
      </c>
      <c r="D1779" s="4" t="s">
        <v>2379</v>
      </c>
      <c r="E1779" s="4" t="s">
        <v>2379</v>
      </c>
      <c r="F1779" s="4" t="s">
        <v>2379</v>
      </c>
      <c r="G1779" s="4">
        <v>0</v>
      </c>
      <c r="H1779" s="4" t="s">
        <v>2379</v>
      </c>
      <c r="I1779" s="4" t="str">
        <f t="shared" si="54"/>
        <v>Normal Weight</v>
      </c>
      <c r="J1779" t="str">
        <f t="shared" si="55"/>
        <v>Prediabetes</v>
      </c>
    </row>
    <row r="1780" spans="1:10" ht="15.75" thickBot="1" x14ac:dyDescent="0.3">
      <c r="A1780" s="4" t="s">
        <v>591</v>
      </c>
      <c r="B1780" s="5">
        <v>35.75</v>
      </c>
      <c r="C1780" s="5">
        <v>5.07</v>
      </c>
      <c r="D1780" s="4" t="s">
        <v>2379</v>
      </c>
      <c r="E1780" s="4" t="s">
        <v>2379</v>
      </c>
      <c r="F1780" s="4" t="s">
        <v>2379</v>
      </c>
      <c r="G1780" s="4">
        <v>0</v>
      </c>
      <c r="H1780" s="4" t="s">
        <v>2379</v>
      </c>
      <c r="I1780" s="4" t="str">
        <f t="shared" si="54"/>
        <v>Obesity</v>
      </c>
      <c r="J1780" t="str">
        <f t="shared" si="55"/>
        <v>Normal</v>
      </c>
    </row>
    <row r="1781" spans="1:10" ht="15.75" thickBot="1" x14ac:dyDescent="0.3">
      <c r="A1781" s="4" t="s">
        <v>590</v>
      </c>
      <c r="B1781" s="5">
        <v>29.92</v>
      </c>
      <c r="C1781" s="5">
        <v>10.97</v>
      </c>
      <c r="D1781" s="4" t="s">
        <v>2380</v>
      </c>
      <c r="E1781" s="4" t="s">
        <v>2379</v>
      </c>
      <c r="F1781" s="4" t="s">
        <v>2379</v>
      </c>
      <c r="G1781" s="5">
        <v>1</v>
      </c>
      <c r="H1781" s="4" t="s">
        <v>2379</v>
      </c>
      <c r="I1781" s="4" t="str">
        <f t="shared" si="54"/>
        <v>Overweight</v>
      </c>
      <c r="J1781" t="str">
        <f t="shared" si="55"/>
        <v>Diabetes</v>
      </c>
    </row>
    <row r="1782" spans="1:10" ht="15.75" thickBot="1" x14ac:dyDescent="0.3">
      <c r="A1782" s="4" t="s">
        <v>589</v>
      </c>
      <c r="B1782" s="5">
        <v>26.2</v>
      </c>
      <c r="C1782" s="5">
        <v>10.93</v>
      </c>
      <c r="D1782" s="4" t="s">
        <v>2380</v>
      </c>
      <c r="E1782" s="4" t="s">
        <v>2379</v>
      </c>
      <c r="F1782" s="4" t="s">
        <v>2379</v>
      </c>
      <c r="G1782" s="5">
        <v>1</v>
      </c>
      <c r="H1782" s="4" t="s">
        <v>2379</v>
      </c>
      <c r="I1782" s="4" t="str">
        <f t="shared" si="54"/>
        <v>Overweight</v>
      </c>
      <c r="J1782" t="str">
        <f t="shared" si="55"/>
        <v>Diabetes</v>
      </c>
    </row>
    <row r="1783" spans="1:10" ht="15.75" thickBot="1" x14ac:dyDescent="0.3">
      <c r="A1783" s="4" t="s">
        <v>588</v>
      </c>
      <c r="B1783" s="5">
        <v>26.695</v>
      </c>
      <c r="C1783" s="5">
        <v>4.21</v>
      </c>
      <c r="D1783" s="4" t="s">
        <v>2380</v>
      </c>
      <c r="E1783" s="4" t="s">
        <v>2379</v>
      </c>
      <c r="F1783" s="4" t="s">
        <v>2380</v>
      </c>
      <c r="G1783" s="5">
        <v>1</v>
      </c>
      <c r="H1783" s="4" t="s">
        <v>2379</v>
      </c>
      <c r="I1783" s="4" t="str">
        <f t="shared" si="54"/>
        <v>Overweight</v>
      </c>
      <c r="J1783" t="str">
        <f t="shared" si="55"/>
        <v>Normal</v>
      </c>
    </row>
    <row r="1784" spans="1:10" ht="15.75" thickBot="1" x14ac:dyDescent="0.3">
      <c r="A1784" s="4" t="s">
        <v>587</v>
      </c>
      <c r="B1784" s="5">
        <v>23.16</v>
      </c>
      <c r="C1784" s="5">
        <v>5.5</v>
      </c>
      <c r="D1784" s="4" t="s">
        <v>2379</v>
      </c>
      <c r="E1784" s="4" t="s">
        <v>2379</v>
      </c>
      <c r="F1784" s="4" t="s">
        <v>2379</v>
      </c>
      <c r="G1784" s="4">
        <v>0</v>
      </c>
      <c r="H1784" s="4" t="s">
        <v>2379</v>
      </c>
      <c r="I1784" s="4" t="str">
        <f t="shared" si="54"/>
        <v>Normal Weight</v>
      </c>
      <c r="J1784" t="str">
        <f t="shared" si="55"/>
        <v>Normal</v>
      </c>
    </row>
    <row r="1785" spans="1:10" ht="15.75" thickBot="1" x14ac:dyDescent="0.3">
      <c r="A1785" s="4" t="s">
        <v>586</v>
      </c>
      <c r="B1785" s="5">
        <v>32.585000000000001</v>
      </c>
      <c r="C1785" s="5">
        <v>4.93</v>
      </c>
      <c r="D1785" s="4" t="s">
        <v>2380</v>
      </c>
      <c r="E1785" s="4" t="s">
        <v>2379</v>
      </c>
      <c r="F1785" s="4" t="s">
        <v>2379</v>
      </c>
      <c r="G1785" s="5">
        <v>1</v>
      </c>
      <c r="H1785" s="4" t="s">
        <v>2379</v>
      </c>
      <c r="I1785" s="4" t="str">
        <f t="shared" si="54"/>
        <v>Obesity</v>
      </c>
      <c r="J1785" t="str">
        <f t="shared" si="55"/>
        <v>Normal</v>
      </c>
    </row>
    <row r="1786" spans="1:10" ht="15.75" thickBot="1" x14ac:dyDescent="0.3">
      <c r="A1786" s="4" t="s">
        <v>585</v>
      </c>
      <c r="B1786" s="5">
        <v>33.97</v>
      </c>
      <c r="C1786" s="5">
        <v>5.6</v>
      </c>
      <c r="D1786" s="4" t="s">
        <v>2380</v>
      </c>
      <c r="E1786" s="4" t="s">
        <v>2379</v>
      </c>
      <c r="F1786" s="4" t="s">
        <v>2379</v>
      </c>
      <c r="G1786" s="4">
        <v>0</v>
      </c>
      <c r="H1786" s="4" t="s">
        <v>2379</v>
      </c>
      <c r="I1786" s="4" t="str">
        <f t="shared" si="54"/>
        <v>Obesity</v>
      </c>
      <c r="J1786" t="str">
        <f t="shared" si="55"/>
        <v>Normal</v>
      </c>
    </row>
    <row r="1787" spans="1:10" ht="15.75" thickBot="1" x14ac:dyDescent="0.3">
      <c r="A1787" s="4" t="s">
        <v>584</v>
      </c>
      <c r="B1787" s="5">
        <v>16.57</v>
      </c>
      <c r="C1787" s="5">
        <v>9.99</v>
      </c>
      <c r="D1787" s="4" t="s">
        <v>2379</v>
      </c>
      <c r="E1787" s="4" t="s">
        <v>2379</v>
      </c>
      <c r="F1787" s="4" t="s">
        <v>2379</v>
      </c>
      <c r="G1787" s="4">
        <v>0</v>
      </c>
      <c r="H1787" s="4" t="s">
        <v>2379</v>
      </c>
      <c r="I1787" s="4" t="str">
        <f t="shared" si="54"/>
        <v>Underweight</v>
      </c>
      <c r="J1787" t="str">
        <f t="shared" si="55"/>
        <v>Diabetes</v>
      </c>
    </row>
    <row r="1788" spans="1:10" ht="15.75" thickBot="1" x14ac:dyDescent="0.3">
      <c r="A1788" s="4" t="s">
        <v>583</v>
      </c>
      <c r="B1788" s="5">
        <v>17.55</v>
      </c>
      <c r="C1788" s="5">
        <v>5.93</v>
      </c>
      <c r="D1788" s="4" t="s">
        <v>2379</v>
      </c>
      <c r="E1788" s="4" t="s">
        <v>2379</v>
      </c>
      <c r="F1788" s="4" t="s">
        <v>2380</v>
      </c>
      <c r="G1788" s="5">
        <v>1</v>
      </c>
      <c r="H1788" s="4" t="s">
        <v>2379</v>
      </c>
      <c r="I1788" s="4" t="str">
        <f t="shared" si="54"/>
        <v>Underweight</v>
      </c>
      <c r="J1788" t="str">
        <f t="shared" si="55"/>
        <v>Prediabetes</v>
      </c>
    </row>
    <row r="1789" spans="1:10" ht="15.75" thickBot="1" x14ac:dyDescent="0.3">
      <c r="A1789" s="4" t="s">
        <v>582</v>
      </c>
      <c r="B1789" s="5">
        <v>29.41</v>
      </c>
      <c r="C1789" s="5">
        <v>6.29</v>
      </c>
      <c r="D1789" s="4" t="s">
        <v>2380</v>
      </c>
      <c r="E1789" s="4" t="s">
        <v>2379</v>
      </c>
      <c r="F1789" s="4" t="s">
        <v>2379</v>
      </c>
      <c r="G1789" s="5">
        <v>1</v>
      </c>
      <c r="H1789" s="4" t="s">
        <v>2379</v>
      </c>
      <c r="I1789" s="4" t="str">
        <f t="shared" si="54"/>
        <v>Overweight</v>
      </c>
      <c r="J1789" t="str">
        <f t="shared" si="55"/>
        <v>Prediabetes</v>
      </c>
    </row>
    <row r="1790" spans="1:10" ht="15.75" thickBot="1" x14ac:dyDescent="0.3">
      <c r="A1790" s="4" t="s">
        <v>581</v>
      </c>
      <c r="B1790" s="5">
        <v>17.91</v>
      </c>
      <c r="C1790" s="5">
        <v>5.65</v>
      </c>
      <c r="D1790" s="4" t="s">
        <v>2379</v>
      </c>
      <c r="E1790" s="4" t="s">
        <v>2379</v>
      </c>
      <c r="F1790" s="4" t="s">
        <v>2379</v>
      </c>
      <c r="G1790" s="5">
        <v>1</v>
      </c>
      <c r="H1790" s="4" t="s">
        <v>2379</v>
      </c>
      <c r="I1790" s="4" t="str">
        <f t="shared" si="54"/>
        <v>Underweight</v>
      </c>
      <c r="J1790" t="str">
        <f t="shared" si="55"/>
        <v>Normal</v>
      </c>
    </row>
    <row r="1791" spans="1:10" ht="15.75" thickBot="1" x14ac:dyDescent="0.3">
      <c r="A1791" s="4" t="s">
        <v>580</v>
      </c>
      <c r="B1791" s="5">
        <v>31.57</v>
      </c>
      <c r="C1791" s="5">
        <v>6.15</v>
      </c>
      <c r="D1791" s="4" t="s">
        <v>2379</v>
      </c>
      <c r="E1791" s="4" t="s">
        <v>2379</v>
      </c>
      <c r="F1791" s="4" t="s">
        <v>2379</v>
      </c>
      <c r="G1791" s="5">
        <v>1</v>
      </c>
      <c r="H1791" s="4" t="s">
        <v>2379</v>
      </c>
      <c r="I1791" s="4" t="str">
        <f t="shared" si="54"/>
        <v>Obesity</v>
      </c>
      <c r="J1791" t="str">
        <f t="shared" si="55"/>
        <v>Prediabetes</v>
      </c>
    </row>
    <row r="1792" spans="1:10" ht="15.75" thickBot="1" x14ac:dyDescent="0.3">
      <c r="A1792" s="4" t="s">
        <v>579</v>
      </c>
      <c r="B1792" s="5">
        <v>33.18</v>
      </c>
      <c r="C1792" s="5">
        <v>5.22</v>
      </c>
      <c r="D1792" s="4" t="s">
        <v>2379</v>
      </c>
      <c r="E1792" s="4" t="s">
        <v>2380</v>
      </c>
      <c r="F1792" s="4" t="s">
        <v>2379</v>
      </c>
      <c r="G1792" s="5">
        <v>1</v>
      </c>
      <c r="H1792" s="4" t="s">
        <v>2379</v>
      </c>
      <c r="I1792" s="4" t="str">
        <f t="shared" si="54"/>
        <v>Obesity</v>
      </c>
      <c r="J1792" t="str">
        <f t="shared" si="55"/>
        <v>Normal</v>
      </c>
    </row>
    <row r="1793" spans="1:10" ht="15.75" thickBot="1" x14ac:dyDescent="0.3">
      <c r="A1793" s="4" t="s">
        <v>578</v>
      </c>
      <c r="B1793" s="5">
        <v>37</v>
      </c>
      <c r="C1793" s="5">
        <v>11.66</v>
      </c>
      <c r="D1793" s="4" t="s">
        <v>2379</v>
      </c>
      <c r="E1793" s="4" t="s">
        <v>2379</v>
      </c>
      <c r="F1793" s="4" t="s">
        <v>2379</v>
      </c>
      <c r="G1793" s="4">
        <v>0</v>
      </c>
      <c r="H1793" s="4" t="s">
        <v>2379</v>
      </c>
      <c r="I1793" s="4" t="str">
        <f t="shared" si="54"/>
        <v>Obesity</v>
      </c>
      <c r="J1793" t="str">
        <f t="shared" si="55"/>
        <v>Diabetes</v>
      </c>
    </row>
    <row r="1794" spans="1:10" ht="15.75" thickBot="1" x14ac:dyDescent="0.3">
      <c r="A1794" s="4" t="s">
        <v>577</v>
      </c>
      <c r="B1794" s="5">
        <v>18.905000000000001</v>
      </c>
      <c r="C1794" s="5">
        <v>4.91</v>
      </c>
      <c r="D1794" s="4" t="s">
        <v>2380</v>
      </c>
      <c r="E1794" s="4" t="s">
        <v>2379</v>
      </c>
      <c r="F1794" s="4" t="s">
        <v>2379</v>
      </c>
      <c r="G1794" s="5">
        <v>1</v>
      </c>
      <c r="H1794" s="4" t="s">
        <v>2379</v>
      </c>
      <c r="I1794" s="4" t="str">
        <f t="shared" si="54"/>
        <v>Normal Weight</v>
      </c>
      <c r="J1794" t="str">
        <f t="shared" si="55"/>
        <v>Normal</v>
      </c>
    </row>
    <row r="1795" spans="1:10" ht="15.75" thickBot="1" x14ac:dyDescent="0.3">
      <c r="A1795" s="4" t="s">
        <v>576</v>
      </c>
      <c r="B1795" s="5">
        <v>20.03</v>
      </c>
      <c r="C1795" s="5">
        <v>9.25</v>
      </c>
      <c r="D1795" s="4" t="s">
        <v>2380</v>
      </c>
      <c r="E1795" s="4" t="s">
        <v>2379</v>
      </c>
      <c r="F1795" s="4" t="s">
        <v>2379</v>
      </c>
      <c r="G1795" s="4">
        <v>0</v>
      </c>
      <c r="H1795" s="4" t="s">
        <v>2379</v>
      </c>
      <c r="I1795" s="4" t="str">
        <f t="shared" ref="I1795:I1858" si="56">VLOOKUP(B1795,$L$10:$M$13,2,TRUE)</f>
        <v>Normal Weight</v>
      </c>
      <c r="J1795" t="str">
        <f t="shared" ref="J1795:J1858" si="57">VLOOKUP(C1795,$K$19:$L$21,2,TRUE)</f>
        <v>Diabetes</v>
      </c>
    </row>
    <row r="1796" spans="1:10" ht="15.75" thickBot="1" x14ac:dyDescent="0.3">
      <c r="A1796" s="4" t="s">
        <v>575</v>
      </c>
      <c r="B1796" s="5">
        <v>16.7</v>
      </c>
      <c r="C1796" s="5">
        <v>11.48</v>
      </c>
      <c r="D1796" s="4" t="s">
        <v>2379</v>
      </c>
      <c r="E1796" s="4" t="s">
        <v>2379</v>
      </c>
      <c r="F1796" s="4" t="s">
        <v>2379</v>
      </c>
      <c r="G1796" s="4">
        <v>0</v>
      </c>
      <c r="H1796" s="4" t="s">
        <v>2379</v>
      </c>
      <c r="I1796" s="4" t="str">
        <f t="shared" si="56"/>
        <v>Underweight</v>
      </c>
      <c r="J1796" t="str">
        <f t="shared" si="57"/>
        <v>Diabetes</v>
      </c>
    </row>
    <row r="1797" spans="1:10" ht="15.75" thickBot="1" x14ac:dyDescent="0.3">
      <c r="A1797" s="4" t="s">
        <v>574</v>
      </c>
      <c r="B1797" s="5">
        <v>39.82</v>
      </c>
      <c r="C1797" s="5">
        <v>6.06</v>
      </c>
      <c r="D1797" s="4" t="s">
        <v>2379</v>
      </c>
      <c r="E1797" s="4" t="s">
        <v>2379</v>
      </c>
      <c r="F1797" s="4" t="s">
        <v>2379</v>
      </c>
      <c r="G1797" s="4">
        <v>0</v>
      </c>
      <c r="H1797" s="4" t="s">
        <v>2379</v>
      </c>
      <c r="I1797" s="4" t="str">
        <f t="shared" si="56"/>
        <v>Obesity</v>
      </c>
      <c r="J1797" t="str">
        <f t="shared" si="57"/>
        <v>Prediabetes</v>
      </c>
    </row>
    <row r="1798" spans="1:10" ht="15.75" thickBot="1" x14ac:dyDescent="0.3">
      <c r="A1798" s="4" t="s">
        <v>573</v>
      </c>
      <c r="B1798" s="5">
        <v>22.04</v>
      </c>
      <c r="C1798" s="5">
        <v>5.86</v>
      </c>
      <c r="D1798" s="4" t="s">
        <v>2379</v>
      </c>
      <c r="E1798" s="4" t="s">
        <v>2379</v>
      </c>
      <c r="F1798" s="4" t="s">
        <v>2379</v>
      </c>
      <c r="G1798" s="5">
        <v>1</v>
      </c>
      <c r="H1798" s="4" t="s">
        <v>2379</v>
      </c>
      <c r="I1798" s="4" t="str">
        <f t="shared" si="56"/>
        <v>Normal Weight</v>
      </c>
      <c r="J1798" t="str">
        <f t="shared" si="57"/>
        <v>Prediabetes</v>
      </c>
    </row>
    <row r="1799" spans="1:10" ht="15.75" thickBot="1" x14ac:dyDescent="0.3">
      <c r="A1799" s="4" t="s">
        <v>572</v>
      </c>
      <c r="B1799" s="5">
        <v>28.27</v>
      </c>
      <c r="C1799" s="5">
        <v>5.33</v>
      </c>
      <c r="D1799" s="4" t="s">
        <v>2379</v>
      </c>
      <c r="E1799" s="4" t="s">
        <v>2379</v>
      </c>
      <c r="F1799" s="4" t="s">
        <v>2379</v>
      </c>
      <c r="G1799" s="4">
        <v>0</v>
      </c>
      <c r="H1799" s="4" t="s">
        <v>2379</v>
      </c>
      <c r="I1799" s="4" t="str">
        <f t="shared" si="56"/>
        <v>Overweight</v>
      </c>
      <c r="J1799" t="str">
        <f t="shared" si="57"/>
        <v>Normal</v>
      </c>
    </row>
    <row r="1800" spans="1:10" ht="15.75" thickBot="1" x14ac:dyDescent="0.3">
      <c r="A1800" s="4" t="s">
        <v>571</v>
      </c>
      <c r="B1800" s="5">
        <v>18.5</v>
      </c>
      <c r="C1800" s="5">
        <v>5.33</v>
      </c>
      <c r="D1800" s="4" t="s">
        <v>2379</v>
      </c>
      <c r="E1800" s="4" t="s">
        <v>2379</v>
      </c>
      <c r="F1800" s="4" t="s">
        <v>2379</v>
      </c>
      <c r="G1800" s="4">
        <v>0</v>
      </c>
      <c r="H1800" s="4" t="s">
        <v>2379</v>
      </c>
      <c r="I1800" s="4" t="str">
        <f t="shared" si="56"/>
        <v>Normal Weight</v>
      </c>
      <c r="J1800" t="str">
        <f t="shared" si="57"/>
        <v>Normal</v>
      </c>
    </row>
    <row r="1801" spans="1:10" ht="15.75" thickBot="1" x14ac:dyDescent="0.3">
      <c r="A1801" s="4" t="s">
        <v>570</v>
      </c>
      <c r="B1801" s="5">
        <v>38.6</v>
      </c>
      <c r="C1801" s="5">
        <v>6.02</v>
      </c>
      <c r="D1801" s="4" t="s">
        <v>2379</v>
      </c>
      <c r="E1801" s="4" t="s">
        <v>2379</v>
      </c>
      <c r="F1801" s="4" t="s">
        <v>2379</v>
      </c>
      <c r="G1801" s="5">
        <v>1</v>
      </c>
      <c r="H1801" s="4" t="s">
        <v>2379</v>
      </c>
      <c r="I1801" s="4" t="str">
        <f t="shared" si="56"/>
        <v>Obesity</v>
      </c>
      <c r="J1801" t="str">
        <f t="shared" si="57"/>
        <v>Prediabetes</v>
      </c>
    </row>
    <row r="1802" spans="1:10" ht="15.75" thickBot="1" x14ac:dyDescent="0.3">
      <c r="A1802" s="4" t="s">
        <v>569</v>
      </c>
      <c r="B1802" s="5">
        <v>43.12</v>
      </c>
      <c r="C1802" s="5">
        <v>6.25</v>
      </c>
      <c r="D1802" s="4" t="s">
        <v>2379</v>
      </c>
      <c r="E1802" s="4" t="s">
        <v>2379</v>
      </c>
      <c r="F1802" s="4" t="s">
        <v>2379</v>
      </c>
      <c r="G1802" s="5">
        <v>1</v>
      </c>
      <c r="H1802" s="4" t="s">
        <v>2379</v>
      </c>
      <c r="I1802" s="4" t="str">
        <f t="shared" si="56"/>
        <v>Obesity</v>
      </c>
      <c r="J1802" t="str">
        <f t="shared" si="57"/>
        <v>Prediabetes</v>
      </c>
    </row>
    <row r="1803" spans="1:10" ht="15.75" thickBot="1" x14ac:dyDescent="0.3">
      <c r="A1803" s="4" t="s">
        <v>568</v>
      </c>
      <c r="B1803" s="5">
        <v>30.5</v>
      </c>
      <c r="C1803" s="5">
        <v>4.8099999999999996</v>
      </c>
      <c r="D1803" s="4" t="s">
        <v>2379</v>
      </c>
      <c r="E1803" s="4" t="s">
        <v>2379</v>
      </c>
      <c r="F1803" s="4" t="s">
        <v>2379</v>
      </c>
      <c r="G1803" s="5">
        <v>1</v>
      </c>
      <c r="H1803" s="4" t="s">
        <v>2379</v>
      </c>
      <c r="I1803" s="4" t="str">
        <f t="shared" si="56"/>
        <v>Obesity</v>
      </c>
      <c r="J1803" t="str">
        <f t="shared" si="57"/>
        <v>Normal</v>
      </c>
    </row>
    <row r="1804" spans="1:10" ht="15.75" thickBot="1" x14ac:dyDescent="0.3">
      <c r="A1804" s="4" t="s">
        <v>567</v>
      </c>
      <c r="B1804" s="5">
        <v>27.61</v>
      </c>
      <c r="C1804" s="5">
        <v>4.5999999999999996</v>
      </c>
      <c r="D1804" s="4" t="s">
        <v>2379</v>
      </c>
      <c r="E1804" s="4" t="s">
        <v>2379</v>
      </c>
      <c r="F1804" s="4" t="s">
        <v>2379</v>
      </c>
      <c r="G1804" s="5">
        <v>1</v>
      </c>
      <c r="H1804" s="4" t="s">
        <v>2379</v>
      </c>
      <c r="I1804" s="4" t="str">
        <f t="shared" si="56"/>
        <v>Overweight</v>
      </c>
      <c r="J1804" t="str">
        <f t="shared" si="57"/>
        <v>Normal</v>
      </c>
    </row>
    <row r="1805" spans="1:10" ht="15.75" thickBot="1" x14ac:dyDescent="0.3">
      <c r="A1805" s="4" t="s">
        <v>566</v>
      </c>
      <c r="B1805" s="5">
        <v>27.1</v>
      </c>
      <c r="C1805" s="5">
        <v>5.08</v>
      </c>
      <c r="D1805" s="4" t="s">
        <v>2379</v>
      </c>
      <c r="E1805" s="4" t="s">
        <v>2379</v>
      </c>
      <c r="F1805" s="4" t="s">
        <v>2379</v>
      </c>
      <c r="G1805" s="5">
        <v>1</v>
      </c>
      <c r="H1805" s="4" t="s">
        <v>2379</v>
      </c>
      <c r="I1805" s="4" t="str">
        <f t="shared" si="56"/>
        <v>Overweight</v>
      </c>
      <c r="J1805" t="str">
        <f t="shared" si="57"/>
        <v>Normal</v>
      </c>
    </row>
    <row r="1806" spans="1:10" ht="15.75" thickBot="1" x14ac:dyDescent="0.3">
      <c r="A1806" s="4" t="s">
        <v>565</v>
      </c>
      <c r="B1806" s="5">
        <v>35.93</v>
      </c>
      <c r="C1806" s="5">
        <v>5.43</v>
      </c>
      <c r="D1806" s="4" t="s">
        <v>2379</v>
      </c>
      <c r="E1806" s="4" t="s">
        <v>2380</v>
      </c>
      <c r="F1806" s="4" t="s">
        <v>2379</v>
      </c>
      <c r="G1806" s="5">
        <v>1</v>
      </c>
      <c r="H1806" s="4" t="s">
        <v>2379</v>
      </c>
      <c r="I1806" s="4" t="str">
        <f t="shared" si="56"/>
        <v>Obesity</v>
      </c>
      <c r="J1806" t="str">
        <f t="shared" si="57"/>
        <v>Normal</v>
      </c>
    </row>
    <row r="1807" spans="1:10" ht="15.75" thickBot="1" x14ac:dyDescent="0.3">
      <c r="A1807" s="4" t="s">
        <v>564</v>
      </c>
      <c r="B1807" s="5">
        <v>32.68</v>
      </c>
      <c r="C1807" s="5">
        <v>5.44</v>
      </c>
      <c r="D1807" s="4" t="s">
        <v>2379</v>
      </c>
      <c r="E1807" s="4" t="s">
        <v>2379</v>
      </c>
      <c r="F1807" s="4" t="s">
        <v>2379</v>
      </c>
      <c r="G1807" s="4">
        <v>0</v>
      </c>
      <c r="H1807" s="4" t="s">
        <v>2379</v>
      </c>
      <c r="I1807" s="4" t="str">
        <f t="shared" si="56"/>
        <v>Obesity</v>
      </c>
      <c r="J1807" t="str">
        <f t="shared" si="57"/>
        <v>Normal</v>
      </c>
    </row>
    <row r="1808" spans="1:10" ht="15.75" thickBot="1" x14ac:dyDescent="0.3">
      <c r="A1808" s="4" t="s">
        <v>563</v>
      </c>
      <c r="B1808" s="5">
        <v>20.74</v>
      </c>
      <c r="C1808" s="5">
        <v>11.69</v>
      </c>
      <c r="D1808" s="4" t="s">
        <v>2380</v>
      </c>
      <c r="E1808" s="4" t="s">
        <v>2379</v>
      </c>
      <c r="F1808" s="4" t="s">
        <v>2379</v>
      </c>
      <c r="G1808" s="5">
        <v>1</v>
      </c>
      <c r="H1808" s="4" t="s">
        <v>2379</v>
      </c>
      <c r="I1808" s="4" t="str">
        <f t="shared" si="56"/>
        <v>Normal Weight</v>
      </c>
      <c r="J1808" t="str">
        <f t="shared" si="57"/>
        <v>Diabetes</v>
      </c>
    </row>
    <row r="1809" spans="1:10" ht="15.75" thickBot="1" x14ac:dyDescent="0.3">
      <c r="A1809" s="4" t="s">
        <v>562</v>
      </c>
      <c r="B1809" s="5">
        <v>15.57</v>
      </c>
      <c r="C1809" s="5">
        <v>6.07</v>
      </c>
      <c r="D1809" s="4" t="s">
        <v>2379</v>
      </c>
      <c r="E1809" s="4" t="s">
        <v>2379</v>
      </c>
      <c r="F1809" s="4" t="s">
        <v>2379</v>
      </c>
      <c r="G1809" s="4">
        <v>0</v>
      </c>
      <c r="H1809" s="4" t="s">
        <v>2379</v>
      </c>
      <c r="I1809" s="4" t="str">
        <f t="shared" si="56"/>
        <v>Underweight</v>
      </c>
      <c r="J1809" t="str">
        <f t="shared" si="57"/>
        <v>Prediabetes</v>
      </c>
    </row>
    <row r="1810" spans="1:10" ht="15.75" thickBot="1" x14ac:dyDescent="0.3">
      <c r="A1810" s="4" t="s">
        <v>561</v>
      </c>
      <c r="B1810" s="5">
        <v>23.844999999999999</v>
      </c>
      <c r="C1810" s="5">
        <v>4.3600000000000003</v>
      </c>
      <c r="D1810" s="4" t="s">
        <v>2379</v>
      </c>
      <c r="E1810" s="4" t="s">
        <v>2379</v>
      </c>
      <c r="F1810" s="4" t="s">
        <v>2379</v>
      </c>
      <c r="G1810" s="4">
        <v>0</v>
      </c>
      <c r="H1810" s="4" t="s">
        <v>2379</v>
      </c>
      <c r="I1810" s="4" t="str">
        <f t="shared" si="56"/>
        <v>Normal Weight</v>
      </c>
      <c r="J1810" t="str">
        <f t="shared" si="57"/>
        <v>Normal</v>
      </c>
    </row>
    <row r="1811" spans="1:10" ht="15.75" thickBot="1" x14ac:dyDescent="0.3">
      <c r="A1811" s="4" t="s">
        <v>560</v>
      </c>
      <c r="B1811" s="5">
        <v>22.895</v>
      </c>
      <c r="C1811" s="5">
        <v>5.24</v>
      </c>
      <c r="D1811" s="4" t="s">
        <v>2379</v>
      </c>
      <c r="E1811" s="4" t="s">
        <v>2379</v>
      </c>
      <c r="F1811" s="4" t="s">
        <v>2379</v>
      </c>
      <c r="G1811" s="5">
        <v>1</v>
      </c>
      <c r="H1811" s="4" t="s">
        <v>2379</v>
      </c>
      <c r="I1811" s="4" t="str">
        <f t="shared" si="56"/>
        <v>Normal Weight</v>
      </c>
      <c r="J1811" t="str">
        <f t="shared" si="57"/>
        <v>Normal</v>
      </c>
    </row>
    <row r="1812" spans="1:10" ht="15.75" thickBot="1" x14ac:dyDescent="0.3">
      <c r="A1812" s="4" t="s">
        <v>559</v>
      </c>
      <c r="B1812" s="5">
        <v>21.945</v>
      </c>
      <c r="C1812" s="5">
        <v>5.37</v>
      </c>
      <c r="D1812" s="4" t="s">
        <v>2379</v>
      </c>
      <c r="E1812" s="4" t="s">
        <v>2379</v>
      </c>
      <c r="F1812" s="4" t="s">
        <v>2379</v>
      </c>
      <c r="G1812" s="5">
        <v>1</v>
      </c>
      <c r="H1812" s="4" t="s">
        <v>2379</v>
      </c>
      <c r="I1812" s="4" t="str">
        <f t="shared" si="56"/>
        <v>Normal Weight</v>
      </c>
      <c r="J1812" t="str">
        <f t="shared" si="57"/>
        <v>Normal</v>
      </c>
    </row>
    <row r="1813" spans="1:10" ht="15.75" thickBot="1" x14ac:dyDescent="0.3">
      <c r="A1813" s="4" t="s">
        <v>558</v>
      </c>
      <c r="B1813" s="5">
        <v>19.47</v>
      </c>
      <c r="C1813" s="5">
        <v>6.6</v>
      </c>
      <c r="D1813" s="4" t="s">
        <v>2380</v>
      </c>
      <c r="E1813" s="4" t="s">
        <v>2379</v>
      </c>
      <c r="F1813" s="4" t="s">
        <v>2379</v>
      </c>
      <c r="G1813" s="4">
        <v>0</v>
      </c>
      <c r="H1813" s="4" t="s">
        <v>2379</v>
      </c>
      <c r="I1813" s="4" t="str">
        <f t="shared" si="56"/>
        <v>Normal Weight</v>
      </c>
      <c r="J1813" t="str">
        <f t="shared" si="57"/>
        <v>Diabetes</v>
      </c>
    </row>
    <row r="1814" spans="1:10" ht="15.75" thickBot="1" x14ac:dyDescent="0.3">
      <c r="A1814" s="4" t="s">
        <v>557</v>
      </c>
      <c r="B1814" s="5">
        <v>15.61</v>
      </c>
      <c r="C1814" s="5">
        <v>5.77</v>
      </c>
      <c r="D1814" s="4" t="s">
        <v>2379</v>
      </c>
      <c r="E1814" s="4" t="s">
        <v>2379</v>
      </c>
      <c r="F1814" s="4" t="s">
        <v>2379</v>
      </c>
      <c r="G1814" s="4">
        <v>0</v>
      </c>
      <c r="H1814" s="4" t="s">
        <v>2379</v>
      </c>
      <c r="I1814" s="4" t="str">
        <f t="shared" si="56"/>
        <v>Underweight</v>
      </c>
      <c r="J1814" t="str">
        <f t="shared" si="57"/>
        <v>Prediabetes</v>
      </c>
    </row>
    <row r="1815" spans="1:10" ht="15.75" thickBot="1" x14ac:dyDescent="0.3">
      <c r="A1815" s="4" t="s">
        <v>556</v>
      </c>
      <c r="B1815" s="5">
        <v>28.6</v>
      </c>
      <c r="C1815" s="5">
        <v>6.08</v>
      </c>
      <c r="D1815" s="4" t="s">
        <v>2379</v>
      </c>
      <c r="E1815" s="4" t="s">
        <v>2379</v>
      </c>
      <c r="F1815" s="4" t="s">
        <v>2380</v>
      </c>
      <c r="G1815" s="5">
        <v>1</v>
      </c>
      <c r="H1815" s="4" t="s">
        <v>2379</v>
      </c>
      <c r="I1815" s="4" t="str">
        <f t="shared" si="56"/>
        <v>Overweight</v>
      </c>
      <c r="J1815" t="str">
        <f t="shared" si="57"/>
        <v>Prediabetes</v>
      </c>
    </row>
    <row r="1816" spans="1:10" ht="15.75" thickBot="1" x14ac:dyDescent="0.3">
      <c r="A1816" s="4" t="s">
        <v>555</v>
      </c>
      <c r="B1816" s="5">
        <v>46.53</v>
      </c>
      <c r="C1816" s="5">
        <v>4.16</v>
      </c>
      <c r="D1816" s="4" t="s">
        <v>2379</v>
      </c>
      <c r="E1816" s="4" t="s">
        <v>2379</v>
      </c>
      <c r="F1816" s="4" t="s">
        <v>2379</v>
      </c>
      <c r="G1816" s="4">
        <v>0</v>
      </c>
      <c r="H1816" s="4" t="s">
        <v>2379</v>
      </c>
      <c r="I1816" s="4" t="str">
        <f t="shared" si="56"/>
        <v>Obesity</v>
      </c>
      <c r="J1816" t="str">
        <f t="shared" si="57"/>
        <v>Normal</v>
      </c>
    </row>
    <row r="1817" spans="1:10" ht="15.75" thickBot="1" x14ac:dyDescent="0.3">
      <c r="A1817" s="4" t="s">
        <v>554</v>
      </c>
      <c r="B1817" s="5">
        <v>34.99</v>
      </c>
      <c r="C1817" s="5">
        <v>5.0999999999999996</v>
      </c>
      <c r="D1817" s="4" t="s">
        <v>2379</v>
      </c>
      <c r="E1817" s="4" t="s">
        <v>2379</v>
      </c>
      <c r="F1817" s="4" t="s">
        <v>2380</v>
      </c>
      <c r="G1817" s="5">
        <v>1</v>
      </c>
      <c r="H1817" s="4" t="s">
        <v>2379</v>
      </c>
      <c r="I1817" s="4" t="str">
        <f t="shared" si="56"/>
        <v>Obesity</v>
      </c>
      <c r="J1817" t="str">
        <f t="shared" si="57"/>
        <v>Normal</v>
      </c>
    </row>
    <row r="1818" spans="1:10" ht="15.75" thickBot="1" x14ac:dyDescent="0.3">
      <c r="A1818" s="4" t="s">
        <v>553</v>
      </c>
      <c r="B1818" s="5">
        <v>17.05</v>
      </c>
      <c r="C1818" s="5">
        <v>5.3</v>
      </c>
      <c r="D1818" s="4" t="s">
        <v>2379</v>
      </c>
      <c r="E1818" s="4" t="s">
        <v>2379</v>
      </c>
      <c r="F1818" s="4" t="s">
        <v>2380</v>
      </c>
      <c r="G1818" s="5">
        <v>1</v>
      </c>
      <c r="H1818" s="4" t="s">
        <v>2379</v>
      </c>
      <c r="I1818" s="4" t="str">
        <f t="shared" si="56"/>
        <v>Underweight</v>
      </c>
      <c r="J1818" t="str">
        <f t="shared" si="57"/>
        <v>Normal</v>
      </c>
    </row>
    <row r="1819" spans="1:10" ht="15.75" thickBot="1" x14ac:dyDescent="0.3">
      <c r="A1819" s="4" t="s">
        <v>552</v>
      </c>
      <c r="B1819" s="5">
        <v>37.18</v>
      </c>
      <c r="C1819" s="5">
        <v>4.9000000000000004</v>
      </c>
      <c r="D1819" s="4" t="s">
        <v>2379</v>
      </c>
      <c r="E1819" s="4" t="s">
        <v>2379</v>
      </c>
      <c r="F1819" s="4" t="s">
        <v>2379</v>
      </c>
      <c r="G1819" s="4">
        <v>0</v>
      </c>
      <c r="H1819" s="4" t="s">
        <v>2379</v>
      </c>
      <c r="I1819" s="4" t="str">
        <f t="shared" si="56"/>
        <v>Obesity</v>
      </c>
      <c r="J1819" t="str">
        <f t="shared" si="57"/>
        <v>Normal</v>
      </c>
    </row>
    <row r="1820" spans="1:10" ht="15.75" thickBot="1" x14ac:dyDescent="0.3">
      <c r="A1820" s="4" t="s">
        <v>551</v>
      </c>
      <c r="B1820" s="5">
        <v>35.200000000000003</v>
      </c>
      <c r="C1820" s="5">
        <v>5.55</v>
      </c>
      <c r="D1820" s="4" t="s">
        <v>2379</v>
      </c>
      <c r="E1820" s="4" t="s">
        <v>2379</v>
      </c>
      <c r="F1820" s="4" t="s">
        <v>2379</v>
      </c>
      <c r="G1820" s="4">
        <v>0</v>
      </c>
      <c r="H1820" s="4" t="s">
        <v>2379</v>
      </c>
      <c r="I1820" s="4" t="str">
        <f t="shared" si="56"/>
        <v>Obesity</v>
      </c>
      <c r="J1820" t="str">
        <f t="shared" si="57"/>
        <v>Normal</v>
      </c>
    </row>
    <row r="1821" spans="1:10" ht="15.75" thickBot="1" x14ac:dyDescent="0.3">
      <c r="A1821" s="4" t="s">
        <v>550</v>
      </c>
      <c r="B1821" s="5">
        <v>37.335000000000001</v>
      </c>
      <c r="C1821" s="5">
        <v>4.95</v>
      </c>
      <c r="D1821" s="4" t="s">
        <v>2379</v>
      </c>
      <c r="E1821" s="4" t="s">
        <v>2379</v>
      </c>
      <c r="F1821" s="4" t="s">
        <v>2379</v>
      </c>
      <c r="G1821" s="4">
        <v>0</v>
      </c>
      <c r="H1821" s="4" t="s">
        <v>2379</v>
      </c>
      <c r="I1821" s="4" t="str">
        <f t="shared" si="56"/>
        <v>Obesity</v>
      </c>
      <c r="J1821" t="str">
        <f t="shared" si="57"/>
        <v>Normal</v>
      </c>
    </row>
    <row r="1822" spans="1:10" ht="15.75" thickBot="1" x14ac:dyDescent="0.3">
      <c r="A1822" s="4" t="s">
        <v>549</v>
      </c>
      <c r="B1822" s="5">
        <v>27.265000000000001</v>
      </c>
      <c r="C1822" s="5">
        <v>6.46</v>
      </c>
      <c r="D1822" s="4" t="s">
        <v>2380</v>
      </c>
      <c r="E1822" s="4" t="s">
        <v>2379</v>
      </c>
      <c r="F1822" s="4" t="s">
        <v>2379</v>
      </c>
      <c r="G1822" s="4">
        <v>0</v>
      </c>
      <c r="H1822" s="4" t="s">
        <v>2379</v>
      </c>
      <c r="I1822" s="4" t="str">
        <f t="shared" si="56"/>
        <v>Overweight</v>
      </c>
      <c r="J1822" t="str">
        <f t="shared" si="57"/>
        <v>Prediabetes</v>
      </c>
    </row>
    <row r="1823" spans="1:10" ht="15.75" thickBot="1" x14ac:dyDescent="0.3">
      <c r="A1823" s="4" t="s">
        <v>548</v>
      </c>
      <c r="B1823" s="5">
        <v>30.8</v>
      </c>
      <c r="C1823" s="5">
        <v>4.9000000000000004</v>
      </c>
      <c r="D1823" s="4" t="s">
        <v>2380</v>
      </c>
      <c r="E1823" s="4" t="s">
        <v>2379</v>
      </c>
      <c r="F1823" s="4" t="s">
        <v>2379</v>
      </c>
      <c r="G1823" s="4">
        <v>0</v>
      </c>
      <c r="H1823" s="4" t="s">
        <v>2379</v>
      </c>
      <c r="I1823" s="4" t="str">
        <f t="shared" si="56"/>
        <v>Obesity</v>
      </c>
      <c r="J1823" t="str">
        <f t="shared" si="57"/>
        <v>Normal</v>
      </c>
    </row>
    <row r="1824" spans="1:10" ht="15.75" thickBot="1" x14ac:dyDescent="0.3">
      <c r="A1824" s="4" t="s">
        <v>547</v>
      </c>
      <c r="B1824" s="5">
        <v>30.21</v>
      </c>
      <c r="C1824" s="5">
        <v>5.21</v>
      </c>
      <c r="D1824" s="4" t="s">
        <v>2379</v>
      </c>
      <c r="E1824" s="4" t="s">
        <v>2379</v>
      </c>
      <c r="F1824" s="4" t="s">
        <v>2379</v>
      </c>
      <c r="G1824" s="5">
        <v>1</v>
      </c>
      <c r="H1824" s="4" t="s">
        <v>2379</v>
      </c>
      <c r="I1824" s="4" t="str">
        <f t="shared" si="56"/>
        <v>Obesity</v>
      </c>
      <c r="J1824" t="str">
        <f t="shared" si="57"/>
        <v>Normal</v>
      </c>
    </row>
    <row r="1825" spans="1:10" ht="15.75" thickBot="1" x14ac:dyDescent="0.3">
      <c r="A1825" s="4" t="s">
        <v>546</v>
      </c>
      <c r="B1825" s="5">
        <v>35.340000000000003</v>
      </c>
      <c r="C1825" s="5">
        <v>4.13</v>
      </c>
      <c r="D1825" s="4" t="s">
        <v>2379</v>
      </c>
      <c r="E1825" s="4" t="s">
        <v>2380</v>
      </c>
      <c r="F1825" s="4" t="s">
        <v>2379</v>
      </c>
      <c r="G1825" s="5">
        <v>1</v>
      </c>
      <c r="H1825" s="4" t="s">
        <v>2379</v>
      </c>
      <c r="I1825" s="4" t="str">
        <f t="shared" si="56"/>
        <v>Obesity</v>
      </c>
      <c r="J1825" t="str">
        <f t="shared" si="57"/>
        <v>Normal</v>
      </c>
    </row>
    <row r="1826" spans="1:10" ht="15.75" thickBot="1" x14ac:dyDescent="0.3">
      <c r="A1826" s="4" t="s">
        <v>545</v>
      </c>
      <c r="B1826" s="5">
        <v>26.695</v>
      </c>
      <c r="C1826" s="5">
        <v>5.28</v>
      </c>
      <c r="D1826" s="4" t="s">
        <v>2379</v>
      </c>
      <c r="E1826" s="4" t="s">
        <v>2379</v>
      </c>
      <c r="F1826" s="4" t="s">
        <v>2379</v>
      </c>
      <c r="G1826" s="4">
        <v>0</v>
      </c>
      <c r="H1826" s="4" t="s">
        <v>2379</v>
      </c>
      <c r="I1826" s="4" t="str">
        <f t="shared" si="56"/>
        <v>Overweight</v>
      </c>
      <c r="J1826" t="str">
        <f t="shared" si="57"/>
        <v>Normal</v>
      </c>
    </row>
    <row r="1827" spans="1:10" ht="15.75" thickBot="1" x14ac:dyDescent="0.3">
      <c r="A1827" s="4" t="s">
        <v>544</v>
      </c>
      <c r="B1827" s="5">
        <v>29.355</v>
      </c>
      <c r="C1827" s="5">
        <v>4.68</v>
      </c>
      <c r="D1827" s="4" t="s">
        <v>2380</v>
      </c>
      <c r="E1827" s="4" t="s">
        <v>2379</v>
      </c>
      <c r="F1827" s="4" t="s">
        <v>2379</v>
      </c>
      <c r="G1827" s="4">
        <v>0</v>
      </c>
      <c r="H1827" s="4" t="s">
        <v>2379</v>
      </c>
      <c r="I1827" s="4" t="str">
        <f t="shared" si="56"/>
        <v>Overweight</v>
      </c>
      <c r="J1827" t="str">
        <f t="shared" si="57"/>
        <v>Normal</v>
      </c>
    </row>
    <row r="1828" spans="1:10" ht="15.75" thickBot="1" x14ac:dyDescent="0.3">
      <c r="A1828" s="4" t="s">
        <v>543</v>
      </c>
      <c r="B1828" s="5">
        <v>29.59</v>
      </c>
      <c r="C1828" s="5">
        <v>4.0599999999999996</v>
      </c>
      <c r="D1828" s="4" t="s">
        <v>2379</v>
      </c>
      <c r="E1828" s="4" t="s">
        <v>2379</v>
      </c>
      <c r="F1828" s="4" t="s">
        <v>2379</v>
      </c>
      <c r="G1828" s="4">
        <v>0</v>
      </c>
      <c r="H1828" s="4" t="s">
        <v>2379</v>
      </c>
      <c r="I1828" s="4" t="str">
        <f t="shared" si="56"/>
        <v>Overweight</v>
      </c>
      <c r="J1828" t="str">
        <f t="shared" si="57"/>
        <v>Normal</v>
      </c>
    </row>
    <row r="1829" spans="1:10" ht="15.75" thickBot="1" x14ac:dyDescent="0.3">
      <c r="A1829" s="4" t="s">
        <v>542</v>
      </c>
      <c r="B1829" s="5">
        <v>31.35</v>
      </c>
      <c r="C1829" s="5">
        <v>4.2</v>
      </c>
      <c r="D1829" s="4" t="s">
        <v>2379</v>
      </c>
      <c r="E1829" s="4" t="s">
        <v>2380</v>
      </c>
      <c r="F1829" s="4" t="s">
        <v>2379</v>
      </c>
      <c r="G1829" s="5">
        <v>1</v>
      </c>
      <c r="H1829" s="4" t="s">
        <v>2379</v>
      </c>
      <c r="I1829" s="4" t="str">
        <f t="shared" si="56"/>
        <v>Obesity</v>
      </c>
      <c r="J1829" t="str">
        <f t="shared" si="57"/>
        <v>Normal</v>
      </c>
    </row>
    <row r="1830" spans="1:10" ht="15.75" thickBot="1" x14ac:dyDescent="0.3">
      <c r="A1830" s="4" t="s">
        <v>541</v>
      </c>
      <c r="B1830" s="5">
        <v>20.52</v>
      </c>
      <c r="C1830" s="5">
        <v>4.83</v>
      </c>
      <c r="D1830" s="4" t="s">
        <v>2379</v>
      </c>
      <c r="E1830" s="4" t="s">
        <v>2379</v>
      </c>
      <c r="F1830" s="4" t="s">
        <v>2379</v>
      </c>
      <c r="G1830" s="4">
        <v>0</v>
      </c>
      <c r="H1830" s="4" t="s">
        <v>2379</v>
      </c>
      <c r="I1830" s="4" t="str">
        <f t="shared" si="56"/>
        <v>Normal Weight</v>
      </c>
      <c r="J1830" t="str">
        <f t="shared" si="57"/>
        <v>Normal</v>
      </c>
    </row>
    <row r="1831" spans="1:10" ht="15.75" thickBot="1" x14ac:dyDescent="0.3">
      <c r="A1831" s="4" t="s">
        <v>540</v>
      </c>
      <c r="B1831" s="5">
        <v>42.9</v>
      </c>
      <c r="C1831" s="5">
        <v>4.87</v>
      </c>
      <c r="D1831" s="4" t="s">
        <v>2380</v>
      </c>
      <c r="E1831" s="4" t="s">
        <v>2379</v>
      </c>
      <c r="F1831" s="4" t="s">
        <v>2379</v>
      </c>
      <c r="G1831" s="5">
        <v>1</v>
      </c>
      <c r="H1831" s="4" t="s">
        <v>2379</v>
      </c>
      <c r="I1831" s="4" t="str">
        <f t="shared" si="56"/>
        <v>Obesity</v>
      </c>
      <c r="J1831" t="str">
        <f t="shared" si="57"/>
        <v>Normal</v>
      </c>
    </row>
    <row r="1832" spans="1:10" ht="15.75" thickBot="1" x14ac:dyDescent="0.3">
      <c r="A1832" s="4" t="s">
        <v>539</v>
      </c>
      <c r="B1832" s="5">
        <v>24.6</v>
      </c>
      <c r="C1832" s="5">
        <v>5.86</v>
      </c>
      <c r="D1832" s="4" t="s">
        <v>2379</v>
      </c>
      <c r="E1832" s="4" t="s">
        <v>2379</v>
      </c>
      <c r="F1832" s="4" t="s">
        <v>2380</v>
      </c>
      <c r="G1832" s="5">
        <v>1</v>
      </c>
      <c r="H1832" s="4" t="s">
        <v>2379</v>
      </c>
      <c r="I1832" s="4" t="str">
        <f t="shared" si="56"/>
        <v>Normal Weight</v>
      </c>
      <c r="J1832" t="str">
        <f t="shared" si="57"/>
        <v>Prediabetes</v>
      </c>
    </row>
    <row r="1833" spans="1:10" ht="15.75" thickBot="1" x14ac:dyDescent="0.3">
      <c r="A1833" s="4" t="s">
        <v>538</v>
      </c>
      <c r="B1833" s="5">
        <v>28.405000000000001</v>
      </c>
      <c r="C1833" s="5">
        <v>4.12</v>
      </c>
      <c r="D1833" s="4" t="s">
        <v>2379</v>
      </c>
      <c r="E1833" s="4" t="s">
        <v>2379</v>
      </c>
      <c r="F1833" s="4" t="s">
        <v>2379</v>
      </c>
      <c r="G1833" s="5">
        <v>1</v>
      </c>
      <c r="H1833" s="4" t="s">
        <v>2379</v>
      </c>
      <c r="I1833" s="4" t="str">
        <f t="shared" si="56"/>
        <v>Overweight</v>
      </c>
      <c r="J1833" t="str">
        <f t="shared" si="57"/>
        <v>Normal</v>
      </c>
    </row>
    <row r="1834" spans="1:10" ht="15.75" thickBot="1" x14ac:dyDescent="0.3">
      <c r="A1834" s="4" t="s">
        <v>537</v>
      </c>
      <c r="B1834" s="5">
        <v>34.674999999999997</v>
      </c>
      <c r="C1834" s="5">
        <v>5.71</v>
      </c>
      <c r="D1834" s="4" t="s">
        <v>2380</v>
      </c>
      <c r="E1834" s="4" t="s">
        <v>2379</v>
      </c>
      <c r="F1834" s="4" t="s">
        <v>2379</v>
      </c>
      <c r="G1834" s="5">
        <v>1</v>
      </c>
      <c r="H1834" s="4" t="s">
        <v>2379</v>
      </c>
      <c r="I1834" s="4" t="str">
        <f t="shared" si="56"/>
        <v>Obesity</v>
      </c>
      <c r="J1834" t="str">
        <f t="shared" si="57"/>
        <v>Prediabetes</v>
      </c>
    </row>
    <row r="1835" spans="1:10" ht="15.75" thickBot="1" x14ac:dyDescent="0.3">
      <c r="A1835" s="4" t="s">
        <v>536</v>
      </c>
      <c r="B1835" s="5">
        <v>18.850000000000001</v>
      </c>
      <c r="C1835" s="5">
        <v>6.03</v>
      </c>
      <c r="D1835" s="4" t="s">
        <v>2379</v>
      </c>
      <c r="E1835" s="4" t="s">
        <v>2379</v>
      </c>
      <c r="F1835" s="4" t="s">
        <v>2379</v>
      </c>
      <c r="G1835" s="5">
        <v>1</v>
      </c>
      <c r="H1835" s="4" t="s">
        <v>2379</v>
      </c>
      <c r="I1835" s="4" t="str">
        <f t="shared" si="56"/>
        <v>Normal Weight</v>
      </c>
      <c r="J1835" t="str">
        <f t="shared" si="57"/>
        <v>Prediabetes</v>
      </c>
    </row>
    <row r="1836" spans="1:10" ht="15.75" thickBot="1" x14ac:dyDescent="0.3">
      <c r="A1836" s="4" t="s">
        <v>534</v>
      </c>
      <c r="B1836" s="5">
        <v>34.130000000000003</v>
      </c>
      <c r="C1836" s="5">
        <v>5.65</v>
      </c>
      <c r="D1836" s="4" t="s">
        <v>2379</v>
      </c>
      <c r="E1836" s="4" t="s">
        <v>2379</v>
      </c>
      <c r="F1836" s="4" t="s">
        <v>2380</v>
      </c>
      <c r="G1836" s="5">
        <v>1</v>
      </c>
      <c r="H1836" s="4" t="s">
        <v>2379</v>
      </c>
      <c r="I1836" s="4" t="str">
        <f t="shared" si="56"/>
        <v>Obesity</v>
      </c>
      <c r="J1836" t="str">
        <f t="shared" si="57"/>
        <v>Normal</v>
      </c>
    </row>
    <row r="1837" spans="1:10" ht="15.75" thickBot="1" x14ac:dyDescent="0.3">
      <c r="A1837" s="4" t="s">
        <v>533</v>
      </c>
      <c r="B1837" s="5">
        <v>17.34</v>
      </c>
      <c r="C1837" s="5">
        <v>5.05</v>
      </c>
      <c r="D1837" s="4" t="s">
        <v>2379</v>
      </c>
      <c r="E1837" s="4" t="s">
        <v>2379</v>
      </c>
      <c r="F1837" s="4" t="s">
        <v>2379</v>
      </c>
      <c r="G1837" s="4">
        <v>0</v>
      </c>
      <c r="H1837" s="4" t="s">
        <v>2379</v>
      </c>
      <c r="I1837" s="4" t="str">
        <f t="shared" si="56"/>
        <v>Underweight</v>
      </c>
      <c r="J1837" t="str">
        <f t="shared" si="57"/>
        <v>Normal</v>
      </c>
    </row>
    <row r="1838" spans="1:10" ht="15.75" thickBot="1" x14ac:dyDescent="0.3">
      <c r="A1838" s="4" t="s">
        <v>532</v>
      </c>
      <c r="B1838" s="5">
        <v>17.440000000000001</v>
      </c>
      <c r="C1838" s="5">
        <v>6.26</v>
      </c>
      <c r="D1838" s="4" t="s">
        <v>2379</v>
      </c>
      <c r="E1838" s="4" t="s">
        <v>2379</v>
      </c>
      <c r="F1838" s="4" t="s">
        <v>2379</v>
      </c>
      <c r="G1838" s="4">
        <v>0</v>
      </c>
      <c r="H1838" s="4" t="s">
        <v>2379</v>
      </c>
      <c r="I1838" s="4" t="str">
        <f t="shared" si="56"/>
        <v>Underweight</v>
      </c>
      <c r="J1838" t="str">
        <f t="shared" si="57"/>
        <v>Prediabetes</v>
      </c>
    </row>
    <row r="1839" spans="1:10" ht="15.75" thickBot="1" x14ac:dyDescent="0.3">
      <c r="A1839" s="4" t="s">
        <v>531</v>
      </c>
      <c r="B1839" s="5">
        <v>33.659999999999997</v>
      </c>
      <c r="C1839" s="5">
        <v>4.08</v>
      </c>
      <c r="D1839" s="4" t="s">
        <v>2380</v>
      </c>
      <c r="E1839" s="4" t="s">
        <v>2379</v>
      </c>
      <c r="F1839" s="4" t="s">
        <v>2380</v>
      </c>
      <c r="G1839" s="5">
        <v>1</v>
      </c>
      <c r="H1839" s="4" t="s">
        <v>2379</v>
      </c>
      <c r="I1839" s="4" t="str">
        <f t="shared" si="56"/>
        <v>Obesity</v>
      </c>
      <c r="J1839" t="str">
        <f t="shared" si="57"/>
        <v>Normal</v>
      </c>
    </row>
    <row r="1840" spans="1:10" ht="15.75" thickBot="1" x14ac:dyDescent="0.3">
      <c r="A1840" s="4" t="s">
        <v>530</v>
      </c>
      <c r="B1840" s="5">
        <v>21.375</v>
      </c>
      <c r="C1840" s="5">
        <v>6.19</v>
      </c>
      <c r="D1840" s="4" t="s">
        <v>2380</v>
      </c>
      <c r="E1840" s="4" t="s">
        <v>2379</v>
      </c>
      <c r="F1840" s="4" t="s">
        <v>2379</v>
      </c>
      <c r="G1840" s="5">
        <v>1</v>
      </c>
      <c r="H1840" s="4" t="s">
        <v>2379</v>
      </c>
      <c r="I1840" s="4" t="str">
        <f t="shared" si="56"/>
        <v>Normal Weight</v>
      </c>
      <c r="J1840" t="str">
        <f t="shared" si="57"/>
        <v>Prediabetes</v>
      </c>
    </row>
    <row r="1841" spans="1:10" ht="15.75" thickBot="1" x14ac:dyDescent="0.3">
      <c r="A1841" s="4" t="s">
        <v>529</v>
      </c>
      <c r="B1841" s="5">
        <v>27.14</v>
      </c>
      <c r="C1841" s="5">
        <v>6.01</v>
      </c>
      <c r="D1841" s="4" t="s">
        <v>2379</v>
      </c>
      <c r="E1841" s="4" t="s">
        <v>2379</v>
      </c>
      <c r="F1841" s="4" t="s">
        <v>2379</v>
      </c>
      <c r="G1841" s="5">
        <v>1</v>
      </c>
      <c r="H1841" s="4" t="s">
        <v>2379</v>
      </c>
      <c r="I1841" s="4" t="str">
        <f t="shared" si="56"/>
        <v>Overweight</v>
      </c>
      <c r="J1841" t="str">
        <f t="shared" si="57"/>
        <v>Prediabetes</v>
      </c>
    </row>
    <row r="1842" spans="1:10" ht="15.75" thickBot="1" x14ac:dyDescent="0.3">
      <c r="A1842" s="4" t="s">
        <v>528</v>
      </c>
      <c r="B1842" s="5">
        <v>35.78</v>
      </c>
      <c r="C1842" s="5">
        <v>6.07</v>
      </c>
      <c r="D1842" s="4" t="s">
        <v>2379</v>
      </c>
      <c r="E1842" s="4" t="s">
        <v>2380</v>
      </c>
      <c r="F1842" s="4" t="s">
        <v>2379</v>
      </c>
      <c r="G1842" s="5">
        <v>1</v>
      </c>
      <c r="H1842" s="4" t="s">
        <v>2379</v>
      </c>
      <c r="I1842" s="4" t="str">
        <f t="shared" si="56"/>
        <v>Obesity</v>
      </c>
      <c r="J1842" t="str">
        <f t="shared" si="57"/>
        <v>Prediabetes</v>
      </c>
    </row>
    <row r="1843" spans="1:10" ht="15.75" thickBot="1" x14ac:dyDescent="0.3">
      <c r="A1843" s="4" t="s">
        <v>527</v>
      </c>
      <c r="B1843" s="5">
        <v>34.96</v>
      </c>
      <c r="C1843" s="5">
        <v>5.63</v>
      </c>
      <c r="D1843" s="4" t="s">
        <v>2379</v>
      </c>
      <c r="E1843" s="4" t="s">
        <v>2379</v>
      </c>
      <c r="F1843" s="4" t="s">
        <v>2379</v>
      </c>
      <c r="G1843" s="4">
        <v>0</v>
      </c>
      <c r="H1843" s="4" t="s">
        <v>2379</v>
      </c>
      <c r="I1843" s="4" t="str">
        <f t="shared" si="56"/>
        <v>Obesity</v>
      </c>
      <c r="J1843" t="str">
        <f t="shared" si="57"/>
        <v>Normal</v>
      </c>
    </row>
    <row r="1844" spans="1:10" ht="15.75" thickBot="1" x14ac:dyDescent="0.3">
      <c r="A1844" s="4" t="s">
        <v>526</v>
      </c>
      <c r="B1844" s="5">
        <v>38.39</v>
      </c>
      <c r="C1844" s="5">
        <v>6.05</v>
      </c>
      <c r="D1844" s="4" t="s">
        <v>2379</v>
      </c>
      <c r="E1844" s="4" t="s">
        <v>2379</v>
      </c>
      <c r="F1844" s="4" t="s">
        <v>2379</v>
      </c>
      <c r="G1844" s="4">
        <v>0</v>
      </c>
      <c r="H1844" s="4" t="s">
        <v>2379</v>
      </c>
      <c r="I1844" s="4" t="str">
        <f t="shared" si="56"/>
        <v>Obesity</v>
      </c>
      <c r="J1844" t="str">
        <f t="shared" si="57"/>
        <v>Prediabetes</v>
      </c>
    </row>
    <row r="1845" spans="1:10" ht="15.75" thickBot="1" x14ac:dyDescent="0.3">
      <c r="A1845" s="4" t="s">
        <v>525</v>
      </c>
      <c r="B1845" s="5">
        <v>33.82</v>
      </c>
      <c r="C1845" s="5">
        <v>4.6500000000000004</v>
      </c>
      <c r="D1845" s="4" t="s">
        <v>2379</v>
      </c>
      <c r="E1845" s="4" t="s">
        <v>2379</v>
      </c>
      <c r="F1845" s="4" t="s">
        <v>2379</v>
      </c>
      <c r="G1845" s="4">
        <v>0</v>
      </c>
      <c r="H1845" s="4" t="s">
        <v>2379</v>
      </c>
      <c r="I1845" s="4" t="str">
        <f t="shared" si="56"/>
        <v>Obesity</v>
      </c>
      <c r="J1845" t="str">
        <f t="shared" si="57"/>
        <v>Normal</v>
      </c>
    </row>
    <row r="1846" spans="1:10" ht="15.75" thickBot="1" x14ac:dyDescent="0.3">
      <c r="A1846" s="4" t="s">
        <v>524</v>
      </c>
      <c r="B1846" s="5">
        <v>27.835000000000001</v>
      </c>
      <c r="C1846" s="5">
        <v>5.37</v>
      </c>
      <c r="D1846" s="4" t="s">
        <v>2379</v>
      </c>
      <c r="E1846" s="4" t="s">
        <v>2379</v>
      </c>
      <c r="F1846" s="4" t="s">
        <v>2379</v>
      </c>
      <c r="G1846" s="4">
        <v>0</v>
      </c>
      <c r="H1846" s="4" t="s">
        <v>2379</v>
      </c>
      <c r="I1846" s="4" t="str">
        <f t="shared" si="56"/>
        <v>Overweight</v>
      </c>
      <c r="J1846" t="str">
        <f t="shared" si="57"/>
        <v>Normal</v>
      </c>
    </row>
    <row r="1847" spans="1:10" ht="15.75" thickBot="1" x14ac:dyDescent="0.3">
      <c r="A1847" s="4" t="s">
        <v>523</v>
      </c>
      <c r="B1847" s="5">
        <v>33</v>
      </c>
      <c r="C1847" s="5">
        <v>5.39</v>
      </c>
      <c r="D1847" s="4" t="s">
        <v>2379</v>
      </c>
      <c r="E1847" s="4" t="s">
        <v>2379</v>
      </c>
      <c r="F1847" s="4" t="s">
        <v>2379</v>
      </c>
      <c r="G1847" s="4">
        <v>0</v>
      </c>
      <c r="H1847" s="4" t="s">
        <v>2379</v>
      </c>
      <c r="I1847" s="4" t="str">
        <f t="shared" si="56"/>
        <v>Obesity</v>
      </c>
      <c r="J1847" t="str">
        <f t="shared" si="57"/>
        <v>Normal</v>
      </c>
    </row>
    <row r="1848" spans="1:10" ht="15.75" thickBot="1" x14ac:dyDescent="0.3">
      <c r="A1848" s="4" t="s">
        <v>522</v>
      </c>
      <c r="B1848" s="5">
        <v>26.885000000000002</v>
      </c>
      <c r="C1848" s="5">
        <v>5.86</v>
      </c>
      <c r="D1848" s="4" t="s">
        <v>2379</v>
      </c>
      <c r="E1848" s="4" t="s">
        <v>2379</v>
      </c>
      <c r="F1848" s="4" t="s">
        <v>2379</v>
      </c>
      <c r="G1848" s="4">
        <v>0</v>
      </c>
      <c r="H1848" s="4" t="s">
        <v>2379</v>
      </c>
      <c r="I1848" s="4" t="str">
        <f t="shared" si="56"/>
        <v>Overweight</v>
      </c>
      <c r="J1848" t="str">
        <f t="shared" si="57"/>
        <v>Prediabetes</v>
      </c>
    </row>
    <row r="1849" spans="1:10" ht="15.75" thickBot="1" x14ac:dyDescent="0.3">
      <c r="A1849" s="4" t="s">
        <v>521</v>
      </c>
      <c r="B1849" s="5">
        <v>29.26</v>
      </c>
      <c r="C1849" s="5">
        <v>4.4400000000000004</v>
      </c>
      <c r="D1849" s="4" t="s">
        <v>2379</v>
      </c>
      <c r="E1849" s="4" t="s">
        <v>2379</v>
      </c>
      <c r="F1849" s="4" t="s">
        <v>2379</v>
      </c>
      <c r="G1849" s="4">
        <v>0</v>
      </c>
      <c r="H1849" s="4" t="s">
        <v>2379</v>
      </c>
      <c r="I1849" s="4" t="str">
        <f t="shared" si="56"/>
        <v>Overweight</v>
      </c>
      <c r="J1849" t="str">
        <f t="shared" si="57"/>
        <v>Normal</v>
      </c>
    </row>
    <row r="1850" spans="1:10" ht="15.75" thickBot="1" x14ac:dyDescent="0.3">
      <c r="A1850" s="4" t="s">
        <v>520</v>
      </c>
      <c r="B1850" s="5">
        <v>26.98</v>
      </c>
      <c r="C1850" s="5">
        <v>4.41</v>
      </c>
      <c r="D1850" s="4" t="s">
        <v>2379</v>
      </c>
      <c r="E1850" s="4" t="s">
        <v>2379</v>
      </c>
      <c r="F1850" s="4" t="s">
        <v>2379</v>
      </c>
      <c r="G1850" s="4">
        <v>0</v>
      </c>
      <c r="H1850" s="4" t="s">
        <v>2379</v>
      </c>
      <c r="I1850" s="4" t="str">
        <f t="shared" si="56"/>
        <v>Overweight</v>
      </c>
      <c r="J1850" t="str">
        <f t="shared" si="57"/>
        <v>Normal</v>
      </c>
    </row>
    <row r="1851" spans="1:10" ht="15.75" thickBot="1" x14ac:dyDescent="0.3">
      <c r="A1851" s="4" t="s">
        <v>519</v>
      </c>
      <c r="B1851" s="5">
        <v>32.11</v>
      </c>
      <c r="C1851" s="5">
        <v>5.19</v>
      </c>
      <c r="D1851" s="4" t="s">
        <v>2379</v>
      </c>
      <c r="E1851" s="4" t="s">
        <v>2379</v>
      </c>
      <c r="F1851" s="4" t="s">
        <v>2380</v>
      </c>
      <c r="G1851" s="5">
        <v>1</v>
      </c>
      <c r="H1851" s="4" t="s">
        <v>2379</v>
      </c>
      <c r="I1851" s="4" t="str">
        <f t="shared" si="56"/>
        <v>Obesity</v>
      </c>
      <c r="J1851" t="str">
        <f t="shared" si="57"/>
        <v>Normal</v>
      </c>
    </row>
    <row r="1852" spans="1:10" ht="15.75" thickBot="1" x14ac:dyDescent="0.3">
      <c r="A1852" s="4" t="s">
        <v>518</v>
      </c>
      <c r="B1852" s="5">
        <v>31.73</v>
      </c>
      <c r="C1852" s="5">
        <v>5.16</v>
      </c>
      <c r="D1852" s="4" t="s">
        <v>2379</v>
      </c>
      <c r="E1852" s="4" t="s">
        <v>2379</v>
      </c>
      <c r="F1852" s="4" t="s">
        <v>2380</v>
      </c>
      <c r="G1852" s="5">
        <v>1</v>
      </c>
      <c r="H1852" s="4" t="s">
        <v>2379</v>
      </c>
      <c r="I1852" s="4" t="str">
        <f t="shared" si="56"/>
        <v>Obesity</v>
      </c>
      <c r="J1852" t="str">
        <f t="shared" si="57"/>
        <v>Normal</v>
      </c>
    </row>
    <row r="1853" spans="1:10" ht="15.75" thickBot="1" x14ac:dyDescent="0.3">
      <c r="A1853" s="4" t="s">
        <v>517</v>
      </c>
      <c r="B1853" s="5">
        <v>22.515000000000001</v>
      </c>
      <c r="C1853" s="5">
        <v>4.24</v>
      </c>
      <c r="D1853" s="4" t="s">
        <v>2379</v>
      </c>
      <c r="E1853" s="4" t="s">
        <v>2379</v>
      </c>
      <c r="F1853" s="4" t="s">
        <v>2379</v>
      </c>
      <c r="G1853" s="4">
        <v>0</v>
      </c>
      <c r="H1853" s="4" t="s">
        <v>2379</v>
      </c>
      <c r="I1853" s="4" t="str">
        <f t="shared" si="56"/>
        <v>Normal Weight</v>
      </c>
      <c r="J1853" t="str">
        <f t="shared" si="57"/>
        <v>Normal</v>
      </c>
    </row>
    <row r="1854" spans="1:10" ht="15.75" thickBot="1" x14ac:dyDescent="0.3">
      <c r="A1854" s="4" t="s">
        <v>515</v>
      </c>
      <c r="B1854" s="5">
        <v>25.9</v>
      </c>
      <c r="C1854" s="5">
        <v>5.45</v>
      </c>
      <c r="D1854" s="4" t="s">
        <v>2379</v>
      </c>
      <c r="E1854" s="4" t="s">
        <v>2379</v>
      </c>
      <c r="F1854" s="4" t="s">
        <v>2379</v>
      </c>
      <c r="G1854" s="5">
        <v>1</v>
      </c>
      <c r="H1854" s="4" t="s">
        <v>2379</v>
      </c>
      <c r="I1854" s="4" t="str">
        <f t="shared" si="56"/>
        <v>Overweight</v>
      </c>
      <c r="J1854" t="str">
        <f t="shared" si="57"/>
        <v>Normal</v>
      </c>
    </row>
    <row r="1855" spans="1:10" ht="15.75" thickBot="1" x14ac:dyDescent="0.3">
      <c r="A1855" s="4" t="s">
        <v>514</v>
      </c>
      <c r="B1855" s="5">
        <v>27.72</v>
      </c>
      <c r="C1855" s="5">
        <v>5.03</v>
      </c>
      <c r="D1855" s="4" t="s">
        <v>2380</v>
      </c>
      <c r="E1855" s="4" t="s">
        <v>2379</v>
      </c>
      <c r="F1855" s="4" t="s">
        <v>2379</v>
      </c>
      <c r="G1855" s="5">
        <v>1</v>
      </c>
      <c r="H1855" s="4" t="s">
        <v>2379</v>
      </c>
      <c r="I1855" s="4" t="str">
        <f t="shared" si="56"/>
        <v>Overweight</v>
      </c>
      <c r="J1855" t="str">
        <f t="shared" si="57"/>
        <v>Normal</v>
      </c>
    </row>
    <row r="1856" spans="1:10" ht="15.75" thickBot="1" x14ac:dyDescent="0.3">
      <c r="A1856" s="4" t="s">
        <v>513</v>
      </c>
      <c r="B1856" s="5">
        <v>31.5</v>
      </c>
      <c r="C1856" s="5">
        <v>9.6199999999999992</v>
      </c>
      <c r="D1856" s="4" t="s">
        <v>2380</v>
      </c>
      <c r="E1856" s="4" t="s">
        <v>2379</v>
      </c>
      <c r="F1856" s="4" t="s">
        <v>2379</v>
      </c>
      <c r="G1856" s="5">
        <v>1</v>
      </c>
      <c r="H1856" s="4" t="s">
        <v>2379</v>
      </c>
      <c r="I1856" s="4" t="str">
        <f t="shared" si="56"/>
        <v>Obesity</v>
      </c>
      <c r="J1856" t="str">
        <f t="shared" si="57"/>
        <v>Diabetes</v>
      </c>
    </row>
    <row r="1857" spans="1:10" ht="15.75" thickBot="1" x14ac:dyDescent="0.3">
      <c r="A1857" s="4" t="s">
        <v>512</v>
      </c>
      <c r="B1857" s="5">
        <v>29.7</v>
      </c>
      <c r="C1857" s="5">
        <v>6.77</v>
      </c>
      <c r="D1857" s="4" t="s">
        <v>2380</v>
      </c>
      <c r="E1857" s="4" t="s">
        <v>2379</v>
      </c>
      <c r="F1857" s="4" t="s">
        <v>2379</v>
      </c>
      <c r="G1857" s="5">
        <v>1</v>
      </c>
      <c r="H1857" s="4" t="s">
        <v>2379</v>
      </c>
      <c r="I1857" s="4" t="str">
        <f t="shared" si="56"/>
        <v>Overweight</v>
      </c>
      <c r="J1857" t="str">
        <f t="shared" si="57"/>
        <v>Diabetes</v>
      </c>
    </row>
    <row r="1858" spans="1:10" ht="15.75" thickBot="1" x14ac:dyDescent="0.3">
      <c r="A1858" s="4" t="s">
        <v>511</v>
      </c>
      <c r="B1858" s="5">
        <v>21.26</v>
      </c>
      <c r="C1858" s="5">
        <v>5.36</v>
      </c>
      <c r="D1858" s="4" t="s">
        <v>2380</v>
      </c>
      <c r="E1858" s="4" t="s">
        <v>2379</v>
      </c>
      <c r="F1858" s="4" t="s">
        <v>2379</v>
      </c>
      <c r="G1858" s="5">
        <v>1</v>
      </c>
      <c r="H1858" s="4" t="s">
        <v>2379</v>
      </c>
      <c r="I1858" s="4" t="str">
        <f t="shared" si="56"/>
        <v>Normal Weight</v>
      </c>
      <c r="J1858" t="str">
        <f t="shared" si="57"/>
        <v>Normal</v>
      </c>
    </row>
    <row r="1859" spans="1:10" ht="15.75" thickBot="1" x14ac:dyDescent="0.3">
      <c r="A1859" s="4" t="s">
        <v>510</v>
      </c>
      <c r="B1859" s="5">
        <v>17.09</v>
      </c>
      <c r="C1859" s="5">
        <v>5.69</v>
      </c>
      <c r="D1859" s="4" t="s">
        <v>2379</v>
      </c>
      <c r="E1859" s="4" t="s">
        <v>2379</v>
      </c>
      <c r="F1859" s="4" t="s">
        <v>2379</v>
      </c>
      <c r="G1859" s="4">
        <v>0</v>
      </c>
      <c r="H1859" s="4" t="s">
        <v>2379</v>
      </c>
      <c r="I1859" s="4" t="str">
        <f t="shared" ref="I1859:I1922" si="58">VLOOKUP(B1859,$L$10:$M$13,2,TRUE)</f>
        <v>Underweight</v>
      </c>
      <c r="J1859" t="str">
        <f t="shared" ref="J1859:J1922" si="59">VLOOKUP(C1859,$K$19:$L$21,2,TRUE)</f>
        <v>Normal</v>
      </c>
    </row>
    <row r="1860" spans="1:10" ht="15.75" thickBot="1" x14ac:dyDescent="0.3">
      <c r="A1860" s="4" t="s">
        <v>509</v>
      </c>
      <c r="B1860" s="5">
        <v>24.3</v>
      </c>
      <c r="C1860" s="5">
        <v>4.9000000000000004</v>
      </c>
      <c r="D1860" s="4" t="s">
        <v>2380</v>
      </c>
      <c r="E1860" s="4" t="s">
        <v>2379</v>
      </c>
      <c r="F1860" s="4" t="s">
        <v>2380</v>
      </c>
      <c r="G1860" s="5">
        <v>1</v>
      </c>
      <c r="H1860" s="4" t="s">
        <v>2379</v>
      </c>
      <c r="I1860" s="4" t="str">
        <f t="shared" si="58"/>
        <v>Normal Weight</v>
      </c>
      <c r="J1860" t="str">
        <f t="shared" si="59"/>
        <v>Normal</v>
      </c>
    </row>
    <row r="1861" spans="1:10" ht="15.75" thickBot="1" x14ac:dyDescent="0.3">
      <c r="A1861" s="4" t="s">
        <v>508</v>
      </c>
      <c r="B1861" s="5">
        <v>29.734999999999999</v>
      </c>
      <c r="C1861" s="5">
        <v>5.78</v>
      </c>
      <c r="D1861" s="4" t="s">
        <v>2379</v>
      </c>
      <c r="E1861" s="4" t="s">
        <v>2379</v>
      </c>
      <c r="F1861" s="4" t="s">
        <v>2379</v>
      </c>
      <c r="G1861" s="4">
        <v>0</v>
      </c>
      <c r="H1861" s="4" t="s">
        <v>2379</v>
      </c>
      <c r="I1861" s="4" t="str">
        <f t="shared" si="58"/>
        <v>Overweight</v>
      </c>
      <c r="J1861" t="str">
        <f t="shared" si="59"/>
        <v>Prediabetes</v>
      </c>
    </row>
    <row r="1862" spans="1:10" ht="15.75" thickBot="1" x14ac:dyDescent="0.3">
      <c r="A1862" s="4" t="s">
        <v>507</v>
      </c>
      <c r="B1862" s="5">
        <v>29.26</v>
      </c>
      <c r="C1862" s="5">
        <v>4.7</v>
      </c>
      <c r="D1862" s="4" t="s">
        <v>2379</v>
      </c>
      <c r="E1862" s="4" t="s">
        <v>2379</v>
      </c>
      <c r="F1862" s="4" t="s">
        <v>2379</v>
      </c>
      <c r="G1862" s="4">
        <v>0</v>
      </c>
      <c r="H1862" s="4" t="s">
        <v>2379</v>
      </c>
      <c r="I1862" s="4" t="str">
        <f t="shared" si="58"/>
        <v>Overweight</v>
      </c>
      <c r="J1862" t="str">
        <f t="shared" si="59"/>
        <v>Normal</v>
      </c>
    </row>
    <row r="1863" spans="1:10" ht="15.75" thickBot="1" x14ac:dyDescent="0.3">
      <c r="A1863" s="4" t="s">
        <v>506</v>
      </c>
      <c r="B1863" s="5">
        <v>33</v>
      </c>
      <c r="C1863" s="5">
        <v>6.28</v>
      </c>
      <c r="D1863" s="4" t="s">
        <v>2379</v>
      </c>
      <c r="E1863" s="4" t="s">
        <v>2379</v>
      </c>
      <c r="F1863" s="4" t="s">
        <v>2379</v>
      </c>
      <c r="G1863" s="4">
        <v>0</v>
      </c>
      <c r="H1863" s="4" t="s">
        <v>2379</v>
      </c>
      <c r="I1863" s="4" t="str">
        <f t="shared" si="58"/>
        <v>Obesity</v>
      </c>
      <c r="J1863" t="str">
        <f t="shared" si="59"/>
        <v>Prediabetes</v>
      </c>
    </row>
    <row r="1864" spans="1:10" ht="15.75" thickBot="1" x14ac:dyDescent="0.3">
      <c r="A1864" s="4" t="s">
        <v>505</v>
      </c>
      <c r="B1864" s="5">
        <v>31.065000000000001</v>
      </c>
      <c r="C1864" s="5">
        <v>4.2300000000000004</v>
      </c>
      <c r="D1864" s="4" t="s">
        <v>2379</v>
      </c>
      <c r="E1864" s="4" t="s">
        <v>2379</v>
      </c>
      <c r="F1864" s="4" t="s">
        <v>2379</v>
      </c>
      <c r="G1864" s="4">
        <v>0</v>
      </c>
      <c r="H1864" s="4" t="s">
        <v>2379</v>
      </c>
      <c r="I1864" s="4" t="str">
        <f t="shared" si="58"/>
        <v>Obesity</v>
      </c>
      <c r="J1864" t="str">
        <f t="shared" si="59"/>
        <v>Normal</v>
      </c>
    </row>
    <row r="1865" spans="1:10" ht="15.75" thickBot="1" x14ac:dyDescent="0.3">
      <c r="A1865" s="4" t="s">
        <v>504</v>
      </c>
      <c r="B1865" s="5">
        <v>26.51</v>
      </c>
      <c r="C1865" s="5">
        <v>6.17</v>
      </c>
      <c r="D1865" s="4" t="s">
        <v>2379</v>
      </c>
      <c r="E1865" s="4" t="s">
        <v>2379</v>
      </c>
      <c r="F1865" s="4" t="s">
        <v>2379</v>
      </c>
      <c r="G1865" s="4">
        <v>0</v>
      </c>
      <c r="H1865" s="4" t="s">
        <v>2379</v>
      </c>
      <c r="I1865" s="4" t="str">
        <f t="shared" si="58"/>
        <v>Overweight</v>
      </c>
      <c r="J1865" t="str">
        <f t="shared" si="59"/>
        <v>Prediabetes</v>
      </c>
    </row>
    <row r="1866" spans="1:10" ht="15.75" thickBot="1" x14ac:dyDescent="0.3">
      <c r="A1866" s="4" t="s">
        <v>503</v>
      </c>
      <c r="B1866" s="5">
        <v>28.88</v>
      </c>
      <c r="C1866" s="5">
        <v>4.96</v>
      </c>
      <c r="D1866" s="4" t="s">
        <v>2379</v>
      </c>
      <c r="E1866" s="4" t="s">
        <v>2379</v>
      </c>
      <c r="F1866" s="4" t="s">
        <v>2379</v>
      </c>
      <c r="G1866" s="4">
        <v>0</v>
      </c>
      <c r="H1866" s="4" t="s">
        <v>2379</v>
      </c>
      <c r="I1866" s="4" t="str">
        <f t="shared" si="58"/>
        <v>Overweight</v>
      </c>
      <c r="J1866" t="str">
        <f t="shared" si="59"/>
        <v>Normal</v>
      </c>
    </row>
    <row r="1867" spans="1:10" ht="15.75" thickBot="1" x14ac:dyDescent="0.3">
      <c r="A1867" s="4" t="s">
        <v>502</v>
      </c>
      <c r="B1867" s="5">
        <v>35.814999999999998</v>
      </c>
      <c r="C1867" s="5">
        <v>5.1100000000000003</v>
      </c>
      <c r="D1867" s="4" t="s">
        <v>2380</v>
      </c>
      <c r="E1867" s="4" t="s">
        <v>2379</v>
      </c>
      <c r="F1867" s="4" t="s">
        <v>2379</v>
      </c>
      <c r="G1867" s="5">
        <v>1</v>
      </c>
      <c r="H1867" s="4" t="s">
        <v>2379</v>
      </c>
      <c r="I1867" s="4" t="str">
        <f t="shared" si="58"/>
        <v>Obesity</v>
      </c>
      <c r="J1867" t="str">
        <f t="shared" si="59"/>
        <v>Normal</v>
      </c>
    </row>
    <row r="1868" spans="1:10" ht="15.75" thickBot="1" x14ac:dyDescent="0.3">
      <c r="A1868" s="4" t="s">
        <v>501</v>
      </c>
      <c r="B1868" s="5">
        <v>21.28</v>
      </c>
      <c r="C1868" s="5">
        <v>4.05</v>
      </c>
      <c r="D1868" s="4" t="s">
        <v>2379</v>
      </c>
      <c r="E1868" s="4" t="s">
        <v>2380</v>
      </c>
      <c r="F1868" s="4" t="s">
        <v>2379</v>
      </c>
      <c r="G1868" s="5">
        <v>1</v>
      </c>
      <c r="H1868" s="4" t="s">
        <v>2379</v>
      </c>
      <c r="I1868" s="4" t="str">
        <f t="shared" si="58"/>
        <v>Normal Weight</v>
      </c>
      <c r="J1868" t="str">
        <f t="shared" si="59"/>
        <v>Normal</v>
      </c>
    </row>
    <row r="1869" spans="1:10" ht="15.75" thickBot="1" x14ac:dyDescent="0.3">
      <c r="A1869" s="4" t="s">
        <v>500</v>
      </c>
      <c r="B1869" s="5">
        <v>33.81</v>
      </c>
      <c r="C1869" s="5">
        <v>6.49</v>
      </c>
      <c r="D1869" s="4" t="s">
        <v>2379</v>
      </c>
      <c r="E1869" s="4" t="s">
        <v>2379</v>
      </c>
      <c r="F1869" s="4" t="s">
        <v>2380</v>
      </c>
      <c r="G1869" s="5">
        <v>1</v>
      </c>
      <c r="H1869" s="4" t="s">
        <v>2379</v>
      </c>
      <c r="I1869" s="4" t="str">
        <f t="shared" si="58"/>
        <v>Obesity</v>
      </c>
      <c r="J1869" t="str">
        <f t="shared" si="59"/>
        <v>Prediabetes</v>
      </c>
    </row>
    <row r="1870" spans="1:10" ht="15.75" thickBot="1" x14ac:dyDescent="0.3">
      <c r="A1870" s="4" t="s">
        <v>499</v>
      </c>
      <c r="B1870" s="5">
        <v>44.22</v>
      </c>
      <c r="C1870" s="5">
        <v>4.1900000000000004</v>
      </c>
      <c r="D1870" s="4" t="s">
        <v>2379</v>
      </c>
      <c r="E1870" s="4" t="s">
        <v>2379</v>
      </c>
      <c r="F1870" s="4" t="s">
        <v>2379</v>
      </c>
      <c r="G1870" s="5">
        <v>1</v>
      </c>
      <c r="H1870" s="4" t="s">
        <v>2379</v>
      </c>
      <c r="I1870" s="4" t="str">
        <f t="shared" si="58"/>
        <v>Obesity</v>
      </c>
      <c r="J1870" t="str">
        <f t="shared" si="59"/>
        <v>Normal</v>
      </c>
    </row>
    <row r="1871" spans="1:10" ht="15.75" thickBot="1" x14ac:dyDescent="0.3">
      <c r="A1871" s="4" t="s">
        <v>498</v>
      </c>
      <c r="B1871" s="5">
        <v>15.46</v>
      </c>
      <c r="C1871" s="5">
        <v>4.99</v>
      </c>
      <c r="D1871" s="4" t="s">
        <v>2380</v>
      </c>
      <c r="E1871" s="4" t="s">
        <v>2379</v>
      </c>
      <c r="F1871" s="4" t="s">
        <v>2380</v>
      </c>
      <c r="G1871" s="5">
        <v>1</v>
      </c>
      <c r="H1871" s="4" t="s">
        <v>2379</v>
      </c>
      <c r="I1871" s="4" t="str">
        <f t="shared" si="58"/>
        <v>Underweight</v>
      </c>
      <c r="J1871" t="str">
        <f t="shared" si="59"/>
        <v>Normal</v>
      </c>
    </row>
    <row r="1872" spans="1:10" ht="15.75" thickBot="1" x14ac:dyDescent="0.3">
      <c r="A1872" s="4" t="s">
        <v>497</v>
      </c>
      <c r="B1872" s="5">
        <v>30.3</v>
      </c>
      <c r="C1872" s="5">
        <v>4.7699999999999996</v>
      </c>
      <c r="D1872" s="4" t="s">
        <v>2380</v>
      </c>
      <c r="E1872" s="4" t="s">
        <v>2379</v>
      </c>
      <c r="F1872" s="4" t="s">
        <v>2379</v>
      </c>
      <c r="G1872" s="5">
        <v>1</v>
      </c>
      <c r="H1872" s="4" t="s">
        <v>2379</v>
      </c>
      <c r="I1872" s="4" t="str">
        <f t="shared" si="58"/>
        <v>Obesity</v>
      </c>
      <c r="J1872" t="str">
        <f t="shared" si="59"/>
        <v>Normal</v>
      </c>
    </row>
    <row r="1873" spans="1:10" ht="15.75" thickBot="1" x14ac:dyDescent="0.3">
      <c r="A1873" s="4" t="s">
        <v>496</v>
      </c>
      <c r="B1873" s="5">
        <v>16.670000000000002</v>
      </c>
      <c r="C1873" s="5">
        <v>5.46</v>
      </c>
      <c r="D1873" s="4" t="s">
        <v>2379</v>
      </c>
      <c r="E1873" s="4" t="s">
        <v>2379</v>
      </c>
      <c r="F1873" s="4" t="s">
        <v>2379</v>
      </c>
      <c r="G1873" s="4">
        <v>0</v>
      </c>
      <c r="H1873" s="4" t="s">
        <v>2379</v>
      </c>
      <c r="I1873" s="4" t="str">
        <f t="shared" si="58"/>
        <v>Underweight</v>
      </c>
      <c r="J1873" t="str">
        <f t="shared" si="59"/>
        <v>Normal</v>
      </c>
    </row>
    <row r="1874" spans="1:10" ht="15.75" thickBot="1" x14ac:dyDescent="0.3">
      <c r="A1874" s="4" t="s">
        <v>495</v>
      </c>
      <c r="B1874" s="5">
        <v>28.594999999999999</v>
      </c>
      <c r="C1874" s="5">
        <v>5.43</v>
      </c>
      <c r="D1874" s="4" t="s">
        <v>2379</v>
      </c>
      <c r="E1874" s="4" t="s">
        <v>2379</v>
      </c>
      <c r="F1874" s="4" t="s">
        <v>2379</v>
      </c>
      <c r="G1874" s="4">
        <v>0</v>
      </c>
      <c r="H1874" s="4" t="s">
        <v>2379</v>
      </c>
      <c r="I1874" s="4" t="str">
        <f t="shared" si="58"/>
        <v>Overweight</v>
      </c>
      <c r="J1874" t="str">
        <f t="shared" si="59"/>
        <v>Normal</v>
      </c>
    </row>
    <row r="1875" spans="1:10" ht="15.75" thickBot="1" x14ac:dyDescent="0.3">
      <c r="A1875" s="4" t="s">
        <v>494</v>
      </c>
      <c r="B1875" s="5">
        <v>25.934999999999999</v>
      </c>
      <c r="C1875" s="5">
        <v>4.29</v>
      </c>
      <c r="D1875" s="4" t="s">
        <v>2379</v>
      </c>
      <c r="E1875" s="4" t="s">
        <v>2379</v>
      </c>
      <c r="F1875" s="4" t="s">
        <v>2379</v>
      </c>
      <c r="G1875" s="4">
        <v>0</v>
      </c>
      <c r="H1875" s="4" t="s">
        <v>2379</v>
      </c>
      <c r="I1875" s="4" t="str">
        <f t="shared" si="58"/>
        <v>Overweight</v>
      </c>
      <c r="J1875" t="str">
        <f t="shared" si="59"/>
        <v>Normal</v>
      </c>
    </row>
    <row r="1876" spans="1:10" ht="15.75" thickBot="1" x14ac:dyDescent="0.3">
      <c r="A1876" s="4" t="s">
        <v>493</v>
      </c>
      <c r="B1876" s="5">
        <v>27.645</v>
      </c>
      <c r="C1876" s="5">
        <v>5.25</v>
      </c>
      <c r="D1876" s="4" t="s">
        <v>2379</v>
      </c>
      <c r="E1876" s="4" t="s">
        <v>2379</v>
      </c>
      <c r="F1876" s="4" t="s">
        <v>2379</v>
      </c>
      <c r="G1876" s="5">
        <v>1</v>
      </c>
      <c r="H1876" s="4" t="s">
        <v>2379</v>
      </c>
      <c r="I1876" s="4" t="str">
        <f t="shared" si="58"/>
        <v>Overweight</v>
      </c>
      <c r="J1876" t="str">
        <f t="shared" si="59"/>
        <v>Normal</v>
      </c>
    </row>
    <row r="1877" spans="1:10" ht="15.75" thickBot="1" x14ac:dyDescent="0.3">
      <c r="A1877" s="4" t="s">
        <v>492</v>
      </c>
      <c r="B1877" s="5">
        <v>30.1</v>
      </c>
      <c r="C1877" s="5">
        <v>4.04</v>
      </c>
      <c r="D1877" s="4" t="s">
        <v>2379</v>
      </c>
      <c r="E1877" s="4" t="s">
        <v>2379</v>
      </c>
      <c r="F1877" s="4" t="s">
        <v>2379</v>
      </c>
      <c r="G1877" s="5">
        <v>1</v>
      </c>
      <c r="H1877" s="4" t="s">
        <v>2379</v>
      </c>
      <c r="I1877" s="4" t="str">
        <f t="shared" si="58"/>
        <v>Obesity</v>
      </c>
      <c r="J1877" t="str">
        <f t="shared" si="59"/>
        <v>Normal</v>
      </c>
    </row>
    <row r="1878" spans="1:10" ht="15.75" thickBot="1" x14ac:dyDescent="0.3">
      <c r="A1878" s="4" t="s">
        <v>491</v>
      </c>
      <c r="B1878" s="5">
        <v>26.79</v>
      </c>
      <c r="C1878" s="5">
        <v>5</v>
      </c>
      <c r="D1878" s="4" t="s">
        <v>2380</v>
      </c>
      <c r="E1878" s="4" t="s">
        <v>2379</v>
      </c>
      <c r="F1878" s="4" t="s">
        <v>2380</v>
      </c>
      <c r="G1878" s="5">
        <v>1</v>
      </c>
      <c r="H1878" s="4" t="s">
        <v>2379</v>
      </c>
      <c r="I1878" s="4" t="str">
        <f t="shared" si="58"/>
        <v>Overweight</v>
      </c>
      <c r="J1878" t="str">
        <f t="shared" si="59"/>
        <v>Normal</v>
      </c>
    </row>
    <row r="1879" spans="1:10" ht="15.75" thickBot="1" x14ac:dyDescent="0.3">
      <c r="A1879" s="4" t="s">
        <v>490</v>
      </c>
      <c r="B1879" s="5">
        <v>27.1</v>
      </c>
      <c r="C1879" s="5">
        <v>4.01</v>
      </c>
      <c r="D1879" s="4" t="s">
        <v>2380</v>
      </c>
      <c r="E1879" s="4" t="s">
        <v>2379</v>
      </c>
      <c r="F1879" s="4" t="s">
        <v>2379</v>
      </c>
      <c r="G1879" s="5">
        <v>1</v>
      </c>
      <c r="H1879" s="4" t="s">
        <v>2379</v>
      </c>
      <c r="I1879" s="4" t="str">
        <f t="shared" si="58"/>
        <v>Overweight</v>
      </c>
      <c r="J1879" t="str">
        <f t="shared" si="59"/>
        <v>Normal</v>
      </c>
    </row>
    <row r="1880" spans="1:10" ht="15.75" thickBot="1" x14ac:dyDescent="0.3">
      <c r="A1880" s="4" t="s">
        <v>489</v>
      </c>
      <c r="B1880" s="5">
        <v>24.31</v>
      </c>
      <c r="C1880" s="5">
        <v>5.4</v>
      </c>
      <c r="D1880" s="4" t="s">
        <v>2379</v>
      </c>
      <c r="E1880" s="4" t="s">
        <v>2379</v>
      </c>
      <c r="F1880" s="4" t="s">
        <v>2379</v>
      </c>
      <c r="G1880" s="4">
        <v>0</v>
      </c>
      <c r="H1880" s="4" t="s">
        <v>2379</v>
      </c>
      <c r="I1880" s="4" t="str">
        <f t="shared" si="58"/>
        <v>Normal Weight</v>
      </c>
      <c r="J1880" t="str">
        <f t="shared" si="59"/>
        <v>Normal</v>
      </c>
    </row>
    <row r="1881" spans="1:10" ht="15.75" thickBot="1" x14ac:dyDescent="0.3">
      <c r="A1881" s="4" t="s">
        <v>488</v>
      </c>
      <c r="B1881" s="5">
        <v>15.53</v>
      </c>
      <c r="C1881" s="5">
        <v>5.81</v>
      </c>
      <c r="D1881" s="4" t="s">
        <v>2379</v>
      </c>
      <c r="E1881" s="4" t="s">
        <v>2379</v>
      </c>
      <c r="F1881" s="4" t="s">
        <v>2379</v>
      </c>
      <c r="G1881" s="5">
        <v>1</v>
      </c>
      <c r="H1881" s="4" t="s">
        <v>2379</v>
      </c>
      <c r="I1881" s="4" t="str">
        <f t="shared" si="58"/>
        <v>Underweight</v>
      </c>
      <c r="J1881" t="str">
        <f t="shared" si="59"/>
        <v>Prediabetes</v>
      </c>
    </row>
    <row r="1882" spans="1:10" ht="15.75" thickBot="1" x14ac:dyDescent="0.3">
      <c r="A1882" s="4" t="s">
        <v>487</v>
      </c>
      <c r="B1882" s="5">
        <v>30.7</v>
      </c>
      <c r="C1882" s="5">
        <v>5.82</v>
      </c>
      <c r="D1882" s="4" t="s">
        <v>2379</v>
      </c>
      <c r="E1882" s="4" t="s">
        <v>2379</v>
      </c>
      <c r="F1882" s="4" t="s">
        <v>2379</v>
      </c>
      <c r="G1882" s="5">
        <v>1</v>
      </c>
      <c r="H1882" s="4" t="s">
        <v>2379</v>
      </c>
      <c r="I1882" s="4" t="str">
        <f t="shared" si="58"/>
        <v>Obesity</v>
      </c>
      <c r="J1882" t="str">
        <f t="shared" si="59"/>
        <v>Prediabetes</v>
      </c>
    </row>
    <row r="1883" spans="1:10" ht="15.75" thickBot="1" x14ac:dyDescent="0.3">
      <c r="A1883" s="4" t="s">
        <v>486</v>
      </c>
      <c r="B1883" s="5">
        <v>33.33</v>
      </c>
      <c r="C1883" s="5">
        <v>4.82</v>
      </c>
      <c r="D1883" s="4" t="s">
        <v>2379</v>
      </c>
      <c r="E1883" s="4" t="s">
        <v>2379</v>
      </c>
      <c r="F1883" s="4" t="s">
        <v>2379</v>
      </c>
      <c r="G1883" s="5">
        <v>1</v>
      </c>
      <c r="H1883" s="4" t="s">
        <v>2379</v>
      </c>
      <c r="I1883" s="4" t="str">
        <f t="shared" si="58"/>
        <v>Obesity</v>
      </c>
      <c r="J1883" t="str">
        <f t="shared" si="59"/>
        <v>Normal</v>
      </c>
    </row>
    <row r="1884" spans="1:10" ht="15.75" thickBot="1" x14ac:dyDescent="0.3">
      <c r="A1884" s="4" t="s">
        <v>485</v>
      </c>
      <c r="B1884" s="5">
        <v>32.4</v>
      </c>
      <c r="C1884" s="5">
        <v>5.08</v>
      </c>
      <c r="D1884" s="4" t="s">
        <v>2379</v>
      </c>
      <c r="E1884" s="4" t="s">
        <v>2379</v>
      </c>
      <c r="F1884" s="4" t="s">
        <v>2379</v>
      </c>
      <c r="G1884" s="5">
        <v>1</v>
      </c>
      <c r="H1884" s="4" t="s">
        <v>2379</v>
      </c>
      <c r="I1884" s="4" t="str">
        <f t="shared" si="58"/>
        <v>Obesity</v>
      </c>
      <c r="J1884" t="str">
        <f t="shared" si="59"/>
        <v>Normal</v>
      </c>
    </row>
    <row r="1885" spans="1:10" ht="15.75" thickBot="1" x14ac:dyDescent="0.3">
      <c r="A1885" s="4" t="s">
        <v>484</v>
      </c>
      <c r="B1885" s="5">
        <v>27.93</v>
      </c>
      <c r="C1885" s="5">
        <v>5.59</v>
      </c>
      <c r="D1885" s="4" t="s">
        <v>2379</v>
      </c>
      <c r="E1885" s="4" t="s">
        <v>2379</v>
      </c>
      <c r="F1885" s="4" t="s">
        <v>2379</v>
      </c>
      <c r="G1885" s="5">
        <v>1</v>
      </c>
      <c r="H1885" s="4" t="s">
        <v>2379</v>
      </c>
      <c r="I1885" s="4" t="str">
        <f t="shared" si="58"/>
        <v>Overweight</v>
      </c>
      <c r="J1885" t="str">
        <f t="shared" si="59"/>
        <v>Normal</v>
      </c>
    </row>
    <row r="1886" spans="1:10" ht="15.75" thickBot="1" x14ac:dyDescent="0.3">
      <c r="A1886" s="4" t="s">
        <v>483</v>
      </c>
      <c r="B1886" s="5">
        <v>21.754999999999999</v>
      </c>
      <c r="C1886" s="5">
        <v>5.12</v>
      </c>
      <c r="D1886" s="4" t="s">
        <v>2379</v>
      </c>
      <c r="E1886" s="4" t="s">
        <v>2379</v>
      </c>
      <c r="F1886" s="4" t="s">
        <v>2379</v>
      </c>
      <c r="G1886" s="4">
        <v>0</v>
      </c>
      <c r="H1886" s="4" t="s">
        <v>2379</v>
      </c>
      <c r="I1886" s="4" t="str">
        <f t="shared" si="58"/>
        <v>Normal Weight</v>
      </c>
      <c r="J1886" t="str">
        <f t="shared" si="59"/>
        <v>Normal</v>
      </c>
    </row>
    <row r="1887" spans="1:10" ht="15.75" thickBot="1" x14ac:dyDescent="0.3">
      <c r="A1887" s="4" t="s">
        <v>482</v>
      </c>
      <c r="B1887" s="5">
        <v>25.934999999999999</v>
      </c>
      <c r="C1887" s="5">
        <v>4.95</v>
      </c>
      <c r="D1887" s="4" t="s">
        <v>2379</v>
      </c>
      <c r="E1887" s="4" t="s">
        <v>2379</v>
      </c>
      <c r="F1887" s="4" t="s">
        <v>2379</v>
      </c>
      <c r="G1887" s="4">
        <v>0</v>
      </c>
      <c r="H1887" s="4" t="s">
        <v>2379</v>
      </c>
      <c r="I1887" s="4" t="str">
        <f t="shared" si="58"/>
        <v>Overweight</v>
      </c>
      <c r="J1887" t="str">
        <f t="shared" si="59"/>
        <v>Normal</v>
      </c>
    </row>
    <row r="1888" spans="1:10" ht="15.75" thickBot="1" x14ac:dyDescent="0.3">
      <c r="A1888" s="4" t="s">
        <v>481</v>
      </c>
      <c r="B1888" s="5">
        <v>31.5</v>
      </c>
      <c r="C1888" s="5">
        <v>6.16</v>
      </c>
      <c r="D1888" s="4" t="s">
        <v>2379</v>
      </c>
      <c r="E1888" s="4" t="s">
        <v>2379</v>
      </c>
      <c r="F1888" s="4" t="s">
        <v>2379</v>
      </c>
      <c r="G1888" s="4">
        <v>0</v>
      </c>
      <c r="H1888" s="4" t="s">
        <v>2379</v>
      </c>
      <c r="I1888" s="4" t="str">
        <f t="shared" si="58"/>
        <v>Obesity</v>
      </c>
      <c r="J1888" t="str">
        <f t="shared" si="59"/>
        <v>Prediabetes</v>
      </c>
    </row>
    <row r="1889" spans="1:10" ht="15.75" thickBot="1" x14ac:dyDescent="0.3">
      <c r="A1889" s="4" t="s">
        <v>480</v>
      </c>
      <c r="B1889" s="5">
        <v>30.03</v>
      </c>
      <c r="C1889" s="5">
        <v>6.41</v>
      </c>
      <c r="D1889" s="4" t="s">
        <v>2379</v>
      </c>
      <c r="E1889" s="4" t="s">
        <v>2379</v>
      </c>
      <c r="F1889" s="4" t="s">
        <v>2379</v>
      </c>
      <c r="G1889" s="4">
        <v>0</v>
      </c>
      <c r="H1889" s="4" t="s">
        <v>2379</v>
      </c>
      <c r="I1889" s="4" t="str">
        <f t="shared" si="58"/>
        <v>Obesity</v>
      </c>
      <c r="J1889" t="str">
        <f t="shared" si="59"/>
        <v>Prediabetes</v>
      </c>
    </row>
    <row r="1890" spans="1:10" ht="15.75" thickBot="1" x14ac:dyDescent="0.3">
      <c r="A1890" s="4" t="s">
        <v>479</v>
      </c>
      <c r="B1890" s="5">
        <v>33.479999999999997</v>
      </c>
      <c r="C1890" s="5">
        <v>8.94</v>
      </c>
      <c r="D1890" s="4" t="s">
        <v>2379</v>
      </c>
      <c r="E1890" s="4" t="s">
        <v>2379</v>
      </c>
      <c r="F1890" s="4" t="s">
        <v>2379</v>
      </c>
      <c r="G1890" s="4">
        <v>0</v>
      </c>
      <c r="H1890" s="4" t="s">
        <v>2379</v>
      </c>
      <c r="I1890" s="4" t="str">
        <f t="shared" si="58"/>
        <v>Obesity</v>
      </c>
      <c r="J1890" t="str">
        <f t="shared" si="59"/>
        <v>Diabetes</v>
      </c>
    </row>
    <row r="1891" spans="1:10" ht="15.75" thickBot="1" x14ac:dyDescent="0.3">
      <c r="A1891" s="4" t="s">
        <v>478</v>
      </c>
      <c r="B1891" s="5">
        <v>16.510000000000002</v>
      </c>
      <c r="C1891" s="5">
        <v>4.42</v>
      </c>
      <c r="D1891" s="4" t="s">
        <v>2380</v>
      </c>
      <c r="E1891" s="4" t="s">
        <v>2379</v>
      </c>
      <c r="F1891" s="4" t="s">
        <v>2380</v>
      </c>
      <c r="G1891" s="5">
        <v>1</v>
      </c>
      <c r="H1891" s="4" t="s">
        <v>2379</v>
      </c>
      <c r="I1891" s="4" t="str">
        <f t="shared" si="58"/>
        <v>Underweight</v>
      </c>
      <c r="J1891" t="str">
        <f t="shared" si="59"/>
        <v>Normal</v>
      </c>
    </row>
    <row r="1892" spans="1:10" ht="15.75" thickBot="1" x14ac:dyDescent="0.3">
      <c r="A1892" s="4" t="s">
        <v>477</v>
      </c>
      <c r="B1892" s="5">
        <v>33.155000000000001</v>
      </c>
      <c r="C1892" s="5">
        <v>5.3</v>
      </c>
      <c r="D1892" s="4" t="s">
        <v>2380</v>
      </c>
      <c r="E1892" s="4" t="s">
        <v>2379</v>
      </c>
      <c r="F1892" s="4" t="s">
        <v>2379</v>
      </c>
      <c r="G1892" s="5">
        <v>1</v>
      </c>
      <c r="H1892" s="4" t="s">
        <v>2379</v>
      </c>
      <c r="I1892" s="4" t="str">
        <f t="shared" si="58"/>
        <v>Obesity</v>
      </c>
      <c r="J1892" t="str">
        <f t="shared" si="59"/>
        <v>Normal</v>
      </c>
    </row>
    <row r="1893" spans="1:10" ht="15.75" thickBot="1" x14ac:dyDescent="0.3">
      <c r="A1893" s="4" t="s">
        <v>476</v>
      </c>
      <c r="B1893" s="5">
        <v>37.29</v>
      </c>
      <c r="C1893" s="5">
        <v>4.6399999999999997</v>
      </c>
      <c r="D1893" s="4" t="s">
        <v>2379</v>
      </c>
      <c r="E1893" s="4" t="s">
        <v>2379</v>
      </c>
      <c r="F1893" s="4" t="s">
        <v>2380</v>
      </c>
      <c r="G1893" s="5">
        <v>1</v>
      </c>
      <c r="H1893" s="4" t="s">
        <v>2379</v>
      </c>
      <c r="I1893" s="4" t="str">
        <f t="shared" si="58"/>
        <v>Obesity</v>
      </c>
      <c r="J1893" t="str">
        <f t="shared" si="59"/>
        <v>Normal</v>
      </c>
    </row>
    <row r="1894" spans="1:10" ht="15.75" thickBot="1" x14ac:dyDescent="0.3">
      <c r="A1894" s="4" t="s">
        <v>475</v>
      </c>
      <c r="B1894" s="5">
        <v>20.23</v>
      </c>
      <c r="C1894" s="5">
        <v>6.16</v>
      </c>
      <c r="D1894" s="4" t="s">
        <v>2380</v>
      </c>
      <c r="E1894" s="4" t="s">
        <v>2379</v>
      </c>
      <c r="F1894" s="4" t="s">
        <v>2379</v>
      </c>
      <c r="G1894" s="5">
        <v>1</v>
      </c>
      <c r="H1894" s="4" t="s">
        <v>2379</v>
      </c>
      <c r="I1894" s="4" t="str">
        <f t="shared" si="58"/>
        <v>Normal Weight</v>
      </c>
      <c r="J1894" t="str">
        <f t="shared" si="59"/>
        <v>Prediabetes</v>
      </c>
    </row>
    <row r="1895" spans="1:10" ht="15.75" thickBot="1" x14ac:dyDescent="0.3">
      <c r="A1895" s="4" t="s">
        <v>474</v>
      </c>
      <c r="B1895" s="5">
        <v>28.975000000000001</v>
      </c>
      <c r="C1895" s="5">
        <v>4.12</v>
      </c>
      <c r="D1895" s="4" t="s">
        <v>2379</v>
      </c>
      <c r="E1895" s="4" t="s">
        <v>2379</v>
      </c>
      <c r="F1895" s="4" t="s">
        <v>2380</v>
      </c>
      <c r="G1895" s="5">
        <v>1</v>
      </c>
      <c r="H1895" s="4" t="s">
        <v>2379</v>
      </c>
      <c r="I1895" s="4" t="str">
        <f t="shared" si="58"/>
        <v>Overweight</v>
      </c>
      <c r="J1895" t="str">
        <f t="shared" si="59"/>
        <v>Normal</v>
      </c>
    </row>
    <row r="1896" spans="1:10" ht="15.75" thickBot="1" x14ac:dyDescent="0.3">
      <c r="A1896" s="4" t="s">
        <v>473</v>
      </c>
      <c r="B1896" s="5">
        <v>16.420000000000002</v>
      </c>
      <c r="C1896" s="5">
        <v>5.77</v>
      </c>
      <c r="D1896" s="4" t="s">
        <v>2380</v>
      </c>
      <c r="E1896" s="4" t="s">
        <v>2379</v>
      </c>
      <c r="F1896" s="4" t="s">
        <v>2380</v>
      </c>
      <c r="G1896" s="5">
        <v>1</v>
      </c>
      <c r="H1896" s="4" t="s">
        <v>2379</v>
      </c>
      <c r="I1896" s="4" t="str">
        <f t="shared" si="58"/>
        <v>Underweight</v>
      </c>
      <c r="J1896" t="str">
        <f t="shared" si="59"/>
        <v>Prediabetes</v>
      </c>
    </row>
    <row r="1897" spans="1:10" ht="15.75" thickBot="1" x14ac:dyDescent="0.3">
      <c r="A1897" s="4" t="s">
        <v>472</v>
      </c>
      <c r="B1897" s="5">
        <v>17.559999999999999</v>
      </c>
      <c r="C1897" s="5">
        <v>6.2</v>
      </c>
      <c r="D1897" s="4" t="s">
        <v>2379</v>
      </c>
      <c r="E1897" s="4" t="s">
        <v>2379</v>
      </c>
      <c r="F1897" s="4" t="s">
        <v>2379</v>
      </c>
      <c r="G1897" s="5">
        <v>1</v>
      </c>
      <c r="H1897" s="4" t="s">
        <v>2379</v>
      </c>
      <c r="I1897" s="4" t="str">
        <f t="shared" si="58"/>
        <v>Underweight</v>
      </c>
      <c r="J1897" t="str">
        <f t="shared" si="59"/>
        <v>Prediabetes</v>
      </c>
    </row>
    <row r="1898" spans="1:10" ht="15.75" thickBot="1" x14ac:dyDescent="0.3">
      <c r="A1898" s="4" t="s">
        <v>471</v>
      </c>
      <c r="B1898" s="5">
        <v>24.13</v>
      </c>
      <c r="C1898" s="5">
        <v>4.3899999999999997</v>
      </c>
      <c r="D1898" s="4" t="s">
        <v>2379</v>
      </c>
      <c r="E1898" s="4" t="s">
        <v>2379</v>
      </c>
      <c r="F1898" s="4" t="s">
        <v>2379</v>
      </c>
      <c r="G1898" s="5">
        <v>1</v>
      </c>
      <c r="H1898" s="4" t="s">
        <v>2379</v>
      </c>
      <c r="I1898" s="4" t="str">
        <f t="shared" si="58"/>
        <v>Normal Weight</v>
      </c>
      <c r="J1898" t="str">
        <f t="shared" si="59"/>
        <v>Normal</v>
      </c>
    </row>
    <row r="1899" spans="1:10" ht="15.75" thickBot="1" x14ac:dyDescent="0.3">
      <c r="A1899" s="4" t="s">
        <v>470</v>
      </c>
      <c r="B1899" s="5">
        <v>19.95</v>
      </c>
      <c r="C1899" s="5">
        <v>5.13</v>
      </c>
      <c r="D1899" s="4" t="s">
        <v>2379</v>
      </c>
      <c r="E1899" s="4" t="s">
        <v>2380</v>
      </c>
      <c r="F1899" s="4" t="s">
        <v>2379</v>
      </c>
      <c r="G1899" s="5">
        <v>2</v>
      </c>
      <c r="H1899" s="4" t="s">
        <v>2379</v>
      </c>
      <c r="I1899" s="4" t="str">
        <f t="shared" si="58"/>
        <v>Normal Weight</v>
      </c>
      <c r="J1899" t="str">
        <f t="shared" si="59"/>
        <v>Normal</v>
      </c>
    </row>
    <row r="1900" spans="1:10" ht="15.75" thickBot="1" x14ac:dyDescent="0.3">
      <c r="A1900" s="4" t="s">
        <v>469</v>
      </c>
      <c r="B1900" s="5">
        <v>21.24</v>
      </c>
      <c r="C1900" s="5">
        <v>4.49</v>
      </c>
      <c r="D1900" s="4" t="s">
        <v>2379</v>
      </c>
      <c r="E1900" s="4" t="s">
        <v>2379</v>
      </c>
      <c r="F1900" s="4" t="s">
        <v>2379</v>
      </c>
      <c r="G1900" s="4">
        <v>0</v>
      </c>
      <c r="H1900" s="4" t="s">
        <v>2379</v>
      </c>
      <c r="I1900" s="4" t="str">
        <f t="shared" si="58"/>
        <v>Normal Weight</v>
      </c>
      <c r="J1900" t="str">
        <f t="shared" si="59"/>
        <v>Normal</v>
      </c>
    </row>
    <row r="1901" spans="1:10" ht="15.75" thickBot="1" x14ac:dyDescent="0.3">
      <c r="A1901" s="4" t="s">
        <v>468</v>
      </c>
      <c r="B1901" s="5">
        <v>44.22</v>
      </c>
      <c r="C1901" s="5">
        <v>6.35</v>
      </c>
      <c r="D1901" s="4" t="s">
        <v>2379</v>
      </c>
      <c r="E1901" s="4" t="s">
        <v>2379</v>
      </c>
      <c r="F1901" s="4" t="s">
        <v>2379</v>
      </c>
      <c r="G1901" s="4">
        <v>0</v>
      </c>
      <c r="H1901" s="4" t="s">
        <v>2379</v>
      </c>
      <c r="I1901" s="4" t="str">
        <f t="shared" si="58"/>
        <v>Obesity</v>
      </c>
      <c r="J1901" t="str">
        <f t="shared" si="59"/>
        <v>Prediabetes</v>
      </c>
    </row>
    <row r="1902" spans="1:10" ht="15.75" thickBot="1" x14ac:dyDescent="0.3">
      <c r="A1902" s="4" t="s">
        <v>467</v>
      </c>
      <c r="B1902" s="5">
        <v>41.1</v>
      </c>
      <c r="C1902" s="5">
        <v>5.79</v>
      </c>
      <c r="D1902" s="4" t="s">
        <v>2379</v>
      </c>
      <c r="E1902" s="4" t="s">
        <v>2379</v>
      </c>
      <c r="F1902" s="4" t="s">
        <v>2379</v>
      </c>
      <c r="G1902" s="4">
        <v>0</v>
      </c>
      <c r="H1902" s="4" t="s">
        <v>2379</v>
      </c>
      <c r="I1902" s="4" t="str">
        <f t="shared" si="58"/>
        <v>Obesity</v>
      </c>
      <c r="J1902" t="str">
        <f t="shared" si="59"/>
        <v>Prediabetes</v>
      </c>
    </row>
    <row r="1903" spans="1:10" ht="15.75" thickBot="1" x14ac:dyDescent="0.3">
      <c r="A1903" s="4" t="s">
        <v>466</v>
      </c>
      <c r="B1903" s="5">
        <v>34.200000000000003</v>
      </c>
      <c r="C1903" s="5">
        <v>4.78</v>
      </c>
      <c r="D1903" s="4" t="s">
        <v>2380</v>
      </c>
      <c r="E1903" s="4" t="s">
        <v>2379</v>
      </c>
      <c r="F1903" s="4" t="s">
        <v>2379</v>
      </c>
      <c r="G1903" s="4">
        <v>0</v>
      </c>
      <c r="H1903" s="4" t="s">
        <v>2379</v>
      </c>
      <c r="I1903" s="4" t="str">
        <f t="shared" si="58"/>
        <v>Obesity</v>
      </c>
      <c r="J1903" t="str">
        <f t="shared" si="59"/>
        <v>Normal</v>
      </c>
    </row>
    <row r="1904" spans="1:10" ht="15.75" thickBot="1" x14ac:dyDescent="0.3">
      <c r="A1904" s="4" t="s">
        <v>465</v>
      </c>
      <c r="B1904" s="5">
        <v>29.92</v>
      </c>
      <c r="C1904" s="5">
        <v>6.02</v>
      </c>
      <c r="D1904" s="4" t="s">
        <v>2380</v>
      </c>
      <c r="E1904" s="4" t="s">
        <v>2379</v>
      </c>
      <c r="F1904" s="4" t="s">
        <v>2379</v>
      </c>
      <c r="G1904" s="4">
        <v>0</v>
      </c>
      <c r="H1904" s="4" t="s">
        <v>2379</v>
      </c>
      <c r="I1904" s="4" t="str">
        <f t="shared" si="58"/>
        <v>Overweight</v>
      </c>
      <c r="J1904" t="str">
        <f t="shared" si="59"/>
        <v>Prediabetes</v>
      </c>
    </row>
    <row r="1905" spans="1:10" ht="15.75" thickBot="1" x14ac:dyDescent="0.3">
      <c r="A1905" s="4" t="s">
        <v>464</v>
      </c>
      <c r="B1905" s="5">
        <v>28.93</v>
      </c>
      <c r="C1905" s="5">
        <v>4.4400000000000004</v>
      </c>
      <c r="D1905" s="4" t="s">
        <v>2379</v>
      </c>
      <c r="E1905" s="4" t="s">
        <v>2379</v>
      </c>
      <c r="F1905" s="4" t="s">
        <v>2379</v>
      </c>
      <c r="G1905" s="4">
        <v>0</v>
      </c>
      <c r="H1905" s="4" t="s">
        <v>2379</v>
      </c>
      <c r="I1905" s="4" t="str">
        <f t="shared" si="58"/>
        <v>Overweight</v>
      </c>
      <c r="J1905" t="str">
        <f t="shared" si="59"/>
        <v>Normal</v>
      </c>
    </row>
    <row r="1906" spans="1:10" ht="15.75" thickBot="1" x14ac:dyDescent="0.3">
      <c r="A1906" s="4" t="s">
        <v>463</v>
      </c>
      <c r="B1906" s="5">
        <v>31.254999999999999</v>
      </c>
      <c r="C1906" s="5">
        <v>5.84</v>
      </c>
      <c r="D1906" s="4" t="s">
        <v>2380</v>
      </c>
      <c r="E1906" s="4" t="s">
        <v>2379</v>
      </c>
      <c r="F1906" s="4" t="s">
        <v>2379</v>
      </c>
      <c r="G1906" s="5">
        <v>1</v>
      </c>
      <c r="H1906" s="4" t="s">
        <v>2379</v>
      </c>
      <c r="I1906" s="4" t="str">
        <f t="shared" si="58"/>
        <v>Obesity</v>
      </c>
      <c r="J1906" t="str">
        <f t="shared" si="59"/>
        <v>Prediabetes</v>
      </c>
    </row>
    <row r="1907" spans="1:10" ht="15.75" thickBot="1" x14ac:dyDescent="0.3">
      <c r="A1907" s="4" t="s">
        <v>462</v>
      </c>
      <c r="B1907" s="5">
        <v>29.83</v>
      </c>
      <c r="C1907" s="5">
        <v>5.39</v>
      </c>
      <c r="D1907" s="4" t="s">
        <v>2379</v>
      </c>
      <c r="E1907" s="4" t="s">
        <v>2379</v>
      </c>
      <c r="F1907" s="4" t="s">
        <v>2379</v>
      </c>
      <c r="G1907" s="4">
        <v>0</v>
      </c>
      <c r="H1907" s="4" t="s">
        <v>2379</v>
      </c>
      <c r="I1907" s="4" t="str">
        <f t="shared" si="58"/>
        <v>Overweight</v>
      </c>
      <c r="J1907" t="str">
        <f t="shared" si="59"/>
        <v>Normal</v>
      </c>
    </row>
    <row r="1908" spans="1:10" ht="15.75" thickBot="1" x14ac:dyDescent="0.3">
      <c r="A1908" s="4" t="s">
        <v>461</v>
      </c>
      <c r="B1908" s="5">
        <v>29.59</v>
      </c>
      <c r="C1908" s="5">
        <v>6.16</v>
      </c>
      <c r="D1908" s="4" t="s">
        <v>2379</v>
      </c>
      <c r="E1908" s="4" t="s">
        <v>2379</v>
      </c>
      <c r="F1908" s="4" t="s">
        <v>2380</v>
      </c>
      <c r="G1908" s="5">
        <v>1</v>
      </c>
      <c r="H1908" s="4" t="s">
        <v>2379</v>
      </c>
      <c r="I1908" s="4" t="str">
        <f t="shared" si="58"/>
        <v>Overweight</v>
      </c>
      <c r="J1908" t="str">
        <f t="shared" si="59"/>
        <v>Prediabetes</v>
      </c>
    </row>
    <row r="1909" spans="1:10" ht="15.75" thickBot="1" x14ac:dyDescent="0.3">
      <c r="A1909" s="4" t="s">
        <v>460</v>
      </c>
      <c r="B1909" s="5">
        <v>31.16</v>
      </c>
      <c r="C1909" s="5">
        <v>4.49</v>
      </c>
      <c r="D1909" s="4" t="s">
        <v>2379</v>
      </c>
      <c r="E1909" s="4" t="s">
        <v>2379</v>
      </c>
      <c r="F1909" s="4" t="s">
        <v>2380</v>
      </c>
      <c r="G1909" s="5">
        <v>1</v>
      </c>
      <c r="H1909" s="4" t="s">
        <v>2379</v>
      </c>
      <c r="I1909" s="4" t="str">
        <f t="shared" si="58"/>
        <v>Obesity</v>
      </c>
      <c r="J1909" t="str">
        <f t="shared" si="59"/>
        <v>Normal</v>
      </c>
    </row>
    <row r="1910" spans="1:10" ht="15.75" thickBot="1" x14ac:dyDescent="0.3">
      <c r="A1910" s="4" t="s">
        <v>459</v>
      </c>
      <c r="B1910" s="5">
        <v>34.21</v>
      </c>
      <c r="C1910" s="5">
        <v>4.4800000000000004</v>
      </c>
      <c r="D1910" s="4" t="s">
        <v>2380</v>
      </c>
      <c r="E1910" s="4" t="s">
        <v>2379</v>
      </c>
      <c r="F1910" s="4" t="s">
        <v>2379</v>
      </c>
      <c r="G1910" s="5">
        <v>1</v>
      </c>
      <c r="H1910" s="4" t="s">
        <v>2379</v>
      </c>
      <c r="I1910" s="4" t="str">
        <f t="shared" si="58"/>
        <v>Obesity</v>
      </c>
      <c r="J1910" t="str">
        <f t="shared" si="59"/>
        <v>Normal</v>
      </c>
    </row>
    <row r="1911" spans="1:10" ht="15.75" thickBot="1" x14ac:dyDescent="0.3">
      <c r="A1911" s="4" t="s">
        <v>458</v>
      </c>
      <c r="B1911" s="5">
        <v>34.86</v>
      </c>
      <c r="C1911" s="5">
        <v>10.97</v>
      </c>
      <c r="D1911" s="4" t="s">
        <v>2379</v>
      </c>
      <c r="E1911" s="4" t="s">
        <v>2379</v>
      </c>
      <c r="F1911" s="4" t="s">
        <v>2379</v>
      </c>
      <c r="G1911" s="4">
        <v>0</v>
      </c>
      <c r="H1911" s="4" t="s">
        <v>2379</v>
      </c>
      <c r="I1911" s="4" t="str">
        <f t="shared" si="58"/>
        <v>Obesity</v>
      </c>
      <c r="J1911" t="str">
        <f t="shared" si="59"/>
        <v>Diabetes</v>
      </c>
    </row>
    <row r="1912" spans="1:10" ht="15.75" thickBot="1" x14ac:dyDescent="0.3">
      <c r="A1912" s="4" t="s">
        <v>457</v>
      </c>
      <c r="B1912" s="5">
        <v>34.58</v>
      </c>
      <c r="C1912" s="5">
        <v>5.14</v>
      </c>
      <c r="D1912" s="4" t="s">
        <v>2379</v>
      </c>
      <c r="E1912" s="4" t="s">
        <v>2380</v>
      </c>
      <c r="F1912" s="4" t="s">
        <v>2379</v>
      </c>
      <c r="G1912" s="5">
        <v>2</v>
      </c>
      <c r="H1912" s="4" t="s">
        <v>2379</v>
      </c>
      <c r="I1912" s="4" t="str">
        <f t="shared" si="58"/>
        <v>Obesity</v>
      </c>
      <c r="J1912" t="str">
        <f t="shared" si="59"/>
        <v>Normal</v>
      </c>
    </row>
    <row r="1913" spans="1:10" ht="15.75" thickBot="1" x14ac:dyDescent="0.3">
      <c r="A1913" s="4" t="s">
        <v>456</v>
      </c>
      <c r="B1913" s="5">
        <v>17.940000000000001</v>
      </c>
      <c r="C1913" s="5">
        <v>5.17</v>
      </c>
      <c r="D1913" s="4" t="s">
        <v>2380</v>
      </c>
      <c r="E1913" s="4" t="s">
        <v>2379</v>
      </c>
      <c r="F1913" s="4" t="s">
        <v>2379</v>
      </c>
      <c r="G1913" s="4">
        <v>0</v>
      </c>
      <c r="H1913" s="4" t="s">
        <v>2379</v>
      </c>
      <c r="I1913" s="4" t="str">
        <f t="shared" si="58"/>
        <v>Underweight</v>
      </c>
      <c r="J1913" t="str">
        <f t="shared" si="59"/>
        <v>Normal</v>
      </c>
    </row>
    <row r="1914" spans="1:10" ht="15.75" thickBot="1" x14ac:dyDescent="0.3">
      <c r="A1914" s="4" t="s">
        <v>455</v>
      </c>
      <c r="B1914" s="5">
        <v>26.8</v>
      </c>
      <c r="C1914" s="5">
        <v>6.18</v>
      </c>
      <c r="D1914" s="4" t="s">
        <v>2380</v>
      </c>
      <c r="E1914" s="4" t="s">
        <v>2379</v>
      </c>
      <c r="F1914" s="4" t="s">
        <v>2380</v>
      </c>
      <c r="G1914" s="5">
        <v>1</v>
      </c>
      <c r="H1914" s="4" t="s">
        <v>2379</v>
      </c>
      <c r="I1914" s="4" t="str">
        <f t="shared" si="58"/>
        <v>Overweight</v>
      </c>
      <c r="J1914" t="str">
        <f t="shared" si="59"/>
        <v>Prediabetes</v>
      </c>
    </row>
    <row r="1915" spans="1:10" ht="15.75" thickBot="1" x14ac:dyDescent="0.3">
      <c r="A1915" s="4" t="s">
        <v>454</v>
      </c>
      <c r="B1915" s="5">
        <v>17.690000000000001</v>
      </c>
      <c r="C1915" s="5">
        <v>9.07</v>
      </c>
      <c r="D1915" s="4" t="s">
        <v>2380</v>
      </c>
      <c r="E1915" s="4" t="s">
        <v>2379</v>
      </c>
      <c r="F1915" s="4" t="s">
        <v>2379</v>
      </c>
      <c r="G1915" s="4">
        <v>0</v>
      </c>
      <c r="H1915" s="4" t="s">
        <v>2379</v>
      </c>
      <c r="I1915" s="4" t="str">
        <f t="shared" si="58"/>
        <v>Underweight</v>
      </c>
      <c r="J1915" t="str">
        <f t="shared" si="59"/>
        <v>Diabetes</v>
      </c>
    </row>
    <row r="1916" spans="1:10" ht="15.75" thickBot="1" x14ac:dyDescent="0.3">
      <c r="A1916" s="4" t="s">
        <v>453</v>
      </c>
      <c r="B1916" s="5">
        <v>25.77</v>
      </c>
      <c r="C1916" s="5">
        <v>4.43</v>
      </c>
      <c r="D1916" s="4" t="s">
        <v>2379</v>
      </c>
      <c r="E1916" s="4" t="s">
        <v>2379</v>
      </c>
      <c r="F1916" s="4" t="s">
        <v>2380</v>
      </c>
      <c r="G1916" s="5">
        <v>1</v>
      </c>
      <c r="H1916" s="4" t="s">
        <v>2379</v>
      </c>
      <c r="I1916" s="4" t="str">
        <f t="shared" si="58"/>
        <v>Overweight</v>
      </c>
      <c r="J1916" t="str">
        <f t="shared" si="59"/>
        <v>Normal</v>
      </c>
    </row>
    <row r="1917" spans="1:10" ht="15.75" thickBot="1" x14ac:dyDescent="0.3">
      <c r="A1917" s="4" t="s">
        <v>452</v>
      </c>
      <c r="B1917" s="5">
        <v>34.46</v>
      </c>
      <c r="C1917" s="5">
        <v>4.17</v>
      </c>
      <c r="D1917" s="4" t="s">
        <v>2379</v>
      </c>
      <c r="E1917" s="4" t="s">
        <v>2380</v>
      </c>
      <c r="F1917" s="4" t="s">
        <v>2379</v>
      </c>
      <c r="G1917" s="5">
        <v>1</v>
      </c>
      <c r="H1917" s="4" t="s">
        <v>2379</v>
      </c>
      <c r="I1917" s="4" t="str">
        <f t="shared" si="58"/>
        <v>Obesity</v>
      </c>
      <c r="J1917" t="str">
        <f t="shared" si="59"/>
        <v>Normal</v>
      </c>
    </row>
    <row r="1918" spans="1:10" ht="15.75" thickBot="1" x14ac:dyDescent="0.3">
      <c r="A1918" s="4" t="s">
        <v>451</v>
      </c>
      <c r="B1918" s="5">
        <v>30.875</v>
      </c>
      <c r="C1918" s="5">
        <v>4.95</v>
      </c>
      <c r="D1918" s="4" t="s">
        <v>2380</v>
      </c>
      <c r="E1918" s="4" t="s">
        <v>2379</v>
      </c>
      <c r="F1918" s="4" t="s">
        <v>2379</v>
      </c>
      <c r="G1918" s="4">
        <v>0</v>
      </c>
      <c r="H1918" s="4" t="s">
        <v>2379</v>
      </c>
      <c r="I1918" s="4" t="str">
        <f t="shared" si="58"/>
        <v>Obesity</v>
      </c>
      <c r="J1918" t="str">
        <f t="shared" si="59"/>
        <v>Normal</v>
      </c>
    </row>
    <row r="1919" spans="1:10" ht="15.75" thickBot="1" x14ac:dyDescent="0.3">
      <c r="A1919" s="4" t="s">
        <v>450</v>
      </c>
      <c r="B1919" s="5">
        <v>39.49</v>
      </c>
      <c r="C1919" s="5">
        <v>5.13</v>
      </c>
      <c r="D1919" s="4" t="s">
        <v>2379</v>
      </c>
      <c r="E1919" s="4" t="s">
        <v>2379</v>
      </c>
      <c r="F1919" s="4" t="s">
        <v>2379</v>
      </c>
      <c r="G1919" s="4">
        <v>0</v>
      </c>
      <c r="H1919" s="4" t="s">
        <v>2379</v>
      </c>
      <c r="I1919" s="4" t="str">
        <f t="shared" si="58"/>
        <v>Obesity</v>
      </c>
      <c r="J1919" t="str">
        <f t="shared" si="59"/>
        <v>Normal</v>
      </c>
    </row>
    <row r="1920" spans="1:10" ht="15.75" thickBot="1" x14ac:dyDescent="0.3">
      <c r="A1920" s="4" t="s">
        <v>449</v>
      </c>
      <c r="B1920" s="5">
        <v>28.88</v>
      </c>
      <c r="C1920" s="5">
        <v>4.0999999999999996</v>
      </c>
      <c r="D1920" s="4" t="s">
        <v>2379</v>
      </c>
      <c r="E1920" s="4" t="s">
        <v>2379</v>
      </c>
      <c r="F1920" s="4" t="s">
        <v>2379</v>
      </c>
      <c r="G1920" s="4">
        <v>0</v>
      </c>
      <c r="H1920" s="4" t="s">
        <v>2379</v>
      </c>
      <c r="I1920" s="4" t="str">
        <f t="shared" si="58"/>
        <v>Overweight</v>
      </c>
      <c r="J1920" t="str">
        <f t="shared" si="59"/>
        <v>Normal</v>
      </c>
    </row>
    <row r="1921" spans="1:10" ht="15.75" thickBot="1" x14ac:dyDescent="0.3">
      <c r="A1921" s="4" t="s">
        <v>448</v>
      </c>
      <c r="B1921" s="5">
        <v>20.234999999999999</v>
      </c>
      <c r="C1921" s="5">
        <v>5.01</v>
      </c>
      <c r="D1921" s="4" t="s">
        <v>2380</v>
      </c>
      <c r="E1921" s="4" t="s">
        <v>2379</v>
      </c>
      <c r="F1921" s="4" t="s">
        <v>2379</v>
      </c>
      <c r="G1921" s="4">
        <v>0</v>
      </c>
      <c r="H1921" s="4" t="s">
        <v>2379</v>
      </c>
      <c r="I1921" s="4" t="str">
        <f t="shared" si="58"/>
        <v>Normal Weight</v>
      </c>
      <c r="J1921" t="str">
        <f t="shared" si="59"/>
        <v>Normal</v>
      </c>
    </row>
    <row r="1922" spans="1:10" ht="15.75" thickBot="1" x14ac:dyDescent="0.3">
      <c r="A1922" s="4" t="s">
        <v>447</v>
      </c>
      <c r="B1922" s="5">
        <v>30.67</v>
      </c>
      <c r="C1922" s="5">
        <v>5.09</v>
      </c>
      <c r="D1922" s="4" t="s">
        <v>2380</v>
      </c>
      <c r="E1922" s="4" t="s">
        <v>2379</v>
      </c>
      <c r="F1922" s="4" t="s">
        <v>2379</v>
      </c>
      <c r="G1922" s="4">
        <v>0</v>
      </c>
      <c r="H1922" s="4" t="s">
        <v>2379</v>
      </c>
      <c r="I1922" s="4" t="str">
        <f t="shared" si="58"/>
        <v>Obesity</v>
      </c>
      <c r="J1922" t="str">
        <f t="shared" si="59"/>
        <v>Normal</v>
      </c>
    </row>
    <row r="1923" spans="1:10" ht="15.75" thickBot="1" x14ac:dyDescent="0.3">
      <c r="A1923" s="4" t="s">
        <v>446</v>
      </c>
      <c r="B1923" s="5">
        <v>30.875</v>
      </c>
      <c r="C1923" s="5">
        <v>6.49</v>
      </c>
      <c r="D1923" s="4" t="s">
        <v>2379</v>
      </c>
      <c r="E1923" s="4" t="s">
        <v>2379</v>
      </c>
      <c r="F1923" s="4" t="s">
        <v>2379</v>
      </c>
      <c r="G1923" s="4">
        <v>0</v>
      </c>
      <c r="H1923" s="4" t="s">
        <v>2379</v>
      </c>
      <c r="I1923" s="4" t="str">
        <f t="shared" ref="I1923:I1986" si="60">VLOOKUP(B1923,$L$10:$M$13,2,TRUE)</f>
        <v>Obesity</v>
      </c>
      <c r="J1923" t="str">
        <f t="shared" ref="J1923:J1986" si="61">VLOOKUP(C1923,$K$19:$L$21,2,TRUE)</f>
        <v>Prediabetes</v>
      </c>
    </row>
    <row r="1924" spans="1:10" ht="15.75" thickBot="1" x14ac:dyDescent="0.3">
      <c r="A1924" s="4" t="s">
        <v>445</v>
      </c>
      <c r="B1924" s="5">
        <v>23.8</v>
      </c>
      <c r="C1924" s="5">
        <v>4.08</v>
      </c>
      <c r="D1924" s="4" t="s">
        <v>2379</v>
      </c>
      <c r="E1924" s="4" t="s">
        <v>2379</v>
      </c>
      <c r="F1924" s="4" t="s">
        <v>2379</v>
      </c>
      <c r="G1924" s="4">
        <v>0</v>
      </c>
      <c r="H1924" s="4" t="s">
        <v>2379</v>
      </c>
      <c r="I1924" s="4" t="str">
        <f t="shared" si="60"/>
        <v>Normal Weight</v>
      </c>
      <c r="J1924" t="str">
        <f t="shared" si="61"/>
        <v>Normal</v>
      </c>
    </row>
    <row r="1925" spans="1:10" ht="15.75" thickBot="1" x14ac:dyDescent="0.3">
      <c r="A1925" s="4" t="s">
        <v>444</v>
      </c>
      <c r="B1925" s="5">
        <v>15.37</v>
      </c>
      <c r="C1925" s="5">
        <v>8.6300000000000008</v>
      </c>
      <c r="D1925" s="4" t="s">
        <v>2380</v>
      </c>
      <c r="E1925" s="4" t="s">
        <v>2379</v>
      </c>
      <c r="F1925" s="4" t="s">
        <v>2379</v>
      </c>
      <c r="G1925" s="4">
        <v>0</v>
      </c>
      <c r="H1925" s="4" t="s">
        <v>2379</v>
      </c>
      <c r="I1925" s="4" t="str">
        <f t="shared" si="60"/>
        <v>Underweight</v>
      </c>
      <c r="J1925" t="str">
        <f t="shared" si="61"/>
        <v>Diabetes</v>
      </c>
    </row>
    <row r="1926" spans="1:10" ht="15.75" thickBot="1" x14ac:dyDescent="0.3">
      <c r="A1926" s="4" t="s">
        <v>443</v>
      </c>
      <c r="B1926" s="5">
        <v>30.4</v>
      </c>
      <c r="C1926" s="5">
        <v>5.28</v>
      </c>
      <c r="D1926" s="4" t="s">
        <v>2379</v>
      </c>
      <c r="E1926" s="4" t="s">
        <v>2379</v>
      </c>
      <c r="F1926" s="4" t="s">
        <v>2379</v>
      </c>
      <c r="G1926" s="4">
        <v>0</v>
      </c>
      <c r="H1926" s="4" t="s">
        <v>2379</v>
      </c>
      <c r="I1926" s="4" t="str">
        <f t="shared" si="60"/>
        <v>Obesity</v>
      </c>
      <c r="J1926" t="str">
        <f t="shared" si="61"/>
        <v>Normal</v>
      </c>
    </row>
    <row r="1927" spans="1:10" ht="15.75" thickBot="1" x14ac:dyDescent="0.3">
      <c r="A1927" s="4" t="s">
        <v>442</v>
      </c>
      <c r="B1927" s="5">
        <v>19.48</v>
      </c>
      <c r="C1927" s="5">
        <v>5.63</v>
      </c>
      <c r="D1927" s="4" t="s">
        <v>2380</v>
      </c>
      <c r="E1927" s="4" t="s">
        <v>2379</v>
      </c>
      <c r="F1927" s="4" t="s">
        <v>2379</v>
      </c>
      <c r="G1927" s="5">
        <v>1</v>
      </c>
      <c r="H1927" s="4" t="s">
        <v>2379</v>
      </c>
      <c r="I1927" s="4" t="str">
        <f t="shared" si="60"/>
        <v>Normal Weight</v>
      </c>
      <c r="J1927" t="str">
        <f t="shared" si="61"/>
        <v>Normal</v>
      </c>
    </row>
    <row r="1928" spans="1:10" ht="15.75" thickBot="1" x14ac:dyDescent="0.3">
      <c r="A1928" s="4" t="s">
        <v>441</v>
      </c>
      <c r="B1928" s="5">
        <v>16.96</v>
      </c>
      <c r="C1928" s="5">
        <v>11.47</v>
      </c>
      <c r="D1928" s="4" t="s">
        <v>2380</v>
      </c>
      <c r="E1928" s="4" t="s">
        <v>2379</v>
      </c>
      <c r="F1928" s="4" t="s">
        <v>2379</v>
      </c>
      <c r="G1928" s="4">
        <v>0</v>
      </c>
      <c r="H1928" s="4" t="s">
        <v>2379</v>
      </c>
      <c r="I1928" s="4" t="str">
        <f t="shared" si="60"/>
        <v>Underweight</v>
      </c>
      <c r="J1928" t="str">
        <f t="shared" si="61"/>
        <v>Diabetes</v>
      </c>
    </row>
    <row r="1929" spans="1:10" ht="15.75" thickBot="1" x14ac:dyDescent="0.3">
      <c r="A1929" s="4" t="s">
        <v>440</v>
      </c>
      <c r="B1929" s="5">
        <v>19.05</v>
      </c>
      <c r="C1929" s="5">
        <v>4.92</v>
      </c>
      <c r="D1929" s="4" t="s">
        <v>2379</v>
      </c>
      <c r="E1929" s="4" t="s">
        <v>2379</v>
      </c>
      <c r="F1929" s="4" t="s">
        <v>2379</v>
      </c>
      <c r="G1929" s="5">
        <v>1</v>
      </c>
      <c r="H1929" s="4" t="s">
        <v>2379</v>
      </c>
      <c r="I1929" s="4" t="str">
        <f t="shared" si="60"/>
        <v>Normal Weight</v>
      </c>
      <c r="J1929" t="str">
        <f t="shared" si="61"/>
        <v>Normal</v>
      </c>
    </row>
    <row r="1930" spans="1:10" ht="15.75" thickBot="1" x14ac:dyDescent="0.3">
      <c r="A1930" s="4" t="s">
        <v>439</v>
      </c>
      <c r="B1930" s="5">
        <v>37.619999999999997</v>
      </c>
      <c r="C1930" s="5">
        <v>4.18</v>
      </c>
      <c r="D1930" s="4" t="s">
        <v>2379</v>
      </c>
      <c r="E1930" s="4" t="s">
        <v>2379</v>
      </c>
      <c r="F1930" s="4" t="s">
        <v>2379</v>
      </c>
      <c r="G1930" s="4">
        <v>0</v>
      </c>
      <c r="H1930" s="4" t="s">
        <v>2379</v>
      </c>
      <c r="I1930" s="4" t="str">
        <f t="shared" si="60"/>
        <v>Obesity</v>
      </c>
      <c r="J1930" t="str">
        <f t="shared" si="61"/>
        <v>Normal</v>
      </c>
    </row>
    <row r="1931" spans="1:10" ht="15.75" thickBot="1" x14ac:dyDescent="0.3">
      <c r="A1931" s="4" t="s">
        <v>438</v>
      </c>
      <c r="B1931" s="5">
        <v>29.1</v>
      </c>
      <c r="C1931" s="5">
        <v>4.67</v>
      </c>
      <c r="D1931" s="4" t="s">
        <v>2379</v>
      </c>
      <c r="E1931" s="4" t="s">
        <v>2379</v>
      </c>
      <c r="F1931" s="4" t="s">
        <v>2379</v>
      </c>
      <c r="G1931" s="4">
        <v>0</v>
      </c>
      <c r="H1931" s="4" t="s">
        <v>2379</v>
      </c>
      <c r="I1931" s="4" t="str">
        <f t="shared" si="60"/>
        <v>Overweight</v>
      </c>
      <c r="J1931" t="str">
        <f t="shared" si="61"/>
        <v>Normal</v>
      </c>
    </row>
    <row r="1932" spans="1:10" ht="15.75" thickBot="1" x14ac:dyDescent="0.3">
      <c r="A1932" s="4" t="s">
        <v>437</v>
      </c>
      <c r="B1932" s="5">
        <v>26.62</v>
      </c>
      <c r="C1932" s="5">
        <v>6.24</v>
      </c>
      <c r="D1932" s="4" t="s">
        <v>2379</v>
      </c>
      <c r="E1932" s="4" t="s">
        <v>2379</v>
      </c>
      <c r="F1932" s="4" t="s">
        <v>2379</v>
      </c>
      <c r="G1932" s="4">
        <v>0</v>
      </c>
      <c r="H1932" s="4" t="s">
        <v>2379</v>
      </c>
      <c r="I1932" s="4" t="str">
        <f t="shared" si="60"/>
        <v>Overweight</v>
      </c>
      <c r="J1932" t="str">
        <f t="shared" si="61"/>
        <v>Prediabetes</v>
      </c>
    </row>
    <row r="1933" spans="1:10" ht="15.75" thickBot="1" x14ac:dyDescent="0.3">
      <c r="A1933" s="4" t="s">
        <v>436</v>
      </c>
      <c r="B1933" s="5">
        <v>25.74</v>
      </c>
      <c r="C1933" s="5">
        <v>5.99</v>
      </c>
      <c r="D1933" s="4" t="s">
        <v>2379</v>
      </c>
      <c r="E1933" s="4" t="s">
        <v>2379</v>
      </c>
      <c r="F1933" s="4" t="s">
        <v>2379</v>
      </c>
      <c r="G1933" s="4">
        <v>0</v>
      </c>
      <c r="H1933" s="4" t="s">
        <v>2379</v>
      </c>
      <c r="I1933" s="4" t="str">
        <f t="shared" si="60"/>
        <v>Overweight</v>
      </c>
      <c r="J1933" t="str">
        <f t="shared" si="61"/>
        <v>Prediabetes</v>
      </c>
    </row>
    <row r="1934" spans="1:10" ht="15.75" thickBot="1" x14ac:dyDescent="0.3">
      <c r="A1934" s="4" t="s">
        <v>435</v>
      </c>
      <c r="B1934" s="5">
        <v>18.22</v>
      </c>
      <c r="C1934" s="5">
        <v>10.27</v>
      </c>
      <c r="D1934" s="4" t="s">
        <v>2380</v>
      </c>
      <c r="E1934" s="4" t="s">
        <v>2379</v>
      </c>
      <c r="F1934" s="4" t="s">
        <v>2379</v>
      </c>
      <c r="G1934" s="5">
        <v>1</v>
      </c>
      <c r="H1934" s="4" t="s">
        <v>2379</v>
      </c>
      <c r="I1934" s="4" t="str">
        <f t="shared" si="60"/>
        <v>Underweight</v>
      </c>
      <c r="J1934" t="str">
        <f t="shared" si="61"/>
        <v>Diabetes</v>
      </c>
    </row>
    <row r="1935" spans="1:10" ht="15.75" thickBot="1" x14ac:dyDescent="0.3">
      <c r="A1935" s="4" t="s">
        <v>434</v>
      </c>
      <c r="B1935" s="5">
        <v>26.03</v>
      </c>
      <c r="C1935" s="5">
        <v>5.97</v>
      </c>
      <c r="D1935" s="4" t="s">
        <v>2379</v>
      </c>
      <c r="E1935" s="4" t="s">
        <v>2379</v>
      </c>
      <c r="F1935" s="4" t="s">
        <v>2380</v>
      </c>
      <c r="G1935" s="5">
        <v>1</v>
      </c>
      <c r="H1935" s="4" t="s">
        <v>2379</v>
      </c>
      <c r="I1935" s="4" t="str">
        <f t="shared" si="60"/>
        <v>Overweight</v>
      </c>
      <c r="J1935" t="str">
        <f t="shared" si="61"/>
        <v>Prediabetes</v>
      </c>
    </row>
    <row r="1936" spans="1:10" ht="15.75" thickBot="1" x14ac:dyDescent="0.3">
      <c r="A1936" s="4" t="s">
        <v>433</v>
      </c>
      <c r="B1936" s="5">
        <v>17.29</v>
      </c>
      <c r="C1936" s="5">
        <v>4.9800000000000004</v>
      </c>
      <c r="D1936" s="4" t="s">
        <v>2379</v>
      </c>
      <c r="E1936" s="4" t="s">
        <v>2379</v>
      </c>
      <c r="F1936" s="4" t="s">
        <v>2379</v>
      </c>
      <c r="G1936" s="4">
        <v>0</v>
      </c>
      <c r="H1936" s="4" t="s">
        <v>2379</v>
      </c>
      <c r="I1936" s="4" t="str">
        <f t="shared" si="60"/>
        <v>Underweight</v>
      </c>
      <c r="J1936" t="str">
        <f t="shared" si="61"/>
        <v>Normal</v>
      </c>
    </row>
    <row r="1937" spans="1:10" ht="15.75" thickBot="1" x14ac:dyDescent="0.3">
      <c r="A1937" s="4" t="s">
        <v>432</v>
      </c>
      <c r="B1937" s="5">
        <v>18.170000000000002</v>
      </c>
      <c r="C1937" s="5">
        <v>6.91</v>
      </c>
      <c r="D1937" s="4" t="s">
        <v>2380</v>
      </c>
      <c r="E1937" s="4" t="s">
        <v>2379</v>
      </c>
      <c r="F1937" s="4" t="s">
        <v>2379</v>
      </c>
      <c r="G1937" s="5">
        <v>1</v>
      </c>
      <c r="H1937" s="4" t="s">
        <v>2379</v>
      </c>
      <c r="I1937" s="4" t="str">
        <f t="shared" si="60"/>
        <v>Underweight</v>
      </c>
      <c r="J1937" t="str">
        <f t="shared" si="61"/>
        <v>Diabetes</v>
      </c>
    </row>
    <row r="1938" spans="1:10" ht="15.75" thickBot="1" x14ac:dyDescent="0.3">
      <c r="A1938" s="4" t="s">
        <v>431</v>
      </c>
      <c r="B1938" s="5">
        <v>32.54</v>
      </c>
      <c r="C1938" s="5">
        <v>6.38</v>
      </c>
      <c r="D1938" s="4" t="s">
        <v>2379</v>
      </c>
      <c r="E1938" s="4" t="s">
        <v>2380</v>
      </c>
      <c r="F1938" s="4" t="s">
        <v>2379</v>
      </c>
      <c r="G1938" s="5">
        <v>1</v>
      </c>
      <c r="H1938" s="4" t="s">
        <v>2379</v>
      </c>
      <c r="I1938" s="4" t="str">
        <f t="shared" si="60"/>
        <v>Obesity</v>
      </c>
      <c r="J1938" t="str">
        <f t="shared" si="61"/>
        <v>Prediabetes</v>
      </c>
    </row>
    <row r="1939" spans="1:10" ht="15.75" thickBot="1" x14ac:dyDescent="0.3">
      <c r="A1939" s="4" t="s">
        <v>430</v>
      </c>
      <c r="B1939" s="5">
        <v>30.25</v>
      </c>
      <c r="C1939" s="5">
        <v>4.7699999999999996</v>
      </c>
      <c r="D1939" s="4" t="s">
        <v>2379</v>
      </c>
      <c r="E1939" s="4" t="s">
        <v>2379</v>
      </c>
      <c r="F1939" s="4" t="s">
        <v>2379</v>
      </c>
      <c r="G1939" s="4">
        <v>0</v>
      </c>
      <c r="H1939" s="4" t="s">
        <v>2379</v>
      </c>
      <c r="I1939" s="4" t="str">
        <f t="shared" si="60"/>
        <v>Obesity</v>
      </c>
      <c r="J1939" t="str">
        <f t="shared" si="61"/>
        <v>Normal</v>
      </c>
    </row>
    <row r="1940" spans="1:10" ht="15.75" thickBot="1" x14ac:dyDescent="0.3">
      <c r="A1940" s="4" t="s">
        <v>429</v>
      </c>
      <c r="B1940" s="5">
        <v>19.59</v>
      </c>
      <c r="C1940" s="5">
        <v>6.04</v>
      </c>
      <c r="D1940" s="4" t="s">
        <v>2380</v>
      </c>
      <c r="E1940" s="4" t="s">
        <v>2379</v>
      </c>
      <c r="F1940" s="4" t="s">
        <v>2379</v>
      </c>
      <c r="G1940" s="5">
        <v>1</v>
      </c>
      <c r="H1940" s="4" t="s">
        <v>2379</v>
      </c>
      <c r="I1940" s="4" t="str">
        <f t="shared" si="60"/>
        <v>Normal Weight</v>
      </c>
      <c r="J1940" t="str">
        <f t="shared" si="61"/>
        <v>Prediabetes</v>
      </c>
    </row>
    <row r="1941" spans="1:10" ht="15.75" thickBot="1" x14ac:dyDescent="0.3">
      <c r="A1941" s="4" t="s">
        <v>428</v>
      </c>
      <c r="B1941" s="5">
        <v>45.9</v>
      </c>
      <c r="C1941" s="5">
        <v>4.3</v>
      </c>
      <c r="D1941" s="4" t="s">
        <v>2380</v>
      </c>
      <c r="E1941" s="4" t="s">
        <v>2379</v>
      </c>
      <c r="F1941" s="4" t="s">
        <v>2379</v>
      </c>
      <c r="G1941" s="5">
        <v>1</v>
      </c>
      <c r="H1941" s="4" t="s">
        <v>2379</v>
      </c>
      <c r="I1941" s="4" t="str">
        <f t="shared" si="60"/>
        <v>Obesity</v>
      </c>
      <c r="J1941" t="str">
        <f t="shared" si="61"/>
        <v>Normal</v>
      </c>
    </row>
    <row r="1942" spans="1:10" ht="15.75" thickBot="1" x14ac:dyDescent="0.3">
      <c r="A1942" s="4" t="s">
        <v>427</v>
      </c>
      <c r="B1942" s="5">
        <v>17.059999999999999</v>
      </c>
      <c r="C1942" s="5">
        <v>8.75</v>
      </c>
      <c r="D1942" s="4" t="s">
        <v>2380</v>
      </c>
      <c r="E1942" s="4" t="s">
        <v>2379</v>
      </c>
      <c r="F1942" s="4" t="s">
        <v>2379</v>
      </c>
      <c r="G1942" s="4">
        <v>0</v>
      </c>
      <c r="H1942" s="4" t="s">
        <v>2379</v>
      </c>
      <c r="I1942" s="4" t="str">
        <f t="shared" si="60"/>
        <v>Underweight</v>
      </c>
      <c r="J1942" t="str">
        <f t="shared" si="61"/>
        <v>Diabetes</v>
      </c>
    </row>
    <row r="1943" spans="1:10" ht="15.75" thickBot="1" x14ac:dyDescent="0.3">
      <c r="A1943" s="4" t="s">
        <v>426</v>
      </c>
      <c r="B1943" s="5">
        <v>32.07</v>
      </c>
      <c r="C1943" s="5">
        <v>5.25</v>
      </c>
      <c r="D1943" s="4" t="s">
        <v>2379</v>
      </c>
      <c r="E1943" s="4" t="s">
        <v>2379</v>
      </c>
      <c r="F1943" s="4" t="s">
        <v>2380</v>
      </c>
      <c r="G1943" s="5">
        <v>1</v>
      </c>
      <c r="H1943" s="4" t="s">
        <v>2379</v>
      </c>
      <c r="I1943" s="4" t="str">
        <f t="shared" si="60"/>
        <v>Obesity</v>
      </c>
      <c r="J1943" t="str">
        <f t="shared" si="61"/>
        <v>Normal</v>
      </c>
    </row>
    <row r="1944" spans="1:10" ht="15.75" thickBot="1" x14ac:dyDescent="0.3">
      <c r="A1944" s="4" t="s">
        <v>425</v>
      </c>
      <c r="B1944" s="5">
        <v>16.5</v>
      </c>
      <c r="C1944" s="5">
        <v>5.03</v>
      </c>
      <c r="D1944" s="4" t="s">
        <v>2379</v>
      </c>
      <c r="E1944" s="4" t="s">
        <v>2379</v>
      </c>
      <c r="F1944" s="4" t="s">
        <v>2379</v>
      </c>
      <c r="G1944" s="5">
        <v>1</v>
      </c>
      <c r="H1944" s="4" t="s">
        <v>2379</v>
      </c>
      <c r="I1944" s="4" t="str">
        <f t="shared" si="60"/>
        <v>Underweight</v>
      </c>
      <c r="J1944" t="str">
        <f t="shared" si="61"/>
        <v>Normal</v>
      </c>
    </row>
    <row r="1945" spans="1:10" ht="15.75" thickBot="1" x14ac:dyDescent="0.3">
      <c r="A1945" s="4" t="s">
        <v>424</v>
      </c>
      <c r="B1945" s="5">
        <v>31.4</v>
      </c>
      <c r="C1945" s="5">
        <v>5.88</v>
      </c>
      <c r="D1945" s="4" t="s">
        <v>2379</v>
      </c>
      <c r="E1945" s="4" t="s">
        <v>2379</v>
      </c>
      <c r="F1945" s="4" t="s">
        <v>2379</v>
      </c>
      <c r="G1945" s="5">
        <v>1</v>
      </c>
      <c r="H1945" s="4" t="s">
        <v>2379</v>
      </c>
      <c r="I1945" s="4" t="str">
        <f t="shared" si="60"/>
        <v>Obesity</v>
      </c>
      <c r="J1945" t="str">
        <f t="shared" si="61"/>
        <v>Prediabetes</v>
      </c>
    </row>
    <row r="1946" spans="1:10" ht="15.75" thickBot="1" x14ac:dyDescent="0.3">
      <c r="A1946" s="4" t="s">
        <v>423</v>
      </c>
      <c r="B1946" s="5">
        <v>20.36</v>
      </c>
      <c r="C1946" s="5">
        <v>4.49</v>
      </c>
      <c r="D1946" s="4" t="s">
        <v>2379</v>
      </c>
      <c r="E1946" s="4" t="s">
        <v>2379</v>
      </c>
      <c r="F1946" s="4" t="s">
        <v>2379</v>
      </c>
      <c r="G1946" s="4">
        <v>0</v>
      </c>
      <c r="H1946" s="4" t="s">
        <v>2379</v>
      </c>
      <c r="I1946" s="4" t="str">
        <f t="shared" si="60"/>
        <v>Normal Weight</v>
      </c>
      <c r="J1946" t="str">
        <f t="shared" si="61"/>
        <v>Normal</v>
      </c>
    </row>
    <row r="1947" spans="1:10" ht="15.75" thickBot="1" x14ac:dyDescent="0.3">
      <c r="A1947" s="4" t="s">
        <v>422</v>
      </c>
      <c r="B1947" s="5">
        <v>25.46</v>
      </c>
      <c r="C1947" s="5">
        <v>4.1399999999999997</v>
      </c>
      <c r="D1947" s="4" t="s">
        <v>2379</v>
      </c>
      <c r="E1947" s="4" t="s">
        <v>2379</v>
      </c>
      <c r="F1947" s="4" t="s">
        <v>2379</v>
      </c>
      <c r="G1947" s="5">
        <v>1</v>
      </c>
      <c r="H1947" s="4" t="s">
        <v>2379</v>
      </c>
      <c r="I1947" s="4" t="str">
        <f t="shared" si="60"/>
        <v>Overweight</v>
      </c>
      <c r="J1947" t="str">
        <f t="shared" si="61"/>
        <v>Normal</v>
      </c>
    </row>
    <row r="1948" spans="1:10" ht="15.75" thickBot="1" x14ac:dyDescent="0.3">
      <c r="A1948" s="4" t="s">
        <v>421</v>
      </c>
      <c r="B1948" s="5">
        <v>17.09</v>
      </c>
      <c r="C1948" s="5">
        <v>5.8</v>
      </c>
      <c r="D1948" s="4" t="s">
        <v>2380</v>
      </c>
      <c r="E1948" s="4" t="s">
        <v>2379</v>
      </c>
      <c r="F1948" s="4" t="s">
        <v>2379</v>
      </c>
      <c r="G1948" s="4">
        <v>0</v>
      </c>
      <c r="H1948" s="4" t="s">
        <v>2379</v>
      </c>
      <c r="I1948" s="4" t="str">
        <f t="shared" si="60"/>
        <v>Underweight</v>
      </c>
      <c r="J1948" t="str">
        <f t="shared" si="61"/>
        <v>Prediabetes</v>
      </c>
    </row>
    <row r="1949" spans="1:10" ht="15.75" thickBot="1" x14ac:dyDescent="0.3">
      <c r="A1949" s="4" t="s">
        <v>420</v>
      </c>
      <c r="B1949" s="5">
        <v>20.83</v>
      </c>
      <c r="C1949" s="5">
        <v>5.12</v>
      </c>
      <c r="D1949" s="4" t="s">
        <v>2379</v>
      </c>
      <c r="E1949" s="4" t="s">
        <v>2379</v>
      </c>
      <c r="F1949" s="4" t="s">
        <v>2379</v>
      </c>
      <c r="G1949" s="4">
        <v>0</v>
      </c>
      <c r="H1949" s="4" t="s">
        <v>2379</v>
      </c>
      <c r="I1949" s="4" t="str">
        <f t="shared" si="60"/>
        <v>Normal Weight</v>
      </c>
      <c r="J1949" t="str">
        <f t="shared" si="61"/>
        <v>Normal</v>
      </c>
    </row>
    <row r="1950" spans="1:10" ht="15.75" thickBot="1" x14ac:dyDescent="0.3">
      <c r="A1950" s="4" t="s">
        <v>419</v>
      </c>
      <c r="B1950" s="5">
        <v>18.920000000000002</v>
      </c>
      <c r="C1950" s="5">
        <v>5.98</v>
      </c>
      <c r="D1950" s="4" t="s">
        <v>2380</v>
      </c>
      <c r="E1950" s="4" t="s">
        <v>2379</v>
      </c>
      <c r="F1950" s="4" t="s">
        <v>2379</v>
      </c>
      <c r="G1950" s="5">
        <v>1</v>
      </c>
      <c r="H1950" s="4" t="s">
        <v>2379</v>
      </c>
      <c r="I1950" s="4" t="str">
        <f t="shared" si="60"/>
        <v>Normal Weight</v>
      </c>
      <c r="J1950" t="str">
        <f t="shared" si="61"/>
        <v>Prediabetes</v>
      </c>
    </row>
    <row r="1951" spans="1:10" ht="15.75" thickBot="1" x14ac:dyDescent="0.3">
      <c r="A1951" s="4" t="s">
        <v>418</v>
      </c>
      <c r="B1951" s="5">
        <v>37.1</v>
      </c>
      <c r="C1951" s="5">
        <v>5.46</v>
      </c>
      <c r="D1951" s="4" t="s">
        <v>2379</v>
      </c>
      <c r="E1951" s="4" t="s">
        <v>2379</v>
      </c>
      <c r="F1951" s="4" t="s">
        <v>2379</v>
      </c>
      <c r="G1951" s="4">
        <v>0</v>
      </c>
      <c r="H1951" s="4" t="s">
        <v>2379</v>
      </c>
      <c r="I1951" s="4" t="str">
        <f t="shared" si="60"/>
        <v>Obesity</v>
      </c>
      <c r="J1951" t="str">
        <f t="shared" si="61"/>
        <v>Normal</v>
      </c>
    </row>
    <row r="1952" spans="1:10" ht="15.75" thickBot="1" x14ac:dyDescent="0.3">
      <c r="A1952" s="4" t="s">
        <v>417</v>
      </c>
      <c r="B1952" s="5">
        <v>22.515000000000001</v>
      </c>
      <c r="C1952" s="5">
        <v>4.91</v>
      </c>
      <c r="D1952" s="4" t="s">
        <v>2380</v>
      </c>
      <c r="E1952" s="4" t="s">
        <v>2379</v>
      </c>
      <c r="F1952" s="4" t="s">
        <v>2380</v>
      </c>
      <c r="G1952" s="5">
        <v>1</v>
      </c>
      <c r="H1952" s="4" t="s">
        <v>2379</v>
      </c>
      <c r="I1952" s="4" t="str">
        <f t="shared" si="60"/>
        <v>Normal Weight</v>
      </c>
      <c r="J1952" t="str">
        <f t="shared" si="61"/>
        <v>Normal</v>
      </c>
    </row>
    <row r="1953" spans="1:10" ht="15.75" thickBot="1" x14ac:dyDescent="0.3">
      <c r="A1953" s="4" t="s">
        <v>416</v>
      </c>
      <c r="B1953" s="5">
        <v>32.700000000000003</v>
      </c>
      <c r="C1953" s="5">
        <v>4.66</v>
      </c>
      <c r="D1953" s="4" t="s">
        <v>2379</v>
      </c>
      <c r="E1953" s="4" t="s">
        <v>2379</v>
      </c>
      <c r="F1953" s="4" t="s">
        <v>2379</v>
      </c>
      <c r="G1953" s="4">
        <v>0</v>
      </c>
      <c r="H1953" s="4" t="s">
        <v>2379</v>
      </c>
      <c r="I1953" s="4" t="str">
        <f t="shared" si="60"/>
        <v>Obesity</v>
      </c>
      <c r="J1953" t="str">
        <f t="shared" si="61"/>
        <v>Normal</v>
      </c>
    </row>
    <row r="1954" spans="1:10" ht="15.75" thickBot="1" x14ac:dyDescent="0.3">
      <c r="A1954" s="4" t="s">
        <v>415</v>
      </c>
      <c r="B1954" s="5">
        <v>17.75</v>
      </c>
      <c r="C1954" s="5">
        <v>6.8</v>
      </c>
      <c r="D1954" s="4" t="s">
        <v>2380</v>
      </c>
      <c r="E1954" s="4" t="s">
        <v>2379</v>
      </c>
      <c r="F1954" s="4" t="s">
        <v>2379</v>
      </c>
      <c r="G1954" s="5">
        <v>1</v>
      </c>
      <c r="H1954" s="4" t="s">
        <v>2379</v>
      </c>
      <c r="I1954" s="4" t="str">
        <f t="shared" si="60"/>
        <v>Underweight</v>
      </c>
      <c r="J1954" t="str">
        <f t="shared" si="61"/>
        <v>Diabetes</v>
      </c>
    </row>
    <row r="1955" spans="1:10" ht="15.75" thickBot="1" x14ac:dyDescent="0.3">
      <c r="A1955" s="4" t="s">
        <v>414</v>
      </c>
      <c r="B1955" s="5">
        <v>33.630000000000003</v>
      </c>
      <c r="C1955" s="5">
        <v>4.47</v>
      </c>
      <c r="D1955" s="4" t="s">
        <v>2380</v>
      </c>
      <c r="E1955" s="4" t="s">
        <v>2379</v>
      </c>
      <c r="F1955" s="4" t="s">
        <v>2379</v>
      </c>
      <c r="G1955" s="4">
        <v>0</v>
      </c>
      <c r="H1955" s="4" t="s">
        <v>2379</v>
      </c>
      <c r="I1955" s="4" t="str">
        <f t="shared" si="60"/>
        <v>Obesity</v>
      </c>
      <c r="J1955" t="str">
        <f t="shared" si="61"/>
        <v>Normal</v>
      </c>
    </row>
    <row r="1956" spans="1:10" ht="15.75" thickBot="1" x14ac:dyDescent="0.3">
      <c r="A1956" s="4" t="s">
        <v>413</v>
      </c>
      <c r="B1956" s="5">
        <v>34.799999999999997</v>
      </c>
      <c r="C1956" s="5">
        <v>4.08</v>
      </c>
      <c r="D1956" s="4" t="s">
        <v>2380</v>
      </c>
      <c r="E1956" s="4" t="s">
        <v>2379</v>
      </c>
      <c r="F1956" s="4" t="s">
        <v>2379</v>
      </c>
      <c r="G1956" s="5">
        <v>1</v>
      </c>
      <c r="H1956" s="4" t="s">
        <v>2379</v>
      </c>
      <c r="I1956" s="4" t="str">
        <f t="shared" si="60"/>
        <v>Obesity</v>
      </c>
      <c r="J1956" t="str">
        <f t="shared" si="61"/>
        <v>Normal</v>
      </c>
    </row>
    <row r="1957" spans="1:10" ht="15.75" thickBot="1" x14ac:dyDescent="0.3">
      <c r="A1957" s="4" t="s">
        <v>412</v>
      </c>
      <c r="B1957" s="5">
        <v>16.809999999999999</v>
      </c>
      <c r="C1957" s="5">
        <v>5.51</v>
      </c>
      <c r="D1957" s="4" t="s">
        <v>2380</v>
      </c>
      <c r="E1957" s="4" t="s">
        <v>2379</v>
      </c>
      <c r="F1957" s="4" t="s">
        <v>2379</v>
      </c>
      <c r="G1957" s="5">
        <v>1</v>
      </c>
      <c r="H1957" s="4" t="s">
        <v>2379</v>
      </c>
      <c r="I1957" s="4" t="str">
        <f t="shared" si="60"/>
        <v>Underweight</v>
      </c>
      <c r="J1957" t="str">
        <f t="shared" si="61"/>
        <v>Normal</v>
      </c>
    </row>
    <row r="1958" spans="1:10" ht="15.75" thickBot="1" x14ac:dyDescent="0.3">
      <c r="A1958" s="4" t="s">
        <v>411</v>
      </c>
      <c r="B1958" s="5">
        <v>16.690000000000001</v>
      </c>
      <c r="C1958" s="5">
        <v>8.4</v>
      </c>
      <c r="D1958" s="4" t="s">
        <v>2380</v>
      </c>
      <c r="E1958" s="4" t="s">
        <v>2379</v>
      </c>
      <c r="F1958" s="4" t="s">
        <v>2379</v>
      </c>
      <c r="G1958" s="4">
        <v>0</v>
      </c>
      <c r="H1958" s="4" t="s">
        <v>2379</v>
      </c>
      <c r="I1958" s="4" t="str">
        <f t="shared" si="60"/>
        <v>Underweight</v>
      </c>
      <c r="J1958" t="str">
        <f t="shared" si="61"/>
        <v>Diabetes</v>
      </c>
    </row>
    <row r="1959" spans="1:10" ht="15.75" thickBot="1" x14ac:dyDescent="0.3">
      <c r="A1959" s="4" t="s">
        <v>410</v>
      </c>
      <c r="B1959" s="5">
        <v>23.21</v>
      </c>
      <c r="C1959" s="5">
        <v>5.14</v>
      </c>
      <c r="D1959" s="4" t="s">
        <v>2380</v>
      </c>
      <c r="E1959" s="4" t="s">
        <v>2379</v>
      </c>
      <c r="F1959" s="4" t="s">
        <v>2379</v>
      </c>
      <c r="G1959" s="5">
        <v>1</v>
      </c>
      <c r="H1959" s="4" t="s">
        <v>2379</v>
      </c>
      <c r="I1959" s="4" t="str">
        <f t="shared" si="60"/>
        <v>Normal Weight</v>
      </c>
      <c r="J1959" t="str">
        <f t="shared" si="61"/>
        <v>Normal</v>
      </c>
    </row>
    <row r="1960" spans="1:10" ht="15.75" thickBot="1" x14ac:dyDescent="0.3">
      <c r="A1960" s="4" t="s">
        <v>409</v>
      </c>
      <c r="B1960" s="5">
        <v>25.175000000000001</v>
      </c>
      <c r="C1960" s="5">
        <v>5.21</v>
      </c>
      <c r="D1960" s="4" t="s">
        <v>2380</v>
      </c>
      <c r="E1960" s="4" t="s">
        <v>2379</v>
      </c>
      <c r="F1960" s="4" t="s">
        <v>2379</v>
      </c>
      <c r="G1960" s="5">
        <v>1</v>
      </c>
      <c r="H1960" s="4" t="s">
        <v>2379</v>
      </c>
      <c r="I1960" s="4" t="str">
        <f t="shared" si="60"/>
        <v>Overweight</v>
      </c>
      <c r="J1960" t="str">
        <f t="shared" si="61"/>
        <v>Normal</v>
      </c>
    </row>
    <row r="1961" spans="1:10" ht="15.75" thickBot="1" x14ac:dyDescent="0.3">
      <c r="A1961" s="4" t="s">
        <v>408</v>
      </c>
      <c r="B1961" s="5">
        <v>34.770000000000003</v>
      </c>
      <c r="C1961" s="5">
        <v>6.23</v>
      </c>
      <c r="D1961" s="4" t="s">
        <v>2379</v>
      </c>
      <c r="E1961" s="4" t="s">
        <v>2379</v>
      </c>
      <c r="F1961" s="4" t="s">
        <v>2379</v>
      </c>
      <c r="G1961" s="4">
        <v>0</v>
      </c>
      <c r="H1961" s="4" t="s">
        <v>2379</v>
      </c>
      <c r="I1961" s="4" t="str">
        <f t="shared" si="60"/>
        <v>Obesity</v>
      </c>
      <c r="J1961" t="str">
        <f t="shared" si="61"/>
        <v>Prediabetes</v>
      </c>
    </row>
    <row r="1962" spans="1:10" ht="15.75" thickBot="1" x14ac:dyDescent="0.3">
      <c r="A1962" s="4" t="s">
        <v>407</v>
      </c>
      <c r="B1962" s="5">
        <v>27.7</v>
      </c>
      <c r="C1962" s="5">
        <v>5.6</v>
      </c>
      <c r="D1962" s="4" t="s">
        <v>2379</v>
      </c>
      <c r="E1962" s="4" t="s">
        <v>2379</v>
      </c>
      <c r="F1962" s="4" t="s">
        <v>2379</v>
      </c>
      <c r="G1962" s="5">
        <v>1</v>
      </c>
      <c r="H1962" s="4" t="s">
        <v>2379</v>
      </c>
      <c r="I1962" s="4" t="str">
        <f t="shared" si="60"/>
        <v>Overweight</v>
      </c>
      <c r="J1962" t="str">
        <f t="shared" si="61"/>
        <v>Normal</v>
      </c>
    </row>
    <row r="1963" spans="1:10" ht="15.75" thickBot="1" x14ac:dyDescent="0.3">
      <c r="A1963" s="4" t="s">
        <v>406</v>
      </c>
      <c r="B1963" s="5">
        <v>19.12</v>
      </c>
      <c r="C1963" s="5">
        <v>4.72</v>
      </c>
      <c r="D1963" s="4" t="s">
        <v>2380</v>
      </c>
      <c r="E1963" s="4" t="s">
        <v>2379</v>
      </c>
      <c r="F1963" s="4" t="s">
        <v>2379</v>
      </c>
      <c r="G1963" s="5">
        <v>1</v>
      </c>
      <c r="H1963" s="4" t="s">
        <v>2379</v>
      </c>
      <c r="I1963" s="4" t="str">
        <f t="shared" si="60"/>
        <v>Normal Weight</v>
      </c>
      <c r="J1963" t="str">
        <f t="shared" si="61"/>
        <v>Normal</v>
      </c>
    </row>
    <row r="1964" spans="1:10" ht="15.75" thickBot="1" x14ac:dyDescent="0.3">
      <c r="A1964" s="4" t="s">
        <v>405</v>
      </c>
      <c r="B1964" s="5">
        <v>32.67</v>
      </c>
      <c r="C1964" s="5">
        <v>4.67</v>
      </c>
      <c r="D1964" s="4" t="s">
        <v>2379</v>
      </c>
      <c r="E1964" s="4" t="s">
        <v>2379</v>
      </c>
      <c r="F1964" s="4" t="s">
        <v>2380</v>
      </c>
      <c r="G1964" s="5">
        <v>1</v>
      </c>
      <c r="H1964" s="4" t="s">
        <v>2379</v>
      </c>
      <c r="I1964" s="4" t="str">
        <f t="shared" si="60"/>
        <v>Obesity</v>
      </c>
      <c r="J1964" t="str">
        <f t="shared" si="61"/>
        <v>Normal</v>
      </c>
    </row>
    <row r="1965" spans="1:10" ht="15.75" thickBot="1" x14ac:dyDescent="0.3">
      <c r="A1965" s="4" t="s">
        <v>404</v>
      </c>
      <c r="B1965" s="5">
        <v>28.5</v>
      </c>
      <c r="C1965" s="5">
        <v>6.11</v>
      </c>
      <c r="D1965" s="4" t="s">
        <v>2379</v>
      </c>
      <c r="E1965" s="4" t="s">
        <v>2379</v>
      </c>
      <c r="F1965" s="4" t="s">
        <v>2379</v>
      </c>
      <c r="G1965" s="5">
        <v>1</v>
      </c>
      <c r="H1965" s="4" t="s">
        <v>2379</v>
      </c>
      <c r="I1965" s="4" t="str">
        <f t="shared" si="60"/>
        <v>Overweight</v>
      </c>
      <c r="J1965" t="str">
        <f t="shared" si="61"/>
        <v>Prediabetes</v>
      </c>
    </row>
    <row r="1966" spans="1:10" ht="15.75" thickBot="1" x14ac:dyDescent="0.3">
      <c r="A1966" s="4" t="s">
        <v>403</v>
      </c>
      <c r="B1966" s="5">
        <v>39.270000000000003</v>
      </c>
      <c r="C1966" s="5">
        <v>6.25</v>
      </c>
      <c r="D1966" s="4" t="s">
        <v>2379</v>
      </c>
      <c r="E1966" s="4" t="s">
        <v>2379</v>
      </c>
      <c r="F1966" s="4" t="s">
        <v>2379</v>
      </c>
      <c r="G1966" s="4">
        <v>0</v>
      </c>
      <c r="H1966" s="4" t="s">
        <v>2379</v>
      </c>
      <c r="I1966" s="4" t="str">
        <f t="shared" si="60"/>
        <v>Obesity</v>
      </c>
      <c r="J1966" t="str">
        <f t="shared" si="61"/>
        <v>Prediabetes</v>
      </c>
    </row>
    <row r="1967" spans="1:10" ht="15.75" thickBot="1" x14ac:dyDescent="0.3">
      <c r="A1967" s="4" t="s">
        <v>402</v>
      </c>
      <c r="B1967" s="5">
        <v>32.49</v>
      </c>
      <c r="C1967" s="5">
        <v>4</v>
      </c>
      <c r="D1967" s="4" t="s">
        <v>2380</v>
      </c>
      <c r="E1967" s="4" t="s">
        <v>2379</v>
      </c>
      <c r="F1967" s="4" t="s">
        <v>2379</v>
      </c>
      <c r="G1967" s="4">
        <v>0</v>
      </c>
      <c r="H1967" s="4" t="s">
        <v>2379</v>
      </c>
      <c r="I1967" s="4" t="str">
        <f t="shared" si="60"/>
        <v>Obesity</v>
      </c>
      <c r="J1967" t="str">
        <f t="shared" si="61"/>
        <v>Normal</v>
      </c>
    </row>
    <row r="1968" spans="1:10" ht="15.75" thickBot="1" x14ac:dyDescent="0.3">
      <c r="A1968" s="4" t="s">
        <v>401</v>
      </c>
      <c r="B1968" s="5">
        <v>23.7</v>
      </c>
      <c r="C1968" s="5">
        <v>5.55</v>
      </c>
      <c r="D1968" s="4" t="s">
        <v>2380</v>
      </c>
      <c r="E1968" s="4" t="s">
        <v>2379</v>
      </c>
      <c r="F1968" s="4" t="s">
        <v>2379</v>
      </c>
      <c r="G1968" s="4">
        <v>0</v>
      </c>
      <c r="H1968" s="4" t="s">
        <v>2379</v>
      </c>
      <c r="I1968" s="4" t="str">
        <f t="shared" si="60"/>
        <v>Normal Weight</v>
      </c>
      <c r="J1968" t="str">
        <f t="shared" si="61"/>
        <v>Normal</v>
      </c>
    </row>
    <row r="1969" spans="1:10" ht="15.75" thickBot="1" x14ac:dyDescent="0.3">
      <c r="A1969" s="4" t="s">
        <v>400</v>
      </c>
      <c r="B1969" s="5">
        <v>30.4</v>
      </c>
      <c r="C1969" s="5">
        <v>5.95</v>
      </c>
      <c r="D1969" s="4" t="s">
        <v>2379</v>
      </c>
      <c r="E1969" s="4" t="s">
        <v>2380</v>
      </c>
      <c r="F1969" s="4" t="s">
        <v>2379</v>
      </c>
      <c r="G1969" s="5">
        <v>1</v>
      </c>
      <c r="H1969" s="4" t="s">
        <v>2379</v>
      </c>
      <c r="I1969" s="4" t="str">
        <f t="shared" si="60"/>
        <v>Obesity</v>
      </c>
      <c r="J1969" t="str">
        <f t="shared" si="61"/>
        <v>Prediabetes</v>
      </c>
    </row>
    <row r="1970" spans="1:10" ht="15.75" thickBot="1" x14ac:dyDescent="0.3">
      <c r="A1970" s="4" t="s">
        <v>399</v>
      </c>
      <c r="B1970" s="5">
        <v>38.94</v>
      </c>
      <c r="C1970" s="5">
        <v>4.3600000000000003</v>
      </c>
      <c r="D1970" s="4" t="s">
        <v>2379</v>
      </c>
      <c r="E1970" s="4" t="s">
        <v>2379</v>
      </c>
      <c r="F1970" s="4" t="s">
        <v>2380</v>
      </c>
      <c r="G1970" s="5">
        <v>1</v>
      </c>
      <c r="H1970" s="4" t="s">
        <v>2379</v>
      </c>
      <c r="I1970" s="4" t="str">
        <f t="shared" si="60"/>
        <v>Obesity</v>
      </c>
      <c r="J1970" t="str">
        <f t="shared" si="61"/>
        <v>Normal</v>
      </c>
    </row>
    <row r="1971" spans="1:10" ht="15.75" thickBot="1" x14ac:dyDescent="0.3">
      <c r="A1971" s="4" t="s">
        <v>398</v>
      </c>
      <c r="B1971" s="5">
        <v>31.02</v>
      </c>
      <c r="C1971" s="5">
        <v>4.84</v>
      </c>
      <c r="D1971" s="4" t="s">
        <v>2379</v>
      </c>
      <c r="E1971" s="4" t="s">
        <v>2379</v>
      </c>
      <c r="F1971" s="4" t="s">
        <v>2380</v>
      </c>
      <c r="G1971" s="5">
        <v>1</v>
      </c>
      <c r="H1971" s="4" t="s">
        <v>2379</v>
      </c>
      <c r="I1971" s="4" t="str">
        <f t="shared" si="60"/>
        <v>Obesity</v>
      </c>
      <c r="J1971" t="str">
        <f t="shared" si="61"/>
        <v>Normal</v>
      </c>
    </row>
    <row r="1972" spans="1:10" ht="15.75" thickBot="1" x14ac:dyDescent="0.3">
      <c r="A1972" s="4" t="s">
        <v>397</v>
      </c>
      <c r="B1972" s="5">
        <v>17.5</v>
      </c>
      <c r="C1972" s="5">
        <v>4.5599999999999996</v>
      </c>
      <c r="D1972" s="4" t="s">
        <v>2379</v>
      </c>
      <c r="E1972" s="4" t="s">
        <v>2379</v>
      </c>
      <c r="F1972" s="4" t="s">
        <v>2379</v>
      </c>
      <c r="G1972" s="5">
        <v>1</v>
      </c>
      <c r="H1972" s="4" t="s">
        <v>2379</v>
      </c>
      <c r="I1972" s="4" t="str">
        <f t="shared" si="60"/>
        <v>Underweight</v>
      </c>
      <c r="J1972" t="str">
        <f t="shared" si="61"/>
        <v>Normal</v>
      </c>
    </row>
    <row r="1973" spans="1:10" ht="15.75" thickBot="1" x14ac:dyDescent="0.3">
      <c r="A1973" s="4" t="s">
        <v>396</v>
      </c>
      <c r="B1973" s="5">
        <v>34.799999999999997</v>
      </c>
      <c r="C1973" s="5">
        <v>4.42</v>
      </c>
      <c r="D1973" s="4" t="s">
        <v>2380</v>
      </c>
      <c r="E1973" s="4" t="s">
        <v>2380</v>
      </c>
      <c r="F1973" s="4" t="s">
        <v>2379</v>
      </c>
      <c r="G1973" s="5">
        <v>2</v>
      </c>
      <c r="H1973" s="4" t="s">
        <v>2379</v>
      </c>
      <c r="I1973" s="4" t="str">
        <f t="shared" si="60"/>
        <v>Obesity</v>
      </c>
      <c r="J1973" t="str">
        <f t="shared" si="61"/>
        <v>Normal</v>
      </c>
    </row>
    <row r="1974" spans="1:10" ht="15.75" thickBot="1" x14ac:dyDescent="0.3">
      <c r="A1974" s="4" t="s">
        <v>395</v>
      </c>
      <c r="B1974" s="5">
        <v>17.3</v>
      </c>
      <c r="C1974" s="5">
        <v>7.66</v>
      </c>
      <c r="D1974" s="4" t="s">
        <v>2380</v>
      </c>
      <c r="E1974" s="4" t="s">
        <v>2379</v>
      </c>
      <c r="F1974" s="4" t="s">
        <v>2379</v>
      </c>
      <c r="G1974" s="5">
        <v>1</v>
      </c>
      <c r="H1974" s="4" t="s">
        <v>2379</v>
      </c>
      <c r="I1974" s="4" t="str">
        <f t="shared" si="60"/>
        <v>Underweight</v>
      </c>
      <c r="J1974" t="str">
        <f t="shared" si="61"/>
        <v>Diabetes</v>
      </c>
    </row>
    <row r="1975" spans="1:10" ht="15.75" thickBot="1" x14ac:dyDescent="0.3">
      <c r="A1975" s="4" t="s">
        <v>394</v>
      </c>
      <c r="B1975" s="5">
        <v>32.25</v>
      </c>
      <c r="C1975" s="5">
        <v>5.2</v>
      </c>
      <c r="D1975" s="4" t="s">
        <v>2380</v>
      </c>
      <c r="E1975" s="4" t="s">
        <v>2379</v>
      </c>
      <c r="F1975" s="4" t="s">
        <v>2379</v>
      </c>
      <c r="G1975" s="4">
        <v>0</v>
      </c>
      <c r="H1975" s="4" t="s">
        <v>2379</v>
      </c>
      <c r="I1975" s="4" t="str">
        <f t="shared" si="60"/>
        <v>Obesity</v>
      </c>
      <c r="J1975" t="str">
        <f t="shared" si="61"/>
        <v>Normal</v>
      </c>
    </row>
    <row r="1976" spans="1:10" ht="15.75" thickBot="1" x14ac:dyDescent="0.3">
      <c r="A1976" s="4" t="s">
        <v>393</v>
      </c>
      <c r="B1976" s="5">
        <v>42.4</v>
      </c>
      <c r="C1976" s="5">
        <v>5.53</v>
      </c>
      <c r="D1976" s="4" t="s">
        <v>2380</v>
      </c>
      <c r="E1976" s="4" t="s">
        <v>2379</v>
      </c>
      <c r="F1976" s="4" t="s">
        <v>2379</v>
      </c>
      <c r="G1976" s="4">
        <v>0</v>
      </c>
      <c r="H1976" s="4" t="s">
        <v>2379</v>
      </c>
      <c r="I1976" s="4" t="str">
        <f t="shared" si="60"/>
        <v>Obesity</v>
      </c>
      <c r="J1976" t="str">
        <f t="shared" si="61"/>
        <v>Normal</v>
      </c>
    </row>
    <row r="1977" spans="1:10" ht="15.75" thickBot="1" x14ac:dyDescent="0.3">
      <c r="A1977" s="4" t="s">
        <v>392</v>
      </c>
      <c r="B1977" s="5">
        <v>38.664999999999999</v>
      </c>
      <c r="C1977" s="5">
        <v>4.8600000000000003</v>
      </c>
      <c r="D1977" s="4" t="s">
        <v>2379</v>
      </c>
      <c r="E1977" s="4" t="s">
        <v>2380</v>
      </c>
      <c r="F1977" s="4" t="s">
        <v>2379</v>
      </c>
      <c r="G1977" s="5">
        <v>1</v>
      </c>
      <c r="H1977" s="4" t="s">
        <v>2379</v>
      </c>
      <c r="I1977" s="4" t="str">
        <f t="shared" si="60"/>
        <v>Obesity</v>
      </c>
      <c r="J1977" t="str">
        <f t="shared" si="61"/>
        <v>Normal</v>
      </c>
    </row>
    <row r="1978" spans="1:10" ht="15.75" thickBot="1" x14ac:dyDescent="0.3">
      <c r="A1978" s="4" t="s">
        <v>391</v>
      </c>
      <c r="B1978" s="5">
        <v>29.92</v>
      </c>
      <c r="C1978" s="5">
        <v>5.49</v>
      </c>
      <c r="D1978" s="4" t="s">
        <v>2380</v>
      </c>
      <c r="E1978" s="4" t="s">
        <v>2379</v>
      </c>
      <c r="F1978" s="4" t="s">
        <v>2379</v>
      </c>
      <c r="G1978" s="4">
        <v>0</v>
      </c>
      <c r="H1978" s="4" t="s">
        <v>2379</v>
      </c>
      <c r="I1978" s="4" t="str">
        <f t="shared" si="60"/>
        <v>Overweight</v>
      </c>
      <c r="J1978" t="str">
        <f t="shared" si="61"/>
        <v>Normal</v>
      </c>
    </row>
    <row r="1979" spans="1:10" ht="15.75" thickBot="1" x14ac:dyDescent="0.3">
      <c r="A1979" s="4" t="s">
        <v>390</v>
      </c>
      <c r="B1979" s="5">
        <v>29.48</v>
      </c>
      <c r="C1979" s="5">
        <v>4.09</v>
      </c>
      <c r="D1979" s="4" t="s">
        <v>2380</v>
      </c>
      <c r="E1979" s="4" t="s">
        <v>2379</v>
      </c>
      <c r="F1979" s="4" t="s">
        <v>2379</v>
      </c>
      <c r="G1979" s="4">
        <v>0</v>
      </c>
      <c r="H1979" s="4" t="s">
        <v>2379</v>
      </c>
      <c r="I1979" s="4" t="str">
        <f t="shared" si="60"/>
        <v>Overweight</v>
      </c>
      <c r="J1979" t="str">
        <f t="shared" si="61"/>
        <v>Normal</v>
      </c>
    </row>
    <row r="1980" spans="1:10" ht="15.75" thickBot="1" x14ac:dyDescent="0.3">
      <c r="A1980" s="4" t="s">
        <v>389</v>
      </c>
      <c r="B1980" s="5">
        <v>28.785</v>
      </c>
      <c r="C1980" s="5">
        <v>4.3099999999999996</v>
      </c>
      <c r="D1980" s="4" t="s">
        <v>2380</v>
      </c>
      <c r="E1980" s="4" t="s">
        <v>2379</v>
      </c>
      <c r="F1980" s="4" t="s">
        <v>2379</v>
      </c>
      <c r="G1980" s="4">
        <v>0</v>
      </c>
      <c r="H1980" s="4" t="s">
        <v>2379</v>
      </c>
      <c r="I1980" s="4" t="str">
        <f t="shared" si="60"/>
        <v>Overweight</v>
      </c>
      <c r="J1980" t="str">
        <f t="shared" si="61"/>
        <v>Normal</v>
      </c>
    </row>
    <row r="1981" spans="1:10" ht="15.75" thickBot="1" x14ac:dyDescent="0.3">
      <c r="A1981" s="4" t="s">
        <v>388</v>
      </c>
      <c r="B1981" s="5">
        <v>19.8</v>
      </c>
      <c r="C1981" s="5">
        <v>4</v>
      </c>
      <c r="D1981" s="4" t="s">
        <v>2380</v>
      </c>
      <c r="E1981" s="4" t="s">
        <v>2379</v>
      </c>
      <c r="F1981" s="4" t="s">
        <v>2379</v>
      </c>
      <c r="G1981" s="4">
        <v>0</v>
      </c>
      <c r="H1981" s="4" t="s">
        <v>2379</v>
      </c>
      <c r="I1981" s="4" t="str">
        <f t="shared" si="60"/>
        <v>Normal Weight</v>
      </c>
      <c r="J1981" t="str">
        <f t="shared" si="61"/>
        <v>Normal</v>
      </c>
    </row>
    <row r="1982" spans="1:10" ht="15.75" thickBot="1" x14ac:dyDescent="0.3">
      <c r="A1982" s="4" t="s">
        <v>387</v>
      </c>
      <c r="B1982" s="5">
        <v>35.53</v>
      </c>
      <c r="C1982" s="5">
        <v>4.68</v>
      </c>
      <c r="D1982" s="4" t="s">
        <v>2379</v>
      </c>
      <c r="E1982" s="4" t="s">
        <v>2379</v>
      </c>
      <c r="F1982" s="4" t="s">
        <v>2380</v>
      </c>
      <c r="G1982" s="5">
        <v>1</v>
      </c>
      <c r="H1982" s="4" t="s">
        <v>2379</v>
      </c>
      <c r="I1982" s="4" t="str">
        <f t="shared" si="60"/>
        <v>Obesity</v>
      </c>
      <c r="J1982" t="str">
        <f t="shared" si="61"/>
        <v>Normal</v>
      </c>
    </row>
    <row r="1983" spans="1:10" ht="15.75" thickBot="1" x14ac:dyDescent="0.3">
      <c r="A1983" s="4" t="s">
        <v>386</v>
      </c>
      <c r="B1983" s="5">
        <v>21.47</v>
      </c>
      <c r="C1983" s="5">
        <v>4.0199999999999996</v>
      </c>
      <c r="D1983" s="4" t="s">
        <v>2380</v>
      </c>
      <c r="E1983" s="4" t="s">
        <v>2379</v>
      </c>
      <c r="F1983" s="4" t="s">
        <v>2379</v>
      </c>
      <c r="G1983" s="5">
        <v>1</v>
      </c>
      <c r="H1983" s="4" t="s">
        <v>2379</v>
      </c>
      <c r="I1983" s="4" t="str">
        <f t="shared" si="60"/>
        <v>Normal Weight</v>
      </c>
      <c r="J1983" t="str">
        <f t="shared" si="61"/>
        <v>Normal</v>
      </c>
    </row>
    <row r="1984" spans="1:10" ht="15.75" thickBot="1" x14ac:dyDescent="0.3">
      <c r="A1984" s="4" t="s">
        <v>385</v>
      </c>
      <c r="B1984" s="5">
        <v>25.9</v>
      </c>
      <c r="C1984" s="5">
        <v>5.12</v>
      </c>
      <c r="D1984" s="4" t="s">
        <v>2379</v>
      </c>
      <c r="E1984" s="4" t="s">
        <v>2379</v>
      </c>
      <c r="F1984" s="4" t="s">
        <v>2380</v>
      </c>
      <c r="G1984" s="5">
        <v>1</v>
      </c>
      <c r="H1984" s="4" t="s">
        <v>2379</v>
      </c>
      <c r="I1984" s="4" t="str">
        <f t="shared" si="60"/>
        <v>Overweight</v>
      </c>
      <c r="J1984" t="str">
        <f t="shared" si="61"/>
        <v>Normal</v>
      </c>
    </row>
    <row r="1985" spans="1:10" ht="15.75" thickBot="1" x14ac:dyDescent="0.3">
      <c r="A1985" s="4" t="s">
        <v>384</v>
      </c>
      <c r="B1985" s="5">
        <v>20.81</v>
      </c>
      <c r="C1985" s="5">
        <v>5.52</v>
      </c>
      <c r="D1985" s="4" t="s">
        <v>2379</v>
      </c>
      <c r="E1985" s="4" t="s">
        <v>2379</v>
      </c>
      <c r="F1985" s="4" t="s">
        <v>2379</v>
      </c>
      <c r="G1985" s="4">
        <v>0</v>
      </c>
      <c r="H1985" s="4" t="s">
        <v>2379</v>
      </c>
      <c r="I1985" s="4" t="str">
        <f t="shared" si="60"/>
        <v>Normal Weight</v>
      </c>
      <c r="J1985" t="str">
        <f t="shared" si="61"/>
        <v>Normal</v>
      </c>
    </row>
    <row r="1986" spans="1:10" ht="15.75" thickBot="1" x14ac:dyDescent="0.3">
      <c r="A1986" s="4" t="s">
        <v>383</v>
      </c>
      <c r="B1986" s="5">
        <v>25.84</v>
      </c>
      <c r="C1986" s="5">
        <v>5.81</v>
      </c>
      <c r="D1986" s="4" t="s">
        <v>2380</v>
      </c>
      <c r="E1986" s="4" t="s">
        <v>2379</v>
      </c>
      <c r="F1986" s="4" t="s">
        <v>2380</v>
      </c>
      <c r="G1986" s="5">
        <v>1</v>
      </c>
      <c r="H1986" s="4" t="s">
        <v>2379</v>
      </c>
      <c r="I1986" s="4" t="str">
        <f t="shared" si="60"/>
        <v>Overweight</v>
      </c>
      <c r="J1986" t="str">
        <f t="shared" si="61"/>
        <v>Prediabetes</v>
      </c>
    </row>
    <row r="1987" spans="1:10" ht="15.75" thickBot="1" x14ac:dyDescent="0.3">
      <c r="A1987" s="4" t="s">
        <v>382</v>
      </c>
      <c r="B1987" s="5">
        <v>30.95</v>
      </c>
      <c r="C1987" s="5">
        <v>5.16</v>
      </c>
      <c r="D1987" s="4" t="s">
        <v>2379</v>
      </c>
      <c r="E1987" s="4" t="s">
        <v>2379</v>
      </c>
      <c r="F1987" s="4" t="s">
        <v>2380</v>
      </c>
      <c r="G1987" s="5">
        <v>1</v>
      </c>
      <c r="H1987" s="4" t="s">
        <v>2379</v>
      </c>
      <c r="I1987" s="4" t="str">
        <f t="shared" ref="I1987:I2050" si="62">VLOOKUP(B1987,$L$10:$M$13,2,TRUE)</f>
        <v>Obesity</v>
      </c>
      <c r="J1987" t="str">
        <f t="shared" ref="J1987:J2050" si="63">VLOOKUP(C1987,$K$19:$L$21,2,TRUE)</f>
        <v>Normal</v>
      </c>
    </row>
    <row r="1988" spans="1:10" ht="15.75" thickBot="1" x14ac:dyDescent="0.3">
      <c r="A1988" s="4" t="s">
        <v>381</v>
      </c>
      <c r="B1988" s="5">
        <v>30.54</v>
      </c>
      <c r="C1988" s="5">
        <v>5</v>
      </c>
      <c r="D1988" s="4" t="s">
        <v>2379</v>
      </c>
      <c r="E1988" s="4" t="s">
        <v>2379</v>
      </c>
      <c r="F1988" s="4" t="s">
        <v>2380</v>
      </c>
      <c r="G1988" s="5">
        <v>1</v>
      </c>
      <c r="H1988" s="4" t="s">
        <v>2379</v>
      </c>
      <c r="I1988" s="4" t="str">
        <f t="shared" si="62"/>
        <v>Obesity</v>
      </c>
      <c r="J1988" t="str">
        <f t="shared" si="63"/>
        <v>Normal</v>
      </c>
    </row>
    <row r="1989" spans="1:10" ht="15.75" thickBot="1" x14ac:dyDescent="0.3">
      <c r="A1989" s="4" t="s">
        <v>380</v>
      </c>
      <c r="B1989" s="5">
        <v>33.914999999999999</v>
      </c>
      <c r="C1989" s="5">
        <v>5.84</v>
      </c>
      <c r="D1989" s="4" t="s">
        <v>2380</v>
      </c>
      <c r="E1989" s="4" t="s">
        <v>2379</v>
      </c>
      <c r="F1989" s="4" t="s">
        <v>2379</v>
      </c>
      <c r="G1989" s="4">
        <v>0</v>
      </c>
      <c r="H1989" s="4" t="s">
        <v>2379</v>
      </c>
      <c r="I1989" s="4" t="str">
        <f t="shared" si="62"/>
        <v>Obesity</v>
      </c>
      <c r="J1989" t="str">
        <f t="shared" si="63"/>
        <v>Prediabetes</v>
      </c>
    </row>
    <row r="1990" spans="1:10" ht="15.75" thickBot="1" x14ac:dyDescent="0.3">
      <c r="A1990" s="4" t="s">
        <v>379</v>
      </c>
      <c r="B1990" s="5">
        <v>33.31</v>
      </c>
      <c r="C1990" s="5">
        <v>4.1900000000000004</v>
      </c>
      <c r="D1990" s="4" t="s">
        <v>2379</v>
      </c>
      <c r="E1990" s="4" t="s">
        <v>2379</v>
      </c>
      <c r="F1990" s="4" t="s">
        <v>2380</v>
      </c>
      <c r="G1990" s="5">
        <v>1</v>
      </c>
      <c r="H1990" s="4" t="s">
        <v>2379</v>
      </c>
      <c r="I1990" s="4" t="str">
        <f t="shared" si="62"/>
        <v>Obesity</v>
      </c>
      <c r="J1990" t="str">
        <f t="shared" si="63"/>
        <v>Normal</v>
      </c>
    </row>
    <row r="1991" spans="1:10" ht="15.75" thickBot="1" x14ac:dyDescent="0.3">
      <c r="A1991" s="4" t="s">
        <v>378</v>
      </c>
      <c r="B1991" s="5">
        <v>25.745000000000001</v>
      </c>
      <c r="C1991" s="5">
        <v>4.62</v>
      </c>
      <c r="D1991" s="4" t="s">
        <v>2380</v>
      </c>
      <c r="E1991" s="4" t="s">
        <v>2379</v>
      </c>
      <c r="F1991" s="4" t="s">
        <v>2379</v>
      </c>
      <c r="G1991" s="4">
        <v>0</v>
      </c>
      <c r="H1991" s="4" t="s">
        <v>2379</v>
      </c>
      <c r="I1991" s="4" t="str">
        <f t="shared" si="62"/>
        <v>Overweight</v>
      </c>
      <c r="J1991" t="str">
        <f t="shared" si="63"/>
        <v>Normal</v>
      </c>
    </row>
    <row r="1992" spans="1:10" ht="15.75" thickBot="1" x14ac:dyDescent="0.3">
      <c r="A1992" s="4" t="s">
        <v>377</v>
      </c>
      <c r="B1992" s="5">
        <v>37.1</v>
      </c>
      <c r="C1992" s="5">
        <v>6.24</v>
      </c>
      <c r="D1992" s="4" t="s">
        <v>2379</v>
      </c>
      <c r="E1992" s="4" t="s">
        <v>2379</v>
      </c>
      <c r="F1992" s="4" t="s">
        <v>2379</v>
      </c>
      <c r="G1992" s="4">
        <v>0</v>
      </c>
      <c r="H1992" s="4" t="s">
        <v>2379</v>
      </c>
      <c r="I1992" s="4" t="str">
        <f t="shared" si="62"/>
        <v>Obesity</v>
      </c>
      <c r="J1992" t="str">
        <f t="shared" si="63"/>
        <v>Prediabetes</v>
      </c>
    </row>
    <row r="1993" spans="1:10" ht="15.75" thickBot="1" x14ac:dyDescent="0.3">
      <c r="A1993" s="4" t="s">
        <v>376</v>
      </c>
      <c r="B1993" s="5">
        <v>35.435000000000002</v>
      </c>
      <c r="C1993" s="5">
        <v>5.81</v>
      </c>
      <c r="D1993" s="4" t="s">
        <v>2379</v>
      </c>
      <c r="E1993" s="4" t="s">
        <v>2379</v>
      </c>
      <c r="F1993" s="4" t="s">
        <v>2379</v>
      </c>
      <c r="G1993" s="4">
        <v>0</v>
      </c>
      <c r="H1993" s="4" t="s">
        <v>2379</v>
      </c>
      <c r="I1993" s="4" t="str">
        <f t="shared" si="62"/>
        <v>Obesity</v>
      </c>
      <c r="J1993" t="str">
        <f t="shared" si="63"/>
        <v>Prediabetes</v>
      </c>
    </row>
    <row r="1994" spans="1:10" ht="15.75" thickBot="1" x14ac:dyDescent="0.3">
      <c r="A1994" s="4" t="s">
        <v>375</v>
      </c>
      <c r="B1994" s="5">
        <v>20.399999999999999</v>
      </c>
      <c r="C1994" s="5">
        <v>4.83</v>
      </c>
      <c r="D1994" s="4" t="s">
        <v>2379</v>
      </c>
      <c r="E1994" s="4" t="s">
        <v>2379</v>
      </c>
      <c r="F1994" s="4" t="s">
        <v>2379</v>
      </c>
      <c r="G1994" s="4">
        <v>0</v>
      </c>
      <c r="H1994" s="4" t="s">
        <v>2379</v>
      </c>
      <c r="I1994" s="4" t="str">
        <f t="shared" si="62"/>
        <v>Normal Weight</v>
      </c>
      <c r="J1994" t="str">
        <f t="shared" si="63"/>
        <v>Normal</v>
      </c>
    </row>
    <row r="1995" spans="1:10" ht="15.75" thickBot="1" x14ac:dyDescent="0.3">
      <c r="A1995" s="4" t="s">
        <v>374</v>
      </c>
      <c r="B1995" s="5">
        <v>42.13</v>
      </c>
      <c r="C1995" s="5">
        <v>5.72</v>
      </c>
      <c r="D1995" s="4" t="s">
        <v>2380</v>
      </c>
      <c r="E1995" s="4" t="s">
        <v>2379</v>
      </c>
      <c r="F1995" s="4" t="s">
        <v>2380</v>
      </c>
      <c r="G1995" s="5">
        <v>1</v>
      </c>
      <c r="H1995" s="4" t="s">
        <v>2379</v>
      </c>
      <c r="I1995" s="4" t="str">
        <f t="shared" si="62"/>
        <v>Obesity</v>
      </c>
      <c r="J1995" t="str">
        <f t="shared" si="63"/>
        <v>Prediabetes</v>
      </c>
    </row>
    <row r="1996" spans="1:10" ht="15.75" thickBot="1" x14ac:dyDescent="0.3">
      <c r="A1996" s="4" t="s">
        <v>373</v>
      </c>
      <c r="B1996" s="5">
        <v>33.99</v>
      </c>
      <c r="C1996" s="5">
        <v>4.83</v>
      </c>
      <c r="D1996" s="4" t="s">
        <v>2380</v>
      </c>
      <c r="E1996" s="4" t="s">
        <v>2379</v>
      </c>
      <c r="F1996" s="4" t="s">
        <v>2380</v>
      </c>
      <c r="G1996" s="5">
        <v>1</v>
      </c>
      <c r="H1996" s="4" t="s">
        <v>2379</v>
      </c>
      <c r="I1996" s="4" t="str">
        <f t="shared" si="62"/>
        <v>Obesity</v>
      </c>
      <c r="J1996" t="str">
        <f t="shared" si="63"/>
        <v>Normal</v>
      </c>
    </row>
    <row r="1997" spans="1:10" ht="15.75" thickBot="1" x14ac:dyDescent="0.3">
      <c r="A1997" s="4" t="s">
        <v>372</v>
      </c>
      <c r="B1997" s="5">
        <v>28.594999999999999</v>
      </c>
      <c r="C1997" s="5">
        <v>4.1399999999999997</v>
      </c>
      <c r="D1997" s="4" t="s">
        <v>2380</v>
      </c>
      <c r="E1997" s="4" t="s">
        <v>2379</v>
      </c>
      <c r="F1997" s="4" t="s">
        <v>2380</v>
      </c>
      <c r="G1997" s="5">
        <v>1</v>
      </c>
      <c r="H1997" s="4" t="s">
        <v>2379</v>
      </c>
      <c r="I1997" s="4" t="str">
        <f t="shared" si="62"/>
        <v>Overweight</v>
      </c>
      <c r="J1997" t="str">
        <f t="shared" si="63"/>
        <v>Normal</v>
      </c>
    </row>
    <row r="1998" spans="1:10" ht="15.75" thickBot="1" x14ac:dyDescent="0.3">
      <c r="A1998" s="4" t="s">
        <v>371</v>
      </c>
      <c r="B1998" s="5">
        <v>20.8</v>
      </c>
      <c r="C1998" s="5">
        <v>4.07</v>
      </c>
      <c r="D1998" s="4" t="s">
        <v>2380</v>
      </c>
      <c r="E1998" s="4" t="s">
        <v>2379</v>
      </c>
      <c r="F1998" s="4" t="s">
        <v>2380</v>
      </c>
      <c r="G1998" s="5">
        <v>1</v>
      </c>
      <c r="H1998" s="4" t="s">
        <v>2379</v>
      </c>
      <c r="I1998" s="4" t="str">
        <f t="shared" si="62"/>
        <v>Normal Weight</v>
      </c>
      <c r="J1998" t="str">
        <f t="shared" si="63"/>
        <v>Normal</v>
      </c>
    </row>
    <row r="1999" spans="1:10" ht="15.75" thickBot="1" x14ac:dyDescent="0.3">
      <c r="A1999" s="4" t="s">
        <v>370</v>
      </c>
      <c r="B1999" s="5">
        <v>23.465</v>
      </c>
      <c r="C1999" s="5">
        <v>6.26</v>
      </c>
      <c r="D1999" s="4" t="s">
        <v>2380</v>
      </c>
      <c r="E1999" s="4" t="s">
        <v>2379</v>
      </c>
      <c r="F1999" s="4" t="s">
        <v>2380</v>
      </c>
      <c r="G1999" s="5">
        <v>1</v>
      </c>
      <c r="H1999" s="4" t="s">
        <v>2379</v>
      </c>
      <c r="I1999" s="4" t="str">
        <f t="shared" si="62"/>
        <v>Normal Weight</v>
      </c>
      <c r="J1999" t="str">
        <f t="shared" si="63"/>
        <v>Prediabetes</v>
      </c>
    </row>
    <row r="2000" spans="1:10" ht="15.75" thickBot="1" x14ac:dyDescent="0.3">
      <c r="A2000" s="4" t="s">
        <v>369</v>
      </c>
      <c r="B2000" s="5">
        <v>40.185000000000002</v>
      </c>
      <c r="C2000" s="5">
        <v>5.88</v>
      </c>
      <c r="D2000" s="4" t="s">
        <v>2380</v>
      </c>
      <c r="E2000" s="4" t="s">
        <v>2379</v>
      </c>
      <c r="F2000" s="4" t="s">
        <v>2379</v>
      </c>
      <c r="G2000" s="4">
        <v>0</v>
      </c>
      <c r="H2000" s="4" t="s">
        <v>2379</v>
      </c>
      <c r="I2000" s="4" t="str">
        <f t="shared" si="62"/>
        <v>Obesity</v>
      </c>
      <c r="J2000" t="str">
        <f t="shared" si="63"/>
        <v>Prediabetes</v>
      </c>
    </row>
    <row r="2001" spans="1:10" ht="15.75" thickBot="1" x14ac:dyDescent="0.3">
      <c r="A2001" s="4" t="s">
        <v>368</v>
      </c>
      <c r="B2001" s="5">
        <v>21.89</v>
      </c>
      <c r="C2001" s="5">
        <v>5.72</v>
      </c>
      <c r="D2001" s="4" t="s">
        <v>2380</v>
      </c>
      <c r="E2001" s="4" t="s">
        <v>2379</v>
      </c>
      <c r="F2001" s="4" t="s">
        <v>2379</v>
      </c>
      <c r="G2001" s="4">
        <v>0</v>
      </c>
      <c r="H2001" s="4" t="s">
        <v>2379</v>
      </c>
      <c r="I2001" s="4" t="str">
        <f t="shared" si="62"/>
        <v>Normal Weight</v>
      </c>
      <c r="J2001" t="str">
        <f t="shared" si="63"/>
        <v>Prediabetes</v>
      </c>
    </row>
    <row r="2002" spans="1:10" ht="15.75" thickBot="1" x14ac:dyDescent="0.3">
      <c r="A2002" s="4" t="s">
        <v>367</v>
      </c>
      <c r="B2002" s="5">
        <v>29.34</v>
      </c>
      <c r="C2002" s="5">
        <v>6.09</v>
      </c>
      <c r="D2002" s="4" t="s">
        <v>2380</v>
      </c>
      <c r="E2002" s="4" t="s">
        <v>2380</v>
      </c>
      <c r="F2002" s="4" t="s">
        <v>2379</v>
      </c>
      <c r="G2002" s="5">
        <v>2</v>
      </c>
      <c r="H2002" s="4" t="s">
        <v>2379</v>
      </c>
      <c r="I2002" s="4" t="str">
        <f t="shared" si="62"/>
        <v>Overweight</v>
      </c>
      <c r="J2002" t="str">
        <f t="shared" si="63"/>
        <v>Prediabetes</v>
      </c>
    </row>
    <row r="2003" spans="1:10" ht="15.75" thickBot="1" x14ac:dyDescent="0.3">
      <c r="A2003" s="4" t="s">
        <v>366</v>
      </c>
      <c r="B2003" s="5">
        <v>22.61</v>
      </c>
      <c r="C2003" s="5">
        <v>4.25</v>
      </c>
      <c r="D2003" s="4" t="s">
        <v>2380</v>
      </c>
      <c r="E2003" s="4" t="s">
        <v>2379</v>
      </c>
      <c r="F2003" s="4" t="s">
        <v>2379</v>
      </c>
      <c r="G2003" s="4">
        <v>0</v>
      </c>
      <c r="H2003" s="4" t="s">
        <v>2379</v>
      </c>
      <c r="I2003" s="4" t="str">
        <f t="shared" si="62"/>
        <v>Normal Weight</v>
      </c>
      <c r="J2003" t="str">
        <f t="shared" si="63"/>
        <v>Normal</v>
      </c>
    </row>
    <row r="2004" spans="1:10" ht="15.75" thickBot="1" x14ac:dyDescent="0.3">
      <c r="A2004" s="4" t="s">
        <v>365</v>
      </c>
      <c r="B2004" s="5">
        <v>22.23</v>
      </c>
      <c r="C2004" s="5">
        <v>6.09</v>
      </c>
      <c r="D2004" s="4" t="s">
        <v>2380</v>
      </c>
      <c r="E2004" s="4" t="s">
        <v>2379</v>
      </c>
      <c r="F2004" s="4" t="s">
        <v>2379</v>
      </c>
      <c r="G2004" s="4">
        <v>0</v>
      </c>
      <c r="H2004" s="4" t="s">
        <v>2379</v>
      </c>
      <c r="I2004" s="4" t="str">
        <f t="shared" si="62"/>
        <v>Normal Weight</v>
      </c>
      <c r="J2004" t="str">
        <f t="shared" si="63"/>
        <v>Prediabetes</v>
      </c>
    </row>
    <row r="2005" spans="1:10" ht="15.75" thickBot="1" x14ac:dyDescent="0.3">
      <c r="A2005" s="4" t="s">
        <v>364</v>
      </c>
      <c r="B2005" s="5">
        <v>33.4</v>
      </c>
      <c r="C2005" s="5">
        <v>5.51</v>
      </c>
      <c r="D2005" s="4" t="s">
        <v>2379</v>
      </c>
      <c r="E2005" s="4" t="s">
        <v>2379</v>
      </c>
      <c r="F2005" s="4" t="s">
        <v>2379</v>
      </c>
      <c r="G2005" s="4">
        <v>0</v>
      </c>
      <c r="H2005" s="4" t="s">
        <v>2379</v>
      </c>
      <c r="I2005" s="4" t="str">
        <f t="shared" si="62"/>
        <v>Obesity</v>
      </c>
      <c r="J2005" t="str">
        <f t="shared" si="63"/>
        <v>Normal</v>
      </c>
    </row>
    <row r="2006" spans="1:10" ht="15.75" thickBot="1" x14ac:dyDescent="0.3">
      <c r="A2006" s="4" t="s">
        <v>363</v>
      </c>
      <c r="B2006" s="5">
        <v>33.11</v>
      </c>
      <c r="C2006" s="5">
        <v>5.63</v>
      </c>
      <c r="D2006" s="4" t="s">
        <v>2379</v>
      </c>
      <c r="E2006" s="4" t="s">
        <v>2379</v>
      </c>
      <c r="F2006" s="4" t="s">
        <v>2379</v>
      </c>
      <c r="G2006" s="4">
        <v>0</v>
      </c>
      <c r="H2006" s="4" t="s">
        <v>2379</v>
      </c>
      <c r="I2006" s="4" t="str">
        <f t="shared" si="62"/>
        <v>Obesity</v>
      </c>
      <c r="J2006" t="str">
        <f t="shared" si="63"/>
        <v>Normal</v>
      </c>
    </row>
    <row r="2007" spans="1:10" ht="15.75" thickBot="1" x14ac:dyDescent="0.3">
      <c r="A2007" s="4" t="s">
        <v>362</v>
      </c>
      <c r="B2007" s="5">
        <v>16.815000000000001</v>
      </c>
      <c r="C2007" s="5">
        <v>5.29</v>
      </c>
      <c r="D2007" s="4" t="s">
        <v>2380</v>
      </c>
      <c r="E2007" s="4" t="s">
        <v>2379</v>
      </c>
      <c r="F2007" s="4" t="s">
        <v>2379</v>
      </c>
      <c r="G2007" s="4">
        <v>0</v>
      </c>
      <c r="H2007" s="4" t="s">
        <v>2379</v>
      </c>
      <c r="I2007" s="4" t="str">
        <f t="shared" si="62"/>
        <v>Underweight</v>
      </c>
      <c r="J2007" t="str">
        <f t="shared" si="63"/>
        <v>Normal</v>
      </c>
    </row>
    <row r="2008" spans="1:10" ht="15.75" thickBot="1" x14ac:dyDescent="0.3">
      <c r="A2008" s="4" t="s">
        <v>361</v>
      </c>
      <c r="B2008" s="5">
        <v>25.61</v>
      </c>
      <c r="C2008" s="5">
        <v>4</v>
      </c>
      <c r="D2008" s="4" t="s">
        <v>2379</v>
      </c>
      <c r="E2008" s="4" t="s">
        <v>2379</v>
      </c>
      <c r="F2008" s="4" t="s">
        <v>2380</v>
      </c>
      <c r="G2008" s="5">
        <v>1</v>
      </c>
      <c r="H2008" s="4" t="s">
        <v>2379</v>
      </c>
      <c r="I2008" s="4" t="str">
        <f t="shared" si="62"/>
        <v>Overweight</v>
      </c>
      <c r="J2008" t="str">
        <f t="shared" si="63"/>
        <v>Normal</v>
      </c>
    </row>
    <row r="2009" spans="1:10" ht="15.75" thickBot="1" x14ac:dyDescent="0.3">
      <c r="A2009" s="4" t="s">
        <v>360</v>
      </c>
      <c r="B2009" s="5">
        <v>25.8</v>
      </c>
      <c r="C2009" s="5">
        <v>5.49</v>
      </c>
      <c r="D2009" s="4" t="s">
        <v>2379</v>
      </c>
      <c r="E2009" s="4" t="s">
        <v>2379</v>
      </c>
      <c r="F2009" s="4" t="s">
        <v>2379</v>
      </c>
      <c r="G2009" s="4">
        <v>0</v>
      </c>
      <c r="H2009" s="4" t="s">
        <v>2379</v>
      </c>
      <c r="I2009" s="4" t="str">
        <f t="shared" si="62"/>
        <v>Overweight</v>
      </c>
      <c r="J2009" t="str">
        <f t="shared" si="63"/>
        <v>Normal</v>
      </c>
    </row>
    <row r="2010" spans="1:10" ht="15.75" thickBot="1" x14ac:dyDescent="0.3">
      <c r="A2010" s="4" t="s">
        <v>359</v>
      </c>
      <c r="B2010" s="5">
        <v>27.39</v>
      </c>
      <c r="C2010" s="5">
        <v>5.34</v>
      </c>
      <c r="D2010" s="4" t="s">
        <v>2379</v>
      </c>
      <c r="E2010" s="4" t="s">
        <v>2379</v>
      </c>
      <c r="F2010" s="4" t="s">
        <v>2379</v>
      </c>
      <c r="G2010" s="4">
        <v>0</v>
      </c>
      <c r="H2010" s="4" t="s">
        <v>2379</v>
      </c>
      <c r="I2010" s="4" t="str">
        <f t="shared" si="62"/>
        <v>Overweight</v>
      </c>
      <c r="J2010" t="str">
        <f t="shared" si="63"/>
        <v>Normal</v>
      </c>
    </row>
    <row r="2011" spans="1:10" ht="15.75" thickBot="1" x14ac:dyDescent="0.3">
      <c r="A2011" s="4" t="s">
        <v>358</v>
      </c>
      <c r="B2011" s="5">
        <v>17.03</v>
      </c>
      <c r="C2011" s="5">
        <v>4.12</v>
      </c>
      <c r="D2011" s="4" t="s">
        <v>2379</v>
      </c>
      <c r="E2011" s="4" t="s">
        <v>2379</v>
      </c>
      <c r="F2011" s="4" t="s">
        <v>2379</v>
      </c>
      <c r="G2011" s="5">
        <v>1</v>
      </c>
      <c r="H2011" s="4" t="s">
        <v>2379</v>
      </c>
      <c r="I2011" s="4" t="str">
        <f t="shared" si="62"/>
        <v>Underweight</v>
      </c>
      <c r="J2011" t="str">
        <f t="shared" si="63"/>
        <v>Normal</v>
      </c>
    </row>
    <row r="2012" spans="1:10" ht="15.75" thickBot="1" x14ac:dyDescent="0.3">
      <c r="A2012" s="4" t="s">
        <v>357</v>
      </c>
      <c r="B2012" s="5">
        <v>23.75</v>
      </c>
      <c r="C2012" s="5">
        <v>5.49</v>
      </c>
      <c r="D2012" s="4" t="s">
        <v>2380</v>
      </c>
      <c r="E2012" s="4" t="s">
        <v>2379</v>
      </c>
      <c r="F2012" s="4" t="s">
        <v>2379</v>
      </c>
      <c r="G2012" s="4">
        <v>0</v>
      </c>
      <c r="H2012" s="4" t="s">
        <v>2379</v>
      </c>
      <c r="I2012" s="4" t="str">
        <f t="shared" si="62"/>
        <v>Normal Weight</v>
      </c>
      <c r="J2012" t="str">
        <f t="shared" si="63"/>
        <v>Normal</v>
      </c>
    </row>
    <row r="2013" spans="1:10" ht="15.75" thickBot="1" x14ac:dyDescent="0.3">
      <c r="A2013" s="4" t="s">
        <v>355</v>
      </c>
      <c r="B2013" s="5">
        <v>26.03</v>
      </c>
      <c r="C2013" s="5">
        <v>5.1100000000000003</v>
      </c>
      <c r="D2013" s="4" t="s">
        <v>2380</v>
      </c>
      <c r="E2013" s="4" t="s">
        <v>2379</v>
      </c>
      <c r="F2013" s="4" t="s">
        <v>2379</v>
      </c>
      <c r="G2013" s="5">
        <v>1</v>
      </c>
      <c r="H2013" s="4" t="s">
        <v>2379</v>
      </c>
      <c r="I2013" s="4" t="str">
        <f t="shared" si="62"/>
        <v>Overweight</v>
      </c>
      <c r="J2013" t="str">
        <f t="shared" si="63"/>
        <v>Normal</v>
      </c>
    </row>
    <row r="2014" spans="1:10" ht="15.75" thickBot="1" x14ac:dyDescent="0.3">
      <c r="A2014" s="4" t="s">
        <v>354</v>
      </c>
      <c r="B2014" s="5">
        <v>16.079999999999998</v>
      </c>
      <c r="C2014" s="5">
        <v>5.94</v>
      </c>
      <c r="D2014" s="4" t="s">
        <v>2379</v>
      </c>
      <c r="E2014" s="4" t="s">
        <v>2379</v>
      </c>
      <c r="F2014" s="4" t="s">
        <v>2379</v>
      </c>
      <c r="G2014" s="4">
        <v>0</v>
      </c>
      <c r="H2014" s="4" t="s">
        <v>2379</v>
      </c>
      <c r="I2014" s="4" t="str">
        <f t="shared" si="62"/>
        <v>Underweight</v>
      </c>
      <c r="J2014" t="str">
        <f t="shared" si="63"/>
        <v>Prediabetes</v>
      </c>
    </row>
    <row r="2015" spans="1:10" ht="15.75" thickBot="1" x14ac:dyDescent="0.3">
      <c r="A2015" s="4" t="s">
        <v>353</v>
      </c>
      <c r="B2015" s="5">
        <v>30.875</v>
      </c>
      <c r="C2015" s="5">
        <v>5.54</v>
      </c>
      <c r="D2015" s="4" t="s">
        <v>2379</v>
      </c>
      <c r="E2015" s="4" t="s">
        <v>2379</v>
      </c>
      <c r="F2015" s="4" t="s">
        <v>2379</v>
      </c>
      <c r="G2015" s="4">
        <v>0</v>
      </c>
      <c r="H2015" s="4" t="s">
        <v>2379</v>
      </c>
      <c r="I2015" s="4" t="str">
        <f t="shared" si="62"/>
        <v>Obesity</v>
      </c>
      <c r="J2015" t="str">
        <f t="shared" si="63"/>
        <v>Normal</v>
      </c>
    </row>
    <row r="2016" spans="1:10" ht="15.75" thickBot="1" x14ac:dyDescent="0.3">
      <c r="A2016" s="4" t="s">
        <v>352</v>
      </c>
      <c r="B2016" s="5">
        <v>31.79</v>
      </c>
      <c r="C2016" s="5">
        <v>7.09</v>
      </c>
      <c r="D2016" s="4" t="s">
        <v>2379</v>
      </c>
      <c r="E2016" s="4" t="s">
        <v>2379</v>
      </c>
      <c r="F2016" s="4" t="s">
        <v>2379</v>
      </c>
      <c r="G2016" s="4">
        <v>0</v>
      </c>
      <c r="H2016" s="4" t="s">
        <v>2379</v>
      </c>
      <c r="I2016" s="4" t="str">
        <f t="shared" si="62"/>
        <v>Obesity</v>
      </c>
      <c r="J2016" t="str">
        <f t="shared" si="63"/>
        <v>Diabetes</v>
      </c>
    </row>
    <row r="2017" spans="1:10" ht="15.75" thickBot="1" x14ac:dyDescent="0.3">
      <c r="A2017" s="4" t="s">
        <v>351</v>
      </c>
      <c r="B2017" s="5">
        <v>28.48</v>
      </c>
      <c r="C2017" s="5">
        <v>6.22</v>
      </c>
      <c r="D2017" s="4" t="s">
        <v>2380</v>
      </c>
      <c r="E2017" s="4" t="s">
        <v>2379</v>
      </c>
      <c r="F2017" s="4" t="s">
        <v>2380</v>
      </c>
      <c r="G2017" s="5">
        <v>1</v>
      </c>
      <c r="H2017" s="4" t="s">
        <v>2379</v>
      </c>
      <c r="I2017" s="4" t="str">
        <f t="shared" si="62"/>
        <v>Overweight</v>
      </c>
      <c r="J2017" t="str">
        <f t="shared" si="63"/>
        <v>Prediabetes</v>
      </c>
    </row>
    <row r="2018" spans="1:10" ht="15.75" thickBot="1" x14ac:dyDescent="0.3">
      <c r="A2018" s="4" t="s">
        <v>350</v>
      </c>
      <c r="B2018" s="5">
        <v>26.6</v>
      </c>
      <c r="C2018" s="5">
        <v>4.33</v>
      </c>
      <c r="D2018" s="4" t="s">
        <v>2379</v>
      </c>
      <c r="E2018" s="4" t="s">
        <v>2379</v>
      </c>
      <c r="F2018" s="4" t="s">
        <v>2379</v>
      </c>
      <c r="G2018" s="5">
        <v>1</v>
      </c>
      <c r="H2018" s="4" t="s">
        <v>2379</v>
      </c>
      <c r="I2018" s="4" t="str">
        <f t="shared" si="62"/>
        <v>Overweight</v>
      </c>
      <c r="J2018" t="str">
        <f t="shared" si="63"/>
        <v>Normal</v>
      </c>
    </row>
    <row r="2019" spans="1:10" ht="15.75" thickBot="1" x14ac:dyDescent="0.3">
      <c r="A2019" s="4" t="s">
        <v>349</v>
      </c>
      <c r="B2019" s="5">
        <v>25.27</v>
      </c>
      <c r="C2019" s="5">
        <v>5.83</v>
      </c>
      <c r="D2019" s="4" t="s">
        <v>2379</v>
      </c>
      <c r="E2019" s="4" t="s">
        <v>2379</v>
      </c>
      <c r="F2019" s="4" t="s">
        <v>2379</v>
      </c>
      <c r="G2019" s="5">
        <v>1</v>
      </c>
      <c r="H2019" s="4" t="s">
        <v>2379</v>
      </c>
      <c r="I2019" s="4" t="str">
        <f t="shared" si="62"/>
        <v>Overweight</v>
      </c>
      <c r="J2019" t="str">
        <f t="shared" si="63"/>
        <v>Prediabetes</v>
      </c>
    </row>
    <row r="2020" spans="1:10" ht="15.75" thickBot="1" x14ac:dyDescent="0.3">
      <c r="A2020" s="4" t="s">
        <v>348</v>
      </c>
      <c r="B2020" s="5">
        <v>34.484999999999999</v>
      </c>
      <c r="C2020" s="5">
        <v>4.7</v>
      </c>
      <c r="D2020" s="4" t="s">
        <v>2380</v>
      </c>
      <c r="E2020" s="4" t="s">
        <v>2379</v>
      </c>
      <c r="F2020" s="4" t="s">
        <v>2380</v>
      </c>
      <c r="G2020" s="5">
        <v>1</v>
      </c>
      <c r="H2020" s="4" t="s">
        <v>2379</v>
      </c>
      <c r="I2020" s="4" t="str">
        <f t="shared" si="62"/>
        <v>Obesity</v>
      </c>
      <c r="J2020" t="str">
        <f t="shared" si="63"/>
        <v>Normal</v>
      </c>
    </row>
    <row r="2021" spans="1:10" ht="15.75" thickBot="1" x14ac:dyDescent="0.3">
      <c r="A2021" s="4" t="s">
        <v>347</v>
      </c>
      <c r="B2021" s="5">
        <v>15.57</v>
      </c>
      <c r="C2021" s="5">
        <v>4.07</v>
      </c>
      <c r="D2021" s="4" t="s">
        <v>2380</v>
      </c>
      <c r="E2021" s="4" t="s">
        <v>2379</v>
      </c>
      <c r="F2021" s="4" t="s">
        <v>2379</v>
      </c>
      <c r="G2021" s="5">
        <v>1</v>
      </c>
      <c r="H2021" s="4" t="s">
        <v>2379</v>
      </c>
      <c r="I2021" s="4" t="str">
        <f t="shared" si="62"/>
        <v>Underweight</v>
      </c>
      <c r="J2021" t="str">
        <f t="shared" si="63"/>
        <v>Normal</v>
      </c>
    </row>
    <row r="2022" spans="1:10" ht="15.75" thickBot="1" x14ac:dyDescent="0.3">
      <c r="A2022" s="4" t="s">
        <v>346</v>
      </c>
      <c r="B2022" s="5">
        <v>30.36</v>
      </c>
      <c r="C2022" s="5">
        <v>9.39</v>
      </c>
      <c r="D2022" s="4" t="s">
        <v>2379</v>
      </c>
      <c r="E2022" s="4" t="s">
        <v>2379</v>
      </c>
      <c r="F2022" s="4" t="s">
        <v>2379</v>
      </c>
      <c r="G2022" s="4">
        <v>0</v>
      </c>
      <c r="H2022" s="4" t="s">
        <v>2379</v>
      </c>
      <c r="I2022" s="4" t="str">
        <f t="shared" si="62"/>
        <v>Obesity</v>
      </c>
      <c r="J2022" t="str">
        <f t="shared" si="63"/>
        <v>Diabetes</v>
      </c>
    </row>
    <row r="2023" spans="1:10" ht="15.75" thickBot="1" x14ac:dyDescent="0.3">
      <c r="A2023" s="4" t="s">
        <v>345</v>
      </c>
      <c r="B2023" s="5">
        <v>19.37</v>
      </c>
      <c r="C2023" s="5">
        <v>4.18</v>
      </c>
      <c r="D2023" s="4" t="s">
        <v>2379</v>
      </c>
      <c r="E2023" s="4" t="s">
        <v>2379</v>
      </c>
      <c r="F2023" s="4" t="s">
        <v>2379</v>
      </c>
      <c r="G2023" s="4">
        <v>0</v>
      </c>
      <c r="H2023" s="4" t="s">
        <v>2379</v>
      </c>
      <c r="I2023" s="4" t="str">
        <f t="shared" si="62"/>
        <v>Normal Weight</v>
      </c>
      <c r="J2023" t="str">
        <f t="shared" si="63"/>
        <v>Normal</v>
      </c>
    </row>
    <row r="2024" spans="1:10" ht="15.75" thickBot="1" x14ac:dyDescent="0.3">
      <c r="A2024" s="4" t="s">
        <v>344</v>
      </c>
      <c r="B2024" s="5">
        <v>16.71</v>
      </c>
      <c r="C2024" s="5">
        <v>4.18</v>
      </c>
      <c r="D2024" s="4" t="s">
        <v>2379</v>
      </c>
      <c r="E2024" s="4" t="s">
        <v>2379</v>
      </c>
      <c r="F2024" s="4" t="s">
        <v>2379</v>
      </c>
      <c r="G2024" s="5">
        <v>1</v>
      </c>
      <c r="H2024" s="4" t="s">
        <v>2379</v>
      </c>
      <c r="I2024" s="4" t="str">
        <f t="shared" si="62"/>
        <v>Underweight</v>
      </c>
      <c r="J2024" t="str">
        <f t="shared" si="63"/>
        <v>Normal</v>
      </c>
    </row>
    <row r="2025" spans="1:10" ht="15.75" thickBot="1" x14ac:dyDescent="0.3">
      <c r="A2025" s="4" t="s">
        <v>343</v>
      </c>
      <c r="B2025" s="5">
        <v>24.1</v>
      </c>
      <c r="C2025" s="5">
        <v>4.4000000000000004</v>
      </c>
      <c r="D2025" s="4" t="s">
        <v>2380</v>
      </c>
      <c r="E2025" s="4" t="s">
        <v>2379</v>
      </c>
      <c r="F2025" s="4" t="s">
        <v>2379</v>
      </c>
      <c r="G2025" s="5">
        <v>1</v>
      </c>
      <c r="H2025" s="4" t="s">
        <v>2379</v>
      </c>
      <c r="I2025" s="4" t="str">
        <f t="shared" si="62"/>
        <v>Normal Weight</v>
      </c>
      <c r="J2025" t="str">
        <f t="shared" si="63"/>
        <v>Normal</v>
      </c>
    </row>
    <row r="2026" spans="1:10" ht="15.75" thickBot="1" x14ac:dyDescent="0.3">
      <c r="A2026" s="4" t="s">
        <v>342</v>
      </c>
      <c r="B2026" s="5">
        <v>29.77</v>
      </c>
      <c r="C2026" s="5">
        <v>9.9</v>
      </c>
      <c r="D2026" s="4" t="s">
        <v>2379</v>
      </c>
      <c r="E2026" s="4" t="s">
        <v>2379</v>
      </c>
      <c r="F2026" s="4" t="s">
        <v>2379</v>
      </c>
      <c r="G2026" s="4">
        <v>0</v>
      </c>
      <c r="H2026" s="4" t="s">
        <v>2379</v>
      </c>
      <c r="I2026" s="4" t="str">
        <f t="shared" si="62"/>
        <v>Overweight</v>
      </c>
      <c r="J2026" t="str">
        <f t="shared" si="63"/>
        <v>Diabetes</v>
      </c>
    </row>
    <row r="2027" spans="1:10" ht="15.75" thickBot="1" x14ac:dyDescent="0.3">
      <c r="A2027" s="4" t="s">
        <v>341</v>
      </c>
      <c r="B2027" s="5">
        <v>46.53</v>
      </c>
      <c r="C2027" s="5">
        <v>4.84</v>
      </c>
      <c r="D2027" s="4" t="s">
        <v>2380</v>
      </c>
      <c r="E2027" s="4" t="s">
        <v>2379</v>
      </c>
      <c r="F2027" s="4" t="s">
        <v>2379</v>
      </c>
      <c r="G2027" s="4">
        <v>0</v>
      </c>
      <c r="H2027" s="4" t="s">
        <v>2379</v>
      </c>
      <c r="I2027" s="4" t="str">
        <f t="shared" si="62"/>
        <v>Obesity</v>
      </c>
      <c r="J2027" t="str">
        <f t="shared" si="63"/>
        <v>Normal</v>
      </c>
    </row>
    <row r="2028" spans="1:10" ht="15.75" thickBot="1" x14ac:dyDescent="0.3">
      <c r="A2028" s="4" t="s">
        <v>340</v>
      </c>
      <c r="B2028" s="5">
        <v>23.4</v>
      </c>
      <c r="C2028" s="5">
        <v>5.53</v>
      </c>
      <c r="D2028" s="4" t="s">
        <v>2379</v>
      </c>
      <c r="E2028" s="4" t="s">
        <v>2379</v>
      </c>
      <c r="F2028" s="4" t="s">
        <v>2380</v>
      </c>
      <c r="G2028" s="5">
        <v>1</v>
      </c>
      <c r="H2028" s="4" t="s">
        <v>2379</v>
      </c>
      <c r="I2028" s="4" t="str">
        <f t="shared" si="62"/>
        <v>Normal Weight</v>
      </c>
      <c r="J2028" t="str">
        <f t="shared" si="63"/>
        <v>Normal</v>
      </c>
    </row>
    <row r="2029" spans="1:10" ht="15.75" thickBot="1" x14ac:dyDescent="0.3">
      <c r="A2029" s="4" t="s">
        <v>339</v>
      </c>
      <c r="B2029" s="5">
        <v>30</v>
      </c>
      <c r="C2029" s="5">
        <v>4.33</v>
      </c>
      <c r="D2029" s="4" t="s">
        <v>2380</v>
      </c>
      <c r="E2029" s="4" t="s">
        <v>2379</v>
      </c>
      <c r="F2029" s="4" t="s">
        <v>2379</v>
      </c>
      <c r="G2029" s="4">
        <v>0</v>
      </c>
      <c r="H2029" s="4" t="s">
        <v>2379</v>
      </c>
      <c r="I2029" s="4" t="str">
        <f t="shared" si="62"/>
        <v>Obesity</v>
      </c>
      <c r="J2029" t="str">
        <f t="shared" si="63"/>
        <v>Normal</v>
      </c>
    </row>
    <row r="2030" spans="1:10" ht="15.75" thickBot="1" x14ac:dyDescent="0.3">
      <c r="A2030" s="4" t="s">
        <v>338</v>
      </c>
      <c r="B2030" s="5">
        <v>29.15</v>
      </c>
      <c r="C2030" s="5">
        <v>4.91</v>
      </c>
      <c r="D2030" s="4" t="s">
        <v>2380</v>
      </c>
      <c r="E2030" s="4" t="s">
        <v>2379</v>
      </c>
      <c r="F2030" s="4" t="s">
        <v>2379</v>
      </c>
      <c r="G2030" s="4">
        <v>0</v>
      </c>
      <c r="H2030" s="4" t="s">
        <v>2379</v>
      </c>
      <c r="I2030" s="4" t="str">
        <f t="shared" si="62"/>
        <v>Overweight</v>
      </c>
      <c r="J2030" t="str">
        <f t="shared" si="63"/>
        <v>Normal</v>
      </c>
    </row>
    <row r="2031" spans="1:10" ht="15.75" thickBot="1" x14ac:dyDescent="0.3">
      <c r="A2031" s="4" t="s">
        <v>337</v>
      </c>
      <c r="B2031" s="5">
        <v>34.865000000000002</v>
      </c>
      <c r="C2031" s="5">
        <v>4.8</v>
      </c>
      <c r="D2031" s="4" t="s">
        <v>2379</v>
      </c>
      <c r="E2031" s="4" t="s">
        <v>2379</v>
      </c>
      <c r="F2031" s="4" t="s">
        <v>2379</v>
      </c>
      <c r="G2031" s="4">
        <v>0</v>
      </c>
      <c r="H2031" s="4" t="s">
        <v>2379</v>
      </c>
      <c r="I2031" s="4" t="str">
        <f t="shared" si="62"/>
        <v>Obesity</v>
      </c>
      <c r="J2031" t="str">
        <f t="shared" si="63"/>
        <v>Normal</v>
      </c>
    </row>
    <row r="2032" spans="1:10" ht="15.75" thickBot="1" x14ac:dyDescent="0.3">
      <c r="A2032" s="4" t="s">
        <v>336</v>
      </c>
      <c r="B2032" s="5">
        <v>28.12</v>
      </c>
      <c r="C2032" s="5">
        <v>5.55</v>
      </c>
      <c r="D2032" s="4" t="s">
        <v>2380</v>
      </c>
      <c r="E2032" s="4" t="s">
        <v>2380</v>
      </c>
      <c r="F2032" s="4" t="s">
        <v>2379</v>
      </c>
      <c r="G2032" s="5">
        <v>2</v>
      </c>
      <c r="H2032" s="4" t="s">
        <v>2379</v>
      </c>
      <c r="I2032" s="4" t="str">
        <f t="shared" si="62"/>
        <v>Overweight</v>
      </c>
      <c r="J2032" t="str">
        <f t="shared" si="63"/>
        <v>Normal</v>
      </c>
    </row>
    <row r="2033" spans="1:10" ht="15.75" thickBot="1" x14ac:dyDescent="0.3">
      <c r="A2033" s="4" t="s">
        <v>335</v>
      </c>
      <c r="B2033" s="5">
        <v>29.45</v>
      </c>
      <c r="C2033" s="5">
        <v>5.24</v>
      </c>
      <c r="D2033" s="4" t="s">
        <v>2380</v>
      </c>
      <c r="E2033" s="4" t="s">
        <v>2379</v>
      </c>
      <c r="F2033" s="4" t="s">
        <v>2379</v>
      </c>
      <c r="G2033" s="4">
        <v>0</v>
      </c>
      <c r="H2033" s="4" t="s">
        <v>2379</v>
      </c>
      <c r="I2033" s="4" t="str">
        <f t="shared" si="62"/>
        <v>Overweight</v>
      </c>
      <c r="J2033" t="str">
        <f t="shared" si="63"/>
        <v>Normal</v>
      </c>
    </row>
    <row r="2034" spans="1:10" ht="15.75" thickBot="1" x14ac:dyDescent="0.3">
      <c r="A2034" s="4" t="s">
        <v>334</v>
      </c>
      <c r="B2034" s="5">
        <v>27.94</v>
      </c>
      <c r="C2034" s="5">
        <v>6.08</v>
      </c>
      <c r="D2034" s="4" t="s">
        <v>2379</v>
      </c>
      <c r="E2034" s="4" t="s">
        <v>2379</v>
      </c>
      <c r="F2034" s="4" t="s">
        <v>2380</v>
      </c>
      <c r="G2034" s="5">
        <v>1</v>
      </c>
      <c r="H2034" s="4" t="s">
        <v>2379</v>
      </c>
      <c r="I2034" s="4" t="str">
        <f t="shared" si="62"/>
        <v>Overweight</v>
      </c>
      <c r="J2034" t="str">
        <f t="shared" si="63"/>
        <v>Prediabetes</v>
      </c>
    </row>
    <row r="2035" spans="1:10" ht="15.75" thickBot="1" x14ac:dyDescent="0.3">
      <c r="A2035" s="4" t="s">
        <v>333</v>
      </c>
      <c r="B2035" s="5">
        <v>27.2</v>
      </c>
      <c r="C2035" s="5">
        <v>5.83</v>
      </c>
      <c r="D2035" s="4" t="s">
        <v>2379</v>
      </c>
      <c r="E2035" s="4" t="s">
        <v>2379</v>
      </c>
      <c r="F2035" s="4" t="s">
        <v>2380</v>
      </c>
      <c r="G2035" s="5">
        <v>1</v>
      </c>
      <c r="H2035" s="4" t="s">
        <v>2379</v>
      </c>
      <c r="I2035" s="4" t="str">
        <f t="shared" si="62"/>
        <v>Overweight</v>
      </c>
      <c r="J2035" t="str">
        <f t="shared" si="63"/>
        <v>Prediabetes</v>
      </c>
    </row>
    <row r="2036" spans="1:10" ht="15.75" thickBot="1" x14ac:dyDescent="0.3">
      <c r="A2036" s="4" t="s">
        <v>332</v>
      </c>
      <c r="B2036" s="5">
        <v>33.344999999999999</v>
      </c>
      <c r="C2036" s="5">
        <v>4.29</v>
      </c>
      <c r="D2036" s="4" t="s">
        <v>2379</v>
      </c>
      <c r="E2036" s="4" t="s">
        <v>2379</v>
      </c>
      <c r="F2036" s="4" t="s">
        <v>2379</v>
      </c>
      <c r="G2036" s="5">
        <v>1</v>
      </c>
      <c r="H2036" s="4" t="s">
        <v>2379</v>
      </c>
      <c r="I2036" s="4" t="str">
        <f t="shared" si="62"/>
        <v>Obesity</v>
      </c>
      <c r="J2036" t="str">
        <f t="shared" si="63"/>
        <v>Normal</v>
      </c>
    </row>
    <row r="2037" spans="1:10" ht="15.75" thickBot="1" x14ac:dyDescent="0.3">
      <c r="A2037" s="4" t="s">
        <v>331</v>
      </c>
      <c r="B2037" s="5">
        <v>29.925000000000001</v>
      </c>
      <c r="C2037" s="5">
        <v>5.3</v>
      </c>
      <c r="D2037" s="4" t="s">
        <v>2379</v>
      </c>
      <c r="E2037" s="4" t="s">
        <v>2379</v>
      </c>
      <c r="F2037" s="4" t="s">
        <v>2379</v>
      </c>
      <c r="G2037" s="5">
        <v>1</v>
      </c>
      <c r="H2037" s="4" t="s">
        <v>2379</v>
      </c>
      <c r="I2037" s="4" t="str">
        <f t="shared" si="62"/>
        <v>Overweight</v>
      </c>
      <c r="J2037" t="str">
        <f t="shared" si="63"/>
        <v>Normal</v>
      </c>
    </row>
    <row r="2038" spans="1:10" ht="15.75" thickBot="1" x14ac:dyDescent="0.3">
      <c r="A2038" s="4" t="s">
        <v>330</v>
      </c>
      <c r="B2038" s="5">
        <v>24.225000000000001</v>
      </c>
      <c r="C2038" s="5">
        <v>4.42</v>
      </c>
      <c r="D2038" s="4" t="s">
        <v>2379</v>
      </c>
      <c r="E2038" s="4" t="s">
        <v>2379</v>
      </c>
      <c r="F2038" s="4" t="s">
        <v>2379</v>
      </c>
      <c r="G2038" s="5">
        <v>1</v>
      </c>
      <c r="H2038" s="4" t="s">
        <v>2379</v>
      </c>
      <c r="I2038" s="4" t="str">
        <f t="shared" si="62"/>
        <v>Normal Weight</v>
      </c>
      <c r="J2038" t="str">
        <f t="shared" si="63"/>
        <v>Normal</v>
      </c>
    </row>
    <row r="2039" spans="1:10" ht="15.75" thickBot="1" x14ac:dyDescent="0.3">
      <c r="A2039" s="4" t="s">
        <v>329</v>
      </c>
      <c r="B2039" s="5">
        <v>29.68</v>
      </c>
      <c r="C2039" s="5">
        <v>5.68</v>
      </c>
      <c r="D2039" s="4" t="s">
        <v>2379</v>
      </c>
      <c r="E2039" s="4" t="s">
        <v>2380</v>
      </c>
      <c r="F2039" s="4" t="s">
        <v>2379</v>
      </c>
      <c r="G2039" s="5">
        <v>1</v>
      </c>
      <c r="H2039" s="4" t="s">
        <v>2379</v>
      </c>
      <c r="I2039" s="4" t="str">
        <f t="shared" si="62"/>
        <v>Overweight</v>
      </c>
      <c r="J2039" t="str">
        <f t="shared" si="63"/>
        <v>Normal</v>
      </c>
    </row>
    <row r="2040" spans="1:10" ht="15.75" thickBot="1" x14ac:dyDescent="0.3">
      <c r="A2040" s="4" t="s">
        <v>328</v>
      </c>
      <c r="B2040" s="5">
        <v>20.614999999999998</v>
      </c>
      <c r="C2040" s="5">
        <v>6.05</v>
      </c>
      <c r="D2040" s="4" t="s">
        <v>2379</v>
      </c>
      <c r="E2040" s="4" t="s">
        <v>2379</v>
      </c>
      <c r="F2040" s="4" t="s">
        <v>2380</v>
      </c>
      <c r="G2040" s="5">
        <v>1</v>
      </c>
      <c r="H2040" s="4" t="s">
        <v>2379</v>
      </c>
      <c r="I2040" s="4" t="str">
        <f t="shared" si="62"/>
        <v>Normal Weight</v>
      </c>
      <c r="J2040" t="str">
        <f t="shared" si="63"/>
        <v>Prediabetes</v>
      </c>
    </row>
    <row r="2041" spans="1:10" ht="15.75" thickBot="1" x14ac:dyDescent="0.3">
      <c r="A2041" s="4" t="s">
        <v>327</v>
      </c>
      <c r="B2041" s="5">
        <v>32.119999999999997</v>
      </c>
      <c r="C2041" s="5">
        <v>5.33</v>
      </c>
      <c r="D2041" s="4" t="s">
        <v>2379</v>
      </c>
      <c r="E2041" s="4" t="s">
        <v>2380</v>
      </c>
      <c r="F2041" s="4" t="s">
        <v>2379</v>
      </c>
      <c r="G2041" s="5">
        <v>1</v>
      </c>
      <c r="H2041" s="4" t="s">
        <v>2379</v>
      </c>
      <c r="I2041" s="4" t="str">
        <f t="shared" si="62"/>
        <v>Obesity</v>
      </c>
      <c r="J2041" t="str">
        <f t="shared" si="63"/>
        <v>Normal</v>
      </c>
    </row>
    <row r="2042" spans="1:10" ht="15.75" thickBot="1" x14ac:dyDescent="0.3">
      <c r="A2042" s="4" t="s">
        <v>326</v>
      </c>
      <c r="B2042" s="5">
        <v>27.36</v>
      </c>
      <c r="C2042" s="5">
        <v>6.22</v>
      </c>
      <c r="D2042" s="4" t="s">
        <v>2379</v>
      </c>
      <c r="E2042" s="4" t="s">
        <v>2379</v>
      </c>
      <c r="F2042" s="4" t="s">
        <v>2379</v>
      </c>
      <c r="G2042" s="4">
        <v>0</v>
      </c>
      <c r="H2042" s="4" t="s">
        <v>2379</v>
      </c>
      <c r="I2042" s="4" t="str">
        <f t="shared" si="62"/>
        <v>Overweight</v>
      </c>
      <c r="J2042" t="str">
        <f t="shared" si="63"/>
        <v>Prediabetes</v>
      </c>
    </row>
    <row r="2043" spans="1:10" ht="15.75" thickBot="1" x14ac:dyDescent="0.3">
      <c r="A2043" s="4" t="s">
        <v>325</v>
      </c>
      <c r="B2043" s="5">
        <v>17.385000000000002</v>
      </c>
      <c r="C2043" s="5">
        <v>5.84</v>
      </c>
      <c r="D2043" s="4" t="s">
        <v>2379</v>
      </c>
      <c r="E2043" s="4" t="s">
        <v>2379</v>
      </c>
      <c r="F2043" s="4" t="s">
        <v>2379</v>
      </c>
      <c r="G2043" s="4">
        <v>0</v>
      </c>
      <c r="H2043" s="4" t="s">
        <v>2379</v>
      </c>
      <c r="I2043" s="4" t="str">
        <f t="shared" si="62"/>
        <v>Underweight</v>
      </c>
      <c r="J2043" t="str">
        <f t="shared" si="63"/>
        <v>Prediabetes</v>
      </c>
    </row>
    <row r="2044" spans="1:10" ht="15.75" thickBot="1" x14ac:dyDescent="0.3">
      <c r="A2044" s="4" t="s">
        <v>324</v>
      </c>
      <c r="B2044" s="5">
        <v>30.13</v>
      </c>
      <c r="C2044" s="5">
        <v>5.71</v>
      </c>
      <c r="D2044" s="4" t="s">
        <v>2379</v>
      </c>
      <c r="E2044" s="4" t="s">
        <v>2380</v>
      </c>
      <c r="F2044" s="4" t="s">
        <v>2379</v>
      </c>
      <c r="G2044" s="5">
        <v>1</v>
      </c>
      <c r="H2044" s="4" t="s">
        <v>2379</v>
      </c>
      <c r="I2044" s="4" t="str">
        <f t="shared" si="62"/>
        <v>Obesity</v>
      </c>
      <c r="J2044" t="str">
        <f t="shared" si="63"/>
        <v>Prediabetes</v>
      </c>
    </row>
    <row r="2045" spans="1:10" ht="15.75" thickBot="1" x14ac:dyDescent="0.3">
      <c r="A2045" s="4" t="s">
        <v>323</v>
      </c>
      <c r="B2045" s="5">
        <v>25.44</v>
      </c>
      <c r="C2045" s="5">
        <v>6.04</v>
      </c>
      <c r="D2045" s="4" t="s">
        <v>2380</v>
      </c>
      <c r="E2045" s="4" t="s">
        <v>2379</v>
      </c>
      <c r="F2045" s="4" t="s">
        <v>2380</v>
      </c>
      <c r="G2045" s="5">
        <v>1</v>
      </c>
      <c r="H2045" s="4" t="s">
        <v>2379</v>
      </c>
      <c r="I2045" s="4" t="str">
        <f t="shared" si="62"/>
        <v>Overweight</v>
      </c>
      <c r="J2045" t="str">
        <f t="shared" si="63"/>
        <v>Prediabetes</v>
      </c>
    </row>
    <row r="2046" spans="1:10" ht="15.75" thickBot="1" x14ac:dyDescent="0.3">
      <c r="A2046" s="4" t="s">
        <v>322</v>
      </c>
      <c r="B2046" s="5">
        <v>39.805</v>
      </c>
      <c r="C2046" s="5">
        <v>4.38</v>
      </c>
      <c r="D2046" s="4" t="s">
        <v>2379</v>
      </c>
      <c r="E2046" s="4" t="s">
        <v>2380</v>
      </c>
      <c r="F2046" s="4" t="s">
        <v>2379</v>
      </c>
      <c r="G2046" s="5">
        <v>1</v>
      </c>
      <c r="H2046" s="4" t="s">
        <v>2379</v>
      </c>
      <c r="I2046" s="4" t="str">
        <f t="shared" si="62"/>
        <v>Obesity</v>
      </c>
      <c r="J2046" t="str">
        <f t="shared" si="63"/>
        <v>Normal</v>
      </c>
    </row>
    <row r="2047" spans="1:10" ht="15.75" thickBot="1" x14ac:dyDescent="0.3">
      <c r="A2047" s="4" t="s">
        <v>321</v>
      </c>
      <c r="B2047" s="5">
        <v>30.4</v>
      </c>
      <c r="C2047" s="5">
        <v>5.56</v>
      </c>
      <c r="D2047" s="4" t="s">
        <v>2380</v>
      </c>
      <c r="E2047" s="4" t="s">
        <v>2380</v>
      </c>
      <c r="F2047" s="4" t="s">
        <v>2379</v>
      </c>
      <c r="G2047" s="5">
        <v>1</v>
      </c>
      <c r="H2047" s="4" t="s">
        <v>2379</v>
      </c>
      <c r="I2047" s="4" t="str">
        <f t="shared" si="62"/>
        <v>Obesity</v>
      </c>
      <c r="J2047" t="str">
        <f t="shared" si="63"/>
        <v>Normal</v>
      </c>
    </row>
    <row r="2048" spans="1:10" ht="15.75" thickBot="1" x14ac:dyDescent="0.3">
      <c r="A2048" s="4" t="s">
        <v>320</v>
      </c>
      <c r="B2048" s="5">
        <v>23.18</v>
      </c>
      <c r="C2048" s="5">
        <v>4.24</v>
      </c>
      <c r="D2048" s="4" t="s">
        <v>2379</v>
      </c>
      <c r="E2048" s="4" t="s">
        <v>2380</v>
      </c>
      <c r="F2048" s="4" t="s">
        <v>2379</v>
      </c>
      <c r="G2048" s="5">
        <v>1</v>
      </c>
      <c r="H2048" s="4" t="s">
        <v>2379</v>
      </c>
      <c r="I2048" s="4" t="str">
        <f t="shared" si="62"/>
        <v>Normal Weight</v>
      </c>
      <c r="J2048" t="str">
        <f t="shared" si="63"/>
        <v>Normal</v>
      </c>
    </row>
    <row r="2049" spans="1:10" ht="15.75" thickBot="1" x14ac:dyDescent="0.3">
      <c r="A2049" s="4" t="s">
        <v>319</v>
      </c>
      <c r="B2049" s="5">
        <v>39.615000000000002</v>
      </c>
      <c r="C2049" s="5">
        <v>6.32</v>
      </c>
      <c r="D2049" s="4" t="s">
        <v>2379</v>
      </c>
      <c r="E2049" s="4" t="s">
        <v>2379</v>
      </c>
      <c r="F2049" s="4" t="s">
        <v>2380</v>
      </c>
      <c r="G2049" s="5">
        <v>1</v>
      </c>
      <c r="H2049" s="4" t="s">
        <v>2379</v>
      </c>
      <c r="I2049" s="4" t="str">
        <f t="shared" si="62"/>
        <v>Obesity</v>
      </c>
      <c r="J2049" t="str">
        <f t="shared" si="63"/>
        <v>Prediabetes</v>
      </c>
    </row>
    <row r="2050" spans="1:10" ht="15.75" thickBot="1" x14ac:dyDescent="0.3">
      <c r="A2050" s="4" t="s">
        <v>318</v>
      </c>
      <c r="B2050" s="5">
        <v>30.59</v>
      </c>
      <c r="C2050" s="5">
        <v>6.3</v>
      </c>
      <c r="D2050" s="4" t="s">
        <v>2380</v>
      </c>
      <c r="E2050" s="4" t="s">
        <v>2379</v>
      </c>
      <c r="F2050" s="4" t="s">
        <v>2380</v>
      </c>
      <c r="G2050" s="5">
        <v>1</v>
      </c>
      <c r="H2050" s="4" t="s">
        <v>2379</v>
      </c>
      <c r="I2050" s="4" t="str">
        <f t="shared" si="62"/>
        <v>Obesity</v>
      </c>
      <c r="J2050" t="str">
        <f t="shared" si="63"/>
        <v>Prediabetes</v>
      </c>
    </row>
    <row r="2051" spans="1:10" ht="15.75" thickBot="1" x14ac:dyDescent="0.3">
      <c r="A2051" s="4" t="s">
        <v>317</v>
      </c>
      <c r="B2051" s="5">
        <v>16.72</v>
      </c>
      <c r="C2051" s="5">
        <v>4.38</v>
      </c>
      <c r="D2051" s="4" t="s">
        <v>2380</v>
      </c>
      <c r="E2051" s="4" t="s">
        <v>2379</v>
      </c>
      <c r="F2051" s="4" t="s">
        <v>2379</v>
      </c>
      <c r="G2051" s="5">
        <v>1</v>
      </c>
      <c r="H2051" s="4" t="s">
        <v>2379</v>
      </c>
      <c r="I2051" s="4" t="str">
        <f t="shared" ref="I2051:I2114" si="64">VLOOKUP(B2051,$L$10:$M$13,2,TRUE)</f>
        <v>Underweight</v>
      </c>
      <c r="J2051" t="str">
        <f t="shared" ref="J2051:J2114" si="65">VLOOKUP(C2051,$K$19:$L$21,2,TRUE)</f>
        <v>Normal</v>
      </c>
    </row>
    <row r="2052" spans="1:10" ht="15.75" thickBot="1" x14ac:dyDescent="0.3">
      <c r="A2052" s="4" t="s">
        <v>316</v>
      </c>
      <c r="B2052" s="5">
        <v>26.22</v>
      </c>
      <c r="C2052" s="5">
        <v>4.6500000000000004</v>
      </c>
      <c r="D2052" s="4" t="s">
        <v>2380</v>
      </c>
      <c r="E2052" s="4" t="s">
        <v>2379</v>
      </c>
      <c r="F2052" s="4" t="s">
        <v>2380</v>
      </c>
      <c r="G2052" s="5">
        <v>1</v>
      </c>
      <c r="H2052" s="4" t="s">
        <v>2379</v>
      </c>
      <c r="I2052" s="4" t="str">
        <f t="shared" si="64"/>
        <v>Overweight</v>
      </c>
      <c r="J2052" t="str">
        <f t="shared" si="65"/>
        <v>Normal</v>
      </c>
    </row>
    <row r="2053" spans="1:10" ht="15.75" thickBot="1" x14ac:dyDescent="0.3">
      <c r="A2053" s="4" t="s">
        <v>315</v>
      </c>
      <c r="B2053" s="5">
        <v>31.824999999999999</v>
      </c>
      <c r="C2053" s="5">
        <v>4.7</v>
      </c>
      <c r="D2053" s="4" t="s">
        <v>2379</v>
      </c>
      <c r="E2053" s="4" t="s">
        <v>2379</v>
      </c>
      <c r="F2053" s="4" t="s">
        <v>2380</v>
      </c>
      <c r="G2053" s="5">
        <v>1</v>
      </c>
      <c r="H2053" s="4" t="s">
        <v>2379</v>
      </c>
      <c r="I2053" s="4" t="str">
        <f t="shared" si="64"/>
        <v>Obesity</v>
      </c>
      <c r="J2053" t="str">
        <f t="shared" si="65"/>
        <v>Normal</v>
      </c>
    </row>
    <row r="2054" spans="1:10" ht="15.75" thickBot="1" x14ac:dyDescent="0.3">
      <c r="A2054" s="4" t="s">
        <v>314</v>
      </c>
      <c r="B2054" s="5">
        <v>25.745000000000001</v>
      </c>
      <c r="C2054" s="5">
        <v>4.34</v>
      </c>
      <c r="D2054" s="4" t="s">
        <v>2379</v>
      </c>
      <c r="E2054" s="4" t="s">
        <v>2379</v>
      </c>
      <c r="F2054" s="4" t="s">
        <v>2380</v>
      </c>
      <c r="G2054" s="5">
        <v>1</v>
      </c>
      <c r="H2054" s="4" t="s">
        <v>2379</v>
      </c>
      <c r="I2054" s="4" t="str">
        <f t="shared" si="64"/>
        <v>Overweight</v>
      </c>
      <c r="J2054" t="str">
        <f t="shared" si="65"/>
        <v>Normal</v>
      </c>
    </row>
    <row r="2055" spans="1:10" ht="15.75" thickBot="1" x14ac:dyDescent="0.3">
      <c r="A2055" s="4" t="s">
        <v>313</v>
      </c>
      <c r="B2055" s="5">
        <v>24.605</v>
      </c>
      <c r="C2055" s="5">
        <v>5.62</v>
      </c>
      <c r="D2055" s="4" t="s">
        <v>2379</v>
      </c>
      <c r="E2055" s="4" t="s">
        <v>2379</v>
      </c>
      <c r="F2055" s="4" t="s">
        <v>2380</v>
      </c>
      <c r="G2055" s="5">
        <v>1</v>
      </c>
      <c r="H2055" s="4" t="s">
        <v>2379</v>
      </c>
      <c r="I2055" s="4" t="str">
        <f t="shared" si="64"/>
        <v>Normal Weight</v>
      </c>
      <c r="J2055" t="str">
        <f t="shared" si="65"/>
        <v>Normal</v>
      </c>
    </row>
    <row r="2056" spans="1:10" ht="15.75" thickBot="1" x14ac:dyDescent="0.3">
      <c r="A2056" s="4" t="s">
        <v>312</v>
      </c>
      <c r="B2056" s="5">
        <v>24.51</v>
      </c>
      <c r="C2056" s="5">
        <v>4.24</v>
      </c>
      <c r="D2056" s="4" t="s">
        <v>2379</v>
      </c>
      <c r="E2056" s="4" t="s">
        <v>2379</v>
      </c>
      <c r="F2056" s="4" t="s">
        <v>2380</v>
      </c>
      <c r="G2056" s="5">
        <v>1</v>
      </c>
      <c r="H2056" s="4" t="s">
        <v>2379</v>
      </c>
      <c r="I2056" s="4" t="str">
        <f t="shared" si="64"/>
        <v>Normal Weight</v>
      </c>
      <c r="J2056" t="str">
        <f t="shared" si="65"/>
        <v>Normal</v>
      </c>
    </row>
    <row r="2057" spans="1:10" ht="15.75" thickBot="1" x14ac:dyDescent="0.3">
      <c r="A2057" s="4" t="s">
        <v>311</v>
      </c>
      <c r="B2057" s="5">
        <v>31.065000000000001</v>
      </c>
      <c r="C2057" s="5">
        <v>4.57</v>
      </c>
      <c r="D2057" s="4" t="s">
        <v>2380</v>
      </c>
      <c r="E2057" s="4" t="s">
        <v>2379</v>
      </c>
      <c r="F2057" s="4" t="s">
        <v>2379</v>
      </c>
      <c r="G2057" s="4">
        <v>0</v>
      </c>
      <c r="H2057" s="4" t="s">
        <v>2379</v>
      </c>
      <c r="I2057" s="4" t="str">
        <f t="shared" si="64"/>
        <v>Obesity</v>
      </c>
      <c r="J2057" t="str">
        <f t="shared" si="65"/>
        <v>Normal</v>
      </c>
    </row>
    <row r="2058" spans="1:10" ht="15.75" thickBot="1" x14ac:dyDescent="0.3">
      <c r="A2058" s="4" t="s">
        <v>310</v>
      </c>
      <c r="B2058" s="5">
        <v>28.12</v>
      </c>
      <c r="C2058" s="5">
        <v>5.05</v>
      </c>
      <c r="D2058" s="4" t="s">
        <v>2379</v>
      </c>
      <c r="E2058" s="4" t="s">
        <v>2379</v>
      </c>
      <c r="F2058" s="4" t="s">
        <v>2379</v>
      </c>
      <c r="G2058" s="4">
        <v>0</v>
      </c>
      <c r="H2058" s="4" t="s">
        <v>2379</v>
      </c>
      <c r="I2058" s="4" t="str">
        <f t="shared" si="64"/>
        <v>Overweight</v>
      </c>
      <c r="J2058" t="str">
        <f t="shared" si="65"/>
        <v>Normal</v>
      </c>
    </row>
    <row r="2059" spans="1:10" ht="15.75" thickBot="1" x14ac:dyDescent="0.3">
      <c r="A2059" s="4" t="s">
        <v>309</v>
      </c>
      <c r="B2059" s="5">
        <v>38.06</v>
      </c>
      <c r="C2059" s="5">
        <v>6.16</v>
      </c>
      <c r="D2059" s="4" t="s">
        <v>2379</v>
      </c>
      <c r="E2059" s="4" t="s">
        <v>2379</v>
      </c>
      <c r="F2059" s="4" t="s">
        <v>2379</v>
      </c>
      <c r="G2059" s="4">
        <v>0</v>
      </c>
      <c r="H2059" s="4" t="s">
        <v>2379</v>
      </c>
      <c r="I2059" s="4" t="str">
        <f t="shared" si="64"/>
        <v>Obesity</v>
      </c>
      <c r="J2059" t="str">
        <f t="shared" si="65"/>
        <v>Prediabetes</v>
      </c>
    </row>
    <row r="2060" spans="1:10" ht="15.75" thickBot="1" x14ac:dyDescent="0.3">
      <c r="A2060" s="4" t="s">
        <v>308</v>
      </c>
      <c r="B2060" s="5">
        <v>24.96</v>
      </c>
      <c r="C2060" s="5">
        <v>4.57</v>
      </c>
      <c r="D2060" s="4" t="s">
        <v>2379</v>
      </c>
      <c r="E2060" s="4" t="s">
        <v>2379</v>
      </c>
      <c r="F2060" s="4" t="s">
        <v>2379</v>
      </c>
      <c r="G2060" s="4">
        <v>0</v>
      </c>
      <c r="H2060" s="4" t="s">
        <v>2379</v>
      </c>
      <c r="I2060" s="4" t="str">
        <f t="shared" si="64"/>
        <v>Normal Weight</v>
      </c>
      <c r="J2060" t="str">
        <f t="shared" si="65"/>
        <v>Normal</v>
      </c>
    </row>
    <row r="2061" spans="1:10" ht="15.75" thickBot="1" x14ac:dyDescent="0.3">
      <c r="A2061" s="4" t="s">
        <v>307</v>
      </c>
      <c r="B2061" s="5">
        <v>17.670000000000002</v>
      </c>
      <c r="C2061" s="5">
        <v>5.53</v>
      </c>
      <c r="D2061" s="4" t="s">
        <v>2380</v>
      </c>
      <c r="E2061" s="4" t="s">
        <v>2379</v>
      </c>
      <c r="F2061" s="4" t="s">
        <v>2379</v>
      </c>
      <c r="G2061" s="4">
        <v>0</v>
      </c>
      <c r="H2061" s="4" t="s">
        <v>2379</v>
      </c>
      <c r="I2061" s="4" t="str">
        <f t="shared" si="64"/>
        <v>Underweight</v>
      </c>
      <c r="J2061" t="str">
        <f t="shared" si="65"/>
        <v>Normal</v>
      </c>
    </row>
    <row r="2062" spans="1:10" ht="15.75" thickBot="1" x14ac:dyDescent="0.3">
      <c r="A2062" s="4" t="s">
        <v>306</v>
      </c>
      <c r="B2062" s="5">
        <v>31.35</v>
      </c>
      <c r="C2062" s="5">
        <v>5.84</v>
      </c>
      <c r="D2062" s="4" t="s">
        <v>2379</v>
      </c>
      <c r="E2062" s="4" t="s">
        <v>2380</v>
      </c>
      <c r="F2062" s="4" t="s">
        <v>2379</v>
      </c>
      <c r="G2062" s="5">
        <v>1</v>
      </c>
      <c r="H2062" s="4" t="s">
        <v>2379</v>
      </c>
      <c r="I2062" s="4" t="str">
        <f t="shared" si="64"/>
        <v>Obesity</v>
      </c>
      <c r="J2062" t="str">
        <f t="shared" si="65"/>
        <v>Prediabetes</v>
      </c>
    </row>
    <row r="2063" spans="1:10" ht="15.75" thickBot="1" x14ac:dyDescent="0.3">
      <c r="A2063" s="4" t="s">
        <v>305</v>
      </c>
      <c r="B2063" s="5">
        <v>28.31</v>
      </c>
      <c r="C2063" s="5">
        <v>6.41</v>
      </c>
      <c r="D2063" s="4" t="s">
        <v>2379</v>
      </c>
      <c r="E2063" s="4" t="s">
        <v>2380</v>
      </c>
      <c r="F2063" s="4" t="s">
        <v>2379</v>
      </c>
      <c r="G2063" s="5">
        <v>1</v>
      </c>
      <c r="H2063" s="4" t="s">
        <v>2379</v>
      </c>
      <c r="I2063" s="4" t="str">
        <f t="shared" si="64"/>
        <v>Overweight</v>
      </c>
      <c r="J2063" t="str">
        <f t="shared" si="65"/>
        <v>Prediabetes</v>
      </c>
    </row>
    <row r="2064" spans="1:10" ht="15.75" thickBot="1" x14ac:dyDescent="0.3">
      <c r="A2064" s="4" t="s">
        <v>304</v>
      </c>
      <c r="B2064" s="5">
        <v>30.3</v>
      </c>
      <c r="C2064" s="5">
        <v>4.7300000000000004</v>
      </c>
      <c r="D2064" s="4" t="s">
        <v>2380</v>
      </c>
      <c r="E2064" s="4" t="s">
        <v>2379</v>
      </c>
      <c r="F2064" s="4" t="s">
        <v>2380</v>
      </c>
      <c r="G2064" s="5">
        <v>1</v>
      </c>
      <c r="H2064" s="4" t="s">
        <v>2379</v>
      </c>
      <c r="I2064" s="4" t="str">
        <f t="shared" si="64"/>
        <v>Obesity</v>
      </c>
      <c r="J2064" t="str">
        <f t="shared" si="65"/>
        <v>Normal</v>
      </c>
    </row>
    <row r="2065" spans="1:10" ht="15.75" thickBot="1" x14ac:dyDescent="0.3">
      <c r="A2065" s="4" t="s">
        <v>303</v>
      </c>
      <c r="B2065" s="5">
        <v>26.4</v>
      </c>
      <c r="C2065" s="5">
        <v>6.22</v>
      </c>
      <c r="D2065" s="4" t="s">
        <v>2380</v>
      </c>
      <c r="E2065" s="4" t="s">
        <v>2379</v>
      </c>
      <c r="F2065" s="4" t="s">
        <v>2379</v>
      </c>
      <c r="G2065" s="4">
        <v>0</v>
      </c>
      <c r="H2065" s="4" t="s">
        <v>2379</v>
      </c>
      <c r="I2065" s="4" t="str">
        <f t="shared" si="64"/>
        <v>Overweight</v>
      </c>
      <c r="J2065" t="str">
        <f t="shared" si="65"/>
        <v>Prediabetes</v>
      </c>
    </row>
    <row r="2066" spans="1:10" ht="15.75" thickBot="1" x14ac:dyDescent="0.3">
      <c r="A2066" s="4" t="s">
        <v>302</v>
      </c>
      <c r="B2066" s="5">
        <v>22.135000000000002</v>
      </c>
      <c r="C2066" s="5">
        <v>4.46</v>
      </c>
      <c r="D2066" s="4" t="s">
        <v>2380</v>
      </c>
      <c r="E2066" s="4" t="s">
        <v>2379</v>
      </c>
      <c r="F2066" s="4" t="s">
        <v>2379</v>
      </c>
      <c r="G2066" s="4">
        <v>0</v>
      </c>
      <c r="H2066" s="4" t="s">
        <v>2379</v>
      </c>
      <c r="I2066" s="4" t="str">
        <f t="shared" si="64"/>
        <v>Normal Weight</v>
      </c>
      <c r="J2066" t="str">
        <f t="shared" si="65"/>
        <v>Normal</v>
      </c>
    </row>
    <row r="2067" spans="1:10" ht="15.75" thickBot="1" x14ac:dyDescent="0.3">
      <c r="A2067" s="4" t="s">
        <v>301</v>
      </c>
      <c r="B2067" s="5">
        <v>17.399999999999999</v>
      </c>
      <c r="C2067" s="5">
        <v>4.5</v>
      </c>
      <c r="D2067" s="4" t="s">
        <v>2380</v>
      </c>
      <c r="E2067" s="4" t="s">
        <v>2379</v>
      </c>
      <c r="F2067" s="4" t="s">
        <v>2379</v>
      </c>
      <c r="G2067" s="4">
        <v>0</v>
      </c>
      <c r="H2067" s="4" t="s">
        <v>2379</v>
      </c>
      <c r="I2067" s="4" t="str">
        <f t="shared" si="64"/>
        <v>Underweight</v>
      </c>
      <c r="J2067" t="str">
        <f t="shared" si="65"/>
        <v>Normal</v>
      </c>
    </row>
    <row r="2068" spans="1:10" ht="15.75" thickBot="1" x14ac:dyDescent="0.3">
      <c r="A2068" s="4" t="s">
        <v>299</v>
      </c>
      <c r="B2068" s="5">
        <v>28.06</v>
      </c>
      <c r="C2068" s="5">
        <v>8.93</v>
      </c>
      <c r="D2068" s="4" t="s">
        <v>2379</v>
      </c>
      <c r="E2068" s="4" t="s">
        <v>2379</v>
      </c>
      <c r="F2068" s="4" t="s">
        <v>2379</v>
      </c>
      <c r="G2068" s="4">
        <v>0</v>
      </c>
      <c r="H2068" s="4" t="s">
        <v>2379</v>
      </c>
      <c r="I2068" s="4" t="str">
        <f t="shared" si="64"/>
        <v>Overweight</v>
      </c>
      <c r="J2068" t="str">
        <f t="shared" si="65"/>
        <v>Diabetes</v>
      </c>
    </row>
    <row r="2069" spans="1:10" ht="15.75" thickBot="1" x14ac:dyDescent="0.3">
      <c r="A2069" s="4" t="s">
        <v>298</v>
      </c>
      <c r="B2069" s="5">
        <v>31.13</v>
      </c>
      <c r="C2069" s="5">
        <v>11.02</v>
      </c>
      <c r="D2069" s="4" t="s">
        <v>2379</v>
      </c>
      <c r="E2069" s="4" t="s">
        <v>2379</v>
      </c>
      <c r="F2069" s="4" t="s">
        <v>2379</v>
      </c>
      <c r="G2069" s="4">
        <v>0</v>
      </c>
      <c r="H2069" s="4" t="s">
        <v>2379</v>
      </c>
      <c r="I2069" s="4" t="str">
        <f t="shared" si="64"/>
        <v>Obesity</v>
      </c>
      <c r="J2069" t="str">
        <f t="shared" si="65"/>
        <v>Diabetes</v>
      </c>
    </row>
    <row r="2070" spans="1:10" ht="15.75" thickBot="1" x14ac:dyDescent="0.3">
      <c r="A2070" s="4" t="s">
        <v>297</v>
      </c>
      <c r="B2070" s="5">
        <v>18.46</v>
      </c>
      <c r="C2070" s="5">
        <v>5.25</v>
      </c>
      <c r="D2070" s="4" t="s">
        <v>2379</v>
      </c>
      <c r="E2070" s="4" t="s">
        <v>2379</v>
      </c>
      <c r="F2070" s="4" t="s">
        <v>2379</v>
      </c>
      <c r="G2070" s="4">
        <v>0</v>
      </c>
      <c r="H2070" s="4" t="s">
        <v>2379</v>
      </c>
      <c r="I2070" s="4" t="str">
        <f t="shared" si="64"/>
        <v>Underweight</v>
      </c>
      <c r="J2070" t="str">
        <f t="shared" si="65"/>
        <v>Normal</v>
      </c>
    </row>
    <row r="2071" spans="1:10" ht="15.75" thickBot="1" x14ac:dyDescent="0.3">
      <c r="A2071" s="4" t="s">
        <v>296</v>
      </c>
      <c r="B2071" s="5">
        <v>17.3</v>
      </c>
      <c r="C2071" s="5">
        <v>4.75</v>
      </c>
      <c r="D2071" s="4" t="s">
        <v>2379</v>
      </c>
      <c r="E2071" s="4" t="s">
        <v>2379</v>
      </c>
      <c r="F2071" s="4" t="s">
        <v>2379</v>
      </c>
      <c r="G2071" s="4">
        <v>0</v>
      </c>
      <c r="H2071" s="4" t="s">
        <v>2379</v>
      </c>
      <c r="I2071" s="4" t="str">
        <f t="shared" si="64"/>
        <v>Underweight</v>
      </c>
      <c r="J2071" t="str">
        <f t="shared" si="65"/>
        <v>Normal</v>
      </c>
    </row>
    <row r="2072" spans="1:10" ht="15.75" thickBot="1" x14ac:dyDescent="0.3">
      <c r="A2072" s="4" t="s">
        <v>295</v>
      </c>
      <c r="B2072" s="5">
        <v>35.625</v>
      </c>
      <c r="C2072" s="5">
        <v>4.68</v>
      </c>
      <c r="D2072" s="4" t="s">
        <v>2380</v>
      </c>
      <c r="E2072" s="4" t="s">
        <v>2379</v>
      </c>
      <c r="F2072" s="4" t="s">
        <v>2380</v>
      </c>
      <c r="G2072" s="5">
        <v>1</v>
      </c>
      <c r="H2072" s="4" t="s">
        <v>2379</v>
      </c>
      <c r="I2072" s="4" t="str">
        <f t="shared" si="64"/>
        <v>Obesity</v>
      </c>
      <c r="J2072" t="str">
        <f t="shared" si="65"/>
        <v>Normal</v>
      </c>
    </row>
    <row r="2073" spans="1:10" ht="15.75" thickBot="1" x14ac:dyDescent="0.3">
      <c r="A2073" s="4" t="s">
        <v>294</v>
      </c>
      <c r="B2073" s="5">
        <v>20.234999999999999</v>
      </c>
      <c r="C2073" s="5">
        <v>6.17</v>
      </c>
      <c r="D2073" s="4" t="s">
        <v>2380</v>
      </c>
      <c r="E2073" s="4" t="s">
        <v>2380</v>
      </c>
      <c r="F2073" s="4" t="s">
        <v>2379</v>
      </c>
      <c r="G2073" s="5">
        <v>2</v>
      </c>
      <c r="H2073" s="4" t="s">
        <v>2379</v>
      </c>
      <c r="I2073" s="4" t="str">
        <f t="shared" si="64"/>
        <v>Normal Weight</v>
      </c>
      <c r="J2073" t="str">
        <f t="shared" si="65"/>
        <v>Prediabetes</v>
      </c>
    </row>
    <row r="2074" spans="1:10" ht="15.75" thickBot="1" x14ac:dyDescent="0.3">
      <c r="A2074" s="4" t="s">
        <v>293</v>
      </c>
      <c r="B2074" s="5">
        <v>27.55</v>
      </c>
      <c r="C2074" s="5">
        <v>4.5599999999999996</v>
      </c>
      <c r="D2074" s="4" t="s">
        <v>2380</v>
      </c>
      <c r="E2074" s="4" t="s">
        <v>2379</v>
      </c>
      <c r="F2074" s="4" t="s">
        <v>2380</v>
      </c>
      <c r="G2074" s="5">
        <v>1</v>
      </c>
      <c r="H2074" s="4" t="s">
        <v>2379</v>
      </c>
      <c r="I2074" s="4" t="str">
        <f t="shared" si="64"/>
        <v>Overweight</v>
      </c>
      <c r="J2074" t="str">
        <f t="shared" si="65"/>
        <v>Normal</v>
      </c>
    </row>
    <row r="2075" spans="1:10" ht="15.75" thickBot="1" x14ac:dyDescent="0.3">
      <c r="A2075" s="4" t="s">
        <v>292</v>
      </c>
      <c r="B2075" s="5">
        <v>17.97</v>
      </c>
      <c r="C2075" s="5">
        <v>6.3</v>
      </c>
      <c r="D2075" s="4" t="s">
        <v>2379</v>
      </c>
      <c r="E2075" s="4" t="s">
        <v>2379</v>
      </c>
      <c r="F2075" s="4" t="s">
        <v>2379</v>
      </c>
      <c r="G2075" s="4">
        <v>0</v>
      </c>
      <c r="H2075" s="4" t="s">
        <v>2379</v>
      </c>
      <c r="I2075" s="4" t="str">
        <f t="shared" si="64"/>
        <v>Underweight</v>
      </c>
      <c r="J2075" t="str">
        <f t="shared" si="65"/>
        <v>Prediabetes</v>
      </c>
    </row>
    <row r="2076" spans="1:10" ht="15.75" thickBot="1" x14ac:dyDescent="0.3">
      <c r="A2076" s="4" t="s">
        <v>291</v>
      </c>
      <c r="B2076" s="5">
        <v>29.98</v>
      </c>
      <c r="C2076" s="5">
        <v>6.03</v>
      </c>
      <c r="D2076" s="4" t="s">
        <v>2379</v>
      </c>
      <c r="E2076" s="4" t="s">
        <v>2380</v>
      </c>
      <c r="F2076" s="4" t="s">
        <v>2379</v>
      </c>
      <c r="G2076" s="5">
        <v>1</v>
      </c>
      <c r="H2076" s="4" t="s">
        <v>2379</v>
      </c>
      <c r="I2076" s="4" t="str">
        <f t="shared" si="64"/>
        <v>Overweight</v>
      </c>
      <c r="J2076" t="str">
        <f t="shared" si="65"/>
        <v>Prediabetes</v>
      </c>
    </row>
    <row r="2077" spans="1:10" ht="15.75" thickBot="1" x14ac:dyDescent="0.3">
      <c r="A2077" s="4" t="s">
        <v>290</v>
      </c>
      <c r="B2077" s="5">
        <v>33.659999999999997</v>
      </c>
      <c r="C2077" s="5">
        <v>4.2</v>
      </c>
      <c r="D2077" s="4" t="s">
        <v>2380</v>
      </c>
      <c r="E2077" s="4" t="s">
        <v>2379</v>
      </c>
      <c r="F2077" s="4" t="s">
        <v>2379</v>
      </c>
      <c r="G2077" s="5">
        <v>1</v>
      </c>
      <c r="H2077" s="4" t="s">
        <v>2379</v>
      </c>
      <c r="I2077" s="4" t="str">
        <f t="shared" si="64"/>
        <v>Obesity</v>
      </c>
      <c r="J2077" t="str">
        <f t="shared" si="65"/>
        <v>Normal</v>
      </c>
    </row>
    <row r="2078" spans="1:10" ht="15.75" thickBot="1" x14ac:dyDescent="0.3">
      <c r="A2078" s="4" t="s">
        <v>289</v>
      </c>
      <c r="B2078" s="5">
        <v>32.67</v>
      </c>
      <c r="C2078" s="5">
        <v>5.61</v>
      </c>
      <c r="D2078" s="4" t="s">
        <v>2380</v>
      </c>
      <c r="E2078" s="4" t="s">
        <v>2379</v>
      </c>
      <c r="F2078" s="4" t="s">
        <v>2379</v>
      </c>
      <c r="G2078" s="5">
        <v>1</v>
      </c>
      <c r="H2078" s="4" t="s">
        <v>2379</v>
      </c>
      <c r="I2078" s="4" t="str">
        <f t="shared" si="64"/>
        <v>Obesity</v>
      </c>
      <c r="J2078" t="str">
        <f t="shared" si="65"/>
        <v>Normal</v>
      </c>
    </row>
    <row r="2079" spans="1:10" ht="15.75" thickBot="1" x14ac:dyDescent="0.3">
      <c r="A2079" s="4" t="s">
        <v>288</v>
      </c>
      <c r="B2079" s="5">
        <v>30.5</v>
      </c>
      <c r="C2079" s="5">
        <v>5.88</v>
      </c>
      <c r="D2079" s="4" t="s">
        <v>2380</v>
      </c>
      <c r="E2079" s="4" t="s">
        <v>2379</v>
      </c>
      <c r="F2079" s="4" t="s">
        <v>2379</v>
      </c>
      <c r="G2079" s="5">
        <v>1</v>
      </c>
      <c r="H2079" s="4" t="s">
        <v>2379</v>
      </c>
      <c r="I2079" s="4" t="str">
        <f t="shared" si="64"/>
        <v>Obesity</v>
      </c>
      <c r="J2079" t="str">
        <f t="shared" si="65"/>
        <v>Prediabetes</v>
      </c>
    </row>
    <row r="2080" spans="1:10" ht="15.75" thickBot="1" x14ac:dyDescent="0.3">
      <c r="A2080" s="4" t="s">
        <v>287</v>
      </c>
      <c r="B2080" s="5">
        <v>23.1</v>
      </c>
      <c r="C2080" s="5">
        <v>5.92</v>
      </c>
      <c r="D2080" s="4" t="s">
        <v>2380</v>
      </c>
      <c r="E2080" s="4" t="s">
        <v>2379</v>
      </c>
      <c r="F2080" s="4" t="s">
        <v>2379</v>
      </c>
      <c r="G2080" s="5">
        <v>1</v>
      </c>
      <c r="H2080" s="4" t="s">
        <v>2379</v>
      </c>
      <c r="I2080" s="4" t="str">
        <f t="shared" si="64"/>
        <v>Normal Weight</v>
      </c>
      <c r="J2080" t="str">
        <f t="shared" si="65"/>
        <v>Prediabetes</v>
      </c>
    </row>
    <row r="2081" spans="1:10" ht="15.75" thickBot="1" x14ac:dyDescent="0.3">
      <c r="A2081" s="4" t="s">
        <v>286</v>
      </c>
      <c r="B2081" s="5">
        <v>39.49</v>
      </c>
      <c r="C2081" s="5">
        <v>4.8099999999999996</v>
      </c>
      <c r="D2081" s="4" t="s">
        <v>2379</v>
      </c>
      <c r="E2081" s="4" t="s">
        <v>2379</v>
      </c>
      <c r="F2081" s="4" t="s">
        <v>2379</v>
      </c>
      <c r="G2081" s="5">
        <v>1</v>
      </c>
      <c r="H2081" s="4" t="s">
        <v>2379</v>
      </c>
      <c r="I2081" s="4" t="str">
        <f t="shared" si="64"/>
        <v>Obesity</v>
      </c>
      <c r="J2081" t="str">
        <f t="shared" si="65"/>
        <v>Normal</v>
      </c>
    </row>
    <row r="2082" spans="1:10" ht="15.75" thickBot="1" x14ac:dyDescent="0.3">
      <c r="A2082" s="4" t="s">
        <v>285</v>
      </c>
      <c r="B2082" s="5">
        <v>33.99</v>
      </c>
      <c r="C2082" s="5">
        <v>4.55</v>
      </c>
      <c r="D2082" s="4" t="s">
        <v>2379</v>
      </c>
      <c r="E2082" s="4" t="s">
        <v>2379</v>
      </c>
      <c r="F2082" s="4" t="s">
        <v>2379</v>
      </c>
      <c r="G2082" s="5">
        <v>1</v>
      </c>
      <c r="H2082" s="4" t="s">
        <v>2379</v>
      </c>
      <c r="I2082" s="4" t="str">
        <f t="shared" si="64"/>
        <v>Obesity</v>
      </c>
      <c r="J2082" t="str">
        <f t="shared" si="65"/>
        <v>Normal</v>
      </c>
    </row>
    <row r="2083" spans="1:10" ht="15.75" thickBot="1" x14ac:dyDescent="0.3">
      <c r="A2083" s="4" t="s">
        <v>284</v>
      </c>
      <c r="B2083" s="5">
        <v>27.72</v>
      </c>
      <c r="C2083" s="5">
        <v>6.43</v>
      </c>
      <c r="D2083" s="4" t="s">
        <v>2379</v>
      </c>
      <c r="E2083" s="4" t="s">
        <v>2379</v>
      </c>
      <c r="F2083" s="4" t="s">
        <v>2379</v>
      </c>
      <c r="G2083" s="5">
        <v>1</v>
      </c>
      <c r="H2083" s="4" t="s">
        <v>2379</v>
      </c>
      <c r="I2083" s="4" t="str">
        <f t="shared" si="64"/>
        <v>Overweight</v>
      </c>
      <c r="J2083" t="str">
        <f t="shared" si="65"/>
        <v>Prediabetes</v>
      </c>
    </row>
    <row r="2084" spans="1:10" ht="15.75" thickBot="1" x14ac:dyDescent="0.3">
      <c r="A2084" s="4" t="s">
        <v>283</v>
      </c>
      <c r="B2084" s="5">
        <v>30.59</v>
      </c>
      <c r="C2084" s="5">
        <v>11.62</v>
      </c>
      <c r="D2084" s="4" t="s">
        <v>2379</v>
      </c>
      <c r="E2084" s="4" t="s">
        <v>2379</v>
      </c>
      <c r="F2084" s="4" t="s">
        <v>2379</v>
      </c>
      <c r="G2084" s="4">
        <v>0</v>
      </c>
      <c r="H2084" s="4" t="s">
        <v>2379</v>
      </c>
      <c r="I2084" s="4" t="str">
        <f t="shared" si="64"/>
        <v>Obesity</v>
      </c>
      <c r="J2084" t="str">
        <f t="shared" si="65"/>
        <v>Diabetes</v>
      </c>
    </row>
    <row r="2085" spans="1:10" ht="15.75" thickBot="1" x14ac:dyDescent="0.3">
      <c r="A2085" s="4" t="s">
        <v>282</v>
      </c>
      <c r="B2085" s="5">
        <v>22.6</v>
      </c>
      <c r="C2085" s="5">
        <v>6.04</v>
      </c>
      <c r="D2085" s="4" t="s">
        <v>2379</v>
      </c>
      <c r="E2085" s="4" t="s">
        <v>2379</v>
      </c>
      <c r="F2085" s="4" t="s">
        <v>2379</v>
      </c>
      <c r="G2085" s="5">
        <v>1</v>
      </c>
      <c r="H2085" s="4" t="s">
        <v>2379</v>
      </c>
      <c r="I2085" s="4" t="str">
        <f t="shared" si="64"/>
        <v>Normal Weight</v>
      </c>
      <c r="J2085" t="str">
        <f t="shared" si="65"/>
        <v>Prediabetes</v>
      </c>
    </row>
    <row r="2086" spans="1:10" ht="15.75" thickBot="1" x14ac:dyDescent="0.3">
      <c r="A2086" s="4" t="s">
        <v>281</v>
      </c>
      <c r="B2086" s="5">
        <v>28.785</v>
      </c>
      <c r="C2086" s="5">
        <v>8.82</v>
      </c>
      <c r="D2086" s="4" t="s">
        <v>2379</v>
      </c>
      <c r="E2086" s="4" t="s">
        <v>2379</v>
      </c>
      <c r="F2086" s="4" t="s">
        <v>2379</v>
      </c>
      <c r="G2086" s="4">
        <v>0</v>
      </c>
      <c r="H2086" s="4" t="s">
        <v>2379</v>
      </c>
      <c r="I2086" s="4" t="str">
        <f t="shared" si="64"/>
        <v>Overweight</v>
      </c>
      <c r="J2086" t="str">
        <f t="shared" si="65"/>
        <v>Diabetes</v>
      </c>
    </row>
    <row r="2087" spans="1:10" ht="15.75" thickBot="1" x14ac:dyDescent="0.3">
      <c r="A2087" s="4" t="s">
        <v>280</v>
      </c>
      <c r="B2087" s="5">
        <v>50.38</v>
      </c>
      <c r="C2087" s="5">
        <v>5.8</v>
      </c>
      <c r="D2087" s="4" t="s">
        <v>2379</v>
      </c>
      <c r="E2087" s="4" t="s">
        <v>2379</v>
      </c>
      <c r="F2087" s="4" t="s">
        <v>2379</v>
      </c>
      <c r="G2087" s="4">
        <v>0</v>
      </c>
      <c r="H2087" s="4" t="s">
        <v>2379</v>
      </c>
      <c r="I2087" s="4" t="str">
        <f t="shared" si="64"/>
        <v>Obesity</v>
      </c>
      <c r="J2087" t="str">
        <f t="shared" si="65"/>
        <v>Prediabetes</v>
      </c>
    </row>
    <row r="2088" spans="1:10" ht="15.75" thickBot="1" x14ac:dyDescent="0.3">
      <c r="A2088" s="4" t="s">
        <v>279</v>
      </c>
      <c r="B2088" s="5">
        <v>35.200000000000003</v>
      </c>
      <c r="C2088" s="5">
        <v>4.28</v>
      </c>
      <c r="D2088" s="4" t="s">
        <v>2379</v>
      </c>
      <c r="E2088" s="4" t="s">
        <v>2379</v>
      </c>
      <c r="F2088" s="4" t="s">
        <v>2379</v>
      </c>
      <c r="G2088" s="4">
        <v>0</v>
      </c>
      <c r="H2088" s="4" t="s">
        <v>2379</v>
      </c>
      <c r="I2088" s="4" t="str">
        <f t="shared" si="64"/>
        <v>Obesity</v>
      </c>
      <c r="J2088" t="str">
        <f t="shared" si="65"/>
        <v>Normal</v>
      </c>
    </row>
    <row r="2089" spans="1:10" ht="15.75" thickBot="1" x14ac:dyDescent="0.3">
      <c r="A2089" s="4" t="s">
        <v>278</v>
      </c>
      <c r="B2089" s="5">
        <v>35.72</v>
      </c>
      <c r="C2089" s="5">
        <v>5.5</v>
      </c>
      <c r="D2089" s="4" t="s">
        <v>2380</v>
      </c>
      <c r="E2089" s="4" t="s">
        <v>2379</v>
      </c>
      <c r="F2089" s="4" t="s">
        <v>2379</v>
      </c>
      <c r="G2089" s="4">
        <v>0</v>
      </c>
      <c r="H2089" s="4" t="s">
        <v>2379</v>
      </c>
      <c r="I2089" s="4" t="str">
        <f t="shared" si="64"/>
        <v>Obesity</v>
      </c>
      <c r="J2089" t="str">
        <f t="shared" si="65"/>
        <v>Normal</v>
      </c>
    </row>
    <row r="2090" spans="1:10" ht="15.75" thickBot="1" x14ac:dyDescent="0.3">
      <c r="A2090" s="4" t="s">
        <v>277</v>
      </c>
      <c r="B2090" s="5">
        <v>24.51</v>
      </c>
      <c r="C2090" s="5">
        <v>4.6900000000000004</v>
      </c>
      <c r="D2090" s="4" t="s">
        <v>2379</v>
      </c>
      <c r="E2090" s="4" t="s">
        <v>2379</v>
      </c>
      <c r="F2090" s="4" t="s">
        <v>2379</v>
      </c>
      <c r="G2090" s="4">
        <v>0</v>
      </c>
      <c r="H2090" s="4" t="s">
        <v>2379</v>
      </c>
      <c r="I2090" s="4" t="str">
        <f t="shared" si="64"/>
        <v>Normal Weight</v>
      </c>
      <c r="J2090" t="str">
        <f t="shared" si="65"/>
        <v>Normal</v>
      </c>
    </row>
    <row r="2091" spans="1:10" ht="15.75" thickBot="1" x14ac:dyDescent="0.3">
      <c r="A2091" s="4" t="s">
        <v>275</v>
      </c>
      <c r="B2091" s="5">
        <v>23.844999999999999</v>
      </c>
      <c r="C2091" s="5">
        <v>4.43</v>
      </c>
      <c r="D2091" s="4" t="s">
        <v>2379</v>
      </c>
      <c r="E2091" s="4" t="s">
        <v>2379</v>
      </c>
      <c r="F2091" s="4" t="s">
        <v>2379</v>
      </c>
      <c r="G2091" s="4">
        <v>0</v>
      </c>
      <c r="H2091" s="4" t="s">
        <v>2379</v>
      </c>
      <c r="I2091" s="4" t="str">
        <f t="shared" si="64"/>
        <v>Normal Weight</v>
      </c>
      <c r="J2091" t="str">
        <f t="shared" si="65"/>
        <v>Normal</v>
      </c>
    </row>
    <row r="2092" spans="1:10" ht="15.75" thickBot="1" x14ac:dyDescent="0.3">
      <c r="A2092" s="4" t="s">
        <v>274</v>
      </c>
      <c r="B2092" s="5">
        <v>15.68</v>
      </c>
      <c r="C2092" s="5">
        <v>6.16</v>
      </c>
      <c r="D2092" s="4" t="s">
        <v>2380</v>
      </c>
      <c r="E2092" s="4" t="s">
        <v>2379</v>
      </c>
      <c r="F2092" s="4" t="s">
        <v>2379</v>
      </c>
      <c r="G2092" s="5">
        <v>1</v>
      </c>
      <c r="H2092" s="4" t="s">
        <v>2379</v>
      </c>
      <c r="I2092" s="4" t="str">
        <f t="shared" si="64"/>
        <v>Underweight</v>
      </c>
      <c r="J2092" t="str">
        <f t="shared" si="65"/>
        <v>Prediabetes</v>
      </c>
    </row>
    <row r="2093" spans="1:10" ht="15.75" thickBot="1" x14ac:dyDescent="0.3">
      <c r="A2093" s="4" t="s">
        <v>273</v>
      </c>
      <c r="B2093" s="5">
        <v>32.395000000000003</v>
      </c>
      <c r="C2093" s="5">
        <v>6.66</v>
      </c>
      <c r="D2093" s="4" t="s">
        <v>2379</v>
      </c>
      <c r="E2093" s="4" t="s">
        <v>2379</v>
      </c>
      <c r="F2093" s="4" t="s">
        <v>2379</v>
      </c>
      <c r="G2093" s="4">
        <v>0</v>
      </c>
      <c r="H2093" s="4" t="s">
        <v>2379</v>
      </c>
      <c r="I2093" s="4" t="str">
        <f t="shared" si="64"/>
        <v>Obesity</v>
      </c>
      <c r="J2093" t="str">
        <f t="shared" si="65"/>
        <v>Diabetes</v>
      </c>
    </row>
    <row r="2094" spans="1:10" ht="15.75" thickBot="1" x14ac:dyDescent="0.3">
      <c r="A2094" s="4" t="s">
        <v>272</v>
      </c>
      <c r="B2094" s="5">
        <v>23.655000000000001</v>
      </c>
      <c r="C2094" s="5">
        <v>5.92</v>
      </c>
      <c r="D2094" s="4" t="s">
        <v>2379</v>
      </c>
      <c r="E2094" s="4" t="s">
        <v>2379</v>
      </c>
      <c r="F2094" s="4" t="s">
        <v>2379</v>
      </c>
      <c r="G2094" s="5">
        <v>1</v>
      </c>
      <c r="H2094" s="4" t="s">
        <v>2379</v>
      </c>
      <c r="I2094" s="4" t="str">
        <f t="shared" si="64"/>
        <v>Normal Weight</v>
      </c>
      <c r="J2094" t="str">
        <f t="shared" si="65"/>
        <v>Prediabetes</v>
      </c>
    </row>
    <row r="2095" spans="1:10" ht="15.75" thickBot="1" x14ac:dyDescent="0.3">
      <c r="A2095" s="4" t="s">
        <v>271</v>
      </c>
      <c r="B2095" s="5">
        <v>28.4</v>
      </c>
      <c r="C2095" s="5">
        <v>5.97</v>
      </c>
      <c r="D2095" s="4" t="s">
        <v>2379</v>
      </c>
      <c r="E2095" s="4" t="s">
        <v>2379</v>
      </c>
      <c r="F2095" s="4" t="s">
        <v>2380</v>
      </c>
      <c r="G2095" s="5">
        <v>1</v>
      </c>
      <c r="H2095" s="4" t="s">
        <v>2379</v>
      </c>
      <c r="I2095" s="4" t="str">
        <f t="shared" si="64"/>
        <v>Overweight</v>
      </c>
      <c r="J2095" t="str">
        <f t="shared" si="65"/>
        <v>Prediabetes</v>
      </c>
    </row>
    <row r="2096" spans="1:10" ht="15.75" thickBot="1" x14ac:dyDescent="0.3">
      <c r="A2096" s="4" t="s">
        <v>270</v>
      </c>
      <c r="B2096" s="5">
        <v>35.42</v>
      </c>
      <c r="C2096" s="5">
        <v>4.6399999999999997</v>
      </c>
      <c r="D2096" s="4" t="s">
        <v>2380</v>
      </c>
      <c r="E2096" s="4" t="s">
        <v>2379</v>
      </c>
      <c r="F2096" s="4" t="s">
        <v>2379</v>
      </c>
      <c r="G2096" s="4">
        <v>0</v>
      </c>
      <c r="H2096" s="4" t="s">
        <v>2379</v>
      </c>
      <c r="I2096" s="4" t="str">
        <f t="shared" si="64"/>
        <v>Obesity</v>
      </c>
      <c r="J2096" t="str">
        <f t="shared" si="65"/>
        <v>Normal</v>
      </c>
    </row>
    <row r="2097" spans="1:10" ht="15.75" thickBot="1" x14ac:dyDescent="0.3">
      <c r="A2097" s="4" t="s">
        <v>269</v>
      </c>
      <c r="B2097" s="5">
        <v>26.18</v>
      </c>
      <c r="C2097" s="5">
        <v>6.12</v>
      </c>
      <c r="D2097" s="4" t="s">
        <v>2379</v>
      </c>
      <c r="E2097" s="4" t="s">
        <v>2380</v>
      </c>
      <c r="F2097" s="4" t="s">
        <v>2379</v>
      </c>
      <c r="G2097" s="5">
        <v>1</v>
      </c>
      <c r="H2097" s="4" t="s">
        <v>2379</v>
      </c>
      <c r="I2097" s="4" t="str">
        <f t="shared" si="64"/>
        <v>Overweight</v>
      </c>
      <c r="J2097" t="str">
        <f t="shared" si="65"/>
        <v>Prediabetes</v>
      </c>
    </row>
    <row r="2098" spans="1:10" ht="15.75" thickBot="1" x14ac:dyDescent="0.3">
      <c r="A2098" s="4" t="s">
        <v>268</v>
      </c>
      <c r="B2098" s="5">
        <v>20.8</v>
      </c>
      <c r="C2098" s="5">
        <v>4.87</v>
      </c>
      <c r="D2098" s="4" t="s">
        <v>2380</v>
      </c>
      <c r="E2098" s="4" t="s">
        <v>2379</v>
      </c>
      <c r="F2098" s="4" t="s">
        <v>2379</v>
      </c>
      <c r="G2098" s="4">
        <v>0</v>
      </c>
      <c r="H2098" s="4" t="s">
        <v>2379</v>
      </c>
      <c r="I2098" s="4" t="str">
        <f t="shared" si="64"/>
        <v>Normal Weight</v>
      </c>
      <c r="J2098" t="str">
        <f t="shared" si="65"/>
        <v>Normal</v>
      </c>
    </row>
    <row r="2099" spans="1:10" ht="15.75" thickBot="1" x14ac:dyDescent="0.3">
      <c r="A2099" s="4" t="s">
        <v>267</v>
      </c>
      <c r="B2099" s="5">
        <v>15.82</v>
      </c>
      <c r="C2099" s="5">
        <v>4.5999999999999996</v>
      </c>
      <c r="D2099" s="4" t="s">
        <v>2379</v>
      </c>
      <c r="E2099" s="4" t="s">
        <v>2379</v>
      </c>
      <c r="F2099" s="4" t="s">
        <v>2379</v>
      </c>
      <c r="G2099" s="4">
        <v>0</v>
      </c>
      <c r="H2099" s="4" t="s">
        <v>2379</v>
      </c>
      <c r="I2099" s="4" t="str">
        <f t="shared" si="64"/>
        <v>Underweight</v>
      </c>
      <c r="J2099" t="str">
        <f t="shared" si="65"/>
        <v>Normal</v>
      </c>
    </row>
    <row r="2100" spans="1:10" ht="15.75" thickBot="1" x14ac:dyDescent="0.3">
      <c r="A2100" s="4" t="s">
        <v>266</v>
      </c>
      <c r="B2100" s="5">
        <v>17.670000000000002</v>
      </c>
      <c r="C2100" s="5">
        <v>4.78</v>
      </c>
      <c r="D2100" s="4" t="s">
        <v>2379</v>
      </c>
      <c r="E2100" s="4" t="s">
        <v>2379</v>
      </c>
      <c r="F2100" s="4" t="s">
        <v>2379</v>
      </c>
      <c r="G2100" s="4">
        <v>0</v>
      </c>
      <c r="H2100" s="4" t="s">
        <v>2379</v>
      </c>
      <c r="I2100" s="4" t="str">
        <f t="shared" si="64"/>
        <v>Underweight</v>
      </c>
      <c r="J2100" t="str">
        <f t="shared" si="65"/>
        <v>Normal</v>
      </c>
    </row>
    <row r="2101" spans="1:10" ht="15.75" thickBot="1" x14ac:dyDescent="0.3">
      <c r="A2101" s="4" t="s">
        <v>265</v>
      </c>
      <c r="B2101" s="5">
        <v>31.92</v>
      </c>
      <c r="C2101" s="5">
        <v>11.05</v>
      </c>
      <c r="D2101" s="4" t="s">
        <v>2379</v>
      </c>
      <c r="E2101" s="4" t="s">
        <v>2379</v>
      </c>
      <c r="F2101" s="4" t="s">
        <v>2379</v>
      </c>
      <c r="G2101" s="4">
        <v>0</v>
      </c>
      <c r="H2101" s="4" t="s">
        <v>2379</v>
      </c>
      <c r="I2101" s="4" t="str">
        <f t="shared" si="64"/>
        <v>Obesity</v>
      </c>
      <c r="J2101" t="str">
        <f t="shared" si="65"/>
        <v>Diabetes</v>
      </c>
    </row>
    <row r="2102" spans="1:10" ht="15.75" thickBot="1" x14ac:dyDescent="0.3">
      <c r="A2102" s="4" t="s">
        <v>264</v>
      </c>
      <c r="B2102" s="5">
        <v>28.975000000000001</v>
      </c>
      <c r="C2102" s="5">
        <v>7.62</v>
      </c>
      <c r="D2102" s="4" t="s">
        <v>2379</v>
      </c>
      <c r="E2102" s="4" t="s">
        <v>2379</v>
      </c>
      <c r="F2102" s="4" t="s">
        <v>2379</v>
      </c>
      <c r="G2102" s="4">
        <v>0</v>
      </c>
      <c r="H2102" s="4" t="s">
        <v>2379</v>
      </c>
      <c r="I2102" s="4" t="str">
        <f t="shared" si="64"/>
        <v>Overweight</v>
      </c>
      <c r="J2102" t="str">
        <f t="shared" si="65"/>
        <v>Diabetes</v>
      </c>
    </row>
    <row r="2103" spans="1:10" ht="15.75" thickBot="1" x14ac:dyDescent="0.3">
      <c r="A2103" s="4" t="s">
        <v>263</v>
      </c>
      <c r="B2103" s="5">
        <v>31.73</v>
      </c>
      <c r="C2103" s="5">
        <v>4.78</v>
      </c>
      <c r="D2103" s="4" t="s">
        <v>2380</v>
      </c>
      <c r="E2103" s="4" t="s">
        <v>2380</v>
      </c>
      <c r="F2103" s="4" t="s">
        <v>2379</v>
      </c>
      <c r="G2103" s="5">
        <v>2</v>
      </c>
      <c r="H2103" s="4" t="s">
        <v>2379</v>
      </c>
      <c r="I2103" s="4" t="str">
        <f t="shared" si="64"/>
        <v>Obesity</v>
      </c>
      <c r="J2103" t="str">
        <f t="shared" si="65"/>
        <v>Normal</v>
      </c>
    </row>
    <row r="2104" spans="1:10" ht="15.75" thickBot="1" x14ac:dyDescent="0.3">
      <c r="A2104" s="4" t="s">
        <v>262</v>
      </c>
      <c r="B2104" s="5">
        <v>28.88</v>
      </c>
      <c r="C2104" s="5">
        <v>6.09</v>
      </c>
      <c r="D2104" s="4" t="s">
        <v>2380</v>
      </c>
      <c r="E2104" s="4" t="s">
        <v>2380</v>
      </c>
      <c r="F2104" s="4" t="s">
        <v>2379</v>
      </c>
      <c r="G2104" s="5">
        <v>2</v>
      </c>
      <c r="H2104" s="4" t="s">
        <v>2379</v>
      </c>
      <c r="I2104" s="4" t="str">
        <f t="shared" si="64"/>
        <v>Overweight</v>
      </c>
      <c r="J2104" t="str">
        <f t="shared" si="65"/>
        <v>Prediabetes</v>
      </c>
    </row>
    <row r="2105" spans="1:10" ht="15.75" thickBot="1" x14ac:dyDescent="0.3">
      <c r="A2105" s="4" t="s">
        <v>261</v>
      </c>
      <c r="B2105" s="5">
        <v>25.555</v>
      </c>
      <c r="C2105" s="5">
        <v>5.1100000000000003</v>
      </c>
      <c r="D2105" s="4" t="s">
        <v>2379</v>
      </c>
      <c r="E2105" s="4" t="s">
        <v>2379</v>
      </c>
      <c r="F2105" s="4" t="s">
        <v>2380</v>
      </c>
      <c r="G2105" s="5">
        <v>1</v>
      </c>
      <c r="H2105" s="4" t="s">
        <v>2379</v>
      </c>
      <c r="I2105" s="4" t="str">
        <f t="shared" si="64"/>
        <v>Overweight</v>
      </c>
      <c r="J2105" t="str">
        <f t="shared" si="65"/>
        <v>Normal</v>
      </c>
    </row>
    <row r="2106" spans="1:10" ht="15.75" thickBot="1" x14ac:dyDescent="0.3">
      <c r="A2106" s="4" t="s">
        <v>260</v>
      </c>
      <c r="B2106" s="5">
        <v>37.29</v>
      </c>
      <c r="C2106" s="5">
        <v>4.46</v>
      </c>
      <c r="D2106" s="4" t="s">
        <v>2379</v>
      </c>
      <c r="E2106" s="4" t="s">
        <v>2380</v>
      </c>
      <c r="F2106" s="4" t="s">
        <v>2379</v>
      </c>
      <c r="G2106" s="5">
        <v>1</v>
      </c>
      <c r="H2106" s="4" t="s">
        <v>2379</v>
      </c>
      <c r="I2106" s="4" t="str">
        <f t="shared" si="64"/>
        <v>Obesity</v>
      </c>
      <c r="J2106" t="str">
        <f t="shared" si="65"/>
        <v>Normal</v>
      </c>
    </row>
    <row r="2107" spans="1:10" ht="15.75" thickBot="1" x14ac:dyDescent="0.3">
      <c r="A2107" s="4" t="s">
        <v>259</v>
      </c>
      <c r="B2107" s="5">
        <v>40.28</v>
      </c>
      <c r="C2107" s="5">
        <v>6.11</v>
      </c>
      <c r="D2107" s="4" t="s">
        <v>2379</v>
      </c>
      <c r="E2107" s="4" t="s">
        <v>2380</v>
      </c>
      <c r="F2107" s="4" t="s">
        <v>2379</v>
      </c>
      <c r="G2107" s="5">
        <v>1</v>
      </c>
      <c r="H2107" s="4" t="s">
        <v>2379</v>
      </c>
      <c r="I2107" s="4" t="str">
        <f t="shared" si="64"/>
        <v>Obesity</v>
      </c>
      <c r="J2107" t="str">
        <f t="shared" si="65"/>
        <v>Prediabetes</v>
      </c>
    </row>
    <row r="2108" spans="1:10" ht="15.75" thickBot="1" x14ac:dyDescent="0.3">
      <c r="A2108" s="4" t="s">
        <v>258</v>
      </c>
      <c r="B2108" s="5">
        <v>40.185000000000002</v>
      </c>
      <c r="C2108" s="5">
        <v>4.66</v>
      </c>
      <c r="D2108" s="4" t="s">
        <v>2379</v>
      </c>
      <c r="E2108" s="4" t="s">
        <v>2380</v>
      </c>
      <c r="F2108" s="4" t="s">
        <v>2379</v>
      </c>
      <c r="G2108" s="5">
        <v>1</v>
      </c>
      <c r="H2108" s="4" t="s">
        <v>2379</v>
      </c>
      <c r="I2108" s="4" t="str">
        <f t="shared" si="64"/>
        <v>Obesity</v>
      </c>
      <c r="J2108" t="str">
        <f t="shared" si="65"/>
        <v>Normal</v>
      </c>
    </row>
    <row r="2109" spans="1:10" ht="15.75" thickBot="1" x14ac:dyDescent="0.3">
      <c r="A2109" s="4" t="s">
        <v>257</v>
      </c>
      <c r="B2109" s="5">
        <v>23.57</v>
      </c>
      <c r="C2109" s="5">
        <v>6.14</v>
      </c>
      <c r="D2109" s="4" t="s">
        <v>2379</v>
      </c>
      <c r="E2109" s="4" t="s">
        <v>2379</v>
      </c>
      <c r="F2109" s="4" t="s">
        <v>2379</v>
      </c>
      <c r="G2109" s="4">
        <v>0</v>
      </c>
      <c r="H2109" s="4" t="s">
        <v>2379</v>
      </c>
      <c r="I2109" s="4" t="str">
        <f t="shared" si="64"/>
        <v>Normal Weight</v>
      </c>
      <c r="J2109" t="str">
        <f t="shared" si="65"/>
        <v>Prediabetes</v>
      </c>
    </row>
    <row r="2110" spans="1:10" ht="15.75" thickBot="1" x14ac:dyDescent="0.3">
      <c r="A2110" s="4" t="s">
        <v>256</v>
      </c>
      <c r="B2110" s="5">
        <v>35.625</v>
      </c>
      <c r="C2110" s="5">
        <v>6.21</v>
      </c>
      <c r="D2110" s="4" t="s">
        <v>2379</v>
      </c>
      <c r="E2110" s="4" t="s">
        <v>2380</v>
      </c>
      <c r="F2110" s="4" t="s">
        <v>2379</v>
      </c>
      <c r="G2110" s="5">
        <v>1</v>
      </c>
      <c r="H2110" s="4" t="s">
        <v>2379</v>
      </c>
      <c r="I2110" s="4" t="str">
        <f t="shared" si="64"/>
        <v>Obesity</v>
      </c>
      <c r="J2110" t="str">
        <f t="shared" si="65"/>
        <v>Prediabetes</v>
      </c>
    </row>
    <row r="2111" spans="1:10" ht="15.75" thickBot="1" x14ac:dyDescent="0.3">
      <c r="A2111" s="4" t="s">
        <v>255</v>
      </c>
      <c r="B2111" s="5">
        <v>33.155000000000001</v>
      </c>
      <c r="C2111" s="5">
        <v>4.5999999999999996</v>
      </c>
      <c r="D2111" s="4" t="s">
        <v>2379</v>
      </c>
      <c r="E2111" s="4" t="s">
        <v>2380</v>
      </c>
      <c r="F2111" s="4" t="s">
        <v>2379</v>
      </c>
      <c r="G2111" s="5">
        <v>1</v>
      </c>
      <c r="H2111" s="4" t="s">
        <v>2379</v>
      </c>
      <c r="I2111" s="4" t="str">
        <f t="shared" si="64"/>
        <v>Obesity</v>
      </c>
      <c r="J2111" t="str">
        <f t="shared" si="65"/>
        <v>Normal</v>
      </c>
    </row>
    <row r="2112" spans="1:10" ht="15.75" thickBot="1" x14ac:dyDescent="0.3">
      <c r="A2112" s="4" t="s">
        <v>254</v>
      </c>
      <c r="B2112" s="5">
        <v>31.92</v>
      </c>
      <c r="C2112" s="5">
        <v>5.04</v>
      </c>
      <c r="D2112" s="4" t="s">
        <v>2379</v>
      </c>
      <c r="E2112" s="4" t="s">
        <v>2380</v>
      </c>
      <c r="F2112" s="4" t="s">
        <v>2379</v>
      </c>
      <c r="G2112" s="5">
        <v>1</v>
      </c>
      <c r="H2112" s="4" t="s">
        <v>2379</v>
      </c>
      <c r="I2112" s="4" t="str">
        <f t="shared" si="64"/>
        <v>Obesity</v>
      </c>
      <c r="J2112" t="str">
        <f t="shared" si="65"/>
        <v>Normal</v>
      </c>
    </row>
    <row r="2113" spans="1:10" ht="15.75" thickBot="1" x14ac:dyDescent="0.3">
      <c r="A2113" s="4" t="s">
        <v>253</v>
      </c>
      <c r="B2113" s="5">
        <v>30.305</v>
      </c>
      <c r="C2113" s="5">
        <v>5.08</v>
      </c>
      <c r="D2113" s="4" t="s">
        <v>2379</v>
      </c>
      <c r="E2113" s="4" t="s">
        <v>2380</v>
      </c>
      <c r="F2113" s="4" t="s">
        <v>2379</v>
      </c>
      <c r="G2113" s="5">
        <v>1</v>
      </c>
      <c r="H2113" s="4" t="s">
        <v>2379</v>
      </c>
      <c r="I2113" s="4" t="str">
        <f t="shared" si="64"/>
        <v>Obesity</v>
      </c>
      <c r="J2113" t="str">
        <f t="shared" si="65"/>
        <v>Normal</v>
      </c>
    </row>
    <row r="2114" spans="1:10" ht="15.75" thickBot="1" x14ac:dyDescent="0.3">
      <c r="A2114" s="4" t="s">
        <v>252</v>
      </c>
      <c r="B2114" s="5">
        <v>30.114999999999998</v>
      </c>
      <c r="C2114" s="5">
        <v>4.38</v>
      </c>
      <c r="D2114" s="4" t="s">
        <v>2379</v>
      </c>
      <c r="E2114" s="4" t="s">
        <v>2380</v>
      </c>
      <c r="F2114" s="4" t="s">
        <v>2379</v>
      </c>
      <c r="G2114" s="5">
        <v>1</v>
      </c>
      <c r="H2114" s="4" t="s">
        <v>2379</v>
      </c>
      <c r="I2114" s="4" t="str">
        <f t="shared" si="64"/>
        <v>Obesity</v>
      </c>
      <c r="J2114" t="str">
        <f t="shared" si="65"/>
        <v>Normal</v>
      </c>
    </row>
    <row r="2115" spans="1:10" ht="15.75" thickBot="1" x14ac:dyDescent="0.3">
      <c r="A2115" s="4" t="s">
        <v>251</v>
      </c>
      <c r="B2115" s="5">
        <v>24.09</v>
      </c>
      <c r="C2115" s="5">
        <v>4.79</v>
      </c>
      <c r="D2115" s="4" t="s">
        <v>2379</v>
      </c>
      <c r="E2115" s="4" t="s">
        <v>2380</v>
      </c>
      <c r="F2115" s="4" t="s">
        <v>2379</v>
      </c>
      <c r="G2115" s="5">
        <v>1</v>
      </c>
      <c r="H2115" s="4" t="s">
        <v>2379</v>
      </c>
      <c r="I2115" s="4" t="str">
        <f t="shared" ref="I2115:I2178" si="66">VLOOKUP(B2115,$L$10:$M$13,2,TRUE)</f>
        <v>Normal Weight</v>
      </c>
      <c r="J2115" t="str">
        <f t="shared" ref="J2115:J2178" si="67">VLOOKUP(C2115,$K$19:$L$21,2,TRUE)</f>
        <v>Normal</v>
      </c>
    </row>
    <row r="2116" spans="1:10" ht="15.75" thickBot="1" x14ac:dyDescent="0.3">
      <c r="A2116" s="4" t="s">
        <v>250</v>
      </c>
      <c r="B2116" s="5">
        <v>28.215</v>
      </c>
      <c r="C2116" s="5">
        <v>4.21</v>
      </c>
      <c r="D2116" s="4" t="s">
        <v>2379</v>
      </c>
      <c r="E2116" s="4" t="s">
        <v>2380</v>
      </c>
      <c r="F2116" s="4" t="s">
        <v>2379</v>
      </c>
      <c r="G2116" s="5">
        <v>1</v>
      </c>
      <c r="H2116" s="4" t="s">
        <v>2379</v>
      </c>
      <c r="I2116" s="4" t="str">
        <f t="shared" si="66"/>
        <v>Overweight</v>
      </c>
      <c r="J2116" t="str">
        <f t="shared" si="67"/>
        <v>Normal</v>
      </c>
    </row>
    <row r="2117" spans="1:10" ht="15.75" thickBot="1" x14ac:dyDescent="0.3">
      <c r="A2117" s="4" t="s">
        <v>248</v>
      </c>
      <c r="B2117" s="5">
        <v>26.315000000000001</v>
      </c>
      <c r="C2117" s="5">
        <v>5.47</v>
      </c>
      <c r="D2117" s="4" t="s">
        <v>2379</v>
      </c>
      <c r="E2117" s="4" t="s">
        <v>2380</v>
      </c>
      <c r="F2117" s="4" t="s">
        <v>2379</v>
      </c>
      <c r="G2117" s="5">
        <v>1</v>
      </c>
      <c r="H2117" s="4" t="s">
        <v>2379</v>
      </c>
      <c r="I2117" s="4" t="str">
        <f t="shared" si="66"/>
        <v>Overweight</v>
      </c>
      <c r="J2117" t="str">
        <f t="shared" si="67"/>
        <v>Normal</v>
      </c>
    </row>
    <row r="2118" spans="1:10" ht="15.75" thickBot="1" x14ac:dyDescent="0.3">
      <c r="A2118" s="4" t="s">
        <v>246</v>
      </c>
      <c r="B2118" s="5">
        <v>25.08</v>
      </c>
      <c r="C2118" s="5">
        <v>5.09</v>
      </c>
      <c r="D2118" s="4" t="s">
        <v>2379</v>
      </c>
      <c r="E2118" s="4" t="s">
        <v>2380</v>
      </c>
      <c r="F2118" s="4" t="s">
        <v>2379</v>
      </c>
      <c r="G2118" s="5">
        <v>1</v>
      </c>
      <c r="H2118" s="4" t="s">
        <v>2379</v>
      </c>
      <c r="I2118" s="4" t="str">
        <f t="shared" si="66"/>
        <v>Overweight</v>
      </c>
      <c r="J2118" t="str">
        <f t="shared" si="67"/>
        <v>Normal</v>
      </c>
    </row>
    <row r="2119" spans="1:10" ht="15.75" thickBot="1" x14ac:dyDescent="0.3">
      <c r="A2119" s="4" t="s">
        <v>245</v>
      </c>
      <c r="B2119" s="5">
        <v>15.41</v>
      </c>
      <c r="C2119" s="5">
        <v>5.08</v>
      </c>
      <c r="D2119" s="4" t="s">
        <v>2379</v>
      </c>
      <c r="E2119" s="4" t="s">
        <v>2379</v>
      </c>
      <c r="F2119" s="4" t="s">
        <v>2379</v>
      </c>
      <c r="G2119" s="4">
        <v>0</v>
      </c>
      <c r="H2119" s="4" t="s">
        <v>2379</v>
      </c>
      <c r="I2119" s="4" t="str">
        <f t="shared" si="66"/>
        <v>Underweight</v>
      </c>
      <c r="J2119" t="str">
        <f t="shared" si="67"/>
        <v>Normal</v>
      </c>
    </row>
    <row r="2120" spans="1:10" ht="15.75" thickBot="1" x14ac:dyDescent="0.3">
      <c r="A2120" s="4" t="s">
        <v>244</v>
      </c>
      <c r="B2120" s="5">
        <v>23.83</v>
      </c>
      <c r="C2120" s="5">
        <v>5.68</v>
      </c>
      <c r="D2120" s="4" t="s">
        <v>2379</v>
      </c>
      <c r="E2120" s="4" t="s">
        <v>2379</v>
      </c>
      <c r="F2120" s="4" t="s">
        <v>2379</v>
      </c>
      <c r="G2120" s="4">
        <v>0</v>
      </c>
      <c r="H2120" s="4" t="s">
        <v>2379</v>
      </c>
      <c r="I2120" s="4" t="str">
        <f t="shared" si="66"/>
        <v>Normal Weight</v>
      </c>
      <c r="J2120" t="str">
        <f t="shared" si="67"/>
        <v>Normal</v>
      </c>
    </row>
    <row r="2121" spans="1:10" ht="15.75" thickBot="1" x14ac:dyDescent="0.3">
      <c r="A2121" s="4" t="s">
        <v>243</v>
      </c>
      <c r="B2121" s="5">
        <v>36</v>
      </c>
      <c r="C2121" s="5">
        <v>4.66</v>
      </c>
      <c r="D2121" s="4" t="s">
        <v>2379</v>
      </c>
      <c r="E2121" s="4" t="s">
        <v>2380</v>
      </c>
      <c r="F2121" s="4" t="s">
        <v>2379</v>
      </c>
      <c r="G2121" s="5">
        <v>1</v>
      </c>
      <c r="H2121" s="4" t="s">
        <v>2379</v>
      </c>
      <c r="I2121" s="4" t="str">
        <f t="shared" si="66"/>
        <v>Obesity</v>
      </c>
      <c r="J2121" t="str">
        <f t="shared" si="67"/>
        <v>Normal</v>
      </c>
    </row>
    <row r="2122" spans="1:10" ht="15.75" thickBot="1" x14ac:dyDescent="0.3">
      <c r="A2122" s="4" t="s">
        <v>242</v>
      </c>
      <c r="B2122" s="5">
        <v>28.82</v>
      </c>
      <c r="C2122" s="5">
        <v>5.59</v>
      </c>
      <c r="D2122" s="4" t="s">
        <v>2379</v>
      </c>
      <c r="E2122" s="4" t="s">
        <v>2380</v>
      </c>
      <c r="F2122" s="4" t="s">
        <v>2379</v>
      </c>
      <c r="G2122" s="5">
        <v>1</v>
      </c>
      <c r="H2122" s="4" t="s">
        <v>2379</v>
      </c>
      <c r="I2122" s="4" t="str">
        <f t="shared" si="66"/>
        <v>Overweight</v>
      </c>
      <c r="J2122" t="str">
        <f t="shared" si="67"/>
        <v>Normal</v>
      </c>
    </row>
    <row r="2123" spans="1:10" ht="15.75" thickBot="1" x14ac:dyDescent="0.3">
      <c r="A2123" s="4" t="s">
        <v>241</v>
      </c>
      <c r="B2123" s="5">
        <v>28.05</v>
      </c>
      <c r="C2123" s="5">
        <v>6.2</v>
      </c>
      <c r="D2123" s="4" t="s">
        <v>2379</v>
      </c>
      <c r="E2123" s="4" t="s">
        <v>2380</v>
      </c>
      <c r="F2123" s="4" t="s">
        <v>2379</v>
      </c>
      <c r="G2123" s="5">
        <v>1</v>
      </c>
      <c r="H2123" s="4" t="s">
        <v>2379</v>
      </c>
      <c r="I2123" s="4" t="str">
        <f t="shared" si="66"/>
        <v>Overweight</v>
      </c>
      <c r="J2123" t="str">
        <f t="shared" si="67"/>
        <v>Prediabetes</v>
      </c>
    </row>
    <row r="2124" spans="1:10" ht="15.75" thickBot="1" x14ac:dyDescent="0.3">
      <c r="A2124" s="4" t="s">
        <v>240</v>
      </c>
      <c r="B2124" s="5">
        <v>27.1</v>
      </c>
      <c r="C2124" s="5">
        <v>4.45</v>
      </c>
      <c r="D2124" s="4" t="s">
        <v>2379</v>
      </c>
      <c r="E2124" s="4" t="s">
        <v>2380</v>
      </c>
      <c r="F2124" s="4" t="s">
        <v>2379</v>
      </c>
      <c r="G2124" s="5">
        <v>1</v>
      </c>
      <c r="H2124" s="4" t="s">
        <v>2379</v>
      </c>
      <c r="I2124" s="4" t="str">
        <f t="shared" si="66"/>
        <v>Overweight</v>
      </c>
      <c r="J2124" t="str">
        <f t="shared" si="67"/>
        <v>Normal</v>
      </c>
    </row>
    <row r="2125" spans="1:10" ht="15.75" thickBot="1" x14ac:dyDescent="0.3">
      <c r="A2125" s="4" t="s">
        <v>239</v>
      </c>
      <c r="B2125" s="5">
        <v>24.3</v>
      </c>
      <c r="C2125" s="5">
        <v>6.1</v>
      </c>
      <c r="D2125" s="4" t="s">
        <v>2380</v>
      </c>
      <c r="E2125" s="4" t="s">
        <v>2380</v>
      </c>
      <c r="F2125" s="4" t="s">
        <v>2379</v>
      </c>
      <c r="G2125" s="5">
        <v>1</v>
      </c>
      <c r="H2125" s="4" t="s">
        <v>2379</v>
      </c>
      <c r="I2125" s="4" t="str">
        <f t="shared" si="66"/>
        <v>Normal Weight</v>
      </c>
      <c r="J2125" t="str">
        <f t="shared" si="67"/>
        <v>Prediabetes</v>
      </c>
    </row>
    <row r="2126" spans="1:10" ht="15.75" thickBot="1" x14ac:dyDescent="0.3">
      <c r="A2126" s="4" t="s">
        <v>238</v>
      </c>
      <c r="B2126" s="5">
        <v>30.72</v>
      </c>
      <c r="C2126" s="5">
        <v>6.06</v>
      </c>
      <c r="D2126" s="4" t="s">
        <v>2379</v>
      </c>
      <c r="E2126" s="4" t="s">
        <v>2380</v>
      </c>
      <c r="F2126" s="4" t="s">
        <v>2379</v>
      </c>
      <c r="G2126" s="5">
        <v>1</v>
      </c>
      <c r="H2126" s="4" t="s">
        <v>2379</v>
      </c>
      <c r="I2126" s="4" t="str">
        <f t="shared" si="66"/>
        <v>Obesity</v>
      </c>
      <c r="J2126" t="str">
        <f t="shared" si="67"/>
        <v>Prediabetes</v>
      </c>
    </row>
    <row r="2127" spans="1:10" ht="15.75" thickBot="1" x14ac:dyDescent="0.3">
      <c r="A2127" s="4" t="s">
        <v>237</v>
      </c>
      <c r="B2127" s="5">
        <v>37.43</v>
      </c>
      <c r="C2127" s="5">
        <v>4.5599999999999996</v>
      </c>
      <c r="D2127" s="4" t="s">
        <v>2379</v>
      </c>
      <c r="E2127" s="4" t="s">
        <v>2379</v>
      </c>
      <c r="F2127" s="4" t="s">
        <v>2380</v>
      </c>
      <c r="G2127" s="5">
        <v>1</v>
      </c>
      <c r="H2127" s="4" t="s">
        <v>2379</v>
      </c>
      <c r="I2127" s="4" t="str">
        <f t="shared" si="66"/>
        <v>Obesity</v>
      </c>
      <c r="J2127" t="str">
        <f t="shared" si="67"/>
        <v>Normal</v>
      </c>
    </row>
    <row r="2128" spans="1:10" ht="15.75" thickBot="1" x14ac:dyDescent="0.3">
      <c r="A2128" s="4" t="s">
        <v>236</v>
      </c>
      <c r="B2128" s="5">
        <v>25.74</v>
      </c>
      <c r="C2128" s="5">
        <v>6.41</v>
      </c>
      <c r="D2128" s="4" t="s">
        <v>2380</v>
      </c>
      <c r="E2128" s="4" t="s">
        <v>2379</v>
      </c>
      <c r="F2128" s="4" t="s">
        <v>2380</v>
      </c>
      <c r="G2128" s="5">
        <v>1</v>
      </c>
      <c r="H2128" s="4" t="s">
        <v>2379</v>
      </c>
      <c r="I2128" s="4" t="str">
        <f t="shared" si="66"/>
        <v>Overweight</v>
      </c>
      <c r="J2128" t="str">
        <f t="shared" si="67"/>
        <v>Prediabetes</v>
      </c>
    </row>
    <row r="2129" spans="1:10" ht="15.75" thickBot="1" x14ac:dyDescent="0.3">
      <c r="A2129" s="4" t="s">
        <v>235</v>
      </c>
      <c r="B2129" s="5">
        <v>36.575000000000003</v>
      </c>
      <c r="C2129" s="5">
        <v>5.57</v>
      </c>
      <c r="D2129" s="4" t="s">
        <v>2379</v>
      </c>
      <c r="E2129" s="4" t="s">
        <v>2379</v>
      </c>
      <c r="F2129" s="4" t="s">
        <v>2380</v>
      </c>
      <c r="G2129" s="5">
        <v>1</v>
      </c>
      <c r="H2129" s="4" t="s">
        <v>2379</v>
      </c>
      <c r="I2129" s="4" t="str">
        <f t="shared" si="66"/>
        <v>Obesity</v>
      </c>
      <c r="J2129" t="str">
        <f t="shared" si="67"/>
        <v>Normal</v>
      </c>
    </row>
    <row r="2130" spans="1:10" ht="15.75" thickBot="1" x14ac:dyDescent="0.3">
      <c r="A2130" s="4" t="s">
        <v>234</v>
      </c>
      <c r="B2130" s="5">
        <v>35.15</v>
      </c>
      <c r="C2130" s="5">
        <v>5.47</v>
      </c>
      <c r="D2130" s="4" t="s">
        <v>2379</v>
      </c>
      <c r="E2130" s="4" t="s">
        <v>2379</v>
      </c>
      <c r="F2130" s="4" t="s">
        <v>2380</v>
      </c>
      <c r="G2130" s="5">
        <v>1</v>
      </c>
      <c r="H2130" s="4" t="s">
        <v>2379</v>
      </c>
      <c r="I2130" s="4" t="str">
        <f t="shared" si="66"/>
        <v>Obesity</v>
      </c>
      <c r="J2130" t="str">
        <f t="shared" si="67"/>
        <v>Normal</v>
      </c>
    </row>
    <row r="2131" spans="1:10" ht="15.75" thickBot="1" x14ac:dyDescent="0.3">
      <c r="A2131" s="4" t="s">
        <v>233</v>
      </c>
      <c r="B2131" s="5">
        <v>32.11</v>
      </c>
      <c r="C2131" s="5">
        <v>4.43</v>
      </c>
      <c r="D2131" s="4" t="s">
        <v>2379</v>
      </c>
      <c r="E2131" s="4" t="s">
        <v>2379</v>
      </c>
      <c r="F2131" s="4" t="s">
        <v>2380</v>
      </c>
      <c r="G2131" s="5">
        <v>1</v>
      </c>
      <c r="H2131" s="4" t="s">
        <v>2379</v>
      </c>
      <c r="I2131" s="4" t="str">
        <f t="shared" si="66"/>
        <v>Obesity</v>
      </c>
      <c r="J2131" t="str">
        <f t="shared" si="67"/>
        <v>Normal</v>
      </c>
    </row>
    <row r="2132" spans="1:10" ht="15.75" thickBot="1" x14ac:dyDescent="0.3">
      <c r="A2132" s="4" t="s">
        <v>232</v>
      </c>
      <c r="B2132" s="5">
        <v>30.495000000000001</v>
      </c>
      <c r="C2132" s="5">
        <v>4.95</v>
      </c>
      <c r="D2132" s="4" t="s">
        <v>2379</v>
      </c>
      <c r="E2132" s="4" t="s">
        <v>2379</v>
      </c>
      <c r="F2132" s="4" t="s">
        <v>2380</v>
      </c>
      <c r="G2132" s="5">
        <v>1</v>
      </c>
      <c r="H2132" s="4" t="s">
        <v>2379</v>
      </c>
      <c r="I2132" s="4" t="str">
        <f t="shared" si="66"/>
        <v>Obesity</v>
      </c>
      <c r="J2132" t="str">
        <f t="shared" si="67"/>
        <v>Normal</v>
      </c>
    </row>
    <row r="2133" spans="1:10" ht="15.75" thickBot="1" x14ac:dyDescent="0.3">
      <c r="A2133" s="4" t="s">
        <v>231</v>
      </c>
      <c r="B2133" s="5">
        <v>29.24</v>
      </c>
      <c r="C2133" s="5">
        <v>4.04</v>
      </c>
      <c r="D2133" s="4" t="s">
        <v>2379</v>
      </c>
      <c r="E2133" s="4" t="s">
        <v>2380</v>
      </c>
      <c r="F2133" s="4" t="s">
        <v>2379</v>
      </c>
      <c r="G2133" s="5">
        <v>1</v>
      </c>
      <c r="H2133" s="4" t="s">
        <v>2379</v>
      </c>
      <c r="I2133" s="4" t="str">
        <f t="shared" si="66"/>
        <v>Overweight</v>
      </c>
      <c r="J2133" t="str">
        <f t="shared" si="67"/>
        <v>Normal</v>
      </c>
    </row>
    <row r="2134" spans="1:10" ht="15.75" thickBot="1" x14ac:dyDescent="0.3">
      <c r="A2134" s="4" t="s">
        <v>230</v>
      </c>
      <c r="B2134" s="5">
        <v>22.515000000000001</v>
      </c>
      <c r="C2134" s="5">
        <v>5.93</v>
      </c>
      <c r="D2134" s="4" t="s">
        <v>2379</v>
      </c>
      <c r="E2134" s="4" t="s">
        <v>2379</v>
      </c>
      <c r="F2134" s="4" t="s">
        <v>2380</v>
      </c>
      <c r="G2134" s="5">
        <v>1</v>
      </c>
      <c r="H2134" s="4" t="s">
        <v>2379</v>
      </c>
      <c r="I2134" s="4" t="str">
        <f t="shared" si="66"/>
        <v>Normal Weight</v>
      </c>
      <c r="J2134" t="str">
        <f t="shared" si="67"/>
        <v>Prediabetes</v>
      </c>
    </row>
    <row r="2135" spans="1:10" ht="15.75" thickBot="1" x14ac:dyDescent="0.3">
      <c r="A2135" s="4" t="s">
        <v>229</v>
      </c>
      <c r="B2135" s="5">
        <v>15.65</v>
      </c>
      <c r="C2135" s="5">
        <v>4.2300000000000004</v>
      </c>
      <c r="D2135" s="4" t="s">
        <v>2379</v>
      </c>
      <c r="E2135" s="4" t="s">
        <v>2379</v>
      </c>
      <c r="F2135" s="4" t="s">
        <v>2379</v>
      </c>
      <c r="G2135" s="4">
        <v>0</v>
      </c>
      <c r="H2135" s="4" t="s">
        <v>2379</v>
      </c>
      <c r="I2135" s="4" t="str">
        <f t="shared" si="66"/>
        <v>Underweight</v>
      </c>
      <c r="J2135" t="str">
        <f t="shared" si="67"/>
        <v>Normal</v>
      </c>
    </row>
    <row r="2136" spans="1:10" ht="15.75" thickBot="1" x14ac:dyDescent="0.3">
      <c r="A2136" s="4" t="s">
        <v>228</v>
      </c>
      <c r="B2136" s="5">
        <v>27.36</v>
      </c>
      <c r="C2136" s="5">
        <v>5.59</v>
      </c>
      <c r="D2136" s="4" t="s">
        <v>2380</v>
      </c>
      <c r="E2136" s="4" t="s">
        <v>2379</v>
      </c>
      <c r="F2136" s="4" t="s">
        <v>2379</v>
      </c>
      <c r="G2136" s="4">
        <v>0</v>
      </c>
      <c r="H2136" s="4" t="s">
        <v>2379</v>
      </c>
      <c r="I2136" s="4" t="str">
        <f t="shared" si="66"/>
        <v>Overweight</v>
      </c>
      <c r="J2136" t="str">
        <f t="shared" si="67"/>
        <v>Normal</v>
      </c>
    </row>
    <row r="2137" spans="1:10" ht="15.75" thickBot="1" x14ac:dyDescent="0.3">
      <c r="A2137" s="4" t="s">
        <v>227</v>
      </c>
      <c r="B2137" s="5">
        <v>22.3</v>
      </c>
      <c r="C2137" s="5">
        <v>4.8899999999999997</v>
      </c>
      <c r="D2137" s="4" t="s">
        <v>2380</v>
      </c>
      <c r="E2137" s="4" t="s">
        <v>2379</v>
      </c>
      <c r="F2137" s="4" t="s">
        <v>2379</v>
      </c>
      <c r="G2137" s="4">
        <v>0</v>
      </c>
      <c r="H2137" s="4" t="s">
        <v>2379</v>
      </c>
      <c r="I2137" s="4" t="str">
        <f t="shared" si="66"/>
        <v>Normal Weight</v>
      </c>
      <c r="J2137" t="str">
        <f t="shared" si="67"/>
        <v>Normal</v>
      </c>
    </row>
    <row r="2138" spans="1:10" ht="15.75" thickBot="1" x14ac:dyDescent="0.3">
      <c r="A2138" s="4" t="s">
        <v>226</v>
      </c>
      <c r="B2138" s="5">
        <v>26.03</v>
      </c>
      <c r="C2138" s="5">
        <v>5.81</v>
      </c>
      <c r="D2138" s="4" t="s">
        <v>2380</v>
      </c>
      <c r="E2138" s="4" t="s">
        <v>2379</v>
      </c>
      <c r="F2138" s="4" t="s">
        <v>2379</v>
      </c>
      <c r="G2138" s="4">
        <v>0</v>
      </c>
      <c r="H2138" s="4" t="s">
        <v>2379</v>
      </c>
      <c r="I2138" s="4" t="str">
        <f t="shared" si="66"/>
        <v>Overweight</v>
      </c>
      <c r="J2138" t="str">
        <f t="shared" si="67"/>
        <v>Prediabetes</v>
      </c>
    </row>
    <row r="2139" spans="1:10" ht="15.75" thickBot="1" x14ac:dyDescent="0.3">
      <c r="A2139" s="4" t="s">
        <v>225</v>
      </c>
      <c r="B2139" s="5">
        <v>27.74</v>
      </c>
      <c r="C2139" s="5">
        <v>4.29</v>
      </c>
      <c r="D2139" s="4" t="s">
        <v>2379</v>
      </c>
      <c r="E2139" s="4" t="s">
        <v>2380</v>
      </c>
      <c r="F2139" s="4" t="s">
        <v>2379</v>
      </c>
      <c r="G2139" s="5">
        <v>1</v>
      </c>
      <c r="H2139" s="4" t="s">
        <v>2379</v>
      </c>
      <c r="I2139" s="4" t="str">
        <f t="shared" si="66"/>
        <v>Overweight</v>
      </c>
      <c r="J2139" t="str">
        <f t="shared" si="67"/>
        <v>Normal</v>
      </c>
    </row>
    <row r="2140" spans="1:10" ht="15.75" thickBot="1" x14ac:dyDescent="0.3">
      <c r="A2140" s="4" t="s">
        <v>224</v>
      </c>
      <c r="B2140" s="5">
        <v>32.11</v>
      </c>
      <c r="C2140" s="5">
        <v>4.03</v>
      </c>
      <c r="D2140" s="4" t="s">
        <v>2380</v>
      </c>
      <c r="E2140" s="4" t="s">
        <v>2380</v>
      </c>
      <c r="F2140" s="4" t="s">
        <v>2379</v>
      </c>
      <c r="G2140" s="5">
        <v>2</v>
      </c>
      <c r="H2140" s="4" t="s">
        <v>2379</v>
      </c>
      <c r="I2140" s="4" t="str">
        <f t="shared" si="66"/>
        <v>Obesity</v>
      </c>
      <c r="J2140" t="str">
        <f t="shared" si="67"/>
        <v>Normal</v>
      </c>
    </row>
    <row r="2141" spans="1:10" ht="15.75" thickBot="1" x14ac:dyDescent="0.3">
      <c r="A2141" s="4" t="s">
        <v>223</v>
      </c>
      <c r="B2141" s="5">
        <v>25.175000000000001</v>
      </c>
      <c r="C2141" s="5">
        <v>6.29</v>
      </c>
      <c r="D2141" s="4" t="s">
        <v>2380</v>
      </c>
      <c r="E2141" s="4" t="s">
        <v>2380</v>
      </c>
      <c r="F2141" s="4" t="s">
        <v>2379</v>
      </c>
      <c r="G2141" s="5">
        <v>2</v>
      </c>
      <c r="H2141" s="4" t="s">
        <v>2379</v>
      </c>
      <c r="I2141" s="4" t="str">
        <f t="shared" si="66"/>
        <v>Overweight</v>
      </c>
      <c r="J2141" t="str">
        <f t="shared" si="67"/>
        <v>Prediabetes</v>
      </c>
    </row>
    <row r="2142" spans="1:10" ht="15.75" thickBot="1" x14ac:dyDescent="0.3">
      <c r="A2142" s="4" t="s">
        <v>222</v>
      </c>
      <c r="B2142" s="5">
        <v>39.49</v>
      </c>
      <c r="C2142" s="5">
        <v>4.4800000000000004</v>
      </c>
      <c r="D2142" s="4" t="s">
        <v>2380</v>
      </c>
      <c r="E2142" s="4" t="s">
        <v>2379</v>
      </c>
      <c r="F2142" s="4" t="s">
        <v>2379</v>
      </c>
      <c r="G2142" s="4">
        <v>0</v>
      </c>
      <c r="H2142" s="4" t="s">
        <v>2379</v>
      </c>
      <c r="I2142" s="4" t="str">
        <f t="shared" si="66"/>
        <v>Obesity</v>
      </c>
      <c r="J2142" t="str">
        <f t="shared" si="67"/>
        <v>Normal</v>
      </c>
    </row>
    <row r="2143" spans="1:10" ht="15.75" thickBot="1" x14ac:dyDescent="0.3">
      <c r="A2143" s="4" t="s">
        <v>221</v>
      </c>
      <c r="B2143" s="5">
        <v>34.869999999999997</v>
      </c>
      <c r="C2143" s="5">
        <v>5.51</v>
      </c>
      <c r="D2143" s="4" t="s">
        <v>2380</v>
      </c>
      <c r="E2143" s="4" t="s">
        <v>2379</v>
      </c>
      <c r="F2143" s="4" t="s">
        <v>2379</v>
      </c>
      <c r="G2143" s="4">
        <v>0</v>
      </c>
      <c r="H2143" s="4" t="s">
        <v>2379</v>
      </c>
      <c r="I2143" s="4" t="str">
        <f t="shared" si="66"/>
        <v>Obesity</v>
      </c>
      <c r="J2143" t="str">
        <f t="shared" si="67"/>
        <v>Normal</v>
      </c>
    </row>
    <row r="2144" spans="1:10" ht="15.75" thickBot="1" x14ac:dyDescent="0.3">
      <c r="A2144" s="4" t="s">
        <v>220</v>
      </c>
      <c r="B2144" s="5">
        <v>34.6</v>
      </c>
      <c r="C2144" s="5">
        <v>4.5</v>
      </c>
      <c r="D2144" s="4" t="s">
        <v>2380</v>
      </c>
      <c r="E2144" s="4" t="s">
        <v>2379</v>
      </c>
      <c r="F2144" s="4" t="s">
        <v>2379</v>
      </c>
      <c r="G2144" s="4">
        <v>0</v>
      </c>
      <c r="H2144" s="4" t="s">
        <v>2379</v>
      </c>
      <c r="I2144" s="4" t="str">
        <f t="shared" si="66"/>
        <v>Obesity</v>
      </c>
      <c r="J2144" t="str">
        <f t="shared" si="67"/>
        <v>Normal</v>
      </c>
    </row>
    <row r="2145" spans="1:10" ht="15.75" thickBot="1" x14ac:dyDescent="0.3">
      <c r="A2145" s="4" t="s">
        <v>219</v>
      </c>
      <c r="B2145" s="5">
        <v>25.8</v>
      </c>
      <c r="C2145" s="5">
        <v>6.29</v>
      </c>
      <c r="D2145" s="4" t="s">
        <v>2380</v>
      </c>
      <c r="E2145" s="4" t="s">
        <v>2379</v>
      </c>
      <c r="F2145" s="4" t="s">
        <v>2379</v>
      </c>
      <c r="G2145" s="4">
        <v>0</v>
      </c>
      <c r="H2145" s="4" t="s">
        <v>2379</v>
      </c>
      <c r="I2145" s="4" t="str">
        <f t="shared" si="66"/>
        <v>Overweight</v>
      </c>
      <c r="J2145" t="str">
        <f t="shared" si="67"/>
        <v>Prediabetes</v>
      </c>
    </row>
    <row r="2146" spans="1:10" ht="15.75" thickBot="1" x14ac:dyDescent="0.3">
      <c r="A2146" s="4" t="s">
        <v>218</v>
      </c>
      <c r="B2146" s="5">
        <v>35.86</v>
      </c>
      <c r="C2146" s="5">
        <v>4.33</v>
      </c>
      <c r="D2146" s="4" t="s">
        <v>2379</v>
      </c>
      <c r="E2146" s="4" t="s">
        <v>2379</v>
      </c>
      <c r="F2146" s="4" t="s">
        <v>2379</v>
      </c>
      <c r="G2146" s="5">
        <v>1</v>
      </c>
      <c r="H2146" s="4" t="s">
        <v>2379</v>
      </c>
      <c r="I2146" s="4" t="str">
        <f t="shared" si="66"/>
        <v>Obesity</v>
      </c>
      <c r="J2146" t="str">
        <f t="shared" si="67"/>
        <v>Normal</v>
      </c>
    </row>
    <row r="2147" spans="1:10" ht="15.75" thickBot="1" x14ac:dyDescent="0.3">
      <c r="A2147" s="4" t="s">
        <v>217</v>
      </c>
      <c r="B2147" s="5">
        <v>40.47</v>
      </c>
      <c r="C2147" s="5">
        <v>11.15</v>
      </c>
      <c r="D2147" s="4" t="s">
        <v>2379</v>
      </c>
      <c r="E2147" s="4" t="s">
        <v>2379</v>
      </c>
      <c r="F2147" s="4" t="s">
        <v>2379</v>
      </c>
      <c r="G2147" s="4">
        <v>0</v>
      </c>
      <c r="H2147" s="4" t="s">
        <v>2379</v>
      </c>
      <c r="I2147" s="4" t="str">
        <f t="shared" si="66"/>
        <v>Obesity</v>
      </c>
      <c r="J2147" t="str">
        <f t="shared" si="67"/>
        <v>Diabetes</v>
      </c>
    </row>
    <row r="2148" spans="1:10" ht="15.75" thickBot="1" x14ac:dyDescent="0.3">
      <c r="A2148" s="4" t="s">
        <v>216</v>
      </c>
      <c r="B2148" s="5">
        <v>32.01</v>
      </c>
      <c r="C2148" s="5">
        <v>6.45</v>
      </c>
      <c r="D2148" s="4" t="s">
        <v>2379</v>
      </c>
      <c r="E2148" s="4" t="s">
        <v>2379</v>
      </c>
      <c r="F2148" s="4" t="s">
        <v>2379</v>
      </c>
      <c r="G2148" s="5">
        <v>1</v>
      </c>
      <c r="H2148" s="4" t="s">
        <v>2379</v>
      </c>
      <c r="I2148" s="4" t="str">
        <f t="shared" si="66"/>
        <v>Obesity</v>
      </c>
      <c r="J2148" t="str">
        <f t="shared" si="67"/>
        <v>Prediabetes</v>
      </c>
    </row>
    <row r="2149" spans="1:10" ht="15.75" thickBot="1" x14ac:dyDescent="0.3">
      <c r="A2149" s="4" t="s">
        <v>215</v>
      </c>
      <c r="B2149" s="5">
        <v>33</v>
      </c>
      <c r="C2149" s="5">
        <v>9.27</v>
      </c>
      <c r="D2149" s="4" t="s">
        <v>2379</v>
      </c>
      <c r="E2149" s="4" t="s">
        <v>2379</v>
      </c>
      <c r="F2149" s="4" t="s">
        <v>2379</v>
      </c>
      <c r="G2149" s="4">
        <v>0</v>
      </c>
      <c r="H2149" s="4" t="s">
        <v>2379</v>
      </c>
      <c r="I2149" s="4" t="str">
        <f t="shared" si="66"/>
        <v>Obesity</v>
      </c>
      <c r="J2149" t="str">
        <f t="shared" si="67"/>
        <v>Diabetes</v>
      </c>
    </row>
    <row r="2150" spans="1:10" ht="15.75" thickBot="1" x14ac:dyDescent="0.3">
      <c r="A2150" s="4" t="s">
        <v>214</v>
      </c>
      <c r="B2150" s="5">
        <v>29.3</v>
      </c>
      <c r="C2150" s="5">
        <v>6.15</v>
      </c>
      <c r="D2150" s="4" t="s">
        <v>2379</v>
      </c>
      <c r="E2150" s="4" t="s">
        <v>2379</v>
      </c>
      <c r="F2150" s="4" t="s">
        <v>2379</v>
      </c>
      <c r="G2150" s="5">
        <v>1</v>
      </c>
      <c r="H2150" s="4" t="s">
        <v>2379</v>
      </c>
      <c r="I2150" s="4" t="str">
        <f t="shared" si="66"/>
        <v>Overweight</v>
      </c>
      <c r="J2150" t="str">
        <f t="shared" si="67"/>
        <v>Prediabetes</v>
      </c>
    </row>
    <row r="2151" spans="1:10" ht="15.75" thickBot="1" x14ac:dyDescent="0.3">
      <c r="A2151" s="4" t="s">
        <v>213</v>
      </c>
      <c r="B2151" s="5">
        <v>25.8</v>
      </c>
      <c r="C2151" s="5">
        <v>4.13</v>
      </c>
      <c r="D2151" s="4" t="s">
        <v>2379</v>
      </c>
      <c r="E2151" s="4" t="s">
        <v>2379</v>
      </c>
      <c r="F2151" s="4" t="s">
        <v>2379</v>
      </c>
      <c r="G2151" s="5">
        <v>1</v>
      </c>
      <c r="H2151" s="4" t="s">
        <v>2379</v>
      </c>
      <c r="I2151" s="4" t="str">
        <f t="shared" si="66"/>
        <v>Overweight</v>
      </c>
      <c r="J2151" t="str">
        <f t="shared" si="67"/>
        <v>Normal</v>
      </c>
    </row>
    <row r="2152" spans="1:10" ht="15.75" thickBot="1" x14ac:dyDescent="0.3">
      <c r="A2152" s="4" t="s">
        <v>212</v>
      </c>
      <c r="B2152" s="5">
        <v>23.4</v>
      </c>
      <c r="C2152" s="5">
        <v>4.24</v>
      </c>
      <c r="D2152" s="4" t="s">
        <v>2379</v>
      </c>
      <c r="E2152" s="4" t="s">
        <v>2379</v>
      </c>
      <c r="F2152" s="4" t="s">
        <v>2379</v>
      </c>
      <c r="G2152" s="5">
        <v>1</v>
      </c>
      <c r="H2152" s="4" t="s">
        <v>2379</v>
      </c>
      <c r="I2152" s="4" t="str">
        <f t="shared" si="66"/>
        <v>Normal Weight</v>
      </c>
      <c r="J2152" t="str">
        <f t="shared" si="67"/>
        <v>Normal</v>
      </c>
    </row>
    <row r="2153" spans="1:10" ht="15.75" thickBot="1" x14ac:dyDescent="0.3">
      <c r="A2153" s="4" t="s">
        <v>211</v>
      </c>
      <c r="B2153" s="5">
        <v>27.93</v>
      </c>
      <c r="C2153" s="5">
        <v>9.8800000000000008</v>
      </c>
      <c r="D2153" s="4" t="s">
        <v>2379</v>
      </c>
      <c r="E2153" s="4" t="s">
        <v>2379</v>
      </c>
      <c r="F2153" s="4" t="s">
        <v>2379</v>
      </c>
      <c r="G2153" s="4">
        <v>0</v>
      </c>
      <c r="H2153" s="4" t="s">
        <v>2379</v>
      </c>
      <c r="I2153" s="4" t="str">
        <f t="shared" si="66"/>
        <v>Overweight</v>
      </c>
      <c r="J2153" t="str">
        <f t="shared" si="67"/>
        <v>Diabetes</v>
      </c>
    </row>
    <row r="2154" spans="1:10" ht="15.75" thickBot="1" x14ac:dyDescent="0.3">
      <c r="A2154" s="4" t="s">
        <v>210</v>
      </c>
      <c r="B2154" s="5">
        <v>22</v>
      </c>
      <c r="C2154" s="5">
        <v>9.5</v>
      </c>
      <c r="D2154" s="4" t="s">
        <v>2379</v>
      </c>
      <c r="E2154" s="4" t="s">
        <v>2379</v>
      </c>
      <c r="F2154" s="4" t="s">
        <v>2379</v>
      </c>
      <c r="G2154" s="4">
        <v>0</v>
      </c>
      <c r="H2154" s="4" t="s">
        <v>2379</v>
      </c>
      <c r="I2154" s="4" t="str">
        <f t="shared" si="66"/>
        <v>Normal Weight</v>
      </c>
      <c r="J2154" t="str">
        <f t="shared" si="67"/>
        <v>Diabetes</v>
      </c>
    </row>
    <row r="2155" spans="1:10" ht="15.75" thickBot="1" x14ac:dyDescent="0.3">
      <c r="A2155" s="4" t="s">
        <v>209</v>
      </c>
      <c r="B2155" s="5">
        <v>36.86</v>
      </c>
      <c r="C2155" s="5">
        <v>4.97</v>
      </c>
      <c r="D2155" s="4" t="s">
        <v>2380</v>
      </c>
      <c r="E2155" s="4" t="s">
        <v>2379</v>
      </c>
      <c r="F2155" s="4" t="s">
        <v>2379</v>
      </c>
      <c r="G2155" s="4">
        <v>0</v>
      </c>
      <c r="H2155" s="4" t="s">
        <v>2379</v>
      </c>
      <c r="I2155" s="4" t="str">
        <f t="shared" si="66"/>
        <v>Obesity</v>
      </c>
      <c r="J2155" t="str">
        <f t="shared" si="67"/>
        <v>Normal</v>
      </c>
    </row>
    <row r="2156" spans="1:10" ht="15.75" thickBot="1" x14ac:dyDescent="0.3">
      <c r="A2156" s="4" t="s">
        <v>208</v>
      </c>
      <c r="B2156" s="5">
        <v>31.254999999999999</v>
      </c>
      <c r="C2156" s="5">
        <v>5.49</v>
      </c>
      <c r="D2156" s="4" t="s">
        <v>2380</v>
      </c>
      <c r="E2156" s="4" t="s">
        <v>2379</v>
      </c>
      <c r="F2156" s="4" t="s">
        <v>2379</v>
      </c>
      <c r="G2156" s="4">
        <v>0</v>
      </c>
      <c r="H2156" s="4" t="s">
        <v>2379</v>
      </c>
      <c r="I2156" s="4" t="str">
        <f t="shared" si="66"/>
        <v>Obesity</v>
      </c>
      <c r="J2156" t="str">
        <f t="shared" si="67"/>
        <v>Normal</v>
      </c>
    </row>
    <row r="2157" spans="1:10" ht="15.75" thickBot="1" x14ac:dyDescent="0.3">
      <c r="A2157" s="4" t="s">
        <v>207</v>
      </c>
      <c r="B2157" s="5">
        <v>23.06</v>
      </c>
      <c r="C2157" s="5">
        <v>4.47</v>
      </c>
      <c r="D2157" s="4" t="s">
        <v>2379</v>
      </c>
      <c r="E2157" s="4" t="s">
        <v>2379</v>
      </c>
      <c r="F2157" s="4" t="s">
        <v>2379</v>
      </c>
      <c r="G2157" s="4">
        <v>0</v>
      </c>
      <c r="H2157" s="4" t="s">
        <v>2379</v>
      </c>
      <c r="I2157" s="4" t="str">
        <f t="shared" si="66"/>
        <v>Normal Weight</v>
      </c>
      <c r="J2157" t="str">
        <f t="shared" si="67"/>
        <v>Normal</v>
      </c>
    </row>
    <row r="2158" spans="1:10" ht="15.75" thickBot="1" x14ac:dyDescent="0.3">
      <c r="A2158" s="4" t="s">
        <v>206</v>
      </c>
      <c r="B2158" s="5">
        <v>28.975000000000001</v>
      </c>
      <c r="C2158" s="5">
        <v>4.34</v>
      </c>
      <c r="D2158" s="4" t="s">
        <v>2380</v>
      </c>
      <c r="E2158" s="4" t="s">
        <v>2379</v>
      </c>
      <c r="F2158" s="4" t="s">
        <v>2379</v>
      </c>
      <c r="G2158" s="4">
        <v>0</v>
      </c>
      <c r="H2158" s="4" t="s">
        <v>2379</v>
      </c>
      <c r="I2158" s="4" t="str">
        <f t="shared" si="66"/>
        <v>Overweight</v>
      </c>
      <c r="J2158" t="str">
        <f t="shared" si="67"/>
        <v>Normal</v>
      </c>
    </row>
    <row r="2159" spans="1:10" ht="15.75" thickBot="1" x14ac:dyDescent="0.3">
      <c r="A2159" s="4" t="s">
        <v>205</v>
      </c>
      <c r="B2159" s="5">
        <v>33.299999999999997</v>
      </c>
      <c r="C2159" s="5">
        <v>9.49</v>
      </c>
      <c r="D2159" s="4" t="s">
        <v>2379</v>
      </c>
      <c r="E2159" s="4" t="s">
        <v>2379</v>
      </c>
      <c r="F2159" s="4" t="s">
        <v>2379</v>
      </c>
      <c r="G2159" s="4">
        <v>0</v>
      </c>
      <c r="H2159" s="4" t="s">
        <v>2379</v>
      </c>
      <c r="I2159" s="4" t="str">
        <f t="shared" si="66"/>
        <v>Obesity</v>
      </c>
      <c r="J2159" t="str">
        <f t="shared" si="67"/>
        <v>Diabetes</v>
      </c>
    </row>
    <row r="2160" spans="1:10" ht="15.75" thickBot="1" x14ac:dyDescent="0.3">
      <c r="A2160" s="4" t="s">
        <v>204</v>
      </c>
      <c r="B2160" s="5">
        <v>33</v>
      </c>
      <c r="C2160" s="5">
        <v>10.16</v>
      </c>
      <c r="D2160" s="4" t="s">
        <v>2379</v>
      </c>
      <c r="E2160" s="4" t="s">
        <v>2379</v>
      </c>
      <c r="F2160" s="4" t="s">
        <v>2379</v>
      </c>
      <c r="G2160" s="4">
        <v>0</v>
      </c>
      <c r="H2160" s="4" t="s">
        <v>2379</v>
      </c>
      <c r="I2160" s="4" t="str">
        <f t="shared" si="66"/>
        <v>Obesity</v>
      </c>
      <c r="J2160" t="str">
        <f t="shared" si="67"/>
        <v>Diabetes</v>
      </c>
    </row>
    <row r="2161" spans="1:10" ht="15.75" thickBot="1" x14ac:dyDescent="0.3">
      <c r="A2161" s="4" t="s">
        <v>203</v>
      </c>
      <c r="B2161" s="5">
        <v>31.46</v>
      </c>
      <c r="C2161" s="5">
        <v>11.19</v>
      </c>
      <c r="D2161" s="4" t="s">
        <v>2379</v>
      </c>
      <c r="E2161" s="4" t="s">
        <v>2379</v>
      </c>
      <c r="F2161" s="4" t="s">
        <v>2379</v>
      </c>
      <c r="G2161" s="4">
        <v>0</v>
      </c>
      <c r="H2161" s="4" t="s">
        <v>2379</v>
      </c>
      <c r="I2161" s="4" t="str">
        <f t="shared" si="66"/>
        <v>Obesity</v>
      </c>
      <c r="J2161" t="str">
        <f t="shared" si="67"/>
        <v>Diabetes</v>
      </c>
    </row>
    <row r="2162" spans="1:10" ht="15.75" thickBot="1" x14ac:dyDescent="0.3">
      <c r="A2162" s="4" t="s">
        <v>202</v>
      </c>
      <c r="B2162" s="5">
        <v>29.6</v>
      </c>
      <c r="C2162" s="5">
        <v>11.03</v>
      </c>
      <c r="D2162" s="4" t="s">
        <v>2379</v>
      </c>
      <c r="E2162" s="4" t="s">
        <v>2379</v>
      </c>
      <c r="F2162" s="4" t="s">
        <v>2379</v>
      </c>
      <c r="G2162" s="4">
        <v>0</v>
      </c>
      <c r="H2162" s="4" t="s">
        <v>2379</v>
      </c>
      <c r="I2162" s="4" t="str">
        <f t="shared" si="66"/>
        <v>Overweight</v>
      </c>
      <c r="J2162" t="str">
        <f t="shared" si="67"/>
        <v>Diabetes</v>
      </c>
    </row>
    <row r="2163" spans="1:10" ht="15.75" thickBot="1" x14ac:dyDescent="0.3">
      <c r="A2163" s="4" t="s">
        <v>201</v>
      </c>
      <c r="B2163" s="5">
        <v>22.05</v>
      </c>
      <c r="C2163" s="5">
        <v>4.43</v>
      </c>
      <c r="D2163" s="4" t="s">
        <v>2380</v>
      </c>
      <c r="E2163" s="4" t="s">
        <v>2379</v>
      </c>
      <c r="F2163" s="4" t="s">
        <v>2379</v>
      </c>
      <c r="G2163" s="4">
        <v>0</v>
      </c>
      <c r="H2163" s="4" t="s">
        <v>2379</v>
      </c>
      <c r="I2163" s="4" t="str">
        <f t="shared" si="66"/>
        <v>Normal Weight</v>
      </c>
      <c r="J2163" t="str">
        <f t="shared" si="67"/>
        <v>Normal</v>
      </c>
    </row>
    <row r="2164" spans="1:10" ht="15.75" thickBot="1" x14ac:dyDescent="0.3">
      <c r="A2164" s="4" t="s">
        <v>199</v>
      </c>
      <c r="B2164" s="5">
        <v>27.06</v>
      </c>
      <c r="C2164" s="5">
        <v>6.14</v>
      </c>
      <c r="D2164" s="4" t="s">
        <v>2379</v>
      </c>
      <c r="E2164" s="4" t="s">
        <v>2380</v>
      </c>
      <c r="F2164" s="4" t="s">
        <v>2379</v>
      </c>
      <c r="G2164" s="5">
        <v>1</v>
      </c>
      <c r="H2164" s="4" t="s">
        <v>2379</v>
      </c>
      <c r="I2164" s="4" t="str">
        <f t="shared" si="66"/>
        <v>Overweight</v>
      </c>
      <c r="J2164" t="str">
        <f t="shared" si="67"/>
        <v>Prediabetes</v>
      </c>
    </row>
    <row r="2165" spans="1:10" ht="15.75" thickBot="1" x14ac:dyDescent="0.3">
      <c r="A2165" s="4" t="s">
        <v>198</v>
      </c>
      <c r="B2165" s="5">
        <v>20.49</v>
      </c>
      <c r="C2165" s="5">
        <v>4.87</v>
      </c>
      <c r="D2165" s="4" t="s">
        <v>2379</v>
      </c>
      <c r="E2165" s="4" t="s">
        <v>2379</v>
      </c>
      <c r="F2165" s="4" t="s">
        <v>2379</v>
      </c>
      <c r="G2165" s="4">
        <v>0</v>
      </c>
      <c r="H2165" s="4" t="s">
        <v>2379</v>
      </c>
      <c r="I2165" s="4" t="str">
        <f t="shared" si="66"/>
        <v>Normal Weight</v>
      </c>
      <c r="J2165" t="str">
        <f t="shared" si="67"/>
        <v>Normal</v>
      </c>
    </row>
    <row r="2166" spans="1:10" ht="15.75" thickBot="1" x14ac:dyDescent="0.3">
      <c r="A2166" s="4" t="s">
        <v>197</v>
      </c>
      <c r="B2166" s="5">
        <v>28.4</v>
      </c>
      <c r="C2166" s="5">
        <v>4.3</v>
      </c>
      <c r="D2166" s="4" t="s">
        <v>2379</v>
      </c>
      <c r="E2166" s="4" t="s">
        <v>2379</v>
      </c>
      <c r="F2166" s="4" t="s">
        <v>2380</v>
      </c>
      <c r="G2166" s="5">
        <v>1</v>
      </c>
      <c r="H2166" s="4" t="s">
        <v>2379</v>
      </c>
      <c r="I2166" s="4" t="str">
        <f t="shared" si="66"/>
        <v>Overweight</v>
      </c>
      <c r="J2166" t="str">
        <f t="shared" si="67"/>
        <v>Normal</v>
      </c>
    </row>
    <row r="2167" spans="1:10" ht="15.75" thickBot="1" x14ac:dyDescent="0.3">
      <c r="A2167" s="4" t="s">
        <v>196</v>
      </c>
      <c r="B2167" s="5">
        <v>41.91</v>
      </c>
      <c r="C2167" s="5">
        <v>6.19</v>
      </c>
      <c r="D2167" s="4" t="s">
        <v>2379</v>
      </c>
      <c r="E2167" s="4" t="s">
        <v>2379</v>
      </c>
      <c r="F2167" s="4" t="s">
        <v>2379</v>
      </c>
      <c r="G2167" s="4">
        <v>0</v>
      </c>
      <c r="H2167" s="4" t="s">
        <v>2379</v>
      </c>
      <c r="I2167" s="4" t="str">
        <f t="shared" si="66"/>
        <v>Obesity</v>
      </c>
      <c r="J2167" t="str">
        <f t="shared" si="67"/>
        <v>Prediabetes</v>
      </c>
    </row>
    <row r="2168" spans="1:10" ht="15.75" thickBot="1" x14ac:dyDescent="0.3">
      <c r="A2168" s="4" t="s">
        <v>195</v>
      </c>
      <c r="B2168" s="5">
        <v>24.6</v>
      </c>
      <c r="C2168" s="5">
        <v>6.19</v>
      </c>
      <c r="D2168" s="4" t="s">
        <v>2379</v>
      </c>
      <c r="E2168" s="4" t="s">
        <v>2379</v>
      </c>
      <c r="F2168" s="4" t="s">
        <v>2380</v>
      </c>
      <c r="G2168" s="5">
        <v>1</v>
      </c>
      <c r="H2168" s="4" t="s">
        <v>2379</v>
      </c>
      <c r="I2168" s="4" t="str">
        <f t="shared" si="66"/>
        <v>Normal Weight</v>
      </c>
      <c r="J2168" t="str">
        <f t="shared" si="67"/>
        <v>Prediabetes</v>
      </c>
    </row>
    <row r="2169" spans="1:10" ht="15.75" thickBot="1" x14ac:dyDescent="0.3">
      <c r="A2169" s="4" t="s">
        <v>194</v>
      </c>
      <c r="B2169" s="5">
        <v>20.9</v>
      </c>
      <c r="C2169" s="5">
        <v>5.12</v>
      </c>
      <c r="D2169" s="4" t="s">
        <v>2379</v>
      </c>
      <c r="E2169" s="4" t="s">
        <v>2379</v>
      </c>
      <c r="F2169" s="4" t="s">
        <v>2380</v>
      </c>
      <c r="G2169" s="5">
        <v>1</v>
      </c>
      <c r="H2169" s="4" t="s">
        <v>2379</v>
      </c>
      <c r="I2169" s="4" t="str">
        <f t="shared" si="66"/>
        <v>Normal Weight</v>
      </c>
      <c r="J2169" t="str">
        <f t="shared" si="67"/>
        <v>Normal</v>
      </c>
    </row>
    <row r="2170" spans="1:10" ht="15.75" thickBot="1" x14ac:dyDescent="0.3">
      <c r="A2170" s="4" t="s">
        <v>193</v>
      </c>
      <c r="B2170" s="5">
        <v>34.4</v>
      </c>
      <c r="C2170" s="5">
        <v>4.04</v>
      </c>
      <c r="D2170" s="4" t="s">
        <v>2379</v>
      </c>
      <c r="E2170" s="4" t="s">
        <v>2379</v>
      </c>
      <c r="F2170" s="4" t="s">
        <v>2379</v>
      </c>
      <c r="G2170" s="4">
        <v>0</v>
      </c>
      <c r="H2170" s="4" t="s">
        <v>2379</v>
      </c>
      <c r="I2170" s="4" t="str">
        <f t="shared" si="66"/>
        <v>Obesity</v>
      </c>
      <c r="J2170" t="str">
        <f t="shared" si="67"/>
        <v>Normal</v>
      </c>
    </row>
    <row r="2171" spans="1:10" ht="15.75" thickBot="1" x14ac:dyDescent="0.3">
      <c r="A2171" s="4" t="s">
        <v>192</v>
      </c>
      <c r="B2171" s="5">
        <v>32.56</v>
      </c>
      <c r="C2171" s="5">
        <v>5.36</v>
      </c>
      <c r="D2171" s="4" t="s">
        <v>2379</v>
      </c>
      <c r="E2171" s="4" t="s">
        <v>2379</v>
      </c>
      <c r="F2171" s="4" t="s">
        <v>2379</v>
      </c>
      <c r="G2171" s="4">
        <v>0</v>
      </c>
      <c r="H2171" s="4" t="s">
        <v>2379</v>
      </c>
      <c r="I2171" s="4" t="str">
        <f t="shared" si="66"/>
        <v>Obesity</v>
      </c>
      <c r="J2171" t="str">
        <f t="shared" si="67"/>
        <v>Normal</v>
      </c>
    </row>
    <row r="2172" spans="1:10" ht="15.75" thickBot="1" x14ac:dyDescent="0.3">
      <c r="A2172" s="4" t="s">
        <v>191</v>
      </c>
      <c r="B2172" s="5">
        <v>27.98</v>
      </c>
      <c r="C2172" s="5">
        <v>4.38</v>
      </c>
      <c r="D2172" s="4" t="s">
        <v>2379</v>
      </c>
      <c r="E2172" s="4" t="s">
        <v>2380</v>
      </c>
      <c r="F2172" s="4" t="s">
        <v>2379</v>
      </c>
      <c r="G2172" s="5">
        <v>1</v>
      </c>
      <c r="H2172" s="4" t="s">
        <v>2379</v>
      </c>
      <c r="I2172" s="4" t="str">
        <f t="shared" si="66"/>
        <v>Overweight</v>
      </c>
      <c r="J2172" t="str">
        <f t="shared" si="67"/>
        <v>Normal</v>
      </c>
    </row>
    <row r="2173" spans="1:10" ht="15.75" thickBot="1" x14ac:dyDescent="0.3">
      <c r="A2173" s="4" t="s">
        <v>190</v>
      </c>
      <c r="B2173" s="5">
        <v>26.51</v>
      </c>
      <c r="C2173" s="5">
        <v>4.58</v>
      </c>
      <c r="D2173" s="4" t="s">
        <v>2379</v>
      </c>
      <c r="E2173" s="4" t="s">
        <v>2379</v>
      </c>
      <c r="F2173" s="4" t="s">
        <v>2379</v>
      </c>
      <c r="G2173" s="4">
        <v>0</v>
      </c>
      <c r="H2173" s="4" t="s">
        <v>2379</v>
      </c>
      <c r="I2173" s="4" t="str">
        <f t="shared" si="66"/>
        <v>Overweight</v>
      </c>
      <c r="J2173" t="str">
        <f t="shared" si="67"/>
        <v>Normal</v>
      </c>
    </row>
    <row r="2174" spans="1:10" ht="15.75" thickBot="1" x14ac:dyDescent="0.3">
      <c r="A2174" s="4" t="s">
        <v>189</v>
      </c>
      <c r="B2174" s="5">
        <v>29.734999999999999</v>
      </c>
      <c r="C2174" s="5">
        <v>11.92</v>
      </c>
      <c r="D2174" s="4" t="s">
        <v>2379</v>
      </c>
      <c r="E2174" s="4" t="s">
        <v>2379</v>
      </c>
      <c r="F2174" s="4" t="s">
        <v>2379</v>
      </c>
      <c r="G2174" s="4">
        <v>0</v>
      </c>
      <c r="H2174" s="4" t="s">
        <v>2379</v>
      </c>
      <c r="I2174" s="4" t="str">
        <f t="shared" si="66"/>
        <v>Overweight</v>
      </c>
      <c r="J2174" t="str">
        <f t="shared" si="67"/>
        <v>Diabetes</v>
      </c>
    </row>
    <row r="2175" spans="1:10" ht="15.75" thickBot="1" x14ac:dyDescent="0.3">
      <c r="A2175" s="4" t="s">
        <v>188</v>
      </c>
      <c r="B2175" s="5">
        <v>40.5</v>
      </c>
      <c r="C2175" s="5">
        <v>5.4</v>
      </c>
      <c r="D2175" s="4" t="s">
        <v>2379</v>
      </c>
      <c r="E2175" s="4" t="s">
        <v>2379</v>
      </c>
      <c r="F2175" s="4" t="s">
        <v>2380</v>
      </c>
      <c r="G2175" s="5">
        <v>1</v>
      </c>
      <c r="H2175" s="4" t="s">
        <v>2379</v>
      </c>
      <c r="I2175" s="4" t="str">
        <f t="shared" si="66"/>
        <v>Obesity</v>
      </c>
      <c r="J2175" t="str">
        <f t="shared" si="67"/>
        <v>Normal</v>
      </c>
    </row>
    <row r="2176" spans="1:10" ht="15.75" thickBot="1" x14ac:dyDescent="0.3">
      <c r="A2176" s="4" t="s">
        <v>187</v>
      </c>
      <c r="B2176" s="5">
        <v>25.64</v>
      </c>
      <c r="C2176" s="5">
        <v>4.76</v>
      </c>
      <c r="D2176" s="4" t="s">
        <v>2379</v>
      </c>
      <c r="E2176" s="4" t="s">
        <v>2379</v>
      </c>
      <c r="F2176" s="4" t="s">
        <v>2379</v>
      </c>
      <c r="G2176" s="5">
        <v>1</v>
      </c>
      <c r="H2176" s="4" t="s">
        <v>2379</v>
      </c>
      <c r="I2176" s="4" t="str">
        <f t="shared" si="66"/>
        <v>Overweight</v>
      </c>
      <c r="J2176" t="str">
        <f t="shared" si="67"/>
        <v>Normal</v>
      </c>
    </row>
    <row r="2177" spans="1:10" ht="15.75" thickBot="1" x14ac:dyDescent="0.3">
      <c r="A2177" s="4" t="s">
        <v>186</v>
      </c>
      <c r="B2177" s="5">
        <v>32.9</v>
      </c>
      <c r="C2177" s="5">
        <v>4.78</v>
      </c>
      <c r="D2177" s="4" t="s">
        <v>2379</v>
      </c>
      <c r="E2177" s="4" t="s">
        <v>2379</v>
      </c>
      <c r="F2177" s="4" t="s">
        <v>2380</v>
      </c>
      <c r="G2177" s="5">
        <v>1</v>
      </c>
      <c r="H2177" s="4" t="s">
        <v>2379</v>
      </c>
      <c r="I2177" s="4" t="str">
        <f t="shared" si="66"/>
        <v>Obesity</v>
      </c>
      <c r="J2177" t="str">
        <f t="shared" si="67"/>
        <v>Normal</v>
      </c>
    </row>
    <row r="2178" spans="1:10" ht="15.75" thickBot="1" x14ac:dyDescent="0.3">
      <c r="A2178" s="4" t="s">
        <v>185</v>
      </c>
      <c r="B2178" s="5">
        <v>29.8</v>
      </c>
      <c r="C2178" s="5">
        <v>4.26</v>
      </c>
      <c r="D2178" s="4" t="s">
        <v>2379</v>
      </c>
      <c r="E2178" s="4" t="s">
        <v>2379</v>
      </c>
      <c r="F2178" s="4" t="s">
        <v>2380</v>
      </c>
      <c r="G2178" s="5">
        <v>1</v>
      </c>
      <c r="H2178" s="4" t="s">
        <v>2379</v>
      </c>
      <c r="I2178" s="4" t="str">
        <f t="shared" si="66"/>
        <v>Overweight</v>
      </c>
      <c r="J2178" t="str">
        <f t="shared" si="67"/>
        <v>Normal</v>
      </c>
    </row>
    <row r="2179" spans="1:10" ht="15.75" thickBot="1" x14ac:dyDescent="0.3">
      <c r="A2179" s="4" t="s">
        <v>184</v>
      </c>
      <c r="B2179" s="5">
        <v>28.9</v>
      </c>
      <c r="C2179" s="5">
        <v>5.85</v>
      </c>
      <c r="D2179" s="4" t="s">
        <v>2379</v>
      </c>
      <c r="E2179" s="4" t="s">
        <v>2379</v>
      </c>
      <c r="F2179" s="4" t="s">
        <v>2380</v>
      </c>
      <c r="G2179" s="5">
        <v>1</v>
      </c>
      <c r="H2179" s="4" t="s">
        <v>2379</v>
      </c>
      <c r="I2179" s="4" t="str">
        <f t="shared" ref="I2179:I2242" si="68">VLOOKUP(B2179,$L$10:$M$13,2,TRUE)</f>
        <v>Overweight</v>
      </c>
      <c r="J2179" t="str">
        <f t="shared" ref="J2179:J2242" si="69">VLOOKUP(C2179,$K$19:$L$21,2,TRUE)</f>
        <v>Prediabetes</v>
      </c>
    </row>
    <row r="2180" spans="1:10" ht="15.75" thickBot="1" x14ac:dyDescent="0.3">
      <c r="A2180" s="4" t="s">
        <v>183</v>
      </c>
      <c r="B2180" s="5">
        <v>24.7</v>
      </c>
      <c r="C2180" s="5">
        <v>5.32</v>
      </c>
      <c r="D2180" s="4" t="s">
        <v>2379</v>
      </c>
      <c r="E2180" s="4" t="s">
        <v>2379</v>
      </c>
      <c r="F2180" s="4" t="s">
        <v>2380</v>
      </c>
      <c r="G2180" s="5">
        <v>1</v>
      </c>
      <c r="H2180" s="4" t="s">
        <v>2379</v>
      </c>
      <c r="I2180" s="4" t="str">
        <f t="shared" si="68"/>
        <v>Normal Weight</v>
      </c>
      <c r="J2180" t="str">
        <f t="shared" si="69"/>
        <v>Normal</v>
      </c>
    </row>
    <row r="2181" spans="1:10" ht="15.75" thickBot="1" x14ac:dyDescent="0.3">
      <c r="A2181" s="4" t="s">
        <v>182</v>
      </c>
      <c r="B2181" s="5">
        <v>20.6</v>
      </c>
      <c r="C2181" s="5">
        <v>5.14</v>
      </c>
      <c r="D2181" s="4" t="s">
        <v>2379</v>
      </c>
      <c r="E2181" s="4" t="s">
        <v>2379</v>
      </c>
      <c r="F2181" s="4" t="s">
        <v>2380</v>
      </c>
      <c r="G2181" s="5">
        <v>1</v>
      </c>
      <c r="H2181" s="4" t="s">
        <v>2379</v>
      </c>
      <c r="I2181" s="4" t="str">
        <f t="shared" si="68"/>
        <v>Normal Weight</v>
      </c>
      <c r="J2181" t="str">
        <f t="shared" si="69"/>
        <v>Normal</v>
      </c>
    </row>
    <row r="2182" spans="1:10" ht="15.75" thickBot="1" x14ac:dyDescent="0.3">
      <c r="A2182" s="4" t="s">
        <v>181</v>
      </c>
      <c r="B2182" s="5">
        <v>18.600000000000001</v>
      </c>
      <c r="C2182" s="5">
        <v>5</v>
      </c>
      <c r="D2182" s="4" t="s">
        <v>2379</v>
      </c>
      <c r="E2182" s="4" t="s">
        <v>2379</v>
      </c>
      <c r="F2182" s="4" t="s">
        <v>2380</v>
      </c>
      <c r="G2182" s="5">
        <v>1</v>
      </c>
      <c r="H2182" s="4" t="s">
        <v>2379</v>
      </c>
      <c r="I2182" s="4" t="str">
        <f t="shared" si="68"/>
        <v>Normal Weight</v>
      </c>
      <c r="J2182" t="str">
        <f t="shared" si="69"/>
        <v>Normal</v>
      </c>
    </row>
    <row r="2183" spans="1:10" ht="15.75" thickBot="1" x14ac:dyDescent="0.3">
      <c r="A2183" s="4" t="s">
        <v>180</v>
      </c>
      <c r="B2183" s="5">
        <v>17.8</v>
      </c>
      <c r="C2183" s="5">
        <v>4.55</v>
      </c>
      <c r="D2183" s="4" t="s">
        <v>2379</v>
      </c>
      <c r="E2183" s="4" t="s">
        <v>2379</v>
      </c>
      <c r="F2183" s="4" t="s">
        <v>2380</v>
      </c>
      <c r="G2183" s="5">
        <v>1</v>
      </c>
      <c r="H2183" s="4" t="s">
        <v>2379</v>
      </c>
      <c r="I2183" s="4" t="str">
        <f t="shared" si="68"/>
        <v>Underweight</v>
      </c>
      <c r="J2183" t="str">
        <f t="shared" si="69"/>
        <v>Normal</v>
      </c>
    </row>
    <row r="2184" spans="1:10" ht="15.75" thickBot="1" x14ac:dyDescent="0.3">
      <c r="A2184" s="4" t="s">
        <v>179</v>
      </c>
      <c r="B2184" s="5">
        <v>35.200000000000003</v>
      </c>
      <c r="C2184" s="5">
        <v>5.97</v>
      </c>
      <c r="D2184" s="4" t="s">
        <v>2379</v>
      </c>
      <c r="E2184" s="4" t="s">
        <v>2380</v>
      </c>
      <c r="F2184" s="4" t="s">
        <v>2379</v>
      </c>
      <c r="G2184" s="5">
        <v>1</v>
      </c>
      <c r="H2184" s="4" t="s">
        <v>2379</v>
      </c>
      <c r="I2184" s="4" t="str">
        <f t="shared" si="68"/>
        <v>Obesity</v>
      </c>
      <c r="J2184" t="str">
        <f t="shared" si="69"/>
        <v>Prediabetes</v>
      </c>
    </row>
    <row r="2185" spans="1:10" ht="15.75" thickBot="1" x14ac:dyDescent="0.3">
      <c r="A2185" s="4" t="s">
        <v>178</v>
      </c>
      <c r="B2185" s="5">
        <v>33.770000000000003</v>
      </c>
      <c r="C2185" s="5">
        <v>4.0199999999999996</v>
      </c>
      <c r="D2185" s="4" t="s">
        <v>2379</v>
      </c>
      <c r="E2185" s="4" t="s">
        <v>2380</v>
      </c>
      <c r="F2185" s="4" t="s">
        <v>2379</v>
      </c>
      <c r="G2185" s="5">
        <v>1</v>
      </c>
      <c r="H2185" s="4" t="s">
        <v>2379</v>
      </c>
      <c r="I2185" s="4" t="str">
        <f t="shared" si="68"/>
        <v>Obesity</v>
      </c>
      <c r="J2185" t="str">
        <f t="shared" si="69"/>
        <v>Normal</v>
      </c>
    </row>
    <row r="2186" spans="1:10" ht="15.75" thickBot="1" x14ac:dyDescent="0.3">
      <c r="A2186" s="4" t="s">
        <v>177</v>
      </c>
      <c r="B2186" s="5">
        <v>30.03</v>
      </c>
      <c r="C2186" s="5">
        <v>4.04</v>
      </c>
      <c r="D2186" s="4" t="s">
        <v>2379</v>
      </c>
      <c r="E2186" s="4" t="s">
        <v>2380</v>
      </c>
      <c r="F2186" s="4" t="s">
        <v>2379</v>
      </c>
      <c r="G2186" s="5">
        <v>1</v>
      </c>
      <c r="H2186" s="4" t="s">
        <v>2379</v>
      </c>
      <c r="I2186" s="4" t="str">
        <f t="shared" si="68"/>
        <v>Obesity</v>
      </c>
      <c r="J2186" t="str">
        <f t="shared" si="69"/>
        <v>Normal</v>
      </c>
    </row>
    <row r="2187" spans="1:10" ht="15.75" thickBot="1" x14ac:dyDescent="0.3">
      <c r="A2187" s="4" t="s">
        <v>176</v>
      </c>
      <c r="B2187" s="5">
        <v>29.37</v>
      </c>
      <c r="C2187" s="5">
        <v>5.54</v>
      </c>
      <c r="D2187" s="4" t="s">
        <v>2379</v>
      </c>
      <c r="E2187" s="4" t="s">
        <v>2380</v>
      </c>
      <c r="F2187" s="4" t="s">
        <v>2379</v>
      </c>
      <c r="G2187" s="5">
        <v>1</v>
      </c>
      <c r="H2187" s="4" t="s">
        <v>2379</v>
      </c>
      <c r="I2187" s="4" t="str">
        <f t="shared" si="68"/>
        <v>Overweight</v>
      </c>
      <c r="J2187" t="str">
        <f t="shared" si="69"/>
        <v>Normal</v>
      </c>
    </row>
    <row r="2188" spans="1:10" ht="15.75" thickBot="1" x14ac:dyDescent="0.3">
      <c r="A2188" s="4" t="s">
        <v>175</v>
      </c>
      <c r="B2188" s="5">
        <v>28.5</v>
      </c>
      <c r="C2188" s="5">
        <v>4.03</v>
      </c>
      <c r="D2188" s="4" t="s">
        <v>2379</v>
      </c>
      <c r="E2188" s="4" t="s">
        <v>2380</v>
      </c>
      <c r="F2188" s="4" t="s">
        <v>2379</v>
      </c>
      <c r="G2188" s="5">
        <v>1</v>
      </c>
      <c r="H2188" s="4" t="s">
        <v>2379</v>
      </c>
      <c r="I2188" s="4" t="str">
        <f t="shared" si="68"/>
        <v>Overweight</v>
      </c>
      <c r="J2188" t="str">
        <f t="shared" si="69"/>
        <v>Normal</v>
      </c>
    </row>
    <row r="2189" spans="1:10" ht="15.75" thickBot="1" x14ac:dyDescent="0.3">
      <c r="A2189" s="4" t="s">
        <v>174</v>
      </c>
      <c r="B2189" s="5">
        <v>23.32</v>
      </c>
      <c r="C2189" s="5">
        <v>5.62</v>
      </c>
      <c r="D2189" s="4" t="s">
        <v>2379</v>
      </c>
      <c r="E2189" s="4" t="s">
        <v>2380</v>
      </c>
      <c r="F2189" s="4" t="s">
        <v>2379</v>
      </c>
      <c r="G2189" s="5">
        <v>1</v>
      </c>
      <c r="H2189" s="4" t="s">
        <v>2379</v>
      </c>
      <c r="I2189" s="4" t="str">
        <f t="shared" si="68"/>
        <v>Normal Weight</v>
      </c>
      <c r="J2189" t="str">
        <f t="shared" si="69"/>
        <v>Normal</v>
      </c>
    </row>
    <row r="2190" spans="1:10" ht="15.75" thickBot="1" x14ac:dyDescent="0.3">
      <c r="A2190" s="4" t="s">
        <v>173</v>
      </c>
      <c r="B2190" s="5">
        <v>26.125</v>
      </c>
      <c r="C2190" s="5">
        <v>5.27</v>
      </c>
      <c r="D2190" s="4" t="s">
        <v>2379</v>
      </c>
      <c r="E2190" s="4" t="s">
        <v>2380</v>
      </c>
      <c r="F2190" s="4" t="s">
        <v>2379</v>
      </c>
      <c r="G2190" s="5">
        <v>1</v>
      </c>
      <c r="H2190" s="4" t="s">
        <v>2379</v>
      </c>
      <c r="I2190" s="4" t="str">
        <f t="shared" si="68"/>
        <v>Overweight</v>
      </c>
      <c r="J2190" t="str">
        <f t="shared" si="69"/>
        <v>Normal</v>
      </c>
    </row>
    <row r="2191" spans="1:10" ht="15.75" thickBot="1" x14ac:dyDescent="0.3">
      <c r="A2191" s="4" t="s">
        <v>172</v>
      </c>
      <c r="B2191" s="5">
        <v>25.46</v>
      </c>
      <c r="C2191" s="5">
        <v>5.18</v>
      </c>
      <c r="D2191" s="4" t="s">
        <v>2379</v>
      </c>
      <c r="E2191" s="4" t="s">
        <v>2380</v>
      </c>
      <c r="F2191" s="4" t="s">
        <v>2379</v>
      </c>
      <c r="G2191" s="5">
        <v>1</v>
      </c>
      <c r="H2191" s="4" t="s">
        <v>2379</v>
      </c>
      <c r="I2191" s="4" t="str">
        <f t="shared" si="68"/>
        <v>Overweight</v>
      </c>
      <c r="J2191" t="str">
        <f t="shared" si="69"/>
        <v>Normal</v>
      </c>
    </row>
    <row r="2192" spans="1:10" ht="15.75" thickBot="1" x14ac:dyDescent="0.3">
      <c r="A2192" s="4" t="s">
        <v>171</v>
      </c>
      <c r="B2192" s="5">
        <v>23.75</v>
      </c>
      <c r="C2192" s="5">
        <v>5.27</v>
      </c>
      <c r="D2192" s="4" t="s">
        <v>2379</v>
      </c>
      <c r="E2192" s="4" t="s">
        <v>2380</v>
      </c>
      <c r="F2192" s="4" t="s">
        <v>2379</v>
      </c>
      <c r="G2192" s="5">
        <v>1</v>
      </c>
      <c r="H2192" s="4" t="s">
        <v>2379</v>
      </c>
      <c r="I2192" s="4" t="str">
        <f t="shared" si="68"/>
        <v>Normal Weight</v>
      </c>
      <c r="J2192" t="str">
        <f t="shared" si="69"/>
        <v>Normal</v>
      </c>
    </row>
    <row r="2193" spans="1:10" ht="15.75" thickBot="1" x14ac:dyDescent="0.3">
      <c r="A2193" s="4" t="s">
        <v>169</v>
      </c>
      <c r="B2193" s="5">
        <v>23.085000000000001</v>
      </c>
      <c r="C2193" s="5">
        <v>5.62</v>
      </c>
      <c r="D2193" s="4" t="s">
        <v>2379</v>
      </c>
      <c r="E2193" s="4" t="s">
        <v>2380</v>
      </c>
      <c r="F2193" s="4" t="s">
        <v>2379</v>
      </c>
      <c r="G2193" s="5">
        <v>1</v>
      </c>
      <c r="H2193" s="4" t="s">
        <v>2379</v>
      </c>
      <c r="I2193" s="4" t="str">
        <f t="shared" si="68"/>
        <v>Normal Weight</v>
      </c>
      <c r="J2193" t="str">
        <f t="shared" si="69"/>
        <v>Normal</v>
      </c>
    </row>
    <row r="2194" spans="1:10" ht="15.75" thickBot="1" x14ac:dyDescent="0.3">
      <c r="A2194" s="4" t="s">
        <v>167</v>
      </c>
      <c r="B2194" s="5">
        <v>22.99</v>
      </c>
      <c r="C2194" s="5">
        <v>5.0599999999999996</v>
      </c>
      <c r="D2194" s="4" t="s">
        <v>2379</v>
      </c>
      <c r="E2194" s="4" t="s">
        <v>2380</v>
      </c>
      <c r="F2194" s="4" t="s">
        <v>2379</v>
      </c>
      <c r="G2194" s="5">
        <v>1</v>
      </c>
      <c r="H2194" s="4" t="s">
        <v>2379</v>
      </c>
      <c r="I2194" s="4" t="str">
        <f t="shared" si="68"/>
        <v>Normal Weight</v>
      </c>
      <c r="J2194" t="str">
        <f t="shared" si="69"/>
        <v>Normal</v>
      </c>
    </row>
    <row r="2195" spans="1:10" ht="15.75" thickBot="1" x14ac:dyDescent="0.3">
      <c r="A2195" s="4" t="s">
        <v>165</v>
      </c>
      <c r="B2195" s="5">
        <v>21.47</v>
      </c>
      <c r="C2195" s="5">
        <v>4.6900000000000004</v>
      </c>
      <c r="D2195" s="4" t="s">
        <v>2379</v>
      </c>
      <c r="E2195" s="4" t="s">
        <v>2380</v>
      </c>
      <c r="F2195" s="4" t="s">
        <v>2379</v>
      </c>
      <c r="G2195" s="5">
        <v>1</v>
      </c>
      <c r="H2195" s="4" t="s">
        <v>2379</v>
      </c>
      <c r="I2195" s="4" t="str">
        <f t="shared" si="68"/>
        <v>Normal Weight</v>
      </c>
      <c r="J2195" t="str">
        <f t="shared" si="69"/>
        <v>Normal</v>
      </c>
    </row>
    <row r="2196" spans="1:10" ht="15.75" thickBot="1" x14ac:dyDescent="0.3">
      <c r="A2196" s="4" t="s">
        <v>163</v>
      </c>
      <c r="B2196" s="5">
        <v>15.96</v>
      </c>
      <c r="C2196" s="5">
        <v>5.44</v>
      </c>
      <c r="D2196" s="4" t="s">
        <v>2379</v>
      </c>
      <c r="E2196" s="4" t="s">
        <v>2380</v>
      </c>
      <c r="F2196" s="4" t="s">
        <v>2379</v>
      </c>
      <c r="G2196" s="5">
        <v>1</v>
      </c>
      <c r="H2196" s="4" t="s">
        <v>2379</v>
      </c>
      <c r="I2196" s="4" t="str">
        <f t="shared" si="68"/>
        <v>Underweight</v>
      </c>
      <c r="J2196" t="str">
        <f t="shared" si="69"/>
        <v>Normal</v>
      </c>
    </row>
    <row r="2197" spans="1:10" ht="15.75" thickBot="1" x14ac:dyDescent="0.3">
      <c r="A2197" s="4" t="s">
        <v>162</v>
      </c>
      <c r="B2197" s="5">
        <v>39.5</v>
      </c>
      <c r="C2197" s="5">
        <v>5.05</v>
      </c>
      <c r="D2197" s="4" t="s">
        <v>2379</v>
      </c>
      <c r="E2197" s="4" t="s">
        <v>2380</v>
      </c>
      <c r="F2197" s="4" t="s">
        <v>2379</v>
      </c>
      <c r="G2197" s="5">
        <v>1</v>
      </c>
      <c r="H2197" s="4" t="s">
        <v>2379</v>
      </c>
      <c r="I2197" s="4" t="str">
        <f t="shared" si="68"/>
        <v>Obesity</v>
      </c>
      <c r="J2197" t="str">
        <f t="shared" si="69"/>
        <v>Normal</v>
      </c>
    </row>
    <row r="2198" spans="1:10" ht="15.75" thickBot="1" x14ac:dyDescent="0.3">
      <c r="A2198" s="4" t="s">
        <v>161</v>
      </c>
      <c r="B2198" s="5">
        <v>33.770000000000003</v>
      </c>
      <c r="C2198" s="5">
        <v>6</v>
      </c>
      <c r="D2198" s="4" t="s">
        <v>2379</v>
      </c>
      <c r="E2198" s="4" t="s">
        <v>2380</v>
      </c>
      <c r="F2198" s="4" t="s">
        <v>2379</v>
      </c>
      <c r="G2198" s="5">
        <v>1</v>
      </c>
      <c r="H2198" s="4" t="s">
        <v>2379</v>
      </c>
      <c r="I2198" s="4" t="str">
        <f t="shared" si="68"/>
        <v>Obesity</v>
      </c>
      <c r="J2198" t="str">
        <f t="shared" si="69"/>
        <v>Prediabetes</v>
      </c>
    </row>
    <row r="2199" spans="1:10" ht="15.75" thickBot="1" x14ac:dyDescent="0.3">
      <c r="A2199" s="4" t="s">
        <v>160</v>
      </c>
      <c r="B2199" s="5">
        <v>26.84</v>
      </c>
      <c r="C2199" s="5">
        <v>5.99</v>
      </c>
      <c r="D2199" s="4" t="s">
        <v>2380</v>
      </c>
      <c r="E2199" s="4" t="s">
        <v>2380</v>
      </c>
      <c r="F2199" s="4" t="s">
        <v>2379</v>
      </c>
      <c r="G2199" s="5">
        <v>1</v>
      </c>
      <c r="H2199" s="4" t="s">
        <v>2379</v>
      </c>
      <c r="I2199" s="4" t="str">
        <f t="shared" si="68"/>
        <v>Overweight</v>
      </c>
      <c r="J2199" t="str">
        <f t="shared" si="69"/>
        <v>Prediabetes</v>
      </c>
    </row>
    <row r="2200" spans="1:10" ht="15.75" thickBot="1" x14ac:dyDescent="0.3">
      <c r="A2200" s="4" t="s">
        <v>159</v>
      </c>
      <c r="B2200" s="5">
        <v>35.53</v>
      </c>
      <c r="C2200" s="5">
        <v>4.3600000000000003</v>
      </c>
      <c r="D2200" s="4" t="s">
        <v>2379</v>
      </c>
      <c r="E2200" s="4" t="s">
        <v>2379</v>
      </c>
      <c r="F2200" s="4" t="s">
        <v>2380</v>
      </c>
      <c r="G2200" s="5">
        <v>1</v>
      </c>
      <c r="H2200" s="4" t="s">
        <v>2379</v>
      </c>
      <c r="I2200" s="4" t="str">
        <f t="shared" si="68"/>
        <v>Obesity</v>
      </c>
      <c r="J2200" t="str">
        <f t="shared" si="69"/>
        <v>Normal</v>
      </c>
    </row>
    <row r="2201" spans="1:10" ht="15.75" thickBot="1" x14ac:dyDescent="0.3">
      <c r="A2201" s="4" t="s">
        <v>158</v>
      </c>
      <c r="B2201" s="5">
        <v>30.59</v>
      </c>
      <c r="C2201" s="5">
        <v>4.41</v>
      </c>
      <c r="D2201" s="4" t="s">
        <v>2379</v>
      </c>
      <c r="E2201" s="4" t="s">
        <v>2379</v>
      </c>
      <c r="F2201" s="4" t="s">
        <v>2380</v>
      </c>
      <c r="G2201" s="5">
        <v>1</v>
      </c>
      <c r="H2201" s="4" t="s">
        <v>2379</v>
      </c>
      <c r="I2201" s="4" t="str">
        <f t="shared" si="68"/>
        <v>Obesity</v>
      </c>
      <c r="J2201" t="str">
        <f t="shared" si="69"/>
        <v>Normal</v>
      </c>
    </row>
    <row r="2202" spans="1:10" ht="15.75" thickBot="1" x14ac:dyDescent="0.3">
      <c r="A2202" s="4" t="s">
        <v>157</v>
      </c>
      <c r="B2202" s="5">
        <v>30.59</v>
      </c>
      <c r="C2202" s="5">
        <v>4.17</v>
      </c>
      <c r="D2202" s="4" t="s">
        <v>2379</v>
      </c>
      <c r="E2202" s="4" t="s">
        <v>2379</v>
      </c>
      <c r="F2202" s="4" t="s">
        <v>2380</v>
      </c>
      <c r="G2202" s="5">
        <v>1</v>
      </c>
      <c r="H2202" s="4" t="s">
        <v>2379</v>
      </c>
      <c r="I2202" s="4" t="str">
        <f t="shared" si="68"/>
        <v>Obesity</v>
      </c>
      <c r="J2202" t="str">
        <f t="shared" si="69"/>
        <v>Normal</v>
      </c>
    </row>
    <row r="2203" spans="1:10" ht="15.75" thickBot="1" x14ac:dyDescent="0.3">
      <c r="A2203" s="4" t="s">
        <v>156</v>
      </c>
      <c r="B2203" s="5">
        <v>27.835000000000001</v>
      </c>
      <c r="C2203" s="5">
        <v>4.4400000000000004</v>
      </c>
      <c r="D2203" s="4" t="s">
        <v>2379</v>
      </c>
      <c r="E2203" s="4" t="s">
        <v>2379</v>
      </c>
      <c r="F2203" s="4" t="s">
        <v>2380</v>
      </c>
      <c r="G2203" s="5">
        <v>1</v>
      </c>
      <c r="H2203" s="4" t="s">
        <v>2379</v>
      </c>
      <c r="I2203" s="4" t="str">
        <f t="shared" si="68"/>
        <v>Overweight</v>
      </c>
      <c r="J2203" t="str">
        <f t="shared" si="69"/>
        <v>Normal</v>
      </c>
    </row>
    <row r="2204" spans="1:10" ht="15.75" thickBot="1" x14ac:dyDescent="0.3">
      <c r="A2204" s="4" t="s">
        <v>155</v>
      </c>
      <c r="B2204" s="5">
        <v>40.26</v>
      </c>
      <c r="C2204" s="5">
        <v>5.52</v>
      </c>
      <c r="D2204" s="4" t="s">
        <v>2379</v>
      </c>
      <c r="E2204" s="4" t="s">
        <v>2380</v>
      </c>
      <c r="F2204" s="4" t="s">
        <v>2379</v>
      </c>
      <c r="G2204" s="5">
        <v>1</v>
      </c>
      <c r="H2204" s="4" t="s">
        <v>2379</v>
      </c>
      <c r="I2204" s="4" t="str">
        <f t="shared" si="68"/>
        <v>Obesity</v>
      </c>
      <c r="J2204" t="str">
        <f t="shared" si="69"/>
        <v>Normal</v>
      </c>
    </row>
    <row r="2205" spans="1:10" ht="15.75" thickBot="1" x14ac:dyDescent="0.3">
      <c r="A2205" s="4" t="s">
        <v>154</v>
      </c>
      <c r="B2205" s="5">
        <v>39.82</v>
      </c>
      <c r="C2205" s="5">
        <v>6.01</v>
      </c>
      <c r="D2205" s="4" t="s">
        <v>2379</v>
      </c>
      <c r="E2205" s="4" t="s">
        <v>2380</v>
      </c>
      <c r="F2205" s="4" t="s">
        <v>2379</v>
      </c>
      <c r="G2205" s="5">
        <v>1</v>
      </c>
      <c r="H2205" s="4" t="s">
        <v>2379</v>
      </c>
      <c r="I2205" s="4" t="str">
        <f t="shared" si="68"/>
        <v>Obesity</v>
      </c>
      <c r="J2205" t="str">
        <f t="shared" si="69"/>
        <v>Prediabetes</v>
      </c>
    </row>
    <row r="2206" spans="1:10" ht="15.75" thickBot="1" x14ac:dyDescent="0.3">
      <c r="A2206" s="4" t="s">
        <v>153</v>
      </c>
      <c r="B2206" s="5">
        <v>39.159999999999997</v>
      </c>
      <c r="C2206" s="5">
        <v>5.81</v>
      </c>
      <c r="D2206" s="4" t="s">
        <v>2379</v>
      </c>
      <c r="E2206" s="4" t="s">
        <v>2380</v>
      </c>
      <c r="F2206" s="4" t="s">
        <v>2379</v>
      </c>
      <c r="G2206" s="5">
        <v>1</v>
      </c>
      <c r="H2206" s="4" t="s">
        <v>2379</v>
      </c>
      <c r="I2206" s="4" t="str">
        <f t="shared" si="68"/>
        <v>Obesity</v>
      </c>
      <c r="J2206" t="str">
        <f t="shared" si="69"/>
        <v>Prediabetes</v>
      </c>
    </row>
    <row r="2207" spans="1:10" ht="15.75" thickBot="1" x14ac:dyDescent="0.3">
      <c r="A2207" s="4" t="s">
        <v>152</v>
      </c>
      <c r="B2207" s="5">
        <v>25.555</v>
      </c>
      <c r="C2207" s="5">
        <v>4.37</v>
      </c>
      <c r="D2207" s="4" t="s">
        <v>2379</v>
      </c>
      <c r="E2207" s="4" t="s">
        <v>2379</v>
      </c>
      <c r="F2207" s="4" t="s">
        <v>2380</v>
      </c>
      <c r="G2207" s="5">
        <v>1</v>
      </c>
      <c r="H2207" s="4" t="s">
        <v>2379</v>
      </c>
      <c r="I2207" s="4" t="str">
        <f t="shared" si="68"/>
        <v>Overweight</v>
      </c>
      <c r="J2207" t="str">
        <f t="shared" si="69"/>
        <v>Normal</v>
      </c>
    </row>
    <row r="2208" spans="1:10" ht="15.75" thickBot="1" x14ac:dyDescent="0.3">
      <c r="A2208" s="4" t="s">
        <v>151</v>
      </c>
      <c r="B2208" s="5">
        <v>25.175000000000001</v>
      </c>
      <c r="C2208" s="5">
        <v>5.74</v>
      </c>
      <c r="D2208" s="4" t="s">
        <v>2379</v>
      </c>
      <c r="E2208" s="4" t="s">
        <v>2379</v>
      </c>
      <c r="F2208" s="4" t="s">
        <v>2380</v>
      </c>
      <c r="G2208" s="5">
        <v>1</v>
      </c>
      <c r="H2208" s="4" t="s">
        <v>2379</v>
      </c>
      <c r="I2208" s="4" t="str">
        <f t="shared" si="68"/>
        <v>Overweight</v>
      </c>
      <c r="J2208" t="str">
        <f t="shared" si="69"/>
        <v>Prediabetes</v>
      </c>
    </row>
    <row r="2209" spans="1:10" ht="15.75" thickBot="1" x14ac:dyDescent="0.3">
      <c r="A2209" s="4" t="s">
        <v>150</v>
      </c>
      <c r="B2209" s="5">
        <v>38.28</v>
      </c>
      <c r="C2209" s="5">
        <v>5.39</v>
      </c>
      <c r="D2209" s="4" t="s">
        <v>2379</v>
      </c>
      <c r="E2209" s="4" t="s">
        <v>2380</v>
      </c>
      <c r="F2209" s="4" t="s">
        <v>2379</v>
      </c>
      <c r="G2209" s="5">
        <v>1</v>
      </c>
      <c r="H2209" s="4" t="s">
        <v>2379</v>
      </c>
      <c r="I2209" s="4" t="str">
        <f t="shared" si="68"/>
        <v>Obesity</v>
      </c>
      <c r="J2209" t="str">
        <f t="shared" si="69"/>
        <v>Normal</v>
      </c>
    </row>
    <row r="2210" spans="1:10" ht="15.75" thickBot="1" x14ac:dyDescent="0.3">
      <c r="A2210" s="4" t="s">
        <v>149</v>
      </c>
      <c r="B2210" s="5">
        <v>38.17</v>
      </c>
      <c r="C2210" s="5">
        <v>4.07</v>
      </c>
      <c r="D2210" s="4" t="s">
        <v>2379</v>
      </c>
      <c r="E2210" s="4" t="s">
        <v>2380</v>
      </c>
      <c r="F2210" s="4" t="s">
        <v>2379</v>
      </c>
      <c r="G2210" s="5">
        <v>1</v>
      </c>
      <c r="H2210" s="4" t="s">
        <v>2379</v>
      </c>
      <c r="I2210" s="4" t="str">
        <f t="shared" si="68"/>
        <v>Obesity</v>
      </c>
      <c r="J2210" t="str">
        <f t="shared" si="69"/>
        <v>Normal</v>
      </c>
    </row>
    <row r="2211" spans="1:10" ht="15.75" thickBot="1" x14ac:dyDescent="0.3">
      <c r="A2211" s="4" t="s">
        <v>148</v>
      </c>
      <c r="B2211" s="5">
        <v>36.85</v>
      </c>
      <c r="C2211" s="5">
        <v>5.49</v>
      </c>
      <c r="D2211" s="4" t="s">
        <v>2379</v>
      </c>
      <c r="E2211" s="4" t="s">
        <v>2380</v>
      </c>
      <c r="F2211" s="4" t="s">
        <v>2379</v>
      </c>
      <c r="G2211" s="5">
        <v>1</v>
      </c>
      <c r="H2211" s="4" t="s">
        <v>2379</v>
      </c>
      <c r="I2211" s="4" t="str">
        <f t="shared" si="68"/>
        <v>Obesity</v>
      </c>
      <c r="J2211" t="str">
        <f t="shared" si="69"/>
        <v>Normal</v>
      </c>
    </row>
    <row r="2212" spans="1:10" ht="15.75" thickBot="1" x14ac:dyDescent="0.3">
      <c r="A2212" s="4" t="s">
        <v>147</v>
      </c>
      <c r="B2212" s="5">
        <v>22.61</v>
      </c>
      <c r="C2212" s="5">
        <v>5.68</v>
      </c>
      <c r="D2212" s="4" t="s">
        <v>2379</v>
      </c>
      <c r="E2212" s="4" t="s">
        <v>2379</v>
      </c>
      <c r="F2212" s="4" t="s">
        <v>2380</v>
      </c>
      <c r="G2212" s="5">
        <v>1</v>
      </c>
      <c r="H2212" s="4" t="s">
        <v>2379</v>
      </c>
      <c r="I2212" s="4" t="str">
        <f t="shared" si="68"/>
        <v>Normal Weight</v>
      </c>
      <c r="J2212" t="str">
        <f t="shared" si="69"/>
        <v>Normal</v>
      </c>
    </row>
    <row r="2213" spans="1:10" ht="15.75" thickBot="1" x14ac:dyDescent="0.3">
      <c r="A2213" s="4" t="s">
        <v>146</v>
      </c>
      <c r="B2213" s="5">
        <v>21.754999999999999</v>
      </c>
      <c r="C2213" s="5">
        <v>6.09</v>
      </c>
      <c r="D2213" s="4" t="s">
        <v>2379</v>
      </c>
      <c r="E2213" s="4" t="s">
        <v>2379</v>
      </c>
      <c r="F2213" s="4" t="s">
        <v>2380</v>
      </c>
      <c r="G2213" s="5">
        <v>1</v>
      </c>
      <c r="H2213" s="4" t="s">
        <v>2379</v>
      </c>
      <c r="I2213" s="4" t="str">
        <f t="shared" si="68"/>
        <v>Normal Weight</v>
      </c>
      <c r="J2213" t="str">
        <f t="shared" si="69"/>
        <v>Prediabetes</v>
      </c>
    </row>
    <row r="2214" spans="1:10" ht="15.75" thickBot="1" x14ac:dyDescent="0.3">
      <c r="A2214" s="4" t="s">
        <v>145</v>
      </c>
      <c r="B2214" s="5">
        <v>20.425000000000001</v>
      </c>
      <c r="C2214" s="5">
        <v>5.53</v>
      </c>
      <c r="D2214" s="4" t="s">
        <v>2379</v>
      </c>
      <c r="E2214" s="4" t="s">
        <v>2379</v>
      </c>
      <c r="F2214" s="4" t="s">
        <v>2380</v>
      </c>
      <c r="G2214" s="5">
        <v>1</v>
      </c>
      <c r="H2214" s="4" t="s">
        <v>2379</v>
      </c>
      <c r="I2214" s="4" t="str">
        <f t="shared" si="68"/>
        <v>Normal Weight</v>
      </c>
      <c r="J2214" t="str">
        <f t="shared" si="69"/>
        <v>Normal</v>
      </c>
    </row>
    <row r="2215" spans="1:10" ht="15.75" thickBot="1" x14ac:dyDescent="0.3">
      <c r="A2215" s="4" t="s">
        <v>144</v>
      </c>
      <c r="B2215" s="5">
        <v>31.35</v>
      </c>
      <c r="C2215" s="5">
        <v>4.28</v>
      </c>
      <c r="D2215" s="4" t="s">
        <v>2379</v>
      </c>
      <c r="E2215" s="4" t="s">
        <v>2380</v>
      </c>
      <c r="F2215" s="4" t="s">
        <v>2379</v>
      </c>
      <c r="G2215" s="5">
        <v>1</v>
      </c>
      <c r="H2215" s="4" t="s">
        <v>2379</v>
      </c>
      <c r="I2215" s="4" t="str">
        <f t="shared" si="68"/>
        <v>Obesity</v>
      </c>
      <c r="J2215" t="str">
        <f t="shared" si="69"/>
        <v>Normal</v>
      </c>
    </row>
    <row r="2216" spans="1:10" ht="15.75" thickBot="1" x14ac:dyDescent="0.3">
      <c r="A2216" s="4" t="s">
        <v>143</v>
      </c>
      <c r="B2216" s="5">
        <v>31.13</v>
      </c>
      <c r="C2216" s="5">
        <v>6.01</v>
      </c>
      <c r="D2216" s="4" t="s">
        <v>2379</v>
      </c>
      <c r="E2216" s="4" t="s">
        <v>2380</v>
      </c>
      <c r="F2216" s="4" t="s">
        <v>2379</v>
      </c>
      <c r="G2216" s="5">
        <v>1</v>
      </c>
      <c r="H2216" s="4" t="s">
        <v>2379</v>
      </c>
      <c r="I2216" s="4" t="str">
        <f t="shared" si="68"/>
        <v>Obesity</v>
      </c>
      <c r="J2216" t="str">
        <f t="shared" si="69"/>
        <v>Prediabetes</v>
      </c>
    </row>
    <row r="2217" spans="1:10" ht="15.75" thickBot="1" x14ac:dyDescent="0.3">
      <c r="A2217" s="4" t="s">
        <v>142</v>
      </c>
      <c r="B2217" s="5">
        <v>17.48</v>
      </c>
      <c r="C2217" s="5">
        <v>4.59</v>
      </c>
      <c r="D2217" s="4" t="s">
        <v>2379</v>
      </c>
      <c r="E2217" s="4" t="s">
        <v>2379</v>
      </c>
      <c r="F2217" s="4" t="s">
        <v>2380</v>
      </c>
      <c r="G2217" s="5">
        <v>1</v>
      </c>
      <c r="H2217" s="4" t="s">
        <v>2379</v>
      </c>
      <c r="I2217" s="4" t="str">
        <f t="shared" si="68"/>
        <v>Underweight</v>
      </c>
      <c r="J2217" t="str">
        <f t="shared" si="69"/>
        <v>Normal</v>
      </c>
    </row>
    <row r="2218" spans="1:10" ht="15.75" thickBot="1" x14ac:dyDescent="0.3">
      <c r="A2218" s="4" t="s">
        <v>141</v>
      </c>
      <c r="B2218" s="5">
        <v>22.57</v>
      </c>
      <c r="C2218" s="5">
        <v>5.8</v>
      </c>
      <c r="D2218" s="4" t="s">
        <v>2380</v>
      </c>
      <c r="E2218" s="4" t="s">
        <v>2379</v>
      </c>
      <c r="F2218" s="4" t="s">
        <v>2379</v>
      </c>
      <c r="G2218" s="5">
        <v>1</v>
      </c>
      <c r="H2218" s="4" t="s">
        <v>2379</v>
      </c>
      <c r="I2218" s="4" t="str">
        <f t="shared" si="68"/>
        <v>Normal Weight</v>
      </c>
      <c r="J2218" t="str">
        <f t="shared" si="69"/>
        <v>Prediabetes</v>
      </c>
    </row>
    <row r="2219" spans="1:10" ht="15.75" thickBot="1" x14ac:dyDescent="0.3">
      <c r="A2219" s="4" t="s">
        <v>140</v>
      </c>
      <c r="B2219" s="5">
        <v>26.73</v>
      </c>
      <c r="C2219" s="5">
        <v>5.08</v>
      </c>
      <c r="D2219" s="4" t="s">
        <v>2379</v>
      </c>
      <c r="E2219" s="4" t="s">
        <v>2380</v>
      </c>
      <c r="F2219" s="4" t="s">
        <v>2379</v>
      </c>
      <c r="G2219" s="5">
        <v>1</v>
      </c>
      <c r="H2219" s="4" t="s">
        <v>2379</v>
      </c>
      <c r="I2219" s="4" t="str">
        <f t="shared" si="68"/>
        <v>Overweight</v>
      </c>
      <c r="J2219" t="str">
        <f t="shared" si="69"/>
        <v>Normal</v>
      </c>
    </row>
    <row r="2220" spans="1:10" ht="15.75" thickBot="1" x14ac:dyDescent="0.3">
      <c r="A2220" s="4" t="s">
        <v>139</v>
      </c>
      <c r="B2220" s="5">
        <v>20.79</v>
      </c>
      <c r="C2220" s="5">
        <v>5.84</v>
      </c>
      <c r="D2220" s="4" t="s">
        <v>2379</v>
      </c>
      <c r="E2220" s="4" t="s">
        <v>2380</v>
      </c>
      <c r="F2220" s="4" t="s">
        <v>2379</v>
      </c>
      <c r="G2220" s="5">
        <v>1</v>
      </c>
      <c r="H2220" s="4" t="s">
        <v>2379</v>
      </c>
      <c r="I2220" s="4" t="str">
        <f t="shared" si="68"/>
        <v>Normal Weight</v>
      </c>
      <c r="J2220" t="str">
        <f t="shared" si="69"/>
        <v>Prediabetes</v>
      </c>
    </row>
    <row r="2221" spans="1:10" ht="15.75" thickBot="1" x14ac:dyDescent="0.3">
      <c r="A2221" s="4" t="s">
        <v>138</v>
      </c>
      <c r="B2221" s="5">
        <v>20.149999999999999</v>
      </c>
      <c r="C2221" s="5">
        <v>4.1500000000000004</v>
      </c>
      <c r="D2221" s="4" t="s">
        <v>2379</v>
      </c>
      <c r="E2221" s="4" t="s">
        <v>2379</v>
      </c>
      <c r="F2221" s="4" t="s">
        <v>2379</v>
      </c>
      <c r="G2221" s="5">
        <v>1</v>
      </c>
      <c r="H2221" s="4" t="s">
        <v>2379</v>
      </c>
      <c r="I2221" s="4" t="str">
        <f t="shared" si="68"/>
        <v>Normal Weight</v>
      </c>
      <c r="J2221" t="str">
        <f t="shared" si="69"/>
        <v>Normal</v>
      </c>
    </row>
    <row r="2222" spans="1:10" ht="15.75" thickBot="1" x14ac:dyDescent="0.3">
      <c r="A2222" s="4" t="s">
        <v>137</v>
      </c>
      <c r="B2222" s="5">
        <v>36.85</v>
      </c>
      <c r="C2222" s="5">
        <v>4.3600000000000003</v>
      </c>
      <c r="D2222" s="4" t="s">
        <v>2380</v>
      </c>
      <c r="E2222" s="4" t="s">
        <v>2379</v>
      </c>
      <c r="F2222" s="4" t="s">
        <v>2379</v>
      </c>
      <c r="G2222" s="4">
        <v>0</v>
      </c>
      <c r="H2222" s="4" t="s">
        <v>2379</v>
      </c>
      <c r="I2222" s="4" t="str">
        <f t="shared" si="68"/>
        <v>Obesity</v>
      </c>
      <c r="J2222" t="str">
        <f t="shared" si="69"/>
        <v>Normal</v>
      </c>
    </row>
    <row r="2223" spans="1:10" ht="15.75" thickBot="1" x14ac:dyDescent="0.3">
      <c r="A2223" s="4" t="s">
        <v>136</v>
      </c>
      <c r="B2223" s="5">
        <v>35.53</v>
      </c>
      <c r="C2223" s="5">
        <v>4.55</v>
      </c>
      <c r="D2223" s="4" t="s">
        <v>2380</v>
      </c>
      <c r="E2223" s="4" t="s">
        <v>2379</v>
      </c>
      <c r="F2223" s="4" t="s">
        <v>2379</v>
      </c>
      <c r="G2223" s="4">
        <v>0</v>
      </c>
      <c r="H2223" s="4" t="s">
        <v>2379</v>
      </c>
      <c r="I2223" s="4" t="str">
        <f t="shared" si="68"/>
        <v>Obesity</v>
      </c>
      <c r="J2223" t="str">
        <f t="shared" si="69"/>
        <v>Normal</v>
      </c>
    </row>
    <row r="2224" spans="1:10" ht="15.75" thickBot="1" x14ac:dyDescent="0.3">
      <c r="A2224" s="4" t="s">
        <v>135</v>
      </c>
      <c r="B2224" s="5">
        <v>31.1</v>
      </c>
      <c r="C2224" s="5">
        <v>4.37</v>
      </c>
      <c r="D2224" s="4" t="s">
        <v>2380</v>
      </c>
      <c r="E2224" s="4" t="s">
        <v>2379</v>
      </c>
      <c r="F2224" s="4" t="s">
        <v>2379</v>
      </c>
      <c r="G2224" s="4">
        <v>0</v>
      </c>
      <c r="H2224" s="4" t="s">
        <v>2379</v>
      </c>
      <c r="I2224" s="4" t="str">
        <f t="shared" si="68"/>
        <v>Obesity</v>
      </c>
      <c r="J2224" t="str">
        <f t="shared" si="69"/>
        <v>Normal</v>
      </c>
    </row>
    <row r="2225" spans="1:10" ht="15.75" thickBot="1" x14ac:dyDescent="0.3">
      <c r="A2225" s="4" t="s">
        <v>134</v>
      </c>
      <c r="B2225" s="5">
        <v>23.21</v>
      </c>
      <c r="C2225" s="5">
        <v>5.24</v>
      </c>
      <c r="D2225" s="4" t="s">
        <v>2380</v>
      </c>
      <c r="E2225" s="4" t="s">
        <v>2379</v>
      </c>
      <c r="F2225" s="4" t="s">
        <v>2379</v>
      </c>
      <c r="G2225" s="4">
        <v>0</v>
      </c>
      <c r="H2225" s="4" t="s">
        <v>2379</v>
      </c>
      <c r="I2225" s="4" t="str">
        <f t="shared" si="68"/>
        <v>Normal Weight</v>
      </c>
      <c r="J2225" t="str">
        <f t="shared" si="69"/>
        <v>Normal</v>
      </c>
    </row>
    <row r="2226" spans="1:10" ht="15.75" thickBot="1" x14ac:dyDescent="0.3">
      <c r="A2226" s="4" t="s">
        <v>133</v>
      </c>
      <c r="B2226" s="5">
        <v>18.36</v>
      </c>
      <c r="C2226" s="5">
        <v>5.96</v>
      </c>
      <c r="D2226" s="4" t="s">
        <v>2379</v>
      </c>
      <c r="E2226" s="4" t="s">
        <v>2379</v>
      </c>
      <c r="F2226" s="4" t="s">
        <v>2379</v>
      </c>
      <c r="G2226" s="5">
        <v>1</v>
      </c>
      <c r="H2226" s="4" t="s">
        <v>2379</v>
      </c>
      <c r="I2226" s="4" t="str">
        <f t="shared" si="68"/>
        <v>Underweight</v>
      </c>
      <c r="J2226" t="str">
        <f t="shared" si="69"/>
        <v>Prediabetes</v>
      </c>
    </row>
    <row r="2227" spans="1:10" ht="15.75" thickBot="1" x14ac:dyDescent="0.3">
      <c r="A2227" s="4" t="s">
        <v>132</v>
      </c>
      <c r="B2227" s="5">
        <v>15.92</v>
      </c>
      <c r="C2227" s="5">
        <v>4.76</v>
      </c>
      <c r="D2227" s="4" t="s">
        <v>2380</v>
      </c>
      <c r="E2227" s="4" t="s">
        <v>2379</v>
      </c>
      <c r="F2227" s="4" t="s">
        <v>2379</v>
      </c>
      <c r="G2227" s="5">
        <v>1</v>
      </c>
      <c r="H2227" s="4" t="s">
        <v>2379</v>
      </c>
      <c r="I2227" s="4" t="str">
        <f t="shared" si="68"/>
        <v>Underweight</v>
      </c>
      <c r="J2227" t="str">
        <f t="shared" si="69"/>
        <v>Normal</v>
      </c>
    </row>
    <row r="2228" spans="1:10" ht="15.75" thickBot="1" x14ac:dyDescent="0.3">
      <c r="A2228" s="4" t="s">
        <v>131</v>
      </c>
      <c r="B2228" s="5">
        <v>15.17</v>
      </c>
      <c r="C2228" s="5">
        <v>4.3</v>
      </c>
      <c r="D2228" s="4" t="s">
        <v>2380</v>
      </c>
      <c r="E2228" s="4" t="s">
        <v>2379</v>
      </c>
      <c r="F2228" s="4" t="s">
        <v>2380</v>
      </c>
      <c r="G2228" s="5">
        <v>1</v>
      </c>
      <c r="H2228" s="4" t="s">
        <v>2379</v>
      </c>
      <c r="I2228" s="4" t="str">
        <f t="shared" si="68"/>
        <v>Underweight</v>
      </c>
      <c r="J2228" t="str">
        <f t="shared" si="69"/>
        <v>Normal</v>
      </c>
    </row>
    <row r="2229" spans="1:10" ht="15.75" thickBot="1" x14ac:dyDescent="0.3">
      <c r="A2229" s="4" t="s">
        <v>130</v>
      </c>
      <c r="B2229" s="5">
        <v>16.63</v>
      </c>
      <c r="C2229" s="5">
        <v>4.5</v>
      </c>
      <c r="D2229" s="4" t="s">
        <v>2379</v>
      </c>
      <c r="E2229" s="4" t="s">
        <v>2379</v>
      </c>
      <c r="F2229" s="4" t="s">
        <v>2379</v>
      </c>
      <c r="G2229" s="5">
        <v>1</v>
      </c>
      <c r="H2229" s="4" t="s">
        <v>2379</v>
      </c>
      <c r="I2229" s="4" t="str">
        <f t="shared" si="68"/>
        <v>Underweight</v>
      </c>
      <c r="J2229" t="str">
        <f t="shared" si="69"/>
        <v>Normal</v>
      </c>
    </row>
    <row r="2230" spans="1:10" ht="15.75" thickBot="1" x14ac:dyDescent="0.3">
      <c r="A2230" s="4" t="s">
        <v>129</v>
      </c>
      <c r="B2230" s="5">
        <v>19.39</v>
      </c>
      <c r="C2230" s="5">
        <v>5.59</v>
      </c>
      <c r="D2230" s="4" t="s">
        <v>2379</v>
      </c>
      <c r="E2230" s="4" t="s">
        <v>2379</v>
      </c>
      <c r="F2230" s="4" t="s">
        <v>2380</v>
      </c>
      <c r="G2230" s="5">
        <v>1</v>
      </c>
      <c r="H2230" s="4" t="s">
        <v>2379</v>
      </c>
      <c r="I2230" s="4" t="str">
        <f t="shared" si="68"/>
        <v>Normal Weight</v>
      </c>
      <c r="J2230" t="str">
        <f t="shared" si="69"/>
        <v>Normal</v>
      </c>
    </row>
    <row r="2231" spans="1:10" ht="15.75" thickBot="1" x14ac:dyDescent="0.3">
      <c r="A2231" s="4" t="s">
        <v>128</v>
      </c>
      <c r="B2231" s="5">
        <v>17.34</v>
      </c>
      <c r="C2231" s="5">
        <v>6.29</v>
      </c>
      <c r="D2231" s="4" t="s">
        <v>2380</v>
      </c>
      <c r="E2231" s="4" t="s">
        <v>2379</v>
      </c>
      <c r="F2231" s="4" t="s">
        <v>2380</v>
      </c>
      <c r="G2231" s="5">
        <v>1</v>
      </c>
      <c r="H2231" s="4" t="s">
        <v>2379</v>
      </c>
      <c r="I2231" s="4" t="str">
        <f t="shared" si="68"/>
        <v>Underweight</v>
      </c>
      <c r="J2231" t="str">
        <f t="shared" si="69"/>
        <v>Prediabetes</v>
      </c>
    </row>
    <row r="2232" spans="1:10" ht="15.75" thickBot="1" x14ac:dyDescent="0.3">
      <c r="A2232" s="4" t="s">
        <v>127</v>
      </c>
      <c r="B2232" s="5">
        <v>17.940000000000001</v>
      </c>
      <c r="C2232" s="5">
        <v>4.1900000000000004</v>
      </c>
      <c r="D2232" s="4" t="s">
        <v>2379</v>
      </c>
      <c r="E2232" s="4" t="s">
        <v>2380</v>
      </c>
      <c r="F2232" s="4" t="s">
        <v>2379</v>
      </c>
      <c r="G2232" s="5">
        <v>1</v>
      </c>
      <c r="H2232" s="4" t="s">
        <v>2379</v>
      </c>
      <c r="I2232" s="4" t="str">
        <f t="shared" si="68"/>
        <v>Underweight</v>
      </c>
      <c r="J2232" t="str">
        <f t="shared" si="69"/>
        <v>Normal</v>
      </c>
    </row>
    <row r="2233" spans="1:10" ht="15.75" thickBot="1" x14ac:dyDescent="0.3">
      <c r="A2233" s="4" t="s">
        <v>126</v>
      </c>
      <c r="B2233" s="5">
        <v>16.670000000000002</v>
      </c>
      <c r="C2233" s="5">
        <v>4.7</v>
      </c>
      <c r="D2233" s="4" t="s">
        <v>2380</v>
      </c>
      <c r="E2233" s="4" t="s">
        <v>2379</v>
      </c>
      <c r="F2233" s="4" t="s">
        <v>2380</v>
      </c>
      <c r="G2233" s="5">
        <v>1</v>
      </c>
      <c r="H2233" s="4" t="s">
        <v>2379</v>
      </c>
      <c r="I2233" s="4" t="str">
        <f t="shared" si="68"/>
        <v>Underweight</v>
      </c>
      <c r="J2233" t="str">
        <f t="shared" si="69"/>
        <v>Normal</v>
      </c>
    </row>
    <row r="2234" spans="1:10" ht="15.75" thickBot="1" x14ac:dyDescent="0.3">
      <c r="A2234" s="4" t="s">
        <v>125</v>
      </c>
      <c r="B2234" s="5">
        <v>20.58</v>
      </c>
      <c r="C2234" s="5">
        <v>5.64</v>
      </c>
      <c r="D2234" s="4" t="s">
        <v>2380</v>
      </c>
      <c r="E2234" s="4" t="s">
        <v>2379</v>
      </c>
      <c r="F2234" s="4" t="s">
        <v>2379</v>
      </c>
      <c r="G2234" s="4">
        <v>0</v>
      </c>
      <c r="H2234" s="4" t="s">
        <v>2379</v>
      </c>
      <c r="I2234" s="4" t="str">
        <f t="shared" si="68"/>
        <v>Normal Weight</v>
      </c>
      <c r="J2234" t="str">
        <f t="shared" si="69"/>
        <v>Normal</v>
      </c>
    </row>
    <row r="2235" spans="1:10" ht="15.75" thickBot="1" x14ac:dyDescent="0.3">
      <c r="A2235" s="4" t="s">
        <v>124</v>
      </c>
      <c r="B2235" s="5">
        <v>16.5</v>
      </c>
      <c r="C2235" s="5">
        <v>4.1100000000000003</v>
      </c>
      <c r="D2235" s="4" t="s">
        <v>2380</v>
      </c>
      <c r="E2235" s="4" t="s">
        <v>2379</v>
      </c>
      <c r="F2235" s="4" t="s">
        <v>2379</v>
      </c>
      <c r="G2235" s="4">
        <v>0</v>
      </c>
      <c r="H2235" s="4" t="s">
        <v>2379</v>
      </c>
      <c r="I2235" s="4" t="str">
        <f t="shared" si="68"/>
        <v>Underweight</v>
      </c>
      <c r="J2235" t="str">
        <f t="shared" si="69"/>
        <v>Normal</v>
      </c>
    </row>
    <row r="2236" spans="1:10" ht="15.75" thickBot="1" x14ac:dyDescent="0.3">
      <c r="A2236" s="4" t="s">
        <v>123</v>
      </c>
      <c r="B2236" s="5">
        <v>15.41</v>
      </c>
      <c r="C2236" s="5">
        <v>5.43</v>
      </c>
      <c r="D2236" s="4" t="s">
        <v>2380</v>
      </c>
      <c r="E2236" s="4" t="s">
        <v>2379</v>
      </c>
      <c r="F2236" s="4" t="s">
        <v>2380</v>
      </c>
      <c r="G2236" s="5">
        <v>1</v>
      </c>
      <c r="H2236" s="4" t="s">
        <v>2379</v>
      </c>
      <c r="I2236" s="4" t="str">
        <f t="shared" si="68"/>
        <v>Underweight</v>
      </c>
      <c r="J2236" t="str">
        <f t="shared" si="69"/>
        <v>Normal</v>
      </c>
    </row>
    <row r="2237" spans="1:10" ht="15.75" thickBot="1" x14ac:dyDescent="0.3">
      <c r="A2237" s="4" t="s">
        <v>122</v>
      </c>
      <c r="B2237" s="5">
        <v>24.59</v>
      </c>
      <c r="C2237" s="5">
        <v>4.38</v>
      </c>
      <c r="D2237" s="4" t="s">
        <v>2379</v>
      </c>
      <c r="E2237" s="4" t="s">
        <v>2379</v>
      </c>
      <c r="F2237" s="4" t="s">
        <v>2379</v>
      </c>
      <c r="G2237" s="5">
        <v>1</v>
      </c>
      <c r="H2237" s="4" t="s">
        <v>2379</v>
      </c>
      <c r="I2237" s="4" t="str">
        <f t="shared" si="68"/>
        <v>Normal Weight</v>
      </c>
      <c r="J2237" t="str">
        <f t="shared" si="69"/>
        <v>Normal</v>
      </c>
    </row>
    <row r="2238" spans="1:10" ht="15.75" thickBot="1" x14ac:dyDescent="0.3">
      <c r="A2238" s="4" t="s">
        <v>121</v>
      </c>
      <c r="B2238" s="5">
        <v>33.33</v>
      </c>
      <c r="C2238" s="5">
        <v>9.7899999999999991</v>
      </c>
      <c r="D2238" s="4" t="s">
        <v>2379</v>
      </c>
      <c r="E2238" s="4" t="s">
        <v>2379</v>
      </c>
      <c r="F2238" s="4" t="s">
        <v>2379</v>
      </c>
      <c r="G2238" s="4">
        <v>0</v>
      </c>
      <c r="H2238" s="4" t="s">
        <v>2379</v>
      </c>
      <c r="I2238" s="4" t="str">
        <f t="shared" si="68"/>
        <v>Obesity</v>
      </c>
      <c r="J2238" t="str">
        <f t="shared" si="69"/>
        <v>Diabetes</v>
      </c>
    </row>
    <row r="2239" spans="1:10" ht="15.75" thickBot="1" x14ac:dyDescent="0.3">
      <c r="A2239" s="4" t="s">
        <v>120</v>
      </c>
      <c r="B2239" s="5">
        <v>18.5</v>
      </c>
      <c r="C2239" s="5">
        <v>11.84</v>
      </c>
      <c r="D2239" s="4" t="s">
        <v>2379</v>
      </c>
      <c r="E2239" s="4" t="s">
        <v>2379</v>
      </c>
      <c r="F2239" s="4" t="s">
        <v>2379</v>
      </c>
      <c r="G2239" s="4">
        <v>0</v>
      </c>
      <c r="H2239" s="4" t="s">
        <v>2379</v>
      </c>
      <c r="I2239" s="4" t="str">
        <f t="shared" si="68"/>
        <v>Normal Weight</v>
      </c>
      <c r="J2239" t="str">
        <f t="shared" si="69"/>
        <v>Diabetes</v>
      </c>
    </row>
    <row r="2240" spans="1:10" ht="15.75" thickBot="1" x14ac:dyDescent="0.3">
      <c r="A2240" s="4" t="s">
        <v>119</v>
      </c>
      <c r="B2240" s="5">
        <v>18.579999999999998</v>
      </c>
      <c r="C2240" s="5">
        <v>6.22</v>
      </c>
      <c r="D2240" s="4" t="s">
        <v>2379</v>
      </c>
      <c r="E2240" s="4" t="s">
        <v>2379</v>
      </c>
      <c r="F2240" s="4" t="s">
        <v>2379</v>
      </c>
      <c r="G2240" s="4">
        <v>0</v>
      </c>
      <c r="H2240" s="4" t="s">
        <v>2379</v>
      </c>
      <c r="I2240" s="4" t="str">
        <f t="shared" si="68"/>
        <v>Normal Weight</v>
      </c>
      <c r="J2240" t="str">
        <f t="shared" si="69"/>
        <v>Prediabetes</v>
      </c>
    </row>
    <row r="2241" spans="1:10" ht="15.75" thickBot="1" x14ac:dyDescent="0.3">
      <c r="A2241" s="4" t="s">
        <v>118</v>
      </c>
      <c r="B2241" s="5">
        <v>16.64</v>
      </c>
      <c r="C2241" s="5">
        <v>10.01</v>
      </c>
      <c r="D2241" s="4" t="s">
        <v>2379</v>
      </c>
      <c r="E2241" s="4" t="s">
        <v>2379</v>
      </c>
      <c r="F2241" s="4" t="s">
        <v>2379</v>
      </c>
      <c r="G2241" s="4">
        <v>0</v>
      </c>
      <c r="H2241" s="4" t="s">
        <v>2379</v>
      </c>
      <c r="I2241" s="4" t="str">
        <f t="shared" si="68"/>
        <v>Underweight</v>
      </c>
      <c r="J2241" t="str">
        <f t="shared" si="69"/>
        <v>Diabetes</v>
      </c>
    </row>
    <row r="2242" spans="1:10" ht="15.75" thickBot="1" x14ac:dyDescent="0.3">
      <c r="A2242" s="4" t="s">
        <v>117</v>
      </c>
      <c r="B2242" s="5">
        <v>19.329999999999998</v>
      </c>
      <c r="C2242" s="5">
        <v>4.32</v>
      </c>
      <c r="D2242" s="4" t="s">
        <v>2379</v>
      </c>
      <c r="E2242" s="4" t="s">
        <v>2379</v>
      </c>
      <c r="F2242" s="4" t="s">
        <v>2379</v>
      </c>
      <c r="G2242" s="5">
        <v>1</v>
      </c>
      <c r="H2242" s="4" t="s">
        <v>2379</v>
      </c>
      <c r="I2242" s="4" t="str">
        <f t="shared" si="68"/>
        <v>Normal Weight</v>
      </c>
      <c r="J2242" t="str">
        <f t="shared" si="69"/>
        <v>Normal</v>
      </c>
    </row>
    <row r="2243" spans="1:10" ht="15.75" thickBot="1" x14ac:dyDescent="0.3">
      <c r="A2243" s="4" t="s">
        <v>116</v>
      </c>
      <c r="B2243" s="5">
        <v>21.26</v>
      </c>
      <c r="C2243" s="5">
        <v>5.65</v>
      </c>
      <c r="D2243" s="4" t="s">
        <v>2380</v>
      </c>
      <c r="E2243" s="4" t="s">
        <v>2379</v>
      </c>
      <c r="F2243" s="4" t="s">
        <v>2380</v>
      </c>
      <c r="G2243" s="5">
        <v>1</v>
      </c>
      <c r="H2243" s="4" t="s">
        <v>2379</v>
      </c>
      <c r="I2243" s="4" t="str">
        <f t="shared" ref="I2243:I2306" si="70">VLOOKUP(B2243,$L$10:$M$13,2,TRUE)</f>
        <v>Normal Weight</v>
      </c>
      <c r="J2243" t="str">
        <f t="shared" ref="J2243:J2306" si="71">VLOOKUP(C2243,$K$19:$L$21,2,TRUE)</f>
        <v>Normal</v>
      </c>
    </row>
    <row r="2244" spans="1:10" ht="15.75" thickBot="1" x14ac:dyDescent="0.3">
      <c r="A2244" s="4" t="s">
        <v>115</v>
      </c>
      <c r="B2244" s="5">
        <v>15.6</v>
      </c>
      <c r="C2244" s="5">
        <v>4.12</v>
      </c>
      <c r="D2244" s="4" t="s">
        <v>2380</v>
      </c>
      <c r="E2244" s="4" t="s">
        <v>2379</v>
      </c>
      <c r="F2244" s="4" t="s">
        <v>2379</v>
      </c>
      <c r="G2244" s="5">
        <v>1</v>
      </c>
      <c r="H2244" s="4" t="s">
        <v>2379</v>
      </c>
      <c r="I2244" s="4" t="str">
        <f t="shared" si="70"/>
        <v>Underweight</v>
      </c>
      <c r="J2244" t="str">
        <f t="shared" si="71"/>
        <v>Normal</v>
      </c>
    </row>
    <row r="2245" spans="1:10" ht="15.75" thickBot="1" x14ac:dyDescent="0.3">
      <c r="A2245" s="4" t="s">
        <v>114</v>
      </c>
      <c r="B2245" s="5">
        <v>24.39</v>
      </c>
      <c r="C2245" s="5">
        <v>6.24</v>
      </c>
      <c r="D2245" s="4" t="s">
        <v>2379</v>
      </c>
      <c r="E2245" s="4" t="s">
        <v>2379</v>
      </c>
      <c r="F2245" s="4" t="s">
        <v>2379</v>
      </c>
      <c r="G2245" s="5">
        <v>1</v>
      </c>
      <c r="H2245" s="4" t="s">
        <v>2379</v>
      </c>
      <c r="I2245" s="4" t="str">
        <f t="shared" si="70"/>
        <v>Normal Weight</v>
      </c>
      <c r="J2245" t="str">
        <f t="shared" si="71"/>
        <v>Prediabetes</v>
      </c>
    </row>
    <row r="2246" spans="1:10" ht="15.75" thickBot="1" x14ac:dyDescent="0.3">
      <c r="A2246" s="4" t="s">
        <v>113</v>
      </c>
      <c r="B2246" s="5">
        <v>24.75</v>
      </c>
      <c r="C2246" s="5">
        <v>4.83</v>
      </c>
      <c r="D2246" s="4" t="s">
        <v>2379</v>
      </c>
      <c r="E2246" s="4" t="s">
        <v>2379</v>
      </c>
      <c r="F2246" s="4" t="s">
        <v>2379</v>
      </c>
      <c r="G2246" s="4">
        <v>0</v>
      </c>
      <c r="H2246" s="4" t="s">
        <v>2379</v>
      </c>
      <c r="I2246" s="4" t="str">
        <f t="shared" si="70"/>
        <v>Normal Weight</v>
      </c>
      <c r="J2246" t="str">
        <f t="shared" si="71"/>
        <v>Normal</v>
      </c>
    </row>
    <row r="2247" spans="1:10" ht="15.75" thickBot="1" x14ac:dyDescent="0.3">
      <c r="A2247" s="4" t="s">
        <v>112</v>
      </c>
      <c r="B2247" s="5">
        <v>20.88</v>
      </c>
      <c r="C2247" s="5">
        <v>7.4</v>
      </c>
      <c r="D2247" s="4" t="s">
        <v>2379</v>
      </c>
      <c r="E2247" s="4" t="s">
        <v>2379</v>
      </c>
      <c r="F2247" s="4" t="s">
        <v>2379</v>
      </c>
      <c r="G2247" s="4">
        <v>0</v>
      </c>
      <c r="H2247" s="4" t="s">
        <v>2379</v>
      </c>
      <c r="I2247" s="4" t="str">
        <f t="shared" si="70"/>
        <v>Normal Weight</v>
      </c>
      <c r="J2247" t="str">
        <f t="shared" si="71"/>
        <v>Diabetes</v>
      </c>
    </row>
    <row r="2248" spans="1:10" ht="15.75" thickBot="1" x14ac:dyDescent="0.3">
      <c r="A2248" s="4" t="s">
        <v>111</v>
      </c>
      <c r="B2248" s="5">
        <v>20.43</v>
      </c>
      <c r="C2248" s="5">
        <v>4.54</v>
      </c>
      <c r="D2248" s="4" t="s">
        <v>2379</v>
      </c>
      <c r="E2248" s="4" t="s">
        <v>2379</v>
      </c>
      <c r="F2248" s="4" t="s">
        <v>2379</v>
      </c>
      <c r="G2248" s="4">
        <v>0</v>
      </c>
      <c r="H2248" s="4" t="s">
        <v>2379</v>
      </c>
      <c r="I2248" s="4" t="str">
        <f t="shared" si="70"/>
        <v>Normal Weight</v>
      </c>
      <c r="J2248" t="str">
        <f t="shared" si="71"/>
        <v>Normal</v>
      </c>
    </row>
    <row r="2249" spans="1:10" ht="15.75" thickBot="1" x14ac:dyDescent="0.3">
      <c r="A2249" s="4" t="s">
        <v>110</v>
      </c>
      <c r="B2249" s="5">
        <v>15.18</v>
      </c>
      <c r="C2249" s="5">
        <v>11.11</v>
      </c>
      <c r="D2249" s="4" t="s">
        <v>2379</v>
      </c>
      <c r="E2249" s="4" t="s">
        <v>2379</v>
      </c>
      <c r="F2249" s="4" t="s">
        <v>2379</v>
      </c>
      <c r="G2249" s="4">
        <v>0</v>
      </c>
      <c r="H2249" s="4" t="s">
        <v>2379</v>
      </c>
      <c r="I2249" s="4" t="str">
        <f t="shared" si="70"/>
        <v>Underweight</v>
      </c>
      <c r="J2249" t="str">
        <f t="shared" si="71"/>
        <v>Diabetes</v>
      </c>
    </row>
    <row r="2250" spans="1:10" ht="15.75" thickBot="1" x14ac:dyDescent="0.3">
      <c r="A2250" s="4" t="s">
        <v>109</v>
      </c>
      <c r="B2250" s="5">
        <v>15.12</v>
      </c>
      <c r="C2250" s="5">
        <v>4.03</v>
      </c>
      <c r="D2250" s="4" t="s">
        <v>2380</v>
      </c>
      <c r="E2250" s="4" t="s">
        <v>2379</v>
      </c>
      <c r="F2250" s="4" t="s">
        <v>2379</v>
      </c>
      <c r="G2250" s="4">
        <v>0</v>
      </c>
      <c r="H2250" s="4" t="s">
        <v>2379</v>
      </c>
      <c r="I2250" s="4" t="str">
        <f t="shared" si="70"/>
        <v>Underweight</v>
      </c>
      <c r="J2250" t="str">
        <f t="shared" si="71"/>
        <v>Normal</v>
      </c>
    </row>
    <row r="2251" spans="1:10" ht="15.75" thickBot="1" x14ac:dyDescent="0.3">
      <c r="A2251" s="4" t="s">
        <v>108</v>
      </c>
      <c r="B2251" s="5">
        <v>23.88</v>
      </c>
      <c r="C2251" s="5">
        <v>4.51</v>
      </c>
      <c r="D2251" s="4" t="s">
        <v>2379</v>
      </c>
      <c r="E2251" s="4" t="s">
        <v>2379</v>
      </c>
      <c r="F2251" s="4" t="s">
        <v>2379</v>
      </c>
      <c r="G2251" s="5">
        <v>1</v>
      </c>
      <c r="H2251" s="4" t="s">
        <v>2379</v>
      </c>
      <c r="I2251" s="4" t="str">
        <f t="shared" si="70"/>
        <v>Normal Weight</v>
      </c>
      <c r="J2251" t="str">
        <f t="shared" si="71"/>
        <v>Normal</v>
      </c>
    </row>
    <row r="2252" spans="1:10" ht="15.75" thickBot="1" x14ac:dyDescent="0.3">
      <c r="A2252" s="4" t="s">
        <v>107</v>
      </c>
      <c r="B2252" s="5">
        <v>16.13</v>
      </c>
      <c r="C2252" s="5">
        <v>5.56</v>
      </c>
      <c r="D2252" s="4" t="s">
        <v>2379</v>
      </c>
      <c r="E2252" s="4" t="s">
        <v>2380</v>
      </c>
      <c r="F2252" s="4" t="s">
        <v>2379</v>
      </c>
      <c r="G2252" s="5">
        <v>1</v>
      </c>
      <c r="H2252" s="4" t="s">
        <v>2379</v>
      </c>
      <c r="I2252" s="4" t="str">
        <f t="shared" si="70"/>
        <v>Underweight</v>
      </c>
      <c r="J2252" t="str">
        <f t="shared" si="71"/>
        <v>Normal</v>
      </c>
    </row>
    <row r="2253" spans="1:10" ht="15.75" thickBot="1" x14ac:dyDescent="0.3">
      <c r="A2253" s="4" t="s">
        <v>106</v>
      </c>
      <c r="B2253" s="5">
        <v>24.09</v>
      </c>
      <c r="C2253" s="5">
        <v>4.0999999999999996</v>
      </c>
      <c r="D2253" s="4" t="s">
        <v>2379</v>
      </c>
      <c r="E2253" s="4" t="s">
        <v>2380</v>
      </c>
      <c r="F2253" s="4" t="s">
        <v>2379</v>
      </c>
      <c r="G2253" s="5">
        <v>1</v>
      </c>
      <c r="H2253" s="4" t="s">
        <v>2379</v>
      </c>
      <c r="I2253" s="4" t="str">
        <f t="shared" si="70"/>
        <v>Normal Weight</v>
      </c>
      <c r="J2253" t="str">
        <f t="shared" si="71"/>
        <v>Normal</v>
      </c>
    </row>
    <row r="2254" spans="1:10" ht="15.75" thickBot="1" x14ac:dyDescent="0.3">
      <c r="A2254" s="4" t="s">
        <v>105</v>
      </c>
      <c r="B2254" s="5">
        <v>19.43</v>
      </c>
      <c r="C2254" s="5">
        <v>5.85</v>
      </c>
      <c r="D2254" s="4" t="s">
        <v>2379</v>
      </c>
      <c r="E2254" s="4" t="s">
        <v>2380</v>
      </c>
      <c r="F2254" s="4" t="s">
        <v>2379</v>
      </c>
      <c r="G2254" s="5">
        <v>1</v>
      </c>
      <c r="H2254" s="4" t="s">
        <v>2379</v>
      </c>
      <c r="I2254" s="4" t="str">
        <f t="shared" si="70"/>
        <v>Normal Weight</v>
      </c>
      <c r="J2254" t="str">
        <f t="shared" si="71"/>
        <v>Prediabetes</v>
      </c>
    </row>
    <row r="2255" spans="1:10" ht="15.75" thickBot="1" x14ac:dyDescent="0.3">
      <c r="A2255" s="4" t="s">
        <v>104</v>
      </c>
      <c r="B2255" s="5">
        <v>15.22</v>
      </c>
      <c r="C2255" s="5">
        <v>4.92</v>
      </c>
      <c r="D2255" s="4" t="s">
        <v>2380</v>
      </c>
      <c r="E2255" s="4" t="s">
        <v>2379</v>
      </c>
      <c r="F2255" s="4" t="s">
        <v>2380</v>
      </c>
      <c r="G2255" s="5">
        <v>1</v>
      </c>
      <c r="H2255" s="4" t="s">
        <v>2379</v>
      </c>
      <c r="I2255" s="4" t="str">
        <f t="shared" si="70"/>
        <v>Underweight</v>
      </c>
      <c r="J2255" t="str">
        <f t="shared" si="71"/>
        <v>Normal</v>
      </c>
    </row>
    <row r="2256" spans="1:10" ht="15.75" thickBot="1" x14ac:dyDescent="0.3">
      <c r="A2256" s="4" t="s">
        <v>103</v>
      </c>
      <c r="B2256" s="5">
        <v>20.72</v>
      </c>
      <c r="C2256" s="5">
        <v>9.4600000000000009</v>
      </c>
      <c r="D2256" s="4" t="s">
        <v>2379</v>
      </c>
      <c r="E2256" s="4" t="s">
        <v>2379</v>
      </c>
      <c r="F2256" s="4" t="s">
        <v>2379</v>
      </c>
      <c r="G2256" s="4">
        <v>0</v>
      </c>
      <c r="H2256" s="4" t="s">
        <v>2379</v>
      </c>
      <c r="I2256" s="4" t="str">
        <f t="shared" si="70"/>
        <v>Normal Weight</v>
      </c>
      <c r="J2256" t="str">
        <f t="shared" si="71"/>
        <v>Diabetes</v>
      </c>
    </row>
    <row r="2257" spans="1:10" ht="15.75" thickBot="1" x14ac:dyDescent="0.3">
      <c r="A2257" s="4" t="s">
        <v>102</v>
      </c>
      <c r="B2257" s="5">
        <v>35.4</v>
      </c>
      <c r="C2257" s="5">
        <v>5.94</v>
      </c>
      <c r="D2257" s="4" t="s">
        <v>2379</v>
      </c>
      <c r="E2257" s="4" t="s">
        <v>2379</v>
      </c>
      <c r="F2257" s="4" t="s">
        <v>2380</v>
      </c>
      <c r="G2257" s="5">
        <v>1</v>
      </c>
      <c r="H2257" s="4" t="s">
        <v>2379</v>
      </c>
      <c r="I2257" s="4" t="str">
        <f t="shared" si="70"/>
        <v>Obesity</v>
      </c>
      <c r="J2257" t="str">
        <f t="shared" si="71"/>
        <v>Prediabetes</v>
      </c>
    </row>
    <row r="2258" spans="1:10" ht="15.75" thickBot="1" x14ac:dyDescent="0.3">
      <c r="A2258" s="4" t="s">
        <v>101</v>
      </c>
      <c r="B2258" s="5">
        <v>34.4</v>
      </c>
      <c r="C2258" s="5">
        <v>5.7</v>
      </c>
      <c r="D2258" s="4" t="s">
        <v>2379</v>
      </c>
      <c r="E2258" s="4" t="s">
        <v>2379</v>
      </c>
      <c r="F2258" s="4" t="s">
        <v>2380</v>
      </c>
      <c r="G2258" s="5">
        <v>1</v>
      </c>
      <c r="H2258" s="4" t="s">
        <v>2379</v>
      </c>
      <c r="I2258" s="4" t="str">
        <f t="shared" si="70"/>
        <v>Obesity</v>
      </c>
      <c r="J2258" t="str">
        <f t="shared" si="71"/>
        <v>Prediabetes</v>
      </c>
    </row>
    <row r="2259" spans="1:10" ht="15.75" thickBot="1" x14ac:dyDescent="0.3">
      <c r="A2259" s="4" t="s">
        <v>100</v>
      </c>
      <c r="B2259" s="5">
        <v>34.1</v>
      </c>
      <c r="C2259" s="5">
        <v>4.13</v>
      </c>
      <c r="D2259" s="4" t="s">
        <v>2379</v>
      </c>
      <c r="E2259" s="4" t="s">
        <v>2379</v>
      </c>
      <c r="F2259" s="4" t="s">
        <v>2380</v>
      </c>
      <c r="G2259" s="5">
        <v>1</v>
      </c>
      <c r="H2259" s="4" t="s">
        <v>2379</v>
      </c>
      <c r="I2259" s="4" t="str">
        <f t="shared" si="70"/>
        <v>Obesity</v>
      </c>
      <c r="J2259" t="str">
        <f t="shared" si="71"/>
        <v>Normal</v>
      </c>
    </row>
    <row r="2260" spans="1:10" ht="15.75" thickBot="1" x14ac:dyDescent="0.3">
      <c r="A2260" s="4" t="s">
        <v>99</v>
      </c>
      <c r="B2260" s="5">
        <v>30.4</v>
      </c>
      <c r="C2260" s="5">
        <v>4.7699999999999996</v>
      </c>
      <c r="D2260" s="4" t="s">
        <v>2379</v>
      </c>
      <c r="E2260" s="4" t="s">
        <v>2379</v>
      </c>
      <c r="F2260" s="4" t="s">
        <v>2380</v>
      </c>
      <c r="G2260" s="5">
        <v>1</v>
      </c>
      <c r="H2260" s="4" t="s">
        <v>2379</v>
      </c>
      <c r="I2260" s="4" t="str">
        <f t="shared" si="70"/>
        <v>Obesity</v>
      </c>
      <c r="J2260" t="str">
        <f t="shared" si="71"/>
        <v>Normal</v>
      </c>
    </row>
    <row r="2261" spans="1:10" ht="15.75" thickBot="1" x14ac:dyDescent="0.3">
      <c r="A2261" s="4" t="s">
        <v>98</v>
      </c>
      <c r="B2261" s="5">
        <v>28.7</v>
      </c>
      <c r="C2261" s="5">
        <v>4.99</v>
      </c>
      <c r="D2261" s="4" t="s">
        <v>2379</v>
      </c>
      <c r="E2261" s="4" t="s">
        <v>2379</v>
      </c>
      <c r="F2261" s="4" t="s">
        <v>2380</v>
      </c>
      <c r="G2261" s="5">
        <v>1</v>
      </c>
      <c r="H2261" s="4" t="s">
        <v>2379</v>
      </c>
      <c r="I2261" s="4" t="str">
        <f t="shared" si="70"/>
        <v>Overweight</v>
      </c>
      <c r="J2261" t="str">
        <f t="shared" si="71"/>
        <v>Normal</v>
      </c>
    </row>
    <row r="2262" spans="1:10" ht="15.75" thickBot="1" x14ac:dyDescent="0.3">
      <c r="A2262" s="4" t="s">
        <v>97</v>
      </c>
      <c r="B2262" s="5">
        <v>17.440000000000001</v>
      </c>
      <c r="C2262" s="5">
        <v>4.42</v>
      </c>
      <c r="D2262" s="4" t="s">
        <v>2380</v>
      </c>
      <c r="E2262" s="4" t="s">
        <v>2379</v>
      </c>
      <c r="F2262" s="4" t="s">
        <v>2380</v>
      </c>
      <c r="G2262" s="5">
        <v>1</v>
      </c>
      <c r="H2262" s="4" t="s">
        <v>2379</v>
      </c>
      <c r="I2262" s="4" t="str">
        <f t="shared" si="70"/>
        <v>Underweight</v>
      </c>
      <c r="J2262" t="str">
        <f t="shared" si="71"/>
        <v>Normal</v>
      </c>
    </row>
    <row r="2263" spans="1:10" ht="15.75" thickBot="1" x14ac:dyDescent="0.3">
      <c r="A2263" s="4" t="s">
        <v>96</v>
      </c>
      <c r="B2263" s="5">
        <v>27.6</v>
      </c>
      <c r="C2263" s="5">
        <v>4.01</v>
      </c>
      <c r="D2263" s="4" t="s">
        <v>2379</v>
      </c>
      <c r="E2263" s="4" t="s">
        <v>2379</v>
      </c>
      <c r="F2263" s="4" t="s">
        <v>2380</v>
      </c>
      <c r="G2263" s="5">
        <v>1</v>
      </c>
      <c r="H2263" s="4" t="s">
        <v>2379</v>
      </c>
      <c r="I2263" s="4" t="str">
        <f t="shared" si="70"/>
        <v>Overweight</v>
      </c>
      <c r="J2263" t="str">
        <f t="shared" si="71"/>
        <v>Normal</v>
      </c>
    </row>
    <row r="2264" spans="1:10" ht="15.75" thickBot="1" x14ac:dyDescent="0.3">
      <c r="A2264" s="4" t="s">
        <v>95</v>
      </c>
      <c r="B2264" s="5">
        <v>20.7</v>
      </c>
      <c r="C2264" s="5">
        <v>4.49</v>
      </c>
      <c r="D2264" s="4" t="s">
        <v>2379</v>
      </c>
      <c r="E2264" s="4" t="s">
        <v>2379</v>
      </c>
      <c r="F2264" s="4" t="s">
        <v>2380</v>
      </c>
      <c r="G2264" s="5">
        <v>1</v>
      </c>
      <c r="H2264" s="4" t="s">
        <v>2379</v>
      </c>
      <c r="I2264" s="4" t="str">
        <f t="shared" si="70"/>
        <v>Normal Weight</v>
      </c>
      <c r="J2264" t="str">
        <f t="shared" si="71"/>
        <v>Normal</v>
      </c>
    </row>
    <row r="2265" spans="1:10" ht="15.75" thickBot="1" x14ac:dyDescent="0.3">
      <c r="A2265" s="4" t="s">
        <v>94</v>
      </c>
      <c r="B2265" s="5">
        <v>20.3</v>
      </c>
      <c r="C2265" s="5">
        <v>6.37</v>
      </c>
      <c r="D2265" s="4" t="s">
        <v>2379</v>
      </c>
      <c r="E2265" s="4" t="s">
        <v>2379</v>
      </c>
      <c r="F2265" s="4" t="s">
        <v>2380</v>
      </c>
      <c r="G2265" s="5">
        <v>1</v>
      </c>
      <c r="H2265" s="4" t="s">
        <v>2379</v>
      </c>
      <c r="I2265" s="4" t="str">
        <f t="shared" si="70"/>
        <v>Normal Weight</v>
      </c>
      <c r="J2265" t="str">
        <f t="shared" si="71"/>
        <v>Prediabetes</v>
      </c>
    </row>
    <row r="2266" spans="1:10" ht="15.75" thickBot="1" x14ac:dyDescent="0.3">
      <c r="A2266" s="4" t="s">
        <v>93</v>
      </c>
      <c r="B2266" s="5">
        <v>19.8</v>
      </c>
      <c r="C2266" s="5">
        <v>5.12</v>
      </c>
      <c r="D2266" s="4" t="s">
        <v>2379</v>
      </c>
      <c r="E2266" s="4" t="s">
        <v>2379</v>
      </c>
      <c r="F2266" s="4" t="s">
        <v>2380</v>
      </c>
      <c r="G2266" s="5">
        <v>1</v>
      </c>
      <c r="H2266" s="4" t="s">
        <v>2379</v>
      </c>
      <c r="I2266" s="4" t="str">
        <f t="shared" si="70"/>
        <v>Normal Weight</v>
      </c>
      <c r="J2266" t="str">
        <f t="shared" si="71"/>
        <v>Normal</v>
      </c>
    </row>
    <row r="2267" spans="1:10" ht="15.75" thickBot="1" x14ac:dyDescent="0.3">
      <c r="A2267" s="4" t="s">
        <v>92</v>
      </c>
      <c r="B2267" s="5">
        <v>21.87</v>
      </c>
      <c r="C2267" s="5">
        <v>8.59</v>
      </c>
      <c r="D2267" s="4" t="s">
        <v>2379</v>
      </c>
      <c r="E2267" s="4" t="s">
        <v>2379</v>
      </c>
      <c r="F2267" s="4" t="s">
        <v>2379</v>
      </c>
      <c r="G2267" s="4">
        <v>0</v>
      </c>
      <c r="H2267" s="4" t="s">
        <v>2379</v>
      </c>
      <c r="I2267" s="4" t="str">
        <f t="shared" si="70"/>
        <v>Normal Weight</v>
      </c>
      <c r="J2267" t="str">
        <f t="shared" si="71"/>
        <v>Diabetes</v>
      </c>
    </row>
    <row r="2268" spans="1:10" ht="15.75" thickBot="1" x14ac:dyDescent="0.3">
      <c r="A2268" s="4" t="s">
        <v>91</v>
      </c>
      <c r="B2268" s="5">
        <v>16.600000000000001</v>
      </c>
      <c r="C2268" s="5">
        <v>5.87</v>
      </c>
      <c r="D2268" s="4" t="s">
        <v>2379</v>
      </c>
      <c r="E2268" s="4" t="s">
        <v>2379</v>
      </c>
      <c r="F2268" s="4" t="s">
        <v>2379</v>
      </c>
      <c r="G2268" s="5">
        <v>1</v>
      </c>
      <c r="H2268" s="4" t="s">
        <v>2379</v>
      </c>
      <c r="I2268" s="4" t="str">
        <f t="shared" si="70"/>
        <v>Underweight</v>
      </c>
      <c r="J2268" t="str">
        <f t="shared" si="71"/>
        <v>Prediabetes</v>
      </c>
    </row>
    <row r="2269" spans="1:10" ht="15.75" thickBot="1" x14ac:dyDescent="0.3">
      <c r="A2269" s="4" t="s">
        <v>90</v>
      </c>
      <c r="B2269" s="5">
        <v>21.98</v>
      </c>
      <c r="C2269" s="5">
        <v>7.03</v>
      </c>
      <c r="D2269" s="4" t="s">
        <v>2379</v>
      </c>
      <c r="E2269" s="4" t="s">
        <v>2379</v>
      </c>
      <c r="F2269" s="4" t="s">
        <v>2379</v>
      </c>
      <c r="G2269" s="4">
        <v>0</v>
      </c>
      <c r="H2269" s="4" t="s">
        <v>2379</v>
      </c>
      <c r="I2269" s="4" t="str">
        <f t="shared" si="70"/>
        <v>Normal Weight</v>
      </c>
      <c r="J2269" t="str">
        <f t="shared" si="71"/>
        <v>Diabetes</v>
      </c>
    </row>
    <row r="2270" spans="1:10" ht="15.75" thickBot="1" x14ac:dyDescent="0.3">
      <c r="A2270" s="4" t="s">
        <v>89</v>
      </c>
      <c r="B2270" s="5">
        <v>19.7</v>
      </c>
      <c r="C2270" s="5">
        <v>5.51</v>
      </c>
      <c r="D2270" s="4" t="s">
        <v>2379</v>
      </c>
      <c r="E2270" s="4" t="s">
        <v>2379</v>
      </c>
      <c r="F2270" s="4" t="s">
        <v>2379</v>
      </c>
      <c r="G2270" s="5">
        <v>1</v>
      </c>
      <c r="H2270" s="4" t="s">
        <v>2379</v>
      </c>
      <c r="I2270" s="4" t="str">
        <f t="shared" si="70"/>
        <v>Normal Weight</v>
      </c>
      <c r="J2270" t="str">
        <f t="shared" si="71"/>
        <v>Normal</v>
      </c>
    </row>
    <row r="2271" spans="1:10" ht="15.75" thickBot="1" x14ac:dyDescent="0.3">
      <c r="A2271" s="4" t="s">
        <v>88</v>
      </c>
      <c r="B2271" s="5">
        <v>19.21</v>
      </c>
      <c r="C2271" s="5">
        <v>4.76</v>
      </c>
      <c r="D2271" s="4" t="s">
        <v>2379</v>
      </c>
      <c r="E2271" s="4" t="s">
        <v>2380</v>
      </c>
      <c r="F2271" s="4" t="s">
        <v>2379</v>
      </c>
      <c r="G2271" s="5">
        <v>1</v>
      </c>
      <c r="H2271" s="4" t="s">
        <v>2379</v>
      </c>
      <c r="I2271" s="4" t="str">
        <f t="shared" si="70"/>
        <v>Normal Weight</v>
      </c>
      <c r="J2271" t="str">
        <f t="shared" si="71"/>
        <v>Normal</v>
      </c>
    </row>
    <row r="2272" spans="1:10" ht="15.75" thickBot="1" x14ac:dyDescent="0.3">
      <c r="A2272" s="4" t="s">
        <v>87</v>
      </c>
      <c r="B2272" s="5">
        <v>19.3</v>
      </c>
      <c r="C2272" s="5">
        <v>4.7</v>
      </c>
      <c r="D2272" s="4" t="s">
        <v>2379</v>
      </c>
      <c r="E2272" s="4" t="s">
        <v>2380</v>
      </c>
      <c r="F2272" s="4" t="s">
        <v>2379</v>
      </c>
      <c r="G2272" s="5">
        <v>1</v>
      </c>
      <c r="H2272" s="4" t="s">
        <v>2379</v>
      </c>
      <c r="I2272" s="4" t="str">
        <f t="shared" si="70"/>
        <v>Normal Weight</v>
      </c>
      <c r="J2272" t="str">
        <f t="shared" si="71"/>
        <v>Normal</v>
      </c>
    </row>
    <row r="2273" spans="1:10" ht="15.75" thickBot="1" x14ac:dyDescent="0.3">
      <c r="A2273" s="4" t="s">
        <v>86</v>
      </c>
      <c r="B2273" s="5">
        <v>16.22</v>
      </c>
      <c r="C2273" s="5">
        <v>6.21</v>
      </c>
      <c r="D2273" s="4" t="s">
        <v>2380</v>
      </c>
      <c r="E2273" s="4" t="s">
        <v>2379</v>
      </c>
      <c r="F2273" s="4" t="s">
        <v>2379</v>
      </c>
      <c r="G2273" s="4">
        <v>0</v>
      </c>
      <c r="H2273" s="4" t="s">
        <v>2379</v>
      </c>
      <c r="I2273" s="4" t="str">
        <f t="shared" si="70"/>
        <v>Underweight</v>
      </c>
      <c r="J2273" t="str">
        <f t="shared" si="71"/>
        <v>Prediabetes</v>
      </c>
    </row>
    <row r="2274" spans="1:10" ht="15.75" thickBot="1" x14ac:dyDescent="0.3">
      <c r="A2274" s="4" t="s">
        <v>85</v>
      </c>
      <c r="B2274" s="5">
        <v>17.12</v>
      </c>
      <c r="C2274" s="5">
        <v>4.5199999999999996</v>
      </c>
      <c r="D2274" s="4" t="s">
        <v>2379</v>
      </c>
      <c r="E2274" s="4" t="s">
        <v>2380</v>
      </c>
      <c r="F2274" s="4" t="s">
        <v>2379</v>
      </c>
      <c r="G2274" s="5">
        <v>1</v>
      </c>
      <c r="H2274" s="4" t="s">
        <v>2379</v>
      </c>
      <c r="I2274" s="4" t="str">
        <f t="shared" si="70"/>
        <v>Underweight</v>
      </c>
      <c r="J2274" t="str">
        <f t="shared" si="71"/>
        <v>Normal</v>
      </c>
    </row>
    <row r="2275" spans="1:10" ht="15.75" thickBot="1" x14ac:dyDescent="0.3">
      <c r="A2275" s="4" t="s">
        <v>84</v>
      </c>
      <c r="B2275" s="5">
        <v>19.07</v>
      </c>
      <c r="C2275" s="5">
        <v>5.45</v>
      </c>
      <c r="D2275" s="4" t="s">
        <v>2379</v>
      </c>
      <c r="E2275" s="4" t="s">
        <v>2379</v>
      </c>
      <c r="F2275" s="4" t="s">
        <v>2379</v>
      </c>
      <c r="G2275" s="5">
        <v>1</v>
      </c>
      <c r="H2275" s="4" t="s">
        <v>2379</v>
      </c>
      <c r="I2275" s="4" t="str">
        <f t="shared" si="70"/>
        <v>Normal Weight</v>
      </c>
      <c r="J2275" t="str">
        <f t="shared" si="71"/>
        <v>Normal</v>
      </c>
    </row>
    <row r="2276" spans="1:10" ht="15.75" thickBot="1" x14ac:dyDescent="0.3">
      <c r="A2276" s="4" t="s">
        <v>83</v>
      </c>
      <c r="B2276" s="5">
        <v>15.56</v>
      </c>
      <c r="C2276" s="5">
        <v>4.42</v>
      </c>
      <c r="D2276" s="4" t="s">
        <v>2379</v>
      </c>
      <c r="E2276" s="4" t="s">
        <v>2379</v>
      </c>
      <c r="F2276" s="4" t="s">
        <v>2379</v>
      </c>
      <c r="G2276" s="4">
        <v>0</v>
      </c>
      <c r="H2276" s="4" t="s">
        <v>2379</v>
      </c>
      <c r="I2276" s="4" t="str">
        <f t="shared" si="70"/>
        <v>Underweight</v>
      </c>
      <c r="J2276" t="str">
        <f t="shared" si="71"/>
        <v>Normal</v>
      </c>
    </row>
    <row r="2277" spans="1:10" ht="15.75" thickBot="1" x14ac:dyDescent="0.3">
      <c r="A2277" s="4" t="s">
        <v>82</v>
      </c>
      <c r="B2277" s="5">
        <v>22.76</v>
      </c>
      <c r="C2277" s="5">
        <v>9.44</v>
      </c>
      <c r="D2277" s="4" t="s">
        <v>2379</v>
      </c>
      <c r="E2277" s="4" t="s">
        <v>2379</v>
      </c>
      <c r="F2277" s="4" t="s">
        <v>2379</v>
      </c>
      <c r="G2277" s="4">
        <v>0</v>
      </c>
      <c r="H2277" s="4" t="s">
        <v>2379</v>
      </c>
      <c r="I2277" s="4" t="str">
        <f t="shared" si="70"/>
        <v>Normal Weight</v>
      </c>
      <c r="J2277" t="str">
        <f t="shared" si="71"/>
        <v>Diabetes</v>
      </c>
    </row>
    <row r="2278" spans="1:10" ht="15.75" thickBot="1" x14ac:dyDescent="0.3">
      <c r="A2278" s="4" t="s">
        <v>81</v>
      </c>
      <c r="B2278" s="5">
        <v>22.79</v>
      </c>
      <c r="C2278" s="5">
        <v>6.15</v>
      </c>
      <c r="D2278" s="4" t="s">
        <v>2380</v>
      </c>
      <c r="E2278" s="4" t="s">
        <v>2379</v>
      </c>
      <c r="F2278" s="4" t="s">
        <v>2380</v>
      </c>
      <c r="G2278" s="5">
        <v>1</v>
      </c>
      <c r="H2278" s="4" t="s">
        <v>2379</v>
      </c>
      <c r="I2278" s="4" t="str">
        <f t="shared" si="70"/>
        <v>Normal Weight</v>
      </c>
      <c r="J2278" t="str">
        <f t="shared" si="71"/>
        <v>Prediabetes</v>
      </c>
    </row>
    <row r="2279" spans="1:10" ht="15.75" thickBot="1" x14ac:dyDescent="0.3">
      <c r="A2279" s="4" t="s">
        <v>80</v>
      </c>
      <c r="B2279" s="5">
        <v>17.41</v>
      </c>
      <c r="C2279" s="5">
        <v>5.13</v>
      </c>
      <c r="D2279" s="4" t="s">
        <v>2380</v>
      </c>
      <c r="E2279" s="4" t="s">
        <v>2379</v>
      </c>
      <c r="F2279" s="4" t="s">
        <v>2379</v>
      </c>
      <c r="G2279" s="4">
        <v>0</v>
      </c>
      <c r="H2279" s="4" t="s">
        <v>2379</v>
      </c>
      <c r="I2279" s="4" t="str">
        <f t="shared" si="70"/>
        <v>Underweight</v>
      </c>
      <c r="J2279" t="str">
        <f t="shared" si="71"/>
        <v>Normal</v>
      </c>
    </row>
    <row r="2280" spans="1:10" ht="15.75" thickBot="1" x14ac:dyDescent="0.3">
      <c r="A2280" s="4" t="s">
        <v>79</v>
      </c>
      <c r="B2280" s="5">
        <v>19.32</v>
      </c>
      <c r="C2280" s="5">
        <v>4.96</v>
      </c>
      <c r="D2280" s="4" t="s">
        <v>2380</v>
      </c>
      <c r="E2280" s="4" t="s">
        <v>2379</v>
      </c>
      <c r="F2280" s="4" t="s">
        <v>2379</v>
      </c>
      <c r="G2280" s="4">
        <v>0</v>
      </c>
      <c r="H2280" s="4" t="s">
        <v>2379</v>
      </c>
      <c r="I2280" s="4" t="str">
        <f t="shared" si="70"/>
        <v>Normal Weight</v>
      </c>
      <c r="J2280" t="str">
        <f t="shared" si="71"/>
        <v>Normal</v>
      </c>
    </row>
    <row r="2281" spans="1:10" ht="15.75" thickBot="1" x14ac:dyDescent="0.3">
      <c r="A2281" s="4" t="s">
        <v>78</v>
      </c>
      <c r="B2281" s="5">
        <v>18.25</v>
      </c>
      <c r="C2281" s="5">
        <v>10.95</v>
      </c>
      <c r="D2281" s="4" t="s">
        <v>2379</v>
      </c>
      <c r="E2281" s="4" t="s">
        <v>2379</v>
      </c>
      <c r="F2281" s="4" t="s">
        <v>2379</v>
      </c>
      <c r="G2281" s="4">
        <v>0</v>
      </c>
      <c r="H2281" s="4" t="s">
        <v>2379</v>
      </c>
      <c r="I2281" s="4" t="str">
        <f t="shared" si="70"/>
        <v>Underweight</v>
      </c>
      <c r="J2281" t="str">
        <f t="shared" si="71"/>
        <v>Diabetes</v>
      </c>
    </row>
    <row r="2282" spans="1:10" ht="15.75" thickBot="1" x14ac:dyDescent="0.3">
      <c r="A2282" s="4" t="s">
        <v>77</v>
      </c>
      <c r="B2282" s="5">
        <v>53.13</v>
      </c>
      <c r="C2282" s="5">
        <v>4.4400000000000004</v>
      </c>
      <c r="D2282" s="4" t="s">
        <v>2379</v>
      </c>
      <c r="E2282" s="4" t="s">
        <v>2380</v>
      </c>
      <c r="F2282" s="4" t="s">
        <v>2379</v>
      </c>
      <c r="G2282" s="5">
        <v>1</v>
      </c>
      <c r="H2282" s="4" t="s">
        <v>2379</v>
      </c>
      <c r="I2282" s="4" t="str">
        <f t="shared" si="70"/>
        <v>Obesity</v>
      </c>
      <c r="J2282" t="str">
        <f t="shared" si="71"/>
        <v>Normal</v>
      </c>
    </row>
    <row r="2283" spans="1:10" ht="15.75" thickBot="1" x14ac:dyDescent="0.3">
      <c r="A2283" s="4" t="s">
        <v>76</v>
      </c>
      <c r="B2283" s="5">
        <v>20.46</v>
      </c>
      <c r="C2283" s="5">
        <v>4.0199999999999996</v>
      </c>
      <c r="D2283" s="4" t="s">
        <v>2379</v>
      </c>
      <c r="E2283" s="4" t="s">
        <v>2379</v>
      </c>
      <c r="F2283" s="4" t="s">
        <v>2379</v>
      </c>
      <c r="G2283" s="4">
        <v>0</v>
      </c>
      <c r="H2283" s="4" t="s">
        <v>2379</v>
      </c>
      <c r="I2283" s="4" t="str">
        <f t="shared" si="70"/>
        <v>Normal Weight</v>
      </c>
      <c r="J2283" t="str">
        <f t="shared" si="71"/>
        <v>Normal</v>
      </c>
    </row>
    <row r="2284" spans="1:10" ht="15.75" thickBot="1" x14ac:dyDescent="0.3">
      <c r="A2284" s="4" t="s">
        <v>75</v>
      </c>
      <c r="B2284" s="5">
        <v>43.01</v>
      </c>
      <c r="C2284" s="5">
        <v>5.44</v>
      </c>
      <c r="D2284" s="4" t="s">
        <v>2379</v>
      </c>
      <c r="E2284" s="4" t="s">
        <v>2380</v>
      </c>
      <c r="F2284" s="4" t="s">
        <v>2379</v>
      </c>
      <c r="G2284" s="5">
        <v>1</v>
      </c>
      <c r="H2284" s="4" t="s">
        <v>2379</v>
      </c>
      <c r="I2284" s="4" t="str">
        <f t="shared" si="70"/>
        <v>Obesity</v>
      </c>
      <c r="J2284" t="str">
        <f t="shared" si="71"/>
        <v>Normal</v>
      </c>
    </row>
    <row r="2285" spans="1:10" ht="15.75" thickBot="1" x14ac:dyDescent="0.3">
      <c r="A2285" s="4" t="s">
        <v>74</v>
      </c>
      <c r="B2285" s="5">
        <v>15.01</v>
      </c>
      <c r="C2285" s="5">
        <v>4.1500000000000004</v>
      </c>
      <c r="D2285" s="4" t="s">
        <v>2379</v>
      </c>
      <c r="E2285" s="4" t="s">
        <v>2379</v>
      </c>
      <c r="F2285" s="4" t="s">
        <v>2380</v>
      </c>
      <c r="G2285" s="5">
        <v>1</v>
      </c>
      <c r="H2285" s="4" t="s">
        <v>2379</v>
      </c>
      <c r="I2285" s="4" t="str">
        <f t="shared" si="70"/>
        <v>Underweight</v>
      </c>
      <c r="J2285" t="str">
        <f t="shared" si="71"/>
        <v>Normal</v>
      </c>
    </row>
    <row r="2286" spans="1:10" ht="15.75" thickBot="1" x14ac:dyDescent="0.3">
      <c r="A2286" s="4" t="s">
        <v>73</v>
      </c>
      <c r="B2286" s="5">
        <v>41.14</v>
      </c>
      <c r="C2286" s="5">
        <v>6.02</v>
      </c>
      <c r="D2286" s="4" t="s">
        <v>2379</v>
      </c>
      <c r="E2286" s="4" t="s">
        <v>2380</v>
      </c>
      <c r="F2286" s="4" t="s">
        <v>2379</v>
      </c>
      <c r="G2286" s="5">
        <v>1</v>
      </c>
      <c r="H2286" s="4" t="s">
        <v>2379</v>
      </c>
      <c r="I2286" s="4" t="str">
        <f t="shared" si="70"/>
        <v>Obesity</v>
      </c>
      <c r="J2286" t="str">
        <f t="shared" si="71"/>
        <v>Prediabetes</v>
      </c>
    </row>
    <row r="2287" spans="1:10" ht="15.75" thickBot="1" x14ac:dyDescent="0.3">
      <c r="A2287" s="4" t="s">
        <v>72</v>
      </c>
      <c r="B2287" s="5">
        <v>16.55</v>
      </c>
      <c r="C2287" s="5">
        <v>7.73</v>
      </c>
      <c r="D2287" s="4" t="s">
        <v>2379</v>
      </c>
      <c r="E2287" s="4" t="s">
        <v>2379</v>
      </c>
      <c r="F2287" s="4" t="s">
        <v>2379</v>
      </c>
      <c r="G2287" s="4">
        <v>0</v>
      </c>
      <c r="H2287" s="4" t="s">
        <v>2379</v>
      </c>
      <c r="I2287" s="4" t="str">
        <f t="shared" si="70"/>
        <v>Underweight</v>
      </c>
      <c r="J2287" t="str">
        <f t="shared" si="71"/>
        <v>Diabetes</v>
      </c>
    </row>
    <row r="2288" spans="1:10" ht="15.75" thickBot="1" x14ac:dyDescent="0.3">
      <c r="A2288" s="4" t="s">
        <v>71</v>
      </c>
      <c r="B2288" s="5">
        <v>37.29</v>
      </c>
      <c r="C2288" s="5">
        <v>5.03</v>
      </c>
      <c r="D2288" s="4" t="s">
        <v>2379</v>
      </c>
      <c r="E2288" s="4" t="s">
        <v>2380</v>
      </c>
      <c r="F2288" s="4" t="s">
        <v>2379</v>
      </c>
      <c r="G2288" s="5">
        <v>1</v>
      </c>
      <c r="H2288" s="4" t="s">
        <v>2379</v>
      </c>
      <c r="I2288" s="4" t="str">
        <f t="shared" si="70"/>
        <v>Obesity</v>
      </c>
      <c r="J2288" t="str">
        <f t="shared" si="71"/>
        <v>Normal</v>
      </c>
    </row>
    <row r="2289" spans="1:10" ht="15.75" thickBot="1" x14ac:dyDescent="0.3">
      <c r="A2289" s="4" t="s">
        <v>70</v>
      </c>
      <c r="B2289" s="5">
        <v>16.739999999999998</v>
      </c>
      <c r="C2289" s="5">
        <v>4.08</v>
      </c>
      <c r="D2289" s="4" t="s">
        <v>2380</v>
      </c>
      <c r="E2289" s="4" t="s">
        <v>2379</v>
      </c>
      <c r="F2289" s="4" t="s">
        <v>2379</v>
      </c>
      <c r="G2289" s="4">
        <v>0</v>
      </c>
      <c r="H2289" s="4" t="s">
        <v>2379</v>
      </c>
      <c r="I2289" s="4" t="str">
        <f t="shared" si="70"/>
        <v>Underweight</v>
      </c>
      <c r="J2289" t="str">
        <f t="shared" si="71"/>
        <v>Normal</v>
      </c>
    </row>
    <row r="2290" spans="1:10" ht="15.75" thickBot="1" x14ac:dyDescent="0.3">
      <c r="A2290" s="4" t="s">
        <v>69</v>
      </c>
      <c r="B2290" s="5">
        <v>34.43</v>
      </c>
      <c r="C2290" s="5">
        <v>4.2699999999999996</v>
      </c>
      <c r="D2290" s="4" t="s">
        <v>2379</v>
      </c>
      <c r="E2290" s="4" t="s">
        <v>2380</v>
      </c>
      <c r="F2290" s="4" t="s">
        <v>2379</v>
      </c>
      <c r="G2290" s="5">
        <v>1</v>
      </c>
      <c r="H2290" s="4" t="s">
        <v>2379</v>
      </c>
      <c r="I2290" s="4" t="str">
        <f t="shared" si="70"/>
        <v>Obesity</v>
      </c>
      <c r="J2290" t="str">
        <f t="shared" si="71"/>
        <v>Normal</v>
      </c>
    </row>
    <row r="2291" spans="1:10" ht="15.75" thickBot="1" x14ac:dyDescent="0.3">
      <c r="A2291" s="4" t="s">
        <v>68</v>
      </c>
      <c r="B2291" s="5">
        <v>34.1</v>
      </c>
      <c r="C2291" s="5">
        <v>4.07</v>
      </c>
      <c r="D2291" s="4" t="s">
        <v>2379</v>
      </c>
      <c r="E2291" s="4" t="s">
        <v>2380</v>
      </c>
      <c r="F2291" s="4" t="s">
        <v>2379</v>
      </c>
      <c r="G2291" s="5">
        <v>1</v>
      </c>
      <c r="H2291" s="4" t="s">
        <v>2379</v>
      </c>
      <c r="I2291" s="4" t="str">
        <f t="shared" si="70"/>
        <v>Obesity</v>
      </c>
      <c r="J2291" t="str">
        <f t="shared" si="71"/>
        <v>Normal</v>
      </c>
    </row>
    <row r="2292" spans="1:10" ht="15.75" thickBot="1" x14ac:dyDescent="0.3">
      <c r="A2292" s="4" t="s">
        <v>67</v>
      </c>
      <c r="B2292" s="5">
        <v>19.3</v>
      </c>
      <c r="C2292" s="5">
        <v>10.36</v>
      </c>
      <c r="D2292" s="4" t="s">
        <v>2379</v>
      </c>
      <c r="E2292" s="4" t="s">
        <v>2379</v>
      </c>
      <c r="F2292" s="4" t="s">
        <v>2379</v>
      </c>
      <c r="G2292" s="4">
        <v>0</v>
      </c>
      <c r="H2292" s="4" t="s">
        <v>2379</v>
      </c>
      <c r="I2292" s="4" t="str">
        <f t="shared" si="70"/>
        <v>Normal Weight</v>
      </c>
      <c r="J2292" t="str">
        <f t="shared" si="71"/>
        <v>Diabetes</v>
      </c>
    </row>
    <row r="2293" spans="1:10" ht="15.75" thickBot="1" x14ac:dyDescent="0.3">
      <c r="A2293" s="4" t="s">
        <v>66</v>
      </c>
      <c r="B2293" s="5">
        <v>33.659999999999997</v>
      </c>
      <c r="C2293" s="5">
        <v>5.71</v>
      </c>
      <c r="D2293" s="4" t="s">
        <v>2379</v>
      </c>
      <c r="E2293" s="4" t="s">
        <v>2380</v>
      </c>
      <c r="F2293" s="4" t="s">
        <v>2379</v>
      </c>
      <c r="G2293" s="5">
        <v>1</v>
      </c>
      <c r="H2293" s="4" t="s">
        <v>2379</v>
      </c>
      <c r="I2293" s="4" t="str">
        <f t="shared" si="70"/>
        <v>Obesity</v>
      </c>
      <c r="J2293" t="str">
        <f t="shared" si="71"/>
        <v>Prediabetes</v>
      </c>
    </row>
    <row r="2294" spans="1:10" ht="15.75" thickBot="1" x14ac:dyDescent="0.3">
      <c r="A2294" s="4" t="s">
        <v>65</v>
      </c>
      <c r="B2294" s="5">
        <v>33.33</v>
      </c>
      <c r="C2294" s="5">
        <v>6.08</v>
      </c>
      <c r="D2294" s="4" t="s">
        <v>2379</v>
      </c>
      <c r="E2294" s="4" t="s">
        <v>2380</v>
      </c>
      <c r="F2294" s="4" t="s">
        <v>2379</v>
      </c>
      <c r="G2294" s="5">
        <v>1</v>
      </c>
      <c r="H2294" s="4" t="s">
        <v>2379</v>
      </c>
      <c r="I2294" s="4" t="str">
        <f t="shared" si="70"/>
        <v>Obesity</v>
      </c>
      <c r="J2294" t="str">
        <f t="shared" si="71"/>
        <v>Prediabetes</v>
      </c>
    </row>
    <row r="2295" spans="1:10" ht="15.75" thickBot="1" x14ac:dyDescent="0.3">
      <c r="A2295" s="4" t="s">
        <v>64</v>
      </c>
      <c r="B2295" s="5">
        <v>21.84</v>
      </c>
      <c r="C2295" s="5">
        <v>5.71</v>
      </c>
      <c r="D2295" s="4" t="s">
        <v>2379</v>
      </c>
      <c r="E2295" s="4" t="s">
        <v>2380</v>
      </c>
      <c r="F2295" s="4" t="s">
        <v>2379</v>
      </c>
      <c r="G2295" s="5">
        <v>1</v>
      </c>
      <c r="H2295" s="4" t="s">
        <v>2379</v>
      </c>
      <c r="I2295" s="4" t="str">
        <f t="shared" si="70"/>
        <v>Normal Weight</v>
      </c>
      <c r="J2295" t="str">
        <f t="shared" si="71"/>
        <v>Prediabetes</v>
      </c>
    </row>
    <row r="2296" spans="1:10" ht="15.75" thickBot="1" x14ac:dyDescent="0.3">
      <c r="A2296" s="4" t="s">
        <v>63</v>
      </c>
      <c r="B2296" s="5">
        <v>16.87</v>
      </c>
      <c r="C2296" s="5">
        <v>9.1300000000000008</v>
      </c>
      <c r="D2296" s="4" t="s">
        <v>2379</v>
      </c>
      <c r="E2296" s="4" t="s">
        <v>2379</v>
      </c>
      <c r="F2296" s="4" t="s">
        <v>2379</v>
      </c>
      <c r="G2296" s="4">
        <v>0</v>
      </c>
      <c r="H2296" s="4" t="s">
        <v>2379</v>
      </c>
      <c r="I2296" s="4" t="str">
        <f t="shared" si="70"/>
        <v>Underweight</v>
      </c>
      <c r="J2296" t="str">
        <f t="shared" si="71"/>
        <v>Diabetes</v>
      </c>
    </row>
    <row r="2297" spans="1:10" ht="15.75" thickBot="1" x14ac:dyDescent="0.3">
      <c r="A2297" s="4" t="s">
        <v>62</v>
      </c>
      <c r="B2297" s="5">
        <v>30.14</v>
      </c>
      <c r="C2297" s="5">
        <v>5.49</v>
      </c>
      <c r="D2297" s="4" t="s">
        <v>2379</v>
      </c>
      <c r="E2297" s="4" t="s">
        <v>2380</v>
      </c>
      <c r="F2297" s="4" t="s">
        <v>2379</v>
      </c>
      <c r="G2297" s="5">
        <v>1</v>
      </c>
      <c r="H2297" s="4" t="s">
        <v>2379</v>
      </c>
      <c r="I2297" s="4" t="str">
        <f t="shared" si="70"/>
        <v>Obesity</v>
      </c>
      <c r="J2297" t="str">
        <f t="shared" si="71"/>
        <v>Normal</v>
      </c>
    </row>
    <row r="2298" spans="1:10" ht="15.75" thickBot="1" x14ac:dyDescent="0.3">
      <c r="A2298" s="4" t="s">
        <v>61</v>
      </c>
      <c r="B2298" s="5">
        <v>23.21</v>
      </c>
      <c r="C2298" s="5">
        <v>4.37</v>
      </c>
      <c r="D2298" s="4" t="s">
        <v>2379</v>
      </c>
      <c r="E2298" s="4" t="s">
        <v>2380</v>
      </c>
      <c r="F2298" s="4" t="s">
        <v>2379</v>
      </c>
      <c r="G2298" s="5">
        <v>1</v>
      </c>
      <c r="H2298" s="4" t="s">
        <v>2379</v>
      </c>
      <c r="I2298" s="4" t="str">
        <f t="shared" si="70"/>
        <v>Normal Weight</v>
      </c>
      <c r="J2298" t="str">
        <f t="shared" si="71"/>
        <v>Normal</v>
      </c>
    </row>
    <row r="2299" spans="1:10" ht="15.75" thickBot="1" x14ac:dyDescent="0.3">
      <c r="A2299" s="4" t="s">
        <v>60</v>
      </c>
      <c r="B2299" s="5">
        <v>17.170000000000002</v>
      </c>
      <c r="C2299" s="5">
        <v>8.4600000000000009</v>
      </c>
      <c r="D2299" s="4" t="s">
        <v>2379</v>
      </c>
      <c r="E2299" s="4" t="s">
        <v>2379</v>
      </c>
      <c r="F2299" s="4" t="s">
        <v>2379</v>
      </c>
      <c r="G2299" s="4">
        <v>0</v>
      </c>
      <c r="H2299" s="4" t="s">
        <v>2379</v>
      </c>
      <c r="I2299" s="4" t="str">
        <f t="shared" si="70"/>
        <v>Underweight</v>
      </c>
      <c r="J2299" t="str">
        <f t="shared" si="71"/>
        <v>Diabetes</v>
      </c>
    </row>
    <row r="2300" spans="1:10" ht="15.75" thickBot="1" x14ac:dyDescent="0.3">
      <c r="A2300" s="4" t="s">
        <v>59</v>
      </c>
      <c r="B2300" s="5">
        <v>15.61</v>
      </c>
      <c r="C2300" s="5">
        <v>5.28</v>
      </c>
      <c r="D2300" s="4" t="s">
        <v>2379</v>
      </c>
      <c r="E2300" s="4" t="s">
        <v>2379</v>
      </c>
      <c r="F2300" s="4" t="s">
        <v>2379</v>
      </c>
      <c r="G2300" s="5">
        <v>1</v>
      </c>
      <c r="H2300" s="4" t="s">
        <v>2379</v>
      </c>
      <c r="I2300" s="4" t="str">
        <f t="shared" si="70"/>
        <v>Underweight</v>
      </c>
      <c r="J2300" t="str">
        <f t="shared" si="71"/>
        <v>Normal</v>
      </c>
    </row>
    <row r="2301" spans="1:10" ht="15.75" thickBot="1" x14ac:dyDescent="0.3">
      <c r="A2301" s="4" t="s">
        <v>58</v>
      </c>
      <c r="B2301" s="5">
        <v>17.98</v>
      </c>
      <c r="C2301" s="5">
        <v>5.33</v>
      </c>
      <c r="D2301" s="4" t="s">
        <v>2380</v>
      </c>
      <c r="E2301" s="4" t="s">
        <v>2379</v>
      </c>
      <c r="F2301" s="4" t="s">
        <v>2380</v>
      </c>
      <c r="G2301" s="5">
        <v>1</v>
      </c>
      <c r="H2301" s="4" t="s">
        <v>2379</v>
      </c>
      <c r="I2301" s="4" t="str">
        <f t="shared" si="70"/>
        <v>Underweight</v>
      </c>
      <c r="J2301" t="str">
        <f t="shared" si="71"/>
        <v>Normal</v>
      </c>
    </row>
    <row r="2302" spans="1:10" ht="15.75" thickBot="1" x14ac:dyDescent="0.3">
      <c r="A2302" s="4" t="s">
        <v>57</v>
      </c>
      <c r="B2302" s="5">
        <v>21.64</v>
      </c>
      <c r="C2302" s="5">
        <v>5.5</v>
      </c>
      <c r="D2302" s="4" t="s">
        <v>2379</v>
      </c>
      <c r="E2302" s="4" t="s">
        <v>2380</v>
      </c>
      <c r="F2302" s="4" t="s">
        <v>2379</v>
      </c>
      <c r="G2302" s="5">
        <v>1</v>
      </c>
      <c r="H2302" s="4" t="s">
        <v>2379</v>
      </c>
      <c r="I2302" s="4" t="str">
        <f t="shared" si="70"/>
        <v>Normal Weight</v>
      </c>
      <c r="J2302" t="str">
        <f t="shared" si="71"/>
        <v>Normal</v>
      </c>
    </row>
    <row r="2303" spans="1:10" ht="15.75" thickBot="1" x14ac:dyDescent="0.3">
      <c r="A2303" s="4" t="s">
        <v>56</v>
      </c>
      <c r="B2303" s="5">
        <v>16.399999999999999</v>
      </c>
      <c r="C2303" s="5">
        <v>5.4</v>
      </c>
      <c r="D2303" s="4" t="s">
        <v>2379</v>
      </c>
      <c r="E2303" s="4" t="s">
        <v>2379</v>
      </c>
      <c r="F2303" s="4" t="s">
        <v>2380</v>
      </c>
      <c r="G2303" s="5">
        <v>1</v>
      </c>
      <c r="H2303" s="4" t="s">
        <v>2379</v>
      </c>
      <c r="I2303" s="4" t="str">
        <f t="shared" si="70"/>
        <v>Underweight</v>
      </c>
      <c r="J2303" t="str">
        <f t="shared" si="71"/>
        <v>Normal</v>
      </c>
    </row>
    <row r="2304" spans="1:10" ht="15.75" thickBot="1" x14ac:dyDescent="0.3">
      <c r="A2304" s="4" t="s">
        <v>55</v>
      </c>
      <c r="B2304" s="5">
        <v>15.77</v>
      </c>
      <c r="C2304" s="5">
        <v>6.05</v>
      </c>
      <c r="D2304" s="4" t="s">
        <v>2380</v>
      </c>
      <c r="E2304" s="4" t="s">
        <v>2379</v>
      </c>
      <c r="F2304" s="4" t="s">
        <v>2379</v>
      </c>
      <c r="G2304" s="5">
        <v>1</v>
      </c>
      <c r="H2304" s="4" t="s">
        <v>2379</v>
      </c>
      <c r="I2304" s="4" t="str">
        <f t="shared" si="70"/>
        <v>Underweight</v>
      </c>
      <c r="J2304" t="str">
        <f t="shared" si="71"/>
        <v>Prediabetes</v>
      </c>
    </row>
    <row r="2305" spans="1:10" ht="15.75" thickBot="1" x14ac:dyDescent="0.3">
      <c r="A2305" s="4" t="s">
        <v>54</v>
      </c>
      <c r="B2305" s="5">
        <v>18.27</v>
      </c>
      <c r="C2305" s="5">
        <v>11.46</v>
      </c>
      <c r="D2305" s="4" t="s">
        <v>2379</v>
      </c>
      <c r="E2305" s="4" t="s">
        <v>2379</v>
      </c>
      <c r="F2305" s="4" t="s">
        <v>2379</v>
      </c>
      <c r="G2305" s="4">
        <v>0</v>
      </c>
      <c r="H2305" s="4" t="s">
        <v>2379</v>
      </c>
      <c r="I2305" s="4" t="str">
        <f t="shared" si="70"/>
        <v>Underweight</v>
      </c>
      <c r="J2305" t="str">
        <f t="shared" si="71"/>
        <v>Diabetes</v>
      </c>
    </row>
    <row r="2306" spans="1:10" ht="15.75" thickBot="1" x14ac:dyDescent="0.3">
      <c r="A2306" s="4" t="s">
        <v>53</v>
      </c>
      <c r="B2306" s="5">
        <v>16.489999999999998</v>
      </c>
      <c r="C2306" s="5">
        <v>8.48</v>
      </c>
      <c r="D2306" s="4" t="s">
        <v>2379</v>
      </c>
      <c r="E2306" s="4" t="s">
        <v>2379</v>
      </c>
      <c r="F2306" s="4" t="s">
        <v>2379</v>
      </c>
      <c r="G2306" s="4">
        <v>0</v>
      </c>
      <c r="H2306" s="4" t="s">
        <v>2379</v>
      </c>
      <c r="I2306" s="4" t="str">
        <f t="shared" si="70"/>
        <v>Underweight</v>
      </c>
      <c r="J2306" t="str">
        <f t="shared" si="71"/>
        <v>Diabetes</v>
      </c>
    </row>
    <row r="2307" spans="1:10" ht="15.75" thickBot="1" x14ac:dyDescent="0.3">
      <c r="A2307" s="4" t="s">
        <v>52</v>
      </c>
      <c r="B2307" s="5">
        <v>16.14</v>
      </c>
      <c r="C2307" s="5">
        <v>4.8600000000000003</v>
      </c>
      <c r="D2307" s="4" t="s">
        <v>2379</v>
      </c>
      <c r="E2307" s="4" t="s">
        <v>2379</v>
      </c>
      <c r="F2307" s="4" t="s">
        <v>2379</v>
      </c>
      <c r="G2307" s="4">
        <v>0</v>
      </c>
      <c r="H2307" s="4" t="s">
        <v>2379</v>
      </c>
      <c r="I2307" s="4" t="str">
        <f t="shared" ref="I2307:I2336" si="72">VLOOKUP(B2307,$L$10:$M$13,2,TRUE)</f>
        <v>Underweight</v>
      </c>
      <c r="J2307" t="str">
        <f t="shared" ref="J2307:J2336" si="73">VLOOKUP(C2307,$K$19:$L$21,2,TRUE)</f>
        <v>Normal</v>
      </c>
    </row>
    <row r="2308" spans="1:10" ht="15.75" thickBot="1" x14ac:dyDescent="0.3">
      <c r="A2308" s="4" t="s">
        <v>51</v>
      </c>
      <c r="B2308" s="5">
        <v>20.85</v>
      </c>
      <c r="C2308" s="5">
        <v>4.45</v>
      </c>
      <c r="D2308" s="4" t="s">
        <v>2380</v>
      </c>
      <c r="E2308" s="4" t="s">
        <v>2379</v>
      </c>
      <c r="F2308" s="4" t="s">
        <v>2379</v>
      </c>
      <c r="G2308" s="5">
        <v>1</v>
      </c>
      <c r="H2308" s="4" t="s">
        <v>2379</v>
      </c>
      <c r="I2308" s="4" t="str">
        <f t="shared" si="72"/>
        <v>Normal Weight</v>
      </c>
      <c r="J2308" t="str">
        <f t="shared" si="73"/>
        <v>Normal</v>
      </c>
    </row>
    <row r="2309" spans="1:10" ht="15.75" thickBot="1" x14ac:dyDescent="0.3">
      <c r="A2309" s="4" t="s">
        <v>50</v>
      </c>
      <c r="B2309" s="5">
        <v>15.88</v>
      </c>
      <c r="C2309" s="5">
        <v>4.3600000000000003</v>
      </c>
      <c r="D2309" s="4" t="s">
        <v>2379</v>
      </c>
      <c r="E2309" s="4" t="s">
        <v>2379</v>
      </c>
      <c r="F2309" s="4" t="s">
        <v>2379</v>
      </c>
      <c r="G2309" s="4">
        <v>0</v>
      </c>
      <c r="H2309" s="4" t="s">
        <v>2379</v>
      </c>
      <c r="I2309" s="4" t="str">
        <f t="shared" si="72"/>
        <v>Underweight</v>
      </c>
      <c r="J2309" t="str">
        <f t="shared" si="73"/>
        <v>Normal</v>
      </c>
    </row>
    <row r="2310" spans="1:10" ht="15.75" thickBot="1" x14ac:dyDescent="0.3">
      <c r="A2310" s="4" t="s">
        <v>49</v>
      </c>
      <c r="B2310" s="5">
        <v>20.66</v>
      </c>
      <c r="C2310" s="5">
        <v>5.8</v>
      </c>
      <c r="D2310" s="4" t="s">
        <v>2379</v>
      </c>
      <c r="E2310" s="4" t="s">
        <v>2380</v>
      </c>
      <c r="F2310" s="4" t="s">
        <v>2379</v>
      </c>
      <c r="G2310" s="5">
        <v>1</v>
      </c>
      <c r="H2310" s="4" t="s">
        <v>2379</v>
      </c>
      <c r="I2310" s="4" t="str">
        <f t="shared" si="72"/>
        <v>Normal Weight</v>
      </c>
      <c r="J2310" t="str">
        <f t="shared" si="73"/>
        <v>Prediabetes</v>
      </c>
    </row>
    <row r="2311" spans="1:10" ht="15.75" thickBot="1" x14ac:dyDescent="0.3">
      <c r="A2311" s="4" t="s">
        <v>48</v>
      </c>
      <c r="B2311" s="5">
        <v>20.399999999999999</v>
      </c>
      <c r="C2311" s="5">
        <v>5.27</v>
      </c>
      <c r="D2311" s="4" t="s">
        <v>2379</v>
      </c>
      <c r="E2311" s="4" t="s">
        <v>2379</v>
      </c>
      <c r="F2311" s="4" t="s">
        <v>2379</v>
      </c>
      <c r="G2311" s="4">
        <v>0</v>
      </c>
      <c r="H2311" s="4" t="s">
        <v>2379</v>
      </c>
      <c r="I2311" s="4" t="str">
        <f t="shared" si="72"/>
        <v>Normal Weight</v>
      </c>
      <c r="J2311" t="str">
        <f t="shared" si="73"/>
        <v>Normal</v>
      </c>
    </row>
    <row r="2312" spans="1:10" ht="15.75" thickBot="1" x14ac:dyDescent="0.3">
      <c r="A2312" s="4" t="s">
        <v>47</v>
      </c>
      <c r="B2312" s="5">
        <v>25.19</v>
      </c>
      <c r="C2312" s="5">
        <v>5.64</v>
      </c>
      <c r="D2312" s="4" t="s">
        <v>2380</v>
      </c>
      <c r="E2312" s="4" t="s">
        <v>2379</v>
      </c>
      <c r="F2312" s="4" t="s">
        <v>2379</v>
      </c>
      <c r="G2312" s="4">
        <v>0</v>
      </c>
      <c r="H2312" s="4" t="s">
        <v>2379</v>
      </c>
      <c r="I2312" s="4" t="str">
        <f t="shared" si="72"/>
        <v>Overweight</v>
      </c>
      <c r="J2312" t="str">
        <f t="shared" si="73"/>
        <v>Normal</v>
      </c>
    </row>
    <row r="2313" spans="1:10" ht="15.75" thickBot="1" x14ac:dyDescent="0.3">
      <c r="A2313" s="4" t="s">
        <v>46</v>
      </c>
      <c r="B2313" s="5">
        <v>20.54</v>
      </c>
      <c r="C2313" s="5">
        <v>4.2</v>
      </c>
      <c r="D2313" s="4" t="s">
        <v>2380</v>
      </c>
      <c r="E2313" s="4" t="s">
        <v>2379</v>
      </c>
      <c r="F2313" s="4" t="s">
        <v>2379</v>
      </c>
      <c r="G2313" s="5">
        <v>1</v>
      </c>
      <c r="H2313" s="4" t="s">
        <v>2379</v>
      </c>
      <c r="I2313" s="4" t="str">
        <f t="shared" si="72"/>
        <v>Normal Weight</v>
      </c>
      <c r="J2313" t="str">
        <f t="shared" si="73"/>
        <v>Normal</v>
      </c>
    </row>
    <row r="2314" spans="1:10" ht="15.75" thickBot="1" x14ac:dyDescent="0.3">
      <c r="A2314" s="4" t="s">
        <v>45</v>
      </c>
      <c r="B2314" s="5">
        <v>20.13</v>
      </c>
      <c r="C2314" s="5">
        <v>5.42</v>
      </c>
      <c r="D2314" s="4" t="s">
        <v>2379</v>
      </c>
      <c r="E2314" s="4" t="s">
        <v>2379</v>
      </c>
      <c r="F2314" s="4" t="s">
        <v>2379</v>
      </c>
      <c r="G2314" s="4">
        <v>0</v>
      </c>
      <c r="H2314" s="4" t="s">
        <v>2379</v>
      </c>
      <c r="I2314" s="4" t="str">
        <f t="shared" si="72"/>
        <v>Normal Weight</v>
      </c>
      <c r="J2314" t="str">
        <f t="shared" si="73"/>
        <v>Normal</v>
      </c>
    </row>
    <row r="2315" spans="1:10" ht="15.75" thickBot="1" x14ac:dyDescent="0.3">
      <c r="A2315" s="4" t="s">
        <v>44</v>
      </c>
      <c r="B2315" s="5">
        <v>18.93</v>
      </c>
      <c r="C2315" s="5">
        <v>6.11</v>
      </c>
      <c r="D2315" s="4" t="s">
        <v>2379</v>
      </c>
      <c r="E2315" s="4" t="s">
        <v>2379</v>
      </c>
      <c r="F2315" s="4" t="s">
        <v>2380</v>
      </c>
      <c r="G2315" s="5">
        <v>1</v>
      </c>
      <c r="H2315" s="4" t="s">
        <v>2379</v>
      </c>
      <c r="I2315" s="4" t="str">
        <f t="shared" si="72"/>
        <v>Normal Weight</v>
      </c>
      <c r="J2315" t="str">
        <f t="shared" si="73"/>
        <v>Prediabetes</v>
      </c>
    </row>
    <row r="2316" spans="1:10" ht="15.75" thickBot="1" x14ac:dyDescent="0.3">
      <c r="A2316" s="4" t="s">
        <v>43</v>
      </c>
      <c r="B2316" s="5">
        <v>24.14</v>
      </c>
      <c r="C2316" s="5">
        <v>5.29</v>
      </c>
      <c r="D2316" s="4" t="s">
        <v>2379</v>
      </c>
      <c r="E2316" s="4" t="s">
        <v>2380</v>
      </c>
      <c r="F2316" s="4" t="s">
        <v>2379</v>
      </c>
      <c r="G2316" s="5">
        <v>1</v>
      </c>
      <c r="H2316" s="4" t="s">
        <v>2379</v>
      </c>
      <c r="I2316" s="4" t="str">
        <f t="shared" si="72"/>
        <v>Normal Weight</v>
      </c>
      <c r="J2316" t="str">
        <f t="shared" si="73"/>
        <v>Normal</v>
      </c>
    </row>
    <row r="2317" spans="1:10" ht="15.75" thickBot="1" x14ac:dyDescent="0.3">
      <c r="A2317" s="4" t="s">
        <v>41</v>
      </c>
      <c r="B2317" s="5">
        <v>25.03</v>
      </c>
      <c r="C2317" s="5">
        <v>5.91</v>
      </c>
      <c r="D2317" s="4" t="s">
        <v>2379</v>
      </c>
      <c r="E2317" s="4" t="s">
        <v>2380</v>
      </c>
      <c r="F2317" s="4" t="s">
        <v>2379</v>
      </c>
      <c r="G2317" s="5">
        <v>1</v>
      </c>
      <c r="H2317" s="4" t="s">
        <v>2379</v>
      </c>
      <c r="I2317" s="4" t="str">
        <f t="shared" si="72"/>
        <v>Overweight</v>
      </c>
      <c r="J2317" t="str">
        <f t="shared" si="73"/>
        <v>Prediabetes</v>
      </c>
    </row>
    <row r="2318" spans="1:10" ht="15.75" thickBot="1" x14ac:dyDescent="0.3">
      <c r="A2318" s="4" t="s">
        <v>40</v>
      </c>
      <c r="B2318" s="5">
        <v>20.47</v>
      </c>
      <c r="C2318" s="5">
        <v>5.81</v>
      </c>
      <c r="D2318" s="4" t="s">
        <v>2380</v>
      </c>
      <c r="E2318" s="4" t="s">
        <v>2379</v>
      </c>
      <c r="F2318" s="4" t="s">
        <v>2379</v>
      </c>
      <c r="G2318" s="5">
        <v>1</v>
      </c>
      <c r="H2318" s="4" t="s">
        <v>2379</v>
      </c>
      <c r="I2318" s="4" t="str">
        <f t="shared" si="72"/>
        <v>Normal Weight</v>
      </c>
      <c r="J2318" t="str">
        <f t="shared" si="73"/>
        <v>Prediabetes</v>
      </c>
    </row>
    <row r="2319" spans="1:10" ht="15.75" thickBot="1" x14ac:dyDescent="0.3">
      <c r="A2319" s="4" t="s">
        <v>38</v>
      </c>
      <c r="B2319" s="5">
        <v>18.82</v>
      </c>
      <c r="C2319" s="5">
        <v>5.51</v>
      </c>
      <c r="D2319" s="4" t="s">
        <v>2380</v>
      </c>
      <c r="E2319" s="4" t="s">
        <v>2379</v>
      </c>
      <c r="F2319" s="4" t="s">
        <v>2379</v>
      </c>
      <c r="G2319" s="4">
        <v>0</v>
      </c>
      <c r="H2319" s="4" t="s">
        <v>2379</v>
      </c>
      <c r="I2319" s="4" t="str">
        <f t="shared" si="72"/>
        <v>Normal Weight</v>
      </c>
      <c r="J2319" t="str">
        <f t="shared" si="73"/>
        <v>Normal</v>
      </c>
    </row>
    <row r="2320" spans="1:10" ht="15.75" thickBot="1" x14ac:dyDescent="0.3">
      <c r="A2320" s="4" t="s">
        <v>37</v>
      </c>
      <c r="B2320" s="5">
        <v>17.079999999999998</v>
      </c>
      <c r="C2320" s="5">
        <v>5.73</v>
      </c>
      <c r="D2320" s="4" t="s">
        <v>2379</v>
      </c>
      <c r="E2320" s="4" t="s">
        <v>2379</v>
      </c>
      <c r="F2320" s="4" t="s">
        <v>2380</v>
      </c>
      <c r="G2320" s="5">
        <v>1</v>
      </c>
      <c r="H2320" s="4" t="s">
        <v>2379</v>
      </c>
      <c r="I2320" s="4" t="str">
        <f t="shared" si="72"/>
        <v>Underweight</v>
      </c>
      <c r="J2320" t="str">
        <f t="shared" si="73"/>
        <v>Prediabetes</v>
      </c>
    </row>
    <row r="2321" spans="1:10" ht="15.75" thickBot="1" x14ac:dyDescent="0.3">
      <c r="A2321" s="4" t="s">
        <v>35</v>
      </c>
      <c r="B2321" s="5">
        <v>19.21</v>
      </c>
      <c r="C2321" s="5">
        <v>5.53</v>
      </c>
      <c r="D2321" s="4" t="s">
        <v>2380</v>
      </c>
      <c r="E2321" s="4" t="s">
        <v>2379</v>
      </c>
      <c r="F2321" s="4" t="s">
        <v>2379</v>
      </c>
      <c r="G2321" s="4">
        <v>0</v>
      </c>
      <c r="H2321" s="4" t="s">
        <v>2379</v>
      </c>
      <c r="I2321" s="4" t="str">
        <f t="shared" si="72"/>
        <v>Normal Weight</v>
      </c>
      <c r="J2321" t="str">
        <f t="shared" si="73"/>
        <v>Normal</v>
      </c>
    </row>
    <row r="2322" spans="1:10" ht="15.75" thickBot="1" x14ac:dyDescent="0.3">
      <c r="A2322" s="4" t="s">
        <v>33</v>
      </c>
      <c r="B2322" s="5">
        <v>17.86</v>
      </c>
      <c r="C2322" s="5">
        <v>5.43</v>
      </c>
      <c r="D2322" s="4" t="s">
        <v>2379</v>
      </c>
      <c r="E2322" s="4" t="s">
        <v>2379</v>
      </c>
      <c r="F2322" s="4" t="s">
        <v>2380</v>
      </c>
      <c r="G2322" s="5">
        <v>1</v>
      </c>
      <c r="H2322" s="4" t="s">
        <v>2379</v>
      </c>
      <c r="I2322" s="4" t="str">
        <f t="shared" si="72"/>
        <v>Underweight</v>
      </c>
      <c r="J2322" t="str">
        <f t="shared" si="73"/>
        <v>Normal</v>
      </c>
    </row>
    <row r="2323" spans="1:10" ht="15.75" thickBot="1" x14ac:dyDescent="0.3">
      <c r="A2323" s="4" t="s">
        <v>32</v>
      </c>
      <c r="B2323" s="5">
        <v>21.38</v>
      </c>
      <c r="C2323" s="5">
        <v>8.01</v>
      </c>
      <c r="D2323" s="4" t="s">
        <v>2379</v>
      </c>
      <c r="E2323" s="4" t="s">
        <v>2379</v>
      </c>
      <c r="F2323" s="4" t="s">
        <v>2379</v>
      </c>
      <c r="G2323" s="4">
        <v>0</v>
      </c>
      <c r="H2323" s="4" t="s">
        <v>2379</v>
      </c>
      <c r="I2323" s="4" t="str">
        <f t="shared" si="72"/>
        <v>Normal Weight</v>
      </c>
      <c r="J2323" t="str">
        <f t="shared" si="73"/>
        <v>Diabetes</v>
      </c>
    </row>
    <row r="2324" spans="1:10" ht="15.75" thickBot="1" x14ac:dyDescent="0.3">
      <c r="A2324" s="4" t="s">
        <v>31</v>
      </c>
      <c r="B2324" s="5">
        <v>23.35</v>
      </c>
      <c r="C2324" s="5">
        <v>5.94</v>
      </c>
      <c r="D2324" s="4" t="s">
        <v>2379</v>
      </c>
      <c r="E2324" s="4" t="s">
        <v>2379</v>
      </c>
      <c r="F2324" s="4" t="s">
        <v>2379</v>
      </c>
      <c r="G2324" s="4">
        <v>0</v>
      </c>
      <c r="H2324" s="4" t="s">
        <v>2379</v>
      </c>
      <c r="I2324" s="4" t="str">
        <f t="shared" si="72"/>
        <v>Normal Weight</v>
      </c>
      <c r="J2324" t="str">
        <f t="shared" si="73"/>
        <v>Prediabetes</v>
      </c>
    </row>
    <row r="2325" spans="1:10" ht="15.75" thickBot="1" x14ac:dyDescent="0.3">
      <c r="A2325" s="4" t="s">
        <v>29</v>
      </c>
      <c r="B2325" s="5">
        <v>22.24</v>
      </c>
      <c r="C2325" s="5">
        <v>5.04</v>
      </c>
      <c r="D2325" s="4" t="s">
        <v>2379</v>
      </c>
      <c r="E2325" s="4" t="s">
        <v>2379</v>
      </c>
      <c r="F2325" s="4" t="s">
        <v>2379</v>
      </c>
      <c r="G2325" s="4">
        <v>0</v>
      </c>
      <c r="H2325" s="4" t="s">
        <v>2379</v>
      </c>
      <c r="I2325" s="4" t="str">
        <f t="shared" si="72"/>
        <v>Normal Weight</v>
      </c>
      <c r="J2325" t="str">
        <f t="shared" si="73"/>
        <v>Normal</v>
      </c>
    </row>
    <row r="2326" spans="1:10" ht="15.75" thickBot="1" x14ac:dyDescent="0.3">
      <c r="A2326" s="4" t="s">
        <v>28</v>
      </c>
      <c r="B2326" s="5">
        <v>24.76</v>
      </c>
      <c r="C2326" s="5">
        <v>4.54</v>
      </c>
      <c r="D2326" s="4" t="s">
        <v>2380</v>
      </c>
      <c r="E2326" s="4" t="s">
        <v>2379</v>
      </c>
      <c r="F2326" s="4" t="s">
        <v>2379</v>
      </c>
      <c r="G2326" s="4">
        <v>0</v>
      </c>
      <c r="H2326" s="4" t="s">
        <v>2379</v>
      </c>
      <c r="I2326" s="4" t="str">
        <f t="shared" si="72"/>
        <v>Normal Weight</v>
      </c>
      <c r="J2326" t="str">
        <f t="shared" si="73"/>
        <v>Normal</v>
      </c>
    </row>
    <row r="2327" spans="1:10" ht="15.75" thickBot="1" x14ac:dyDescent="0.3">
      <c r="A2327" s="4" t="s">
        <v>27</v>
      </c>
      <c r="B2327" s="5">
        <v>20.100000000000001</v>
      </c>
      <c r="C2327" s="5">
        <v>5.6</v>
      </c>
      <c r="D2327" s="4" t="s">
        <v>2380</v>
      </c>
      <c r="E2327" s="4" t="s">
        <v>2379</v>
      </c>
      <c r="F2327" s="4" t="s">
        <v>2380</v>
      </c>
      <c r="G2327" s="5">
        <v>1</v>
      </c>
      <c r="H2327" s="4" t="s">
        <v>2379</v>
      </c>
      <c r="I2327" s="4" t="str">
        <f t="shared" si="72"/>
        <v>Normal Weight</v>
      </c>
      <c r="J2327" t="str">
        <f t="shared" si="73"/>
        <v>Normal</v>
      </c>
    </row>
    <row r="2328" spans="1:10" ht="15.75" thickBot="1" x14ac:dyDescent="0.3">
      <c r="A2328" s="4" t="s">
        <v>26</v>
      </c>
      <c r="B2328" s="5">
        <v>21.77</v>
      </c>
      <c r="C2328" s="5">
        <v>10.67</v>
      </c>
      <c r="D2328" s="4" t="s">
        <v>2379</v>
      </c>
      <c r="E2328" s="4" t="s">
        <v>2379</v>
      </c>
      <c r="F2328" s="4" t="s">
        <v>2379</v>
      </c>
      <c r="G2328" s="4">
        <v>0</v>
      </c>
      <c r="H2328" s="4" t="s">
        <v>2379</v>
      </c>
      <c r="I2328" s="4" t="str">
        <f t="shared" si="72"/>
        <v>Normal Weight</v>
      </c>
      <c r="J2328" t="str">
        <f t="shared" si="73"/>
        <v>Diabetes</v>
      </c>
    </row>
    <row r="2329" spans="1:10" ht="15.75" thickBot="1" x14ac:dyDescent="0.3">
      <c r="A2329" s="4" t="s">
        <v>25</v>
      </c>
      <c r="B2329" s="5">
        <v>17.82</v>
      </c>
      <c r="C2329" s="5">
        <v>5.26</v>
      </c>
      <c r="D2329" s="4" t="s">
        <v>2380</v>
      </c>
      <c r="E2329" s="4" t="s">
        <v>2379</v>
      </c>
      <c r="F2329" s="4" t="s">
        <v>2379</v>
      </c>
      <c r="G2329" s="5">
        <v>1</v>
      </c>
      <c r="H2329" s="4" t="s">
        <v>2379</v>
      </c>
      <c r="I2329" s="4" t="str">
        <f t="shared" si="72"/>
        <v>Underweight</v>
      </c>
      <c r="J2329" t="str">
        <f t="shared" si="73"/>
        <v>Normal</v>
      </c>
    </row>
    <row r="2330" spans="1:10" ht="15.75" thickBot="1" x14ac:dyDescent="0.3">
      <c r="A2330" s="4" t="s">
        <v>24</v>
      </c>
      <c r="B2330" s="5">
        <v>17.07</v>
      </c>
      <c r="C2330" s="5">
        <v>5.22</v>
      </c>
      <c r="D2330" s="4" t="s">
        <v>2379</v>
      </c>
      <c r="E2330" s="4" t="s">
        <v>2379</v>
      </c>
      <c r="F2330" s="4" t="s">
        <v>2380</v>
      </c>
      <c r="G2330" s="5">
        <v>1</v>
      </c>
      <c r="H2330" s="4" t="s">
        <v>2379</v>
      </c>
      <c r="I2330" s="4" t="str">
        <f t="shared" si="72"/>
        <v>Underweight</v>
      </c>
      <c r="J2330" t="str">
        <f t="shared" si="73"/>
        <v>Normal</v>
      </c>
    </row>
    <row r="2331" spans="1:10" ht="15.75" thickBot="1" x14ac:dyDescent="0.3">
      <c r="A2331" s="4" t="s">
        <v>22</v>
      </c>
      <c r="B2331" s="5">
        <v>22.24</v>
      </c>
      <c r="C2331" s="5">
        <v>4.29</v>
      </c>
      <c r="D2331" s="4" t="s">
        <v>2380</v>
      </c>
      <c r="E2331" s="4" t="s">
        <v>2379</v>
      </c>
      <c r="F2331" s="4" t="s">
        <v>2379</v>
      </c>
      <c r="G2331" s="4">
        <v>0</v>
      </c>
      <c r="H2331" s="4" t="s">
        <v>2379</v>
      </c>
      <c r="I2331" s="4" t="str">
        <f t="shared" si="72"/>
        <v>Normal Weight</v>
      </c>
      <c r="J2331" t="str">
        <f t="shared" si="73"/>
        <v>Normal</v>
      </c>
    </row>
    <row r="2332" spans="1:10" ht="15.75" thickBot="1" x14ac:dyDescent="0.3">
      <c r="A2332" s="4" t="s">
        <v>21</v>
      </c>
      <c r="B2332" s="5">
        <v>22.34</v>
      </c>
      <c r="C2332" s="5">
        <v>5.57</v>
      </c>
      <c r="D2332" s="4" t="s">
        <v>2379</v>
      </c>
      <c r="E2332" s="4" t="s">
        <v>2379</v>
      </c>
      <c r="F2332" s="4" t="s">
        <v>2379</v>
      </c>
      <c r="G2332" s="5">
        <v>1</v>
      </c>
      <c r="H2332" s="4" t="s">
        <v>2379</v>
      </c>
      <c r="I2332" s="4" t="str">
        <f t="shared" si="72"/>
        <v>Normal Weight</v>
      </c>
      <c r="J2332" t="str">
        <f t="shared" si="73"/>
        <v>Normal</v>
      </c>
    </row>
    <row r="2333" spans="1:10" ht="15.75" thickBot="1" x14ac:dyDescent="0.3">
      <c r="A2333" s="4" t="s">
        <v>19</v>
      </c>
      <c r="B2333" s="5">
        <v>17.7</v>
      </c>
      <c r="C2333" s="5">
        <v>6.28</v>
      </c>
      <c r="D2333" s="4" t="s">
        <v>2379</v>
      </c>
      <c r="E2333" s="4" t="s">
        <v>2379</v>
      </c>
      <c r="F2333" s="4" t="s">
        <v>2379</v>
      </c>
      <c r="G2333" s="5">
        <v>1</v>
      </c>
      <c r="H2333" s="4" t="s">
        <v>2379</v>
      </c>
      <c r="I2333" s="4" t="str">
        <f t="shared" si="72"/>
        <v>Underweight</v>
      </c>
      <c r="J2333" t="str">
        <f t="shared" si="73"/>
        <v>Prediabetes</v>
      </c>
    </row>
    <row r="2334" spans="1:10" ht="15.75" thickBot="1" x14ac:dyDescent="0.3">
      <c r="A2334" s="4" t="s">
        <v>17</v>
      </c>
      <c r="B2334" s="5">
        <v>16.47</v>
      </c>
      <c r="C2334" s="5">
        <v>6.35</v>
      </c>
      <c r="D2334" s="4" t="s">
        <v>2379</v>
      </c>
      <c r="E2334" s="4" t="s">
        <v>2379</v>
      </c>
      <c r="F2334" s="4" t="s">
        <v>2380</v>
      </c>
      <c r="G2334" s="5">
        <v>1</v>
      </c>
      <c r="H2334" s="4" t="s">
        <v>2379</v>
      </c>
      <c r="I2334" s="4" t="str">
        <f t="shared" si="72"/>
        <v>Underweight</v>
      </c>
      <c r="J2334" t="str">
        <f t="shared" si="73"/>
        <v>Prediabetes</v>
      </c>
    </row>
    <row r="2335" spans="1:10" ht="15.75" thickBot="1" x14ac:dyDescent="0.3">
      <c r="A2335" s="4" t="s">
        <v>14</v>
      </c>
      <c r="B2335" s="5">
        <v>17.600000000000001</v>
      </c>
      <c r="C2335" s="5">
        <v>4.3899999999999997</v>
      </c>
      <c r="D2335" s="4" t="s">
        <v>2379</v>
      </c>
      <c r="E2335" s="4" t="s">
        <v>2379</v>
      </c>
      <c r="F2335" s="4" t="s">
        <v>2379</v>
      </c>
      <c r="G2335" s="5">
        <v>1</v>
      </c>
      <c r="H2335" s="4" t="s">
        <v>2379</v>
      </c>
      <c r="I2335" s="4" t="str">
        <f t="shared" si="72"/>
        <v>Underweight</v>
      </c>
      <c r="J2335" t="str">
        <f t="shared" si="73"/>
        <v>Normal</v>
      </c>
    </row>
    <row r="2336" spans="1:10" ht="15.75" thickBot="1" x14ac:dyDescent="0.3">
      <c r="A2336" s="4" t="s">
        <v>9</v>
      </c>
      <c r="B2336" s="5">
        <v>17.579999999999998</v>
      </c>
      <c r="C2336" s="5">
        <v>4.51</v>
      </c>
      <c r="D2336" s="4" t="s">
        <v>2379</v>
      </c>
      <c r="E2336" s="4" t="s">
        <v>2379</v>
      </c>
      <c r="F2336" s="4" t="s">
        <v>2379</v>
      </c>
      <c r="G2336" s="5">
        <v>1</v>
      </c>
      <c r="H2336" s="4" t="s">
        <v>2379</v>
      </c>
      <c r="I2336" s="4" t="str">
        <f t="shared" si="72"/>
        <v>Underweight</v>
      </c>
      <c r="J2336" t="str">
        <f t="shared" si="73"/>
        <v>Normal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7AAD-15B9-447C-A2D5-CA711B633E6A}">
  <dimension ref="A1:Z2349"/>
  <sheetViews>
    <sheetView workbookViewId="0">
      <selection activeCell="E1" sqref="E1"/>
    </sheetView>
  </sheetViews>
  <sheetFormatPr defaultColWidth="14" defaultRowHeight="15" x14ac:dyDescent="0.25"/>
  <cols>
    <col min="7" max="7" width="14" style="20"/>
    <col min="8" max="8" width="13.140625" bestFit="1" customWidth="1"/>
  </cols>
  <sheetData>
    <row r="1" spans="1:26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5997</v>
      </c>
      <c r="F1" s="2" t="s">
        <v>4</v>
      </c>
      <c r="G1" s="18" t="s">
        <v>5</v>
      </c>
      <c r="H1" s="2" t="s">
        <v>6</v>
      </c>
      <c r="I1" s="2" t="s">
        <v>7</v>
      </c>
      <c r="J1" s="2" t="s">
        <v>8</v>
      </c>
      <c r="K1" s="2" t="s">
        <v>5998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 x14ac:dyDescent="0.3">
      <c r="A2" s="4" t="s">
        <v>9</v>
      </c>
      <c r="B2" s="5">
        <v>1992</v>
      </c>
      <c r="C2" s="4" t="s">
        <v>10</v>
      </c>
      <c r="D2" s="5">
        <v>9</v>
      </c>
      <c r="E2" s="5" t="str">
        <f>CONCATENATE(D2," ",C2," ",B2)</f>
        <v>9 Jul 1992</v>
      </c>
      <c r="F2" s="5">
        <v>0</v>
      </c>
      <c r="G2" s="19">
        <v>563.84</v>
      </c>
      <c r="H2" s="4" t="s">
        <v>11</v>
      </c>
      <c r="I2" s="4" t="s">
        <v>12</v>
      </c>
      <c r="J2" s="4" t="s">
        <v>13</v>
      </c>
      <c r="K2" s="4">
        <f>DATEDIF(E2,$L$2,"y")</f>
        <v>32</v>
      </c>
      <c r="L2" s="17">
        <v>45775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 x14ac:dyDescent="0.3">
      <c r="A3" s="4" t="s">
        <v>14</v>
      </c>
      <c r="B3" s="5">
        <v>1992</v>
      </c>
      <c r="C3" s="4" t="s">
        <v>15</v>
      </c>
      <c r="D3" s="5">
        <v>30</v>
      </c>
      <c r="E3" s="5" t="str">
        <f t="shared" ref="E3:E66" si="0">CONCATENATE(D3," ",C3," ",B3)</f>
        <v>30 Nov 1992</v>
      </c>
      <c r="F3" s="5">
        <v>0</v>
      </c>
      <c r="G3" s="19">
        <v>570.62</v>
      </c>
      <c r="H3" s="4" t="s">
        <v>11</v>
      </c>
      <c r="I3" s="4" t="s">
        <v>16</v>
      </c>
      <c r="J3" s="4" t="s">
        <v>13</v>
      </c>
      <c r="K3" s="4">
        <f t="shared" ref="K3:K66" si="1">DATEDIF(E3,$L$2,"y")</f>
        <v>32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 x14ac:dyDescent="0.3">
      <c r="A4" s="4" t="s">
        <v>17</v>
      </c>
      <c r="B4" s="5">
        <v>1993</v>
      </c>
      <c r="C4" s="4" t="s">
        <v>18</v>
      </c>
      <c r="D4" s="5">
        <v>30</v>
      </c>
      <c r="E4" s="5" t="str">
        <f t="shared" si="0"/>
        <v>30 Jun 1993</v>
      </c>
      <c r="F4" s="5">
        <v>0</v>
      </c>
      <c r="G4" s="19">
        <v>600</v>
      </c>
      <c r="H4" s="4" t="s">
        <v>11</v>
      </c>
      <c r="I4" s="4" t="s">
        <v>16</v>
      </c>
      <c r="J4" s="4" t="s">
        <v>13</v>
      </c>
      <c r="K4" s="4">
        <f t="shared" si="1"/>
        <v>31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 x14ac:dyDescent="0.3">
      <c r="A5" s="4" t="s">
        <v>19</v>
      </c>
      <c r="B5" s="5">
        <v>1992</v>
      </c>
      <c r="C5" s="4" t="s">
        <v>20</v>
      </c>
      <c r="D5" s="5">
        <v>13</v>
      </c>
      <c r="E5" s="5" t="str">
        <f t="shared" si="0"/>
        <v>13 Sep 1992</v>
      </c>
      <c r="F5" s="5">
        <v>0</v>
      </c>
      <c r="G5" s="19">
        <v>604.54</v>
      </c>
      <c r="H5" s="4" t="s">
        <v>12</v>
      </c>
      <c r="I5" s="4" t="s">
        <v>12</v>
      </c>
      <c r="J5" s="4" t="s">
        <v>13</v>
      </c>
      <c r="K5" s="4">
        <f t="shared" si="1"/>
        <v>32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 x14ac:dyDescent="0.3">
      <c r="A6" s="4" t="s">
        <v>21</v>
      </c>
      <c r="B6" s="5">
        <v>1998</v>
      </c>
      <c r="C6" s="4" t="s">
        <v>10</v>
      </c>
      <c r="D6" s="5">
        <v>27</v>
      </c>
      <c r="E6" s="5" t="str">
        <f t="shared" si="0"/>
        <v>27 Jul 1998</v>
      </c>
      <c r="F6" s="5">
        <v>0</v>
      </c>
      <c r="G6" s="19">
        <v>637.26</v>
      </c>
      <c r="H6" s="4" t="s">
        <v>12</v>
      </c>
      <c r="I6" s="4" t="s">
        <v>12</v>
      </c>
      <c r="J6" s="4" t="s">
        <v>13</v>
      </c>
      <c r="K6" s="4">
        <f t="shared" si="1"/>
        <v>26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4" t="s">
        <v>22</v>
      </c>
      <c r="B7" s="5">
        <v>2001</v>
      </c>
      <c r="C7" s="4" t="s">
        <v>15</v>
      </c>
      <c r="D7" s="5">
        <v>20</v>
      </c>
      <c r="E7" s="5" t="str">
        <f t="shared" si="0"/>
        <v>20 Nov 2001</v>
      </c>
      <c r="F7" s="5">
        <v>0</v>
      </c>
      <c r="G7" s="19">
        <v>646.14</v>
      </c>
      <c r="H7" s="4" t="s">
        <v>12</v>
      </c>
      <c r="I7" s="4" t="s">
        <v>12</v>
      </c>
      <c r="J7" s="4" t="s">
        <v>23</v>
      </c>
      <c r="K7" s="4">
        <f t="shared" si="1"/>
        <v>23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3">
      <c r="A8" s="4" t="s">
        <v>24</v>
      </c>
      <c r="B8" s="5">
        <v>1993</v>
      </c>
      <c r="C8" s="4" t="s">
        <v>18</v>
      </c>
      <c r="D8" s="5">
        <v>1</v>
      </c>
      <c r="E8" s="5" t="str">
        <f t="shared" si="0"/>
        <v>1 Jun 1993</v>
      </c>
      <c r="F8" s="5">
        <v>0</v>
      </c>
      <c r="G8" s="19">
        <v>650</v>
      </c>
      <c r="H8" s="4" t="s">
        <v>12</v>
      </c>
      <c r="I8" s="4" t="s">
        <v>12</v>
      </c>
      <c r="J8" s="4" t="s">
        <v>13</v>
      </c>
      <c r="K8" s="4">
        <f t="shared" si="1"/>
        <v>31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4" t="s">
        <v>25</v>
      </c>
      <c r="B9" s="5">
        <v>1995</v>
      </c>
      <c r="C9" s="4" t="s">
        <v>10</v>
      </c>
      <c r="D9" s="5">
        <v>4</v>
      </c>
      <c r="E9" s="5" t="str">
        <f t="shared" si="0"/>
        <v>4 Jul 1995</v>
      </c>
      <c r="F9" s="5">
        <v>0</v>
      </c>
      <c r="G9" s="19">
        <v>650</v>
      </c>
      <c r="H9" s="4" t="s">
        <v>12</v>
      </c>
      <c r="I9" s="4" t="s">
        <v>12</v>
      </c>
      <c r="J9" s="4" t="s">
        <v>13</v>
      </c>
      <c r="K9" s="4">
        <f t="shared" si="1"/>
        <v>29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 x14ac:dyDescent="0.3">
      <c r="A10" s="4" t="s">
        <v>26</v>
      </c>
      <c r="B10" s="5">
        <v>2002</v>
      </c>
      <c r="C10" s="4" t="s">
        <v>15</v>
      </c>
      <c r="D10" s="5">
        <v>29</v>
      </c>
      <c r="E10" s="5" t="str">
        <f t="shared" si="0"/>
        <v>29 Nov 2002</v>
      </c>
      <c r="F10" s="5">
        <v>0</v>
      </c>
      <c r="G10" s="19">
        <v>668</v>
      </c>
      <c r="H10" s="4" t="s">
        <v>12</v>
      </c>
      <c r="I10" s="4" t="s">
        <v>11</v>
      </c>
      <c r="J10" s="4" t="s">
        <v>23</v>
      </c>
      <c r="K10" s="4">
        <f t="shared" si="1"/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 x14ac:dyDescent="0.3">
      <c r="A11" s="4" t="s">
        <v>27</v>
      </c>
      <c r="B11" s="5">
        <v>1997</v>
      </c>
      <c r="C11" s="4" t="s">
        <v>15</v>
      </c>
      <c r="D11" s="5">
        <v>9</v>
      </c>
      <c r="E11" s="5" t="str">
        <f t="shared" si="0"/>
        <v>9 Nov 1997</v>
      </c>
      <c r="F11" s="5">
        <v>0</v>
      </c>
      <c r="G11" s="19">
        <v>670</v>
      </c>
      <c r="H11" s="4" t="s">
        <v>12</v>
      </c>
      <c r="I11" s="4" t="s">
        <v>12</v>
      </c>
      <c r="J11" s="4" t="s">
        <v>13</v>
      </c>
      <c r="K11" s="4">
        <f t="shared" si="1"/>
        <v>27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4" t="s">
        <v>28</v>
      </c>
      <c r="B12" s="5">
        <v>2001</v>
      </c>
      <c r="C12" s="4" t="s">
        <v>20</v>
      </c>
      <c r="D12" s="5">
        <v>12</v>
      </c>
      <c r="E12" s="5" t="str">
        <f t="shared" si="0"/>
        <v>12 Sep 2001</v>
      </c>
      <c r="F12" s="5">
        <v>0</v>
      </c>
      <c r="G12" s="19">
        <v>687.54</v>
      </c>
      <c r="H12" s="4" t="s">
        <v>12</v>
      </c>
      <c r="I12" s="4" t="s">
        <v>11</v>
      </c>
      <c r="J12" s="4" t="s">
        <v>13</v>
      </c>
      <c r="K12" s="4">
        <f t="shared" si="1"/>
        <v>23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4" t="s">
        <v>29</v>
      </c>
      <c r="B13" s="5">
        <v>1999</v>
      </c>
      <c r="C13" s="4" t="s">
        <v>30</v>
      </c>
      <c r="D13" s="5">
        <v>26</v>
      </c>
      <c r="E13" s="5" t="str">
        <f t="shared" si="0"/>
        <v>26 Dec 1999</v>
      </c>
      <c r="F13" s="5">
        <v>0</v>
      </c>
      <c r="G13" s="19">
        <v>700</v>
      </c>
      <c r="H13" s="4" t="s">
        <v>39</v>
      </c>
      <c r="I13" s="4" t="s">
        <v>12</v>
      </c>
      <c r="J13" s="4" t="s">
        <v>13</v>
      </c>
      <c r="K13" s="4">
        <f t="shared" si="1"/>
        <v>25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4" t="s">
        <v>31</v>
      </c>
      <c r="B14" s="5">
        <v>1999</v>
      </c>
      <c r="C14" s="4" t="s">
        <v>30</v>
      </c>
      <c r="D14" s="5">
        <v>14</v>
      </c>
      <c r="E14" s="5" t="str">
        <f t="shared" si="0"/>
        <v>14 Dec 1999</v>
      </c>
      <c r="F14" s="5">
        <v>0</v>
      </c>
      <c r="G14" s="19">
        <v>722.99</v>
      </c>
      <c r="H14" s="4" t="s">
        <v>12</v>
      </c>
      <c r="I14" s="4" t="s">
        <v>16</v>
      </c>
      <c r="J14" s="4" t="s">
        <v>13</v>
      </c>
      <c r="K14" s="4">
        <f t="shared" si="1"/>
        <v>25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4" t="s">
        <v>32</v>
      </c>
      <c r="B15" s="5">
        <v>2002</v>
      </c>
      <c r="C15" s="4" t="s">
        <v>20</v>
      </c>
      <c r="D15" s="5">
        <v>19</v>
      </c>
      <c r="E15" s="5" t="str">
        <f t="shared" si="0"/>
        <v>19 Sep 2002</v>
      </c>
      <c r="F15" s="5">
        <v>0</v>
      </c>
      <c r="G15" s="19">
        <v>750</v>
      </c>
      <c r="H15" s="4" t="s">
        <v>12</v>
      </c>
      <c r="I15" s="4" t="s">
        <v>16</v>
      </c>
      <c r="J15" s="4" t="s">
        <v>23</v>
      </c>
      <c r="K15" s="4">
        <f t="shared" si="1"/>
        <v>22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4" t="s">
        <v>33</v>
      </c>
      <c r="B16" s="5">
        <v>1993</v>
      </c>
      <c r="C16" s="4" t="s">
        <v>34</v>
      </c>
      <c r="D16" s="5">
        <v>9</v>
      </c>
      <c r="E16" s="5" t="str">
        <f t="shared" si="0"/>
        <v>9 Aug 1993</v>
      </c>
      <c r="F16" s="5">
        <v>0</v>
      </c>
      <c r="G16" s="19">
        <v>760</v>
      </c>
      <c r="H16" s="4" t="s">
        <v>12</v>
      </c>
      <c r="I16" s="4" t="s">
        <v>16</v>
      </c>
      <c r="J16" s="4" t="s">
        <v>13</v>
      </c>
      <c r="K16" s="4">
        <f t="shared" si="1"/>
        <v>31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4" t="s">
        <v>35</v>
      </c>
      <c r="B17" s="5">
        <v>1996</v>
      </c>
      <c r="C17" s="4" t="s">
        <v>36</v>
      </c>
      <c r="D17" s="5">
        <v>22</v>
      </c>
      <c r="E17" s="5" t="str">
        <f t="shared" si="0"/>
        <v>22 Oct 1996</v>
      </c>
      <c r="F17" s="5">
        <v>0</v>
      </c>
      <c r="G17" s="19">
        <v>760</v>
      </c>
      <c r="H17" s="4" t="s">
        <v>12</v>
      </c>
      <c r="I17" s="4" t="s">
        <v>12</v>
      </c>
      <c r="J17" s="4" t="s">
        <v>13</v>
      </c>
      <c r="K17" s="4">
        <f t="shared" si="1"/>
        <v>28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4" t="s">
        <v>37</v>
      </c>
      <c r="B18" s="5">
        <v>1993</v>
      </c>
      <c r="C18" s="4" t="s">
        <v>18</v>
      </c>
      <c r="D18" s="5">
        <v>28</v>
      </c>
      <c r="E18" s="5" t="str">
        <f t="shared" si="0"/>
        <v>28 Jun 1993</v>
      </c>
      <c r="F18" s="5">
        <v>0</v>
      </c>
      <c r="G18" s="19">
        <v>770</v>
      </c>
      <c r="H18" s="4" t="s">
        <v>12</v>
      </c>
      <c r="I18" s="4" t="s">
        <v>12</v>
      </c>
      <c r="J18" s="4" t="s">
        <v>13</v>
      </c>
      <c r="K18" s="4">
        <f t="shared" si="1"/>
        <v>31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4" t="s">
        <v>38</v>
      </c>
      <c r="B19" s="5">
        <v>1996</v>
      </c>
      <c r="C19" s="4" t="s">
        <v>20</v>
      </c>
      <c r="D19" s="5">
        <v>18</v>
      </c>
      <c r="E19" s="5" t="str">
        <f t="shared" si="0"/>
        <v>18 Sep 1996</v>
      </c>
      <c r="F19" s="5">
        <v>0</v>
      </c>
      <c r="G19" s="19">
        <v>770.38</v>
      </c>
      <c r="H19" s="4" t="s">
        <v>12</v>
      </c>
      <c r="I19" s="4" t="s">
        <v>39</v>
      </c>
      <c r="J19" s="4" t="s">
        <v>23</v>
      </c>
      <c r="K19" s="4">
        <f t="shared" si="1"/>
        <v>28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4" t="s">
        <v>40</v>
      </c>
      <c r="B20" s="5">
        <v>1995</v>
      </c>
      <c r="C20" s="4" t="s">
        <v>30</v>
      </c>
      <c r="D20" s="5">
        <v>7</v>
      </c>
      <c r="E20" s="5" t="str">
        <f t="shared" si="0"/>
        <v>7 Dec 1995</v>
      </c>
      <c r="F20" s="5">
        <v>0</v>
      </c>
      <c r="G20" s="19">
        <v>773.54</v>
      </c>
      <c r="H20" s="4" t="s">
        <v>12</v>
      </c>
      <c r="I20" s="4" t="s">
        <v>11</v>
      </c>
      <c r="J20" s="4" t="s">
        <v>13</v>
      </c>
      <c r="K20" s="4">
        <f t="shared" si="1"/>
        <v>29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4" t="s">
        <v>41</v>
      </c>
      <c r="B21" s="5">
        <v>2004</v>
      </c>
      <c r="C21" s="4" t="s">
        <v>36</v>
      </c>
      <c r="D21" s="5">
        <v>7</v>
      </c>
      <c r="E21" s="5" t="str">
        <f t="shared" si="0"/>
        <v>7 Oct 2004</v>
      </c>
      <c r="F21" s="5">
        <v>0</v>
      </c>
      <c r="G21" s="19">
        <v>830.52</v>
      </c>
      <c r="H21" s="4" t="s">
        <v>12</v>
      </c>
      <c r="I21" s="4" t="s">
        <v>11</v>
      </c>
      <c r="J21" s="4" t="s">
        <v>42</v>
      </c>
      <c r="K21" s="4">
        <f t="shared" si="1"/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4" t="s">
        <v>43</v>
      </c>
      <c r="B22" s="5">
        <v>2000</v>
      </c>
      <c r="C22" s="4" t="s">
        <v>15</v>
      </c>
      <c r="D22" s="5">
        <v>18</v>
      </c>
      <c r="E22" s="5" t="str">
        <f t="shared" si="0"/>
        <v>18 Nov 2000</v>
      </c>
      <c r="F22" s="5">
        <v>0</v>
      </c>
      <c r="G22" s="19">
        <v>865.41</v>
      </c>
      <c r="H22" s="4" t="s">
        <v>12</v>
      </c>
      <c r="I22" s="4" t="s">
        <v>16</v>
      </c>
      <c r="J22" s="4" t="s">
        <v>13</v>
      </c>
      <c r="K22" s="4">
        <f t="shared" si="1"/>
        <v>24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4" t="s">
        <v>44</v>
      </c>
      <c r="B23" s="5">
        <v>1993</v>
      </c>
      <c r="C23" s="4" t="s">
        <v>15</v>
      </c>
      <c r="D23" s="5">
        <v>27</v>
      </c>
      <c r="E23" s="5" t="str">
        <f t="shared" si="0"/>
        <v>27 Nov 1993</v>
      </c>
      <c r="F23" s="5">
        <v>0</v>
      </c>
      <c r="G23" s="19">
        <v>896.21</v>
      </c>
      <c r="H23" s="4" t="s">
        <v>12</v>
      </c>
      <c r="I23" s="4" t="s">
        <v>16</v>
      </c>
      <c r="J23" s="4" t="s">
        <v>13</v>
      </c>
      <c r="K23" s="4">
        <f t="shared" si="1"/>
        <v>31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4" t="s">
        <v>45</v>
      </c>
      <c r="B24" s="5">
        <v>1994</v>
      </c>
      <c r="C24" s="4" t="s">
        <v>36</v>
      </c>
      <c r="D24" s="5">
        <v>30</v>
      </c>
      <c r="E24" s="5" t="str">
        <f t="shared" si="0"/>
        <v>30 Oct 1994</v>
      </c>
      <c r="F24" s="5">
        <v>0</v>
      </c>
      <c r="G24" s="19">
        <v>915.07</v>
      </c>
      <c r="H24" s="4" t="s">
        <v>12</v>
      </c>
      <c r="I24" s="4" t="s">
        <v>16</v>
      </c>
      <c r="J24" s="4" t="s">
        <v>13</v>
      </c>
      <c r="K24" s="4">
        <f t="shared" si="1"/>
        <v>30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4" t="s">
        <v>46</v>
      </c>
      <c r="B25" s="5">
        <v>1995</v>
      </c>
      <c r="C25" s="4" t="s">
        <v>36</v>
      </c>
      <c r="D25" s="5">
        <v>28</v>
      </c>
      <c r="E25" s="5" t="str">
        <f t="shared" si="0"/>
        <v>28 Oct 1995</v>
      </c>
      <c r="F25" s="5">
        <v>0</v>
      </c>
      <c r="G25" s="19">
        <v>928.59</v>
      </c>
      <c r="H25" s="4" t="s">
        <v>12</v>
      </c>
      <c r="I25" s="4" t="s">
        <v>16</v>
      </c>
      <c r="J25" s="4" t="s">
        <v>13</v>
      </c>
      <c r="K25" s="4">
        <f t="shared" si="1"/>
        <v>29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 x14ac:dyDescent="0.3">
      <c r="A26" s="4" t="s">
        <v>47</v>
      </c>
      <c r="B26" s="5">
        <v>2001</v>
      </c>
      <c r="C26" s="4" t="s">
        <v>34</v>
      </c>
      <c r="D26" s="5">
        <v>19</v>
      </c>
      <c r="E26" s="5" t="str">
        <f t="shared" si="0"/>
        <v>19 Aug 2001</v>
      </c>
      <c r="F26" s="5">
        <v>0</v>
      </c>
      <c r="G26" s="19">
        <v>964.71</v>
      </c>
      <c r="H26" s="4" t="s">
        <v>12</v>
      </c>
      <c r="I26" s="4" t="s">
        <v>11</v>
      </c>
      <c r="J26" s="4" t="s">
        <v>13</v>
      </c>
      <c r="K26" s="4">
        <f t="shared" si="1"/>
        <v>23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 x14ac:dyDescent="0.3">
      <c r="A27" s="4" t="s">
        <v>48</v>
      </c>
      <c r="B27" s="5">
        <v>1994</v>
      </c>
      <c r="C27" s="4" t="s">
        <v>15</v>
      </c>
      <c r="D27" s="5">
        <v>22</v>
      </c>
      <c r="E27" s="5" t="str">
        <f t="shared" si="0"/>
        <v>22 Nov 1994</v>
      </c>
      <c r="F27" s="5">
        <v>0</v>
      </c>
      <c r="G27" s="19">
        <v>1006.65</v>
      </c>
      <c r="H27" s="4" t="s">
        <v>12</v>
      </c>
      <c r="I27" s="4" t="s">
        <v>11</v>
      </c>
      <c r="J27" s="4" t="s">
        <v>13</v>
      </c>
      <c r="K27" s="4">
        <f t="shared" si="1"/>
        <v>30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4" t="s">
        <v>49</v>
      </c>
      <c r="B28" s="5">
        <v>2000</v>
      </c>
      <c r="C28" s="4" t="s">
        <v>36</v>
      </c>
      <c r="D28" s="5">
        <v>9</v>
      </c>
      <c r="E28" s="5" t="str">
        <f t="shared" si="0"/>
        <v>9 Oct 2000</v>
      </c>
      <c r="F28" s="5">
        <v>0</v>
      </c>
      <c r="G28" s="19">
        <v>1012</v>
      </c>
      <c r="H28" s="4" t="s">
        <v>12</v>
      </c>
      <c r="I28" s="4" t="s">
        <v>11</v>
      </c>
      <c r="J28" s="4" t="s">
        <v>13</v>
      </c>
      <c r="K28" s="4">
        <f t="shared" si="1"/>
        <v>24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4" t="s">
        <v>50</v>
      </c>
      <c r="B29" s="5">
        <v>1999</v>
      </c>
      <c r="C29" s="4" t="s">
        <v>34</v>
      </c>
      <c r="D29" s="5">
        <v>5</v>
      </c>
      <c r="E29" s="5" t="str">
        <f t="shared" si="0"/>
        <v>5 Aug 1999</v>
      </c>
      <c r="F29" s="5">
        <v>0</v>
      </c>
      <c r="G29" s="19">
        <v>1019</v>
      </c>
      <c r="H29" s="4" t="s">
        <v>12</v>
      </c>
      <c r="I29" s="4" t="s">
        <v>11</v>
      </c>
      <c r="J29" s="4" t="s">
        <v>13</v>
      </c>
      <c r="K29" s="4">
        <f t="shared" si="1"/>
        <v>25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4" t="s">
        <v>51</v>
      </c>
      <c r="B30" s="5">
        <v>1995</v>
      </c>
      <c r="C30" s="4" t="s">
        <v>36</v>
      </c>
      <c r="D30" s="5">
        <v>5</v>
      </c>
      <c r="E30" s="5" t="str">
        <f t="shared" si="0"/>
        <v>5 Oct 1995</v>
      </c>
      <c r="F30" s="5">
        <v>0</v>
      </c>
      <c r="G30" s="19">
        <v>1033.74</v>
      </c>
      <c r="H30" s="4" t="s">
        <v>12</v>
      </c>
      <c r="I30" s="4" t="s">
        <v>16</v>
      </c>
      <c r="J30" s="4" t="s">
        <v>13</v>
      </c>
      <c r="K30" s="4">
        <f t="shared" si="1"/>
        <v>29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4" t="s">
        <v>52</v>
      </c>
      <c r="B31" s="5">
        <v>1994</v>
      </c>
      <c r="C31" s="4" t="s">
        <v>15</v>
      </c>
      <c r="D31" s="5">
        <v>17</v>
      </c>
      <c r="E31" s="5" t="str">
        <f t="shared" si="0"/>
        <v>17 Nov 1994</v>
      </c>
      <c r="F31" s="5">
        <v>0</v>
      </c>
      <c r="G31" s="19">
        <v>1044</v>
      </c>
      <c r="H31" s="4" t="s">
        <v>12</v>
      </c>
      <c r="I31" s="4" t="s">
        <v>11</v>
      </c>
      <c r="J31" s="4" t="s">
        <v>13</v>
      </c>
      <c r="K31" s="4">
        <f t="shared" si="1"/>
        <v>30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4" t="s">
        <v>53</v>
      </c>
      <c r="B32" s="5">
        <v>2002</v>
      </c>
      <c r="C32" s="4" t="s">
        <v>10</v>
      </c>
      <c r="D32" s="5">
        <v>20</v>
      </c>
      <c r="E32" s="5" t="str">
        <f t="shared" si="0"/>
        <v>20 Jul 2002</v>
      </c>
      <c r="F32" s="5">
        <v>0</v>
      </c>
      <c r="G32" s="19">
        <v>1047</v>
      </c>
      <c r="H32" s="4" t="s">
        <v>12</v>
      </c>
      <c r="I32" s="4" t="s">
        <v>16</v>
      </c>
      <c r="J32" s="4" t="s">
        <v>13</v>
      </c>
      <c r="K32" s="4">
        <f t="shared" si="1"/>
        <v>22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4" t="s">
        <v>54</v>
      </c>
      <c r="B33" s="5">
        <v>2002</v>
      </c>
      <c r="C33" s="4" t="s">
        <v>10</v>
      </c>
      <c r="D33" s="5">
        <v>1</v>
      </c>
      <c r="E33" s="5" t="str">
        <f t="shared" si="0"/>
        <v>1 Jul 2002</v>
      </c>
      <c r="F33" s="5">
        <v>0</v>
      </c>
      <c r="G33" s="19">
        <v>1049</v>
      </c>
      <c r="H33" s="4" t="s">
        <v>12</v>
      </c>
      <c r="I33" s="4" t="s">
        <v>11</v>
      </c>
      <c r="J33" s="4" t="s">
        <v>23</v>
      </c>
      <c r="K33" s="4">
        <f t="shared" si="1"/>
        <v>22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 x14ac:dyDescent="0.3">
      <c r="A34" s="4" t="s">
        <v>55</v>
      </c>
      <c r="B34" s="5">
        <v>1995</v>
      </c>
      <c r="C34" s="4" t="s">
        <v>18</v>
      </c>
      <c r="D34" s="5">
        <v>1</v>
      </c>
      <c r="E34" s="5" t="str">
        <f t="shared" si="0"/>
        <v>1 Jun 1995</v>
      </c>
      <c r="F34" s="5">
        <v>0</v>
      </c>
      <c r="G34" s="19">
        <v>1056</v>
      </c>
      <c r="H34" s="4" t="s">
        <v>12</v>
      </c>
      <c r="I34" s="4" t="s">
        <v>11</v>
      </c>
      <c r="J34" s="4" t="s">
        <v>13</v>
      </c>
      <c r="K34" s="4">
        <f t="shared" si="1"/>
        <v>29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4" t="s">
        <v>56</v>
      </c>
      <c r="B35" s="5">
        <v>1993</v>
      </c>
      <c r="C35" s="4" t="s">
        <v>20</v>
      </c>
      <c r="D35" s="5">
        <v>28</v>
      </c>
      <c r="E35" s="5" t="str">
        <f t="shared" si="0"/>
        <v>28 Sep 1993</v>
      </c>
      <c r="F35" s="5">
        <v>0</v>
      </c>
      <c r="G35" s="19">
        <v>1068</v>
      </c>
      <c r="H35" s="4" t="s">
        <v>12</v>
      </c>
      <c r="I35" s="4" t="s">
        <v>16</v>
      </c>
      <c r="J35" s="4" t="s">
        <v>13</v>
      </c>
      <c r="K35" s="4">
        <f t="shared" si="1"/>
        <v>31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4" t="s">
        <v>57</v>
      </c>
      <c r="B36" s="5">
        <v>2004</v>
      </c>
      <c r="C36" s="4" t="s">
        <v>34</v>
      </c>
      <c r="D36" s="5">
        <v>24</v>
      </c>
      <c r="E36" s="5" t="str">
        <f t="shared" si="0"/>
        <v>24 Aug 2004</v>
      </c>
      <c r="F36" s="5">
        <v>0</v>
      </c>
      <c r="G36" s="19">
        <v>1070</v>
      </c>
      <c r="H36" s="4" t="s">
        <v>12</v>
      </c>
      <c r="I36" s="4" t="s">
        <v>12</v>
      </c>
      <c r="J36" s="4" t="s">
        <v>13</v>
      </c>
      <c r="K36" s="4">
        <f t="shared" si="1"/>
        <v>20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4" t="s">
        <v>58</v>
      </c>
      <c r="B37" s="5">
        <v>1997</v>
      </c>
      <c r="C37" s="4" t="s">
        <v>34</v>
      </c>
      <c r="D37" s="5">
        <v>13</v>
      </c>
      <c r="E37" s="5" t="str">
        <f t="shared" si="0"/>
        <v>13 Aug 1997</v>
      </c>
      <c r="F37" s="5">
        <v>0</v>
      </c>
      <c r="G37" s="19">
        <v>1071</v>
      </c>
      <c r="H37" s="4" t="s">
        <v>12</v>
      </c>
      <c r="I37" s="4" t="s">
        <v>12</v>
      </c>
      <c r="J37" s="4" t="s">
        <v>13</v>
      </c>
      <c r="K37" s="4">
        <f t="shared" si="1"/>
        <v>27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4" t="s">
        <v>59</v>
      </c>
      <c r="B38" s="5">
        <v>1998</v>
      </c>
      <c r="C38" s="4" t="s">
        <v>30</v>
      </c>
      <c r="D38" s="5">
        <v>26</v>
      </c>
      <c r="E38" s="5" t="str">
        <f t="shared" si="0"/>
        <v>26 Dec 1998</v>
      </c>
      <c r="F38" s="5">
        <v>0</v>
      </c>
      <c r="G38" s="19">
        <v>1082</v>
      </c>
      <c r="H38" s="4" t="s">
        <v>12</v>
      </c>
      <c r="I38" s="4" t="s">
        <v>11</v>
      </c>
      <c r="J38" s="4" t="s">
        <v>13</v>
      </c>
      <c r="K38" s="4">
        <f t="shared" si="1"/>
        <v>26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4" t="s">
        <v>60</v>
      </c>
      <c r="B39" s="5">
        <v>2002</v>
      </c>
      <c r="C39" s="4" t="s">
        <v>34</v>
      </c>
      <c r="D39" s="5">
        <v>13</v>
      </c>
      <c r="E39" s="5" t="str">
        <f t="shared" si="0"/>
        <v>13 Aug 2002</v>
      </c>
      <c r="F39" s="5">
        <v>0</v>
      </c>
      <c r="G39" s="19">
        <v>1086</v>
      </c>
      <c r="H39" s="4" t="s">
        <v>12</v>
      </c>
      <c r="I39" s="4" t="s">
        <v>12</v>
      </c>
      <c r="J39" s="4" t="s">
        <v>13</v>
      </c>
      <c r="K39" s="4">
        <f t="shared" si="1"/>
        <v>22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4" t="s">
        <v>61</v>
      </c>
      <c r="B40" s="5">
        <v>2004</v>
      </c>
      <c r="C40" s="4" t="s">
        <v>15</v>
      </c>
      <c r="D40" s="5">
        <v>12</v>
      </c>
      <c r="E40" s="5" t="str">
        <f t="shared" si="0"/>
        <v>12 Nov 2004</v>
      </c>
      <c r="F40" s="5">
        <v>0</v>
      </c>
      <c r="G40" s="19">
        <v>1121.8699999999999</v>
      </c>
      <c r="H40" s="4" t="s">
        <v>12</v>
      </c>
      <c r="I40" s="4" t="s">
        <v>16</v>
      </c>
      <c r="J40" s="4" t="s">
        <v>13</v>
      </c>
      <c r="K40" s="4">
        <f t="shared" si="1"/>
        <v>20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4" t="s">
        <v>62</v>
      </c>
      <c r="B41" s="5">
        <v>2004</v>
      </c>
      <c r="C41" s="4" t="s">
        <v>18</v>
      </c>
      <c r="D41" s="5">
        <v>14</v>
      </c>
      <c r="E41" s="5" t="str">
        <f t="shared" si="0"/>
        <v>14 Jun 2004</v>
      </c>
      <c r="F41" s="5">
        <v>0</v>
      </c>
      <c r="G41" s="19">
        <v>1131.51</v>
      </c>
      <c r="H41" s="4" t="s">
        <v>12</v>
      </c>
      <c r="I41" s="4" t="s">
        <v>16</v>
      </c>
      <c r="J41" s="4" t="s">
        <v>13</v>
      </c>
      <c r="K41" s="4">
        <f t="shared" si="1"/>
        <v>20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 x14ac:dyDescent="0.3">
      <c r="A42" s="4" t="s">
        <v>63</v>
      </c>
      <c r="B42" s="5">
        <v>2002</v>
      </c>
      <c r="C42" s="4" t="s">
        <v>10</v>
      </c>
      <c r="D42" s="5">
        <v>19</v>
      </c>
      <c r="E42" s="5" t="str">
        <f t="shared" si="0"/>
        <v>19 Jul 2002</v>
      </c>
      <c r="F42" s="5">
        <v>0</v>
      </c>
      <c r="G42" s="19">
        <v>1132</v>
      </c>
      <c r="H42" s="4" t="s">
        <v>12</v>
      </c>
      <c r="I42" s="4" t="s">
        <v>16</v>
      </c>
      <c r="J42" s="4" t="s">
        <v>13</v>
      </c>
      <c r="K42" s="4">
        <f t="shared" si="1"/>
        <v>22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4" t="s">
        <v>64</v>
      </c>
      <c r="B43" s="5">
        <v>2004</v>
      </c>
      <c r="C43" s="4" t="s">
        <v>36</v>
      </c>
      <c r="D43" s="5">
        <v>6</v>
      </c>
      <c r="E43" s="5" t="str">
        <f t="shared" si="0"/>
        <v>6 Oct 2004</v>
      </c>
      <c r="F43" s="5">
        <v>0</v>
      </c>
      <c r="G43" s="19">
        <v>1135</v>
      </c>
      <c r="H43" s="4" t="s">
        <v>12</v>
      </c>
      <c r="I43" s="4" t="s">
        <v>12</v>
      </c>
      <c r="J43" s="4" t="s">
        <v>13</v>
      </c>
      <c r="K43" s="4">
        <f t="shared" si="1"/>
        <v>20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4" t="s">
        <v>65</v>
      </c>
      <c r="B44" s="5">
        <v>2004</v>
      </c>
      <c r="C44" s="4" t="s">
        <v>18</v>
      </c>
      <c r="D44" s="5">
        <v>11</v>
      </c>
      <c r="E44" s="5" t="str">
        <f t="shared" si="0"/>
        <v>11 Jun 2004</v>
      </c>
      <c r="F44" s="5">
        <v>0</v>
      </c>
      <c r="G44" s="19">
        <v>1135.94</v>
      </c>
      <c r="H44" s="4" t="s">
        <v>12</v>
      </c>
      <c r="I44" s="4" t="s">
        <v>12</v>
      </c>
      <c r="J44" s="4" t="s">
        <v>13</v>
      </c>
      <c r="K44" s="4">
        <f t="shared" si="1"/>
        <v>20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4" t="s">
        <v>66</v>
      </c>
      <c r="B45" s="5">
        <v>2004</v>
      </c>
      <c r="C45" s="4" t="s">
        <v>15</v>
      </c>
      <c r="D45" s="5">
        <v>28</v>
      </c>
      <c r="E45" s="5" t="str">
        <f t="shared" si="0"/>
        <v>28 Nov 2004</v>
      </c>
      <c r="F45" s="5">
        <v>0</v>
      </c>
      <c r="G45" s="19">
        <v>1136.4000000000001</v>
      </c>
      <c r="H45" s="4" t="s">
        <v>12</v>
      </c>
      <c r="I45" s="4" t="s">
        <v>12</v>
      </c>
      <c r="J45" s="4" t="s">
        <v>13</v>
      </c>
      <c r="K45" s="4">
        <f t="shared" si="1"/>
        <v>20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 x14ac:dyDescent="0.3">
      <c r="A46" s="4" t="s">
        <v>67</v>
      </c>
      <c r="B46" s="5">
        <v>2002</v>
      </c>
      <c r="C46" s="4" t="s">
        <v>34</v>
      </c>
      <c r="D46" s="5">
        <v>11</v>
      </c>
      <c r="E46" s="5" t="str">
        <f t="shared" si="0"/>
        <v>11 Aug 2002</v>
      </c>
      <c r="F46" s="5">
        <v>0</v>
      </c>
      <c r="G46" s="19">
        <v>1137</v>
      </c>
      <c r="H46" s="4" t="s">
        <v>12</v>
      </c>
      <c r="I46" s="4" t="s">
        <v>16</v>
      </c>
      <c r="J46" s="4" t="s">
        <v>13</v>
      </c>
      <c r="K46" s="4">
        <f t="shared" si="1"/>
        <v>22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4" t="s">
        <v>39</v>
      </c>
      <c r="B47" s="5">
        <v>2004</v>
      </c>
      <c r="C47" s="4" t="s">
        <v>15</v>
      </c>
      <c r="D47" s="5">
        <v>6</v>
      </c>
      <c r="E47" s="5" t="str">
        <f t="shared" si="0"/>
        <v>6 Nov 2004</v>
      </c>
      <c r="F47" s="5">
        <v>0</v>
      </c>
      <c r="G47" s="19">
        <v>1137.01</v>
      </c>
      <c r="H47" s="4" t="s">
        <v>12</v>
      </c>
      <c r="I47" s="4" t="s">
        <v>16</v>
      </c>
      <c r="J47" s="4" t="s">
        <v>13</v>
      </c>
      <c r="K47" s="4">
        <f t="shared" si="1"/>
        <v>20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4" t="s">
        <v>68</v>
      </c>
      <c r="B48" s="5">
        <v>2004</v>
      </c>
      <c r="C48" s="4" t="s">
        <v>36</v>
      </c>
      <c r="D48" s="5">
        <v>15</v>
      </c>
      <c r="E48" s="5" t="str">
        <f t="shared" si="0"/>
        <v>15 Oct 2004</v>
      </c>
      <c r="F48" s="5">
        <v>0</v>
      </c>
      <c r="G48" s="19">
        <v>1137.01</v>
      </c>
      <c r="H48" s="4" t="s">
        <v>12</v>
      </c>
      <c r="I48" s="4" t="s">
        <v>16</v>
      </c>
      <c r="J48" s="4" t="s">
        <v>13</v>
      </c>
      <c r="K48" s="4">
        <f t="shared" si="1"/>
        <v>20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4" t="s">
        <v>69</v>
      </c>
      <c r="B49" s="5">
        <v>2004</v>
      </c>
      <c r="C49" s="4" t="s">
        <v>15</v>
      </c>
      <c r="D49" s="5">
        <v>27</v>
      </c>
      <c r="E49" s="5" t="str">
        <f t="shared" si="0"/>
        <v>27 Nov 2004</v>
      </c>
      <c r="F49" s="5">
        <v>0</v>
      </c>
      <c r="G49" s="19">
        <v>1137.47</v>
      </c>
      <c r="H49" s="4" t="s">
        <v>12</v>
      </c>
      <c r="I49" s="4" t="s">
        <v>11</v>
      </c>
      <c r="J49" s="4" t="s">
        <v>13</v>
      </c>
      <c r="K49" s="4">
        <f t="shared" si="1"/>
        <v>20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4" t="s">
        <v>70</v>
      </c>
      <c r="B50" s="5">
        <v>2001</v>
      </c>
      <c r="C50" s="4" t="s">
        <v>36</v>
      </c>
      <c r="D50" s="5">
        <v>25</v>
      </c>
      <c r="E50" s="5" t="str">
        <f t="shared" si="0"/>
        <v>25 Oct 2001</v>
      </c>
      <c r="F50" s="5">
        <v>0</v>
      </c>
      <c r="G50" s="19">
        <v>1141</v>
      </c>
      <c r="H50" s="4" t="s">
        <v>12</v>
      </c>
      <c r="I50" s="4" t="s">
        <v>16</v>
      </c>
      <c r="J50" s="4" t="s">
        <v>13</v>
      </c>
      <c r="K50" s="4">
        <f t="shared" si="1"/>
        <v>23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4" t="s">
        <v>71</v>
      </c>
      <c r="B51" s="5">
        <v>2004</v>
      </c>
      <c r="C51" s="4" t="s">
        <v>20</v>
      </c>
      <c r="D51" s="5">
        <v>12</v>
      </c>
      <c r="E51" s="5" t="str">
        <f t="shared" si="0"/>
        <v>12 Sep 2004</v>
      </c>
      <c r="F51" s="5">
        <v>0</v>
      </c>
      <c r="G51" s="19">
        <v>1141.45</v>
      </c>
      <c r="H51" s="4" t="s">
        <v>12</v>
      </c>
      <c r="I51" s="4" t="s">
        <v>12</v>
      </c>
      <c r="J51" s="4" t="s">
        <v>13</v>
      </c>
      <c r="K51" s="4">
        <f t="shared" si="1"/>
        <v>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4" t="s">
        <v>72</v>
      </c>
      <c r="B52" s="5">
        <v>2002</v>
      </c>
      <c r="C52" s="4" t="s">
        <v>36</v>
      </c>
      <c r="D52" s="5">
        <v>1</v>
      </c>
      <c r="E52" s="5" t="str">
        <f t="shared" si="0"/>
        <v>1 Oct 2002</v>
      </c>
      <c r="F52" s="5">
        <v>0</v>
      </c>
      <c r="G52" s="19">
        <v>1142</v>
      </c>
      <c r="H52" s="4" t="s">
        <v>12</v>
      </c>
      <c r="I52" s="4" t="s">
        <v>11</v>
      </c>
      <c r="J52" s="4" t="s">
        <v>42</v>
      </c>
      <c r="K52" s="4">
        <f t="shared" si="1"/>
        <v>22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4" t="s">
        <v>73</v>
      </c>
      <c r="B53" s="5">
        <v>2004</v>
      </c>
      <c r="C53" s="4" t="s">
        <v>18</v>
      </c>
      <c r="D53" s="5">
        <v>10</v>
      </c>
      <c r="E53" s="5" t="str">
        <f t="shared" si="0"/>
        <v>10 Jun 2004</v>
      </c>
      <c r="F53" s="5">
        <v>0</v>
      </c>
      <c r="G53" s="19">
        <v>1146.8</v>
      </c>
      <c r="H53" s="4" t="s">
        <v>11</v>
      </c>
      <c r="I53" s="4" t="s">
        <v>11</v>
      </c>
      <c r="J53" s="4" t="s">
        <v>13</v>
      </c>
      <c r="K53" s="4">
        <f t="shared" si="1"/>
        <v>20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 x14ac:dyDescent="0.3">
      <c r="A54" s="4" t="s">
        <v>74</v>
      </c>
      <c r="B54" s="5">
        <v>2003</v>
      </c>
      <c r="C54" s="4" t="s">
        <v>18</v>
      </c>
      <c r="D54" s="5">
        <v>12</v>
      </c>
      <c r="E54" s="5" t="str">
        <f t="shared" si="0"/>
        <v>12 Jun 2003</v>
      </c>
      <c r="F54" s="5">
        <v>0</v>
      </c>
      <c r="G54" s="19">
        <v>1149</v>
      </c>
      <c r="H54" s="4" t="s">
        <v>11</v>
      </c>
      <c r="I54" s="4" t="s">
        <v>16</v>
      </c>
      <c r="J54" s="4" t="s">
        <v>23</v>
      </c>
      <c r="K54" s="4">
        <f t="shared" si="1"/>
        <v>21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4" t="s">
        <v>75</v>
      </c>
      <c r="B55" s="5">
        <v>2004</v>
      </c>
      <c r="C55" s="4" t="s">
        <v>10</v>
      </c>
      <c r="D55" s="5">
        <v>18</v>
      </c>
      <c r="E55" s="5" t="str">
        <f t="shared" si="0"/>
        <v>18 Jul 2004</v>
      </c>
      <c r="F55" s="5">
        <v>0</v>
      </c>
      <c r="G55" s="19">
        <v>1149.4000000000001</v>
      </c>
      <c r="H55" s="4" t="s">
        <v>11</v>
      </c>
      <c r="I55" s="4" t="s">
        <v>11</v>
      </c>
      <c r="J55" s="4" t="s">
        <v>13</v>
      </c>
      <c r="K55" s="4">
        <f t="shared" si="1"/>
        <v>20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4" t="s">
        <v>76</v>
      </c>
      <c r="B56" s="5">
        <v>1994</v>
      </c>
      <c r="C56" s="4" t="s">
        <v>10</v>
      </c>
      <c r="D56" s="5">
        <v>26</v>
      </c>
      <c r="E56" s="5" t="str">
        <f t="shared" si="0"/>
        <v>26 Jul 1994</v>
      </c>
      <c r="F56" s="5">
        <v>0</v>
      </c>
      <c r="G56" s="19">
        <v>1158.32</v>
      </c>
      <c r="H56" s="4" t="s">
        <v>11</v>
      </c>
      <c r="I56" s="4" t="s">
        <v>16</v>
      </c>
      <c r="J56" s="4" t="s">
        <v>13</v>
      </c>
      <c r="K56" s="4">
        <f t="shared" si="1"/>
        <v>30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4" t="s">
        <v>77</v>
      </c>
      <c r="B57" s="5">
        <v>2004</v>
      </c>
      <c r="C57" s="4" t="s">
        <v>15</v>
      </c>
      <c r="D57" s="5">
        <v>11</v>
      </c>
      <c r="E57" s="5" t="str">
        <f t="shared" si="0"/>
        <v>11 Nov 2004</v>
      </c>
      <c r="F57" s="5">
        <v>0</v>
      </c>
      <c r="G57" s="19">
        <v>1163.46</v>
      </c>
      <c r="H57" s="4" t="s">
        <v>11</v>
      </c>
      <c r="I57" s="4" t="s">
        <v>12</v>
      </c>
      <c r="J57" s="4" t="s">
        <v>13</v>
      </c>
      <c r="K57" s="4">
        <f t="shared" si="1"/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4" t="s">
        <v>78</v>
      </c>
      <c r="B58" s="5">
        <v>2002</v>
      </c>
      <c r="C58" s="4" t="s">
        <v>18</v>
      </c>
      <c r="D58" s="5">
        <v>11</v>
      </c>
      <c r="E58" s="5" t="str">
        <f t="shared" si="0"/>
        <v>11 Jun 2002</v>
      </c>
      <c r="F58" s="5">
        <v>0</v>
      </c>
      <c r="G58" s="19">
        <v>1165</v>
      </c>
      <c r="H58" s="4" t="s">
        <v>11</v>
      </c>
      <c r="I58" s="4" t="s">
        <v>12</v>
      </c>
      <c r="J58" s="4" t="s">
        <v>23</v>
      </c>
      <c r="K58" s="4">
        <f t="shared" si="1"/>
        <v>22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4" t="s">
        <v>79</v>
      </c>
      <c r="B59" s="5">
        <v>2001</v>
      </c>
      <c r="C59" s="4" t="s">
        <v>15</v>
      </c>
      <c r="D59" s="5">
        <v>12</v>
      </c>
      <c r="E59" s="5" t="str">
        <f t="shared" si="0"/>
        <v>12 Nov 2001</v>
      </c>
      <c r="F59" s="5">
        <v>0</v>
      </c>
      <c r="G59" s="19">
        <v>1167</v>
      </c>
      <c r="H59" s="4" t="s">
        <v>11</v>
      </c>
      <c r="I59" s="4" t="s">
        <v>16</v>
      </c>
      <c r="J59" s="4" t="s">
        <v>13</v>
      </c>
      <c r="K59" s="4">
        <f t="shared" si="1"/>
        <v>23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4" t="s">
        <v>80</v>
      </c>
      <c r="B60" s="5">
        <v>1996</v>
      </c>
      <c r="C60" s="4" t="s">
        <v>34</v>
      </c>
      <c r="D60" s="5">
        <v>11</v>
      </c>
      <c r="E60" s="5" t="str">
        <f t="shared" si="0"/>
        <v>11 Aug 1996</v>
      </c>
      <c r="F60" s="5">
        <v>0</v>
      </c>
      <c r="G60" s="19">
        <v>1178</v>
      </c>
      <c r="H60" s="4" t="s">
        <v>11</v>
      </c>
      <c r="I60" s="4" t="s">
        <v>12</v>
      </c>
      <c r="J60" s="4" t="s">
        <v>13</v>
      </c>
      <c r="K60" s="4">
        <f t="shared" si="1"/>
        <v>28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4" t="s">
        <v>81</v>
      </c>
      <c r="B61" s="5">
        <v>1997</v>
      </c>
      <c r="C61" s="4" t="s">
        <v>18</v>
      </c>
      <c r="D61" s="5">
        <v>28</v>
      </c>
      <c r="E61" s="5" t="str">
        <f t="shared" si="0"/>
        <v>28 Jun 1997</v>
      </c>
      <c r="F61" s="5">
        <v>0</v>
      </c>
      <c r="G61" s="19">
        <v>1178.07</v>
      </c>
      <c r="H61" s="4" t="s">
        <v>11</v>
      </c>
      <c r="I61" s="4" t="s">
        <v>11</v>
      </c>
      <c r="J61" s="4" t="s">
        <v>13</v>
      </c>
      <c r="K61" s="4">
        <f t="shared" si="1"/>
        <v>27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 x14ac:dyDescent="0.3">
      <c r="A62" s="4" t="s">
        <v>82</v>
      </c>
      <c r="B62" s="5">
        <v>2002</v>
      </c>
      <c r="C62" s="4" t="s">
        <v>34</v>
      </c>
      <c r="D62" s="5">
        <v>26</v>
      </c>
      <c r="E62" s="5" t="str">
        <f t="shared" si="0"/>
        <v>26 Aug 2002</v>
      </c>
      <c r="F62" s="5">
        <v>0</v>
      </c>
      <c r="G62" s="19">
        <v>1191</v>
      </c>
      <c r="H62" s="4" t="s">
        <v>11</v>
      </c>
      <c r="I62" s="4" t="s">
        <v>16</v>
      </c>
      <c r="J62" s="4" t="s">
        <v>13</v>
      </c>
      <c r="K62" s="4">
        <f t="shared" si="1"/>
        <v>22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4" t="s">
        <v>83</v>
      </c>
      <c r="B63" s="5">
        <v>1999</v>
      </c>
      <c r="C63" s="4" t="s">
        <v>18</v>
      </c>
      <c r="D63" s="5">
        <v>28</v>
      </c>
      <c r="E63" s="5" t="str">
        <f t="shared" si="0"/>
        <v>28 Jun 1999</v>
      </c>
      <c r="F63" s="5">
        <v>0</v>
      </c>
      <c r="G63" s="19">
        <v>1200</v>
      </c>
      <c r="H63" s="4" t="s">
        <v>11</v>
      </c>
      <c r="I63" s="4" t="s">
        <v>12</v>
      </c>
      <c r="J63" s="4" t="s">
        <v>23</v>
      </c>
      <c r="K63" s="4">
        <f t="shared" si="1"/>
        <v>25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4" t="s">
        <v>84</v>
      </c>
      <c r="B64" s="5">
        <v>1992</v>
      </c>
      <c r="C64" s="4" t="s">
        <v>36</v>
      </c>
      <c r="D64" s="5">
        <v>6</v>
      </c>
      <c r="E64" s="5" t="str">
        <f t="shared" si="0"/>
        <v>6 Oct 1992</v>
      </c>
      <c r="F64" s="5">
        <v>0</v>
      </c>
      <c r="G64" s="19">
        <v>1200.55</v>
      </c>
      <c r="H64" s="4" t="s">
        <v>11</v>
      </c>
      <c r="I64" s="4" t="s">
        <v>12</v>
      </c>
      <c r="J64" s="4" t="s">
        <v>13</v>
      </c>
      <c r="K64" s="4">
        <f t="shared" si="1"/>
        <v>32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4" t="s">
        <v>85</v>
      </c>
      <c r="B65" s="5">
        <v>2004</v>
      </c>
      <c r="C65" s="4" t="s">
        <v>18</v>
      </c>
      <c r="D65" s="5">
        <v>2</v>
      </c>
      <c r="E65" s="5" t="str">
        <f t="shared" si="0"/>
        <v>2 Jun 2004</v>
      </c>
      <c r="F65" s="5">
        <v>0</v>
      </c>
      <c r="G65" s="19">
        <v>1210</v>
      </c>
      <c r="H65" s="4" t="s">
        <v>11</v>
      </c>
      <c r="I65" s="4" t="s">
        <v>16</v>
      </c>
      <c r="J65" s="4" t="s">
        <v>13</v>
      </c>
      <c r="K65" s="4">
        <f t="shared" si="1"/>
        <v>20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4" t="s">
        <v>86</v>
      </c>
      <c r="B66" s="5">
        <v>1996</v>
      </c>
      <c r="C66" s="4" t="s">
        <v>15</v>
      </c>
      <c r="D66" s="5">
        <v>4</v>
      </c>
      <c r="E66" s="5" t="str">
        <f t="shared" si="0"/>
        <v>4 Nov 1996</v>
      </c>
      <c r="F66" s="5">
        <v>0</v>
      </c>
      <c r="G66" s="19">
        <v>1220</v>
      </c>
      <c r="H66" s="4" t="s">
        <v>11</v>
      </c>
      <c r="I66" s="4" t="s">
        <v>12</v>
      </c>
      <c r="J66" s="4" t="s">
        <v>23</v>
      </c>
      <c r="K66" s="4">
        <f t="shared" si="1"/>
        <v>28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4" t="s">
        <v>87</v>
      </c>
      <c r="B67" s="5">
        <v>2004</v>
      </c>
      <c r="C67" s="4" t="s">
        <v>10</v>
      </c>
      <c r="D67" s="5">
        <v>9</v>
      </c>
      <c r="E67" s="5" t="str">
        <f t="shared" ref="E67:E130" si="2">CONCATENATE(D67," ",C67," ",B67)</f>
        <v>9 Jul 2004</v>
      </c>
      <c r="F67" s="5">
        <v>0</v>
      </c>
      <c r="G67" s="19">
        <v>1224</v>
      </c>
      <c r="H67" s="4" t="s">
        <v>11</v>
      </c>
      <c r="I67" s="4" t="s">
        <v>16</v>
      </c>
      <c r="J67" s="4" t="s">
        <v>13</v>
      </c>
      <c r="K67" s="4">
        <f t="shared" ref="K67:K130" si="3">DATEDIF(E67,$L$2,"y")</f>
        <v>20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4" t="s">
        <v>88</v>
      </c>
      <c r="B68" s="5">
        <v>2004</v>
      </c>
      <c r="C68" s="4" t="s">
        <v>36</v>
      </c>
      <c r="D68" s="5">
        <v>16</v>
      </c>
      <c r="E68" s="5" t="str">
        <f t="shared" si="2"/>
        <v>16 Oct 2004</v>
      </c>
      <c r="F68" s="5">
        <v>0</v>
      </c>
      <c r="G68" s="19">
        <v>1228</v>
      </c>
      <c r="H68" s="4" t="s">
        <v>11</v>
      </c>
      <c r="I68" s="4" t="s">
        <v>16</v>
      </c>
      <c r="J68" s="4" t="s">
        <v>23</v>
      </c>
      <c r="K68" s="4">
        <f t="shared" si="3"/>
        <v>20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4" t="s">
        <v>89</v>
      </c>
      <c r="B69" s="5">
        <v>1998</v>
      </c>
      <c r="C69" s="4" t="s">
        <v>10</v>
      </c>
      <c r="D69" s="5">
        <v>13</v>
      </c>
      <c r="E69" s="5" t="str">
        <f t="shared" si="2"/>
        <v>13 Jul 1998</v>
      </c>
      <c r="F69" s="5">
        <v>0</v>
      </c>
      <c r="G69" s="19">
        <v>1234</v>
      </c>
      <c r="H69" s="4" t="s">
        <v>11</v>
      </c>
      <c r="I69" s="4" t="s">
        <v>16</v>
      </c>
      <c r="J69" s="4" t="s">
        <v>13</v>
      </c>
      <c r="K69" s="4">
        <f t="shared" si="3"/>
        <v>26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4" t="s">
        <v>90</v>
      </c>
      <c r="B70" s="5">
        <v>2002</v>
      </c>
      <c r="C70" s="4" t="s">
        <v>30</v>
      </c>
      <c r="D70" s="5">
        <v>12</v>
      </c>
      <c r="E70" s="5" t="str">
        <f t="shared" si="2"/>
        <v>12 Dec 2002</v>
      </c>
      <c r="F70" s="5">
        <v>0</v>
      </c>
      <c r="G70" s="19">
        <v>1237</v>
      </c>
      <c r="H70" s="4" t="s">
        <v>11</v>
      </c>
      <c r="I70" s="4" t="s">
        <v>11</v>
      </c>
      <c r="J70" s="4" t="s">
        <v>13</v>
      </c>
      <c r="K70" s="4">
        <f t="shared" si="3"/>
        <v>22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4" t="s">
        <v>91</v>
      </c>
      <c r="B71" s="5">
        <v>1998</v>
      </c>
      <c r="C71" s="4" t="s">
        <v>36</v>
      </c>
      <c r="D71" s="5">
        <v>11</v>
      </c>
      <c r="E71" s="5" t="str">
        <f t="shared" si="2"/>
        <v>11 Oct 1998</v>
      </c>
      <c r="F71" s="5">
        <v>0</v>
      </c>
      <c r="G71" s="19">
        <v>1240</v>
      </c>
      <c r="H71" s="4" t="s">
        <v>11</v>
      </c>
      <c r="I71" s="4" t="s">
        <v>16</v>
      </c>
      <c r="J71" s="4" t="s">
        <v>23</v>
      </c>
      <c r="K71" s="4">
        <f t="shared" si="3"/>
        <v>26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4" t="s">
        <v>92</v>
      </c>
      <c r="B72" s="5">
        <v>2002</v>
      </c>
      <c r="C72" s="4" t="s">
        <v>10</v>
      </c>
      <c r="D72" s="5">
        <v>1</v>
      </c>
      <c r="E72" s="5" t="str">
        <f t="shared" si="2"/>
        <v>1 Jul 2002</v>
      </c>
      <c r="F72" s="5">
        <v>0</v>
      </c>
      <c r="G72" s="19">
        <v>1241</v>
      </c>
      <c r="H72" s="4" t="s">
        <v>11</v>
      </c>
      <c r="I72" s="4" t="s">
        <v>11</v>
      </c>
      <c r="J72" s="4" t="s">
        <v>13</v>
      </c>
      <c r="K72" s="4">
        <f t="shared" si="3"/>
        <v>22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4" t="s">
        <v>93</v>
      </c>
      <c r="B73" s="5">
        <v>2003</v>
      </c>
      <c r="C73" s="4" t="s">
        <v>34</v>
      </c>
      <c r="D73" s="5">
        <v>2</v>
      </c>
      <c r="E73" s="5" t="str">
        <f t="shared" si="2"/>
        <v>2 Aug 2003</v>
      </c>
      <c r="F73" s="5">
        <v>0</v>
      </c>
      <c r="G73" s="19">
        <v>1241.57</v>
      </c>
      <c r="H73" s="4" t="s">
        <v>11</v>
      </c>
      <c r="I73" s="4" t="s">
        <v>11</v>
      </c>
      <c r="J73" s="4" t="s">
        <v>42</v>
      </c>
      <c r="K73" s="4">
        <f t="shared" si="3"/>
        <v>21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4" t="s">
        <v>94</v>
      </c>
      <c r="B74" s="5">
        <v>2003</v>
      </c>
      <c r="C74" s="4" t="s">
        <v>20</v>
      </c>
      <c r="D74" s="5">
        <v>15</v>
      </c>
      <c r="E74" s="5" t="str">
        <f t="shared" si="2"/>
        <v>15 Sep 2003</v>
      </c>
      <c r="F74" s="5">
        <v>0</v>
      </c>
      <c r="G74" s="19">
        <v>1242.26</v>
      </c>
      <c r="H74" s="4" t="s">
        <v>11</v>
      </c>
      <c r="I74" s="4" t="s">
        <v>16</v>
      </c>
      <c r="J74" s="4" t="s">
        <v>42</v>
      </c>
      <c r="K74" s="4">
        <f t="shared" si="3"/>
        <v>21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4" t="s">
        <v>95</v>
      </c>
      <c r="B75" s="5">
        <v>2003</v>
      </c>
      <c r="C75" s="4" t="s">
        <v>20</v>
      </c>
      <c r="D75" s="5">
        <v>8</v>
      </c>
      <c r="E75" s="5" t="str">
        <f t="shared" si="2"/>
        <v>8 Sep 2003</v>
      </c>
      <c r="F75" s="5">
        <v>0</v>
      </c>
      <c r="G75" s="19">
        <v>1242.82</v>
      </c>
      <c r="H75" s="4" t="s">
        <v>11</v>
      </c>
      <c r="I75" s="4" t="s">
        <v>16</v>
      </c>
      <c r="J75" s="4" t="s">
        <v>42</v>
      </c>
      <c r="K75" s="4">
        <f t="shared" si="3"/>
        <v>21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4" t="s">
        <v>96</v>
      </c>
      <c r="B76" s="5">
        <v>2003</v>
      </c>
      <c r="C76" s="4" t="s">
        <v>20</v>
      </c>
      <c r="D76" s="5">
        <v>15</v>
      </c>
      <c r="E76" s="5" t="str">
        <f t="shared" si="2"/>
        <v>15 Sep 2003</v>
      </c>
      <c r="F76" s="5">
        <v>0</v>
      </c>
      <c r="G76" s="19">
        <v>1252.4100000000001</v>
      </c>
      <c r="H76" s="4" t="s">
        <v>11</v>
      </c>
      <c r="I76" s="4" t="s">
        <v>12</v>
      </c>
      <c r="J76" s="4" t="s">
        <v>42</v>
      </c>
      <c r="K76" s="4">
        <f t="shared" si="3"/>
        <v>21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4" t="s">
        <v>97</v>
      </c>
      <c r="B77" s="5">
        <v>1997</v>
      </c>
      <c r="C77" s="4" t="s">
        <v>15</v>
      </c>
      <c r="D77" s="5">
        <v>4</v>
      </c>
      <c r="E77" s="5" t="str">
        <f t="shared" si="2"/>
        <v>4 Nov 1997</v>
      </c>
      <c r="F77" s="5">
        <v>0</v>
      </c>
      <c r="G77" s="19">
        <v>1253</v>
      </c>
      <c r="H77" s="4" t="s">
        <v>11</v>
      </c>
      <c r="I77" s="4" t="s">
        <v>11</v>
      </c>
      <c r="J77" s="4" t="s">
        <v>13</v>
      </c>
      <c r="K77" s="4">
        <f t="shared" si="3"/>
        <v>27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4" t="s">
        <v>98</v>
      </c>
      <c r="B78" s="5">
        <v>2003</v>
      </c>
      <c r="C78" s="4" t="s">
        <v>30</v>
      </c>
      <c r="D78" s="5">
        <v>10</v>
      </c>
      <c r="E78" s="5" t="str">
        <f t="shared" si="2"/>
        <v>10 Dec 2003</v>
      </c>
      <c r="F78" s="5">
        <v>0</v>
      </c>
      <c r="G78" s="19">
        <v>1253.94</v>
      </c>
      <c r="H78" s="4" t="s">
        <v>11</v>
      </c>
      <c r="I78" s="4" t="s">
        <v>11</v>
      </c>
      <c r="J78" s="4" t="s">
        <v>42</v>
      </c>
      <c r="K78" s="4">
        <f t="shared" si="3"/>
        <v>21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4" t="s">
        <v>99</v>
      </c>
      <c r="B79" s="5">
        <v>2003</v>
      </c>
      <c r="C79" s="4" t="s">
        <v>36</v>
      </c>
      <c r="D79" s="5">
        <v>13</v>
      </c>
      <c r="E79" s="5" t="str">
        <f t="shared" si="2"/>
        <v>13 Oct 2003</v>
      </c>
      <c r="F79" s="5">
        <v>0</v>
      </c>
      <c r="G79" s="19">
        <v>1256.3</v>
      </c>
      <c r="H79" s="4" t="s">
        <v>11</v>
      </c>
      <c r="I79" s="4" t="s">
        <v>12</v>
      </c>
      <c r="J79" s="4" t="s">
        <v>42</v>
      </c>
      <c r="K79" s="4">
        <f t="shared" si="3"/>
        <v>21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4" t="s">
        <v>100</v>
      </c>
      <c r="B80" s="5">
        <v>2003</v>
      </c>
      <c r="C80" s="4" t="s">
        <v>36</v>
      </c>
      <c r="D80" s="5">
        <v>30</v>
      </c>
      <c r="E80" s="5" t="str">
        <f t="shared" si="2"/>
        <v>30 Oct 2003</v>
      </c>
      <c r="F80" s="5">
        <v>0</v>
      </c>
      <c r="G80" s="19">
        <v>1261.44</v>
      </c>
      <c r="H80" s="4" t="s">
        <v>11</v>
      </c>
      <c r="I80" s="4" t="s">
        <v>12</v>
      </c>
      <c r="J80" s="4" t="s">
        <v>42</v>
      </c>
      <c r="K80" s="4">
        <f t="shared" si="3"/>
        <v>21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4" t="s">
        <v>101</v>
      </c>
      <c r="B81" s="5">
        <v>2003</v>
      </c>
      <c r="C81" s="4" t="s">
        <v>34</v>
      </c>
      <c r="D81" s="5">
        <v>15</v>
      </c>
      <c r="E81" s="5" t="str">
        <f t="shared" si="2"/>
        <v>15 Aug 2003</v>
      </c>
      <c r="F81" s="5">
        <v>0</v>
      </c>
      <c r="G81" s="19">
        <v>1261.8599999999999</v>
      </c>
      <c r="H81" s="4" t="s">
        <v>11</v>
      </c>
      <c r="I81" s="4" t="s">
        <v>12</v>
      </c>
      <c r="J81" s="4" t="s">
        <v>42</v>
      </c>
      <c r="K81" s="4">
        <f t="shared" si="3"/>
        <v>21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4" t="s">
        <v>102</v>
      </c>
      <c r="B82" s="5">
        <v>2003</v>
      </c>
      <c r="C82" s="4" t="s">
        <v>15</v>
      </c>
      <c r="D82" s="5">
        <v>21</v>
      </c>
      <c r="E82" s="5" t="str">
        <f t="shared" si="2"/>
        <v>21 Nov 2003</v>
      </c>
      <c r="F82" s="5">
        <v>0</v>
      </c>
      <c r="G82" s="19">
        <v>1263.25</v>
      </c>
      <c r="H82" s="4" t="s">
        <v>11</v>
      </c>
      <c r="I82" s="4" t="s">
        <v>12</v>
      </c>
      <c r="J82" s="4" t="s">
        <v>42</v>
      </c>
      <c r="K82" s="4">
        <f t="shared" si="3"/>
        <v>21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4" t="s">
        <v>103</v>
      </c>
      <c r="B83" s="5">
        <v>2002</v>
      </c>
      <c r="C83" s="4" t="s">
        <v>30</v>
      </c>
      <c r="D83" s="5">
        <v>4</v>
      </c>
      <c r="E83" s="5" t="str">
        <f t="shared" si="2"/>
        <v>4 Dec 2002</v>
      </c>
      <c r="F83" s="5">
        <v>0</v>
      </c>
      <c r="G83" s="19">
        <v>1267</v>
      </c>
      <c r="H83" s="4" t="s">
        <v>11</v>
      </c>
      <c r="I83" s="4" t="s">
        <v>16</v>
      </c>
      <c r="J83" s="4" t="s">
        <v>13</v>
      </c>
      <c r="K83" s="4">
        <f t="shared" si="3"/>
        <v>22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4" t="s">
        <v>104</v>
      </c>
      <c r="B84" s="5">
        <v>1997</v>
      </c>
      <c r="C84" s="4" t="s">
        <v>36</v>
      </c>
      <c r="D84" s="5">
        <v>26</v>
      </c>
      <c r="E84" s="5" t="str">
        <f t="shared" si="2"/>
        <v>26 Oct 1997</v>
      </c>
      <c r="F84" s="5">
        <v>0</v>
      </c>
      <c r="G84" s="19">
        <v>1276</v>
      </c>
      <c r="H84" s="4" t="s">
        <v>11</v>
      </c>
      <c r="I84" s="4" t="s">
        <v>11</v>
      </c>
      <c r="J84" s="4" t="s">
        <v>23</v>
      </c>
      <c r="K84" s="4">
        <f t="shared" si="3"/>
        <v>27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4" t="s">
        <v>105</v>
      </c>
      <c r="B85" s="5">
        <v>2004</v>
      </c>
      <c r="C85" s="4" t="s">
        <v>20</v>
      </c>
      <c r="D85" s="5">
        <v>30</v>
      </c>
      <c r="E85" s="5" t="str">
        <f t="shared" si="2"/>
        <v>30 Sep 2004</v>
      </c>
      <c r="F85" s="5">
        <v>0</v>
      </c>
      <c r="G85" s="19">
        <v>1283</v>
      </c>
      <c r="H85" s="4" t="s">
        <v>11</v>
      </c>
      <c r="I85" s="4" t="s">
        <v>16</v>
      </c>
      <c r="J85" s="4" t="s">
        <v>13</v>
      </c>
      <c r="K85" s="4">
        <f t="shared" si="3"/>
        <v>20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4" t="s">
        <v>106</v>
      </c>
      <c r="B86" s="5">
        <v>2004</v>
      </c>
      <c r="C86" s="4" t="s">
        <v>10</v>
      </c>
      <c r="D86" s="5">
        <v>28</v>
      </c>
      <c r="E86" s="5" t="str">
        <f t="shared" si="2"/>
        <v>28 Jul 2004</v>
      </c>
      <c r="F86" s="5">
        <v>0</v>
      </c>
      <c r="G86" s="19">
        <v>1285</v>
      </c>
      <c r="H86" s="4" t="s">
        <v>11</v>
      </c>
      <c r="I86" s="4" t="s">
        <v>12</v>
      </c>
      <c r="J86" s="4" t="s">
        <v>13</v>
      </c>
      <c r="K86" s="4">
        <f t="shared" si="3"/>
        <v>20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4" t="s">
        <v>107</v>
      </c>
      <c r="B87" s="5">
        <v>2000</v>
      </c>
      <c r="C87" s="4" t="s">
        <v>18</v>
      </c>
      <c r="D87" s="5">
        <v>26</v>
      </c>
      <c r="E87" s="5" t="str">
        <f t="shared" si="2"/>
        <v>26 Jun 2000</v>
      </c>
      <c r="F87" s="5">
        <v>0</v>
      </c>
      <c r="G87" s="19">
        <v>1286</v>
      </c>
      <c r="H87" s="4" t="s">
        <v>11</v>
      </c>
      <c r="I87" s="4" t="s">
        <v>11</v>
      </c>
      <c r="J87" s="4" t="s">
        <v>13</v>
      </c>
      <c r="K87" s="4">
        <f t="shared" si="3"/>
        <v>24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4" t="s">
        <v>108</v>
      </c>
      <c r="B88" s="5">
        <v>1998</v>
      </c>
      <c r="C88" s="4" t="s">
        <v>18</v>
      </c>
      <c r="D88" s="5">
        <v>4</v>
      </c>
      <c r="E88" s="5" t="str">
        <f t="shared" si="2"/>
        <v>4 Jun 1998</v>
      </c>
      <c r="F88" s="5">
        <v>0</v>
      </c>
      <c r="G88" s="19">
        <v>1290.93</v>
      </c>
      <c r="H88" s="4" t="s">
        <v>11</v>
      </c>
      <c r="I88" s="4" t="s">
        <v>11</v>
      </c>
      <c r="J88" s="4" t="s">
        <v>13</v>
      </c>
      <c r="K88" s="4">
        <f t="shared" si="3"/>
        <v>26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4" t="s">
        <v>109</v>
      </c>
      <c r="B89" s="5">
        <v>2001</v>
      </c>
      <c r="C89" s="4" t="s">
        <v>15</v>
      </c>
      <c r="D89" s="5">
        <v>29</v>
      </c>
      <c r="E89" s="5" t="str">
        <f t="shared" si="2"/>
        <v>29 Nov 2001</v>
      </c>
      <c r="F89" s="5">
        <v>0</v>
      </c>
      <c r="G89" s="19">
        <v>1293</v>
      </c>
      <c r="H89" s="4" t="s">
        <v>11</v>
      </c>
      <c r="I89" s="4" t="s">
        <v>12</v>
      </c>
      <c r="J89" s="4" t="s">
        <v>23</v>
      </c>
      <c r="K89" s="4">
        <f t="shared" si="3"/>
        <v>23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4" t="s">
        <v>110</v>
      </c>
      <c r="B90" s="5">
        <v>2002</v>
      </c>
      <c r="C90" s="4" t="s">
        <v>30</v>
      </c>
      <c r="D90" s="5">
        <v>10</v>
      </c>
      <c r="E90" s="5" t="str">
        <f t="shared" si="2"/>
        <v>10 Dec 2002</v>
      </c>
      <c r="F90" s="5">
        <v>0</v>
      </c>
      <c r="G90" s="19">
        <v>1304</v>
      </c>
      <c r="H90" s="4" t="s">
        <v>11</v>
      </c>
      <c r="I90" s="4" t="s">
        <v>11</v>
      </c>
      <c r="J90" s="4" t="s">
        <v>23</v>
      </c>
      <c r="K90" s="4">
        <f t="shared" si="3"/>
        <v>22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4" t="s">
        <v>111</v>
      </c>
      <c r="B91" s="5">
        <v>1999</v>
      </c>
      <c r="C91" s="4" t="s">
        <v>30</v>
      </c>
      <c r="D91" s="5">
        <v>2</v>
      </c>
      <c r="E91" s="5" t="str">
        <f t="shared" si="2"/>
        <v>2 Dec 1999</v>
      </c>
      <c r="F91" s="5">
        <v>0</v>
      </c>
      <c r="G91" s="19">
        <v>1304</v>
      </c>
      <c r="H91" s="4" t="s">
        <v>11</v>
      </c>
      <c r="I91" s="4" t="s">
        <v>11</v>
      </c>
      <c r="J91" s="4" t="s">
        <v>13</v>
      </c>
      <c r="K91" s="4">
        <f t="shared" si="3"/>
        <v>25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4" t="s">
        <v>112</v>
      </c>
      <c r="B92" s="5">
        <v>2002</v>
      </c>
      <c r="C92" s="4" t="s">
        <v>36</v>
      </c>
      <c r="D92" s="5">
        <v>13</v>
      </c>
      <c r="E92" s="5" t="str">
        <f t="shared" si="2"/>
        <v>13 Oct 2002</v>
      </c>
      <c r="F92" s="5">
        <v>0</v>
      </c>
      <c r="G92" s="19">
        <v>1315</v>
      </c>
      <c r="H92" s="4" t="s">
        <v>11</v>
      </c>
      <c r="I92" s="4" t="s">
        <v>11</v>
      </c>
      <c r="J92" s="4" t="s">
        <v>13</v>
      </c>
      <c r="K92" s="4">
        <f t="shared" si="3"/>
        <v>22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4" t="s">
        <v>113</v>
      </c>
      <c r="B93" s="5">
        <v>1999</v>
      </c>
      <c r="C93" s="4" t="s">
        <v>36</v>
      </c>
      <c r="D93" s="5">
        <v>14</v>
      </c>
      <c r="E93" s="5" t="str">
        <f t="shared" si="2"/>
        <v>14 Oct 1999</v>
      </c>
      <c r="F93" s="5">
        <v>0</v>
      </c>
      <c r="G93" s="19">
        <v>1329.17</v>
      </c>
      <c r="H93" s="4" t="s">
        <v>11</v>
      </c>
      <c r="I93" s="4" t="s">
        <v>12</v>
      </c>
      <c r="J93" s="4" t="s">
        <v>13</v>
      </c>
      <c r="K93" s="4">
        <f t="shared" si="3"/>
        <v>25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4" t="s">
        <v>114</v>
      </c>
      <c r="B94" s="5">
        <v>1998</v>
      </c>
      <c r="C94" s="4" t="s">
        <v>10</v>
      </c>
      <c r="D94" s="5">
        <v>12</v>
      </c>
      <c r="E94" s="5" t="str">
        <f t="shared" si="2"/>
        <v>12 Jul 1998</v>
      </c>
      <c r="F94" s="5">
        <v>0</v>
      </c>
      <c r="G94" s="19">
        <v>1332.61</v>
      </c>
      <c r="H94" s="4" t="s">
        <v>11</v>
      </c>
      <c r="I94" s="4" t="s">
        <v>12</v>
      </c>
      <c r="J94" s="4" t="s">
        <v>13</v>
      </c>
      <c r="K94" s="4">
        <f t="shared" si="3"/>
        <v>26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4" t="s">
        <v>115</v>
      </c>
      <c r="B95" s="5">
        <v>1995</v>
      </c>
      <c r="C95" s="4" t="s">
        <v>10</v>
      </c>
      <c r="D95" s="5">
        <v>30</v>
      </c>
      <c r="E95" s="5" t="str">
        <f t="shared" si="2"/>
        <v>30 Jul 1995</v>
      </c>
      <c r="F95" s="5">
        <v>0</v>
      </c>
      <c r="G95" s="19">
        <v>1338</v>
      </c>
      <c r="H95" s="4" t="s">
        <v>11</v>
      </c>
      <c r="I95" s="4" t="s">
        <v>12</v>
      </c>
      <c r="J95" s="4" t="s">
        <v>23</v>
      </c>
      <c r="K95" s="4">
        <f t="shared" si="3"/>
        <v>29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4" t="s">
        <v>116</v>
      </c>
      <c r="B96" s="5">
        <v>1997</v>
      </c>
      <c r="C96" s="4" t="s">
        <v>15</v>
      </c>
      <c r="D96" s="5">
        <v>7</v>
      </c>
      <c r="E96" s="5" t="str">
        <f t="shared" si="2"/>
        <v>7 Nov 1997</v>
      </c>
      <c r="F96" s="5">
        <v>0</v>
      </c>
      <c r="G96" s="19">
        <v>1341.16</v>
      </c>
      <c r="H96" s="4" t="s">
        <v>11</v>
      </c>
      <c r="I96" s="4" t="s">
        <v>11</v>
      </c>
      <c r="J96" s="4" t="s">
        <v>23</v>
      </c>
      <c r="K96" s="4">
        <f t="shared" si="3"/>
        <v>27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4" t="s">
        <v>117</v>
      </c>
      <c r="B97" s="5">
        <v>1998</v>
      </c>
      <c r="C97" s="4" t="s">
        <v>30</v>
      </c>
      <c r="D97" s="5">
        <v>3</v>
      </c>
      <c r="E97" s="5" t="str">
        <f t="shared" si="2"/>
        <v>3 Dec 1998</v>
      </c>
      <c r="F97" s="5">
        <v>0</v>
      </c>
      <c r="G97" s="19">
        <v>1359</v>
      </c>
      <c r="H97" s="4" t="s">
        <v>11</v>
      </c>
      <c r="I97" s="4" t="s">
        <v>16</v>
      </c>
      <c r="J97" s="4" t="s">
        <v>13</v>
      </c>
      <c r="K97" s="4">
        <f t="shared" si="3"/>
        <v>26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4" t="s">
        <v>118</v>
      </c>
      <c r="B98" s="5">
        <v>2002</v>
      </c>
      <c r="C98" s="4" t="s">
        <v>34</v>
      </c>
      <c r="D98" s="5">
        <v>15</v>
      </c>
      <c r="E98" s="5" t="str">
        <f t="shared" si="2"/>
        <v>15 Aug 2002</v>
      </c>
      <c r="F98" s="5">
        <v>0</v>
      </c>
      <c r="G98" s="19">
        <v>1382</v>
      </c>
      <c r="H98" s="4" t="s">
        <v>11</v>
      </c>
      <c r="I98" s="4" t="s">
        <v>16</v>
      </c>
      <c r="J98" s="4" t="s">
        <v>13</v>
      </c>
      <c r="K98" s="4">
        <f t="shared" si="3"/>
        <v>22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4" t="s">
        <v>119</v>
      </c>
      <c r="B99" s="5">
        <v>1999</v>
      </c>
      <c r="C99" s="4" t="s">
        <v>10</v>
      </c>
      <c r="D99" s="5">
        <v>6</v>
      </c>
      <c r="E99" s="5" t="str">
        <f t="shared" si="2"/>
        <v>6 Jul 1999</v>
      </c>
      <c r="F99" s="5">
        <v>0</v>
      </c>
      <c r="G99" s="19">
        <v>1389</v>
      </c>
      <c r="H99" s="4" t="s">
        <v>11</v>
      </c>
      <c r="I99" s="4" t="s">
        <v>11</v>
      </c>
      <c r="J99" s="4" t="s">
        <v>13</v>
      </c>
      <c r="K99" s="4">
        <f t="shared" si="3"/>
        <v>25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4" t="s">
        <v>120</v>
      </c>
      <c r="B100" s="5">
        <v>2002</v>
      </c>
      <c r="C100" s="4" t="s">
        <v>15</v>
      </c>
      <c r="D100" s="5">
        <v>14</v>
      </c>
      <c r="E100" s="5" t="str">
        <f t="shared" si="2"/>
        <v>14 Nov 2002</v>
      </c>
      <c r="F100" s="5">
        <v>0</v>
      </c>
      <c r="G100" s="19">
        <v>1390</v>
      </c>
      <c r="H100" s="4" t="s">
        <v>11</v>
      </c>
      <c r="I100" s="4" t="s">
        <v>11</v>
      </c>
      <c r="J100" s="4" t="s">
        <v>13</v>
      </c>
      <c r="K100" s="4">
        <f t="shared" si="3"/>
        <v>22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4" t="s">
        <v>121</v>
      </c>
      <c r="B101" s="5">
        <v>2002</v>
      </c>
      <c r="C101" s="4" t="s">
        <v>30</v>
      </c>
      <c r="D101" s="5">
        <v>22</v>
      </c>
      <c r="E101" s="5" t="str">
        <f t="shared" si="2"/>
        <v>22 Dec 2002</v>
      </c>
      <c r="F101" s="5">
        <v>0</v>
      </c>
      <c r="G101" s="19">
        <v>1391.53</v>
      </c>
      <c r="H101" s="4" t="s">
        <v>11</v>
      </c>
      <c r="I101" s="4" t="s">
        <v>16</v>
      </c>
      <c r="J101" s="4" t="s">
        <v>13</v>
      </c>
      <c r="K101" s="4">
        <f t="shared" si="3"/>
        <v>22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4" t="s">
        <v>122</v>
      </c>
      <c r="B102" s="5">
        <v>1998</v>
      </c>
      <c r="C102" s="4" t="s">
        <v>20</v>
      </c>
      <c r="D102" s="5">
        <v>5</v>
      </c>
      <c r="E102" s="5" t="str">
        <f t="shared" si="2"/>
        <v>5 Sep 1998</v>
      </c>
      <c r="F102" s="5">
        <v>0</v>
      </c>
      <c r="G102" s="19">
        <v>1400.44</v>
      </c>
      <c r="H102" s="4" t="s">
        <v>11</v>
      </c>
      <c r="I102" s="4" t="s">
        <v>11</v>
      </c>
      <c r="J102" s="4" t="s">
        <v>13</v>
      </c>
      <c r="K102" s="4">
        <f t="shared" si="3"/>
        <v>26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4" t="s">
        <v>123</v>
      </c>
      <c r="B103" s="5">
        <v>1997</v>
      </c>
      <c r="C103" s="4" t="s">
        <v>36</v>
      </c>
      <c r="D103" s="5">
        <v>27</v>
      </c>
      <c r="E103" s="5" t="str">
        <f t="shared" si="2"/>
        <v>27 Oct 1997</v>
      </c>
      <c r="F103" s="5">
        <v>0</v>
      </c>
      <c r="G103" s="19">
        <v>1402</v>
      </c>
      <c r="H103" s="4" t="s">
        <v>11</v>
      </c>
      <c r="I103" s="4" t="s">
        <v>12</v>
      </c>
      <c r="J103" s="4" t="s">
        <v>42</v>
      </c>
      <c r="K103" s="4">
        <f t="shared" si="3"/>
        <v>27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4" t="s">
        <v>124</v>
      </c>
      <c r="B104" s="5">
        <v>1996</v>
      </c>
      <c r="C104" s="4" t="s">
        <v>18</v>
      </c>
      <c r="D104" s="5">
        <v>23</v>
      </c>
      <c r="E104" s="5" t="str">
        <f t="shared" si="2"/>
        <v>23 Jun 1996</v>
      </c>
      <c r="F104" s="5">
        <v>0</v>
      </c>
      <c r="G104" s="19">
        <v>1417</v>
      </c>
      <c r="H104" s="4" t="s">
        <v>11</v>
      </c>
      <c r="I104" s="4" t="s">
        <v>12</v>
      </c>
      <c r="J104" s="4" t="s">
        <v>13</v>
      </c>
      <c r="K104" s="4">
        <f t="shared" si="3"/>
        <v>28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4" t="s">
        <v>125</v>
      </c>
      <c r="B105" s="5">
        <v>2001</v>
      </c>
      <c r="C105" s="4" t="s">
        <v>34</v>
      </c>
      <c r="D105" s="5">
        <v>23</v>
      </c>
      <c r="E105" s="5" t="str">
        <f t="shared" si="2"/>
        <v>23 Aug 2001</v>
      </c>
      <c r="F105" s="5">
        <v>0</v>
      </c>
      <c r="G105" s="19">
        <v>1421</v>
      </c>
      <c r="H105" s="4" t="s">
        <v>11</v>
      </c>
      <c r="I105" s="4" t="s">
        <v>11</v>
      </c>
      <c r="J105" s="4" t="s">
        <v>13</v>
      </c>
      <c r="K105" s="4">
        <f t="shared" si="3"/>
        <v>23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4" t="s">
        <v>126</v>
      </c>
      <c r="B106" s="5">
        <v>1997</v>
      </c>
      <c r="C106" s="4" t="s">
        <v>30</v>
      </c>
      <c r="D106" s="5">
        <v>5</v>
      </c>
      <c r="E106" s="5" t="str">
        <f t="shared" si="2"/>
        <v>5 Dec 1997</v>
      </c>
      <c r="F106" s="5">
        <v>0</v>
      </c>
      <c r="G106" s="19">
        <v>1422</v>
      </c>
      <c r="H106" s="4" t="s">
        <v>11</v>
      </c>
      <c r="I106" s="4" t="s">
        <v>11</v>
      </c>
      <c r="J106" s="4" t="s">
        <v>13</v>
      </c>
      <c r="K106" s="4">
        <f t="shared" si="3"/>
        <v>27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4" t="s">
        <v>127</v>
      </c>
      <c r="B107" s="5">
        <v>2000</v>
      </c>
      <c r="C107" s="4" t="s">
        <v>20</v>
      </c>
      <c r="D107" s="5">
        <v>1</v>
      </c>
      <c r="E107" s="5" t="str">
        <f t="shared" si="2"/>
        <v>1 Sep 2000</v>
      </c>
      <c r="F107" s="5">
        <v>0</v>
      </c>
      <c r="G107" s="19">
        <v>1438</v>
      </c>
      <c r="H107" s="4" t="s">
        <v>11</v>
      </c>
      <c r="I107" s="4" t="s">
        <v>11</v>
      </c>
      <c r="J107" s="4" t="s">
        <v>13</v>
      </c>
      <c r="K107" s="4">
        <f t="shared" si="3"/>
        <v>24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4" t="s">
        <v>128</v>
      </c>
      <c r="B108" s="5">
        <v>1997</v>
      </c>
      <c r="C108" s="4" t="s">
        <v>18</v>
      </c>
      <c r="D108" s="5">
        <v>19</v>
      </c>
      <c r="E108" s="5" t="str">
        <f t="shared" si="2"/>
        <v>19 Jun 1997</v>
      </c>
      <c r="F108" s="5">
        <v>0</v>
      </c>
      <c r="G108" s="19">
        <v>1445</v>
      </c>
      <c r="H108" s="4" t="s">
        <v>11</v>
      </c>
      <c r="I108" s="4" t="s">
        <v>16</v>
      </c>
      <c r="J108" s="4" t="s">
        <v>13</v>
      </c>
      <c r="K108" s="4">
        <f t="shared" si="3"/>
        <v>27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4" t="s">
        <v>129</v>
      </c>
      <c r="B109" s="5">
        <v>2003</v>
      </c>
      <c r="C109" s="4" t="s">
        <v>18</v>
      </c>
      <c r="D109" s="5">
        <v>20</v>
      </c>
      <c r="E109" s="5" t="str">
        <f t="shared" si="2"/>
        <v>20 Jun 2003</v>
      </c>
      <c r="F109" s="5">
        <v>0</v>
      </c>
      <c r="G109" s="19">
        <v>1467</v>
      </c>
      <c r="H109" s="4" t="s">
        <v>11</v>
      </c>
      <c r="I109" s="4" t="s">
        <v>11</v>
      </c>
      <c r="J109" s="4" t="s">
        <v>13</v>
      </c>
      <c r="K109" s="4">
        <f t="shared" si="3"/>
        <v>21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4" t="s">
        <v>130</v>
      </c>
      <c r="B110" s="5">
        <v>1998</v>
      </c>
      <c r="C110" s="4" t="s">
        <v>30</v>
      </c>
      <c r="D110" s="5">
        <v>7</v>
      </c>
      <c r="E110" s="5" t="str">
        <f t="shared" si="2"/>
        <v>7 Dec 1998</v>
      </c>
      <c r="F110" s="5">
        <v>0</v>
      </c>
      <c r="G110" s="19">
        <v>1477</v>
      </c>
      <c r="H110" s="4" t="s">
        <v>11</v>
      </c>
      <c r="I110" s="4" t="s">
        <v>16</v>
      </c>
      <c r="J110" s="4" t="s">
        <v>13</v>
      </c>
      <c r="K110" s="4">
        <f t="shared" si="3"/>
        <v>26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4" t="s">
        <v>131</v>
      </c>
      <c r="B111" s="5">
        <v>1997</v>
      </c>
      <c r="C111" s="4" t="s">
        <v>18</v>
      </c>
      <c r="D111" s="5">
        <v>9</v>
      </c>
      <c r="E111" s="5" t="str">
        <f t="shared" si="2"/>
        <v>9 Jun 1997</v>
      </c>
      <c r="F111" s="5">
        <v>0</v>
      </c>
      <c r="G111" s="19">
        <v>1481</v>
      </c>
      <c r="H111" s="4" t="s">
        <v>11</v>
      </c>
      <c r="I111" s="4" t="s">
        <v>16</v>
      </c>
      <c r="J111" s="4" t="s">
        <v>23</v>
      </c>
      <c r="K111" s="4">
        <f t="shared" si="3"/>
        <v>27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4" t="s">
        <v>132</v>
      </c>
      <c r="B112" s="5">
        <v>1995</v>
      </c>
      <c r="C112" s="4" t="s">
        <v>36</v>
      </c>
      <c r="D112" s="5">
        <v>7</v>
      </c>
      <c r="E112" s="5" t="str">
        <f t="shared" si="2"/>
        <v>7 Oct 1995</v>
      </c>
      <c r="F112" s="5">
        <v>0</v>
      </c>
      <c r="G112" s="19">
        <v>1493</v>
      </c>
      <c r="H112" s="4" t="s">
        <v>11</v>
      </c>
      <c r="I112" s="4" t="s">
        <v>12</v>
      </c>
      <c r="J112" s="4" t="s">
        <v>13</v>
      </c>
      <c r="K112" s="4">
        <f t="shared" si="3"/>
        <v>29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4" t="s">
        <v>133</v>
      </c>
      <c r="B113" s="5">
        <v>1998</v>
      </c>
      <c r="C113" s="4" t="s">
        <v>18</v>
      </c>
      <c r="D113" s="5">
        <v>19</v>
      </c>
      <c r="E113" s="5" t="str">
        <f t="shared" si="2"/>
        <v>19 Jun 1998</v>
      </c>
      <c r="F113" s="5">
        <v>0</v>
      </c>
      <c r="G113" s="19">
        <v>1497</v>
      </c>
      <c r="H113" s="4" t="s">
        <v>11</v>
      </c>
      <c r="I113" s="4" t="s">
        <v>11</v>
      </c>
      <c r="J113" s="4" t="s">
        <v>13</v>
      </c>
      <c r="K113" s="4">
        <f t="shared" si="3"/>
        <v>26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4" t="s">
        <v>134</v>
      </c>
      <c r="B114" s="5">
        <v>2001</v>
      </c>
      <c r="C114" s="4" t="s">
        <v>34</v>
      </c>
      <c r="D114" s="5">
        <v>25</v>
      </c>
      <c r="E114" s="5" t="str">
        <f t="shared" si="2"/>
        <v>25 Aug 2001</v>
      </c>
      <c r="F114" s="5">
        <v>0</v>
      </c>
      <c r="G114" s="19">
        <v>1515.34</v>
      </c>
      <c r="H114" s="4" t="s">
        <v>11</v>
      </c>
      <c r="I114" s="4" t="s">
        <v>12</v>
      </c>
      <c r="J114" s="4" t="s">
        <v>13</v>
      </c>
      <c r="K114" s="4">
        <f t="shared" si="3"/>
        <v>23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4" t="s">
        <v>135</v>
      </c>
      <c r="B115" s="5">
        <v>2001</v>
      </c>
      <c r="C115" s="4" t="s">
        <v>10</v>
      </c>
      <c r="D115" s="5">
        <v>7</v>
      </c>
      <c r="E115" s="5" t="str">
        <f t="shared" si="2"/>
        <v>7 Jul 2001</v>
      </c>
      <c r="F115" s="5">
        <v>0</v>
      </c>
      <c r="G115" s="19">
        <v>1526.31</v>
      </c>
      <c r="H115" s="4" t="s">
        <v>11</v>
      </c>
      <c r="I115" s="4" t="s">
        <v>12</v>
      </c>
      <c r="J115" s="4" t="s">
        <v>42</v>
      </c>
      <c r="K115" s="4">
        <f t="shared" si="3"/>
        <v>23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4" t="s">
        <v>136</v>
      </c>
      <c r="B116" s="5">
        <v>2001</v>
      </c>
      <c r="C116" s="4" t="s">
        <v>18</v>
      </c>
      <c r="D116" s="5">
        <v>2</v>
      </c>
      <c r="E116" s="5" t="str">
        <f t="shared" si="2"/>
        <v>2 Jun 2001</v>
      </c>
      <c r="F116" s="5">
        <v>0</v>
      </c>
      <c r="G116" s="19">
        <v>1532.47</v>
      </c>
      <c r="H116" s="4" t="s">
        <v>11</v>
      </c>
      <c r="I116" s="4" t="s">
        <v>11</v>
      </c>
      <c r="J116" s="4" t="s">
        <v>13</v>
      </c>
      <c r="K116" s="4">
        <f t="shared" si="3"/>
        <v>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4" t="s">
        <v>137</v>
      </c>
      <c r="B117" s="5">
        <v>2001</v>
      </c>
      <c r="C117" s="4" t="s">
        <v>30</v>
      </c>
      <c r="D117" s="5">
        <v>5</v>
      </c>
      <c r="E117" s="5" t="str">
        <f t="shared" si="2"/>
        <v>5 Dec 2001</v>
      </c>
      <c r="F117" s="5">
        <v>0</v>
      </c>
      <c r="G117" s="19">
        <v>1534.3</v>
      </c>
      <c r="H117" s="4" t="s">
        <v>11</v>
      </c>
      <c r="I117" s="4" t="s">
        <v>11</v>
      </c>
      <c r="J117" s="4" t="s">
        <v>13</v>
      </c>
      <c r="K117" s="4">
        <f t="shared" si="3"/>
        <v>23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4" t="s">
        <v>138</v>
      </c>
      <c r="B118" s="5">
        <v>1992</v>
      </c>
      <c r="C118" s="4" t="s">
        <v>20</v>
      </c>
      <c r="D118" s="5">
        <v>22</v>
      </c>
      <c r="E118" s="5" t="str">
        <f t="shared" si="2"/>
        <v>22 Sep 1992</v>
      </c>
      <c r="F118" s="5">
        <v>0</v>
      </c>
      <c r="G118" s="19">
        <v>1566.88</v>
      </c>
      <c r="H118" s="4" t="s">
        <v>11</v>
      </c>
      <c r="I118" s="4" t="s">
        <v>16</v>
      </c>
      <c r="J118" s="4" t="s">
        <v>13</v>
      </c>
      <c r="K118" s="4">
        <f t="shared" si="3"/>
        <v>32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4" t="s">
        <v>139</v>
      </c>
      <c r="B119" s="5">
        <v>2004</v>
      </c>
      <c r="C119" s="4" t="s">
        <v>15</v>
      </c>
      <c r="D119" s="5">
        <v>19</v>
      </c>
      <c r="E119" s="5" t="str">
        <f t="shared" si="2"/>
        <v>19 Nov 2004</v>
      </c>
      <c r="F119" s="5">
        <v>0</v>
      </c>
      <c r="G119" s="19">
        <v>1607.51</v>
      </c>
      <c r="H119" s="4" t="s">
        <v>11</v>
      </c>
      <c r="I119" s="4" t="s">
        <v>12</v>
      </c>
      <c r="J119" s="4" t="s">
        <v>13</v>
      </c>
      <c r="K119" s="4">
        <f t="shared" si="3"/>
        <v>20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4" t="s">
        <v>140</v>
      </c>
      <c r="B120" s="5">
        <v>2004</v>
      </c>
      <c r="C120" s="4" t="s">
        <v>10</v>
      </c>
      <c r="D120" s="5">
        <v>22</v>
      </c>
      <c r="E120" s="5" t="str">
        <f t="shared" si="2"/>
        <v>22 Jul 2004</v>
      </c>
      <c r="F120" s="5">
        <v>0</v>
      </c>
      <c r="G120" s="19">
        <v>1615.77</v>
      </c>
      <c r="H120" s="4" t="s">
        <v>11</v>
      </c>
      <c r="I120" s="4" t="s">
        <v>16</v>
      </c>
      <c r="J120" s="4" t="s">
        <v>13</v>
      </c>
      <c r="K120" s="4">
        <f t="shared" si="3"/>
        <v>20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4" t="s">
        <v>141</v>
      </c>
      <c r="B121" s="5">
        <v>1995</v>
      </c>
      <c r="C121" s="4" t="s">
        <v>34</v>
      </c>
      <c r="D121" s="5">
        <v>5</v>
      </c>
      <c r="E121" s="5" t="str">
        <f t="shared" si="2"/>
        <v>5 Aug 1995</v>
      </c>
      <c r="F121" s="5">
        <v>0</v>
      </c>
      <c r="G121" s="19">
        <v>1617.16</v>
      </c>
      <c r="H121" s="4" t="s">
        <v>11</v>
      </c>
      <c r="I121" s="4" t="s">
        <v>16</v>
      </c>
      <c r="J121" s="4" t="s">
        <v>13</v>
      </c>
      <c r="K121" s="4">
        <f t="shared" si="3"/>
        <v>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4" t="s">
        <v>142</v>
      </c>
      <c r="B122" s="5">
        <v>2003</v>
      </c>
      <c r="C122" s="4" t="s">
        <v>20</v>
      </c>
      <c r="D122" s="5">
        <v>14</v>
      </c>
      <c r="E122" s="5" t="str">
        <f t="shared" si="2"/>
        <v>14 Sep 2003</v>
      </c>
      <c r="F122" s="5">
        <v>0</v>
      </c>
      <c r="G122" s="19">
        <v>1621.34</v>
      </c>
      <c r="H122" s="4" t="s">
        <v>11</v>
      </c>
      <c r="I122" s="4" t="s">
        <v>11</v>
      </c>
      <c r="J122" s="4" t="s">
        <v>23</v>
      </c>
      <c r="K122" s="4">
        <f t="shared" si="3"/>
        <v>21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4" t="s">
        <v>143</v>
      </c>
      <c r="B123" s="5">
        <v>2004</v>
      </c>
      <c r="C123" s="4" t="s">
        <v>34</v>
      </c>
      <c r="D123" s="5">
        <v>21</v>
      </c>
      <c r="E123" s="5" t="str">
        <f t="shared" si="2"/>
        <v>21 Aug 2004</v>
      </c>
      <c r="F123" s="5">
        <v>0</v>
      </c>
      <c r="G123" s="19">
        <v>1621.88</v>
      </c>
      <c r="H123" s="4" t="s">
        <v>11</v>
      </c>
      <c r="I123" s="4" t="s">
        <v>11</v>
      </c>
      <c r="J123" s="4" t="s">
        <v>13</v>
      </c>
      <c r="K123" s="4">
        <f t="shared" si="3"/>
        <v>20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4" t="s">
        <v>144</v>
      </c>
      <c r="B124" s="5">
        <v>2004</v>
      </c>
      <c r="C124" s="4" t="s">
        <v>10</v>
      </c>
      <c r="D124" s="5">
        <v>25</v>
      </c>
      <c r="E124" s="5" t="str">
        <f t="shared" si="2"/>
        <v>25 Jul 2004</v>
      </c>
      <c r="F124" s="5">
        <v>0</v>
      </c>
      <c r="G124" s="19">
        <v>1622.19</v>
      </c>
      <c r="H124" s="4" t="s">
        <v>11</v>
      </c>
      <c r="I124" s="4" t="s">
        <v>16</v>
      </c>
      <c r="J124" s="4" t="s">
        <v>13</v>
      </c>
      <c r="K124" s="4">
        <f t="shared" si="3"/>
        <v>20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4" t="s">
        <v>145</v>
      </c>
      <c r="B125" s="5">
        <v>2003</v>
      </c>
      <c r="C125" s="4" t="s">
        <v>20</v>
      </c>
      <c r="D125" s="5">
        <v>9</v>
      </c>
      <c r="E125" s="5" t="str">
        <f t="shared" si="2"/>
        <v>9 Sep 2003</v>
      </c>
      <c r="F125" s="5">
        <v>0</v>
      </c>
      <c r="G125" s="19">
        <v>1625.43</v>
      </c>
      <c r="H125" s="4" t="s">
        <v>11</v>
      </c>
      <c r="I125" s="4" t="s">
        <v>12</v>
      </c>
      <c r="J125" s="4" t="s">
        <v>23</v>
      </c>
      <c r="K125" s="4">
        <f t="shared" si="3"/>
        <v>21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4" t="s">
        <v>146</v>
      </c>
      <c r="B126" s="5">
        <v>2003</v>
      </c>
      <c r="C126" s="4" t="s">
        <v>30</v>
      </c>
      <c r="D126" s="5">
        <v>4</v>
      </c>
      <c r="E126" s="5" t="str">
        <f t="shared" si="2"/>
        <v>4 Dec 2003</v>
      </c>
      <c r="F126" s="5">
        <v>0</v>
      </c>
      <c r="G126" s="19">
        <v>1627.28</v>
      </c>
      <c r="H126" s="4" t="s">
        <v>11</v>
      </c>
      <c r="I126" s="4" t="s">
        <v>11</v>
      </c>
      <c r="J126" s="4" t="s">
        <v>23</v>
      </c>
      <c r="K126" s="4">
        <f t="shared" si="3"/>
        <v>21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 x14ac:dyDescent="0.3">
      <c r="A127" s="4" t="s">
        <v>147</v>
      </c>
      <c r="B127" s="5">
        <v>2003</v>
      </c>
      <c r="C127" s="4" t="s">
        <v>10</v>
      </c>
      <c r="D127" s="5">
        <v>17</v>
      </c>
      <c r="E127" s="5" t="str">
        <f t="shared" si="2"/>
        <v>17 Jul 2003</v>
      </c>
      <c r="F127" s="5">
        <v>0</v>
      </c>
      <c r="G127" s="19">
        <v>1628.47</v>
      </c>
      <c r="H127" s="4" t="s">
        <v>11</v>
      </c>
      <c r="I127" s="4" t="s">
        <v>16</v>
      </c>
      <c r="J127" s="4" t="s">
        <v>23</v>
      </c>
      <c r="K127" s="4">
        <f t="shared" si="3"/>
        <v>21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4" t="s">
        <v>148</v>
      </c>
      <c r="B128" s="5">
        <v>2004</v>
      </c>
      <c r="C128" s="4" t="s">
        <v>36</v>
      </c>
      <c r="D128" s="5">
        <v>4</v>
      </c>
      <c r="E128" s="5" t="str">
        <f t="shared" si="2"/>
        <v>4 Oct 2004</v>
      </c>
      <c r="F128" s="5">
        <v>0</v>
      </c>
      <c r="G128" s="19">
        <v>1629.83</v>
      </c>
      <c r="H128" s="4" t="s">
        <v>11</v>
      </c>
      <c r="I128" s="4" t="s">
        <v>11</v>
      </c>
      <c r="J128" s="4" t="s">
        <v>13</v>
      </c>
      <c r="K128" s="4">
        <f t="shared" si="3"/>
        <v>20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4" t="s">
        <v>149</v>
      </c>
      <c r="B129" s="5">
        <v>2004</v>
      </c>
      <c r="C129" s="4" t="s">
        <v>30</v>
      </c>
      <c r="D129" s="5">
        <v>5</v>
      </c>
      <c r="E129" s="5" t="str">
        <f t="shared" si="2"/>
        <v>5 Dec 2004</v>
      </c>
      <c r="F129" s="5">
        <v>0</v>
      </c>
      <c r="G129" s="19">
        <v>1631.67</v>
      </c>
      <c r="H129" s="4" t="s">
        <v>11</v>
      </c>
      <c r="I129" s="4" t="s">
        <v>12</v>
      </c>
      <c r="J129" s="4" t="s">
        <v>13</v>
      </c>
      <c r="K129" s="4">
        <f t="shared" si="3"/>
        <v>20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4" t="s">
        <v>150</v>
      </c>
      <c r="B130" s="5">
        <v>2004</v>
      </c>
      <c r="C130" s="4" t="s">
        <v>10</v>
      </c>
      <c r="D130" s="5">
        <v>9</v>
      </c>
      <c r="E130" s="5" t="str">
        <f t="shared" si="2"/>
        <v>9 Jul 2004</v>
      </c>
      <c r="F130" s="5">
        <v>0</v>
      </c>
      <c r="G130" s="19">
        <v>1631.82</v>
      </c>
      <c r="H130" s="4" t="s">
        <v>11</v>
      </c>
      <c r="I130" s="4" t="s">
        <v>16</v>
      </c>
      <c r="J130" s="4" t="s">
        <v>13</v>
      </c>
      <c r="K130" s="4">
        <f t="shared" si="3"/>
        <v>20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4" t="s">
        <v>151</v>
      </c>
      <c r="B131" s="5">
        <v>2003</v>
      </c>
      <c r="C131" s="4" t="s">
        <v>36</v>
      </c>
      <c r="D131" s="5">
        <v>3</v>
      </c>
      <c r="E131" s="5" t="str">
        <f t="shared" ref="E131:E194" si="4">CONCATENATE(D131," ",C131," ",B131)</f>
        <v>3 Oct 2003</v>
      </c>
      <c r="F131" s="5">
        <v>0</v>
      </c>
      <c r="G131" s="19">
        <v>1632.04</v>
      </c>
      <c r="H131" s="4" t="s">
        <v>11</v>
      </c>
      <c r="I131" s="4" t="s">
        <v>11</v>
      </c>
      <c r="J131" s="4" t="s">
        <v>23</v>
      </c>
      <c r="K131" s="4">
        <f t="shared" ref="K131:K194" si="5">DATEDIF(E131,$L$2,"y")</f>
        <v>21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4" t="s">
        <v>152</v>
      </c>
      <c r="B132" s="5">
        <v>2003</v>
      </c>
      <c r="C132" s="4" t="s">
        <v>20</v>
      </c>
      <c r="D132" s="5">
        <v>16</v>
      </c>
      <c r="E132" s="5" t="str">
        <f t="shared" si="4"/>
        <v>16 Sep 2003</v>
      </c>
      <c r="F132" s="5">
        <v>0</v>
      </c>
      <c r="G132" s="19">
        <v>1632.56</v>
      </c>
      <c r="H132" s="4" t="s">
        <v>11</v>
      </c>
      <c r="I132" s="4" t="s">
        <v>11</v>
      </c>
      <c r="J132" s="4" t="s">
        <v>23</v>
      </c>
      <c r="K132" s="4">
        <f t="shared" si="5"/>
        <v>21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4" t="s">
        <v>153</v>
      </c>
      <c r="B133" s="5">
        <v>2004</v>
      </c>
      <c r="C133" s="4" t="s">
        <v>30</v>
      </c>
      <c r="D133" s="5">
        <v>13</v>
      </c>
      <c r="E133" s="5" t="str">
        <f t="shared" si="4"/>
        <v>13 Dec 2004</v>
      </c>
      <c r="F133" s="5">
        <v>0</v>
      </c>
      <c r="G133" s="19">
        <v>1633.04</v>
      </c>
      <c r="H133" s="4" t="s">
        <v>11</v>
      </c>
      <c r="I133" s="4" t="s">
        <v>11</v>
      </c>
      <c r="J133" s="4" t="s">
        <v>13</v>
      </c>
      <c r="K133" s="4">
        <f t="shared" si="5"/>
        <v>20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4" t="s">
        <v>154</v>
      </c>
      <c r="B134" s="5">
        <v>2004</v>
      </c>
      <c r="C134" s="4" t="s">
        <v>34</v>
      </c>
      <c r="D134" s="5">
        <v>8</v>
      </c>
      <c r="E134" s="5" t="str">
        <f t="shared" si="4"/>
        <v>8 Aug 2004</v>
      </c>
      <c r="F134" s="5">
        <v>0</v>
      </c>
      <c r="G134" s="19">
        <v>1633.96</v>
      </c>
      <c r="H134" s="4" t="s">
        <v>11</v>
      </c>
      <c r="I134" s="4" t="s">
        <v>16</v>
      </c>
      <c r="J134" s="4" t="s">
        <v>13</v>
      </c>
      <c r="K134" s="4">
        <f t="shared" si="5"/>
        <v>20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4" t="s">
        <v>155</v>
      </c>
      <c r="B135" s="5">
        <v>2004</v>
      </c>
      <c r="C135" s="4" t="s">
        <v>18</v>
      </c>
      <c r="D135" s="5">
        <v>13</v>
      </c>
      <c r="E135" s="5" t="str">
        <f t="shared" si="4"/>
        <v>13 Jun 2004</v>
      </c>
      <c r="F135" s="5">
        <v>0</v>
      </c>
      <c r="G135" s="19">
        <v>1634.57</v>
      </c>
      <c r="H135" s="4" t="s">
        <v>11</v>
      </c>
      <c r="I135" s="4" t="s">
        <v>11</v>
      </c>
      <c r="J135" s="4" t="s">
        <v>13</v>
      </c>
      <c r="K135" s="4">
        <f t="shared" si="5"/>
        <v>20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4" t="s">
        <v>156</v>
      </c>
      <c r="B136" s="5">
        <v>2003</v>
      </c>
      <c r="C136" s="4" t="s">
        <v>30</v>
      </c>
      <c r="D136" s="5">
        <v>30</v>
      </c>
      <c r="E136" s="5" t="str">
        <f t="shared" si="4"/>
        <v>30 Dec 2003</v>
      </c>
      <c r="F136" s="5">
        <v>0</v>
      </c>
      <c r="G136" s="19">
        <v>1635.73</v>
      </c>
      <c r="H136" s="4" t="s">
        <v>11</v>
      </c>
      <c r="I136" s="4" t="s">
        <v>12</v>
      </c>
      <c r="J136" s="4" t="s">
        <v>23</v>
      </c>
      <c r="K136" s="4">
        <f t="shared" si="5"/>
        <v>21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4" t="s">
        <v>157</v>
      </c>
      <c r="B137" s="5">
        <v>2003</v>
      </c>
      <c r="C137" s="4" t="s">
        <v>20</v>
      </c>
      <c r="D137" s="5">
        <v>16</v>
      </c>
      <c r="E137" s="5" t="str">
        <f t="shared" si="4"/>
        <v>16 Sep 2003</v>
      </c>
      <c r="F137" s="5">
        <v>0</v>
      </c>
      <c r="G137" s="19">
        <v>1639.56</v>
      </c>
      <c r="H137" s="4" t="s">
        <v>11</v>
      </c>
      <c r="I137" s="4" t="s">
        <v>11</v>
      </c>
      <c r="J137" s="4" t="s">
        <v>23</v>
      </c>
      <c r="K137" s="4">
        <f t="shared" si="5"/>
        <v>21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 x14ac:dyDescent="0.3">
      <c r="A138" s="4" t="s">
        <v>158</v>
      </c>
      <c r="B138" s="5">
        <v>2003</v>
      </c>
      <c r="C138" s="4" t="s">
        <v>34</v>
      </c>
      <c r="D138" s="5">
        <v>21</v>
      </c>
      <c r="E138" s="5" t="str">
        <f t="shared" si="4"/>
        <v>21 Aug 2003</v>
      </c>
      <c r="F138" s="5">
        <v>0</v>
      </c>
      <c r="G138" s="19">
        <v>1639.56</v>
      </c>
      <c r="H138" s="4" t="s">
        <v>11</v>
      </c>
      <c r="I138" s="4" t="s">
        <v>11</v>
      </c>
      <c r="J138" s="4" t="s">
        <v>23</v>
      </c>
      <c r="K138" s="4">
        <f t="shared" si="5"/>
        <v>21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 x14ac:dyDescent="0.3">
      <c r="A139" s="4" t="s">
        <v>159</v>
      </c>
      <c r="B139" s="5">
        <v>2003</v>
      </c>
      <c r="C139" s="4" t="s">
        <v>30</v>
      </c>
      <c r="D139" s="5">
        <v>30</v>
      </c>
      <c r="E139" s="5" t="str">
        <f t="shared" si="4"/>
        <v>30 Dec 2003</v>
      </c>
      <c r="F139" s="5">
        <v>0</v>
      </c>
      <c r="G139" s="19">
        <v>1646.43</v>
      </c>
      <c r="H139" s="4" t="s">
        <v>11</v>
      </c>
      <c r="I139" s="4" t="s">
        <v>16</v>
      </c>
      <c r="J139" s="4" t="s">
        <v>23</v>
      </c>
      <c r="K139" s="4">
        <f t="shared" si="5"/>
        <v>21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4" t="s">
        <v>160</v>
      </c>
      <c r="B140" s="5">
        <v>2000</v>
      </c>
      <c r="C140" s="4" t="s">
        <v>36</v>
      </c>
      <c r="D140" s="5">
        <v>23</v>
      </c>
      <c r="E140" s="5" t="str">
        <f t="shared" si="4"/>
        <v>23 Oct 2000</v>
      </c>
      <c r="F140" s="5">
        <v>0</v>
      </c>
      <c r="G140" s="19">
        <v>1665</v>
      </c>
      <c r="H140" s="4" t="s">
        <v>11</v>
      </c>
      <c r="I140" s="4" t="s">
        <v>11</v>
      </c>
      <c r="J140" s="4" t="s">
        <v>13</v>
      </c>
      <c r="K140" s="4">
        <f t="shared" si="5"/>
        <v>24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4" t="s">
        <v>161</v>
      </c>
      <c r="B141" s="5">
        <v>2000</v>
      </c>
      <c r="C141" s="4" t="s">
        <v>18</v>
      </c>
      <c r="D141" s="5">
        <v>10</v>
      </c>
      <c r="E141" s="5" t="str">
        <f t="shared" si="4"/>
        <v>10 Jun 2000</v>
      </c>
      <c r="F141" s="5">
        <v>0</v>
      </c>
      <c r="G141" s="19">
        <v>1674.63</v>
      </c>
      <c r="H141" s="4" t="s">
        <v>11</v>
      </c>
      <c r="I141" s="4" t="s">
        <v>11</v>
      </c>
      <c r="J141" s="4" t="s">
        <v>13</v>
      </c>
      <c r="K141" s="4">
        <f t="shared" si="5"/>
        <v>24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4" t="s">
        <v>162</v>
      </c>
      <c r="B142" s="5">
        <v>2000</v>
      </c>
      <c r="C142" s="4" t="s">
        <v>36</v>
      </c>
      <c r="D142" s="5">
        <v>21</v>
      </c>
      <c r="E142" s="5" t="str">
        <f t="shared" si="4"/>
        <v>21 Oct 2000</v>
      </c>
      <c r="F142" s="5">
        <v>0</v>
      </c>
      <c r="G142" s="19">
        <v>1682.6</v>
      </c>
      <c r="H142" s="4" t="s">
        <v>11</v>
      </c>
      <c r="I142" s="4" t="s">
        <v>11</v>
      </c>
      <c r="J142" s="4" t="s">
        <v>42</v>
      </c>
      <c r="K142" s="4">
        <f t="shared" si="5"/>
        <v>24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 x14ac:dyDescent="0.3">
      <c r="A143" s="4" t="s">
        <v>163</v>
      </c>
      <c r="B143" s="5">
        <v>2004</v>
      </c>
      <c r="C143" s="4" t="s">
        <v>15</v>
      </c>
      <c r="D143" s="5">
        <v>17</v>
      </c>
      <c r="E143" s="5" t="str">
        <f t="shared" si="4"/>
        <v>17 Nov 2004</v>
      </c>
      <c r="F143" s="5">
        <v>0</v>
      </c>
      <c r="G143" s="19">
        <v>1694.8</v>
      </c>
      <c r="H143" s="4" t="s">
        <v>11</v>
      </c>
      <c r="I143" s="4" t="s">
        <v>11</v>
      </c>
      <c r="J143" s="4" t="s">
        <v>164</v>
      </c>
      <c r="K143" s="4">
        <f t="shared" si="5"/>
        <v>20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4" t="s">
        <v>165</v>
      </c>
      <c r="B144" s="5">
        <v>2004</v>
      </c>
      <c r="C144" s="4" t="s">
        <v>30</v>
      </c>
      <c r="D144" s="5">
        <v>10</v>
      </c>
      <c r="E144" s="5" t="str">
        <f t="shared" si="4"/>
        <v>10 Dec 2004</v>
      </c>
      <c r="F144" s="5">
        <v>0</v>
      </c>
      <c r="G144" s="19">
        <v>1702.46</v>
      </c>
      <c r="H144" s="4" t="s">
        <v>11</v>
      </c>
      <c r="I144" s="4" t="s">
        <v>12</v>
      </c>
      <c r="J144" s="4" t="s">
        <v>166</v>
      </c>
      <c r="K144" s="4">
        <f t="shared" si="5"/>
        <v>20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4" t="s">
        <v>167</v>
      </c>
      <c r="B145" s="5">
        <v>2004</v>
      </c>
      <c r="C145" s="4" t="s">
        <v>15</v>
      </c>
      <c r="D145" s="5">
        <v>7</v>
      </c>
      <c r="E145" s="5" t="str">
        <f t="shared" si="4"/>
        <v>7 Nov 2004</v>
      </c>
      <c r="F145" s="5">
        <v>0</v>
      </c>
      <c r="G145" s="19">
        <v>1704.57</v>
      </c>
      <c r="H145" s="4" t="s">
        <v>11</v>
      </c>
      <c r="I145" s="4" t="s">
        <v>16</v>
      </c>
      <c r="J145" s="4" t="s">
        <v>168</v>
      </c>
      <c r="K145" s="4">
        <f t="shared" si="5"/>
        <v>20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4" t="s">
        <v>169</v>
      </c>
      <c r="B146" s="5">
        <v>2004</v>
      </c>
      <c r="C146" s="4" t="s">
        <v>30</v>
      </c>
      <c r="D146" s="5">
        <v>14</v>
      </c>
      <c r="E146" s="5" t="str">
        <f t="shared" si="4"/>
        <v>14 Dec 2004</v>
      </c>
      <c r="F146" s="5">
        <v>0</v>
      </c>
      <c r="G146" s="19">
        <v>1704.7</v>
      </c>
      <c r="H146" s="4" t="s">
        <v>11</v>
      </c>
      <c r="I146" s="4" t="s">
        <v>12</v>
      </c>
      <c r="J146" s="4" t="s">
        <v>170</v>
      </c>
      <c r="K146" s="4">
        <f t="shared" si="5"/>
        <v>20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 x14ac:dyDescent="0.3">
      <c r="A147" s="4" t="s">
        <v>171</v>
      </c>
      <c r="B147" s="5">
        <v>2004</v>
      </c>
      <c r="C147" s="4" t="s">
        <v>30</v>
      </c>
      <c r="D147" s="5">
        <v>6</v>
      </c>
      <c r="E147" s="5" t="str">
        <f t="shared" si="4"/>
        <v>6 Dec 2004</v>
      </c>
      <c r="F147" s="5">
        <v>0</v>
      </c>
      <c r="G147" s="19">
        <v>1705.62</v>
      </c>
      <c r="H147" s="4" t="s">
        <v>11</v>
      </c>
      <c r="I147" s="4" t="s">
        <v>11</v>
      </c>
      <c r="J147" s="4" t="s">
        <v>164</v>
      </c>
      <c r="K147" s="4">
        <f t="shared" si="5"/>
        <v>20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4" t="s">
        <v>172</v>
      </c>
      <c r="B148" s="5">
        <v>2004</v>
      </c>
      <c r="C148" s="4" t="s">
        <v>36</v>
      </c>
      <c r="D148" s="5">
        <v>17</v>
      </c>
      <c r="E148" s="5" t="str">
        <f t="shared" si="4"/>
        <v>17 Oct 2004</v>
      </c>
      <c r="F148" s="5">
        <v>0</v>
      </c>
      <c r="G148" s="19">
        <v>1708</v>
      </c>
      <c r="H148" s="4" t="s">
        <v>12</v>
      </c>
      <c r="I148" s="4" t="s">
        <v>11</v>
      </c>
      <c r="J148" s="4" t="s">
        <v>168</v>
      </c>
      <c r="K148" s="4">
        <f t="shared" si="5"/>
        <v>20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4" t="s">
        <v>173</v>
      </c>
      <c r="B149" s="5">
        <v>2004</v>
      </c>
      <c r="C149" s="4" t="s">
        <v>30</v>
      </c>
      <c r="D149" s="5">
        <v>12</v>
      </c>
      <c r="E149" s="5" t="str">
        <f t="shared" si="4"/>
        <v>12 Dec 2004</v>
      </c>
      <c r="F149" s="5">
        <v>0</v>
      </c>
      <c r="G149" s="19">
        <v>1708.93</v>
      </c>
      <c r="H149" s="4" t="s">
        <v>12</v>
      </c>
      <c r="I149" s="4" t="s">
        <v>16</v>
      </c>
      <c r="J149" s="4" t="s">
        <v>166</v>
      </c>
      <c r="K149" s="4">
        <f t="shared" si="5"/>
        <v>20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4" t="s">
        <v>174</v>
      </c>
      <c r="B150" s="5">
        <v>2004</v>
      </c>
      <c r="C150" s="4" t="s">
        <v>20</v>
      </c>
      <c r="D150" s="5">
        <v>19</v>
      </c>
      <c r="E150" s="5" t="str">
        <f t="shared" si="4"/>
        <v>19 Sep 2004</v>
      </c>
      <c r="F150" s="5">
        <v>1</v>
      </c>
      <c r="G150" s="19">
        <v>1711.03</v>
      </c>
      <c r="H150" s="4" t="s">
        <v>12</v>
      </c>
      <c r="I150" s="4" t="s">
        <v>12</v>
      </c>
      <c r="J150" s="4" t="s">
        <v>13</v>
      </c>
      <c r="K150" s="4">
        <f t="shared" si="5"/>
        <v>20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4" t="s">
        <v>175</v>
      </c>
      <c r="B151" s="5">
        <v>2004</v>
      </c>
      <c r="C151" s="4" t="s">
        <v>20</v>
      </c>
      <c r="D151" s="5">
        <v>21</v>
      </c>
      <c r="E151" s="5" t="str">
        <f t="shared" si="4"/>
        <v>21 Sep 2004</v>
      </c>
      <c r="F151" s="5">
        <v>0</v>
      </c>
      <c r="G151" s="19">
        <v>1712.23</v>
      </c>
      <c r="H151" s="4" t="s">
        <v>12</v>
      </c>
      <c r="I151" s="4" t="s">
        <v>16</v>
      </c>
      <c r="J151" s="4" t="s">
        <v>168</v>
      </c>
      <c r="K151" s="4">
        <f t="shared" si="5"/>
        <v>20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4" t="s">
        <v>176</v>
      </c>
      <c r="B152" s="5">
        <v>2004</v>
      </c>
      <c r="C152" s="4" t="s">
        <v>18</v>
      </c>
      <c r="D152" s="5">
        <v>10</v>
      </c>
      <c r="E152" s="5" t="str">
        <f t="shared" si="4"/>
        <v>10 Jun 2004</v>
      </c>
      <c r="F152" s="5">
        <v>1</v>
      </c>
      <c r="G152" s="19">
        <v>1719.44</v>
      </c>
      <c r="H152" s="4" t="s">
        <v>12</v>
      </c>
      <c r="I152" s="4" t="s">
        <v>12</v>
      </c>
      <c r="J152" s="4" t="s">
        <v>13</v>
      </c>
      <c r="K152" s="4">
        <f t="shared" si="5"/>
        <v>20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4" t="s">
        <v>177</v>
      </c>
      <c r="B153" s="5">
        <v>2004</v>
      </c>
      <c r="C153" s="4" t="s">
        <v>20</v>
      </c>
      <c r="D153" s="5">
        <v>11</v>
      </c>
      <c r="E153" s="5" t="str">
        <f t="shared" si="4"/>
        <v>11 Sep 2004</v>
      </c>
      <c r="F153" s="5">
        <v>1</v>
      </c>
      <c r="G153" s="19">
        <v>1720.35</v>
      </c>
      <c r="H153" s="4" t="s">
        <v>12</v>
      </c>
      <c r="I153" s="4" t="s">
        <v>12</v>
      </c>
      <c r="J153" s="4" t="s">
        <v>13</v>
      </c>
      <c r="K153" s="4">
        <f t="shared" si="5"/>
        <v>20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4" t="s">
        <v>178</v>
      </c>
      <c r="B154" s="5">
        <v>2004</v>
      </c>
      <c r="C154" s="4" t="s">
        <v>36</v>
      </c>
      <c r="D154" s="5">
        <v>21</v>
      </c>
      <c r="E154" s="5" t="str">
        <f t="shared" si="4"/>
        <v>21 Oct 2004</v>
      </c>
      <c r="F154" s="5">
        <v>1</v>
      </c>
      <c r="G154" s="19">
        <v>1725.55</v>
      </c>
      <c r="H154" s="4" t="s">
        <v>12</v>
      </c>
      <c r="I154" s="4" t="s">
        <v>11</v>
      </c>
      <c r="J154" s="4" t="s">
        <v>13</v>
      </c>
      <c r="K154" s="4">
        <f t="shared" si="5"/>
        <v>20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4" t="s">
        <v>179</v>
      </c>
      <c r="B155" s="5">
        <v>2004</v>
      </c>
      <c r="C155" s="4" t="s">
        <v>20</v>
      </c>
      <c r="D155" s="5">
        <v>9</v>
      </c>
      <c r="E155" s="5" t="str">
        <f t="shared" si="4"/>
        <v>9 Sep 2004</v>
      </c>
      <c r="F155" s="5">
        <v>1</v>
      </c>
      <c r="G155" s="19">
        <v>1727.54</v>
      </c>
      <c r="H155" s="4" t="s">
        <v>12</v>
      </c>
      <c r="I155" s="4" t="s">
        <v>16</v>
      </c>
      <c r="J155" s="4" t="s">
        <v>13</v>
      </c>
      <c r="K155" s="4">
        <f t="shared" si="5"/>
        <v>20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4" t="s">
        <v>180</v>
      </c>
      <c r="B156" s="5">
        <v>2003</v>
      </c>
      <c r="C156" s="4" t="s">
        <v>15</v>
      </c>
      <c r="D156" s="5">
        <v>21</v>
      </c>
      <c r="E156" s="5" t="str">
        <f t="shared" si="4"/>
        <v>21 Nov 2003</v>
      </c>
      <c r="F156" s="5">
        <v>0</v>
      </c>
      <c r="G156" s="19">
        <v>1727.79</v>
      </c>
      <c r="H156" s="4" t="s">
        <v>12</v>
      </c>
      <c r="I156" s="4" t="s">
        <v>12</v>
      </c>
      <c r="J156" s="4" t="s">
        <v>42</v>
      </c>
      <c r="K156" s="4">
        <f t="shared" si="5"/>
        <v>21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4" t="s">
        <v>181</v>
      </c>
      <c r="B157" s="5">
        <v>2003</v>
      </c>
      <c r="C157" s="4" t="s">
        <v>20</v>
      </c>
      <c r="D157" s="5">
        <v>1</v>
      </c>
      <c r="E157" s="5" t="str">
        <f t="shared" si="4"/>
        <v>1 Sep 2003</v>
      </c>
      <c r="F157" s="5">
        <v>0</v>
      </c>
      <c r="G157" s="19">
        <v>1728.9</v>
      </c>
      <c r="H157" s="4" t="s">
        <v>12</v>
      </c>
      <c r="I157" s="4" t="s">
        <v>11</v>
      </c>
      <c r="J157" s="4" t="s">
        <v>42</v>
      </c>
      <c r="K157" s="4">
        <f t="shared" si="5"/>
        <v>21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4" t="s">
        <v>182</v>
      </c>
      <c r="B158" s="5">
        <v>2003</v>
      </c>
      <c r="C158" s="4" t="s">
        <v>15</v>
      </c>
      <c r="D158" s="5">
        <v>9</v>
      </c>
      <c r="E158" s="5" t="str">
        <f t="shared" si="4"/>
        <v>9 Nov 2003</v>
      </c>
      <c r="F158" s="5">
        <v>0</v>
      </c>
      <c r="G158" s="19">
        <v>1731.68</v>
      </c>
      <c r="H158" s="4" t="s">
        <v>12</v>
      </c>
      <c r="I158" s="4" t="s">
        <v>11</v>
      </c>
      <c r="J158" s="4" t="s">
        <v>42</v>
      </c>
      <c r="K158" s="4">
        <f t="shared" si="5"/>
        <v>21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4" t="s">
        <v>183</v>
      </c>
      <c r="B159" s="5">
        <v>2003</v>
      </c>
      <c r="C159" s="4" t="s">
        <v>15</v>
      </c>
      <c r="D159" s="5">
        <v>14</v>
      </c>
      <c r="E159" s="5" t="str">
        <f t="shared" si="4"/>
        <v>14 Nov 2003</v>
      </c>
      <c r="F159" s="5">
        <v>0</v>
      </c>
      <c r="G159" s="19">
        <v>1737.38</v>
      </c>
      <c r="H159" s="4" t="s">
        <v>12</v>
      </c>
      <c r="I159" s="4" t="s">
        <v>11</v>
      </c>
      <c r="J159" s="4" t="s">
        <v>42</v>
      </c>
      <c r="K159" s="4">
        <f t="shared" si="5"/>
        <v>21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4" t="s">
        <v>184</v>
      </c>
      <c r="B160" s="5">
        <v>2003</v>
      </c>
      <c r="C160" s="4" t="s">
        <v>10</v>
      </c>
      <c r="D160" s="5">
        <v>25</v>
      </c>
      <c r="E160" s="5" t="str">
        <f t="shared" si="4"/>
        <v>25 Jul 2003</v>
      </c>
      <c r="F160" s="5">
        <v>0</v>
      </c>
      <c r="G160" s="19">
        <v>1743.21</v>
      </c>
      <c r="H160" s="4" t="s">
        <v>12</v>
      </c>
      <c r="I160" s="4" t="s">
        <v>16</v>
      </c>
      <c r="J160" s="4" t="s">
        <v>42</v>
      </c>
      <c r="K160" s="4">
        <f t="shared" si="5"/>
        <v>21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4" t="s">
        <v>185</v>
      </c>
      <c r="B161" s="5">
        <v>2003</v>
      </c>
      <c r="C161" s="4" t="s">
        <v>10</v>
      </c>
      <c r="D161" s="5">
        <v>28</v>
      </c>
      <c r="E161" s="5" t="str">
        <f t="shared" si="4"/>
        <v>28 Jul 2003</v>
      </c>
      <c r="F161" s="5">
        <v>0</v>
      </c>
      <c r="G161" s="19">
        <v>1744.47</v>
      </c>
      <c r="H161" s="4" t="s">
        <v>12</v>
      </c>
      <c r="I161" s="4" t="s">
        <v>16</v>
      </c>
      <c r="J161" s="4" t="s">
        <v>42</v>
      </c>
      <c r="K161" s="4">
        <f t="shared" si="5"/>
        <v>21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4" t="s">
        <v>186</v>
      </c>
      <c r="B162" s="5">
        <v>2003</v>
      </c>
      <c r="C162" s="4" t="s">
        <v>20</v>
      </c>
      <c r="D162" s="5">
        <v>26</v>
      </c>
      <c r="E162" s="5" t="str">
        <f t="shared" si="4"/>
        <v>26 Sep 2003</v>
      </c>
      <c r="F162" s="5">
        <v>0</v>
      </c>
      <c r="G162" s="19">
        <v>1748.77</v>
      </c>
      <c r="H162" s="4" t="s">
        <v>12</v>
      </c>
      <c r="I162" s="4" t="s">
        <v>16</v>
      </c>
      <c r="J162" s="4" t="s">
        <v>42</v>
      </c>
      <c r="K162" s="4">
        <f t="shared" si="5"/>
        <v>21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4" t="s">
        <v>187</v>
      </c>
      <c r="B163" s="5">
        <v>1998</v>
      </c>
      <c r="C163" s="4" t="s">
        <v>36</v>
      </c>
      <c r="D163" s="5">
        <v>7</v>
      </c>
      <c r="E163" s="5" t="str">
        <f t="shared" si="4"/>
        <v>7 Oct 1998</v>
      </c>
      <c r="F163" s="5">
        <v>0</v>
      </c>
      <c r="G163" s="19">
        <v>1756.6</v>
      </c>
      <c r="H163" s="4" t="s">
        <v>12</v>
      </c>
      <c r="I163" s="4" t="s">
        <v>12</v>
      </c>
      <c r="J163" s="4" t="s">
        <v>13</v>
      </c>
      <c r="K163" s="4">
        <f t="shared" si="5"/>
        <v>26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4" t="s">
        <v>188</v>
      </c>
      <c r="B164" s="5">
        <v>2003</v>
      </c>
      <c r="C164" s="4" t="s">
        <v>15</v>
      </c>
      <c r="D164" s="5">
        <v>19</v>
      </c>
      <c r="E164" s="5" t="str">
        <f t="shared" si="4"/>
        <v>19 Nov 2003</v>
      </c>
      <c r="F164" s="5">
        <v>0</v>
      </c>
      <c r="G164" s="19">
        <v>1759.34</v>
      </c>
      <c r="H164" s="4" t="s">
        <v>12</v>
      </c>
      <c r="I164" s="4" t="s">
        <v>16</v>
      </c>
      <c r="J164" s="4" t="s">
        <v>42</v>
      </c>
      <c r="K164" s="4">
        <f t="shared" si="5"/>
        <v>21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4" t="s">
        <v>189</v>
      </c>
      <c r="B165" s="5">
        <v>2002</v>
      </c>
      <c r="C165" s="4" t="s">
        <v>30</v>
      </c>
      <c r="D165" s="5">
        <v>13</v>
      </c>
      <c r="E165" s="5" t="str">
        <f t="shared" si="4"/>
        <v>13 Dec 2002</v>
      </c>
      <c r="F165" s="5">
        <v>0</v>
      </c>
      <c r="G165" s="19">
        <v>1769.53</v>
      </c>
      <c r="H165" s="4" t="s">
        <v>12</v>
      </c>
      <c r="I165" s="4" t="s">
        <v>12</v>
      </c>
      <c r="J165" s="4" t="s">
        <v>23</v>
      </c>
      <c r="K165" s="4">
        <f t="shared" si="5"/>
        <v>22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4" t="s">
        <v>190</v>
      </c>
      <c r="B166" s="5">
        <v>1999</v>
      </c>
      <c r="C166" s="4" t="s">
        <v>20</v>
      </c>
      <c r="D166" s="5">
        <v>25</v>
      </c>
      <c r="E166" s="5" t="str">
        <f t="shared" si="4"/>
        <v>25 Sep 1999</v>
      </c>
      <c r="F166" s="5">
        <v>0</v>
      </c>
      <c r="G166" s="19">
        <v>1815.88</v>
      </c>
      <c r="H166" s="4" t="s">
        <v>12</v>
      </c>
      <c r="I166" s="4" t="s">
        <v>12</v>
      </c>
      <c r="J166" s="4" t="s">
        <v>13</v>
      </c>
      <c r="K166" s="4">
        <f t="shared" si="5"/>
        <v>25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4" t="s">
        <v>191</v>
      </c>
      <c r="B167" s="5">
        <v>2004</v>
      </c>
      <c r="C167" s="4" t="s">
        <v>34</v>
      </c>
      <c r="D167" s="5">
        <v>19</v>
      </c>
      <c r="E167" s="5" t="str">
        <f t="shared" si="4"/>
        <v>19 Aug 2004</v>
      </c>
      <c r="F167" s="5">
        <v>0</v>
      </c>
      <c r="G167" s="19">
        <v>1822.54</v>
      </c>
      <c r="H167" s="4" t="s">
        <v>12</v>
      </c>
      <c r="I167" s="4" t="s">
        <v>16</v>
      </c>
      <c r="J167" s="4" t="s">
        <v>23</v>
      </c>
      <c r="K167" s="4">
        <f t="shared" si="5"/>
        <v>20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4" t="s">
        <v>192</v>
      </c>
      <c r="B168" s="5">
        <v>1999</v>
      </c>
      <c r="C168" s="4" t="s">
        <v>15</v>
      </c>
      <c r="D168" s="5">
        <v>17</v>
      </c>
      <c r="E168" s="5" t="str">
        <f t="shared" si="4"/>
        <v>17 Nov 1999</v>
      </c>
      <c r="F168" s="5">
        <v>0</v>
      </c>
      <c r="G168" s="19">
        <v>1824.29</v>
      </c>
      <c r="H168" s="4" t="s">
        <v>12</v>
      </c>
      <c r="I168" s="4" t="s">
        <v>12</v>
      </c>
      <c r="J168" s="4" t="s">
        <v>13</v>
      </c>
      <c r="K168" s="4">
        <f t="shared" si="5"/>
        <v>25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4" t="s">
        <v>193</v>
      </c>
      <c r="B169" s="5">
        <v>1999</v>
      </c>
      <c r="C169" s="4" t="s">
        <v>36</v>
      </c>
      <c r="D169" s="5">
        <v>1</v>
      </c>
      <c r="E169" s="5" t="str">
        <f t="shared" si="4"/>
        <v>1 Oct 1999</v>
      </c>
      <c r="F169" s="5">
        <v>0</v>
      </c>
      <c r="G169" s="19">
        <v>1826.84</v>
      </c>
      <c r="H169" s="4" t="s">
        <v>12</v>
      </c>
      <c r="I169" s="4" t="s">
        <v>11</v>
      </c>
      <c r="J169" s="4" t="s">
        <v>42</v>
      </c>
      <c r="K169" s="4">
        <f t="shared" si="5"/>
        <v>25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4" t="s">
        <v>194</v>
      </c>
      <c r="B170" s="5">
        <v>2003</v>
      </c>
      <c r="C170" s="4" t="s">
        <v>34</v>
      </c>
      <c r="D170" s="5">
        <v>11</v>
      </c>
      <c r="E170" s="5" t="str">
        <f t="shared" si="4"/>
        <v>11 Aug 2003</v>
      </c>
      <c r="F170" s="5">
        <v>1</v>
      </c>
      <c r="G170" s="19">
        <v>1832.09</v>
      </c>
      <c r="H170" s="4" t="s">
        <v>12</v>
      </c>
      <c r="I170" s="4" t="s">
        <v>12</v>
      </c>
      <c r="J170" s="4" t="s">
        <v>42</v>
      </c>
      <c r="K170" s="4">
        <f t="shared" si="5"/>
        <v>21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4" t="s">
        <v>195</v>
      </c>
      <c r="B171" s="5">
        <v>2003</v>
      </c>
      <c r="C171" s="4" t="s">
        <v>34</v>
      </c>
      <c r="D171" s="5">
        <v>4</v>
      </c>
      <c r="E171" s="5" t="str">
        <f t="shared" si="4"/>
        <v>4 Aug 2003</v>
      </c>
      <c r="F171" s="5">
        <v>1</v>
      </c>
      <c r="G171" s="19">
        <v>1837.24</v>
      </c>
      <c r="H171" s="4" t="s">
        <v>12</v>
      </c>
      <c r="I171" s="4" t="s">
        <v>11</v>
      </c>
      <c r="J171" s="4" t="s">
        <v>42</v>
      </c>
      <c r="K171" s="4">
        <f t="shared" si="5"/>
        <v>21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4" t="s">
        <v>196</v>
      </c>
      <c r="B172" s="5">
        <v>1999</v>
      </c>
      <c r="C172" s="4" t="s">
        <v>30</v>
      </c>
      <c r="D172" s="5">
        <v>12</v>
      </c>
      <c r="E172" s="5" t="str">
        <f t="shared" si="4"/>
        <v>12 Dec 1999</v>
      </c>
      <c r="F172" s="5">
        <v>0</v>
      </c>
      <c r="G172" s="19">
        <v>1837.28</v>
      </c>
      <c r="H172" s="4" t="s">
        <v>12</v>
      </c>
      <c r="I172" s="4" t="s">
        <v>11</v>
      </c>
      <c r="J172" s="4" t="s">
        <v>13</v>
      </c>
      <c r="K172" s="4">
        <f t="shared" si="5"/>
        <v>25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4" t="s">
        <v>197</v>
      </c>
      <c r="B173" s="5">
        <v>2003</v>
      </c>
      <c r="C173" s="4" t="s">
        <v>10</v>
      </c>
      <c r="D173" s="5">
        <v>20</v>
      </c>
      <c r="E173" s="5" t="str">
        <f t="shared" si="4"/>
        <v>20 Jul 2003</v>
      </c>
      <c r="F173" s="5">
        <v>1</v>
      </c>
      <c r="G173" s="19">
        <v>1842.52</v>
      </c>
      <c r="H173" s="4" t="s">
        <v>12</v>
      </c>
      <c r="I173" s="4" t="s">
        <v>11</v>
      </c>
      <c r="J173" s="4" t="s">
        <v>42</v>
      </c>
      <c r="K173" s="4">
        <f t="shared" si="5"/>
        <v>21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 x14ac:dyDescent="0.3">
      <c r="A174" s="4" t="s">
        <v>198</v>
      </c>
      <c r="B174" s="5">
        <v>1994</v>
      </c>
      <c r="C174" s="4" t="s">
        <v>30</v>
      </c>
      <c r="D174" s="5">
        <v>6</v>
      </c>
      <c r="E174" s="5" t="str">
        <f t="shared" si="4"/>
        <v>6 Dec 1994</v>
      </c>
      <c r="F174" s="5">
        <v>0</v>
      </c>
      <c r="G174" s="19">
        <v>1850.55</v>
      </c>
      <c r="H174" s="4" t="s">
        <v>12</v>
      </c>
      <c r="I174" s="4" t="s">
        <v>11</v>
      </c>
      <c r="J174" s="4" t="s">
        <v>23</v>
      </c>
      <c r="K174" s="4">
        <f t="shared" si="5"/>
        <v>30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4" t="s">
        <v>199</v>
      </c>
      <c r="B175" s="5">
        <v>2004</v>
      </c>
      <c r="C175" s="4" t="s">
        <v>30</v>
      </c>
      <c r="D175" s="5">
        <v>27</v>
      </c>
      <c r="E175" s="5" t="str">
        <f t="shared" si="4"/>
        <v>27 Dec 2004</v>
      </c>
      <c r="F175" s="5">
        <v>0</v>
      </c>
      <c r="G175" s="19">
        <v>1863.45</v>
      </c>
      <c r="H175" s="4" t="s">
        <v>12</v>
      </c>
      <c r="I175" s="4" t="s">
        <v>16</v>
      </c>
      <c r="J175" s="4" t="s">
        <v>200</v>
      </c>
      <c r="K175" s="4">
        <f t="shared" si="5"/>
        <v>20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4" t="s">
        <v>201</v>
      </c>
      <c r="B176" s="5">
        <v>1996</v>
      </c>
      <c r="C176" s="4" t="s">
        <v>10</v>
      </c>
      <c r="D176" s="5">
        <v>2</v>
      </c>
      <c r="E176" s="5" t="str">
        <f t="shared" si="4"/>
        <v>2 Jul 1996</v>
      </c>
      <c r="F176" s="5">
        <v>0</v>
      </c>
      <c r="G176" s="19">
        <v>1865.98</v>
      </c>
      <c r="H176" s="4" t="s">
        <v>12</v>
      </c>
      <c r="I176" s="4" t="s">
        <v>12</v>
      </c>
      <c r="J176" s="4" t="s">
        <v>23</v>
      </c>
      <c r="K176" s="4">
        <f t="shared" si="5"/>
        <v>28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4" t="s">
        <v>202</v>
      </c>
      <c r="B177" s="5">
        <v>2002</v>
      </c>
      <c r="C177" s="4" t="s">
        <v>20</v>
      </c>
      <c r="D177" s="5">
        <v>22</v>
      </c>
      <c r="E177" s="5" t="str">
        <f t="shared" si="4"/>
        <v>22 Sep 2002</v>
      </c>
      <c r="F177" s="5">
        <v>0</v>
      </c>
      <c r="G177" s="19">
        <v>1875.34</v>
      </c>
      <c r="H177" s="4" t="s">
        <v>12</v>
      </c>
      <c r="I177" s="4" t="s">
        <v>11</v>
      </c>
      <c r="J177" s="4" t="s">
        <v>42</v>
      </c>
      <c r="K177" s="4">
        <f t="shared" si="5"/>
        <v>22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4" t="s">
        <v>203</v>
      </c>
      <c r="B178" s="5">
        <v>2002</v>
      </c>
      <c r="C178" s="4" t="s">
        <v>36</v>
      </c>
      <c r="D178" s="5">
        <v>29</v>
      </c>
      <c r="E178" s="5" t="str">
        <f t="shared" si="4"/>
        <v>29 Oct 2002</v>
      </c>
      <c r="F178" s="5">
        <v>0</v>
      </c>
      <c r="G178" s="19">
        <v>1877.93</v>
      </c>
      <c r="H178" s="4" t="s">
        <v>12</v>
      </c>
      <c r="I178" s="4" t="s">
        <v>16</v>
      </c>
      <c r="J178" s="4" t="s">
        <v>13</v>
      </c>
      <c r="K178" s="4">
        <f t="shared" si="5"/>
        <v>22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4" t="s">
        <v>204</v>
      </c>
      <c r="B179" s="5">
        <v>2002</v>
      </c>
      <c r="C179" s="4" t="s">
        <v>34</v>
      </c>
      <c r="D179" s="5">
        <v>29</v>
      </c>
      <c r="E179" s="5" t="str">
        <f t="shared" si="4"/>
        <v>29 Aug 2002</v>
      </c>
      <c r="F179" s="5">
        <v>0</v>
      </c>
      <c r="G179" s="19">
        <v>1880.07</v>
      </c>
      <c r="H179" s="4" t="s">
        <v>12</v>
      </c>
      <c r="I179" s="4" t="s">
        <v>11</v>
      </c>
      <c r="J179" s="4" t="s">
        <v>13</v>
      </c>
      <c r="K179" s="4">
        <f t="shared" si="5"/>
        <v>22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4" t="s">
        <v>205</v>
      </c>
      <c r="B180" s="5">
        <v>2002</v>
      </c>
      <c r="C180" s="4" t="s">
        <v>34</v>
      </c>
      <c r="D180" s="5">
        <v>21</v>
      </c>
      <c r="E180" s="5" t="str">
        <f t="shared" si="4"/>
        <v>21 Aug 2002</v>
      </c>
      <c r="F180" s="5">
        <v>0</v>
      </c>
      <c r="G180" s="19">
        <v>1880.49</v>
      </c>
      <c r="H180" s="4" t="s">
        <v>12</v>
      </c>
      <c r="I180" s="4" t="s">
        <v>16</v>
      </c>
      <c r="J180" s="4" t="s">
        <v>42</v>
      </c>
      <c r="K180" s="4">
        <f t="shared" si="5"/>
        <v>22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4" t="s">
        <v>206</v>
      </c>
      <c r="B181" s="5">
        <v>2001</v>
      </c>
      <c r="C181" s="4" t="s">
        <v>34</v>
      </c>
      <c r="D181" s="5">
        <v>10</v>
      </c>
      <c r="E181" s="5" t="str">
        <f t="shared" si="4"/>
        <v>10 Aug 2001</v>
      </c>
      <c r="F181" s="5">
        <v>0</v>
      </c>
      <c r="G181" s="19">
        <v>1906.36</v>
      </c>
      <c r="H181" s="4" t="s">
        <v>12</v>
      </c>
      <c r="I181" s="4" t="s">
        <v>16</v>
      </c>
      <c r="J181" s="4" t="s">
        <v>23</v>
      </c>
      <c r="K181" s="4">
        <f t="shared" si="5"/>
        <v>23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4" t="s">
        <v>207</v>
      </c>
      <c r="B182" s="5">
        <v>1994</v>
      </c>
      <c r="C182" s="4" t="s">
        <v>36</v>
      </c>
      <c r="D182" s="5">
        <v>6</v>
      </c>
      <c r="E182" s="5" t="str">
        <f t="shared" si="4"/>
        <v>6 Oct 1994</v>
      </c>
      <c r="F182" s="5">
        <v>0</v>
      </c>
      <c r="G182" s="19">
        <v>1908.9</v>
      </c>
      <c r="H182" s="4" t="s">
        <v>12</v>
      </c>
      <c r="I182" s="4" t="s">
        <v>12</v>
      </c>
      <c r="J182" s="4" t="s">
        <v>13</v>
      </c>
      <c r="K182" s="4">
        <f t="shared" si="5"/>
        <v>30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4" t="s">
        <v>208</v>
      </c>
      <c r="B183" s="5">
        <v>2001</v>
      </c>
      <c r="C183" s="4" t="s">
        <v>34</v>
      </c>
      <c r="D183" s="5">
        <v>3</v>
      </c>
      <c r="E183" s="5" t="str">
        <f t="shared" si="4"/>
        <v>3 Aug 2001</v>
      </c>
      <c r="F183" s="5">
        <v>0</v>
      </c>
      <c r="G183" s="19">
        <v>1909.53</v>
      </c>
      <c r="H183" s="4" t="s">
        <v>12</v>
      </c>
      <c r="I183" s="4" t="s">
        <v>12</v>
      </c>
      <c r="J183" s="4" t="s">
        <v>23</v>
      </c>
      <c r="K183" s="4">
        <f t="shared" si="5"/>
        <v>23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4" t="s">
        <v>209</v>
      </c>
      <c r="B184" s="5">
        <v>2001</v>
      </c>
      <c r="C184" s="4" t="s">
        <v>30</v>
      </c>
      <c r="D184" s="5">
        <v>9</v>
      </c>
      <c r="E184" s="5" t="str">
        <f t="shared" si="4"/>
        <v>9 Dec 2001</v>
      </c>
      <c r="F184" s="5">
        <v>0</v>
      </c>
      <c r="G184" s="19">
        <v>1917.32</v>
      </c>
      <c r="H184" s="4" t="s">
        <v>12</v>
      </c>
      <c r="I184" s="4" t="s">
        <v>11</v>
      </c>
      <c r="J184" s="4" t="s">
        <v>23</v>
      </c>
      <c r="K184" s="4">
        <f t="shared" si="5"/>
        <v>23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4" t="s">
        <v>210</v>
      </c>
      <c r="B185" s="5">
        <v>2002</v>
      </c>
      <c r="C185" s="4" t="s">
        <v>20</v>
      </c>
      <c r="D185" s="5">
        <v>7</v>
      </c>
      <c r="E185" s="5" t="str">
        <f t="shared" si="4"/>
        <v>7 Sep 2002</v>
      </c>
      <c r="F185" s="5">
        <v>1</v>
      </c>
      <c r="G185" s="19">
        <v>1964.78</v>
      </c>
      <c r="H185" s="4" t="s">
        <v>12</v>
      </c>
      <c r="I185" s="4" t="s">
        <v>16</v>
      </c>
      <c r="J185" s="4" t="s">
        <v>42</v>
      </c>
      <c r="K185" s="4">
        <f t="shared" si="5"/>
        <v>22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4" t="s">
        <v>211</v>
      </c>
      <c r="B186" s="5">
        <v>2002</v>
      </c>
      <c r="C186" s="4" t="s">
        <v>10</v>
      </c>
      <c r="D186" s="5">
        <v>29</v>
      </c>
      <c r="E186" s="5" t="str">
        <f t="shared" si="4"/>
        <v>29 Jul 2002</v>
      </c>
      <c r="F186" s="5">
        <v>0</v>
      </c>
      <c r="G186" s="19">
        <v>1967.02</v>
      </c>
      <c r="H186" s="4" t="s">
        <v>12</v>
      </c>
      <c r="I186" s="4" t="s">
        <v>11</v>
      </c>
      <c r="J186" s="4" t="s">
        <v>168</v>
      </c>
      <c r="K186" s="4">
        <f t="shared" si="5"/>
        <v>22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4" t="s">
        <v>212</v>
      </c>
      <c r="B187" s="5">
        <v>1998</v>
      </c>
      <c r="C187" s="4" t="s">
        <v>20</v>
      </c>
      <c r="D187" s="5">
        <v>28</v>
      </c>
      <c r="E187" s="5" t="str">
        <f t="shared" si="4"/>
        <v>28 Sep 1998</v>
      </c>
      <c r="F187" s="5">
        <v>0</v>
      </c>
      <c r="G187" s="19">
        <v>1969.61</v>
      </c>
      <c r="H187" s="4" t="s">
        <v>12</v>
      </c>
      <c r="I187" s="4" t="s">
        <v>12</v>
      </c>
      <c r="J187" s="4" t="s">
        <v>42</v>
      </c>
      <c r="K187" s="4">
        <f t="shared" si="5"/>
        <v>26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4" t="s">
        <v>213</v>
      </c>
      <c r="B188" s="5">
        <v>1998</v>
      </c>
      <c r="C188" s="4" t="s">
        <v>36</v>
      </c>
      <c r="D188" s="5">
        <v>5</v>
      </c>
      <c r="E188" s="5" t="str">
        <f t="shared" si="4"/>
        <v>5 Oct 1998</v>
      </c>
      <c r="F188" s="5">
        <v>0</v>
      </c>
      <c r="G188" s="19">
        <v>1972.95</v>
      </c>
      <c r="H188" s="4" t="s">
        <v>12</v>
      </c>
      <c r="I188" s="4" t="s">
        <v>16</v>
      </c>
      <c r="J188" s="4" t="s">
        <v>42</v>
      </c>
      <c r="K188" s="4">
        <f t="shared" si="5"/>
        <v>26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4" t="s">
        <v>214</v>
      </c>
      <c r="B189" s="5">
        <v>1998</v>
      </c>
      <c r="C189" s="4" t="s">
        <v>20</v>
      </c>
      <c r="D189" s="5">
        <v>29</v>
      </c>
      <c r="E189" s="5" t="str">
        <f t="shared" si="4"/>
        <v>29 Sep 1998</v>
      </c>
      <c r="F189" s="5">
        <v>0</v>
      </c>
      <c r="G189" s="19">
        <v>1977.82</v>
      </c>
      <c r="H189" s="4" t="s">
        <v>12</v>
      </c>
      <c r="I189" s="4" t="s">
        <v>16</v>
      </c>
      <c r="J189" s="4" t="s">
        <v>42</v>
      </c>
      <c r="K189" s="4">
        <f t="shared" si="5"/>
        <v>26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4" t="s">
        <v>215</v>
      </c>
      <c r="B190" s="5">
        <v>2002</v>
      </c>
      <c r="C190" s="4" t="s">
        <v>10</v>
      </c>
      <c r="D190" s="5">
        <v>16</v>
      </c>
      <c r="E190" s="5" t="str">
        <f t="shared" si="4"/>
        <v>16 Jul 2002</v>
      </c>
      <c r="F190" s="5">
        <v>1</v>
      </c>
      <c r="G190" s="19">
        <v>1980.07</v>
      </c>
      <c r="H190" s="4" t="s">
        <v>12</v>
      </c>
      <c r="I190" s="4" t="s">
        <v>12</v>
      </c>
      <c r="J190" s="4" t="s">
        <v>42</v>
      </c>
      <c r="K190" s="4">
        <f t="shared" si="5"/>
        <v>22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4" t="s">
        <v>216</v>
      </c>
      <c r="B191" s="5">
        <v>1998</v>
      </c>
      <c r="C191" s="4" t="s">
        <v>30</v>
      </c>
      <c r="D191" s="5">
        <v>29</v>
      </c>
      <c r="E191" s="5" t="str">
        <f t="shared" si="4"/>
        <v>29 Dec 1998</v>
      </c>
      <c r="F191" s="5">
        <v>0</v>
      </c>
      <c r="G191" s="19">
        <v>1981.58</v>
      </c>
      <c r="H191" s="4" t="s">
        <v>12</v>
      </c>
      <c r="I191" s="4" t="s">
        <v>16</v>
      </c>
      <c r="J191" s="4" t="s">
        <v>13</v>
      </c>
      <c r="K191" s="4">
        <f t="shared" si="5"/>
        <v>26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4" t="s">
        <v>217</v>
      </c>
      <c r="B192" s="5">
        <v>2002</v>
      </c>
      <c r="C192" s="4" t="s">
        <v>20</v>
      </c>
      <c r="D192" s="5">
        <v>29</v>
      </c>
      <c r="E192" s="5" t="str">
        <f t="shared" si="4"/>
        <v>29 Sep 2002</v>
      </c>
      <c r="F192" s="5">
        <v>0</v>
      </c>
      <c r="G192" s="19">
        <v>1984.45</v>
      </c>
      <c r="H192" s="4" t="s">
        <v>12</v>
      </c>
      <c r="I192" s="4" t="s">
        <v>12</v>
      </c>
      <c r="J192" s="4" t="s">
        <v>168</v>
      </c>
      <c r="K192" s="4">
        <f t="shared" si="5"/>
        <v>22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4" t="s">
        <v>218</v>
      </c>
      <c r="B193" s="5">
        <v>1998</v>
      </c>
      <c r="C193" s="4" t="s">
        <v>20</v>
      </c>
      <c r="D193" s="5">
        <v>14</v>
      </c>
      <c r="E193" s="5" t="str">
        <f t="shared" si="4"/>
        <v>14 Sep 1998</v>
      </c>
      <c r="F193" s="5">
        <v>0</v>
      </c>
      <c r="G193" s="19">
        <v>1986.93</v>
      </c>
      <c r="H193" s="4" t="s">
        <v>12</v>
      </c>
      <c r="I193" s="4" t="s">
        <v>11</v>
      </c>
      <c r="J193" s="4" t="s">
        <v>13</v>
      </c>
      <c r="K193" s="4">
        <f t="shared" si="5"/>
        <v>26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4" t="s">
        <v>219</v>
      </c>
      <c r="B194" s="5">
        <v>2001</v>
      </c>
      <c r="C194" s="4" t="s">
        <v>34</v>
      </c>
      <c r="D194" s="5">
        <v>14</v>
      </c>
      <c r="E194" s="5" t="str">
        <f t="shared" si="4"/>
        <v>14 Aug 2001</v>
      </c>
      <c r="F194" s="5">
        <v>0</v>
      </c>
      <c r="G194" s="19">
        <v>2007.95</v>
      </c>
      <c r="H194" s="4" t="s">
        <v>12</v>
      </c>
      <c r="I194" s="4" t="s">
        <v>11</v>
      </c>
      <c r="J194" s="4" t="s">
        <v>42</v>
      </c>
      <c r="K194" s="4">
        <f t="shared" si="5"/>
        <v>23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 x14ac:dyDescent="0.3">
      <c r="A195" s="4" t="s">
        <v>220</v>
      </c>
      <c r="B195" s="5">
        <v>2001</v>
      </c>
      <c r="C195" s="4" t="s">
        <v>10</v>
      </c>
      <c r="D195" s="5">
        <v>1</v>
      </c>
      <c r="E195" s="5" t="str">
        <f t="shared" ref="E195:E258" si="6">CONCATENATE(D195," ",C195," ",B195)</f>
        <v>1 Jul 2001</v>
      </c>
      <c r="F195" s="5">
        <v>0</v>
      </c>
      <c r="G195" s="19">
        <v>2020.18</v>
      </c>
      <c r="H195" s="4" t="s">
        <v>12</v>
      </c>
      <c r="I195" s="4" t="s">
        <v>16</v>
      </c>
      <c r="J195" s="4" t="s">
        <v>42</v>
      </c>
      <c r="K195" s="4">
        <f t="shared" ref="K195:K258" si="7">DATEDIF(E195,$L$2,"y")</f>
        <v>23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4" t="s">
        <v>221</v>
      </c>
      <c r="B196" s="5">
        <v>2001</v>
      </c>
      <c r="C196" s="4" t="s">
        <v>20</v>
      </c>
      <c r="D196" s="5">
        <v>6</v>
      </c>
      <c r="E196" s="5" t="str">
        <f t="shared" si="6"/>
        <v>6 Sep 2001</v>
      </c>
      <c r="F196" s="5">
        <v>0</v>
      </c>
      <c r="G196" s="19">
        <v>2020.55</v>
      </c>
      <c r="H196" s="4" t="s">
        <v>12</v>
      </c>
      <c r="I196" s="4" t="s">
        <v>11</v>
      </c>
      <c r="J196" s="4" t="s">
        <v>13</v>
      </c>
      <c r="K196" s="4">
        <f t="shared" si="7"/>
        <v>23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4" t="s">
        <v>222</v>
      </c>
      <c r="B197" s="5">
        <v>2001</v>
      </c>
      <c r="C197" s="4" t="s">
        <v>34</v>
      </c>
      <c r="D197" s="5">
        <v>4</v>
      </c>
      <c r="E197" s="5" t="str">
        <f t="shared" si="6"/>
        <v>4 Aug 2001</v>
      </c>
      <c r="F197" s="5">
        <v>0</v>
      </c>
      <c r="G197" s="19">
        <v>2026.97</v>
      </c>
      <c r="H197" s="4" t="s">
        <v>12</v>
      </c>
      <c r="I197" s="4" t="s">
        <v>11</v>
      </c>
      <c r="J197" s="4" t="s">
        <v>13</v>
      </c>
      <c r="K197" s="4">
        <f t="shared" si="7"/>
        <v>23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4" t="s">
        <v>223</v>
      </c>
      <c r="B198" s="5">
        <v>2000</v>
      </c>
      <c r="C198" s="4" t="s">
        <v>20</v>
      </c>
      <c r="D198" s="5">
        <v>2</v>
      </c>
      <c r="E198" s="5" t="str">
        <f t="shared" si="6"/>
        <v>2 Sep 2000</v>
      </c>
      <c r="F198" s="5">
        <v>0</v>
      </c>
      <c r="G198" s="19">
        <v>2045.69</v>
      </c>
      <c r="H198" s="4" t="s">
        <v>12</v>
      </c>
      <c r="I198" s="4" t="s">
        <v>12</v>
      </c>
      <c r="J198" s="4" t="s">
        <v>23</v>
      </c>
      <c r="K198" s="4">
        <f t="shared" si="7"/>
        <v>24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4" t="s">
        <v>224</v>
      </c>
      <c r="B199" s="5">
        <v>2000</v>
      </c>
      <c r="C199" s="4" t="s">
        <v>10</v>
      </c>
      <c r="D199" s="5">
        <v>26</v>
      </c>
      <c r="E199" s="5" t="str">
        <f t="shared" si="6"/>
        <v>26 Jul 2000</v>
      </c>
      <c r="F199" s="5">
        <v>0</v>
      </c>
      <c r="G199" s="19">
        <v>2055.3200000000002</v>
      </c>
      <c r="H199" s="4" t="s">
        <v>12</v>
      </c>
      <c r="I199" s="4" t="s">
        <v>12</v>
      </c>
      <c r="J199" s="4" t="s">
        <v>23</v>
      </c>
      <c r="K199" s="4">
        <f t="shared" si="7"/>
        <v>24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4" t="s">
        <v>225</v>
      </c>
      <c r="B200" s="5">
        <v>2004</v>
      </c>
      <c r="C200" s="4" t="s">
        <v>18</v>
      </c>
      <c r="D200" s="5">
        <v>12</v>
      </c>
      <c r="E200" s="5" t="str">
        <f t="shared" si="6"/>
        <v>12 Jun 2004</v>
      </c>
      <c r="F200" s="5">
        <v>0</v>
      </c>
      <c r="G200" s="19">
        <v>2094.1</v>
      </c>
      <c r="H200" s="4" t="s">
        <v>12</v>
      </c>
      <c r="I200" s="4" t="s">
        <v>11</v>
      </c>
      <c r="J200" s="4" t="s">
        <v>200</v>
      </c>
      <c r="K200" s="4">
        <f t="shared" si="7"/>
        <v>20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4" t="s">
        <v>226</v>
      </c>
      <c r="B201" s="5">
        <v>2001</v>
      </c>
      <c r="C201" s="4" t="s">
        <v>34</v>
      </c>
      <c r="D201" s="5">
        <v>14</v>
      </c>
      <c r="E201" s="5" t="str">
        <f t="shared" si="6"/>
        <v>14 Aug 2001</v>
      </c>
      <c r="F201" s="5">
        <v>0</v>
      </c>
      <c r="G201" s="19">
        <v>2102.2600000000002</v>
      </c>
      <c r="H201" s="4" t="s">
        <v>12</v>
      </c>
      <c r="I201" s="4" t="s">
        <v>11</v>
      </c>
      <c r="J201" s="4" t="s">
        <v>166</v>
      </c>
      <c r="K201" s="4">
        <f t="shared" si="7"/>
        <v>23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4" t="s">
        <v>227</v>
      </c>
      <c r="B202" s="5">
        <v>2001</v>
      </c>
      <c r="C202" s="4" t="s">
        <v>18</v>
      </c>
      <c r="D202" s="5">
        <v>22</v>
      </c>
      <c r="E202" s="5" t="str">
        <f t="shared" si="6"/>
        <v>22 Jun 2001</v>
      </c>
      <c r="F202" s="5">
        <v>1</v>
      </c>
      <c r="G202" s="19">
        <v>2103.08</v>
      </c>
      <c r="H202" s="4" t="s">
        <v>12</v>
      </c>
      <c r="I202" s="4" t="s">
        <v>11</v>
      </c>
      <c r="J202" s="4" t="s">
        <v>42</v>
      </c>
      <c r="K202" s="4">
        <f t="shared" si="7"/>
        <v>23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4" t="s">
        <v>228</v>
      </c>
      <c r="B203" s="5">
        <v>2001</v>
      </c>
      <c r="C203" s="4" t="s">
        <v>15</v>
      </c>
      <c r="D203" s="5">
        <v>28</v>
      </c>
      <c r="E203" s="5" t="str">
        <f t="shared" si="6"/>
        <v>28 Nov 2001</v>
      </c>
      <c r="F203" s="5">
        <v>0</v>
      </c>
      <c r="G203" s="19">
        <v>2104.11</v>
      </c>
      <c r="H203" s="4" t="s">
        <v>11</v>
      </c>
      <c r="I203" s="4" t="s">
        <v>16</v>
      </c>
      <c r="J203" s="4" t="s">
        <v>168</v>
      </c>
      <c r="K203" s="4">
        <f t="shared" si="7"/>
        <v>23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4" t="s">
        <v>229</v>
      </c>
      <c r="B204" s="5">
        <v>1989</v>
      </c>
      <c r="C204" s="4" t="s">
        <v>10</v>
      </c>
      <c r="D204" s="5">
        <v>21</v>
      </c>
      <c r="E204" s="5" t="str">
        <f t="shared" si="6"/>
        <v>21 Jul 1989</v>
      </c>
      <c r="F204" s="5">
        <v>3</v>
      </c>
      <c r="G204" s="19">
        <v>2106.2600000000002</v>
      </c>
      <c r="H204" s="4" t="s">
        <v>11</v>
      </c>
      <c r="I204" s="4" t="s">
        <v>11</v>
      </c>
      <c r="J204" s="4" t="s">
        <v>13</v>
      </c>
      <c r="K204" s="4">
        <f t="shared" si="7"/>
        <v>35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4" t="s">
        <v>230</v>
      </c>
      <c r="B205" s="5">
        <v>2003</v>
      </c>
      <c r="C205" s="4" t="s">
        <v>20</v>
      </c>
      <c r="D205" s="5">
        <v>30</v>
      </c>
      <c r="E205" s="5" t="str">
        <f t="shared" si="6"/>
        <v>30 Sep 2003</v>
      </c>
      <c r="F205" s="5">
        <v>0</v>
      </c>
      <c r="G205" s="19">
        <v>2117.34</v>
      </c>
      <c r="H205" s="4" t="s">
        <v>11</v>
      </c>
      <c r="I205" s="4" t="s">
        <v>12</v>
      </c>
      <c r="J205" s="4" t="s">
        <v>23</v>
      </c>
      <c r="K205" s="4">
        <f t="shared" si="7"/>
        <v>21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4" t="s">
        <v>231</v>
      </c>
      <c r="B206" s="5">
        <v>2004</v>
      </c>
      <c r="C206" s="4" t="s">
        <v>15</v>
      </c>
      <c r="D206" s="5">
        <v>4</v>
      </c>
      <c r="E206" s="5" t="str">
        <f t="shared" si="6"/>
        <v>4 Nov 2004</v>
      </c>
      <c r="F206" s="5">
        <v>0</v>
      </c>
      <c r="G206" s="19">
        <v>2118.61</v>
      </c>
      <c r="H206" s="4" t="s">
        <v>11</v>
      </c>
      <c r="I206" s="4" t="s">
        <v>16</v>
      </c>
      <c r="J206" s="4" t="s">
        <v>23</v>
      </c>
      <c r="K206" s="4">
        <f t="shared" si="7"/>
        <v>20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4" t="s">
        <v>232</v>
      </c>
      <c r="B207" s="5">
        <v>2003</v>
      </c>
      <c r="C207" s="4" t="s">
        <v>34</v>
      </c>
      <c r="D207" s="5">
        <v>30</v>
      </c>
      <c r="E207" s="5" t="str">
        <f t="shared" si="6"/>
        <v>30 Aug 2003</v>
      </c>
      <c r="F207" s="5">
        <v>0</v>
      </c>
      <c r="G207" s="19">
        <v>2128.4299999999998</v>
      </c>
      <c r="H207" s="4" t="s">
        <v>11</v>
      </c>
      <c r="I207" s="4" t="s">
        <v>16</v>
      </c>
      <c r="J207" s="4" t="s">
        <v>23</v>
      </c>
      <c r="K207" s="4">
        <f t="shared" si="7"/>
        <v>21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4" t="s">
        <v>233</v>
      </c>
      <c r="B208" s="5">
        <v>2003</v>
      </c>
      <c r="C208" s="4" t="s">
        <v>30</v>
      </c>
      <c r="D208" s="5">
        <v>22</v>
      </c>
      <c r="E208" s="5" t="str">
        <f t="shared" si="6"/>
        <v>22 Dec 2003</v>
      </c>
      <c r="F208" s="5">
        <v>0</v>
      </c>
      <c r="G208" s="19">
        <v>2130.6799999999998</v>
      </c>
      <c r="H208" s="4" t="s">
        <v>11</v>
      </c>
      <c r="I208" s="4" t="s">
        <v>12</v>
      </c>
      <c r="J208" s="4" t="s">
        <v>23</v>
      </c>
      <c r="K208" s="4">
        <f t="shared" si="7"/>
        <v>21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4" t="s">
        <v>234</v>
      </c>
      <c r="B209" s="5">
        <v>2003</v>
      </c>
      <c r="C209" s="4" t="s">
        <v>20</v>
      </c>
      <c r="D209" s="5">
        <v>1</v>
      </c>
      <c r="E209" s="5" t="str">
        <f t="shared" si="6"/>
        <v>1 Sep 2003</v>
      </c>
      <c r="F209" s="5">
        <v>0</v>
      </c>
      <c r="G209" s="19">
        <v>2134.9</v>
      </c>
      <c r="H209" s="4" t="s">
        <v>11</v>
      </c>
      <c r="I209" s="4" t="s">
        <v>12</v>
      </c>
      <c r="J209" s="4" t="s">
        <v>23</v>
      </c>
      <c r="K209" s="4">
        <f t="shared" si="7"/>
        <v>21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4" t="s">
        <v>235</v>
      </c>
      <c r="B210" s="5">
        <v>2003</v>
      </c>
      <c r="C210" s="4" t="s">
        <v>20</v>
      </c>
      <c r="D210" s="5">
        <v>26</v>
      </c>
      <c r="E210" s="5" t="str">
        <f t="shared" si="6"/>
        <v>26 Sep 2003</v>
      </c>
      <c r="F210" s="5">
        <v>0</v>
      </c>
      <c r="G210" s="19">
        <v>2136.88</v>
      </c>
      <c r="H210" s="4" t="s">
        <v>11</v>
      </c>
      <c r="I210" s="4" t="s">
        <v>11</v>
      </c>
      <c r="J210" s="4" t="s">
        <v>23</v>
      </c>
      <c r="K210" s="4">
        <f t="shared" si="7"/>
        <v>21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4" t="s">
        <v>236</v>
      </c>
      <c r="B211" s="5">
        <v>1997</v>
      </c>
      <c r="C211" s="4" t="s">
        <v>20</v>
      </c>
      <c r="D211" s="5">
        <v>3</v>
      </c>
      <c r="E211" s="5" t="str">
        <f t="shared" si="6"/>
        <v>3 Sep 1997</v>
      </c>
      <c r="F211" s="5">
        <v>0</v>
      </c>
      <c r="G211" s="19">
        <v>2137.65</v>
      </c>
      <c r="H211" s="4" t="s">
        <v>12</v>
      </c>
      <c r="I211" s="4" t="s">
        <v>16</v>
      </c>
      <c r="J211" s="4" t="s">
        <v>13</v>
      </c>
      <c r="K211" s="4">
        <f t="shared" si="7"/>
        <v>27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4" t="s">
        <v>237</v>
      </c>
      <c r="B212" s="5">
        <v>2003</v>
      </c>
      <c r="C212" s="4" t="s">
        <v>34</v>
      </c>
      <c r="D212" s="5">
        <v>19</v>
      </c>
      <c r="E212" s="5" t="str">
        <f t="shared" si="6"/>
        <v>19 Aug 2003</v>
      </c>
      <c r="F212" s="5">
        <v>0</v>
      </c>
      <c r="G212" s="19">
        <v>2138.0700000000002</v>
      </c>
      <c r="H212" s="4" t="s">
        <v>11</v>
      </c>
      <c r="I212" s="4" t="s">
        <v>16</v>
      </c>
      <c r="J212" s="4" t="s">
        <v>23</v>
      </c>
      <c r="K212" s="4">
        <f t="shared" si="7"/>
        <v>21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4" t="s">
        <v>238</v>
      </c>
      <c r="B213" s="5">
        <v>2004</v>
      </c>
      <c r="C213" s="4" t="s">
        <v>36</v>
      </c>
      <c r="D213" s="5">
        <v>4</v>
      </c>
      <c r="E213" s="5" t="str">
        <f t="shared" si="6"/>
        <v>4 Oct 2004</v>
      </c>
      <c r="F213" s="5">
        <v>0</v>
      </c>
      <c r="G213" s="19">
        <v>2144.85</v>
      </c>
      <c r="H213" s="4" t="s">
        <v>11</v>
      </c>
      <c r="I213" s="4" t="s">
        <v>16</v>
      </c>
      <c r="J213" s="4" t="s">
        <v>42</v>
      </c>
      <c r="K213" s="4">
        <f t="shared" si="7"/>
        <v>20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4" t="s">
        <v>239</v>
      </c>
      <c r="B214" s="5">
        <v>2000</v>
      </c>
      <c r="C214" s="4" t="s">
        <v>30</v>
      </c>
      <c r="D214" s="5">
        <v>27</v>
      </c>
      <c r="E214" s="5" t="str">
        <f t="shared" si="6"/>
        <v>27 Dec 2000</v>
      </c>
      <c r="F214" s="5">
        <v>0</v>
      </c>
      <c r="G214" s="19">
        <v>2150.4699999999998</v>
      </c>
      <c r="H214" s="4" t="s">
        <v>11</v>
      </c>
      <c r="I214" s="4" t="s">
        <v>12</v>
      </c>
      <c r="J214" s="4" t="s">
        <v>42</v>
      </c>
      <c r="K214" s="4">
        <f t="shared" si="7"/>
        <v>24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4" t="s">
        <v>240</v>
      </c>
      <c r="B215" s="5">
        <v>2000</v>
      </c>
      <c r="C215" s="4" t="s">
        <v>36</v>
      </c>
      <c r="D215" s="5">
        <v>22</v>
      </c>
      <c r="E215" s="5" t="str">
        <f t="shared" si="6"/>
        <v>22 Oct 2000</v>
      </c>
      <c r="F215" s="5">
        <v>0</v>
      </c>
      <c r="G215" s="19">
        <v>2154.36</v>
      </c>
      <c r="H215" s="4" t="s">
        <v>11</v>
      </c>
      <c r="I215" s="4" t="s">
        <v>11</v>
      </c>
      <c r="J215" s="4" t="s">
        <v>42</v>
      </c>
      <c r="K215" s="4">
        <f t="shared" si="7"/>
        <v>24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4" t="s">
        <v>241</v>
      </c>
      <c r="B216" s="5">
        <v>2000</v>
      </c>
      <c r="C216" s="4" t="s">
        <v>15</v>
      </c>
      <c r="D216" s="5">
        <v>29</v>
      </c>
      <c r="E216" s="5" t="str">
        <f t="shared" si="6"/>
        <v>29 Nov 2000</v>
      </c>
      <c r="F216" s="5">
        <v>0</v>
      </c>
      <c r="G216" s="19">
        <v>2155.6799999999998</v>
      </c>
      <c r="H216" s="4" t="s">
        <v>11</v>
      </c>
      <c r="I216" s="4" t="s">
        <v>12</v>
      </c>
      <c r="J216" s="4" t="s">
        <v>13</v>
      </c>
      <c r="K216" s="4">
        <f t="shared" si="7"/>
        <v>24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4" t="s">
        <v>242</v>
      </c>
      <c r="B217" s="5">
        <v>2000</v>
      </c>
      <c r="C217" s="4" t="s">
        <v>30</v>
      </c>
      <c r="D217" s="5">
        <v>10</v>
      </c>
      <c r="E217" s="5" t="str">
        <f t="shared" si="6"/>
        <v>10 Dec 2000</v>
      </c>
      <c r="F217" s="5">
        <v>0</v>
      </c>
      <c r="G217" s="19">
        <v>2156.75</v>
      </c>
      <c r="H217" s="4" t="s">
        <v>11</v>
      </c>
      <c r="I217" s="4" t="s">
        <v>11</v>
      </c>
      <c r="J217" s="4" t="s">
        <v>13</v>
      </c>
      <c r="K217" s="4">
        <f t="shared" si="7"/>
        <v>24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4" t="s">
        <v>243</v>
      </c>
      <c r="B218" s="5">
        <v>2000</v>
      </c>
      <c r="C218" s="4" t="s">
        <v>34</v>
      </c>
      <c r="D218" s="5">
        <v>23</v>
      </c>
      <c r="E218" s="5" t="str">
        <f t="shared" si="6"/>
        <v>23 Aug 2000</v>
      </c>
      <c r="F218" s="5">
        <v>0</v>
      </c>
      <c r="G218" s="19">
        <v>2166.73</v>
      </c>
      <c r="H218" s="4" t="s">
        <v>11</v>
      </c>
      <c r="I218" s="4" t="s">
        <v>11</v>
      </c>
      <c r="J218" s="4" t="s">
        <v>42</v>
      </c>
      <c r="K218" s="4">
        <f t="shared" si="7"/>
        <v>24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4" t="s">
        <v>244</v>
      </c>
      <c r="B219" s="5">
        <v>1994</v>
      </c>
      <c r="C219" s="4" t="s">
        <v>20</v>
      </c>
      <c r="D219" s="5">
        <v>27</v>
      </c>
      <c r="E219" s="5" t="str">
        <f t="shared" si="6"/>
        <v>27 Sep 1994</v>
      </c>
      <c r="F219" s="5">
        <v>0</v>
      </c>
      <c r="G219" s="19">
        <v>2170.08</v>
      </c>
      <c r="H219" s="4" t="s">
        <v>11</v>
      </c>
      <c r="I219" s="4" t="s">
        <v>11</v>
      </c>
      <c r="J219" s="4" t="s">
        <v>13</v>
      </c>
      <c r="K219" s="4">
        <f t="shared" si="7"/>
        <v>30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4" t="s">
        <v>245</v>
      </c>
      <c r="B220" s="5">
        <v>1991</v>
      </c>
      <c r="C220" s="4" t="s">
        <v>30</v>
      </c>
      <c r="D220" s="5">
        <v>16</v>
      </c>
      <c r="E220" s="5" t="str">
        <f t="shared" si="6"/>
        <v>16 Dec 1991</v>
      </c>
      <c r="F220" s="5">
        <v>3</v>
      </c>
      <c r="G220" s="19">
        <v>2193.1999999999998</v>
      </c>
      <c r="H220" s="4" t="s">
        <v>11</v>
      </c>
      <c r="I220" s="4" t="s">
        <v>11</v>
      </c>
      <c r="J220" s="4" t="s">
        <v>23</v>
      </c>
      <c r="K220" s="4">
        <f t="shared" si="7"/>
        <v>33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4" t="s">
        <v>246</v>
      </c>
      <c r="B221" s="5">
        <v>2004</v>
      </c>
      <c r="C221" s="4" t="s">
        <v>30</v>
      </c>
      <c r="D221" s="5">
        <v>7</v>
      </c>
      <c r="E221" s="5" t="str">
        <f t="shared" si="6"/>
        <v>7 Dec 2004</v>
      </c>
      <c r="F221" s="5">
        <v>0</v>
      </c>
      <c r="G221" s="19">
        <v>2196.4699999999998</v>
      </c>
      <c r="H221" s="4" t="s">
        <v>11</v>
      </c>
      <c r="I221" s="4" t="s">
        <v>12</v>
      </c>
      <c r="J221" s="4" t="s">
        <v>247</v>
      </c>
      <c r="K221" s="4">
        <f t="shared" si="7"/>
        <v>20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4" t="s">
        <v>248</v>
      </c>
      <c r="B222" s="5">
        <v>2004</v>
      </c>
      <c r="C222" s="4" t="s">
        <v>20</v>
      </c>
      <c r="D222" s="5">
        <v>3</v>
      </c>
      <c r="E222" s="5" t="str">
        <f t="shared" si="6"/>
        <v>3 Sep 2004</v>
      </c>
      <c r="F222" s="5">
        <v>0</v>
      </c>
      <c r="G222" s="19">
        <v>2198.19</v>
      </c>
      <c r="H222" s="4" t="s">
        <v>11</v>
      </c>
      <c r="I222" s="4" t="s">
        <v>16</v>
      </c>
      <c r="J222" s="4" t="s">
        <v>249</v>
      </c>
      <c r="K222" s="4">
        <f t="shared" si="7"/>
        <v>20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4" t="s">
        <v>250</v>
      </c>
      <c r="B223" s="5">
        <v>2004</v>
      </c>
      <c r="C223" s="4" t="s">
        <v>20</v>
      </c>
      <c r="D223" s="5">
        <v>12</v>
      </c>
      <c r="E223" s="5" t="str">
        <f t="shared" si="6"/>
        <v>12 Sep 2004</v>
      </c>
      <c r="F223" s="5">
        <v>0</v>
      </c>
      <c r="G223" s="19">
        <v>2200.83</v>
      </c>
      <c r="H223" s="4" t="s">
        <v>11</v>
      </c>
      <c r="I223" s="4" t="s">
        <v>11</v>
      </c>
      <c r="J223" s="4" t="s">
        <v>247</v>
      </c>
      <c r="K223" s="4">
        <f t="shared" si="7"/>
        <v>20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4" t="s">
        <v>251</v>
      </c>
      <c r="B224" s="5">
        <v>2004</v>
      </c>
      <c r="C224" s="4" t="s">
        <v>10</v>
      </c>
      <c r="D224" s="5">
        <v>27</v>
      </c>
      <c r="E224" s="5" t="str">
        <f t="shared" si="6"/>
        <v>27 Jul 2004</v>
      </c>
      <c r="F224" s="5">
        <v>1</v>
      </c>
      <c r="G224" s="19">
        <v>2201.1</v>
      </c>
      <c r="H224" s="4" t="s">
        <v>11</v>
      </c>
      <c r="I224" s="4" t="s">
        <v>12</v>
      </c>
      <c r="J224" s="4" t="s">
        <v>13</v>
      </c>
      <c r="K224" s="4">
        <f t="shared" si="7"/>
        <v>20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4" t="s">
        <v>252</v>
      </c>
      <c r="B225" s="5">
        <v>2004</v>
      </c>
      <c r="C225" s="4" t="s">
        <v>34</v>
      </c>
      <c r="D225" s="5">
        <v>6</v>
      </c>
      <c r="E225" s="5" t="str">
        <f t="shared" si="6"/>
        <v>6 Aug 2004</v>
      </c>
      <c r="F225" s="5">
        <v>0</v>
      </c>
      <c r="G225" s="19">
        <v>2203.4699999999998</v>
      </c>
      <c r="H225" s="4" t="s">
        <v>11</v>
      </c>
      <c r="I225" s="4" t="s">
        <v>11</v>
      </c>
      <c r="J225" s="4" t="s">
        <v>247</v>
      </c>
      <c r="K225" s="4">
        <f t="shared" si="7"/>
        <v>20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4" t="s">
        <v>253</v>
      </c>
      <c r="B226" s="5">
        <v>2004</v>
      </c>
      <c r="C226" s="4" t="s">
        <v>36</v>
      </c>
      <c r="D226" s="5">
        <v>28</v>
      </c>
      <c r="E226" s="5" t="str">
        <f t="shared" si="6"/>
        <v>28 Oct 2004</v>
      </c>
      <c r="F226" s="5">
        <v>0</v>
      </c>
      <c r="G226" s="19">
        <v>2203.7399999999998</v>
      </c>
      <c r="H226" s="4" t="s">
        <v>11</v>
      </c>
      <c r="I226" s="4" t="s">
        <v>11</v>
      </c>
      <c r="J226" s="4" t="s">
        <v>247</v>
      </c>
      <c r="K226" s="4">
        <f t="shared" si="7"/>
        <v>20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4" t="s">
        <v>254</v>
      </c>
      <c r="B227" s="5">
        <v>2004</v>
      </c>
      <c r="C227" s="4" t="s">
        <v>15</v>
      </c>
      <c r="D227" s="5">
        <v>13</v>
      </c>
      <c r="E227" s="5" t="str">
        <f t="shared" si="6"/>
        <v>13 Nov 2004</v>
      </c>
      <c r="F227" s="5">
        <v>0</v>
      </c>
      <c r="G227" s="19">
        <v>2205.98</v>
      </c>
      <c r="H227" s="4" t="s">
        <v>11</v>
      </c>
      <c r="I227" s="4" t="s">
        <v>12</v>
      </c>
      <c r="J227" s="4" t="s">
        <v>247</v>
      </c>
      <c r="K227" s="4">
        <f t="shared" si="7"/>
        <v>20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4" t="s">
        <v>255</v>
      </c>
      <c r="B228" s="5">
        <v>2004</v>
      </c>
      <c r="C228" s="4" t="s">
        <v>34</v>
      </c>
      <c r="D228" s="5">
        <v>6</v>
      </c>
      <c r="E228" s="5" t="str">
        <f t="shared" si="6"/>
        <v>6 Aug 2004</v>
      </c>
      <c r="F228" s="5">
        <v>0</v>
      </c>
      <c r="G228" s="19">
        <v>2207.6999999999998</v>
      </c>
      <c r="H228" s="4" t="s">
        <v>11</v>
      </c>
      <c r="I228" s="4" t="s">
        <v>11</v>
      </c>
      <c r="J228" s="4" t="s">
        <v>247</v>
      </c>
      <c r="K228" s="4">
        <f t="shared" si="7"/>
        <v>20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4" t="s">
        <v>256</v>
      </c>
      <c r="B229" s="5">
        <v>2004</v>
      </c>
      <c r="C229" s="4" t="s">
        <v>10</v>
      </c>
      <c r="D229" s="5">
        <v>27</v>
      </c>
      <c r="E229" s="5" t="str">
        <f t="shared" si="6"/>
        <v>27 Jul 2004</v>
      </c>
      <c r="F229" s="5">
        <v>0</v>
      </c>
      <c r="G229" s="19">
        <v>2211.13</v>
      </c>
      <c r="H229" s="4" t="s">
        <v>11</v>
      </c>
      <c r="I229" s="4" t="s">
        <v>11</v>
      </c>
      <c r="J229" s="4" t="s">
        <v>247</v>
      </c>
      <c r="K229" s="4">
        <f t="shared" si="7"/>
        <v>20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4" t="s">
        <v>257</v>
      </c>
      <c r="B230" s="5">
        <v>1994</v>
      </c>
      <c r="C230" s="4" t="s">
        <v>15</v>
      </c>
      <c r="D230" s="5">
        <v>17</v>
      </c>
      <c r="E230" s="5" t="str">
        <f t="shared" si="6"/>
        <v>17 Nov 1994</v>
      </c>
      <c r="F230" s="5">
        <v>0</v>
      </c>
      <c r="G230" s="19">
        <v>2213.21</v>
      </c>
      <c r="H230" s="4" t="s">
        <v>11</v>
      </c>
      <c r="I230" s="4" t="s">
        <v>11</v>
      </c>
      <c r="J230" s="4" t="s">
        <v>13</v>
      </c>
      <c r="K230" s="4">
        <f t="shared" si="7"/>
        <v>30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4" t="s">
        <v>258</v>
      </c>
      <c r="B231" s="5">
        <v>2004</v>
      </c>
      <c r="C231" s="4" t="s">
        <v>18</v>
      </c>
      <c r="D231" s="5">
        <v>13</v>
      </c>
      <c r="E231" s="5" t="str">
        <f t="shared" si="6"/>
        <v>13 Jun 2004</v>
      </c>
      <c r="F231" s="5">
        <v>0</v>
      </c>
      <c r="G231" s="19">
        <v>2217.4699999999998</v>
      </c>
      <c r="H231" s="4" t="s">
        <v>11</v>
      </c>
      <c r="I231" s="4" t="s">
        <v>16</v>
      </c>
      <c r="J231" s="4" t="s">
        <v>247</v>
      </c>
      <c r="K231" s="4">
        <f t="shared" si="7"/>
        <v>20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4" t="s">
        <v>259</v>
      </c>
      <c r="B232" s="5">
        <v>2004</v>
      </c>
      <c r="C232" s="4" t="s">
        <v>20</v>
      </c>
      <c r="D232" s="5">
        <v>25</v>
      </c>
      <c r="E232" s="5" t="str">
        <f t="shared" si="6"/>
        <v>25 Sep 2004</v>
      </c>
      <c r="F232" s="5">
        <v>0</v>
      </c>
      <c r="G232" s="19">
        <v>2217.6</v>
      </c>
      <c r="H232" s="4" t="s">
        <v>11</v>
      </c>
      <c r="I232" s="4" t="s">
        <v>16</v>
      </c>
      <c r="J232" s="4" t="s">
        <v>247</v>
      </c>
      <c r="K232" s="4">
        <f t="shared" si="7"/>
        <v>20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4" t="s">
        <v>260</v>
      </c>
      <c r="B233" s="5">
        <v>2004</v>
      </c>
      <c r="C233" s="4" t="s">
        <v>30</v>
      </c>
      <c r="D233" s="5">
        <v>12</v>
      </c>
      <c r="E233" s="5" t="str">
        <f t="shared" si="6"/>
        <v>12 Dec 2004</v>
      </c>
      <c r="F233" s="5">
        <v>1</v>
      </c>
      <c r="G233" s="19">
        <v>2219.4499999999998</v>
      </c>
      <c r="H233" s="4" t="s">
        <v>11</v>
      </c>
      <c r="I233" s="4" t="s">
        <v>16</v>
      </c>
      <c r="J233" s="4" t="s">
        <v>13</v>
      </c>
      <c r="K233" s="4">
        <f t="shared" si="7"/>
        <v>20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4" t="s">
        <v>261</v>
      </c>
      <c r="B234" s="5">
        <v>2003</v>
      </c>
      <c r="C234" s="4" t="s">
        <v>30</v>
      </c>
      <c r="D234" s="5">
        <v>10</v>
      </c>
      <c r="E234" s="5" t="str">
        <f t="shared" si="6"/>
        <v>10 Dec 2003</v>
      </c>
      <c r="F234" s="5">
        <v>1</v>
      </c>
      <c r="G234" s="19">
        <v>2221.56</v>
      </c>
      <c r="H234" s="4" t="s">
        <v>11</v>
      </c>
      <c r="I234" s="4" t="s">
        <v>12</v>
      </c>
      <c r="J234" s="4" t="s">
        <v>23</v>
      </c>
      <c r="K234" s="4">
        <f t="shared" si="7"/>
        <v>21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4" t="s">
        <v>262</v>
      </c>
      <c r="B235" s="5">
        <v>2000</v>
      </c>
      <c r="C235" s="4" t="s">
        <v>18</v>
      </c>
      <c r="D235" s="5">
        <v>30</v>
      </c>
      <c r="E235" s="5" t="str">
        <f t="shared" si="6"/>
        <v>30 Jun 2000</v>
      </c>
      <c r="F235" s="5">
        <v>0</v>
      </c>
      <c r="G235" s="19">
        <v>2250.84</v>
      </c>
      <c r="H235" s="4" t="s">
        <v>11</v>
      </c>
      <c r="I235" s="4" t="s">
        <v>11</v>
      </c>
      <c r="J235" s="4" t="s">
        <v>170</v>
      </c>
      <c r="K235" s="4">
        <f t="shared" si="7"/>
        <v>24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4" t="s">
        <v>263</v>
      </c>
      <c r="B236" s="5">
        <v>2000</v>
      </c>
      <c r="C236" s="4" t="s">
        <v>30</v>
      </c>
      <c r="D236" s="5">
        <v>11</v>
      </c>
      <c r="E236" s="5" t="str">
        <f t="shared" si="6"/>
        <v>11 Dec 2000</v>
      </c>
      <c r="F236" s="5">
        <v>0</v>
      </c>
      <c r="G236" s="19">
        <v>2254.8000000000002</v>
      </c>
      <c r="H236" s="4" t="s">
        <v>11</v>
      </c>
      <c r="I236" s="4" t="s">
        <v>12</v>
      </c>
      <c r="J236" s="4" t="s">
        <v>168</v>
      </c>
      <c r="K236" s="4">
        <f t="shared" si="7"/>
        <v>24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4" t="s">
        <v>264</v>
      </c>
      <c r="B237" s="5">
        <v>2002</v>
      </c>
      <c r="C237" s="4" t="s">
        <v>10</v>
      </c>
      <c r="D237" s="5">
        <v>15</v>
      </c>
      <c r="E237" s="5" t="str">
        <f t="shared" si="6"/>
        <v>15 Jul 2002</v>
      </c>
      <c r="F237" s="5">
        <v>0</v>
      </c>
      <c r="G237" s="19">
        <v>2257.48</v>
      </c>
      <c r="H237" s="4" t="s">
        <v>11</v>
      </c>
      <c r="I237" s="4" t="s">
        <v>16</v>
      </c>
      <c r="J237" s="4" t="s">
        <v>23</v>
      </c>
      <c r="K237" s="4">
        <f t="shared" si="7"/>
        <v>22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4" t="s">
        <v>265</v>
      </c>
      <c r="B238" s="5">
        <v>2002</v>
      </c>
      <c r="C238" s="4" t="s">
        <v>15</v>
      </c>
      <c r="D238" s="5">
        <v>12</v>
      </c>
      <c r="E238" s="5" t="str">
        <f t="shared" si="6"/>
        <v>12 Nov 2002</v>
      </c>
      <c r="F238" s="5">
        <v>0</v>
      </c>
      <c r="G238" s="19">
        <v>2261.5700000000002</v>
      </c>
      <c r="H238" s="4" t="s">
        <v>11</v>
      </c>
      <c r="I238" s="4" t="s">
        <v>16</v>
      </c>
      <c r="J238" s="4" t="s">
        <v>23</v>
      </c>
      <c r="K238" s="4">
        <f t="shared" si="7"/>
        <v>22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4" t="s">
        <v>266</v>
      </c>
      <c r="B239" s="5">
        <v>1991</v>
      </c>
      <c r="C239" s="4" t="s">
        <v>18</v>
      </c>
      <c r="D239" s="5">
        <v>16</v>
      </c>
      <c r="E239" s="5" t="str">
        <f t="shared" si="6"/>
        <v>16 Jun 1991</v>
      </c>
      <c r="F239" s="5">
        <v>3</v>
      </c>
      <c r="G239" s="19">
        <v>2277.7199999999998</v>
      </c>
      <c r="H239" s="4" t="s">
        <v>11</v>
      </c>
      <c r="I239" s="4" t="s">
        <v>16</v>
      </c>
      <c r="J239" s="4" t="s">
        <v>13</v>
      </c>
      <c r="K239" s="4">
        <f t="shared" si="7"/>
        <v>33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4" t="s">
        <v>267</v>
      </c>
      <c r="B240" s="5">
        <v>1989</v>
      </c>
      <c r="C240" s="4" t="s">
        <v>36</v>
      </c>
      <c r="D240" s="5">
        <v>5</v>
      </c>
      <c r="E240" s="5" t="str">
        <f t="shared" si="6"/>
        <v>5 Oct 1989</v>
      </c>
      <c r="F240" s="5">
        <v>3</v>
      </c>
      <c r="G240" s="19">
        <v>2295.2399999999998</v>
      </c>
      <c r="H240" s="4" t="s">
        <v>11</v>
      </c>
      <c r="I240" s="4" t="s">
        <v>16</v>
      </c>
      <c r="J240" s="4" t="s">
        <v>13</v>
      </c>
      <c r="K240" s="4">
        <f t="shared" si="7"/>
        <v>35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4" t="s">
        <v>268</v>
      </c>
      <c r="B241" s="5">
        <v>1996</v>
      </c>
      <c r="C241" s="4" t="s">
        <v>15</v>
      </c>
      <c r="D241" s="5">
        <v>28</v>
      </c>
      <c r="E241" s="5" t="str">
        <f t="shared" si="6"/>
        <v>28 Nov 1996</v>
      </c>
      <c r="F241" s="5">
        <v>0</v>
      </c>
      <c r="G241" s="19">
        <v>2302.3000000000002</v>
      </c>
      <c r="H241" s="4" t="s">
        <v>16</v>
      </c>
      <c r="I241" s="4" t="s">
        <v>11</v>
      </c>
      <c r="J241" s="4" t="s">
        <v>42</v>
      </c>
      <c r="K241" s="4">
        <f t="shared" si="7"/>
        <v>28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4" t="s">
        <v>269</v>
      </c>
      <c r="B242" s="5">
        <v>2004</v>
      </c>
      <c r="C242" s="4" t="s">
        <v>20</v>
      </c>
      <c r="D242" s="5">
        <v>6</v>
      </c>
      <c r="E242" s="5" t="str">
        <f t="shared" si="6"/>
        <v>6 Sep 2004</v>
      </c>
      <c r="F242" s="5">
        <v>2</v>
      </c>
      <c r="G242" s="19">
        <v>2304</v>
      </c>
      <c r="H242" s="4" t="s">
        <v>11</v>
      </c>
      <c r="I242" s="4" t="s">
        <v>12</v>
      </c>
      <c r="J242" s="4" t="s">
        <v>13</v>
      </c>
      <c r="K242" s="4">
        <f t="shared" si="7"/>
        <v>20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4" t="s">
        <v>270</v>
      </c>
      <c r="B243" s="5">
        <v>1996</v>
      </c>
      <c r="C243" s="4" t="s">
        <v>30</v>
      </c>
      <c r="D243" s="5">
        <v>17</v>
      </c>
      <c r="E243" s="5" t="str">
        <f t="shared" si="6"/>
        <v>17 Dec 1996</v>
      </c>
      <c r="F243" s="5">
        <v>0</v>
      </c>
      <c r="G243" s="19">
        <v>2322.62</v>
      </c>
      <c r="H243" s="4" t="s">
        <v>11</v>
      </c>
      <c r="I243" s="4" t="s">
        <v>16</v>
      </c>
      <c r="J243" s="4" t="s">
        <v>13</v>
      </c>
      <c r="K243" s="4">
        <f t="shared" si="7"/>
        <v>28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4" t="s">
        <v>271</v>
      </c>
      <c r="B244" s="5">
        <v>2003</v>
      </c>
      <c r="C244" s="4" t="s">
        <v>15</v>
      </c>
      <c r="D244" s="5">
        <v>18</v>
      </c>
      <c r="E244" s="5" t="str">
        <f t="shared" si="6"/>
        <v>18 Nov 2003</v>
      </c>
      <c r="F244" s="5">
        <v>1</v>
      </c>
      <c r="G244" s="19">
        <v>2331.52</v>
      </c>
      <c r="H244" s="4" t="s">
        <v>11</v>
      </c>
      <c r="I244" s="4" t="s">
        <v>12</v>
      </c>
      <c r="J244" s="4" t="s">
        <v>42</v>
      </c>
      <c r="K244" s="4">
        <f t="shared" si="7"/>
        <v>21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4" t="s">
        <v>272</v>
      </c>
      <c r="B245" s="5">
        <v>1998</v>
      </c>
      <c r="C245" s="4" t="s">
        <v>36</v>
      </c>
      <c r="D245" s="5">
        <v>21</v>
      </c>
      <c r="E245" s="5" t="str">
        <f t="shared" si="6"/>
        <v>21 Oct 1998</v>
      </c>
      <c r="F245" s="5">
        <v>0</v>
      </c>
      <c r="G245" s="19">
        <v>2352.9699999999998</v>
      </c>
      <c r="H245" s="4" t="s">
        <v>12</v>
      </c>
      <c r="I245" s="4" t="s">
        <v>12</v>
      </c>
      <c r="J245" s="4" t="s">
        <v>23</v>
      </c>
      <c r="K245" s="4">
        <f t="shared" si="7"/>
        <v>26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4" t="s">
        <v>273</v>
      </c>
      <c r="B246" s="5">
        <v>2002</v>
      </c>
      <c r="C246" s="4" t="s">
        <v>15</v>
      </c>
      <c r="D246" s="5">
        <v>5</v>
      </c>
      <c r="E246" s="5" t="str">
        <f t="shared" si="6"/>
        <v>5 Nov 2002</v>
      </c>
      <c r="F246" s="5">
        <v>1</v>
      </c>
      <c r="G246" s="19">
        <v>2362.23</v>
      </c>
      <c r="H246" s="4" t="s">
        <v>11</v>
      </c>
      <c r="I246" s="4" t="s">
        <v>16</v>
      </c>
      <c r="J246" s="4" t="s">
        <v>23</v>
      </c>
      <c r="K246" s="4">
        <f t="shared" si="7"/>
        <v>22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4" t="s">
        <v>274</v>
      </c>
      <c r="B247" s="5">
        <v>1988</v>
      </c>
      <c r="C247" s="4" t="s">
        <v>30</v>
      </c>
      <c r="D247" s="5">
        <v>12</v>
      </c>
      <c r="E247" s="5" t="str">
        <f t="shared" si="6"/>
        <v>12 Dec 1988</v>
      </c>
      <c r="F247" s="5">
        <v>3</v>
      </c>
      <c r="G247" s="19">
        <v>2373.3000000000002</v>
      </c>
      <c r="H247" s="4" t="s">
        <v>11</v>
      </c>
      <c r="I247" s="4" t="s">
        <v>11</v>
      </c>
      <c r="J247" s="4" t="s">
        <v>13</v>
      </c>
      <c r="K247" s="4">
        <f t="shared" si="7"/>
        <v>36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4" t="s">
        <v>275</v>
      </c>
      <c r="B248" s="5">
        <v>1999</v>
      </c>
      <c r="C248" s="4" t="s">
        <v>30</v>
      </c>
      <c r="D248" s="5">
        <v>17</v>
      </c>
      <c r="E248" s="5" t="str">
        <f t="shared" si="6"/>
        <v>17 Dec 1999</v>
      </c>
      <c r="F248" s="5">
        <v>0</v>
      </c>
      <c r="G248" s="19">
        <v>2395.17</v>
      </c>
      <c r="H248" s="4" t="s">
        <v>11</v>
      </c>
      <c r="I248" s="4" t="s">
        <v>16</v>
      </c>
      <c r="J248" s="4" t="s">
        <v>276</v>
      </c>
      <c r="K248" s="4">
        <f t="shared" si="7"/>
        <v>25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4" t="s">
        <v>277</v>
      </c>
      <c r="B249" s="5">
        <v>1999</v>
      </c>
      <c r="C249" s="4" t="s">
        <v>34</v>
      </c>
      <c r="D249" s="5">
        <v>10</v>
      </c>
      <c r="E249" s="5" t="str">
        <f t="shared" si="6"/>
        <v>10 Aug 1999</v>
      </c>
      <c r="F249" s="5">
        <v>0</v>
      </c>
      <c r="G249" s="19">
        <v>2396.1</v>
      </c>
      <c r="H249" s="4" t="s">
        <v>11</v>
      </c>
      <c r="I249" s="4" t="s">
        <v>16</v>
      </c>
      <c r="J249" s="4" t="s">
        <v>166</v>
      </c>
      <c r="K249" s="4">
        <f t="shared" si="7"/>
        <v>25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4" t="s">
        <v>278</v>
      </c>
      <c r="B250" s="5">
        <v>2001</v>
      </c>
      <c r="C250" s="4" t="s">
        <v>18</v>
      </c>
      <c r="D250" s="5">
        <v>3</v>
      </c>
      <c r="E250" s="5" t="str">
        <f t="shared" si="6"/>
        <v>3 Jun 2001</v>
      </c>
      <c r="F250" s="5">
        <v>0</v>
      </c>
      <c r="G250" s="19">
        <v>2404.73</v>
      </c>
      <c r="H250" s="4" t="s">
        <v>11</v>
      </c>
      <c r="I250" s="4" t="s">
        <v>12</v>
      </c>
      <c r="J250" s="4" t="s">
        <v>23</v>
      </c>
      <c r="K250" s="4">
        <f t="shared" si="7"/>
        <v>23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4" t="s">
        <v>279</v>
      </c>
      <c r="B251" s="5">
        <v>1999</v>
      </c>
      <c r="C251" s="4" t="s">
        <v>15</v>
      </c>
      <c r="D251" s="5">
        <v>12</v>
      </c>
      <c r="E251" s="5" t="str">
        <f t="shared" si="6"/>
        <v>12 Nov 1999</v>
      </c>
      <c r="F251" s="5">
        <v>1</v>
      </c>
      <c r="G251" s="19">
        <v>2416.96</v>
      </c>
      <c r="H251" s="4" t="s">
        <v>11</v>
      </c>
      <c r="I251" s="4" t="s">
        <v>11</v>
      </c>
      <c r="J251" s="4" t="s">
        <v>42</v>
      </c>
      <c r="K251" s="4">
        <f t="shared" si="7"/>
        <v>25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4" t="s">
        <v>280</v>
      </c>
      <c r="B252" s="5">
        <v>1999</v>
      </c>
      <c r="C252" s="4" t="s">
        <v>15</v>
      </c>
      <c r="D252" s="5">
        <v>21</v>
      </c>
      <c r="E252" s="5" t="str">
        <f t="shared" si="6"/>
        <v>21 Nov 1999</v>
      </c>
      <c r="F252" s="5">
        <v>1</v>
      </c>
      <c r="G252" s="19">
        <v>2438.06</v>
      </c>
      <c r="H252" s="4" t="s">
        <v>11</v>
      </c>
      <c r="I252" s="4" t="s">
        <v>11</v>
      </c>
      <c r="J252" s="4" t="s">
        <v>13</v>
      </c>
      <c r="K252" s="4">
        <f t="shared" si="7"/>
        <v>25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4" t="s">
        <v>281</v>
      </c>
      <c r="B253" s="5">
        <v>2002</v>
      </c>
      <c r="C253" s="4" t="s">
        <v>10</v>
      </c>
      <c r="D253" s="5">
        <v>29</v>
      </c>
      <c r="E253" s="5" t="str">
        <f t="shared" si="6"/>
        <v>29 Jul 2002</v>
      </c>
      <c r="F253" s="5">
        <v>0</v>
      </c>
      <c r="G253" s="19">
        <v>2457.21</v>
      </c>
      <c r="H253" s="4" t="s">
        <v>11</v>
      </c>
      <c r="I253" s="4" t="s">
        <v>16</v>
      </c>
      <c r="J253" s="4" t="s">
        <v>247</v>
      </c>
      <c r="K253" s="4">
        <f t="shared" si="7"/>
        <v>22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4" t="s">
        <v>282</v>
      </c>
      <c r="B254" s="5">
        <v>1998</v>
      </c>
      <c r="C254" s="4" t="s">
        <v>15</v>
      </c>
      <c r="D254" s="5">
        <v>19</v>
      </c>
      <c r="E254" s="5" t="str">
        <f t="shared" si="6"/>
        <v>19 Nov 1998</v>
      </c>
      <c r="F254" s="5">
        <v>0</v>
      </c>
      <c r="G254" s="19">
        <v>2457.5</v>
      </c>
      <c r="H254" s="4" t="s">
        <v>11</v>
      </c>
      <c r="I254" s="4" t="s">
        <v>16</v>
      </c>
      <c r="J254" s="4" t="s">
        <v>42</v>
      </c>
      <c r="K254" s="4">
        <f t="shared" si="7"/>
        <v>26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4" t="s">
        <v>283</v>
      </c>
      <c r="B255" s="5">
        <v>2002</v>
      </c>
      <c r="C255" s="4" t="s">
        <v>10</v>
      </c>
      <c r="D255" s="5">
        <v>11</v>
      </c>
      <c r="E255" s="5" t="str">
        <f t="shared" si="6"/>
        <v>11 Jul 2002</v>
      </c>
      <c r="F255" s="5">
        <v>0</v>
      </c>
      <c r="G255" s="19">
        <v>2459.7199999999998</v>
      </c>
      <c r="H255" s="4" t="s">
        <v>11</v>
      </c>
      <c r="I255" s="4" t="s">
        <v>11</v>
      </c>
      <c r="J255" s="4" t="s">
        <v>247</v>
      </c>
      <c r="K255" s="4">
        <f t="shared" si="7"/>
        <v>22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4" t="s">
        <v>284</v>
      </c>
      <c r="B256" s="5">
        <v>1998</v>
      </c>
      <c r="C256" s="4" t="s">
        <v>34</v>
      </c>
      <c r="D256" s="5">
        <v>17</v>
      </c>
      <c r="E256" s="5" t="str">
        <f t="shared" si="6"/>
        <v>17 Aug 1998</v>
      </c>
      <c r="F256" s="5">
        <v>0</v>
      </c>
      <c r="G256" s="19">
        <v>2464.62</v>
      </c>
      <c r="H256" s="4" t="s">
        <v>11</v>
      </c>
      <c r="I256" s="4" t="s">
        <v>12</v>
      </c>
      <c r="J256" s="4" t="s">
        <v>13</v>
      </c>
      <c r="K256" s="4">
        <f t="shared" si="7"/>
        <v>26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4" t="s">
        <v>285</v>
      </c>
      <c r="B257" s="5">
        <v>1998</v>
      </c>
      <c r="C257" s="4" t="s">
        <v>10</v>
      </c>
      <c r="D257" s="5">
        <v>2</v>
      </c>
      <c r="E257" s="5" t="str">
        <f t="shared" si="6"/>
        <v>2 Jul 1998</v>
      </c>
      <c r="F257" s="5">
        <v>0</v>
      </c>
      <c r="G257" s="19">
        <v>2473.33</v>
      </c>
      <c r="H257" s="4" t="s">
        <v>11</v>
      </c>
      <c r="I257" s="4" t="s">
        <v>12</v>
      </c>
      <c r="J257" s="4" t="s">
        <v>13</v>
      </c>
      <c r="K257" s="4">
        <f t="shared" si="7"/>
        <v>26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4" t="s">
        <v>286</v>
      </c>
      <c r="B258" s="5">
        <v>1998</v>
      </c>
      <c r="C258" s="4" t="s">
        <v>18</v>
      </c>
      <c r="D258" s="5">
        <v>20</v>
      </c>
      <c r="E258" s="5" t="str">
        <f t="shared" si="6"/>
        <v>20 Jun 1998</v>
      </c>
      <c r="F258" s="5">
        <v>0</v>
      </c>
      <c r="G258" s="19">
        <v>2480.98</v>
      </c>
      <c r="H258" s="4" t="s">
        <v>11</v>
      </c>
      <c r="I258" s="4" t="s">
        <v>11</v>
      </c>
      <c r="J258" s="4" t="s">
        <v>13</v>
      </c>
      <c r="K258" s="4">
        <f t="shared" si="7"/>
        <v>26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4" t="s">
        <v>287</v>
      </c>
      <c r="B259" s="5">
        <v>1995</v>
      </c>
      <c r="C259" s="4" t="s">
        <v>15</v>
      </c>
      <c r="D259" s="5">
        <v>6</v>
      </c>
      <c r="E259" s="5" t="str">
        <f t="shared" ref="E259:E322" si="8">CONCATENATE(D259," ",C259," ",B259)</f>
        <v>6 Nov 1995</v>
      </c>
      <c r="F259" s="5">
        <v>0</v>
      </c>
      <c r="G259" s="19">
        <v>2483.7399999999998</v>
      </c>
      <c r="H259" s="4" t="s">
        <v>12</v>
      </c>
      <c r="I259" s="4" t="s">
        <v>11</v>
      </c>
      <c r="J259" s="4" t="s">
        <v>13</v>
      </c>
      <c r="K259" s="4">
        <f t="shared" ref="K259:K322" si="9">DATEDIF(E259,$L$2,"y")</f>
        <v>29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4" t="s">
        <v>288</v>
      </c>
      <c r="B260" s="5">
        <v>1995</v>
      </c>
      <c r="C260" s="4" t="s">
        <v>36</v>
      </c>
      <c r="D260" s="5">
        <v>14</v>
      </c>
      <c r="E260" s="5" t="str">
        <f t="shared" si="8"/>
        <v>14 Oct 1995</v>
      </c>
      <c r="F260" s="5">
        <v>0</v>
      </c>
      <c r="G260" s="19">
        <v>2494.02</v>
      </c>
      <c r="H260" s="4" t="s">
        <v>12</v>
      </c>
      <c r="I260" s="4" t="s">
        <v>16</v>
      </c>
      <c r="J260" s="4" t="s">
        <v>42</v>
      </c>
      <c r="K260" s="4">
        <f t="shared" si="9"/>
        <v>29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4" t="s">
        <v>289</v>
      </c>
      <c r="B261" s="5">
        <v>1995</v>
      </c>
      <c r="C261" s="4" t="s">
        <v>10</v>
      </c>
      <c r="D261" s="5">
        <v>9</v>
      </c>
      <c r="E261" s="5" t="str">
        <f t="shared" si="8"/>
        <v>9 Jul 1995</v>
      </c>
      <c r="F261" s="5">
        <v>0</v>
      </c>
      <c r="G261" s="19">
        <v>2497.04</v>
      </c>
      <c r="H261" s="4" t="s">
        <v>12</v>
      </c>
      <c r="I261" s="4" t="s">
        <v>12</v>
      </c>
      <c r="J261" s="4" t="s">
        <v>13</v>
      </c>
      <c r="K261" s="4">
        <f t="shared" si="9"/>
        <v>29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4" t="s">
        <v>290</v>
      </c>
      <c r="B262" s="5">
        <v>1995</v>
      </c>
      <c r="C262" s="4" t="s">
        <v>36</v>
      </c>
      <c r="D262" s="5">
        <v>15</v>
      </c>
      <c r="E262" s="5" t="str">
        <f t="shared" si="8"/>
        <v>15 Oct 1995</v>
      </c>
      <c r="F262" s="5">
        <v>0</v>
      </c>
      <c r="G262" s="19">
        <v>2498.41</v>
      </c>
      <c r="H262" s="4" t="s">
        <v>12</v>
      </c>
      <c r="I262" s="4" t="s">
        <v>12</v>
      </c>
      <c r="J262" s="4" t="s">
        <v>13</v>
      </c>
      <c r="K262" s="4">
        <f t="shared" si="9"/>
        <v>29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4" t="s">
        <v>291</v>
      </c>
      <c r="B263" s="5">
        <v>2004</v>
      </c>
      <c r="C263" s="4" t="s">
        <v>20</v>
      </c>
      <c r="D263" s="5">
        <v>6</v>
      </c>
      <c r="E263" s="5" t="str">
        <f t="shared" si="8"/>
        <v>6 Sep 2004</v>
      </c>
      <c r="F263" s="5">
        <v>0</v>
      </c>
      <c r="G263" s="19">
        <v>2500.9299999999998</v>
      </c>
      <c r="H263" s="4" t="s">
        <v>11</v>
      </c>
      <c r="I263" s="4" t="s">
        <v>11</v>
      </c>
      <c r="J263" s="4" t="s">
        <v>23</v>
      </c>
      <c r="K263" s="4">
        <f t="shared" si="9"/>
        <v>20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4" t="s">
        <v>292</v>
      </c>
      <c r="B264" s="5">
        <v>1991</v>
      </c>
      <c r="C264" s="4" t="s">
        <v>34</v>
      </c>
      <c r="D264" s="5">
        <v>5</v>
      </c>
      <c r="E264" s="5" t="str">
        <f t="shared" si="8"/>
        <v>5 Aug 1991</v>
      </c>
      <c r="F264" s="5">
        <v>3</v>
      </c>
      <c r="G264" s="19">
        <v>2510.79</v>
      </c>
      <c r="H264" s="4" t="s">
        <v>11</v>
      </c>
      <c r="I264" s="4" t="s">
        <v>16</v>
      </c>
      <c r="J264" s="4" t="s">
        <v>13</v>
      </c>
      <c r="K264" s="4">
        <f t="shared" si="9"/>
        <v>33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4" t="s">
        <v>293</v>
      </c>
      <c r="B265" s="5">
        <v>1997</v>
      </c>
      <c r="C265" s="4" t="s">
        <v>15</v>
      </c>
      <c r="D265" s="5">
        <v>2</v>
      </c>
      <c r="E265" s="5" t="str">
        <f t="shared" si="8"/>
        <v>2 Nov 1997</v>
      </c>
      <c r="F265" s="5">
        <v>0</v>
      </c>
      <c r="G265" s="19">
        <v>2523.17</v>
      </c>
      <c r="H265" s="4" t="s">
        <v>12</v>
      </c>
      <c r="I265" s="4" t="s">
        <v>16</v>
      </c>
      <c r="J265" s="4" t="s">
        <v>23</v>
      </c>
      <c r="K265" s="4">
        <f t="shared" si="9"/>
        <v>27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4" t="s">
        <v>294</v>
      </c>
      <c r="B266" s="5">
        <v>2000</v>
      </c>
      <c r="C266" s="4" t="s">
        <v>34</v>
      </c>
      <c r="D266" s="5">
        <v>25</v>
      </c>
      <c r="E266" s="5" t="str">
        <f t="shared" si="8"/>
        <v>25 Aug 2000</v>
      </c>
      <c r="F266" s="5">
        <v>0</v>
      </c>
      <c r="G266" s="19">
        <v>2527.8200000000002</v>
      </c>
      <c r="H266" s="4" t="s">
        <v>11</v>
      </c>
      <c r="I266" s="4" t="s">
        <v>12</v>
      </c>
      <c r="J266" s="4" t="s">
        <v>23</v>
      </c>
      <c r="K266" s="4">
        <f t="shared" si="9"/>
        <v>24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4" t="s">
        <v>295</v>
      </c>
      <c r="B267" s="5">
        <v>1997</v>
      </c>
      <c r="C267" s="4" t="s">
        <v>10</v>
      </c>
      <c r="D267" s="5">
        <v>28</v>
      </c>
      <c r="E267" s="5" t="str">
        <f t="shared" si="8"/>
        <v>28 Jul 1997</v>
      </c>
      <c r="F267" s="5">
        <v>0</v>
      </c>
      <c r="G267" s="19">
        <v>2534.39</v>
      </c>
      <c r="H267" s="4" t="s">
        <v>12</v>
      </c>
      <c r="I267" s="4" t="s">
        <v>12</v>
      </c>
      <c r="J267" s="4" t="s">
        <v>23</v>
      </c>
      <c r="K267" s="4">
        <f t="shared" si="9"/>
        <v>27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4" t="s">
        <v>296</v>
      </c>
      <c r="B268" s="5">
        <v>1990</v>
      </c>
      <c r="C268" s="4" t="s">
        <v>36</v>
      </c>
      <c r="D268" s="5">
        <v>1</v>
      </c>
      <c r="E268" s="5" t="str">
        <f t="shared" si="8"/>
        <v>1 Oct 1990</v>
      </c>
      <c r="F268" s="5">
        <v>3</v>
      </c>
      <c r="G268" s="19">
        <v>2540.39</v>
      </c>
      <c r="H268" s="4" t="s">
        <v>11</v>
      </c>
      <c r="I268" s="4" t="s">
        <v>11</v>
      </c>
      <c r="J268" s="4" t="s">
        <v>13</v>
      </c>
      <c r="K268" s="4">
        <f t="shared" si="9"/>
        <v>34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4" t="s">
        <v>297</v>
      </c>
      <c r="B269" s="5">
        <v>1991</v>
      </c>
      <c r="C269" s="4" t="s">
        <v>15</v>
      </c>
      <c r="D269" s="5">
        <v>17</v>
      </c>
      <c r="E269" s="5" t="str">
        <f t="shared" si="8"/>
        <v>17 Nov 1991</v>
      </c>
      <c r="F269" s="5">
        <v>3</v>
      </c>
      <c r="G269" s="19">
        <v>2545.6799999999998</v>
      </c>
      <c r="H269" s="4" t="s">
        <v>11</v>
      </c>
      <c r="I269" s="4" t="s">
        <v>16</v>
      </c>
      <c r="J269" s="4" t="s">
        <v>13</v>
      </c>
      <c r="K269" s="4">
        <f t="shared" si="9"/>
        <v>33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4" t="s">
        <v>298</v>
      </c>
      <c r="B270" s="5">
        <v>2002</v>
      </c>
      <c r="C270" s="4" t="s">
        <v>36</v>
      </c>
      <c r="D270" s="5">
        <v>11</v>
      </c>
      <c r="E270" s="5" t="str">
        <f t="shared" si="8"/>
        <v>11 Oct 2002</v>
      </c>
      <c r="F270" s="5">
        <v>2</v>
      </c>
      <c r="G270" s="19">
        <v>2566.4699999999998</v>
      </c>
      <c r="H270" s="4" t="s">
        <v>11</v>
      </c>
      <c r="I270" s="4" t="s">
        <v>12</v>
      </c>
      <c r="J270" s="4" t="s">
        <v>13</v>
      </c>
      <c r="K270" s="4">
        <f t="shared" si="9"/>
        <v>22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4" t="s">
        <v>299</v>
      </c>
      <c r="B271" s="5">
        <v>2002</v>
      </c>
      <c r="C271" s="4" t="s">
        <v>10</v>
      </c>
      <c r="D271" s="5">
        <v>20</v>
      </c>
      <c r="E271" s="5" t="str">
        <f t="shared" si="8"/>
        <v>20 Jul 2002</v>
      </c>
      <c r="F271" s="5">
        <v>0</v>
      </c>
      <c r="G271" s="19">
        <v>2585.04</v>
      </c>
      <c r="H271" s="4" t="s">
        <v>11</v>
      </c>
      <c r="I271" s="4" t="s">
        <v>11</v>
      </c>
      <c r="J271" s="4" t="s">
        <v>300</v>
      </c>
      <c r="K271" s="4">
        <f t="shared" si="9"/>
        <v>22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4" t="s">
        <v>301</v>
      </c>
      <c r="B272" s="5">
        <v>2001</v>
      </c>
      <c r="C272" s="4" t="s">
        <v>36</v>
      </c>
      <c r="D272" s="5">
        <v>15</v>
      </c>
      <c r="E272" s="5" t="str">
        <f t="shared" si="8"/>
        <v>15 Oct 2001</v>
      </c>
      <c r="F272" s="5">
        <v>1</v>
      </c>
      <c r="G272" s="19">
        <v>2585.27</v>
      </c>
      <c r="H272" s="4" t="s">
        <v>11</v>
      </c>
      <c r="I272" s="4" t="s">
        <v>12</v>
      </c>
      <c r="J272" s="4" t="s">
        <v>42</v>
      </c>
      <c r="K272" s="4">
        <f t="shared" si="9"/>
        <v>23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4" t="s">
        <v>302</v>
      </c>
      <c r="B273" s="5">
        <v>2001</v>
      </c>
      <c r="C273" s="4" t="s">
        <v>10</v>
      </c>
      <c r="D273" s="5">
        <v>28</v>
      </c>
      <c r="E273" s="5" t="str">
        <f t="shared" si="8"/>
        <v>28 Jul 2001</v>
      </c>
      <c r="F273" s="5">
        <v>0</v>
      </c>
      <c r="G273" s="19">
        <v>2585.85</v>
      </c>
      <c r="H273" s="4" t="s">
        <v>11</v>
      </c>
      <c r="I273" s="4" t="s">
        <v>11</v>
      </c>
      <c r="J273" s="4" t="s">
        <v>247</v>
      </c>
      <c r="K273" s="4">
        <f t="shared" si="9"/>
        <v>23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4" t="s">
        <v>303</v>
      </c>
      <c r="B274" s="5">
        <v>2001</v>
      </c>
      <c r="C274" s="4" t="s">
        <v>34</v>
      </c>
      <c r="D274" s="5">
        <v>26</v>
      </c>
      <c r="E274" s="5" t="str">
        <f t="shared" si="8"/>
        <v>26 Aug 2001</v>
      </c>
      <c r="F274" s="5">
        <v>1</v>
      </c>
      <c r="G274" s="19">
        <v>2597.7800000000002</v>
      </c>
      <c r="H274" s="4" t="s">
        <v>11</v>
      </c>
      <c r="I274" s="4" t="s">
        <v>16</v>
      </c>
      <c r="J274" s="4" t="s">
        <v>42</v>
      </c>
      <c r="K274" s="4">
        <f t="shared" si="9"/>
        <v>23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4" t="s">
        <v>304</v>
      </c>
      <c r="B275" s="5">
        <v>1997</v>
      </c>
      <c r="C275" s="4" t="s">
        <v>34</v>
      </c>
      <c r="D275" s="5">
        <v>26</v>
      </c>
      <c r="E275" s="5" t="str">
        <f t="shared" si="8"/>
        <v>26 Aug 1997</v>
      </c>
      <c r="F275" s="5">
        <v>0</v>
      </c>
      <c r="G275" s="19">
        <v>2632.99</v>
      </c>
      <c r="H275" s="4" t="s">
        <v>11</v>
      </c>
      <c r="I275" s="4" t="s">
        <v>16</v>
      </c>
      <c r="J275" s="4" t="s">
        <v>42</v>
      </c>
      <c r="K275" s="4">
        <f t="shared" si="9"/>
        <v>27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4" t="s">
        <v>305</v>
      </c>
      <c r="B276" s="5">
        <v>2000</v>
      </c>
      <c r="C276" s="4" t="s">
        <v>18</v>
      </c>
      <c r="D276" s="5">
        <v>24</v>
      </c>
      <c r="E276" s="5" t="str">
        <f t="shared" si="8"/>
        <v>24 Jun 2000</v>
      </c>
      <c r="F276" s="5">
        <v>1</v>
      </c>
      <c r="G276" s="19">
        <v>2639.04</v>
      </c>
      <c r="H276" s="4" t="s">
        <v>11</v>
      </c>
      <c r="I276" s="4" t="s">
        <v>11</v>
      </c>
      <c r="J276" s="4" t="s">
        <v>23</v>
      </c>
      <c r="K276" s="4">
        <f t="shared" si="9"/>
        <v>24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4" t="s">
        <v>306</v>
      </c>
      <c r="B277" s="5">
        <v>2000</v>
      </c>
      <c r="C277" s="4" t="s">
        <v>30</v>
      </c>
      <c r="D277" s="5">
        <v>9</v>
      </c>
      <c r="E277" s="5" t="str">
        <f t="shared" si="8"/>
        <v>9 Dec 2000</v>
      </c>
      <c r="F277" s="5">
        <v>1</v>
      </c>
      <c r="G277" s="19">
        <v>2643.27</v>
      </c>
      <c r="H277" s="4" t="s">
        <v>11</v>
      </c>
      <c r="I277" s="4" t="s">
        <v>16</v>
      </c>
      <c r="J277" s="4" t="s">
        <v>23</v>
      </c>
      <c r="K277" s="4">
        <f t="shared" si="9"/>
        <v>24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4" t="s">
        <v>307</v>
      </c>
      <c r="B278" s="5">
        <v>1996</v>
      </c>
      <c r="C278" s="4" t="s">
        <v>34</v>
      </c>
      <c r="D278" s="5">
        <v>5</v>
      </c>
      <c r="E278" s="5" t="str">
        <f t="shared" si="8"/>
        <v>5 Aug 1996</v>
      </c>
      <c r="F278" s="5">
        <v>0</v>
      </c>
      <c r="G278" s="19">
        <v>2680.95</v>
      </c>
      <c r="H278" s="4" t="s">
        <v>12</v>
      </c>
      <c r="I278" s="4" t="s">
        <v>11</v>
      </c>
      <c r="J278" s="4" t="s">
        <v>23</v>
      </c>
      <c r="K278" s="4">
        <f t="shared" si="9"/>
        <v>28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4" t="s">
        <v>308</v>
      </c>
      <c r="B279" s="5">
        <v>1994</v>
      </c>
      <c r="C279" s="4" t="s">
        <v>20</v>
      </c>
      <c r="D279" s="5">
        <v>17</v>
      </c>
      <c r="E279" s="5" t="str">
        <f t="shared" si="8"/>
        <v>17 Sep 1994</v>
      </c>
      <c r="F279" s="5">
        <v>0</v>
      </c>
      <c r="G279" s="19">
        <v>2684.69</v>
      </c>
      <c r="H279" s="4" t="s">
        <v>11</v>
      </c>
      <c r="I279" s="4" t="s">
        <v>11</v>
      </c>
      <c r="J279" s="4" t="s">
        <v>13</v>
      </c>
      <c r="K279" s="4">
        <f t="shared" si="9"/>
        <v>30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4" t="s">
        <v>309</v>
      </c>
      <c r="B280" s="5">
        <v>1994</v>
      </c>
      <c r="C280" s="4" t="s">
        <v>36</v>
      </c>
      <c r="D280" s="5">
        <v>2</v>
      </c>
      <c r="E280" s="5" t="str">
        <f t="shared" si="8"/>
        <v>2 Oct 1994</v>
      </c>
      <c r="F280" s="5">
        <v>0</v>
      </c>
      <c r="G280" s="19">
        <v>2689.5</v>
      </c>
      <c r="H280" s="4" t="s">
        <v>12</v>
      </c>
      <c r="I280" s="4" t="s">
        <v>11</v>
      </c>
      <c r="J280" s="4" t="s">
        <v>13</v>
      </c>
      <c r="K280" s="4">
        <f t="shared" si="9"/>
        <v>30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4" t="s">
        <v>310</v>
      </c>
      <c r="B281" s="5">
        <v>1999</v>
      </c>
      <c r="C281" s="4" t="s">
        <v>18</v>
      </c>
      <c r="D281" s="5">
        <v>11</v>
      </c>
      <c r="E281" s="5" t="str">
        <f t="shared" si="8"/>
        <v>11 Jun 1999</v>
      </c>
      <c r="F281" s="5">
        <v>0</v>
      </c>
      <c r="G281" s="19">
        <v>2690.11</v>
      </c>
      <c r="H281" s="4" t="s">
        <v>11</v>
      </c>
      <c r="I281" s="4" t="s">
        <v>11</v>
      </c>
      <c r="J281" s="4" t="s">
        <v>23</v>
      </c>
      <c r="K281" s="4">
        <f t="shared" si="9"/>
        <v>25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4" t="s">
        <v>311</v>
      </c>
      <c r="B282" s="5">
        <v>1996</v>
      </c>
      <c r="C282" s="4" t="s">
        <v>18</v>
      </c>
      <c r="D282" s="5">
        <v>13</v>
      </c>
      <c r="E282" s="5" t="str">
        <f t="shared" si="8"/>
        <v>13 Jun 1996</v>
      </c>
      <c r="F282" s="5">
        <v>0</v>
      </c>
      <c r="G282" s="19">
        <v>2699.57</v>
      </c>
      <c r="H282" s="4" t="s">
        <v>11</v>
      </c>
      <c r="I282" s="4" t="s">
        <v>16</v>
      </c>
      <c r="J282" s="4" t="s">
        <v>23</v>
      </c>
      <c r="K282" s="4">
        <f t="shared" si="9"/>
        <v>28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4" t="s">
        <v>312</v>
      </c>
      <c r="B283" s="5">
        <v>2003</v>
      </c>
      <c r="C283" s="4" t="s">
        <v>10</v>
      </c>
      <c r="D283" s="5">
        <v>17</v>
      </c>
      <c r="E283" s="5" t="str">
        <f t="shared" si="8"/>
        <v>17 Jul 2003</v>
      </c>
      <c r="F283" s="5">
        <v>1</v>
      </c>
      <c r="G283" s="19">
        <v>2709.11</v>
      </c>
      <c r="H283" s="4" t="s">
        <v>11</v>
      </c>
      <c r="I283" s="4" t="s">
        <v>11</v>
      </c>
      <c r="J283" s="4" t="s">
        <v>23</v>
      </c>
      <c r="K283" s="4">
        <f t="shared" si="9"/>
        <v>21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4" t="s">
        <v>313</v>
      </c>
      <c r="B284" s="5">
        <v>2003</v>
      </c>
      <c r="C284" s="4" t="s">
        <v>15</v>
      </c>
      <c r="D284" s="5">
        <v>21</v>
      </c>
      <c r="E284" s="5" t="str">
        <f t="shared" si="8"/>
        <v>21 Nov 2003</v>
      </c>
      <c r="F284" s="5">
        <v>1</v>
      </c>
      <c r="G284" s="19">
        <v>2709.24</v>
      </c>
      <c r="H284" s="4" t="s">
        <v>11</v>
      </c>
      <c r="I284" s="4" t="s">
        <v>11</v>
      </c>
      <c r="J284" s="4" t="s">
        <v>23</v>
      </c>
      <c r="K284" s="4">
        <f t="shared" si="9"/>
        <v>21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4" t="s">
        <v>314</v>
      </c>
      <c r="B285" s="5">
        <v>2003</v>
      </c>
      <c r="C285" s="4" t="s">
        <v>30</v>
      </c>
      <c r="D285" s="5">
        <v>1</v>
      </c>
      <c r="E285" s="5" t="str">
        <f t="shared" si="8"/>
        <v>1 Dec 2003</v>
      </c>
      <c r="F285" s="5">
        <v>1</v>
      </c>
      <c r="G285" s="19">
        <v>2710.83</v>
      </c>
      <c r="H285" s="4" t="s">
        <v>11</v>
      </c>
      <c r="I285" s="4" t="s">
        <v>12</v>
      </c>
      <c r="J285" s="4" t="s">
        <v>23</v>
      </c>
      <c r="K285" s="4">
        <f t="shared" si="9"/>
        <v>21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4" t="s">
        <v>315</v>
      </c>
      <c r="B286" s="5">
        <v>2003</v>
      </c>
      <c r="C286" s="4" t="s">
        <v>34</v>
      </c>
      <c r="D286" s="5">
        <v>6</v>
      </c>
      <c r="E286" s="5" t="str">
        <f t="shared" si="8"/>
        <v>6 Aug 2003</v>
      </c>
      <c r="F286" s="5">
        <v>1</v>
      </c>
      <c r="G286" s="19">
        <v>2719.28</v>
      </c>
      <c r="H286" s="4" t="s">
        <v>11</v>
      </c>
      <c r="I286" s="4" t="s">
        <v>11</v>
      </c>
      <c r="J286" s="4" t="s">
        <v>23</v>
      </c>
      <c r="K286" s="4">
        <f t="shared" si="9"/>
        <v>21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4" t="s">
        <v>316</v>
      </c>
      <c r="B287" s="5">
        <v>1997</v>
      </c>
      <c r="C287" s="4" t="s">
        <v>36</v>
      </c>
      <c r="D287" s="5">
        <v>30</v>
      </c>
      <c r="E287" s="5" t="str">
        <f t="shared" si="8"/>
        <v>30 Oct 1997</v>
      </c>
      <c r="F287" s="5">
        <v>0</v>
      </c>
      <c r="G287" s="19">
        <v>2721.32</v>
      </c>
      <c r="H287" s="4" t="s">
        <v>16</v>
      </c>
      <c r="I287" s="4" t="s">
        <v>12</v>
      </c>
      <c r="J287" s="4" t="s">
        <v>276</v>
      </c>
      <c r="K287" s="4">
        <f t="shared" si="9"/>
        <v>27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4" t="s">
        <v>317</v>
      </c>
      <c r="B288" s="5">
        <v>1988</v>
      </c>
      <c r="C288" s="4" t="s">
        <v>34</v>
      </c>
      <c r="D288" s="5">
        <v>20</v>
      </c>
      <c r="E288" s="5" t="str">
        <f t="shared" si="8"/>
        <v>20 Aug 1988</v>
      </c>
      <c r="F288" s="5">
        <v>3</v>
      </c>
      <c r="G288" s="19">
        <v>2726.06</v>
      </c>
      <c r="H288" s="4" t="s">
        <v>11</v>
      </c>
      <c r="I288" s="4" t="s">
        <v>11</v>
      </c>
      <c r="J288" s="4" t="s">
        <v>13</v>
      </c>
      <c r="K288" s="4">
        <f t="shared" si="9"/>
        <v>36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4" t="s">
        <v>318</v>
      </c>
      <c r="B289" s="5">
        <v>1997</v>
      </c>
      <c r="C289" s="4" t="s">
        <v>36</v>
      </c>
      <c r="D289" s="5">
        <v>6</v>
      </c>
      <c r="E289" s="5" t="str">
        <f t="shared" si="8"/>
        <v>6 Oct 1997</v>
      </c>
      <c r="F289" s="5">
        <v>0</v>
      </c>
      <c r="G289" s="19">
        <v>2727.4</v>
      </c>
      <c r="H289" s="4" t="s">
        <v>12</v>
      </c>
      <c r="I289" s="4" t="s">
        <v>12</v>
      </c>
      <c r="J289" s="4" t="s">
        <v>168</v>
      </c>
      <c r="K289" s="4">
        <f t="shared" si="9"/>
        <v>27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4" t="s">
        <v>319</v>
      </c>
      <c r="B290" s="5">
        <v>2003</v>
      </c>
      <c r="C290" s="4" t="s">
        <v>30</v>
      </c>
      <c r="D290" s="5">
        <v>3</v>
      </c>
      <c r="E290" s="5" t="str">
        <f t="shared" si="8"/>
        <v>3 Dec 2003</v>
      </c>
      <c r="F290" s="5">
        <v>1</v>
      </c>
      <c r="G290" s="19">
        <v>2730.11</v>
      </c>
      <c r="H290" s="4" t="s">
        <v>11</v>
      </c>
      <c r="I290" s="4" t="s">
        <v>12</v>
      </c>
      <c r="J290" s="4" t="s">
        <v>23</v>
      </c>
      <c r="K290" s="4">
        <f t="shared" si="9"/>
        <v>21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4" t="s">
        <v>320</v>
      </c>
      <c r="B291" s="5">
        <v>2000</v>
      </c>
      <c r="C291" s="4" t="s">
        <v>30</v>
      </c>
      <c r="D291" s="5">
        <v>17</v>
      </c>
      <c r="E291" s="5" t="str">
        <f t="shared" si="8"/>
        <v>17 Dec 2000</v>
      </c>
      <c r="F291" s="5">
        <v>0</v>
      </c>
      <c r="G291" s="19">
        <v>2731.91</v>
      </c>
      <c r="H291" s="4" t="s">
        <v>11</v>
      </c>
      <c r="I291" s="4" t="s">
        <v>12</v>
      </c>
      <c r="J291" s="4" t="s">
        <v>247</v>
      </c>
      <c r="K291" s="4">
        <f t="shared" si="9"/>
        <v>24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4" t="s">
        <v>321</v>
      </c>
      <c r="B292" s="5">
        <v>2000</v>
      </c>
      <c r="C292" s="4" t="s">
        <v>36</v>
      </c>
      <c r="D292" s="5">
        <v>3</v>
      </c>
      <c r="E292" s="5" t="str">
        <f t="shared" si="8"/>
        <v>3 Oct 2000</v>
      </c>
      <c r="F292" s="5">
        <v>0</v>
      </c>
      <c r="G292" s="19">
        <v>2741.95</v>
      </c>
      <c r="H292" s="4" t="s">
        <v>11</v>
      </c>
      <c r="I292" s="4" t="s">
        <v>12</v>
      </c>
      <c r="J292" s="4" t="s">
        <v>247</v>
      </c>
      <c r="K292" s="4">
        <f t="shared" si="9"/>
        <v>24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4" t="s">
        <v>322</v>
      </c>
      <c r="B293" s="5">
        <v>2000</v>
      </c>
      <c r="C293" s="4" t="s">
        <v>36</v>
      </c>
      <c r="D293" s="5">
        <v>11</v>
      </c>
      <c r="E293" s="5" t="str">
        <f t="shared" si="8"/>
        <v>11 Oct 2000</v>
      </c>
      <c r="F293" s="5">
        <v>0</v>
      </c>
      <c r="G293" s="19">
        <v>2755.02</v>
      </c>
      <c r="H293" s="4" t="s">
        <v>11</v>
      </c>
      <c r="I293" s="4" t="s">
        <v>16</v>
      </c>
      <c r="J293" s="4" t="s">
        <v>247</v>
      </c>
      <c r="K293" s="4">
        <f t="shared" si="9"/>
        <v>24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4" t="s">
        <v>323</v>
      </c>
      <c r="B294" s="5">
        <v>1997</v>
      </c>
      <c r="C294" s="4" t="s">
        <v>34</v>
      </c>
      <c r="D294" s="5">
        <v>10</v>
      </c>
      <c r="E294" s="5" t="str">
        <f t="shared" si="8"/>
        <v>10 Aug 1997</v>
      </c>
      <c r="F294" s="5">
        <v>0</v>
      </c>
      <c r="G294" s="19">
        <v>2758.99</v>
      </c>
      <c r="H294" s="4" t="s">
        <v>11</v>
      </c>
      <c r="I294" s="4" t="s">
        <v>16</v>
      </c>
      <c r="J294" s="4" t="s">
        <v>23</v>
      </c>
      <c r="K294" s="4">
        <f t="shared" si="9"/>
        <v>27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4" t="s">
        <v>324</v>
      </c>
      <c r="B295" s="5">
        <v>2004</v>
      </c>
      <c r="C295" s="4" t="s">
        <v>15</v>
      </c>
      <c r="D295" s="5">
        <v>14</v>
      </c>
      <c r="E295" s="5" t="str">
        <f t="shared" si="8"/>
        <v>14 Nov 2004</v>
      </c>
      <c r="F295" s="5">
        <v>0</v>
      </c>
      <c r="G295" s="19">
        <v>2773.46</v>
      </c>
      <c r="H295" s="4" t="s">
        <v>11</v>
      </c>
      <c r="I295" s="4" t="s">
        <v>16</v>
      </c>
      <c r="J295" s="4" t="s">
        <v>300</v>
      </c>
      <c r="K295" s="4">
        <f t="shared" si="9"/>
        <v>20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4" t="s">
        <v>20</v>
      </c>
      <c r="B296" s="5">
        <v>1999</v>
      </c>
      <c r="C296" s="4" t="s">
        <v>18</v>
      </c>
      <c r="D296" s="5">
        <v>9</v>
      </c>
      <c r="E296" s="5" t="str">
        <f t="shared" si="8"/>
        <v>9 Jun 1999</v>
      </c>
      <c r="F296" s="5">
        <v>1</v>
      </c>
      <c r="G296" s="19">
        <v>2775.19</v>
      </c>
      <c r="H296" s="4" t="s">
        <v>11</v>
      </c>
      <c r="I296" s="4" t="s">
        <v>16</v>
      </c>
      <c r="J296" s="4" t="s">
        <v>23</v>
      </c>
      <c r="K296" s="4">
        <f t="shared" si="9"/>
        <v>25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4" t="s">
        <v>325</v>
      </c>
      <c r="B297" s="5">
        <v>1999</v>
      </c>
      <c r="C297" s="4" t="s">
        <v>34</v>
      </c>
      <c r="D297" s="5">
        <v>29</v>
      </c>
      <c r="E297" s="5" t="str">
        <f t="shared" si="8"/>
        <v>29 Aug 1999</v>
      </c>
      <c r="F297" s="5">
        <v>1</v>
      </c>
      <c r="G297" s="19">
        <v>2775.19</v>
      </c>
      <c r="H297" s="4" t="s">
        <v>11</v>
      </c>
      <c r="I297" s="4" t="s">
        <v>16</v>
      </c>
      <c r="J297" s="4" t="s">
        <v>23</v>
      </c>
      <c r="K297" s="4">
        <f t="shared" si="9"/>
        <v>25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4" t="s">
        <v>326</v>
      </c>
      <c r="B298" s="5">
        <v>1999</v>
      </c>
      <c r="C298" s="4" t="s">
        <v>30</v>
      </c>
      <c r="D298" s="5">
        <v>24</v>
      </c>
      <c r="E298" s="5" t="str">
        <f t="shared" si="8"/>
        <v>24 Dec 1999</v>
      </c>
      <c r="F298" s="5">
        <v>1</v>
      </c>
      <c r="G298" s="19">
        <v>2789.06</v>
      </c>
      <c r="H298" s="4" t="s">
        <v>11</v>
      </c>
      <c r="I298" s="4" t="s">
        <v>12</v>
      </c>
      <c r="J298" s="4" t="s">
        <v>23</v>
      </c>
      <c r="K298" s="4">
        <f t="shared" si="9"/>
        <v>25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4" t="s">
        <v>327</v>
      </c>
      <c r="B299" s="5">
        <v>2004</v>
      </c>
      <c r="C299" s="4" t="s">
        <v>34</v>
      </c>
      <c r="D299" s="5">
        <v>4</v>
      </c>
      <c r="E299" s="5" t="str">
        <f t="shared" si="8"/>
        <v>4 Aug 2004</v>
      </c>
      <c r="F299" s="5">
        <v>2</v>
      </c>
      <c r="G299" s="19">
        <v>2801.26</v>
      </c>
      <c r="H299" s="4" t="s">
        <v>11</v>
      </c>
      <c r="I299" s="4" t="s">
        <v>12</v>
      </c>
      <c r="J299" s="4" t="s">
        <v>13</v>
      </c>
      <c r="K299" s="4">
        <f t="shared" si="9"/>
        <v>20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4" t="s">
        <v>328</v>
      </c>
      <c r="B300" s="5">
        <v>2003</v>
      </c>
      <c r="C300" s="4" t="s">
        <v>20</v>
      </c>
      <c r="D300" s="5">
        <v>23</v>
      </c>
      <c r="E300" s="5" t="str">
        <f t="shared" si="8"/>
        <v>23 Sep 2003</v>
      </c>
      <c r="F300" s="5">
        <v>2</v>
      </c>
      <c r="G300" s="19">
        <v>2803.7</v>
      </c>
      <c r="H300" s="4" t="s">
        <v>11</v>
      </c>
      <c r="I300" s="4" t="s">
        <v>16</v>
      </c>
      <c r="J300" s="4" t="s">
        <v>23</v>
      </c>
      <c r="K300" s="4">
        <f t="shared" si="9"/>
        <v>21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4" t="s">
        <v>329</v>
      </c>
      <c r="B301" s="5">
        <v>2000</v>
      </c>
      <c r="C301" s="4" t="s">
        <v>36</v>
      </c>
      <c r="D301" s="5">
        <v>1</v>
      </c>
      <c r="E301" s="5" t="str">
        <f t="shared" si="8"/>
        <v>1 Oct 2000</v>
      </c>
      <c r="F301" s="5">
        <v>0</v>
      </c>
      <c r="G301" s="19">
        <v>2819.51</v>
      </c>
      <c r="H301" s="4" t="s">
        <v>11</v>
      </c>
      <c r="I301" s="4" t="s">
        <v>12</v>
      </c>
      <c r="J301" s="4" t="s">
        <v>42</v>
      </c>
      <c r="K301" s="4">
        <f t="shared" si="9"/>
        <v>24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4" t="s">
        <v>330</v>
      </c>
      <c r="B302" s="5">
        <v>1998</v>
      </c>
      <c r="C302" s="4" t="s">
        <v>15</v>
      </c>
      <c r="D302" s="5">
        <v>15</v>
      </c>
      <c r="E302" s="5" t="str">
        <f t="shared" si="8"/>
        <v>15 Nov 1998</v>
      </c>
      <c r="F302" s="5">
        <v>0</v>
      </c>
      <c r="G302" s="19">
        <v>2842.76</v>
      </c>
      <c r="H302" s="4" t="s">
        <v>11</v>
      </c>
      <c r="I302" s="4" t="s">
        <v>12</v>
      </c>
      <c r="J302" s="4" t="s">
        <v>23</v>
      </c>
      <c r="K302" s="4">
        <f t="shared" si="9"/>
        <v>26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4" t="s">
        <v>331</v>
      </c>
      <c r="B303" s="5">
        <v>1998</v>
      </c>
      <c r="C303" s="4" t="s">
        <v>18</v>
      </c>
      <c r="D303" s="5">
        <v>17</v>
      </c>
      <c r="E303" s="5" t="str">
        <f t="shared" si="8"/>
        <v>17 Jun 1998</v>
      </c>
      <c r="F303" s="5">
        <v>0</v>
      </c>
      <c r="G303" s="19">
        <v>2850.68</v>
      </c>
      <c r="H303" s="4" t="s">
        <v>11</v>
      </c>
      <c r="I303" s="4" t="s">
        <v>12</v>
      </c>
      <c r="J303" s="4" t="s">
        <v>23</v>
      </c>
      <c r="K303" s="4">
        <f t="shared" si="9"/>
        <v>26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4" t="s">
        <v>332</v>
      </c>
      <c r="B304" s="5">
        <v>1998</v>
      </c>
      <c r="C304" s="4" t="s">
        <v>20</v>
      </c>
      <c r="D304" s="5">
        <v>4</v>
      </c>
      <c r="E304" s="5" t="str">
        <f t="shared" si="8"/>
        <v>4 Sep 1998</v>
      </c>
      <c r="F304" s="5">
        <v>0</v>
      </c>
      <c r="G304" s="19">
        <v>2855.44</v>
      </c>
      <c r="H304" s="4" t="s">
        <v>11</v>
      </c>
      <c r="I304" s="4" t="s">
        <v>12</v>
      </c>
      <c r="J304" s="4" t="s">
        <v>23</v>
      </c>
      <c r="K304" s="4">
        <f t="shared" si="9"/>
        <v>26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4" t="s">
        <v>333</v>
      </c>
      <c r="B305" s="5">
        <v>1993</v>
      </c>
      <c r="C305" s="4" t="s">
        <v>15</v>
      </c>
      <c r="D305" s="5">
        <v>1</v>
      </c>
      <c r="E305" s="5" t="str">
        <f t="shared" si="8"/>
        <v>1 Nov 1993</v>
      </c>
      <c r="F305" s="5">
        <v>0</v>
      </c>
      <c r="G305" s="19">
        <v>2866.09</v>
      </c>
      <c r="H305" s="4" t="s">
        <v>12</v>
      </c>
      <c r="I305" s="4" t="s">
        <v>12</v>
      </c>
      <c r="J305" s="4" t="s">
        <v>42</v>
      </c>
      <c r="K305" s="4">
        <f t="shared" si="9"/>
        <v>31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4" t="s">
        <v>334</v>
      </c>
      <c r="B306" s="5">
        <v>1993</v>
      </c>
      <c r="C306" s="4" t="s">
        <v>34</v>
      </c>
      <c r="D306" s="5">
        <v>12</v>
      </c>
      <c r="E306" s="5" t="str">
        <f t="shared" si="8"/>
        <v>12 Aug 1993</v>
      </c>
      <c r="F306" s="5">
        <v>0</v>
      </c>
      <c r="G306" s="19">
        <v>2867.12</v>
      </c>
      <c r="H306" s="4" t="s">
        <v>16</v>
      </c>
      <c r="I306" s="4" t="s">
        <v>12</v>
      </c>
      <c r="J306" s="4" t="s">
        <v>13</v>
      </c>
      <c r="K306" s="4">
        <f t="shared" si="9"/>
        <v>31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4" t="s">
        <v>335</v>
      </c>
      <c r="B307" s="5">
        <v>1996</v>
      </c>
      <c r="C307" s="4" t="s">
        <v>18</v>
      </c>
      <c r="D307" s="5">
        <v>21</v>
      </c>
      <c r="E307" s="5" t="str">
        <f t="shared" si="8"/>
        <v>21 Jun 1996</v>
      </c>
      <c r="F307" s="5">
        <v>0</v>
      </c>
      <c r="G307" s="19">
        <v>2897.32</v>
      </c>
      <c r="H307" s="4" t="s">
        <v>12</v>
      </c>
      <c r="I307" s="4" t="s">
        <v>12</v>
      </c>
      <c r="J307" s="4" t="s">
        <v>168</v>
      </c>
      <c r="K307" s="4">
        <f t="shared" si="9"/>
        <v>28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4" t="s">
        <v>336</v>
      </c>
      <c r="B308" s="5">
        <v>2000</v>
      </c>
      <c r="C308" s="4" t="s">
        <v>10</v>
      </c>
      <c r="D308" s="5">
        <v>14</v>
      </c>
      <c r="E308" s="5" t="str">
        <f t="shared" si="8"/>
        <v>14 Jul 2000</v>
      </c>
      <c r="F308" s="5">
        <v>0</v>
      </c>
      <c r="G308" s="19">
        <v>2897.46</v>
      </c>
      <c r="H308" s="4" t="s">
        <v>11</v>
      </c>
      <c r="I308" s="4" t="s">
        <v>16</v>
      </c>
      <c r="J308" s="4" t="s">
        <v>23</v>
      </c>
      <c r="K308" s="4">
        <f t="shared" si="9"/>
        <v>24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4" t="s">
        <v>337</v>
      </c>
      <c r="B309" s="5">
        <v>1999</v>
      </c>
      <c r="C309" s="4" t="s">
        <v>15</v>
      </c>
      <c r="D309" s="5">
        <v>1</v>
      </c>
      <c r="E309" s="5" t="str">
        <f t="shared" si="8"/>
        <v>1 Nov 1999</v>
      </c>
      <c r="F309" s="5">
        <v>0</v>
      </c>
      <c r="G309" s="19">
        <v>2899.49</v>
      </c>
      <c r="H309" s="4" t="s">
        <v>11</v>
      </c>
      <c r="I309" s="4" t="s">
        <v>11</v>
      </c>
      <c r="J309" s="4" t="s">
        <v>247</v>
      </c>
      <c r="K309" s="4">
        <f t="shared" si="9"/>
        <v>25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4" t="s">
        <v>338</v>
      </c>
      <c r="B310" s="5">
        <v>1996</v>
      </c>
      <c r="C310" s="4" t="s">
        <v>36</v>
      </c>
      <c r="D310" s="5">
        <v>24</v>
      </c>
      <c r="E310" s="5" t="str">
        <f t="shared" si="8"/>
        <v>24 Oct 1996</v>
      </c>
      <c r="F310" s="5">
        <v>1</v>
      </c>
      <c r="G310" s="19">
        <v>2902.91</v>
      </c>
      <c r="H310" s="4" t="s">
        <v>11</v>
      </c>
      <c r="I310" s="4" t="s">
        <v>11</v>
      </c>
      <c r="J310" s="4" t="s">
        <v>13</v>
      </c>
      <c r="K310" s="4">
        <f t="shared" si="9"/>
        <v>28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4" t="s">
        <v>339</v>
      </c>
      <c r="B311" s="5">
        <v>1996</v>
      </c>
      <c r="C311" s="4" t="s">
        <v>18</v>
      </c>
      <c r="D311" s="5">
        <v>13</v>
      </c>
      <c r="E311" s="5" t="str">
        <f t="shared" si="8"/>
        <v>13 Jun 1996</v>
      </c>
      <c r="F311" s="5">
        <v>1</v>
      </c>
      <c r="G311" s="19">
        <v>2904.09</v>
      </c>
      <c r="H311" s="4" t="s">
        <v>11</v>
      </c>
      <c r="I311" s="4" t="s">
        <v>11</v>
      </c>
      <c r="J311" s="4" t="s">
        <v>42</v>
      </c>
      <c r="K311" s="4">
        <f t="shared" si="9"/>
        <v>28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4" t="s">
        <v>340</v>
      </c>
      <c r="B312" s="5">
        <v>2003</v>
      </c>
      <c r="C312" s="4" t="s">
        <v>18</v>
      </c>
      <c r="D312" s="5">
        <v>5</v>
      </c>
      <c r="E312" s="5" t="str">
        <f t="shared" si="8"/>
        <v>5 Jun 2003</v>
      </c>
      <c r="F312" s="5">
        <v>2</v>
      </c>
      <c r="G312" s="19">
        <v>2913.57</v>
      </c>
      <c r="H312" s="4" t="s">
        <v>11</v>
      </c>
      <c r="I312" s="4" t="s">
        <v>11</v>
      </c>
      <c r="J312" s="4" t="s">
        <v>42</v>
      </c>
      <c r="K312" s="4">
        <f t="shared" si="9"/>
        <v>21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4" t="s">
        <v>341</v>
      </c>
      <c r="B313" s="5">
        <v>1996</v>
      </c>
      <c r="C313" s="4" t="s">
        <v>18</v>
      </c>
      <c r="D313" s="5">
        <v>30</v>
      </c>
      <c r="E313" s="5" t="str">
        <f t="shared" si="8"/>
        <v>30 Jun 1996</v>
      </c>
      <c r="F313" s="5">
        <v>1</v>
      </c>
      <c r="G313" s="19">
        <v>2927.06</v>
      </c>
      <c r="H313" s="4" t="s">
        <v>11</v>
      </c>
      <c r="I313" s="4" t="s">
        <v>11</v>
      </c>
      <c r="J313" s="4" t="s">
        <v>13</v>
      </c>
      <c r="K313" s="4">
        <f t="shared" si="9"/>
        <v>28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4" t="s">
        <v>342</v>
      </c>
      <c r="B314" s="5">
        <v>2002</v>
      </c>
      <c r="C314" s="4" t="s">
        <v>20</v>
      </c>
      <c r="D314" s="5">
        <v>30</v>
      </c>
      <c r="E314" s="5" t="str">
        <f t="shared" si="8"/>
        <v>30 Sep 2002</v>
      </c>
      <c r="F314" s="5">
        <v>0</v>
      </c>
      <c r="G314" s="19">
        <v>2943.41</v>
      </c>
      <c r="H314" s="4" t="s">
        <v>11</v>
      </c>
      <c r="I314" s="4" t="s">
        <v>12</v>
      </c>
      <c r="J314" s="4" t="s">
        <v>23</v>
      </c>
      <c r="K314" s="4">
        <f t="shared" si="9"/>
        <v>22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4" t="s">
        <v>343</v>
      </c>
      <c r="B315" s="5">
        <v>1995</v>
      </c>
      <c r="C315" s="4" t="s">
        <v>20</v>
      </c>
      <c r="D315" s="5">
        <v>24</v>
      </c>
      <c r="E315" s="5" t="str">
        <f t="shared" si="8"/>
        <v>24 Sep 1995</v>
      </c>
      <c r="F315" s="5">
        <v>0</v>
      </c>
      <c r="G315" s="19">
        <v>2974.13</v>
      </c>
      <c r="H315" s="4" t="s">
        <v>11</v>
      </c>
      <c r="I315" s="4" t="s">
        <v>16</v>
      </c>
      <c r="J315" s="4" t="s">
        <v>42</v>
      </c>
      <c r="K315" s="4">
        <f t="shared" si="9"/>
        <v>29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4" t="s">
        <v>344</v>
      </c>
      <c r="B316" s="5">
        <v>1987</v>
      </c>
      <c r="C316" s="4" t="s">
        <v>18</v>
      </c>
      <c r="D316" s="5">
        <v>18</v>
      </c>
      <c r="E316" s="5" t="str">
        <f t="shared" si="8"/>
        <v>18 Jun 1987</v>
      </c>
      <c r="F316" s="5">
        <v>3</v>
      </c>
      <c r="G316" s="19">
        <v>2979.52</v>
      </c>
      <c r="H316" s="4" t="s">
        <v>11</v>
      </c>
      <c r="I316" s="4" t="s">
        <v>12</v>
      </c>
      <c r="J316" s="4" t="s">
        <v>13</v>
      </c>
      <c r="K316" s="4">
        <f t="shared" si="9"/>
        <v>37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4" t="s">
        <v>345</v>
      </c>
      <c r="B317" s="5">
        <v>1991</v>
      </c>
      <c r="C317" s="4" t="s">
        <v>15</v>
      </c>
      <c r="D317" s="5">
        <v>20</v>
      </c>
      <c r="E317" s="5" t="str">
        <f t="shared" si="8"/>
        <v>20 Nov 1991</v>
      </c>
      <c r="F317" s="5">
        <v>3</v>
      </c>
      <c r="G317" s="19">
        <v>2985.67</v>
      </c>
      <c r="H317" s="4" t="s">
        <v>11</v>
      </c>
      <c r="I317" s="4" t="s">
        <v>11</v>
      </c>
      <c r="J317" s="4" t="s">
        <v>13</v>
      </c>
      <c r="K317" s="4">
        <f t="shared" si="9"/>
        <v>33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4" t="s">
        <v>346</v>
      </c>
      <c r="B318" s="5">
        <v>2002</v>
      </c>
      <c r="C318" s="4" t="s">
        <v>30</v>
      </c>
      <c r="D318" s="5">
        <v>15</v>
      </c>
      <c r="E318" s="5" t="str">
        <f t="shared" si="8"/>
        <v>15 Dec 2002</v>
      </c>
      <c r="F318" s="5">
        <v>0</v>
      </c>
      <c r="G318" s="19">
        <v>3012.22</v>
      </c>
      <c r="H318" s="4" t="s">
        <v>11</v>
      </c>
      <c r="I318" s="4" t="s">
        <v>12</v>
      </c>
      <c r="J318" s="4" t="s">
        <v>23</v>
      </c>
      <c r="K318" s="4">
        <f t="shared" si="9"/>
        <v>22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4" t="s">
        <v>347</v>
      </c>
      <c r="B319" s="5">
        <v>1988</v>
      </c>
      <c r="C319" s="4" t="s">
        <v>20</v>
      </c>
      <c r="D319" s="5">
        <v>28</v>
      </c>
      <c r="E319" s="5" t="str">
        <f t="shared" si="8"/>
        <v>28 Sep 1988</v>
      </c>
      <c r="F319" s="5">
        <v>3</v>
      </c>
      <c r="G319" s="19">
        <v>3018.04</v>
      </c>
      <c r="H319" s="4" t="s">
        <v>11</v>
      </c>
      <c r="I319" s="4" t="s">
        <v>11</v>
      </c>
      <c r="J319" s="4" t="s">
        <v>23</v>
      </c>
      <c r="K319" s="4">
        <f t="shared" si="9"/>
        <v>36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4" t="s">
        <v>348</v>
      </c>
      <c r="B320" s="5">
        <v>1997</v>
      </c>
      <c r="C320" s="4" t="s">
        <v>30</v>
      </c>
      <c r="D320" s="5">
        <v>19</v>
      </c>
      <c r="E320" s="5" t="str">
        <f t="shared" si="8"/>
        <v>19 Dec 1997</v>
      </c>
      <c r="F320" s="5">
        <v>0</v>
      </c>
      <c r="G320" s="19">
        <v>3021.81</v>
      </c>
      <c r="H320" s="4" t="s">
        <v>11</v>
      </c>
      <c r="I320" s="4" t="s">
        <v>12</v>
      </c>
      <c r="J320" s="4" t="s">
        <v>23</v>
      </c>
      <c r="K320" s="4">
        <f t="shared" si="9"/>
        <v>27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4" t="s">
        <v>349</v>
      </c>
      <c r="B321" s="5">
        <v>1998</v>
      </c>
      <c r="C321" s="4" t="s">
        <v>20</v>
      </c>
      <c r="D321" s="5">
        <v>15</v>
      </c>
      <c r="E321" s="5" t="str">
        <f t="shared" si="8"/>
        <v>15 Sep 1998</v>
      </c>
      <c r="F321" s="5">
        <v>0</v>
      </c>
      <c r="G321" s="19">
        <v>3044.21</v>
      </c>
      <c r="H321" s="4" t="s">
        <v>11</v>
      </c>
      <c r="I321" s="4" t="s">
        <v>12</v>
      </c>
      <c r="J321" s="4" t="s">
        <v>247</v>
      </c>
      <c r="K321" s="4">
        <f t="shared" si="9"/>
        <v>26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4" t="s">
        <v>350</v>
      </c>
      <c r="B322" s="5">
        <v>1998</v>
      </c>
      <c r="C322" s="4" t="s">
        <v>34</v>
      </c>
      <c r="D322" s="5">
        <v>9</v>
      </c>
      <c r="E322" s="5" t="str">
        <f t="shared" si="8"/>
        <v>9 Aug 1998</v>
      </c>
      <c r="F322" s="5">
        <v>0</v>
      </c>
      <c r="G322" s="19">
        <v>3046.06</v>
      </c>
      <c r="H322" s="4" t="s">
        <v>11</v>
      </c>
      <c r="I322" s="4" t="s">
        <v>16</v>
      </c>
      <c r="J322" s="4" t="s">
        <v>249</v>
      </c>
      <c r="K322" s="4">
        <f t="shared" si="9"/>
        <v>26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4" t="s">
        <v>351</v>
      </c>
      <c r="B323" s="5">
        <v>1997</v>
      </c>
      <c r="C323" s="4" t="s">
        <v>30</v>
      </c>
      <c r="D323" s="5">
        <v>22</v>
      </c>
      <c r="E323" s="5" t="str">
        <f t="shared" ref="E323:E386" si="10">CONCATENATE(D323," ",C323," ",B323)</f>
        <v>22 Dec 1997</v>
      </c>
      <c r="F323" s="5">
        <v>0</v>
      </c>
      <c r="G323" s="19">
        <v>3051.73</v>
      </c>
      <c r="H323" s="4" t="s">
        <v>11</v>
      </c>
      <c r="I323" s="4" t="s">
        <v>11</v>
      </c>
      <c r="J323" s="4" t="s">
        <v>42</v>
      </c>
      <c r="K323" s="4">
        <f t="shared" ref="K323:K386" si="11">DATEDIF(E323,$L$2,"y")</f>
        <v>27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4" t="s">
        <v>352</v>
      </c>
      <c r="B324" s="5">
        <v>2002</v>
      </c>
      <c r="C324" s="4" t="s">
        <v>18</v>
      </c>
      <c r="D324" s="5">
        <v>21</v>
      </c>
      <c r="E324" s="5" t="str">
        <f t="shared" si="10"/>
        <v>21 Jun 2002</v>
      </c>
      <c r="F324" s="5">
        <v>2</v>
      </c>
      <c r="G324" s="19">
        <v>3056.39</v>
      </c>
      <c r="H324" s="4" t="s">
        <v>11</v>
      </c>
      <c r="I324" s="4" t="s">
        <v>12</v>
      </c>
      <c r="J324" s="4" t="s">
        <v>13</v>
      </c>
      <c r="K324" s="4">
        <f t="shared" si="11"/>
        <v>22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4" t="s">
        <v>353</v>
      </c>
      <c r="B325" s="5">
        <v>1994</v>
      </c>
      <c r="C325" s="4" t="s">
        <v>20</v>
      </c>
      <c r="D325" s="5">
        <v>26</v>
      </c>
      <c r="E325" s="5" t="str">
        <f t="shared" si="10"/>
        <v>26 Sep 1994</v>
      </c>
      <c r="F325" s="5">
        <v>0</v>
      </c>
      <c r="G325" s="19">
        <v>3062.51</v>
      </c>
      <c r="H325" s="4" t="s">
        <v>12</v>
      </c>
      <c r="I325" s="4" t="s">
        <v>16</v>
      </c>
      <c r="J325" s="4" t="s">
        <v>23</v>
      </c>
      <c r="K325" s="4">
        <f t="shared" si="11"/>
        <v>30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4" t="s">
        <v>354</v>
      </c>
      <c r="B326" s="5">
        <v>1989</v>
      </c>
      <c r="C326" s="4" t="s">
        <v>36</v>
      </c>
      <c r="D326" s="5">
        <v>1</v>
      </c>
      <c r="E326" s="5" t="str">
        <f t="shared" si="10"/>
        <v>1 Oct 1989</v>
      </c>
      <c r="F326" s="5">
        <v>3</v>
      </c>
      <c r="G326" s="19">
        <v>3065.49</v>
      </c>
      <c r="H326" s="4" t="s">
        <v>11</v>
      </c>
      <c r="I326" s="4" t="s">
        <v>16</v>
      </c>
      <c r="J326" s="4" t="s">
        <v>23</v>
      </c>
      <c r="K326" s="4">
        <f t="shared" si="11"/>
        <v>35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4" t="s">
        <v>355</v>
      </c>
      <c r="B327" s="5">
        <v>1995</v>
      </c>
      <c r="C327" s="4" t="s">
        <v>20</v>
      </c>
      <c r="D327" s="5">
        <v>10</v>
      </c>
      <c r="E327" s="5" t="str">
        <f t="shared" si="10"/>
        <v>10 Sep 1995</v>
      </c>
      <c r="F327" s="5">
        <v>0</v>
      </c>
      <c r="G327" s="19">
        <v>3070.81</v>
      </c>
      <c r="H327" s="4" t="s">
        <v>12</v>
      </c>
      <c r="I327" s="4" t="s">
        <v>16</v>
      </c>
      <c r="J327" s="4" t="s">
        <v>356</v>
      </c>
      <c r="K327" s="4">
        <f t="shared" si="11"/>
        <v>29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4" t="s">
        <v>357</v>
      </c>
      <c r="B328" s="5">
        <v>2001</v>
      </c>
      <c r="C328" s="4" t="s">
        <v>36</v>
      </c>
      <c r="D328" s="5">
        <v>13</v>
      </c>
      <c r="E328" s="5" t="str">
        <f t="shared" si="10"/>
        <v>13 Oct 2001</v>
      </c>
      <c r="F328" s="5">
        <v>2</v>
      </c>
      <c r="G328" s="19">
        <v>3077.1</v>
      </c>
      <c r="H328" s="4" t="s">
        <v>11</v>
      </c>
      <c r="I328" s="4" t="s">
        <v>16</v>
      </c>
      <c r="J328" s="4" t="s">
        <v>23</v>
      </c>
      <c r="K328" s="4">
        <f t="shared" si="11"/>
        <v>23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4" t="s">
        <v>358</v>
      </c>
      <c r="B329" s="5">
        <v>1987</v>
      </c>
      <c r="C329" s="4" t="s">
        <v>34</v>
      </c>
      <c r="D329" s="5">
        <v>1</v>
      </c>
      <c r="E329" s="5" t="str">
        <f t="shared" si="10"/>
        <v>1 Aug 1987</v>
      </c>
      <c r="F329" s="5">
        <v>3</v>
      </c>
      <c r="G329" s="19">
        <v>3088.06</v>
      </c>
      <c r="H329" s="4" t="s">
        <v>11</v>
      </c>
      <c r="I329" s="4" t="s">
        <v>11</v>
      </c>
      <c r="J329" s="4" t="s">
        <v>13</v>
      </c>
      <c r="K329" s="4">
        <f t="shared" si="11"/>
        <v>37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4" t="s">
        <v>359</v>
      </c>
      <c r="B330" s="5">
        <v>1999</v>
      </c>
      <c r="C330" s="4" t="s">
        <v>18</v>
      </c>
      <c r="D330" s="5">
        <v>25</v>
      </c>
      <c r="E330" s="5" t="str">
        <f t="shared" si="10"/>
        <v>25 Jun 1999</v>
      </c>
      <c r="F330" s="5">
        <v>0</v>
      </c>
      <c r="G330" s="19">
        <v>3128.35</v>
      </c>
      <c r="H330" s="4" t="s">
        <v>11</v>
      </c>
      <c r="I330" s="4" t="s">
        <v>12</v>
      </c>
      <c r="J330" s="4" t="s">
        <v>300</v>
      </c>
      <c r="K330" s="4">
        <f t="shared" si="11"/>
        <v>25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4" t="s">
        <v>360</v>
      </c>
      <c r="B331" s="5">
        <v>1994</v>
      </c>
      <c r="C331" s="4" t="s">
        <v>10</v>
      </c>
      <c r="D331" s="5">
        <v>10</v>
      </c>
      <c r="E331" s="5" t="str">
        <f t="shared" si="10"/>
        <v>10 Jul 1994</v>
      </c>
      <c r="F331" s="5">
        <v>0</v>
      </c>
      <c r="G331" s="19">
        <v>3161.45</v>
      </c>
      <c r="H331" s="4" t="s">
        <v>11</v>
      </c>
      <c r="I331" s="4" t="s">
        <v>16</v>
      </c>
      <c r="J331" s="4" t="s">
        <v>42</v>
      </c>
      <c r="K331" s="4">
        <f t="shared" si="11"/>
        <v>30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4" t="s">
        <v>361</v>
      </c>
      <c r="B332" s="5">
        <v>1993</v>
      </c>
      <c r="C332" s="4" t="s">
        <v>20</v>
      </c>
      <c r="D332" s="5">
        <v>25</v>
      </c>
      <c r="E332" s="5" t="str">
        <f t="shared" si="10"/>
        <v>25 Sep 1993</v>
      </c>
      <c r="F332" s="5">
        <v>0</v>
      </c>
      <c r="G332" s="19">
        <v>3162.02</v>
      </c>
      <c r="H332" s="4" t="s">
        <v>11</v>
      </c>
      <c r="I332" s="4" t="s">
        <v>12</v>
      </c>
      <c r="J332" s="4" t="s">
        <v>13</v>
      </c>
      <c r="K332" s="4">
        <f t="shared" si="11"/>
        <v>31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4" t="s">
        <v>362</v>
      </c>
      <c r="B333" s="5">
        <v>2001</v>
      </c>
      <c r="C333" s="4" t="s">
        <v>34</v>
      </c>
      <c r="D333" s="5">
        <v>29</v>
      </c>
      <c r="E333" s="5" t="str">
        <f t="shared" si="10"/>
        <v>29 Aug 2001</v>
      </c>
      <c r="F333" s="5">
        <v>1</v>
      </c>
      <c r="G333" s="19">
        <v>3167.46</v>
      </c>
      <c r="H333" s="4" t="s">
        <v>11</v>
      </c>
      <c r="I333" s="4" t="s">
        <v>12</v>
      </c>
      <c r="J333" s="4" t="s">
        <v>247</v>
      </c>
      <c r="K333" s="4">
        <f t="shared" si="11"/>
        <v>23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4" t="s">
        <v>363</v>
      </c>
      <c r="B334" s="5">
        <v>1994</v>
      </c>
      <c r="C334" s="4" t="s">
        <v>36</v>
      </c>
      <c r="D334" s="5">
        <v>25</v>
      </c>
      <c r="E334" s="5" t="str">
        <f t="shared" si="10"/>
        <v>25 Oct 1994</v>
      </c>
      <c r="F334" s="5">
        <v>0</v>
      </c>
      <c r="G334" s="19">
        <v>3171.61</v>
      </c>
      <c r="H334" s="4" t="s">
        <v>11</v>
      </c>
      <c r="I334" s="4" t="s">
        <v>12</v>
      </c>
      <c r="J334" s="4" t="s">
        <v>13</v>
      </c>
      <c r="K334" s="4">
        <f t="shared" si="11"/>
        <v>30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4" t="s">
        <v>364</v>
      </c>
      <c r="B335" s="5">
        <v>1994</v>
      </c>
      <c r="C335" s="4" t="s">
        <v>10</v>
      </c>
      <c r="D335" s="5">
        <v>6</v>
      </c>
      <c r="E335" s="5" t="str">
        <f t="shared" si="10"/>
        <v>6 Jul 1994</v>
      </c>
      <c r="F335" s="5">
        <v>0</v>
      </c>
      <c r="G335" s="19">
        <v>3172.02</v>
      </c>
      <c r="H335" s="4" t="s">
        <v>11</v>
      </c>
      <c r="I335" s="4" t="s">
        <v>16</v>
      </c>
      <c r="J335" s="4" t="s">
        <v>42</v>
      </c>
      <c r="K335" s="4">
        <f t="shared" si="11"/>
        <v>30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4" t="s">
        <v>365</v>
      </c>
      <c r="B336" s="5">
        <v>1996</v>
      </c>
      <c r="C336" s="4" t="s">
        <v>34</v>
      </c>
      <c r="D336" s="5">
        <v>14</v>
      </c>
      <c r="E336" s="5" t="str">
        <f t="shared" si="10"/>
        <v>14 Aug 1996</v>
      </c>
      <c r="F336" s="5">
        <v>0</v>
      </c>
      <c r="G336" s="19">
        <v>3176.29</v>
      </c>
      <c r="H336" s="4" t="s">
        <v>11</v>
      </c>
      <c r="I336" s="4" t="s">
        <v>11</v>
      </c>
      <c r="J336" s="4" t="s">
        <v>23</v>
      </c>
      <c r="K336" s="4">
        <f t="shared" si="11"/>
        <v>28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4" t="s">
        <v>366</v>
      </c>
      <c r="B337" s="5">
        <v>1996</v>
      </c>
      <c r="C337" s="4" t="s">
        <v>10</v>
      </c>
      <c r="D337" s="5">
        <v>3</v>
      </c>
      <c r="E337" s="5" t="str">
        <f t="shared" si="10"/>
        <v>3 Jul 1996</v>
      </c>
      <c r="F337" s="5">
        <v>0</v>
      </c>
      <c r="G337" s="19">
        <v>3176.82</v>
      </c>
      <c r="H337" s="4" t="s">
        <v>11</v>
      </c>
      <c r="I337" s="4" t="s">
        <v>16</v>
      </c>
      <c r="J337" s="4" t="s">
        <v>23</v>
      </c>
      <c r="K337" s="4">
        <f t="shared" si="11"/>
        <v>28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4" t="s">
        <v>367</v>
      </c>
      <c r="B338" s="5">
        <v>2000</v>
      </c>
      <c r="C338" s="4" t="s">
        <v>20</v>
      </c>
      <c r="D338" s="5">
        <v>23</v>
      </c>
      <c r="E338" s="5" t="str">
        <f t="shared" si="10"/>
        <v>23 Sep 2000</v>
      </c>
      <c r="F338" s="5">
        <v>0</v>
      </c>
      <c r="G338" s="19">
        <v>3179.96</v>
      </c>
      <c r="H338" s="4" t="s">
        <v>11</v>
      </c>
      <c r="I338" s="4" t="s">
        <v>11</v>
      </c>
      <c r="J338" s="4" t="s">
        <v>23</v>
      </c>
      <c r="K338" s="4">
        <f t="shared" si="11"/>
        <v>24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4" t="s">
        <v>368</v>
      </c>
      <c r="B339" s="5">
        <v>2001</v>
      </c>
      <c r="C339" s="4" t="s">
        <v>20</v>
      </c>
      <c r="D339" s="5">
        <v>2</v>
      </c>
      <c r="E339" s="5" t="str">
        <f t="shared" si="10"/>
        <v>2 Sep 2001</v>
      </c>
      <c r="F339" s="5">
        <v>2</v>
      </c>
      <c r="G339" s="19">
        <v>3180.51</v>
      </c>
      <c r="H339" s="4" t="s">
        <v>11</v>
      </c>
      <c r="I339" s="4" t="s">
        <v>11</v>
      </c>
      <c r="J339" s="4" t="s">
        <v>13</v>
      </c>
      <c r="K339" s="4">
        <f t="shared" si="11"/>
        <v>23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4" t="s">
        <v>369</v>
      </c>
      <c r="B340" s="5">
        <v>1996</v>
      </c>
      <c r="C340" s="4" t="s">
        <v>36</v>
      </c>
      <c r="D340" s="5">
        <v>11</v>
      </c>
      <c r="E340" s="5" t="str">
        <f t="shared" si="10"/>
        <v>11 Oct 1996</v>
      </c>
      <c r="F340" s="5">
        <v>0</v>
      </c>
      <c r="G340" s="19">
        <v>3201.25</v>
      </c>
      <c r="H340" s="4" t="s">
        <v>11</v>
      </c>
      <c r="I340" s="4" t="s">
        <v>12</v>
      </c>
      <c r="J340" s="4" t="s">
        <v>23</v>
      </c>
      <c r="K340" s="4">
        <f t="shared" si="11"/>
        <v>28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4" t="s">
        <v>370</v>
      </c>
      <c r="B341" s="5">
        <v>1997</v>
      </c>
      <c r="C341" s="4" t="s">
        <v>10</v>
      </c>
      <c r="D341" s="5">
        <v>5</v>
      </c>
      <c r="E341" s="5" t="str">
        <f t="shared" si="10"/>
        <v>5 Jul 1997</v>
      </c>
      <c r="F341" s="5">
        <v>0</v>
      </c>
      <c r="G341" s="19">
        <v>3206.49</v>
      </c>
      <c r="H341" s="4" t="s">
        <v>11</v>
      </c>
      <c r="I341" s="4" t="s">
        <v>12</v>
      </c>
      <c r="J341" s="4" t="s">
        <v>247</v>
      </c>
      <c r="K341" s="4">
        <f t="shared" si="11"/>
        <v>27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4" t="s">
        <v>371</v>
      </c>
      <c r="B342" s="5">
        <v>1997</v>
      </c>
      <c r="C342" s="4" t="s">
        <v>30</v>
      </c>
      <c r="D342" s="5">
        <v>22</v>
      </c>
      <c r="E342" s="5" t="str">
        <f t="shared" si="10"/>
        <v>22 Dec 1997</v>
      </c>
      <c r="F342" s="5">
        <v>1</v>
      </c>
      <c r="G342" s="19">
        <v>3208.79</v>
      </c>
      <c r="H342" s="4" t="s">
        <v>11</v>
      </c>
      <c r="I342" s="4" t="s">
        <v>12</v>
      </c>
      <c r="J342" s="4" t="s">
        <v>42</v>
      </c>
      <c r="K342" s="4">
        <f t="shared" si="11"/>
        <v>27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4" t="s">
        <v>372</v>
      </c>
      <c r="B343" s="5">
        <v>1997</v>
      </c>
      <c r="C343" s="4" t="s">
        <v>10</v>
      </c>
      <c r="D343" s="5">
        <v>6</v>
      </c>
      <c r="E343" s="5" t="str">
        <f t="shared" si="10"/>
        <v>6 Jul 1997</v>
      </c>
      <c r="F343" s="5">
        <v>0</v>
      </c>
      <c r="G343" s="19">
        <v>3213.62</v>
      </c>
      <c r="H343" s="4" t="s">
        <v>11</v>
      </c>
      <c r="I343" s="4" t="s">
        <v>11</v>
      </c>
      <c r="J343" s="4" t="s">
        <v>247</v>
      </c>
      <c r="K343" s="4">
        <f t="shared" si="11"/>
        <v>27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4" t="s">
        <v>373</v>
      </c>
      <c r="B344" s="5">
        <v>1997</v>
      </c>
      <c r="C344" s="4" t="s">
        <v>34</v>
      </c>
      <c r="D344" s="5">
        <v>2</v>
      </c>
      <c r="E344" s="5" t="str">
        <f t="shared" si="10"/>
        <v>2 Aug 1997</v>
      </c>
      <c r="F344" s="5">
        <v>1</v>
      </c>
      <c r="G344" s="19">
        <v>3227.12</v>
      </c>
      <c r="H344" s="4" t="s">
        <v>11</v>
      </c>
      <c r="I344" s="4" t="s">
        <v>12</v>
      </c>
      <c r="J344" s="4" t="s">
        <v>13</v>
      </c>
      <c r="K344" s="4">
        <f t="shared" si="11"/>
        <v>27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4" t="s">
        <v>374</v>
      </c>
      <c r="B345" s="5">
        <v>1997</v>
      </c>
      <c r="C345" s="4" t="s">
        <v>20</v>
      </c>
      <c r="D345" s="5">
        <v>2</v>
      </c>
      <c r="E345" s="5" t="str">
        <f t="shared" si="10"/>
        <v>2 Sep 1997</v>
      </c>
      <c r="F345" s="5">
        <v>1</v>
      </c>
      <c r="G345" s="19">
        <v>3238.44</v>
      </c>
      <c r="H345" s="4" t="s">
        <v>11</v>
      </c>
      <c r="I345" s="4" t="s">
        <v>12</v>
      </c>
      <c r="J345" s="4" t="s">
        <v>13</v>
      </c>
      <c r="K345" s="4">
        <f t="shared" si="11"/>
        <v>27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4" t="s">
        <v>375</v>
      </c>
      <c r="B346" s="5">
        <v>1991</v>
      </c>
      <c r="C346" s="4" t="s">
        <v>15</v>
      </c>
      <c r="D346" s="5">
        <v>13</v>
      </c>
      <c r="E346" s="5" t="str">
        <f t="shared" si="10"/>
        <v>13 Nov 1991</v>
      </c>
      <c r="F346" s="5">
        <v>0</v>
      </c>
      <c r="G346" s="19">
        <v>3260.2</v>
      </c>
      <c r="H346" s="4" t="s">
        <v>12</v>
      </c>
      <c r="I346" s="4" t="s">
        <v>11</v>
      </c>
      <c r="J346" s="4" t="s">
        <v>42</v>
      </c>
      <c r="K346" s="4">
        <f t="shared" si="11"/>
        <v>33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4" t="s">
        <v>376</v>
      </c>
      <c r="B347" s="5">
        <v>1994</v>
      </c>
      <c r="C347" s="4" t="s">
        <v>30</v>
      </c>
      <c r="D347" s="5">
        <v>2</v>
      </c>
      <c r="E347" s="5" t="str">
        <f t="shared" si="10"/>
        <v>2 Dec 1994</v>
      </c>
      <c r="F347" s="5">
        <v>0</v>
      </c>
      <c r="G347" s="19">
        <v>3268.85</v>
      </c>
      <c r="H347" s="4" t="s">
        <v>12</v>
      </c>
      <c r="I347" s="4" t="s">
        <v>16</v>
      </c>
      <c r="J347" s="4" t="s">
        <v>168</v>
      </c>
      <c r="K347" s="4">
        <f t="shared" si="11"/>
        <v>30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4" t="s">
        <v>377</v>
      </c>
      <c r="B348" s="5">
        <v>1994</v>
      </c>
      <c r="C348" s="4" t="s">
        <v>10</v>
      </c>
      <c r="D348" s="5">
        <v>1</v>
      </c>
      <c r="E348" s="5" t="str">
        <f t="shared" si="10"/>
        <v>1 Jul 1994</v>
      </c>
      <c r="F348" s="5">
        <v>1</v>
      </c>
      <c r="G348" s="19">
        <v>3277.16</v>
      </c>
      <c r="H348" s="4" t="s">
        <v>11</v>
      </c>
      <c r="I348" s="4" t="s">
        <v>12</v>
      </c>
      <c r="J348" s="4" t="s">
        <v>42</v>
      </c>
      <c r="K348" s="4">
        <f t="shared" si="11"/>
        <v>30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4" t="s">
        <v>378</v>
      </c>
      <c r="B349" s="5">
        <v>2001</v>
      </c>
      <c r="C349" s="4" t="s">
        <v>36</v>
      </c>
      <c r="D349" s="5">
        <v>6</v>
      </c>
      <c r="E349" s="5" t="str">
        <f t="shared" si="10"/>
        <v>6 Oct 2001</v>
      </c>
      <c r="F349" s="5">
        <v>2</v>
      </c>
      <c r="G349" s="19">
        <v>3279.87</v>
      </c>
      <c r="H349" s="4" t="s">
        <v>11</v>
      </c>
      <c r="I349" s="4" t="s">
        <v>16</v>
      </c>
      <c r="J349" s="4" t="s">
        <v>356</v>
      </c>
      <c r="K349" s="4">
        <f t="shared" si="11"/>
        <v>23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4" t="s">
        <v>379</v>
      </c>
      <c r="B350" s="5">
        <v>2003</v>
      </c>
      <c r="C350" s="4" t="s">
        <v>10</v>
      </c>
      <c r="D350" s="5">
        <v>3</v>
      </c>
      <c r="E350" s="5" t="str">
        <f t="shared" si="10"/>
        <v>3 Jul 2003</v>
      </c>
      <c r="F350" s="5">
        <v>0</v>
      </c>
      <c r="G350" s="19">
        <v>3280.22</v>
      </c>
      <c r="H350" s="4" t="s">
        <v>11</v>
      </c>
      <c r="I350" s="4" t="s">
        <v>12</v>
      </c>
      <c r="J350" s="4" t="s">
        <v>42</v>
      </c>
      <c r="K350" s="4">
        <f t="shared" si="11"/>
        <v>21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4" t="s">
        <v>380</v>
      </c>
      <c r="B351" s="5">
        <v>1996</v>
      </c>
      <c r="C351" s="4" t="s">
        <v>15</v>
      </c>
      <c r="D351" s="5">
        <v>17</v>
      </c>
      <c r="E351" s="5" t="str">
        <f t="shared" si="10"/>
        <v>17 Nov 1996</v>
      </c>
      <c r="F351" s="5">
        <v>1</v>
      </c>
      <c r="G351" s="19">
        <v>3292.53</v>
      </c>
      <c r="H351" s="4" t="s">
        <v>11</v>
      </c>
      <c r="I351" s="4" t="s">
        <v>11</v>
      </c>
      <c r="J351" s="4" t="s">
        <v>23</v>
      </c>
      <c r="K351" s="4">
        <f t="shared" si="11"/>
        <v>28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4" t="s">
        <v>381</v>
      </c>
      <c r="B352" s="5">
        <v>2003</v>
      </c>
      <c r="C352" s="4" t="s">
        <v>30</v>
      </c>
      <c r="D352" s="5">
        <v>5</v>
      </c>
      <c r="E352" s="5" t="str">
        <f t="shared" si="10"/>
        <v>5 Dec 2003</v>
      </c>
      <c r="F352" s="5">
        <v>0</v>
      </c>
      <c r="G352" s="19">
        <v>3300.7</v>
      </c>
      <c r="H352" s="4" t="s">
        <v>11</v>
      </c>
      <c r="I352" s="4" t="s">
        <v>11</v>
      </c>
      <c r="J352" s="4" t="s">
        <v>200</v>
      </c>
      <c r="K352" s="4">
        <f t="shared" si="11"/>
        <v>21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4" t="s">
        <v>382</v>
      </c>
      <c r="B353" s="5">
        <v>2003</v>
      </c>
      <c r="C353" s="4" t="s">
        <v>15</v>
      </c>
      <c r="D353" s="5">
        <v>18</v>
      </c>
      <c r="E353" s="5" t="str">
        <f t="shared" si="10"/>
        <v>18 Nov 2003</v>
      </c>
      <c r="F353" s="5">
        <v>0</v>
      </c>
      <c r="G353" s="19">
        <v>3308.46</v>
      </c>
      <c r="H353" s="4" t="s">
        <v>11</v>
      </c>
      <c r="I353" s="4" t="s">
        <v>16</v>
      </c>
      <c r="J353" s="4" t="s">
        <v>300</v>
      </c>
      <c r="K353" s="4">
        <f t="shared" si="11"/>
        <v>21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4" t="s">
        <v>383</v>
      </c>
      <c r="B354" s="5">
        <v>1997</v>
      </c>
      <c r="C354" s="4" t="s">
        <v>18</v>
      </c>
      <c r="D354" s="5">
        <v>20</v>
      </c>
      <c r="E354" s="5" t="str">
        <f t="shared" si="10"/>
        <v>20 Jun 1997</v>
      </c>
      <c r="F354" s="5">
        <v>1</v>
      </c>
      <c r="G354" s="19">
        <v>3309.79</v>
      </c>
      <c r="H354" s="4" t="s">
        <v>12</v>
      </c>
      <c r="I354" s="4" t="s">
        <v>12</v>
      </c>
      <c r="J354" s="4" t="s">
        <v>356</v>
      </c>
      <c r="K354" s="4">
        <f t="shared" si="11"/>
        <v>27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4" t="s">
        <v>384</v>
      </c>
      <c r="B355" s="5">
        <v>1991</v>
      </c>
      <c r="C355" s="4" t="s">
        <v>20</v>
      </c>
      <c r="D355" s="5">
        <v>1</v>
      </c>
      <c r="E355" s="5" t="str">
        <f t="shared" si="10"/>
        <v>1 Sep 1991</v>
      </c>
      <c r="F355" s="5">
        <v>3</v>
      </c>
      <c r="G355" s="19">
        <v>3342.79</v>
      </c>
      <c r="H355" s="4" t="s">
        <v>11</v>
      </c>
      <c r="I355" s="4" t="s">
        <v>16</v>
      </c>
      <c r="J355" s="4" t="s">
        <v>13</v>
      </c>
      <c r="K355" s="4">
        <f t="shared" si="11"/>
        <v>33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4" t="s">
        <v>385</v>
      </c>
      <c r="B356" s="5">
        <v>1993</v>
      </c>
      <c r="C356" s="4" t="s">
        <v>36</v>
      </c>
      <c r="D356" s="5">
        <v>28</v>
      </c>
      <c r="E356" s="5" t="str">
        <f t="shared" si="10"/>
        <v>28 Oct 1993</v>
      </c>
      <c r="F356" s="5">
        <v>0</v>
      </c>
      <c r="G356" s="19">
        <v>3353.28</v>
      </c>
      <c r="H356" s="4" t="s">
        <v>11</v>
      </c>
      <c r="I356" s="4" t="s">
        <v>16</v>
      </c>
      <c r="J356" s="4" t="s">
        <v>42</v>
      </c>
      <c r="K356" s="4">
        <f t="shared" si="11"/>
        <v>31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4" t="s">
        <v>386</v>
      </c>
      <c r="B357" s="5">
        <v>1995</v>
      </c>
      <c r="C357" s="4" t="s">
        <v>18</v>
      </c>
      <c r="D357" s="5">
        <v>23</v>
      </c>
      <c r="E357" s="5" t="str">
        <f t="shared" si="10"/>
        <v>23 Jun 1995</v>
      </c>
      <c r="F357" s="5">
        <v>0</v>
      </c>
      <c r="G357" s="19">
        <v>3353.47</v>
      </c>
      <c r="H357" s="4" t="s">
        <v>11</v>
      </c>
      <c r="I357" s="4" t="s">
        <v>12</v>
      </c>
      <c r="J357" s="4" t="s">
        <v>23</v>
      </c>
      <c r="K357" s="4">
        <f t="shared" si="11"/>
        <v>29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4" t="s">
        <v>387</v>
      </c>
      <c r="B358" s="5">
        <v>1993</v>
      </c>
      <c r="C358" s="4" t="s">
        <v>36</v>
      </c>
      <c r="D358" s="5">
        <v>7</v>
      </c>
      <c r="E358" s="5" t="str">
        <f t="shared" si="10"/>
        <v>7 Oct 1993</v>
      </c>
      <c r="F358" s="5">
        <v>0</v>
      </c>
      <c r="G358" s="19">
        <v>3366.67</v>
      </c>
      <c r="H358" s="4" t="s">
        <v>11</v>
      </c>
      <c r="I358" s="4" t="s">
        <v>11</v>
      </c>
      <c r="J358" s="4" t="s">
        <v>13</v>
      </c>
      <c r="K358" s="4">
        <f t="shared" si="11"/>
        <v>31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4" t="s">
        <v>388</v>
      </c>
      <c r="B359" s="5">
        <v>1996</v>
      </c>
      <c r="C359" s="4" t="s">
        <v>30</v>
      </c>
      <c r="D359" s="5">
        <v>14</v>
      </c>
      <c r="E359" s="5" t="str">
        <f t="shared" si="10"/>
        <v>14 Dec 1996</v>
      </c>
      <c r="F359" s="5">
        <v>1</v>
      </c>
      <c r="G359" s="19">
        <v>3378.91</v>
      </c>
      <c r="H359" s="4" t="s">
        <v>11</v>
      </c>
      <c r="I359" s="4" t="s">
        <v>16</v>
      </c>
      <c r="J359" s="4" t="s">
        <v>42</v>
      </c>
      <c r="K359" s="4">
        <f t="shared" si="11"/>
        <v>28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4" t="s">
        <v>389</v>
      </c>
      <c r="B360" s="5">
        <v>1996</v>
      </c>
      <c r="C360" s="4" t="s">
        <v>15</v>
      </c>
      <c r="D360" s="5">
        <v>13</v>
      </c>
      <c r="E360" s="5" t="str">
        <f t="shared" si="10"/>
        <v>13 Nov 1996</v>
      </c>
      <c r="F360" s="5">
        <v>0</v>
      </c>
      <c r="G360" s="19">
        <v>3385.4</v>
      </c>
      <c r="H360" s="4" t="s">
        <v>11</v>
      </c>
      <c r="I360" s="4" t="s">
        <v>11</v>
      </c>
      <c r="J360" s="4" t="s">
        <v>247</v>
      </c>
      <c r="K360" s="4">
        <f t="shared" si="11"/>
        <v>28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4" t="s">
        <v>390</v>
      </c>
      <c r="B361" s="5">
        <v>1996</v>
      </c>
      <c r="C361" s="4" t="s">
        <v>34</v>
      </c>
      <c r="D361" s="5">
        <v>10</v>
      </c>
      <c r="E361" s="5" t="str">
        <f t="shared" si="10"/>
        <v>10 Aug 1996</v>
      </c>
      <c r="F361" s="5">
        <v>1</v>
      </c>
      <c r="G361" s="19">
        <v>3392.37</v>
      </c>
      <c r="H361" s="4" t="s">
        <v>11</v>
      </c>
      <c r="I361" s="4" t="s">
        <v>12</v>
      </c>
      <c r="J361" s="4" t="s">
        <v>13</v>
      </c>
      <c r="K361" s="4">
        <f t="shared" si="11"/>
        <v>28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4" t="s">
        <v>391</v>
      </c>
      <c r="B362" s="5">
        <v>1996</v>
      </c>
      <c r="C362" s="4" t="s">
        <v>36</v>
      </c>
      <c r="D362" s="5">
        <v>27</v>
      </c>
      <c r="E362" s="5" t="str">
        <f t="shared" si="10"/>
        <v>27 Oct 1996</v>
      </c>
      <c r="F362" s="5">
        <v>1</v>
      </c>
      <c r="G362" s="19">
        <v>3392.98</v>
      </c>
      <c r="H362" s="4" t="s">
        <v>11</v>
      </c>
      <c r="I362" s="4" t="s">
        <v>12</v>
      </c>
      <c r="J362" s="4" t="s">
        <v>13</v>
      </c>
      <c r="K362" s="4">
        <f t="shared" si="11"/>
        <v>28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4" t="s">
        <v>392</v>
      </c>
      <c r="B363" s="5">
        <v>2004</v>
      </c>
      <c r="C363" s="4" t="s">
        <v>10</v>
      </c>
      <c r="D363" s="5">
        <v>16</v>
      </c>
      <c r="E363" s="5" t="str">
        <f t="shared" si="10"/>
        <v>16 Jul 2004</v>
      </c>
      <c r="F363" s="5">
        <v>2</v>
      </c>
      <c r="G363" s="19">
        <v>3393.36</v>
      </c>
      <c r="H363" s="4" t="s">
        <v>11</v>
      </c>
      <c r="I363" s="4" t="s">
        <v>11</v>
      </c>
      <c r="J363" s="4" t="s">
        <v>249</v>
      </c>
      <c r="K363" s="4">
        <f t="shared" si="11"/>
        <v>20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4" t="s">
        <v>393</v>
      </c>
      <c r="B364" s="5">
        <v>1996</v>
      </c>
      <c r="C364" s="4" t="s">
        <v>30</v>
      </c>
      <c r="D364" s="5">
        <v>19</v>
      </c>
      <c r="E364" s="5" t="str">
        <f t="shared" si="10"/>
        <v>19 Dec 1996</v>
      </c>
      <c r="F364" s="5">
        <v>1</v>
      </c>
      <c r="G364" s="19">
        <v>3410.32</v>
      </c>
      <c r="H364" s="4" t="s">
        <v>11</v>
      </c>
      <c r="I364" s="4" t="s">
        <v>11</v>
      </c>
      <c r="J364" s="4" t="s">
        <v>42</v>
      </c>
      <c r="K364" s="4">
        <f t="shared" si="11"/>
        <v>28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4" t="s">
        <v>394</v>
      </c>
      <c r="B365" s="5">
        <v>2001</v>
      </c>
      <c r="C365" s="4" t="s">
        <v>30</v>
      </c>
      <c r="D365" s="5">
        <v>26</v>
      </c>
      <c r="E365" s="5" t="str">
        <f t="shared" si="10"/>
        <v>26 Dec 2001</v>
      </c>
      <c r="F365" s="5">
        <v>0</v>
      </c>
      <c r="G365" s="19">
        <v>3434.38</v>
      </c>
      <c r="H365" s="4" t="s">
        <v>11</v>
      </c>
      <c r="I365" s="4" t="s">
        <v>11</v>
      </c>
      <c r="J365" s="4" t="s">
        <v>42</v>
      </c>
      <c r="K365" s="4">
        <f t="shared" si="11"/>
        <v>23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4" t="s">
        <v>395</v>
      </c>
      <c r="B366" s="5">
        <v>1986</v>
      </c>
      <c r="C366" s="4" t="s">
        <v>34</v>
      </c>
      <c r="D366" s="5">
        <v>27</v>
      </c>
      <c r="E366" s="5" t="str">
        <f t="shared" si="10"/>
        <v>27 Aug 1986</v>
      </c>
      <c r="F366" s="5">
        <v>3</v>
      </c>
      <c r="G366" s="19">
        <v>3436.5</v>
      </c>
      <c r="H366" s="4" t="s">
        <v>11</v>
      </c>
      <c r="I366" s="4" t="s">
        <v>16</v>
      </c>
      <c r="J366" s="4" t="s">
        <v>13</v>
      </c>
      <c r="K366" s="4">
        <f t="shared" si="11"/>
        <v>38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4" t="s">
        <v>396</v>
      </c>
      <c r="B367" s="5">
        <v>2000</v>
      </c>
      <c r="C367" s="4" t="s">
        <v>18</v>
      </c>
      <c r="D367" s="5">
        <v>20</v>
      </c>
      <c r="E367" s="5" t="str">
        <f t="shared" si="10"/>
        <v>20 Jun 2000</v>
      </c>
      <c r="F367" s="5">
        <v>3</v>
      </c>
      <c r="G367" s="19">
        <v>3443.06</v>
      </c>
      <c r="H367" s="4" t="s">
        <v>11</v>
      </c>
      <c r="I367" s="4" t="s">
        <v>16</v>
      </c>
      <c r="J367" s="4" t="s">
        <v>42</v>
      </c>
      <c r="K367" s="4">
        <f t="shared" si="11"/>
        <v>24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4" t="s">
        <v>397</v>
      </c>
      <c r="B368" s="5">
        <v>1987</v>
      </c>
      <c r="C368" s="4" t="s">
        <v>20</v>
      </c>
      <c r="D368" s="5">
        <v>14</v>
      </c>
      <c r="E368" s="5" t="str">
        <f t="shared" si="10"/>
        <v>14 Sep 1987</v>
      </c>
      <c r="F368" s="5">
        <v>3</v>
      </c>
      <c r="G368" s="19">
        <v>3453.77</v>
      </c>
      <c r="H368" s="4" t="s">
        <v>11</v>
      </c>
      <c r="I368" s="4" t="s">
        <v>16</v>
      </c>
      <c r="J368" s="4" t="s">
        <v>42</v>
      </c>
      <c r="K368" s="4">
        <f t="shared" si="11"/>
        <v>37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4" t="s">
        <v>398</v>
      </c>
      <c r="B369" s="5">
        <v>2003</v>
      </c>
      <c r="C369" s="4" t="s">
        <v>10</v>
      </c>
      <c r="D369" s="5">
        <v>29</v>
      </c>
      <c r="E369" s="5" t="str">
        <f t="shared" si="10"/>
        <v>29 Jul 2003</v>
      </c>
      <c r="F369" s="5">
        <v>0</v>
      </c>
      <c r="G369" s="19">
        <v>3463.51</v>
      </c>
      <c r="H369" s="4" t="s">
        <v>11</v>
      </c>
      <c r="I369" s="4" t="s">
        <v>16</v>
      </c>
      <c r="J369" s="4" t="s">
        <v>200</v>
      </c>
      <c r="K369" s="4">
        <f t="shared" si="11"/>
        <v>21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4" t="s">
        <v>399</v>
      </c>
      <c r="B370" s="5">
        <v>1993</v>
      </c>
      <c r="C370" s="4" t="s">
        <v>36</v>
      </c>
      <c r="D370" s="5">
        <v>12</v>
      </c>
      <c r="E370" s="5" t="str">
        <f t="shared" si="10"/>
        <v>12 Oct 1993</v>
      </c>
      <c r="F370" s="5">
        <v>1</v>
      </c>
      <c r="G370" s="19">
        <v>3471.41</v>
      </c>
      <c r="H370" s="4" t="s">
        <v>11</v>
      </c>
      <c r="I370" s="4" t="s">
        <v>11</v>
      </c>
      <c r="J370" s="4" t="s">
        <v>13</v>
      </c>
      <c r="K370" s="4">
        <f t="shared" si="11"/>
        <v>31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4" t="s">
        <v>400</v>
      </c>
      <c r="B371" s="5">
        <v>2004</v>
      </c>
      <c r="C371" s="4" t="s">
        <v>18</v>
      </c>
      <c r="D371" s="5">
        <v>26</v>
      </c>
      <c r="E371" s="5" t="str">
        <f t="shared" si="10"/>
        <v>26 Jun 2004</v>
      </c>
      <c r="F371" s="5">
        <v>3</v>
      </c>
      <c r="G371" s="19">
        <v>3481.87</v>
      </c>
      <c r="H371" s="4" t="s">
        <v>11</v>
      </c>
      <c r="I371" s="4" t="s">
        <v>12</v>
      </c>
      <c r="J371" s="4" t="s">
        <v>168</v>
      </c>
      <c r="K371" s="4">
        <f t="shared" si="11"/>
        <v>20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4" t="s">
        <v>401</v>
      </c>
      <c r="B372" s="5">
        <v>1996</v>
      </c>
      <c r="C372" s="4" t="s">
        <v>20</v>
      </c>
      <c r="D372" s="5">
        <v>19</v>
      </c>
      <c r="E372" s="5" t="str">
        <f t="shared" si="10"/>
        <v>19 Sep 1996</v>
      </c>
      <c r="F372" s="5">
        <v>2</v>
      </c>
      <c r="G372" s="19">
        <v>3484.33</v>
      </c>
      <c r="H372" s="4" t="s">
        <v>12</v>
      </c>
      <c r="I372" s="4" t="s">
        <v>12</v>
      </c>
      <c r="J372" s="4" t="s">
        <v>42</v>
      </c>
      <c r="K372" s="4">
        <f t="shared" si="11"/>
        <v>28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4" t="s">
        <v>402</v>
      </c>
      <c r="B373" s="5">
        <v>1996</v>
      </c>
      <c r="C373" s="4" t="s">
        <v>20</v>
      </c>
      <c r="D373" s="5">
        <v>18</v>
      </c>
      <c r="E373" s="5" t="str">
        <f t="shared" si="10"/>
        <v>18 Sep 1996</v>
      </c>
      <c r="F373" s="5">
        <v>1</v>
      </c>
      <c r="G373" s="19">
        <v>3490.55</v>
      </c>
      <c r="H373" s="4" t="s">
        <v>16</v>
      </c>
      <c r="I373" s="4" t="s">
        <v>11</v>
      </c>
      <c r="J373" s="4" t="s">
        <v>164</v>
      </c>
      <c r="K373" s="4">
        <f t="shared" si="11"/>
        <v>28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4" t="s">
        <v>403</v>
      </c>
      <c r="B374" s="5">
        <v>1999</v>
      </c>
      <c r="C374" s="4" t="s">
        <v>20</v>
      </c>
      <c r="D374" s="5">
        <v>22</v>
      </c>
      <c r="E374" s="5" t="str">
        <f t="shared" si="10"/>
        <v>22 Sep 1999</v>
      </c>
      <c r="F374" s="5">
        <v>2</v>
      </c>
      <c r="G374" s="19">
        <v>3500.61</v>
      </c>
      <c r="H374" s="4" t="s">
        <v>11</v>
      </c>
      <c r="I374" s="4" t="s">
        <v>11</v>
      </c>
      <c r="J374" s="4" t="s">
        <v>13</v>
      </c>
      <c r="K374" s="4">
        <f t="shared" si="11"/>
        <v>25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4" t="s">
        <v>404</v>
      </c>
      <c r="B375" s="5">
        <v>1998</v>
      </c>
      <c r="C375" s="4" t="s">
        <v>20</v>
      </c>
      <c r="D375" s="5">
        <v>16</v>
      </c>
      <c r="E375" s="5" t="str">
        <f t="shared" si="10"/>
        <v>16 Sep 1998</v>
      </c>
      <c r="F375" s="5">
        <v>2</v>
      </c>
      <c r="G375" s="19">
        <v>3537.7</v>
      </c>
      <c r="H375" s="4" t="s">
        <v>12</v>
      </c>
      <c r="I375" s="4" t="s">
        <v>12</v>
      </c>
      <c r="J375" s="4" t="s">
        <v>23</v>
      </c>
      <c r="K375" s="4">
        <f t="shared" si="11"/>
        <v>26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4" t="s">
        <v>405</v>
      </c>
      <c r="B376" s="5">
        <v>2003</v>
      </c>
      <c r="C376" s="4" t="s">
        <v>34</v>
      </c>
      <c r="D376" s="5">
        <v>24</v>
      </c>
      <c r="E376" s="5" t="str">
        <f t="shared" si="10"/>
        <v>24 Aug 2003</v>
      </c>
      <c r="F376" s="5">
        <v>0</v>
      </c>
      <c r="G376" s="19">
        <v>3538.9</v>
      </c>
      <c r="H376" s="4" t="s">
        <v>11</v>
      </c>
      <c r="I376" s="4" t="s">
        <v>11</v>
      </c>
      <c r="J376" s="4" t="s">
        <v>23</v>
      </c>
      <c r="K376" s="4">
        <f t="shared" si="11"/>
        <v>21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4" t="s">
        <v>406</v>
      </c>
      <c r="B377" s="5">
        <v>1988</v>
      </c>
      <c r="C377" s="4" t="s">
        <v>36</v>
      </c>
      <c r="D377" s="5">
        <v>15</v>
      </c>
      <c r="E377" s="5" t="str">
        <f t="shared" si="10"/>
        <v>15 Oct 1988</v>
      </c>
      <c r="F377" s="5">
        <v>3</v>
      </c>
      <c r="G377" s="19">
        <v>3540.12</v>
      </c>
      <c r="H377" s="4" t="s">
        <v>11</v>
      </c>
      <c r="I377" s="4" t="s">
        <v>16</v>
      </c>
      <c r="J377" s="4" t="s">
        <v>13</v>
      </c>
      <c r="K377" s="4">
        <f t="shared" si="11"/>
        <v>36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4" t="s">
        <v>407</v>
      </c>
      <c r="B378" s="5">
        <v>1992</v>
      </c>
      <c r="C378" s="4" t="s">
        <v>30</v>
      </c>
      <c r="D378" s="5">
        <v>22</v>
      </c>
      <c r="E378" s="5" t="str">
        <f t="shared" si="10"/>
        <v>22 Dec 1992</v>
      </c>
      <c r="F378" s="5">
        <v>0</v>
      </c>
      <c r="G378" s="19">
        <v>3554.2</v>
      </c>
      <c r="H378" s="4" t="s">
        <v>11</v>
      </c>
      <c r="I378" s="4" t="s">
        <v>12</v>
      </c>
      <c r="J378" s="4" t="s">
        <v>42</v>
      </c>
      <c r="K378" s="4">
        <f t="shared" si="11"/>
        <v>32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4" t="s">
        <v>408</v>
      </c>
      <c r="B379" s="5">
        <v>1994</v>
      </c>
      <c r="C379" s="4" t="s">
        <v>20</v>
      </c>
      <c r="D379" s="5">
        <v>24</v>
      </c>
      <c r="E379" s="5" t="str">
        <f t="shared" si="10"/>
        <v>24 Sep 1994</v>
      </c>
      <c r="F379" s="5">
        <v>0</v>
      </c>
      <c r="G379" s="19">
        <v>3556.92</v>
      </c>
      <c r="H379" s="4" t="s">
        <v>11</v>
      </c>
      <c r="I379" s="4" t="s">
        <v>12</v>
      </c>
      <c r="J379" s="4" t="s">
        <v>23</v>
      </c>
      <c r="K379" s="4">
        <f t="shared" si="11"/>
        <v>30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4" t="s">
        <v>409</v>
      </c>
      <c r="B380" s="5">
        <v>1995</v>
      </c>
      <c r="C380" s="4" t="s">
        <v>36</v>
      </c>
      <c r="D380" s="5">
        <v>9</v>
      </c>
      <c r="E380" s="5" t="str">
        <f t="shared" si="10"/>
        <v>9 Oct 1995</v>
      </c>
      <c r="F380" s="5">
        <v>0</v>
      </c>
      <c r="G380" s="19">
        <v>3558.62</v>
      </c>
      <c r="H380" s="4" t="s">
        <v>11</v>
      </c>
      <c r="I380" s="4" t="s">
        <v>12</v>
      </c>
      <c r="J380" s="4" t="s">
        <v>247</v>
      </c>
      <c r="K380" s="4">
        <f t="shared" si="11"/>
        <v>29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4" t="s">
        <v>410</v>
      </c>
      <c r="B381" s="5">
        <v>1995</v>
      </c>
      <c r="C381" s="4" t="s">
        <v>18</v>
      </c>
      <c r="D381" s="5">
        <v>16</v>
      </c>
      <c r="E381" s="5" t="str">
        <f t="shared" si="10"/>
        <v>16 Jun 1995</v>
      </c>
      <c r="F381" s="5">
        <v>1</v>
      </c>
      <c r="G381" s="19">
        <v>3561.89</v>
      </c>
      <c r="H381" s="4" t="s">
        <v>11</v>
      </c>
      <c r="I381" s="4" t="s">
        <v>16</v>
      </c>
      <c r="J381" s="4" t="s">
        <v>13</v>
      </c>
      <c r="K381" s="4">
        <f t="shared" si="11"/>
        <v>29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4" t="s">
        <v>411</v>
      </c>
      <c r="B382" s="5">
        <v>1981</v>
      </c>
      <c r="C382" s="4" t="s">
        <v>36</v>
      </c>
      <c r="D382" s="5">
        <v>10</v>
      </c>
      <c r="E382" s="5" t="str">
        <f t="shared" si="10"/>
        <v>10 Oct 1981</v>
      </c>
      <c r="F382" s="5">
        <v>1</v>
      </c>
      <c r="G382" s="19">
        <v>3562.87</v>
      </c>
      <c r="H382" s="4" t="s">
        <v>11</v>
      </c>
      <c r="I382" s="4" t="s">
        <v>16</v>
      </c>
      <c r="J382" s="4" t="s">
        <v>13</v>
      </c>
      <c r="K382" s="4">
        <f t="shared" si="11"/>
        <v>43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4" t="s">
        <v>412</v>
      </c>
      <c r="B383" s="5">
        <v>1988</v>
      </c>
      <c r="C383" s="4" t="s">
        <v>34</v>
      </c>
      <c r="D383" s="5">
        <v>18</v>
      </c>
      <c r="E383" s="5" t="str">
        <f t="shared" si="10"/>
        <v>18 Aug 1988</v>
      </c>
      <c r="F383" s="5">
        <v>3</v>
      </c>
      <c r="G383" s="19">
        <v>3569.96</v>
      </c>
      <c r="H383" s="4" t="s">
        <v>11</v>
      </c>
      <c r="I383" s="4" t="s">
        <v>16</v>
      </c>
      <c r="J383" s="4" t="s">
        <v>23</v>
      </c>
      <c r="K383" s="4">
        <f t="shared" si="11"/>
        <v>36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4" t="s">
        <v>413</v>
      </c>
      <c r="B384" s="5">
        <v>1995</v>
      </c>
      <c r="C384" s="4" t="s">
        <v>34</v>
      </c>
      <c r="D384" s="5">
        <v>23</v>
      </c>
      <c r="E384" s="5" t="str">
        <f t="shared" si="10"/>
        <v>23 Aug 1995</v>
      </c>
      <c r="F384" s="5">
        <v>1</v>
      </c>
      <c r="G384" s="19">
        <v>3578</v>
      </c>
      <c r="H384" s="4" t="s">
        <v>11</v>
      </c>
      <c r="I384" s="4" t="s">
        <v>12</v>
      </c>
      <c r="J384" s="4" t="s">
        <v>42</v>
      </c>
      <c r="K384" s="4">
        <f t="shared" si="11"/>
        <v>29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4" t="s">
        <v>414</v>
      </c>
      <c r="B385" s="5">
        <v>2001</v>
      </c>
      <c r="C385" s="4" t="s">
        <v>15</v>
      </c>
      <c r="D385" s="5">
        <v>11</v>
      </c>
      <c r="E385" s="5" t="str">
        <f t="shared" si="10"/>
        <v>11 Nov 2001</v>
      </c>
      <c r="F385" s="5">
        <v>2</v>
      </c>
      <c r="G385" s="19">
        <v>3579.83</v>
      </c>
      <c r="H385" s="4" t="s">
        <v>11</v>
      </c>
      <c r="I385" s="4" t="s">
        <v>11</v>
      </c>
      <c r="J385" s="4" t="s">
        <v>23</v>
      </c>
      <c r="K385" s="4">
        <f t="shared" si="11"/>
        <v>23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4" t="s">
        <v>415</v>
      </c>
      <c r="B386" s="5">
        <v>1986</v>
      </c>
      <c r="C386" s="4" t="s">
        <v>30</v>
      </c>
      <c r="D386" s="5">
        <v>27</v>
      </c>
      <c r="E386" s="5" t="str">
        <f t="shared" si="10"/>
        <v>27 Dec 1986</v>
      </c>
      <c r="F386" s="5">
        <v>3</v>
      </c>
      <c r="G386" s="19">
        <v>3589.14</v>
      </c>
      <c r="H386" s="4" t="s">
        <v>11</v>
      </c>
      <c r="I386" s="4" t="s">
        <v>11</v>
      </c>
      <c r="J386" s="4" t="s">
        <v>13</v>
      </c>
      <c r="K386" s="4">
        <f t="shared" si="11"/>
        <v>38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4" t="s">
        <v>416</v>
      </c>
      <c r="B387" s="5">
        <v>1999</v>
      </c>
      <c r="C387" s="4" t="s">
        <v>18</v>
      </c>
      <c r="D387" s="5">
        <v>6</v>
      </c>
      <c r="E387" s="5" t="str">
        <f t="shared" ref="E387:E450" si="12">CONCATENATE(D387," ",C387," ",B387)</f>
        <v>6 Jun 1999</v>
      </c>
      <c r="F387" s="5">
        <v>3</v>
      </c>
      <c r="G387" s="19">
        <v>3591.48</v>
      </c>
      <c r="H387" s="4" t="s">
        <v>11</v>
      </c>
      <c r="I387" s="4" t="s">
        <v>12</v>
      </c>
      <c r="J387" s="4" t="s">
        <v>42</v>
      </c>
      <c r="K387" s="4">
        <f t="shared" ref="K387:K450" si="13">DATEDIF(E387,$L$2,"y")</f>
        <v>25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4" t="s">
        <v>417</v>
      </c>
      <c r="B388" s="5">
        <v>1997</v>
      </c>
      <c r="C388" s="4" t="s">
        <v>15</v>
      </c>
      <c r="D388" s="5">
        <v>4</v>
      </c>
      <c r="E388" s="5" t="str">
        <f t="shared" si="12"/>
        <v>4 Nov 1997</v>
      </c>
      <c r="F388" s="5">
        <v>1</v>
      </c>
      <c r="G388" s="19">
        <v>3594.17</v>
      </c>
      <c r="H388" s="4" t="s">
        <v>11</v>
      </c>
      <c r="I388" s="4" t="s">
        <v>11</v>
      </c>
      <c r="J388" s="4" t="s">
        <v>23</v>
      </c>
      <c r="K388" s="4">
        <f t="shared" si="13"/>
        <v>27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4" t="s">
        <v>418</v>
      </c>
      <c r="B389" s="5">
        <v>1999</v>
      </c>
      <c r="C389" s="4" t="s">
        <v>34</v>
      </c>
      <c r="D389" s="5">
        <v>12</v>
      </c>
      <c r="E389" s="5" t="str">
        <f t="shared" si="12"/>
        <v>12 Aug 1999</v>
      </c>
      <c r="F389" s="5">
        <v>3</v>
      </c>
      <c r="G389" s="19">
        <v>3597.6</v>
      </c>
      <c r="H389" s="4" t="s">
        <v>11</v>
      </c>
      <c r="I389" s="4" t="s">
        <v>11</v>
      </c>
      <c r="J389" s="4" t="s">
        <v>42</v>
      </c>
      <c r="K389" s="4">
        <f t="shared" si="13"/>
        <v>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4" t="s">
        <v>419</v>
      </c>
      <c r="B390" s="5">
        <v>1988</v>
      </c>
      <c r="C390" s="4" t="s">
        <v>15</v>
      </c>
      <c r="D390" s="5">
        <v>4</v>
      </c>
      <c r="E390" s="5" t="str">
        <f t="shared" si="12"/>
        <v>4 Nov 1988</v>
      </c>
      <c r="F390" s="5">
        <v>3</v>
      </c>
      <c r="G390" s="19">
        <v>3603.6</v>
      </c>
      <c r="H390" s="4" t="s">
        <v>11</v>
      </c>
      <c r="I390" s="4" t="s">
        <v>16</v>
      </c>
      <c r="J390" s="4" t="s">
        <v>13</v>
      </c>
      <c r="K390" s="4">
        <f t="shared" si="13"/>
        <v>36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4" t="s">
        <v>420</v>
      </c>
      <c r="B391" s="5">
        <v>1990</v>
      </c>
      <c r="C391" s="4" t="s">
        <v>36</v>
      </c>
      <c r="D391" s="5">
        <v>11</v>
      </c>
      <c r="E391" s="5" t="str">
        <f t="shared" si="12"/>
        <v>11 Oct 1990</v>
      </c>
      <c r="F391" s="5">
        <v>3</v>
      </c>
      <c r="G391" s="19">
        <v>3606.43</v>
      </c>
      <c r="H391" s="4" t="s">
        <v>11</v>
      </c>
      <c r="I391" s="4" t="s">
        <v>16</v>
      </c>
      <c r="J391" s="4" t="s">
        <v>13</v>
      </c>
      <c r="K391" s="4">
        <f t="shared" si="13"/>
        <v>34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4" t="s">
        <v>421</v>
      </c>
      <c r="B392" s="5">
        <v>1985</v>
      </c>
      <c r="C392" s="4" t="s">
        <v>18</v>
      </c>
      <c r="D392" s="5">
        <v>14</v>
      </c>
      <c r="E392" s="5" t="str">
        <f t="shared" si="12"/>
        <v>14 Jun 1985</v>
      </c>
      <c r="F392" s="5">
        <v>3</v>
      </c>
      <c r="G392" s="19">
        <v>3622.13</v>
      </c>
      <c r="H392" s="4" t="s">
        <v>11</v>
      </c>
      <c r="I392" s="4" t="s">
        <v>16</v>
      </c>
      <c r="J392" s="4" t="s">
        <v>13</v>
      </c>
      <c r="K392" s="4">
        <f t="shared" si="13"/>
        <v>39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4" t="s">
        <v>422</v>
      </c>
      <c r="B393" s="5">
        <v>1992</v>
      </c>
      <c r="C393" s="4" t="s">
        <v>15</v>
      </c>
      <c r="D393" s="5">
        <v>17</v>
      </c>
      <c r="E393" s="5" t="str">
        <f t="shared" si="12"/>
        <v>17 Nov 1992</v>
      </c>
      <c r="F393" s="5">
        <v>0</v>
      </c>
      <c r="G393" s="19">
        <v>3645.09</v>
      </c>
      <c r="H393" s="4" t="s">
        <v>16</v>
      </c>
      <c r="I393" s="4" t="s">
        <v>11</v>
      </c>
      <c r="J393" s="4" t="s">
        <v>276</v>
      </c>
      <c r="K393" s="4">
        <f t="shared" si="13"/>
        <v>32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4" t="s">
        <v>423</v>
      </c>
      <c r="B394" s="5">
        <v>1990</v>
      </c>
      <c r="C394" s="4" t="s">
        <v>15</v>
      </c>
      <c r="D394" s="5">
        <v>8</v>
      </c>
      <c r="E394" s="5" t="str">
        <f t="shared" si="12"/>
        <v>8 Nov 1990</v>
      </c>
      <c r="F394" s="5">
        <v>3</v>
      </c>
      <c r="G394" s="19">
        <v>3653.29</v>
      </c>
      <c r="H394" s="4" t="s">
        <v>11</v>
      </c>
      <c r="I394" s="4" t="s">
        <v>12</v>
      </c>
      <c r="J394" s="4" t="s">
        <v>42</v>
      </c>
      <c r="K394" s="4">
        <f t="shared" si="13"/>
        <v>34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4" t="s">
        <v>424</v>
      </c>
      <c r="B395" s="5">
        <v>1992</v>
      </c>
      <c r="C395" s="4" t="s">
        <v>20</v>
      </c>
      <c r="D395" s="5">
        <v>14</v>
      </c>
      <c r="E395" s="5" t="str">
        <f t="shared" si="12"/>
        <v>14 Sep 1992</v>
      </c>
      <c r="F395" s="5">
        <v>1</v>
      </c>
      <c r="G395" s="19">
        <v>3659.35</v>
      </c>
      <c r="H395" s="4" t="s">
        <v>12</v>
      </c>
      <c r="I395" s="4" t="s">
        <v>16</v>
      </c>
      <c r="J395" s="4" t="s">
        <v>42</v>
      </c>
      <c r="K395" s="4">
        <f t="shared" si="13"/>
        <v>32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4" t="s">
        <v>425</v>
      </c>
      <c r="B396" s="5">
        <v>1984</v>
      </c>
      <c r="C396" s="4" t="s">
        <v>10</v>
      </c>
      <c r="D396" s="5">
        <v>6</v>
      </c>
      <c r="E396" s="5" t="str">
        <f t="shared" si="12"/>
        <v>6 Jul 1984</v>
      </c>
      <c r="F396" s="5">
        <v>3</v>
      </c>
      <c r="G396" s="19">
        <v>3678.86</v>
      </c>
      <c r="H396" s="4" t="s">
        <v>11</v>
      </c>
      <c r="I396" s="4" t="s">
        <v>12</v>
      </c>
      <c r="J396" s="4" t="s">
        <v>13</v>
      </c>
      <c r="K396" s="4">
        <f t="shared" si="13"/>
        <v>40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4" t="s">
        <v>426</v>
      </c>
      <c r="B397" s="5">
        <v>2003</v>
      </c>
      <c r="C397" s="4" t="s">
        <v>10</v>
      </c>
      <c r="D397" s="5">
        <v>10</v>
      </c>
      <c r="E397" s="5" t="str">
        <f t="shared" si="12"/>
        <v>10 Jul 2003</v>
      </c>
      <c r="F397" s="5">
        <v>0</v>
      </c>
      <c r="G397" s="19">
        <v>3688.35</v>
      </c>
      <c r="H397" s="4" t="s">
        <v>11</v>
      </c>
      <c r="I397" s="4" t="s">
        <v>11</v>
      </c>
      <c r="J397" s="4" t="s">
        <v>300</v>
      </c>
      <c r="K397" s="4">
        <f t="shared" si="13"/>
        <v>21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4" t="s">
        <v>427</v>
      </c>
      <c r="B398" s="5">
        <v>1981</v>
      </c>
      <c r="C398" s="4" t="s">
        <v>30</v>
      </c>
      <c r="D398" s="5">
        <v>14</v>
      </c>
      <c r="E398" s="5" t="str">
        <f t="shared" si="12"/>
        <v>14 Dec 1981</v>
      </c>
      <c r="F398" s="5">
        <v>1</v>
      </c>
      <c r="G398" s="19">
        <v>3688.38</v>
      </c>
      <c r="H398" s="4" t="s">
        <v>11</v>
      </c>
      <c r="I398" s="4" t="s">
        <v>11</v>
      </c>
      <c r="J398" s="4" t="s">
        <v>13</v>
      </c>
      <c r="K398" s="4">
        <f t="shared" si="13"/>
        <v>43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4" t="s">
        <v>428</v>
      </c>
      <c r="B399" s="5">
        <v>1995</v>
      </c>
      <c r="C399" s="4" t="s">
        <v>36</v>
      </c>
      <c r="D399" s="5">
        <v>21</v>
      </c>
      <c r="E399" s="5" t="str">
        <f t="shared" si="12"/>
        <v>21 Oct 1995</v>
      </c>
      <c r="F399" s="5">
        <v>2</v>
      </c>
      <c r="G399" s="19">
        <v>3693.43</v>
      </c>
      <c r="H399" s="4" t="s">
        <v>11</v>
      </c>
      <c r="I399" s="4" t="s">
        <v>12</v>
      </c>
      <c r="J399" s="4" t="s">
        <v>42</v>
      </c>
      <c r="K399" s="4">
        <f t="shared" si="13"/>
        <v>29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4" t="s">
        <v>429</v>
      </c>
      <c r="B400" s="5">
        <v>1988</v>
      </c>
      <c r="C400" s="4" t="s">
        <v>34</v>
      </c>
      <c r="D400" s="5">
        <v>18</v>
      </c>
      <c r="E400" s="5" t="str">
        <f t="shared" si="12"/>
        <v>18 Aug 1988</v>
      </c>
      <c r="F400" s="5">
        <v>3</v>
      </c>
      <c r="G400" s="19">
        <v>3699.54</v>
      </c>
      <c r="H400" s="4" t="s">
        <v>11</v>
      </c>
      <c r="I400" s="4" t="s">
        <v>12</v>
      </c>
      <c r="J400" s="4" t="s">
        <v>13</v>
      </c>
      <c r="K400" s="4">
        <f t="shared" si="13"/>
        <v>36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4" t="s">
        <v>430</v>
      </c>
      <c r="B401" s="5">
        <v>1989</v>
      </c>
      <c r="C401" s="4" t="s">
        <v>30</v>
      </c>
      <c r="D401" s="5">
        <v>2</v>
      </c>
      <c r="E401" s="5" t="str">
        <f t="shared" si="12"/>
        <v>2 Dec 1989</v>
      </c>
      <c r="F401" s="5">
        <v>0</v>
      </c>
      <c r="G401" s="19">
        <v>3704.35</v>
      </c>
      <c r="H401" s="4" t="s">
        <v>11</v>
      </c>
      <c r="I401" s="4" t="s">
        <v>11</v>
      </c>
      <c r="J401" s="4" t="s">
        <v>13</v>
      </c>
      <c r="K401" s="4">
        <f t="shared" si="13"/>
        <v>35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4" t="s">
        <v>431</v>
      </c>
      <c r="B402" s="5">
        <v>2004</v>
      </c>
      <c r="C402" s="4" t="s">
        <v>15</v>
      </c>
      <c r="D402" s="5">
        <v>5</v>
      </c>
      <c r="E402" s="5" t="str">
        <f t="shared" si="12"/>
        <v>5 Nov 2004</v>
      </c>
      <c r="F402" s="5">
        <v>0</v>
      </c>
      <c r="G402" s="19">
        <v>3722.23</v>
      </c>
      <c r="H402" s="4" t="s">
        <v>11</v>
      </c>
      <c r="I402" s="4" t="s">
        <v>11</v>
      </c>
      <c r="J402" s="4" t="s">
        <v>200</v>
      </c>
      <c r="K402" s="4">
        <f t="shared" si="13"/>
        <v>20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4" t="s">
        <v>432</v>
      </c>
      <c r="B403" s="5">
        <v>1986</v>
      </c>
      <c r="C403" s="4" t="s">
        <v>30</v>
      </c>
      <c r="D403" s="5">
        <v>1</v>
      </c>
      <c r="E403" s="5" t="str">
        <f t="shared" si="12"/>
        <v>1 Dec 1986</v>
      </c>
      <c r="F403" s="5">
        <v>3</v>
      </c>
      <c r="G403" s="19">
        <v>3731.6</v>
      </c>
      <c r="H403" s="4" t="s">
        <v>11</v>
      </c>
      <c r="I403" s="4" t="s">
        <v>11</v>
      </c>
      <c r="J403" s="4" t="s">
        <v>13</v>
      </c>
      <c r="K403" s="4">
        <f t="shared" si="13"/>
        <v>38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4" t="s">
        <v>433</v>
      </c>
      <c r="B404" s="5">
        <v>1994</v>
      </c>
      <c r="C404" s="4" t="s">
        <v>34</v>
      </c>
      <c r="D404" s="5">
        <v>22</v>
      </c>
      <c r="E404" s="5" t="str">
        <f t="shared" si="12"/>
        <v>22 Aug 1994</v>
      </c>
      <c r="F404" s="5">
        <v>0</v>
      </c>
      <c r="G404" s="19">
        <v>3732.63</v>
      </c>
      <c r="H404" s="4" t="s">
        <v>11</v>
      </c>
      <c r="I404" s="4" t="s">
        <v>12</v>
      </c>
      <c r="J404" s="4" t="s">
        <v>247</v>
      </c>
      <c r="K404" s="4">
        <f t="shared" si="13"/>
        <v>30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4" t="s">
        <v>434</v>
      </c>
      <c r="B405" s="5">
        <v>1993</v>
      </c>
      <c r="C405" s="4" t="s">
        <v>18</v>
      </c>
      <c r="D405" s="5">
        <v>22</v>
      </c>
      <c r="E405" s="5" t="str">
        <f t="shared" si="12"/>
        <v>22 Jun 1993</v>
      </c>
      <c r="F405" s="5">
        <v>0</v>
      </c>
      <c r="G405" s="19">
        <v>3736.46</v>
      </c>
      <c r="H405" s="4" t="s">
        <v>11</v>
      </c>
      <c r="I405" s="4" t="s">
        <v>11</v>
      </c>
      <c r="J405" s="4" t="s">
        <v>23</v>
      </c>
      <c r="K405" s="4">
        <f t="shared" si="13"/>
        <v>31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4" t="s">
        <v>435</v>
      </c>
      <c r="B406" s="5">
        <v>1986</v>
      </c>
      <c r="C406" s="4" t="s">
        <v>20</v>
      </c>
      <c r="D406" s="5">
        <v>9</v>
      </c>
      <c r="E406" s="5" t="str">
        <f t="shared" si="12"/>
        <v>9 Sep 1986</v>
      </c>
      <c r="F406" s="5">
        <v>3</v>
      </c>
      <c r="G406" s="19">
        <v>3748.56</v>
      </c>
      <c r="H406" s="4" t="s">
        <v>11</v>
      </c>
      <c r="I406" s="4" t="s">
        <v>11</v>
      </c>
      <c r="J406" s="4" t="s">
        <v>13</v>
      </c>
      <c r="K406" s="4">
        <f t="shared" si="13"/>
        <v>38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4" t="s">
        <v>436</v>
      </c>
      <c r="B407" s="5">
        <v>1991</v>
      </c>
      <c r="C407" s="4" t="s">
        <v>36</v>
      </c>
      <c r="D407" s="5">
        <v>28</v>
      </c>
      <c r="E407" s="5" t="str">
        <f t="shared" si="12"/>
        <v>28 Oct 1991</v>
      </c>
      <c r="F407" s="5">
        <v>0</v>
      </c>
      <c r="G407" s="19">
        <v>3756.62</v>
      </c>
      <c r="H407" s="4" t="s">
        <v>11</v>
      </c>
      <c r="I407" s="4" t="s">
        <v>11</v>
      </c>
      <c r="J407" s="4" t="s">
        <v>13</v>
      </c>
      <c r="K407" s="4">
        <f t="shared" si="13"/>
        <v>33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4" t="s">
        <v>437</v>
      </c>
      <c r="B408" s="5">
        <v>1991</v>
      </c>
      <c r="C408" s="4" t="s">
        <v>34</v>
      </c>
      <c r="D408" s="5">
        <v>25</v>
      </c>
      <c r="E408" s="5" t="str">
        <f t="shared" si="12"/>
        <v>25 Aug 1991</v>
      </c>
      <c r="F408" s="5">
        <v>0</v>
      </c>
      <c r="G408" s="19">
        <v>3757.84</v>
      </c>
      <c r="H408" s="4" t="s">
        <v>11</v>
      </c>
      <c r="I408" s="4" t="s">
        <v>16</v>
      </c>
      <c r="J408" s="4" t="s">
        <v>13</v>
      </c>
      <c r="K408" s="4">
        <f t="shared" si="13"/>
        <v>33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4" t="s">
        <v>438</v>
      </c>
      <c r="B409" s="5">
        <v>1991</v>
      </c>
      <c r="C409" s="4" t="s">
        <v>36</v>
      </c>
      <c r="D409" s="5">
        <v>24</v>
      </c>
      <c r="E409" s="5" t="str">
        <f t="shared" si="12"/>
        <v>24 Oct 1991</v>
      </c>
      <c r="F409" s="5">
        <v>0</v>
      </c>
      <c r="G409" s="19">
        <v>3761.29</v>
      </c>
      <c r="H409" s="4" t="s">
        <v>11</v>
      </c>
      <c r="I409" s="4" t="s">
        <v>12</v>
      </c>
      <c r="J409" s="4" t="s">
        <v>42</v>
      </c>
      <c r="K409" s="4">
        <f t="shared" si="13"/>
        <v>33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4" t="s">
        <v>439</v>
      </c>
      <c r="B410" s="5">
        <v>1994</v>
      </c>
      <c r="C410" s="4" t="s">
        <v>15</v>
      </c>
      <c r="D410" s="5">
        <v>21</v>
      </c>
      <c r="E410" s="5" t="str">
        <f t="shared" si="12"/>
        <v>21 Nov 1994</v>
      </c>
      <c r="F410" s="5">
        <v>1</v>
      </c>
      <c r="G410" s="19">
        <v>3766.88</v>
      </c>
      <c r="H410" s="4" t="s">
        <v>11</v>
      </c>
      <c r="I410" s="4" t="s">
        <v>16</v>
      </c>
      <c r="J410" s="4" t="s">
        <v>13</v>
      </c>
      <c r="K410" s="4">
        <f t="shared" si="13"/>
        <v>30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4" t="s">
        <v>440</v>
      </c>
      <c r="B411" s="5">
        <v>1987</v>
      </c>
      <c r="C411" s="4" t="s">
        <v>36</v>
      </c>
      <c r="D411" s="5">
        <v>24</v>
      </c>
      <c r="E411" s="5" t="str">
        <f t="shared" si="12"/>
        <v>24 Oct 1987</v>
      </c>
      <c r="F411" s="5">
        <v>3</v>
      </c>
      <c r="G411" s="19">
        <v>3773.23</v>
      </c>
      <c r="H411" s="4" t="s">
        <v>11</v>
      </c>
      <c r="I411" s="4" t="s">
        <v>12</v>
      </c>
      <c r="J411" s="4" t="s">
        <v>13</v>
      </c>
      <c r="K411" s="4">
        <f t="shared" si="13"/>
        <v>37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4" t="s">
        <v>441</v>
      </c>
      <c r="B412" s="5">
        <v>1981</v>
      </c>
      <c r="C412" s="4" t="s">
        <v>30</v>
      </c>
      <c r="D412" s="5">
        <v>13</v>
      </c>
      <c r="E412" s="5" t="str">
        <f t="shared" si="12"/>
        <v>13 Dec 1981</v>
      </c>
      <c r="F412" s="5">
        <v>1</v>
      </c>
      <c r="G412" s="19">
        <v>3785.77</v>
      </c>
      <c r="H412" s="4" t="s">
        <v>11</v>
      </c>
      <c r="I412" s="4" t="s">
        <v>16</v>
      </c>
      <c r="J412" s="4" t="s">
        <v>13</v>
      </c>
      <c r="K412" s="4">
        <f t="shared" si="13"/>
        <v>43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4" t="s">
        <v>442</v>
      </c>
      <c r="B413" s="5">
        <v>1988</v>
      </c>
      <c r="C413" s="4" t="s">
        <v>34</v>
      </c>
      <c r="D413" s="5">
        <v>28</v>
      </c>
      <c r="E413" s="5" t="str">
        <f t="shared" si="12"/>
        <v>28 Aug 1988</v>
      </c>
      <c r="F413" s="5">
        <v>3</v>
      </c>
      <c r="G413" s="19">
        <v>3793.55</v>
      </c>
      <c r="H413" s="4" t="s">
        <v>11</v>
      </c>
      <c r="I413" s="4" t="s">
        <v>12</v>
      </c>
      <c r="J413" s="4" t="s">
        <v>13</v>
      </c>
      <c r="K413" s="4">
        <f t="shared" si="13"/>
        <v>36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4" t="s">
        <v>443</v>
      </c>
      <c r="B414" s="5">
        <v>1999</v>
      </c>
      <c r="C414" s="4" t="s">
        <v>18</v>
      </c>
      <c r="D414" s="5">
        <v>24</v>
      </c>
      <c r="E414" s="5" t="str">
        <f t="shared" si="12"/>
        <v>24 Jun 1999</v>
      </c>
      <c r="F414" s="5">
        <v>0</v>
      </c>
      <c r="G414" s="19">
        <v>3796.36</v>
      </c>
      <c r="H414" s="4" t="s">
        <v>11</v>
      </c>
      <c r="I414" s="4" t="s">
        <v>12</v>
      </c>
      <c r="J414" s="4" t="s">
        <v>23</v>
      </c>
      <c r="K414" s="4">
        <f t="shared" si="13"/>
        <v>25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4" t="s">
        <v>444</v>
      </c>
      <c r="B415" s="5">
        <v>1981</v>
      </c>
      <c r="C415" s="4" t="s">
        <v>20</v>
      </c>
      <c r="D415" s="5">
        <v>29</v>
      </c>
      <c r="E415" s="5" t="str">
        <f t="shared" si="12"/>
        <v>29 Sep 1981</v>
      </c>
      <c r="F415" s="5">
        <v>1</v>
      </c>
      <c r="G415" s="19">
        <v>3797.2</v>
      </c>
      <c r="H415" s="4" t="s">
        <v>11</v>
      </c>
      <c r="I415" s="4" t="s">
        <v>12</v>
      </c>
      <c r="J415" s="4" t="s">
        <v>23</v>
      </c>
      <c r="K415" s="4">
        <f t="shared" si="13"/>
        <v>43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4" t="s">
        <v>445</v>
      </c>
      <c r="B416" s="5">
        <v>1994</v>
      </c>
      <c r="C416" s="4" t="s">
        <v>34</v>
      </c>
      <c r="D416" s="5">
        <v>12</v>
      </c>
      <c r="E416" s="5" t="str">
        <f t="shared" si="12"/>
        <v>12 Aug 1994</v>
      </c>
      <c r="F416" s="5">
        <v>2</v>
      </c>
      <c r="G416" s="19">
        <v>3847.67</v>
      </c>
      <c r="H416" s="4" t="s">
        <v>12</v>
      </c>
      <c r="I416" s="4" t="s">
        <v>11</v>
      </c>
      <c r="J416" s="4" t="s">
        <v>42</v>
      </c>
      <c r="K416" s="4">
        <f t="shared" si="13"/>
        <v>30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4" t="s">
        <v>446</v>
      </c>
      <c r="B417" s="5">
        <v>1991</v>
      </c>
      <c r="C417" s="4" t="s">
        <v>34</v>
      </c>
      <c r="D417" s="5">
        <v>19</v>
      </c>
      <c r="E417" s="5" t="str">
        <f t="shared" si="12"/>
        <v>19 Aug 1991</v>
      </c>
      <c r="F417" s="5">
        <v>0</v>
      </c>
      <c r="G417" s="19">
        <v>3857.76</v>
      </c>
      <c r="H417" s="4" t="s">
        <v>12</v>
      </c>
      <c r="I417" s="4" t="s">
        <v>16</v>
      </c>
      <c r="J417" s="4" t="s">
        <v>168</v>
      </c>
      <c r="K417" s="4">
        <f t="shared" si="13"/>
        <v>33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4" t="s">
        <v>447</v>
      </c>
      <c r="B418" s="5">
        <v>2001</v>
      </c>
      <c r="C418" s="4" t="s">
        <v>18</v>
      </c>
      <c r="D418" s="5">
        <v>6</v>
      </c>
      <c r="E418" s="5" t="str">
        <f t="shared" si="12"/>
        <v>6 Jun 2001</v>
      </c>
      <c r="F418" s="5">
        <v>0</v>
      </c>
      <c r="G418" s="19">
        <v>3858.51</v>
      </c>
      <c r="H418" s="4" t="s">
        <v>11</v>
      </c>
      <c r="I418" s="4" t="s">
        <v>12</v>
      </c>
      <c r="J418" s="4" t="s">
        <v>200</v>
      </c>
      <c r="K418" s="4">
        <f t="shared" si="13"/>
        <v>23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4" t="s">
        <v>448</v>
      </c>
      <c r="B419" s="5">
        <v>2001</v>
      </c>
      <c r="C419" s="4" t="s">
        <v>36</v>
      </c>
      <c r="D419" s="5">
        <v>18</v>
      </c>
      <c r="E419" s="5" t="str">
        <f t="shared" si="12"/>
        <v>18 Oct 2001</v>
      </c>
      <c r="F419" s="5">
        <v>3</v>
      </c>
      <c r="G419" s="19">
        <v>3861.21</v>
      </c>
      <c r="H419" s="4" t="s">
        <v>11</v>
      </c>
      <c r="I419" s="4" t="s">
        <v>11</v>
      </c>
      <c r="J419" s="4" t="s">
        <v>168</v>
      </c>
      <c r="K419" s="4">
        <f t="shared" si="13"/>
        <v>23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4" t="s">
        <v>449</v>
      </c>
      <c r="B420" s="5">
        <v>1990</v>
      </c>
      <c r="C420" s="4" t="s">
        <v>18</v>
      </c>
      <c r="D420" s="5">
        <v>24</v>
      </c>
      <c r="E420" s="5" t="str">
        <f t="shared" si="12"/>
        <v>24 Jun 1990</v>
      </c>
      <c r="F420" s="5">
        <v>0</v>
      </c>
      <c r="G420" s="19">
        <v>3866.86</v>
      </c>
      <c r="H420" s="4" t="s">
        <v>16</v>
      </c>
      <c r="I420" s="4" t="s">
        <v>16</v>
      </c>
      <c r="J420" s="4" t="s">
        <v>23</v>
      </c>
      <c r="K420" s="4">
        <f t="shared" si="13"/>
        <v>34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4" t="s">
        <v>450</v>
      </c>
      <c r="B421" s="5">
        <v>1991</v>
      </c>
      <c r="C421" s="4" t="s">
        <v>10</v>
      </c>
      <c r="D421" s="5">
        <v>25</v>
      </c>
      <c r="E421" s="5" t="str">
        <f t="shared" si="12"/>
        <v>25 Jul 1991</v>
      </c>
      <c r="F421" s="5">
        <v>1</v>
      </c>
      <c r="G421" s="19">
        <v>3875.73</v>
      </c>
      <c r="H421" s="4" t="s">
        <v>11</v>
      </c>
      <c r="I421" s="4" t="s">
        <v>12</v>
      </c>
      <c r="J421" s="4" t="s">
        <v>13</v>
      </c>
      <c r="K421" s="4">
        <f t="shared" si="13"/>
        <v>33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4" t="s">
        <v>451</v>
      </c>
      <c r="B422" s="5">
        <v>1996</v>
      </c>
      <c r="C422" s="4" t="s">
        <v>36</v>
      </c>
      <c r="D422" s="5">
        <v>23</v>
      </c>
      <c r="E422" s="5" t="str">
        <f t="shared" si="12"/>
        <v>23 Oct 1996</v>
      </c>
      <c r="F422" s="5">
        <v>2</v>
      </c>
      <c r="G422" s="19">
        <v>3877.3</v>
      </c>
      <c r="H422" s="4" t="s">
        <v>16</v>
      </c>
      <c r="I422" s="4" t="s">
        <v>12</v>
      </c>
      <c r="J422" s="4" t="s">
        <v>23</v>
      </c>
      <c r="K422" s="4">
        <f t="shared" si="13"/>
        <v>28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4" t="s">
        <v>452</v>
      </c>
      <c r="B423" s="5">
        <v>2004</v>
      </c>
      <c r="C423" s="4" t="s">
        <v>10</v>
      </c>
      <c r="D423" s="5">
        <v>13</v>
      </c>
      <c r="E423" s="5" t="str">
        <f t="shared" si="12"/>
        <v>13 Jul 2004</v>
      </c>
      <c r="F423" s="5">
        <v>0</v>
      </c>
      <c r="G423" s="19">
        <v>3889.2</v>
      </c>
      <c r="H423" s="4" t="s">
        <v>11</v>
      </c>
      <c r="I423" s="4" t="s">
        <v>11</v>
      </c>
      <c r="J423" s="4" t="s">
        <v>23</v>
      </c>
      <c r="K423" s="4">
        <f t="shared" si="13"/>
        <v>20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4" t="s">
        <v>453</v>
      </c>
      <c r="B424" s="5">
        <v>1993</v>
      </c>
      <c r="C424" s="4" t="s">
        <v>20</v>
      </c>
      <c r="D424" s="5">
        <v>14</v>
      </c>
      <c r="E424" s="5" t="str">
        <f t="shared" si="12"/>
        <v>14 Sep 1993</v>
      </c>
      <c r="F424" s="5">
        <v>0</v>
      </c>
      <c r="G424" s="19">
        <v>3898.35</v>
      </c>
      <c r="H424" s="4" t="s">
        <v>11</v>
      </c>
      <c r="I424" s="4" t="s">
        <v>11</v>
      </c>
      <c r="J424" s="4" t="s">
        <v>23</v>
      </c>
      <c r="K424" s="4">
        <f t="shared" si="13"/>
        <v>31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4" t="s">
        <v>454</v>
      </c>
      <c r="B425" s="5">
        <v>1981</v>
      </c>
      <c r="C425" s="4" t="s">
        <v>34</v>
      </c>
      <c r="D425" s="5">
        <v>27</v>
      </c>
      <c r="E425" s="5" t="str">
        <f t="shared" si="12"/>
        <v>27 Aug 1981</v>
      </c>
      <c r="F425" s="5">
        <v>1</v>
      </c>
      <c r="G425" s="19">
        <v>3902.07</v>
      </c>
      <c r="H425" s="4" t="s">
        <v>11</v>
      </c>
      <c r="I425" s="4" t="s">
        <v>11</v>
      </c>
      <c r="J425" s="4" t="s">
        <v>13</v>
      </c>
      <c r="K425" s="4">
        <f t="shared" si="13"/>
        <v>43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4" t="s">
        <v>455</v>
      </c>
      <c r="B426" s="5">
        <v>1997</v>
      </c>
      <c r="C426" s="4" t="s">
        <v>15</v>
      </c>
      <c r="D426" s="5">
        <v>24</v>
      </c>
      <c r="E426" s="5" t="str">
        <f t="shared" si="12"/>
        <v>24 Nov 1997</v>
      </c>
      <c r="F426" s="5">
        <v>3</v>
      </c>
      <c r="G426" s="19">
        <v>3906.13</v>
      </c>
      <c r="H426" s="4" t="s">
        <v>12</v>
      </c>
      <c r="I426" s="4" t="s">
        <v>12</v>
      </c>
      <c r="J426" s="4" t="s">
        <v>42</v>
      </c>
      <c r="K426" s="4">
        <f t="shared" si="13"/>
        <v>27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4" t="s">
        <v>456</v>
      </c>
      <c r="B427" s="5">
        <v>1985</v>
      </c>
      <c r="C427" s="4" t="s">
        <v>10</v>
      </c>
      <c r="D427" s="5">
        <v>5</v>
      </c>
      <c r="E427" s="5" t="str">
        <f t="shared" si="12"/>
        <v>5 Jul 1985</v>
      </c>
      <c r="F427" s="5">
        <v>3</v>
      </c>
      <c r="G427" s="19">
        <v>3910.44</v>
      </c>
      <c r="H427" s="4" t="s">
        <v>11</v>
      </c>
      <c r="I427" s="4" t="s">
        <v>11</v>
      </c>
      <c r="J427" s="4" t="s">
        <v>13</v>
      </c>
      <c r="K427" s="4">
        <f t="shared" si="13"/>
        <v>39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4" t="s">
        <v>457</v>
      </c>
      <c r="B428" s="5">
        <v>2000</v>
      </c>
      <c r="C428" s="4" t="s">
        <v>10</v>
      </c>
      <c r="D428" s="5">
        <v>10</v>
      </c>
      <c r="E428" s="5" t="str">
        <f t="shared" si="12"/>
        <v>10 Jul 2000</v>
      </c>
      <c r="F428" s="5">
        <v>2</v>
      </c>
      <c r="G428" s="19">
        <v>3925.76</v>
      </c>
      <c r="H428" s="4" t="s">
        <v>11</v>
      </c>
      <c r="I428" s="4" t="s">
        <v>11</v>
      </c>
      <c r="J428" s="4" t="s">
        <v>247</v>
      </c>
      <c r="K428" s="4">
        <f t="shared" si="13"/>
        <v>24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4" t="s">
        <v>458</v>
      </c>
      <c r="B429" s="5">
        <v>2002</v>
      </c>
      <c r="C429" s="4" t="s">
        <v>18</v>
      </c>
      <c r="D429" s="5">
        <v>15</v>
      </c>
      <c r="E429" s="5" t="str">
        <f t="shared" si="12"/>
        <v>15 Jun 2002</v>
      </c>
      <c r="F429" s="5">
        <v>0</v>
      </c>
      <c r="G429" s="19">
        <v>3931.51</v>
      </c>
      <c r="H429" s="4" t="s">
        <v>11</v>
      </c>
      <c r="I429" s="4" t="s">
        <v>12</v>
      </c>
      <c r="J429" s="4" t="s">
        <v>42</v>
      </c>
      <c r="K429" s="4">
        <f t="shared" si="13"/>
        <v>22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4" t="s">
        <v>459</v>
      </c>
      <c r="B430" s="5">
        <v>1988</v>
      </c>
      <c r="C430" s="4" t="s">
        <v>36</v>
      </c>
      <c r="D430" s="5">
        <v>24</v>
      </c>
      <c r="E430" s="5" t="str">
        <f t="shared" si="12"/>
        <v>24 Oct 1988</v>
      </c>
      <c r="F430" s="5">
        <v>0</v>
      </c>
      <c r="G430" s="19">
        <v>3935.18</v>
      </c>
      <c r="H430" s="4" t="s">
        <v>12</v>
      </c>
      <c r="I430" s="4" t="s">
        <v>16</v>
      </c>
      <c r="J430" s="4" t="s">
        <v>13</v>
      </c>
      <c r="K430" s="4">
        <f t="shared" si="13"/>
        <v>36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4" t="s">
        <v>460</v>
      </c>
      <c r="B431" s="5">
        <v>1993</v>
      </c>
      <c r="C431" s="4" t="s">
        <v>20</v>
      </c>
      <c r="D431" s="5">
        <v>29</v>
      </c>
      <c r="E431" s="5" t="str">
        <f t="shared" si="12"/>
        <v>29 Sep 1993</v>
      </c>
      <c r="F431" s="5">
        <v>0</v>
      </c>
      <c r="G431" s="19">
        <v>3943.6</v>
      </c>
      <c r="H431" s="4" t="s">
        <v>11</v>
      </c>
      <c r="I431" s="4" t="s">
        <v>12</v>
      </c>
      <c r="J431" s="4" t="s">
        <v>247</v>
      </c>
      <c r="K431" s="4">
        <f t="shared" si="13"/>
        <v>31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4" t="s">
        <v>461</v>
      </c>
      <c r="B432" s="5">
        <v>1993</v>
      </c>
      <c r="C432" s="4" t="s">
        <v>15</v>
      </c>
      <c r="D432" s="5">
        <v>11</v>
      </c>
      <c r="E432" s="5" t="str">
        <f t="shared" si="12"/>
        <v>11 Nov 1993</v>
      </c>
      <c r="F432" s="5">
        <v>1</v>
      </c>
      <c r="G432" s="19">
        <v>3947.41</v>
      </c>
      <c r="H432" s="4" t="s">
        <v>11</v>
      </c>
      <c r="I432" s="4" t="s">
        <v>11</v>
      </c>
      <c r="J432" s="4" t="s">
        <v>13</v>
      </c>
      <c r="K432" s="4">
        <f t="shared" si="13"/>
        <v>31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4" t="s">
        <v>462</v>
      </c>
      <c r="B433" s="5">
        <v>1999</v>
      </c>
      <c r="C433" s="4" t="s">
        <v>10</v>
      </c>
      <c r="D433" s="5">
        <v>10</v>
      </c>
      <c r="E433" s="5" t="str">
        <f t="shared" si="12"/>
        <v>10 Jul 1999</v>
      </c>
      <c r="F433" s="5">
        <v>0</v>
      </c>
      <c r="G433" s="19">
        <v>3955.98</v>
      </c>
      <c r="H433" s="4" t="s">
        <v>11</v>
      </c>
      <c r="I433" s="4" t="s">
        <v>12</v>
      </c>
      <c r="J433" s="4" t="s">
        <v>300</v>
      </c>
      <c r="K433" s="4">
        <f t="shared" si="13"/>
        <v>25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4" t="s">
        <v>463</v>
      </c>
      <c r="B434" s="5">
        <v>1995</v>
      </c>
      <c r="C434" s="4" t="s">
        <v>10</v>
      </c>
      <c r="D434" s="5">
        <v>11</v>
      </c>
      <c r="E434" s="5" t="str">
        <f t="shared" si="12"/>
        <v>11 Jul 1995</v>
      </c>
      <c r="F434" s="5">
        <v>1</v>
      </c>
      <c r="G434" s="19">
        <v>3956.07</v>
      </c>
      <c r="H434" s="4" t="s">
        <v>11</v>
      </c>
      <c r="I434" s="4" t="s">
        <v>11</v>
      </c>
      <c r="J434" s="4" t="s">
        <v>23</v>
      </c>
      <c r="K434" s="4">
        <f t="shared" si="13"/>
        <v>29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4" t="s">
        <v>464</v>
      </c>
      <c r="B435" s="5">
        <v>1990</v>
      </c>
      <c r="C435" s="4" t="s">
        <v>10</v>
      </c>
      <c r="D435" s="5">
        <v>29</v>
      </c>
      <c r="E435" s="5" t="str">
        <f t="shared" si="12"/>
        <v>29 Jul 1990</v>
      </c>
      <c r="F435" s="5">
        <v>0</v>
      </c>
      <c r="G435" s="19">
        <v>3972.92</v>
      </c>
      <c r="H435" s="4" t="s">
        <v>11</v>
      </c>
      <c r="I435" s="4" t="s">
        <v>12</v>
      </c>
      <c r="J435" s="4" t="s">
        <v>13</v>
      </c>
      <c r="K435" s="4">
        <f t="shared" si="13"/>
        <v>34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4" t="s">
        <v>465</v>
      </c>
      <c r="B436" s="5">
        <v>1996</v>
      </c>
      <c r="C436" s="4" t="s">
        <v>34</v>
      </c>
      <c r="D436" s="5">
        <v>17</v>
      </c>
      <c r="E436" s="5" t="str">
        <f t="shared" si="12"/>
        <v>17 Aug 1996</v>
      </c>
      <c r="F436" s="5">
        <v>2</v>
      </c>
      <c r="G436" s="19">
        <v>3981.98</v>
      </c>
      <c r="H436" s="4" t="s">
        <v>11</v>
      </c>
      <c r="I436" s="4" t="s">
        <v>11</v>
      </c>
      <c r="J436" s="4" t="s">
        <v>13</v>
      </c>
      <c r="K436" s="4">
        <f t="shared" si="13"/>
        <v>28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4" t="s">
        <v>466</v>
      </c>
      <c r="B437" s="5">
        <v>1996</v>
      </c>
      <c r="C437" s="4" t="s">
        <v>20</v>
      </c>
      <c r="D437" s="5">
        <v>8</v>
      </c>
      <c r="E437" s="5" t="str">
        <f t="shared" si="12"/>
        <v>8 Sep 1996</v>
      </c>
      <c r="F437" s="5">
        <v>2</v>
      </c>
      <c r="G437" s="19">
        <v>3987.93</v>
      </c>
      <c r="H437" s="4" t="s">
        <v>11</v>
      </c>
      <c r="I437" s="4" t="s">
        <v>11</v>
      </c>
      <c r="J437" s="4" t="s">
        <v>42</v>
      </c>
      <c r="K437" s="4">
        <f t="shared" si="13"/>
        <v>28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4" t="s">
        <v>467</v>
      </c>
      <c r="B438" s="5">
        <v>1990</v>
      </c>
      <c r="C438" s="4" t="s">
        <v>15</v>
      </c>
      <c r="D438" s="5">
        <v>22</v>
      </c>
      <c r="E438" s="5" t="str">
        <f t="shared" si="12"/>
        <v>22 Nov 1990</v>
      </c>
      <c r="F438" s="5">
        <v>0</v>
      </c>
      <c r="G438" s="19">
        <v>3989.84</v>
      </c>
      <c r="H438" s="4" t="s">
        <v>11</v>
      </c>
      <c r="I438" s="4" t="s">
        <v>11</v>
      </c>
      <c r="J438" s="4" t="s">
        <v>42</v>
      </c>
      <c r="K438" s="4">
        <f t="shared" si="13"/>
        <v>34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4" t="s">
        <v>468</v>
      </c>
      <c r="B439" s="5">
        <v>1990</v>
      </c>
      <c r="C439" s="4" t="s">
        <v>15</v>
      </c>
      <c r="D439" s="5">
        <v>1</v>
      </c>
      <c r="E439" s="5" t="str">
        <f t="shared" si="12"/>
        <v>1 Nov 1990</v>
      </c>
      <c r="F439" s="5">
        <v>0</v>
      </c>
      <c r="G439" s="19">
        <v>3994.18</v>
      </c>
      <c r="H439" s="4" t="s">
        <v>11</v>
      </c>
      <c r="I439" s="4" t="s">
        <v>11</v>
      </c>
      <c r="J439" s="4" t="s">
        <v>13</v>
      </c>
      <c r="K439" s="4">
        <f t="shared" si="13"/>
        <v>34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4" t="s">
        <v>469</v>
      </c>
      <c r="B440" s="5">
        <v>1989</v>
      </c>
      <c r="C440" s="4" t="s">
        <v>10</v>
      </c>
      <c r="D440" s="5">
        <v>10</v>
      </c>
      <c r="E440" s="5" t="str">
        <f t="shared" si="12"/>
        <v>10 Jul 1989</v>
      </c>
      <c r="F440" s="5">
        <v>3</v>
      </c>
      <c r="G440" s="19">
        <v>4002.36</v>
      </c>
      <c r="H440" s="4" t="s">
        <v>11</v>
      </c>
      <c r="I440" s="4" t="s">
        <v>16</v>
      </c>
      <c r="J440" s="4" t="s">
        <v>13</v>
      </c>
      <c r="K440" s="4">
        <f t="shared" si="13"/>
        <v>35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4" t="s">
        <v>470</v>
      </c>
      <c r="B441" s="5">
        <v>2000</v>
      </c>
      <c r="C441" s="4" t="s">
        <v>20</v>
      </c>
      <c r="D441" s="5">
        <v>13</v>
      </c>
      <c r="E441" s="5" t="str">
        <f t="shared" si="12"/>
        <v>13 Sep 2000</v>
      </c>
      <c r="F441" s="5">
        <v>3</v>
      </c>
      <c r="G441" s="19">
        <v>4005.42</v>
      </c>
      <c r="H441" s="4" t="s">
        <v>11</v>
      </c>
      <c r="I441" s="4" t="s">
        <v>16</v>
      </c>
      <c r="J441" s="4" t="s">
        <v>164</v>
      </c>
      <c r="K441" s="4">
        <f t="shared" si="13"/>
        <v>24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4" t="s">
        <v>471</v>
      </c>
      <c r="B442" s="5">
        <v>1992</v>
      </c>
      <c r="C442" s="4" t="s">
        <v>36</v>
      </c>
      <c r="D442" s="5">
        <v>11</v>
      </c>
      <c r="E442" s="5" t="str">
        <f t="shared" si="12"/>
        <v>11 Oct 1992</v>
      </c>
      <c r="F442" s="5">
        <v>1</v>
      </c>
      <c r="G442" s="19">
        <v>4032.24</v>
      </c>
      <c r="H442" s="4" t="s">
        <v>12</v>
      </c>
      <c r="I442" s="4" t="s">
        <v>12</v>
      </c>
      <c r="J442" s="4" t="s">
        <v>23</v>
      </c>
      <c r="K442" s="4">
        <f t="shared" si="13"/>
        <v>32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4" t="s">
        <v>472</v>
      </c>
      <c r="B443" s="5">
        <v>1984</v>
      </c>
      <c r="C443" s="4" t="s">
        <v>10</v>
      </c>
      <c r="D443" s="5">
        <v>7</v>
      </c>
      <c r="E443" s="5" t="str">
        <f t="shared" si="12"/>
        <v>7 Jul 1984</v>
      </c>
      <c r="F443" s="5">
        <v>3</v>
      </c>
      <c r="G443" s="19">
        <v>4038.41</v>
      </c>
      <c r="H443" s="4" t="s">
        <v>11</v>
      </c>
      <c r="I443" s="4" t="s">
        <v>16</v>
      </c>
      <c r="J443" s="4" t="s">
        <v>13</v>
      </c>
      <c r="K443" s="4">
        <f t="shared" si="13"/>
        <v>40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4" t="s">
        <v>473</v>
      </c>
      <c r="B444" s="5">
        <v>1983</v>
      </c>
      <c r="C444" s="4" t="s">
        <v>15</v>
      </c>
      <c r="D444" s="5">
        <v>10</v>
      </c>
      <c r="E444" s="5" t="str">
        <f t="shared" si="12"/>
        <v>10 Nov 1983</v>
      </c>
      <c r="F444" s="5">
        <v>3</v>
      </c>
      <c r="G444" s="19">
        <v>4039.9</v>
      </c>
      <c r="H444" s="4" t="s">
        <v>11</v>
      </c>
      <c r="I444" s="4" t="s">
        <v>16</v>
      </c>
      <c r="J444" s="4" t="s">
        <v>13</v>
      </c>
      <c r="K444" s="4">
        <f t="shared" si="13"/>
        <v>41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4" t="s">
        <v>474</v>
      </c>
      <c r="B445" s="5">
        <v>1993</v>
      </c>
      <c r="C445" s="4" t="s">
        <v>30</v>
      </c>
      <c r="D445" s="5">
        <v>26</v>
      </c>
      <c r="E445" s="5" t="str">
        <f t="shared" si="12"/>
        <v>26 Dec 1993</v>
      </c>
      <c r="F445" s="5">
        <v>1</v>
      </c>
      <c r="G445" s="19">
        <v>4040.56</v>
      </c>
      <c r="H445" s="4" t="s">
        <v>12</v>
      </c>
      <c r="I445" s="4" t="s">
        <v>12</v>
      </c>
      <c r="J445" s="4" t="s">
        <v>164</v>
      </c>
      <c r="K445" s="4">
        <f t="shared" si="13"/>
        <v>31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4" t="s">
        <v>475</v>
      </c>
      <c r="B446" s="5">
        <v>1988</v>
      </c>
      <c r="C446" s="4" t="s">
        <v>15</v>
      </c>
      <c r="D446" s="5">
        <v>30</v>
      </c>
      <c r="E446" s="5" t="str">
        <f t="shared" si="12"/>
        <v>30 Nov 1988</v>
      </c>
      <c r="F446" s="5">
        <v>3</v>
      </c>
      <c r="G446" s="19">
        <v>4047.94</v>
      </c>
      <c r="H446" s="4" t="s">
        <v>11</v>
      </c>
      <c r="I446" s="4" t="s">
        <v>16</v>
      </c>
      <c r="J446" s="4" t="s">
        <v>13</v>
      </c>
      <c r="K446" s="4">
        <f t="shared" si="13"/>
        <v>36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4" t="s">
        <v>476</v>
      </c>
      <c r="B447" s="5">
        <v>1993</v>
      </c>
      <c r="C447" s="4" t="s">
        <v>34</v>
      </c>
      <c r="D447" s="5">
        <v>13</v>
      </c>
      <c r="E447" s="5" t="str">
        <f t="shared" si="12"/>
        <v>13 Aug 1993</v>
      </c>
      <c r="F447" s="5">
        <v>2</v>
      </c>
      <c r="G447" s="19">
        <v>4058.12</v>
      </c>
      <c r="H447" s="4" t="s">
        <v>11</v>
      </c>
      <c r="I447" s="4" t="s">
        <v>16</v>
      </c>
      <c r="J447" s="4" t="s">
        <v>13</v>
      </c>
      <c r="K447" s="4">
        <f t="shared" si="13"/>
        <v>31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4" t="s">
        <v>477</v>
      </c>
      <c r="B448" s="5">
        <v>1995</v>
      </c>
      <c r="C448" s="4" t="s">
        <v>20</v>
      </c>
      <c r="D448" s="5">
        <v>14</v>
      </c>
      <c r="E448" s="5" t="str">
        <f t="shared" si="12"/>
        <v>14 Sep 1995</v>
      </c>
      <c r="F448" s="5">
        <v>2</v>
      </c>
      <c r="G448" s="19">
        <v>4058.71</v>
      </c>
      <c r="H448" s="4" t="s">
        <v>12</v>
      </c>
      <c r="I448" s="4" t="s">
        <v>12</v>
      </c>
      <c r="J448" s="4" t="s">
        <v>23</v>
      </c>
      <c r="K448" s="4">
        <f t="shared" si="13"/>
        <v>29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4" t="s">
        <v>478</v>
      </c>
      <c r="B449" s="5">
        <v>1983</v>
      </c>
      <c r="C449" s="4" t="s">
        <v>20</v>
      </c>
      <c r="D449" s="5">
        <v>16</v>
      </c>
      <c r="E449" s="5" t="str">
        <f t="shared" si="12"/>
        <v>16 Sep 1983</v>
      </c>
      <c r="F449" s="5">
        <v>3</v>
      </c>
      <c r="G449" s="19">
        <v>4070.42</v>
      </c>
      <c r="H449" s="4" t="s">
        <v>11</v>
      </c>
      <c r="I449" s="4" t="s">
        <v>16</v>
      </c>
      <c r="J449" s="4" t="s">
        <v>13</v>
      </c>
      <c r="K449" s="4">
        <f t="shared" si="13"/>
        <v>41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4" t="s">
        <v>479</v>
      </c>
      <c r="B450" s="5">
        <v>2002</v>
      </c>
      <c r="C450" s="4" t="s">
        <v>36</v>
      </c>
      <c r="D450" s="5">
        <v>18</v>
      </c>
      <c r="E450" s="5" t="str">
        <f t="shared" si="12"/>
        <v>18 Oct 2002</v>
      </c>
      <c r="F450" s="5">
        <v>0</v>
      </c>
      <c r="G450" s="19">
        <v>4070.51</v>
      </c>
      <c r="H450" s="4" t="s">
        <v>11</v>
      </c>
      <c r="I450" s="4" t="s">
        <v>16</v>
      </c>
      <c r="J450" s="4" t="s">
        <v>23</v>
      </c>
      <c r="K450" s="4">
        <f t="shared" si="13"/>
        <v>22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4" t="s">
        <v>480</v>
      </c>
      <c r="B451" s="5">
        <v>1990</v>
      </c>
      <c r="C451" s="4" t="s">
        <v>30</v>
      </c>
      <c r="D451" s="5">
        <v>1</v>
      </c>
      <c r="E451" s="5" t="str">
        <f t="shared" ref="E451:E514" si="14">CONCATENATE(D451," ",C451," ",B451)</f>
        <v>1 Dec 1990</v>
      </c>
      <c r="F451" s="5">
        <v>1</v>
      </c>
      <c r="G451" s="19">
        <v>4074.45</v>
      </c>
      <c r="H451" s="4" t="s">
        <v>12</v>
      </c>
      <c r="I451" s="4" t="s">
        <v>11</v>
      </c>
      <c r="J451" s="4" t="s">
        <v>13</v>
      </c>
      <c r="K451" s="4">
        <f t="shared" ref="K451:K514" si="15">DATEDIF(E451,$L$2,"y")</f>
        <v>34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4" t="s">
        <v>481</v>
      </c>
      <c r="B452" s="5">
        <v>1990</v>
      </c>
      <c r="C452" s="4" t="s">
        <v>30</v>
      </c>
      <c r="D452" s="5">
        <v>14</v>
      </c>
      <c r="E452" s="5" t="str">
        <f t="shared" si="14"/>
        <v>14 Dec 1990</v>
      </c>
      <c r="F452" s="5">
        <v>1</v>
      </c>
      <c r="G452" s="19">
        <v>4076.5</v>
      </c>
      <c r="H452" s="4" t="s">
        <v>11</v>
      </c>
      <c r="I452" s="4" t="s">
        <v>12</v>
      </c>
      <c r="J452" s="4" t="s">
        <v>42</v>
      </c>
      <c r="K452" s="4">
        <f t="shared" si="15"/>
        <v>34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4" t="s">
        <v>482</v>
      </c>
      <c r="B453" s="5">
        <v>1994</v>
      </c>
      <c r="C453" s="4" t="s">
        <v>34</v>
      </c>
      <c r="D453" s="5">
        <v>21</v>
      </c>
      <c r="E453" s="5" t="str">
        <f t="shared" si="14"/>
        <v>21 Aug 1994</v>
      </c>
      <c r="F453" s="5">
        <v>1</v>
      </c>
      <c r="G453" s="19">
        <v>4133.6400000000003</v>
      </c>
      <c r="H453" s="4" t="s">
        <v>11</v>
      </c>
      <c r="I453" s="4" t="s">
        <v>12</v>
      </c>
      <c r="J453" s="4" t="s">
        <v>23</v>
      </c>
      <c r="K453" s="4">
        <f t="shared" si="15"/>
        <v>30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4" t="s">
        <v>483</v>
      </c>
      <c r="B454" s="5">
        <v>1991</v>
      </c>
      <c r="C454" s="4" t="s">
        <v>34</v>
      </c>
      <c r="D454" s="5">
        <v>6</v>
      </c>
      <c r="E454" s="5" t="str">
        <f t="shared" si="14"/>
        <v>6 Aug 1991</v>
      </c>
      <c r="F454" s="5">
        <v>0</v>
      </c>
      <c r="G454" s="19">
        <v>4134.08</v>
      </c>
      <c r="H454" s="4" t="s">
        <v>11</v>
      </c>
      <c r="I454" s="4" t="s">
        <v>16</v>
      </c>
      <c r="J454" s="4" t="s">
        <v>23</v>
      </c>
      <c r="K454" s="4">
        <f t="shared" si="15"/>
        <v>33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4" t="s">
        <v>484</v>
      </c>
      <c r="B455" s="5">
        <v>1992</v>
      </c>
      <c r="C455" s="4" t="s">
        <v>18</v>
      </c>
      <c r="D455" s="5">
        <v>18</v>
      </c>
      <c r="E455" s="5" t="str">
        <f t="shared" si="14"/>
        <v>18 Jun 1992</v>
      </c>
      <c r="F455" s="5">
        <v>0</v>
      </c>
      <c r="G455" s="19">
        <v>4137.5200000000004</v>
      </c>
      <c r="H455" s="4" t="s">
        <v>11</v>
      </c>
      <c r="I455" s="4" t="s">
        <v>12</v>
      </c>
      <c r="J455" s="4" t="s">
        <v>247</v>
      </c>
      <c r="K455" s="4">
        <f t="shared" si="15"/>
        <v>32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4" t="s">
        <v>485</v>
      </c>
      <c r="B456" s="5">
        <v>1992</v>
      </c>
      <c r="C456" s="4" t="s">
        <v>18</v>
      </c>
      <c r="D456" s="5">
        <v>28</v>
      </c>
      <c r="E456" s="5" t="str">
        <f t="shared" si="14"/>
        <v>28 Jun 1992</v>
      </c>
      <c r="F456" s="5">
        <v>1</v>
      </c>
      <c r="G456" s="19">
        <v>4149.74</v>
      </c>
      <c r="H456" s="4" t="s">
        <v>11</v>
      </c>
      <c r="I456" s="4" t="s">
        <v>16</v>
      </c>
      <c r="J456" s="4" t="s">
        <v>42</v>
      </c>
      <c r="K456" s="4">
        <f t="shared" si="15"/>
        <v>32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4" t="s">
        <v>486</v>
      </c>
      <c r="B457" s="5">
        <v>1992</v>
      </c>
      <c r="C457" s="4" t="s">
        <v>34</v>
      </c>
      <c r="D457" s="5">
        <v>4</v>
      </c>
      <c r="E457" s="5" t="str">
        <f t="shared" si="14"/>
        <v>4 Aug 1992</v>
      </c>
      <c r="F457" s="5">
        <v>1</v>
      </c>
      <c r="G457" s="19">
        <v>4151.03</v>
      </c>
      <c r="H457" s="4" t="s">
        <v>11</v>
      </c>
      <c r="I457" s="4" t="s">
        <v>11</v>
      </c>
      <c r="J457" s="4" t="s">
        <v>13</v>
      </c>
      <c r="K457" s="4">
        <f t="shared" si="15"/>
        <v>32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4" t="s">
        <v>487</v>
      </c>
      <c r="B458" s="5">
        <v>1998</v>
      </c>
      <c r="C458" s="4" t="s">
        <v>15</v>
      </c>
      <c r="D458" s="5">
        <v>26</v>
      </c>
      <c r="E458" s="5" t="str">
        <f t="shared" si="14"/>
        <v>26 Nov 1998</v>
      </c>
      <c r="F458" s="5">
        <v>0</v>
      </c>
      <c r="G458" s="19">
        <v>4154.97</v>
      </c>
      <c r="H458" s="4" t="s">
        <v>11</v>
      </c>
      <c r="I458" s="4" t="s">
        <v>16</v>
      </c>
      <c r="J458" s="4" t="s">
        <v>23</v>
      </c>
      <c r="K458" s="4">
        <f t="shared" si="15"/>
        <v>26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4" t="s">
        <v>488</v>
      </c>
      <c r="B459" s="5">
        <v>1984</v>
      </c>
      <c r="C459" s="4" t="s">
        <v>20</v>
      </c>
      <c r="D459" s="5">
        <v>16</v>
      </c>
      <c r="E459" s="5" t="str">
        <f t="shared" si="14"/>
        <v>16 Sep 1984</v>
      </c>
      <c r="F459" s="5">
        <v>3</v>
      </c>
      <c r="G459" s="19">
        <v>4163.21</v>
      </c>
      <c r="H459" s="4" t="s">
        <v>11</v>
      </c>
      <c r="I459" s="4" t="s">
        <v>11</v>
      </c>
      <c r="J459" s="4" t="s">
        <v>23</v>
      </c>
      <c r="K459" s="4">
        <f t="shared" si="15"/>
        <v>40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4" t="s">
        <v>489</v>
      </c>
      <c r="B460" s="5">
        <v>1989</v>
      </c>
      <c r="C460" s="4" t="s">
        <v>18</v>
      </c>
      <c r="D460" s="5">
        <v>25</v>
      </c>
      <c r="E460" s="5" t="str">
        <f t="shared" si="14"/>
        <v>25 Jun 1989</v>
      </c>
      <c r="F460" s="5">
        <v>0</v>
      </c>
      <c r="G460" s="19">
        <v>4185.1000000000004</v>
      </c>
      <c r="H460" s="4" t="s">
        <v>11</v>
      </c>
      <c r="I460" s="4" t="s">
        <v>12</v>
      </c>
      <c r="J460" s="4" t="s">
        <v>13</v>
      </c>
      <c r="K460" s="4">
        <f t="shared" si="15"/>
        <v>35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4" t="s">
        <v>490</v>
      </c>
      <c r="B461" s="5">
        <v>1995</v>
      </c>
      <c r="C461" s="4" t="s">
        <v>36</v>
      </c>
      <c r="D461" s="5">
        <v>3</v>
      </c>
      <c r="E461" s="5" t="str">
        <f t="shared" si="14"/>
        <v>3 Oct 1995</v>
      </c>
      <c r="F461" s="5">
        <v>0</v>
      </c>
      <c r="G461" s="19">
        <v>4188.7299999999996</v>
      </c>
      <c r="H461" s="4" t="s">
        <v>11</v>
      </c>
      <c r="I461" s="4" t="s">
        <v>11</v>
      </c>
      <c r="J461" s="4" t="s">
        <v>200</v>
      </c>
      <c r="K461" s="4">
        <f t="shared" si="15"/>
        <v>29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4" t="s">
        <v>491</v>
      </c>
      <c r="B462" s="5">
        <v>1997</v>
      </c>
      <c r="C462" s="4" t="s">
        <v>20</v>
      </c>
      <c r="D462" s="5">
        <v>6</v>
      </c>
      <c r="E462" s="5" t="str">
        <f t="shared" si="14"/>
        <v>6 Sep 1997</v>
      </c>
      <c r="F462" s="5">
        <v>2</v>
      </c>
      <c r="G462" s="19">
        <v>4189.1099999999997</v>
      </c>
      <c r="H462" s="4" t="s">
        <v>11</v>
      </c>
      <c r="I462" s="4" t="s">
        <v>11</v>
      </c>
      <c r="J462" s="4" t="s">
        <v>23</v>
      </c>
      <c r="K462" s="4">
        <f t="shared" si="15"/>
        <v>27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4" t="s">
        <v>492</v>
      </c>
      <c r="B463" s="5">
        <v>1998</v>
      </c>
      <c r="C463" s="4" t="s">
        <v>30</v>
      </c>
      <c r="D463" s="5">
        <v>14</v>
      </c>
      <c r="E463" s="5" t="str">
        <f t="shared" si="14"/>
        <v>14 Dec 1998</v>
      </c>
      <c r="F463" s="5">
        <v>3</v>
      </c>
      <c r="G463" s="19">
        <v>4234.93</v>
      </c>
      <c r="H463" s="4" t="s">
        <v>11</v>
      </c>
      <c r="I463" s="4" t="s">
        <v>16</v>
      </c>
      <c r="J463" s="4" t="s">
        <v>42</v>
      </c>
      <c r="K463" s="4">
        <f t="shared" si="15"/>
        <v>26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4" t="s">
        <v>493</v>
      </c>
      <c r="B464" s="5">
        <v>1992</v>
      </c>
      <c r="C464" s="4" t="s">
        <v>18</v>
      </c>
      <c r="D464" s="5">
        <v>27</v>
      </c>
      <c r="E464" s="5" t="str">
        <f t="shared" si="14"/>
        <v>27 Jun 1992</v>
      </c>
      <c r="F464" s="5">
        <v>1</v>
      </c>
      <c r="G464" s="19">
        <v>4237.13</v>
      </c>
      <c r="H464" s="4" t="s">
        <v>12</v>
      </c>
      <c r="I464" s="4" t="s">
        <v>16</v>
      </c>
      <c r="J464" s="4" t="s">
        <v>168</v>
      </c>
      <c r="K464" s="4">
        <f t="shared" si="15"/>
        <v>32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4" t="s">
        <v>494</v>
      </c>
      <c r="B465" s="5">
        <v>1991</v>
      </c>
      <c r="C465" s="4" t="s">
        <v>15</v>
      </c>
      <c r="D465" s="5">
        <v>3</v>
      </c>
      <c r="E465" s="5" t="str">
        <f t="shared" si="14"/>
        <v>3 Nov 1991</v>
      </c>
      <c r="F465" s="5">
        <v>1</v>
      </c>
      <c r="G465" s="19">
        <v>4239.8900000000003</v>
      </c>
      <c r="H465" s="4" t="s">
        <v>11</v>
      </c>
      <c r="I465" s="4" t="s">
        <v>11</v>
      </c>
      <c r="J465" s="4" t="s">
        <v>23</v>
      </c>
      <c r="K465" s="4">
        <f t="shared" si="15"/>
        <v>33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4" t="s">
        <v>495</v>
      </c>
      <c r="B466" s="5">
        <v>1991</v>
      </c>
      <c r="C466" s="4" t="s">
        <v>30</v>
      </c>
      <c r="D466" s="5">
        <v>1</v>
      </c>
      <c r="E466" s="5" t="str">
        <f t="shared" si="14"/>
        <v>1 Dec 1991</v>
      </c>
      <c r="F466" s="5">
        <v>1</v>
      </c>
      <c r="G466" s="19">
        <v>4243.59</v>
      </c>
      <c r="H466" s="4" t="s">
        <v>12</v>
      </c>
      <c r="I466" s="4" t="s">
        <v>16</v>
      </c>
      <c r="J466" s="4" t="s">
        <v>23</v>
      </c>
      <c r="K466" s="4">
        <f t="shared" si="15"/>
        <v>33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4" t="s">
        <v>496</v>
      </c>
      <c r="B467" s="5">
        <v>1982</v>
      </c>
      <c r="C467" s="4" t="s">
        <v>18</v>
      </c>
      <c r="D467" s="5">
        <v>16</v>
      </c>
      <c r="E467" s="5" t="str">
        <f t="shared" si="14"/>
        <v>16 Jun 1982</v>
      </c>
      <c r="F467" s="5">
        <v>3</v>
      </c>
      <c r="G467" s="19">
        <v>4250.24</v>
      </c>
      <c r="H467" s="4" t="s">
        <v>11</v>
      </c>
      <c r="I467" s="4" t="s">
        <v>12</v>
      </c>
      <c r="J467" s="4" t="s">
        <v>13</v>
      </c>
      <c r="K467" s="4">
        <f t="shared" si="15"/>
        <v>42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4" t="s">
        <v>497</v>
      </c>
      <c r="B468" s="5">
        <v>1995</v>
      </c>
      <c r="C468" s="4" t="s">
        <v>36</v>
      </c>
      <c r="D468" s="5">
        <v>14</v>
      </c>
      <c r="E468" s="5" t="str">
        <f t="shared" si="14"/>
        <v>14 Oct 1995</v>
      </c>
      <c r="F468" s="5">
        <v>3</v>
      </c>
      <c r="G468" s="19">
        <v>4260.74</v>
      </c>
      <c r="H468" s="4" t="s">
        <v>12</v>
      </c>
      <c r="I468" s="4" t="s">
        <v>11</v>
      </c>
      <c r="J468" s="4" t="s">
        <v>42</v>
      </c>
      <c r="K468" s="4">
        <f t="shared" si="15"/>
        <v>29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4" t="s">
        <v>498</v>
      </c>
      <c r="B469" s="5">
        <v>1983</v>
      </c>
      <c r="C469" s="4" t="s">
        <v>15</v>
      </c>
      <c r="D469" s="5">
        <v>20</v>
      </c>
      <c r="E469" s="5" t="str">
        <f t="shared" si="14"/>
        <v>20 Nov 1983</v>
      </c>
      <c r="F469" s="5">
        <v>3</v>
      </c>
      <c r="G469" s="19">
        <v>4265.01</v>
      </c>
      <c r="H469" s="4" t="s">
        <v>11</v>
      </c>
      <c r="I469" s="4" t="s">
        <v>16</v>
      </c>
      <c r="J469" s="4" t="s">
        <v>23</v>
      </c>
      <c r="K469" s="4">
        <f t="shared" si="15"/>
        <v>41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4" t="s">
        <v>499</v>
      </c>
      <c r="B470" s="5">
        <v>1992</v>
      </c>
      <c r="C470" s="4" t="s">
        <v>18</v>
      </c>
      <c r="D470" s="5">
        <v>18</v>
      </c>
      <c r="E470" s="5" t="str">
        <f t="shared" si="14"/>
        <v>18 Jun 1992</v>
      </c>
      <c r="F470" s="5">
        <v>2</v>
      </c>
      <c r="G470" s="19">
        <v>4266.17</v>
      </c>
      <c r="H470" s="4" t="s">
        <v>12</v>
      </c>
      <c r="I470" s="4" t="s">
        <v>11</v>
      </c>
      <c r="J470" s="4" t="s">
        <v>13</v>
      </c>
      <c r="K470" s="4">
        <f t="shared" si="15"/>
        <v>32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4" t="s">
        <v>500</v>
      </c>
      <c r="B471" s="5">
        <v>2003</v>
      </c>
      <c r="C471" s="4" t="s">
        <v>18</v>
      </c>
      <c r="D471" s="5">
        <v>8</v>
      </c>
      <c r="E471" s="5" t="str">
        <f t="shared" si="14"/>
        <v>8 Jun 2003</v>
      </c>
      <c r="F471" s="5">
        <v>0</v>
      </c>
      <c r="G471" s="19">
        <v>4278.55</v>
      </c>
      <c r="H471" s="4" t="s">
        <v>11</v>
      </c>
      <c r="I471" s="4" t="s">
        <v>16</v>
      </c>
      <c r="J471" s="4" t="s">
        <v>300</v>
      </c>
      <c r="K471" s="4">
        <f t="shared" si="15"/>
        <v>21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4" t="s">
        <v>501</v>
      </c>
      <c r="B472" s="5">
        <v>2000</v>
      </c>
      <c r="C472" s="4" t="s">
        <v>15</v>
      </c>
      <c r="D472" s="5">
        <v>25</v>
      </c>
      <c r="E472" s="5" t="str">
        <f t="shared" si="14"/>
        <v>25 Nov 2000</v>
      </c>
      <c r="F472" s="5">
        <v>3</v>
      </c>
      <c r="G472" s="19">
        <v>4296.2700000000004</v>
      </c>
      <c r="H472" s="4" t="s">
        <v>11</v>
      </c>
      <c r="I472" s="4" t="s">
        <v>12</v>
      </c>
      <c r="J472" s="4" t="s">
        <v>23</v>
      </c>
      <c r="K472" s="4">
        <f t="shared" si="15"/>
        <v>24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4" t="s">
        <v>502</v>
      </c>
      <c r="B473" s="5">
        <v>1988</v>
      </c>
      <c r="C473" s="4" t="s">
        <v>30</v>
      </c>
      <c r="D473" s="5">
        <v>19</v>
      </c>
      <c r="E473" s="5" t="str">
        <f t="shared" si="14"/>
        <v>19 Dec 1988</v>
      </c>
      <c r="F473" s="5">
        <v>0</v>
      </c>
      <c r="G473" s="19">
        <v>4320.41</v>
      </c>
      <c r="H473" s="4" t="s">
        <v>11</v>
      </c>
      <c r="I473" s="4" t="s">
        <v>16</v>
      </c>
      <c r="J473" s="4" t="s">
        <v>23</v>
      </c>
      <c r="K473" s="4">
        <f t="shared" si="15"/>
        <v>36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4" t="s">
        <v>503</v>
      </c>
      <c r="B474" s="5">
        <v>1994</v>
      </c>
      <c r="C474" s="4" t="s">
        <v>15</v>
      </c>
      <c r="D474" s="5">
        <v>2</v>
      </c>
      <c r="E474" s="5" t="str">
        <f t="shared" si="14"/>
        <v>2 Nov 1994</v>
      </c>
      <c r="F474" s="5">
        <v>1</v>
      </c>
      <c r="G474" s="19">
        <v>4337.74</v>
      </c>
      <c r="H474" s="4" t="s">
        <v>11</v>
      </c>
      <c r="I474" s="4" t="s">
        <v>16</v>
      </c>
      <c r="J474" s="4" t="s">
        <v>247</v>
      </c>
      <c r="K474" s="4">
        <f t="shared" si="15"/>
        <v>30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4" t="s">
        <v>504</v>
      </c>
      <c r="B475" s="5">
        <v>1994</v>
      </c>
      <c r="C475" s="4" t="s">
        <v>36</v>
      </c>
      <c r="D475" s="5">
        <v>26</v>
      </c>
      <c r="E475" s="5" t="str">
        <f t="shared" si="14"/>
        <v>26 Oct 1994</v>
      </c>
      <c r="F475" s="5">
        <v>2</v>
      </c>
      <c r="G475" s="19">
        <v>4340.4399999999996</v>
      </c>
      <c r="H475" s="4" t="s">
        <v>11</v>
      </c>
      <c r="I475" s="4" t="s">
        <v>16</v>
      </c>
      <c r="J475" s="4" t="s">
        <v>13</v>
      </c>
      <c r="K475" s="4">
        <f t="shared" si="15"/>
        <v>30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4" t="s">
        <v>505</v>
      </c>
      <c r="B476" s="5">
        <v>1991</v>
      </c>
      <c r="C476" s="4" t="s">
        <v>18</v>
      </c>
      <c r="D476" s="5">
        <v>1</v>
      </c>
      <c r="E476" s="5" t="str">
        <f t="shared" si="14"/>
        <v>1 Jun 1991</v>
      </c>
      <c r="F476" s="5">
        <v>0</v>
      </c>
      <c r="G476" s="19">
        <v>4347.0200000000004</v>
      </c>
      <c r="H476" s="4" t="s">
        <v>11</v>
      </c>
      <c r="I476" s="4" t="s">
        <v>16</v>
      </c>
      <c r="J476" s="4" t="s">
        <v>247</v>
      </c>
      <c r="K476" s="4">
        <f t="shared" si="15"/>
        <v>33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4" t="s">
        <v>506</v>
      </c>
      <c r="B477" s="5">
        <v>1994</v>
      </c>
      <c r="C477" s="4" t="s">
        <v>15</v>
      </c>
      <c r="D477" s="5">
        <v>1</v>
      </c>
      <c r="E477" s="5" t="str">
        <f t="shared" si="14"/>
        <v>1 Nov 1994</v>
      </c>
      <c r="F477" s="5">
        <v>2</v>
      </c>
      <c r="G477" s="19">
        <v>4349.46</v>
      </c>
      <c r="H477" s="4" t="s">
        <v>11</v>
      </c>
      <c r="I477" s="4" t="s">
        <v>11</v>
      </c>
      <c r="J477" s="4" t="s">
        <v>13</v>
      </c>
      <c r="K477" s="4">
        <f t="shared" si="15"/>
        <v>30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4" t="s">
        <v>507</v>
      </c>
      <c r="B478" s="5">
        <v>1991</v>
      </c>
      <c r="C478" s="4" t="s">
        <v>20</v>
      </c>
      <c r="D478" s="5">
        <v>13</v>
      </c>
      <c r="E478" s="5" t="str">
        <f t="shared" si="14"/>
        <v>13 Sep 1991</v>
      </c>
      <c r="F478" s="5">
        <v>1</v>
      </c>
      <c r="G478" s="19">
        <v>4350.51</v>
      </c>
      <c r="H478" s="4" t="s">
        <v>11</v>
      </c>
      <c r="I478" s="4" t="s">
        <v>11</v>
      </c>
      <c r="J478" s="4" t="s">
        <v>13</v>
      </c>
      <c r="K478" s="4">
        <f t="shared" si="15"/>
        <v>33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4" t="s">
        <v>508</v>
      </c>
      <c r="B479" s="5">
        <v>1990</v>
      </c>
      <c r="C479" s="4" t="s">
        <v>34</v>
      </c>
      <c r="D479" s="5">
        <v>28</v>
      </c>
      <c r="E479" s="5" t="str">
        <f t="shared" si="14"/>
        <v>28 Aug 1990</v>
      </c>
      <c r="F479" s="5">
        <v>0</v>
      </c>
      <c r="G479" s="19">
        <v>4357.04</v>
      </c>
      <c r="H479" s="4" t="s">
        <v>11</v>
      </c>
      <c r="I479" s="4" t="s">
        <v>12</v>
      </c>
      <c r="J479" s="4" t="s">
        <v>23</v>
      </c>
      <c r="K479" s="4">
        <f t="shared" si="15"/>
        <v>34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4" t="s">
        <v>509</v>
      </c>
      <c r="B480" s="5">
        <v>1997</v>
      </c>
      <c r="C480" s="4" t="s">
        <v>15</v>
      </c>
      <c r="D480" s="5">
        <v>29</v>
      </c>
      <c r="E480" s="5" t="str">
        <f t="shared" si="14"/>
        <v>29 Nov 1997</v>
      </c>
      <c r="F480" s="5">
        <v>3</v>
      </c>
      <c r="G480" s="19">
        <v>4391.6499999999996</v>
      </c>
      <c r="H480" s="4" t="s">
        <v>11</v>
      </c>
      <c r="I480" s="4" t="s">
        <v>11</v>
      </c>
      <c r="J480" s="4" t="s">
        <v>42</v>
      </c>
      <c r="K480" s="4">
        <f t="shared" si="15"/>
        <v>27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4" t="s">
        <v>510</v>
      </c>
      <c r="B481" s="5">
        <v>1982</v>
      </c>
      <c r="C481" s="4" t="s">
        <v>18</v>
      </c>
      <c r="D481" s="5">
        <v>29</v>
      </c>
      <c r="E481" s="5" t="str">
        <f t="shared" si="14"/>
        <v>29 Jun 1982</v>
      </c>
      <c r="F481" s="5">
        <v>3</v>
      </c>
      <c r="G481" s="19">
        <v>4392.7</v>
      </c>
      <c r="H481" s="4" t="s">
        <v>11</v>
      </c>
      <c r="I481" s="4" t="s">
        <v>11</v>
      </c>
      <c r="J481" s="4" t="s">
        <v>13</v>
      </c>
      <c r="K481" s="4">
        <f t="shared" si="15"/>
        <v>42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4" t="s">
        <v>511</v>
      </c>
      <c r="B482" s="5">
        <v>1988</v>
      </c>
      <c r="C482" s="4" t="s">
        <v>10</v>
      </c>
      <c r="D482" s="5">
        <v>18</v>
      </c>
      <c r="E482" s="5" t="str">
        <f t="shared" si="14"/>
        <v>18 Jul 1988</v>
      </c>
      <c r="F482" s="5">
        <v>3</v>
      </c>
      <c r="G482" s="19">
        <v>4397.3100000000004</v>
      </c>
      <c r="H482" s="4" t="s">
        <v>11</v>
      </c>
      <c r="I482" s="4" t="s">
        <v>11</v>
      </c>
      <c r="J482" s="4" t="s">
        <v>13</v>
      </c>
      <c r="K482" s="4">
        <f t="shared" si="15"/>
        <v>36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4" t="s">
        <v>512</v>
      </c>
      <c r="B483" s="5">
        <v>1986</v>
      </c>
      <c r="C483" s="4" t="s">
        <v>34</v>
      </c>
      <c r="D483" s="5">
        <v>11</v>
      </c>
      <c r="E483" s="5" t="str">
        <f t="shared" si="14"/>
        <v>11 Aug 1986</v>
      </c>
      <c r="F483" s="5">
        <v>0</v>
      </c>
      <c r="G483" s="19">
        <v>4399.7299999999996</v>
      </c>
      <c r="H483" s="4" t="s">
        <v>12</v>
      </c>
      <c r="I483" s="4" t="s">
        <v>11</v>
      </c>
      <c r="J483" s="4" t="s">
        <v>13</v>
      </c>
      <c r="K483" s="4">
        <f t="shared" si="15"/>
        <v>38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4" t="s">
        <v>513</v>
      </c>
      <c r="B484" s="5">
        <v>1986</v>
      </c>
      <c r="C484" s="4" t="s">
        <v>10</v>
      </c>
      <c r="D484" s="5">
        <v>13</v>
      </c>
      <c r="E484" s="5" t="str">
        <f t="shared" si="14"/>
        <v>13 Jul 1986</v>
      </c>
      <c r="F484" s="5">
        <v>0</v>
      </c>
      <c r="G484" s="19">
        <v>4402.2299999999996</v>
      </c>
      <c r="H484" s="4" t="s">
        <v>11</v>
      </c>
      <c r="I484" s="4" t="s">
        <v>11</v>
      </c>
      <c r="J484" s="4" t="s">
        <v>42</v>
      </c>
      <c r="K484" s="4">
        <f t="shared" si="15"/>
        <v>38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4" t="s">
        <v>514</v>
      </c>
      <c r="B485" s="5">
        <v>1988</v>
      </c>
      <c r="C485" s="4" t="s">
        <v>20</v>
      </c>
      <c r="D485" s="5">
        <v>16</v>
      </c>
      <c r="E485" s="5" t="str">
        <f t="shared" si="14"/>
        <v>16 Sep 1988</v>
      </c>
      <c r="F485" s="5">
        <v>0</v>
      </c>
      <c r="G485" s="19">
        <v>4415.16</v>
      </c>
      <c r="H485" s="4" t="s">
        <v>11</v>
      </c>
      <c r="I485" s="4" t="s">
        <v>16</v>
      </c>
      <c r="J485" s="4" t="s">
        <v>13</v>
      </c>
      <c r="K485" s="4">
        <f t="shared" si="15"/>
        <v>36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4" t="s">
        <v>515</v>
      </c>
      <c r="B486" s="5">
        <v>1992</v>
      </c>
      <c r="C486" s="4" t="s">
        <v>34</v>
      </c>
      <c r="D486" s="5">
        <v>15</v>
      </c>
      <c r="E486" s="5" t="str">
        <f t="shared" si="14"/>
        <v>15 Aug 1992</v>
      </c>
      <c r="F486" s="5">
        <v>0</v>
      </c>
      <c r="G486" s="19">
        <v>4420.95</v>
      </c>
      <c r="H486" s="4" t="s">
        <v>11</v>
      </c>
      <c r="I486" s="4" t="s">
        <v>12</v>
      </c>
      <c r="J486" s="4" t="s">
        <v>516</v>
      </c>
      <c r="K486" s="4">
        <f t="shared" si="15"/>
        <v>32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4" t="s">
        <v>517</v>
      </c>
      <c r="B487" s="5">
        <v>1994</v>
      </c>
      <c r="C487" s="4" t="s">
        <v>30</v>
      </c>
      <c r="D487" s="5">
        <v>29</v>
      </c>
      <c r="E487" s="5" t="str">
        <f t="shared" si="14"/>
        <v>29 Dec 1994</v>
      </c>
      <c r="F487" s="5">
        <v>2</v>
      </c>
      <c r="G487" s="19">
        <v>4428.8900000000003</v>
      </c>
      <c r="H487" s="4" t="s">
        <v>12</v>
      </c>
      <c r="I487" s="4" t="s">
        <v>16</v>
      </c>
      <c r="J487" s="4" t="s">
        <v>356</v>
      </c>
      <c r="K487" s="4">
        <f t="shared" si="15"/>
        <v>30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4" t="s">
        <v>518</v>
      </c>
      <c r="B488" s="5">
        <v>1993</v>
      </c>
      <c r="C488" s="4" t="s">
        <v>20</v>
      </c>
      <c r="D488" s="5">
        <v>4</v>
      </c>
      <c r="E488" s="5" t="str">
        <f t="shared" si="14"/>
        <v>4 Sep 1993</v>
      </c>
      <c r="F488" s="5">
        <v>2</v>
      </c>
      <c r="G488" s="19">
        <v>4433.3900000000003</v>
      </c>
      <c r="H488" s="4" t="s">
        <v>11</v>
      </c>
      <c r="I488" s="4" t="s">
        <v>12</v>
      </c>
      <c r="J488" s="4" t="s">
        <v>23</v>
      </c>
      <c r="K488" s="4">
        <f t="shared" si="15"/>
        <v>31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4" t="s">
        <v>519</v>
      </c>
      <c r="B489" s="5">
        <v>1993</v>
      </c>
      <c r="C489" s="4" t="s">
        <v>30</v>
      </c>
      <c r="D489" s="5">
        <v>23</v>
      </c>
      <c r="E489" s="5" t="str">
        <f t="shared" si="14"/>
        <v>23 Dec 1993</v>
      </c>
      <c r="F489" s="5">
        <v>2</v>
      </c>
      <c r="G489" s="19">
        <v>4433.92</v>
      </c>
      <c r="H489" s="4" t="s">
        <v>11</v>
      </c>
      <c r="I489" s="4" t="s">
        <v>11</v>
      </c>
      <c r="J489" s="4" t="s">
        <v>23</v>
      </c>
      <c r="K489" s="4">
        <f t="shared" si="15"/>
        <v>31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4" t="s">
        <v>520</v>
      </c>
      <c r="B490" s="5">
        <v>1994</v>
      </c>
      <c r="C490" s="4" t="s">
        <v>36</v>
      </c>
      <c r="D490" s="5">
        <v>8</v>
      </c>
      <c r="E490" s="5" t="str">
        <f t="shared" si="14"/>
        <v>8 Oct 1994</v>
      </c>
      <c r="F490" s="5">
        <v>2</v>
      </c>
      <c r="G490" s="19">
        <v>4435.09</v>
      </c>
      <c r="H490" s="4" t="s">
        <v>12</v>
      </c>
      <c r="I490" s="4" t="s">
        <v>11</v>
      </c>
      <c r="J490" s="4" t="s">
        <v>168</v>
      </c>
      <c r="K490" s="4">
        <f t="shared" si="15"/>
        <v>30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4" t="s">
        <v>521</v>
      </c>
      <c r="B491" s="5">
        <v>1994</v>
      </c>
      <c r="C491" s="4" t="s">
        <v>36</v>
      </c>
      <c r="D491" s="5">
        <v>24</v>
      </c>
      <c r="E491" s="5" t="str">
        <f t="shared" si="14"/>
        <v>24 Oct 1994</v>
      </c>
      <c r="F491" s="5">
        <v>2</v>
      </c>
      <c r="G491" s="19">
        <v>4438.26</v>
      </c>
      <c r="H491" s="4" t="s">
        <v>11</v>
      </c>
      <c r="I491" s="4" t="s">
        <v>12</v>
      </c>
      <c r="J491" s="4" t="s">
        <v>356</v>
      </c>
      <c r="K491" s="4">
        <f t="shared" si="15"/>
        <v>30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4" t="s">
        <v>522</v>
      </c>
      <c r="B492" s="5">
        <v>1991</v>
      </c>
      <c r="C492" s="4" t="s">
        <v>20</v>
      </c>
      <c r="D492" s="5">
        <v>3</v>
      </c>
      <c r="E492" s="5" t="str">
        <f t="shared" si="14"/>
        <v>3 Sep 1991</v>
      </c>
      <c r="F492" s="5">
        <v>1</v>
      </c>
      <c r="G492" s="19">
        <v>4441.21</v>
      </c>
      <c r="H492" s="4" t="s">
        <v>16</v>
      </c>
      <c r="I492" s="4" t="s">
        <v>11</v>
      </c>
      <c r="J492" s="4" t="s">
        <v>276</v>
      </c>
      <c r="K492" s="4">
        <f t="shared" si="15"/>
        <v>33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4" t="s">
        <v>523</v>
      </c>
      <c r="B493" s="5">
        <v>1994</v>
      </c>
      <c r="C493" s="4" t="s">
        <v>18</v>
      </c>
      <c r="D493" s="5">
        <v>28</v>
      </c>
      <c r="E493" s="5" t="str">
        <f t="shared" si="14"/>
        <v>28 Jun 1994</v>
      </c>
      <c r="F493" s="5">
        <v>3</v>
      </c>
      <c r="G493" s="19">
        <v>4449.46</v>
      </c>
      <c r="H493" s="4" t="s">
        <v>16</v>
      </c>
      <c r="I493" s="4" t="s">
        <v>11</v>
      </c>
      <c r="J493" s="4" t="s">
        <v>13</v>
      </c>
      <c r="K493" s="4">
        <f t="shared" si="15"/>
        <v>30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4" t="s">
        <v>524</v>
      </c>
      <c r="B494" s="5">
        <v>1990</v>
      </c>
      <c r="C494" s="4" t="s">
        <v>34</v>
      </c>
      <c r="D494" s="5">
        <v>8</v>
      </c>
      <c r="E494" s="5" t="str">
        <f t="shared" si="14"/>
        <v>8 Aug 1990</v>
      </c>
      <c r="F494" s="5">
        <v>1</v>
      </c>
      <c r="G494" s="19">
        <v>4454.3999999999996</v>
      </c>
      <c r="H494" s="4" t="s">
        <v>11</v>
      </c>
      <c r="I494" s="4" t="s">
        <v>12</v>
      </c>
      <c r="J494" s="4" t="s">
        <v>23</v>
      </c>
      <c r="K494" s="4">
        <f t="shared" si="15"/>
        <v>34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4" t="s">
        <v>525</v>
      </c>
      <c r="B495" s="5">
        <v>1990</v>
      </c>
      <c r="C495" s="4" t="s">
        <v>10</v>
      </c>
      <c r="D495" s="5">
        <v>15</v>
      </c>
      <c r="E495" s="5" t="str">
        <f t="shared" si="14"/>
        <v>15 Jul 1990</v>
      </c>
      <c r="F495" s="5">
        <v>1</v>
      </c>
      <c r="G495" s="19">
        <v>4462.72</v>
      </c>
      <c r="H495" s="4" t="s">
        <v>11</v>
      </c>
      <c r="I495" s="4" t="s">
        <v>12</v>
      </c>
      <c r="J495" s="4" t="s">
        <v>23</v>
      </c>
      <c r="K495" s="4">
        <f t="shared" si="15"/>
        <v>34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4" t="s">
        <v>526</v>
      </c>
      <c r="B496" s="5">
        <v>1991</v>
      </c>
      <c r="C496" s="4" t="s">
        <v>10</v>
      </c>
      <c r="D496" s="5">
        <v>4</v>
      </c>
      <c r="E496" s="5" t="str">
        <f t="shared" si="14"/>
        <v>4 Jul 1991</v>
      </c>
      <c r="F496" s="5">
        <v>2</v>
      </c>
      <c r="G496" s="19">
        <v>4463.21</v>
      </c>
      <c r="H496" s="4" t="s">
        <v>12</v>
      </c>
      <c r="I496" s="4" t="s">
        <v>12</v>
      </c>
      <c r="J496" s="4" t="s">
        <v>13</v>
      </c>
      <c r="K496" s="4">
        <f t="shared" si="15"/>
        <v>33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4" t="s">
        <v>527</v>
      </c>
      <c r="B497" s="5">
        <v>1999</v>
      </c>
      <c r="C497" s="4" t="s">
        <v>15</v>
      </c>
      <c r="D497" s="5">
        <v>20</v>
      </c>
      <c r="E497" s="5" t="str">
        <f t="shared" si="14"/>
        <v>20 Nov 1999</v>
      </c>
      <c r="F497" s="5">
        <v>3</v>
      </c>
      <c r="G497" s="19">
        <v>4466.62</v>
      </c>
      <c r="H497" s="4" t="s">
        <v>11</v>
      </c>
      <c r="I497" s="4" t="s">
        <v>11</v>
      </c>
      <c r="J497" s="4" t="s">
        <v>23</v>
      </c>
      <c r="K497" s="4">
        <f t="shared" si="15"/>
        <v>25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4" t="s">
        <v>528</v>
      </c>
      <c r="B498" s="5">
        <v>2004</v>
      </c>
      <c r="C498" s="4" t="s">
        <v>10</v>
      </c>
      <c r="D498" s="5">
        <v>18</v>
      </c>
      <c r="E498" s="5" t="str">
        <f t="shared" si="14"/>
        <v>18 Jul 2004</v>
      </c>
      <c r="F498" s="5">
        <v>0</v>
      </c>
      <c r="G498" s="19">
        <v>4468.25</v>
      </c>
      <c r="H498" s="4" t="s">
        <v>11</v>
      </c>
      <c r="I498" s="4" t="s">
        <v>11</v>
      </c>
      <c r="J498" s="4" t="s">
        <v>23</v>
      </c>
      <c r="K498" s="4">
        <f t="shared" si="15"/>
        <v>20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4" t="s">
        <v>529</v>
      </c>
      <c r="B499" s="5">
        <v>1992</v>
      </c>
      <c r="C499" s="4" t="s">
        <v>10</v>
      </c>
      <c r="D499" s="5">
        <v>12</v>
      </c>
      <c r="E499" s="5" t="str">
        <f t="shared" si="14"/>
        <v>12 Jul 1992</v>
      </c>
      <c r="F499" s="5">
        <v>0</v>
      </c>
      <c r="G499" s="19">
        <v>4488.58</v>
      </c>
      <c r="H499" s="4" t="s">
        <v>11</v>
      </c>
      <c r="I499" s="4" t="s">
        <v>12</v>
      </c>
      <c r="J499" s="4" t="s">
        <v>23</v>
      </c>
      <c r="K499" s="4">
        <f t="shared" si="15"/>
        <v>32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4" t="s">
        <v>530</v>
      </c>
      <c r="B500" s="5">
        <v>1988</v>
      </c>
      <c r="C500" s="4" t="s">
        <v>18</v>
      </c>
      <c r="D500" s="5">
        <v>26</v>
      </c>
      <c r="E500" s="5" t="str">
        <f t="shared" si="14"/>
        <v>26 Jun 1988</v>
      </c>
      <c r="F500" s="5">
        <v>0</v>
      </c>
      <c r="G500" s="19">
        <v>4500.34</v>
      </c>
      <c r="H500" s="4" t="s">
        <v>11</v>
      </c>
      <c r="I500" s="4" t="s">
        <v>16</v>
      </c>
      <c r="J500" s="4" t="s">
        <v>356</v>
      </c>
      <c r="K500" s="4">
        <f t="shared" si="15"/>
        <v>36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4" t="s">
        <v>531</v>
      </c>
      <c r="B501" s="5">
        <v>1997</v>
      </c>
      <c r="C501" s="4" t="s">
        <v>36</v>
      </c>
      <c r="D501" s="5">
        <v>13</v>
      </c>
      <c r="E501" s="5" t="str">
        <f t="shared" si="14"/>
        <v>13 Oct 1997</v>
      </c>
      <c r="F501" s="5">
        <v>4</v>
      </c>
      <c r="G501" s="19">
        <v>4504.66</v>
      </c>
      <c r="H501" s="4" t="s">
        <v>16</v>
      </c>
      <c r="I501" s="4" t="s">
        <v>11</v>
      </c>
      <c r="J501" s="4" t="s">
        <v>13</v>
      </c>
      <c r="K501" s="4">
        <f t="shared" si="15"/>
        <v>27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4" t="s">
        <v>532</v>
      </c>
      <c r="B502" s="5">
        <v>1982</v>
      </c>
      <c r="C502" s="4" t="s">
        <v>20</v>
      </c>
      <c r="D502" s="5">
        <v>27</v>
      </c>
      <c r="E502" s="5" t="str">
        <f t="shared" si="14"/>
        <v>27 Sep 1982</v>
      </c>
      <c r="F502" s="5">
        <v>3</v>
      </c>
      <c r="G502" s="19">
        <v>4511.41</v>
      </c>
      <c r="H502" s="4" t="s">
        <v>11</v>
      </c>
      <c r="I502" s="4" t="s">
        <v>12</v>
      </c>
      <c r="J502" s="4" t="s">
        <v>13</v>
      </c>
      <c r="K502" s="4">
        <f t="shared" si="15"/>
        <v>42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4" t="s">
        <v>533</v>
      </c>
      <c r="B503" s="5">
        <v>1980</v>
      </c>
      <c r="C503" s="4" t="s">
        <v>18</v>
      </c>
      <c r="D503" s="5">
        <v>16</v>
      </c>
      <c r="E503" s="5" t="str">
        <f t="shared" si="14"/>
        <v>16 Jun 1980</v>
      </c>
      <c r="F503" s="5">
        <v>2</v>
      </c>
      <c r="G503" s="19">
        <v>4515.71</v>
      </c>
      <c r="H503" s="4" t="s">
        <v>11</v>
      </c>
      <c r="I503" s="4" t="s">
        <v>12</v>
      </c>
      <c r="J503" s="4" t="s">
        <v>13</v>
      </c>
      <c r="K503" s="4">
        <f t="shared" si="15"/>
        <v>44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4" t="s">
        <v>534</v>
      </c>
      <c r="B504" s="5">
        <v>2003</v>
      </c>
      <c r="C504" s="4" t="s">
        <v>36</v>
      </c>
      <c r="D504" s="5">
        <v>2</v>
      </c>
      <c r="E504" s="5" t="str">
        <f t="shared" si="14"/>
        <v>2 Oct 2003</v>
      </c>
      <c r="F504" s="5">
        <v>0</v>
      </c>
      <c r="G504" s="19">
        <v>4518.3999999999996</v>
      </c>
      <c r="H504" s="4" t="s">
        <v>11</v>
      </c>
      <c r="I504" s="4" t="s">
        <v>12</v>
      </c>
      <c r="J504" s="4" t="s">
        <v>535</v>
      </c>
      <c r="K504" s="4">
        <f t="shared" si="15"/>
        <v>21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4" t="s">
        <v>536</v>
      </c>
      <c r="B505" s="5">
        <v>1987</v>
      </c>
      <c r="C505" s="4" t="s">
        <v>30</v>
      </c>
      <c r="D505" s="5">
        <v>5</v>
      </c>
      <c r="E505" s="5" t="str">
        <f t="shared" si="14"/>
        <v>5 Dec 1987</v>
      </c>
      <c r="F505" s="5">
        <v>3</v>
      </c>
      <c r="G505" s="19">
        <v>4518.7700000000004</v>
      </c>
      <c r="H505" s="4" t="s">
        <v>11</v>
      </c>
      <c r="I505" s="4" t="s">
        <v>12</v>
      </c>
      <c r="J505" s="4" t="s">
        <v>23</v>
      </c>
      <c r="K505" s="4">
        <f t="shared" si="15"/>
        <v>37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4" t="s">
        <v>537</v>
      </c>
      <c r="B506" s="5">
        <v>1988</v>
      </c>
      <c r="C506" s="4" t="s">
        <v>30</v>
      </c>
      <c r="D506" s="5">
        <v>21</v>
      </c>
      <c r="E506" s="5" t="str">
        <f t="shared" si="14"/>
        <v>21 Dec 1988</v>
      </c>
      <c r="F506" s="5">
        <v>0</v>
      </c>
      <c r="G506" s="19">
        <v>4518.83</v>
      </c>
      <c r="H506" s="4" t="s">
        <v>11</v>
      </c>
      <c r="I506" s="4" t="s">
        <v>11</v>
      </c>
      <c r="J506" s="4" t="s">
        <v>356</v>
      </c>
      <c r="K506" s="4">
        <f t="shared" si="15"/>
        <v>36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4" t="s">
        <v>538</v>
      </c>
      <c r="B507" s="5">
        <v>1992</v>
      </c>
      <c r="C507" s="4" t="s">
        <v>34</v>
      </c>
      <c r="D507" s="5">
        <v>13</v>
      </c>
      <c r="E507" s="5" t="str">
        <f t="shared" si="14"/>
        <v>13 Aug 1992</v>
      </c>
      <c r="F507" s="5">
        <v>1</v>
      </c>
      <c r="G507" s="19">
        <v>4527.18</v>
      </c>
      <c r="H507" s="4" t="s">
        <v>11</v>
      </c>
      <c r="I507" s="4" t="s">
        <v>11</v>
      </c>
      <c r="J507" s="4" t="s">
        <v>23</v>
      </c>
      <c r="K507" s="4">
        <f t="shared" si="15"/>
        <v>32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4" t="s">
        <v>539</v>
      </c>
      <c r="B508" s="5">
        <v>1993</v>
      </c>
      <c r="C508" s="4" t="s">
        <v>18</v>
      </c>
      <c r="D508" s="5">
        <v>29</v>
      </c>
      <c r="E508" s="5" t="str">
        <f t="shared" si="14"/>
        <v>29 Jun 1993</v>
      </c>
      <c r="F508" s="5">
        <v>2</v>
      </c>
      <c r="G508" s="19">
        <v>4529.4799999999996</v>
      </c>
      <c r="H508" s="4" t="s">
        <v>11</v>
      </c>
      <c r="I508" s="4" t="s">
        <v>16</v>
      </c>
      <c r="J508" s="4" t="s">
        <v>42</v>
      </c>
      <c r="K508" s="4">
        <f t="shared" si="15"/>
        <v>31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4" t="s">
        <v>540</v>
      </c>
      <c r="B509" s="5">
        <v>1988</v>
      </c>
      <c r="C509" s="4" t="s">
        <v>18</v>
      </c>
      <c r="D509" s="5">
        <v>13</v>
      </c>
      <c r="E509" s="5" t="str">
        <f t="shared" si="14"/>
        <v>13 Jun 1988</v>
      </c>
      <c r="F509" s="5">
        <v>1</v>
      </c>
      <c r="G509" s="19">
        <v>4536.26</v>
      </c>
      <c r="H509" s="4" t="s">
        <v>11</v>
      </c>
      <c r="I509" s="4" t="s">
        <v>11</v>
      </c>
      <c r="J509" s="4" t="s">
        <v>42</v>
      </c>
      <c r="K509" s="4">
        <f t="shared" si="15"/>
        <v>36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4" t="s">
        <v>541</v>
      </c>
      <c r="B510" s="5">
        <v>1990</v>
      </c>
      <c r="C510" s="4" t="s">
        <v>15</v>
      </c>
      <c r="D510" s="5">
        <v>17</v>
      </c>
      <c r="E510" s="5" t="str">
        <f t="shared" si="14"/>
        <v>17 Nov 1990</v>
      </c>
      <c r="F510" s="5">
        <v>0</v>
      </c>
      <c r="G510" s="19">
        <v>4544.2299999999996</v>
      </c>
      <c r="H510" s="4" t="s">
        <v>11</v>
      </c>
      <c r="I510" s="4" t="s">
        <v>16</v>
      </c>
      <c r="J510" s="4" t="s">
        <v>247</v>
      </c>
      <c r="K510" s="4">
        <f t="shared" si="15"/>
        <v>34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4" t="s">
        <v>542</v>
      </c>
      <c r="B511" s="5">
        <v>2004</v>
      </c>
      <c r="C511" s="4" t="s">
        <v>30</v>
      </c>
      <c r="D511" s="5">
        <v>22</v>
      </c>
      <c r="E511" s="5" t="str">
        <f t="shared" si="14"/>
        <v>22 Dec 2004</v>
      </c>
      <c r="F511" s="5">
        <v>4</v>
      </c>
      <c r="G511" s="19">
        <v>4561.1899999999996</v>
      </c>
      <c r="H511" s="4" t="s">
        <v>11</v>
      </c>
      <c r="I511" s="4" t="s">
        <v>11</v>
      </c>
      <c r="J511" s="4" t="s">
        <v>247</v>
      </c>
      <c r="K511" s="4">
        <f t="shared" si="15"/>
        <v>20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4" t="s">
        <v>543</v>
      </c>
      <c r="B512" s="5">
        <v>1990</v>
      </c>
      <c r="C512" s="4" t="s">
        <v>20</v>
      </c>
      <c r="D512" s="5">
        <v>20</v>
      </c>
      <c r="E512" s="5" t="str">
        <f t="shared" si="14"/>
        <v>20 Sep 1990</v>
      </c>
      <c r="F512" s="5">
        <v>1</v>
      </c>
      <c r="G512" s="19">
        <v>4562.84</v>
      </c>
      <c r="H512" s="4" t="s">
        <v>11</v>
      </c>
      <c r="I512" s="4" t="s">
        <v>11</v>
      </c>
      <c r="J512" s="4" t="s">
        <v>13</v>
      </c>
      <c r="K512" s="4">
        <f t="shared" si="15"/>
        <v>34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4" t="s">
        <v>544</v>
      </c>
      <c r="B513" s="5">
        <v>1996</v>
      </c>
      <c r="C513" s="4" t="s">
        <v>30</v>
      </c>
      <c r="D513" s="5">
        <v>25</v>
      </c>
      <c r="E513" s="5" t="str">
        <f t="shared" si="14"/>
        <v>25 Dec 1996</v>
      </c>
      <c r="F513" s="5">
        <v>2</v>
      </c>
      <c r="G513" s="19">
        <v>4564.1899999999996</v>
      </c>
      <c r="H513" s="4" t="s">
        <v>11</v>
      </c>
      <c r="I513" s="4" t="s">
        <v>11</v>
      </c>
      <c r="J513" s="4" t="s">
        <v>247</v>
      </c>
      <c r="K513" s="4">
        <f t="shared" si="15"/>
        <v>28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4" t="s">
        <v>545</v>
      </c>
      <c r="B514" s="5">
        <v>1989</v>
      </c>
      <c r="C514" s="4" t="s">
        <v>20</v>
      </c>
      <c r="D514" s="5">
        <v>18</v>
      </c>
      <c r="E514" s="5" t="str">
        <f t="shared" si="14"/>
        <v>18 Sep 1989</v>
      </c>
      <c r="F514" s="5">
        <v>0</v>
      </c>
      <c r="G514" s="19">
        <v>4571.41</v>
      </c>
      <c r="H514" s="4" t="s">
        <v>11</v>
      </c>
      <c r="I514" s="4" t="s">
        <v>11</v>
      </c>
      <c r="J514" s="4" t="s">
        <v>23</v>
      </c>
      <c r="K514" s="4">
        <f t="shared" si="15"/>
        <v>35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4" t="s">
        <v>546</v>
      </c>
      <c r="B515" s="5">
        <v>2000</v>
      </c>
      <c r="C515" s="4" t="s">
        <v>10</v>
      </c>
      <c r="D515" s="5">
        <v>2</v>
      </c>
      <c r="E515" s="5" t="str">
        <f t="shared" ref="E515:E578" si="16">CONCATENATE(D515," ",C515," ",B515)</f>
        <v>2 Jul 2000</v>
      </c>
      <c r="F515" s="5">
        <v>0</v>
      </c>
      <c r="G515" s="19">
        <v>4608.03</v>
      </c>
      <c r="H515" s="4" t="s">
        <v>11</v>
      </c>
      <c r="I515" s="4" t="s">
        <v>12</v>
      </c>
      <c r="J515" s="4" t="s">
        <v>42</v>
      </c>
      <c r="K515" s="4">
        <f t="shared" ref="K515:K578" si="17">DATEDIF(E515,$L$2,"y")</f>
        <v>24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4" t="s">
        <v>547</v>
      </c>
      <c r="B516" s="5">
        <v>1998</v>
      </c>
      <c r="C516" s="4" t="s">
        <v>18</v>
      </c>
      <c r="D516" s="5">
        <v>29</v>
      </c>
      <c r="E516" s="5" t="str">
        <f t="shared" si="16"/>
        <v>29 Jun 1998</v>
      </c>
      <c r="F516" s="5">
        <v>3</v>
      </c>
      <c r="G516" s="19">
        <v>4618.08</v>
      </c>
      <c r="H516" s="4" t="s">
        <v>11</v>
      </c>
      <c r="I516" s="4" t="s">
        <v>16</v>
      </c>
      <c r="J516" s="4" t="s">
        <v>23</v>
      </c>
      <c r="K516" s="4">
        <f t="shared" si="17"/>
        <v>26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4" t="s">
        <v>548</v>
      </c>
      <c r="B517" s="5">
        <v>1985</v>
      </c>
      <c r="C517" s="4" t="s">
        <v>18</v>
      </c>
      <c r="D517" s="5">
        <v>22</v>
      </c>
      <c r="E517" s="5" t="str">
        <f t="shared" si="16"/>
        <v>22 Jun 1985</v>
      </c>
      <c r="F517" s="5">
        <v>0</v>
      </c>
      <c r="G517" s="19">
        <v>4646.76</v>
      </c>
      <c r="H517" s="4" t="s">
        <v>16</v>
      </c>
      <c r="I517" s="4" t="s">
        <v>16</v>
      </c>
      <c r="J517" s="4" t="s">
        <v>42</v>
      </c>
      <c r="K517" s="4">
        <f t="shared" si="17"/>
        <v>39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4" t="s">
        <v>549</v>
      </c>
      <c r="B518" s="5">
        <v>1996</v>
      </c>
      <c r="C518" s="4" t="s">
        <v>36</v>
      </c>
      <c r="D518" s="5">
        <v>25</v>
      </c>
      <c r="E518" s="5" t="str">
        <f t="shared" si="16"/>
        <v>25 Oct 1996</v>
      </c>
      <c r="F518" s="5">
        <v>3</v>
      </c>
      <c r="G518" s="19">
        <v>4661.29</v>
      </c>
      <c r="H518" s="4" t="s">
        <v>11</v>
      </c>
      <c r="I518" s="4" t="s">
        <v>16</v>
      </c>
      <c r="J518" s="4" t="s">
        <v>356</v>
      </c>
      <c r="K518" s="4">
        <f t="shared" si="17"/>
        <v>28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4" t="s">
        <v>550</v>
      </c>
      <c r="B519" s="5">
        <v>1990</v>
      </c>
      <c r="C519" s="4" t="s">
        <v>34</v>
      </c>
      <c r="D519" s="5">
        <v>5</v>
      </c>
      <c r="E519" s="5" t="str">
        <f t="shared" si="16"/>
        <v>5 Aug 1990</v>
      </c>
      <c r="F519" s="5">
        <v>1</v>
      </c>
      <c r="G519" s="19">
        <v>4667.6099999999997</v>
      </c>
      <c r="H519" s="4" t="s">
        <v>12</v>
      </c>
      <c r="I519" s="4" t="s">
        <v>12</v>
      </c>
      <c r="J519" s="4" t="s">
        <v>168</v>
      </c>
      <c r="K519" s="4">
        <f t="shared" si="17"/>
        <v>34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4" t="s">
        <v>551</v>
      </c>
      <c r="B520" s="5">
        <v>1990</v>
      </c>
      <c r="C520" s="4" t="s">
        <v>20</v>
      </c>
      <c r="D520" s="5">
        <v>26</v>
      </c>
      <c r="E520" s="5" t="str">
        <f t="shared" si="16"/>
        <v>26 Sep 1990</v>
      </c>
      <c r="F520" s="5">
        <v>2</v>
      </c>
      <c r="G520" s="19">
        <v>4670.6400000000003</v>
      </c>
      <c r="H520" s="4" t="s">
        <v>11</v>
      </c>
      <c r="I520" s="4" t="s">
        <v>11</v>
      </c>
      <c r="J520" s="4" t="s">
        <v>42</v>
      </c>
      <c r="K520" s="4">
        <f t="shared" si="17"/>
        <v>34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4" t="s">
        <v>552</v>
      </c>
      <c r="B521" s="5">
        <v>1990</v>
      </c>
      <c r="C521" s="4" t="s">
        <v>10</v>
      </c>
      <c r="D521" s="5">
        <v>13</v>
      </c>
      <c r="E521" s="5" t="str">
        <f t="shared" si="16"/>
        <v>13 Jul 1990</v>
      </c>
      <c r="F521" s="5">
        <v>2</v>
      </c>
      <c r="G521" s="19">
        <v>4673.3900000000003</v>
      </c>
      <c r="H521" s="4" t="s">
        <v>11</v>
      </c>
      <c r="I521" s="4" t="s">
        <v>16</v>
      </c>
      <c r="J521" s="4" t="s">
        <v>13</v>
      </c>
      <c r="K521" s="4">
        <f t="shared" si="17"/>
        <v>34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4" t="s">
        <v>553</v>
      </c>
      <c r="B522" s="5">
        <v>1979</v>
      </c>
      <c r="C522" s="4" t="s">
        <v>36</v>
      </c>
      <c r="D522" s="5">
        <v>18</v>
      </c>
      <c r="E522" s="5" t="str">
        <f t="shared" si="16"/>
        <v>18 Oct 1979</v>
      </c>
      <c r="F522" s="5">
        <v>2</v>
      </c>
      <c r="G522" s="19">
        <v>4674.2</v>
      </c>
      <c r="H522" s="4" t="s">
        <v>11</v>
      </c>
      <c r="I522" s="4" t="s">
        <v>16</v>
      </c>
      <c r="J522" s="4" t="s">
        <v>13</v>
      </c>
      <c r="K522" s="4">
        <f t="shared" si="17"/>
        <v>45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4" t="s">
        <v>554</v>
      </c>
      <c r="B523" s="5">
        <v>2003</v>
      </c>
      <c r="C523" s="4" t="s">
        <v>36</v>
      </c>
      <c r="D523" s="5">
        <v>4</v>
      </c>
      <c r="E523" s="5" t="str">
        <f t="shared" si="16"/>
        <v>4 Oct 2003</v>
      </c>
      <c r="F523" s="5">
        <v>0</v>
      </c>
      <c r="G523" s="19">
        <v>4678.8</v>
      </c>
      <c r="H523" s="4" t="s">
        <v>11</v>
      </c>
      <c r="I523" s="4" t="s">
        <v>16</v>
      </c>
      <c r="J523" s="4" t="s">
        <v>300</v>
      </c>
      <c r="K523" s="4">
        <f t="shared" si="17"/>
        <v>21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4" t="s">
        <v>555</v>
      </c>
      <c r="B524" s="5">
        <v>1990</v>
      </c>
      <c r="C524" s="4" t="s">
        <v>20</v>
      </c>
      <c r="D524" s="5">
        <v>4</v>
      </c>
      <c r="E524" s="5" t="str">
        <f t="shared" si="16"/>
        <v>4 Sep 1990</v>
      </c>
      <c r="F524" s="5">
        <v>2</v>
      </c>
      <c r="G524" s="19">
        <v>4686.3900000000003</v>
      </c>
      <c r="H524" s="4" t="s">
        <v>12</v>
      </c>
      <c r="I524" s="4" t="s">
        <v>12</v>
      </c>
      <c r="J524" s="4" t="s">
        <v>13</v>
      </c>
      <c r="K524" s="4">
        <f t="shared" si="17"/>
        <v>34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4" t="s">
        <v>556</v>
      </c>
      <c r="B525" s="5">
        <v>2003</v>
      </c>
      <c r="C525" s="4" t="s">
        <v>18</v>
      </c>
      <c r="D525" s="5">
        <v>22</v>
      </c>
      <c r="E525" s="5" t="str">
        <f t="shared" si="16"/>
        <v>22 Jun 2003</v>
      </c>
      <c r="F525" s="5">
        <v>5</v>
      </c>
      <c r="G525" s="19">
        <v>4687.8</v>
      </c>
      <c r="H525" s="4" t="s">
        <v>11</v>
      </c>
      <c r="I525" s="4" t="s">
        <v>12</v>
      </c>
      <c r="J525" s="4" t="s">
        <v>42</v>
      </c>
      <c r="K525" s="4">
        <f t="shared" si="17"/>
        <v>21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4" t="s">
        <v>557</v>
      </c>
      <c r="B526" s="5">
        <v>1977</v>
      </c>
      <c r="C526" s="4" t="s">
        <v>30</v>
      </c>
      <c r="D526" s="5">
        <v>4</v>
      </c>
      <c r="E526" s="5" t="str">
        <f t="shared" si="16"/>
        <v>4 Dec 1977</v>
      </c>
      <c r="F526" s="5">
        <v>2</v>
      </c>
      <c r="G526" s="19">
        <v>4699.47</v>
      </c>
      <c r="H526" s="4" t="s">
        <v>11</v>
      </c>
      <c r="I526" s="4" t="s">
        <v>12</v>
      </c>
      <c r="J526" s="4" t="s">
        <v>13</v>
      </c>
      <c r="K526" s="4">
        <f t="shared" si="17"/>
        <v>47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4" t="s">
        <v>558</v>
      </c>
      <c r="B527" s="5">
        <v>1981</v>
      </c>
      <c r="C527" s="4" t="s">
        <v>34</v>
      </c>
      <c r="D527" s="5">
        <v>12</v>
      </c>
      <c r="E527" s="5" t="str">
        <f t="shared" si="16"/>
        <v>12 Aug 1981</v>
      </c>
      <c r="F527" s="5">
        <v>1</v>
      </c>
      <c r="G527" s="19">
        <v>4712.12</v>
      </c>
      <c r="H527" s="4" t="s">
        <v>11</v>
      </c>
      <c r="I527" s="4" t="s">
        <v>12</v>
      </c>
      <c r="J527" s="4" t="s">
        <v>42</v>
      </c>
      <c r="K527" s="4">
        <f t="shared" si="17"/>
        <v>43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4" t="s">
        <v>559</v>
      </c>
      <c r="B528" s="5">
        <v>1992</v>
      </c>
      <c r="C528" s="4" t="s">
        <v>36</v>
      </c>
      <c r="D528" s="5">
        <v>9</v>
      </c>
      <c r="E528" s="5" t="str">
        <f t="shared" si="16"/>
        <v>9 Oct 1992</v>
      </c>
      <c r="F528" s="5">
        <v>1</v>
      </c>
      <c r="G528" s="19">
        <v>4718.2</v>
      </c>
      <c r="H528" s="4" t="s">
        <v>11</v>
      </c>
      <c r="I528" s="4" t="s">
        <v>12</v>
      </c>
      <c r="J528" s="4" t="s">
        <v>247</v>
      </c>
      <c r="K528" s="4">
        <f t="shared" si="17"/>
        <v>32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4" t="s">
        <v>560</v>
      </c>
      <c r="B529" s="5">
        <v>1992</v>
      </c>
      <c r="C529" s="4" t="s">
        <v>20</v>
      </c>
      <c r="D529" s="5">
        <v>28</v>
      </c>
      <c r="E529" s="5" t="str">
        <f t="shared" si="16"/>
        <v>28 Sep 1992</v>
      </c>
      <c r="F529" s="5">
        <v>1</v>
      </c>
      <c r="G529" s="19">
        <v>4719.5200000000004</v>
      </c>
      <c r="H529" s="4" t="s">
        <v>11</v>
      </c>
      <c r="I529" s="4" t="s">
        <v>11</v>
      </c>
      <c r="J529" s="4" t="s">
        <v>247</v>
      </c>
      <c r="K529" s="4">
        <f t="shared" si="17"/>
        <v>32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4" t="s">
        <v>561</v>
      </c>
      <c r="B530" s="5">
        <v>1994</v>
      </c>
      <c r="C530" s="4" t="s">
        <v>34</v>
      </c>
      <c r="D530" s="5">
        <v>12</v>
      </c>
      <c r="E530" s="5" t="str">
        <f t="shared" si="16"/>
        <v>12 Aug 1994</v>
      </c>
      <c r="F530" s="5">
        <v>2</v>
      </c>
      <c r="G530" s="19">
        <v>4719.74</v>
      </c>
      <c r="H530" s="4" t="s">
        <v>11</v>
      </c>
      <c r="I530" s="4" t="s">
        <v>16</v>
      </c>
      <c r="J530" s="4" t="s">
        <v>23</v>
      </c>
      <c r="K530" s="4">
        <f t="shared" si="17"/>
        <v>30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4" t="s">
        <v>562</v>
      </c>
      <c r="B531" s="5">
        <v>1980</v>
      </c>
      <c r="C531" s="4" t="s">
        <v>10</v>
      </c>
      <c r="D531" s="5">
        <v>2</v>
      </c>
      <c r="E531" s="5" t="str">
        <f t="shared" si="16"/>
        <v>2 Jul 1980</v>
      </c>
      <c r="F531" s="5">
        <v>2</v>
      </c>
      <c r="G531" s="19">
        <v>4728.71</v>
      </c>
      <c r="H531" s="4" t="s">
        <v>11</v>
      </c>
      <c r="I531" s="4" t="s">
        <v>12</v>
      </c>
      <c r="J531" s="4" t="s">
        <v>23</v>
      </c>
      <c r="K531" s="4">
        <f t="shared" si="17"/>
        <v>44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4" t="s">
        <v>563</v>
      </c>
      <c r="B532" s="5">
        <v>1986</v>
      </c>
      <c r="C532" s="4" t="s">
        <v>20</v>
      </c>
      <c r="D532" s="5">
        <v>5</v>
      </c>
      <c r="E532" s="5" t="str">
        <f t="shared" si="16"/>
        <v>5 Sep 1986</v>
      </c>
      <c r="F532" s="5">
        <v>3</v>
      </c>
      <c r="G532" s="19">
        <v>4734.6400000000003</v>
      </c>
      <c r="H532" s="4" t="s">
        <v>11</v>
      </c>
      <c r="I532" s="4" t="s">
        <v>16</v>
      </c>
      <c r="J532" s="4" t="s">
        <v>13</v>
      </c>
      <c r="K532" s="4">
        <f t="shared" si="17"/>
        <v>38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4" t="s">
        <v>564</v>
      </c>
      <c r="B533" s="5">
        <v>1991</v>
      </c>
      <c r="C533" s="4" t="s">
        <v>36</v>
      </c>
      <c r="D533" s="5">
        <v>12</v>
      </c>
      <c r="E533" s="5" t="str">
        <f t="shared" si="16"/>
        <v>12 Oct 1991</v>
      </c>
      <c r="F533" s="5">
        <v>1</v>
      </c>
      <c r="G533" s="19">
        <v>4738.2700000000004</v>
      </c>
      <c r="H533" s="4" t="s">
        <v>11</v>
      </c>
      <c r="I533" s="4" t="s">
        <v>12</v>
      </c>
      <c r="J533" s="4" t="s">
        <v>23</v>
      </c>
      <c r="K533" s="4">
        <f t="shared" si="17"/>
        <v>33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4" t="s">
        <v>565</v>
      </c>
      <c r="B534" s="5">
        <v>2004</v>
      </c>
      <c r="C534" s="4" t="s">
        <v>15</v>
      </c>
      <c r="D534" s="5">
        <v>24</v>
      </c>
      <c r="E534" s="5" t="str">
        <f t="shared" si="16"/>
        <v>24 Nov 2004</v>
      </c>
      <c r="F534" s="5">
        <v>0</v>
      </c>
      <c r="G534" s="19">
        <v>4740.78</v>
      </c>
      <c r="H534" s="4" t="s">
        <v>11</v>
      </c>
      <c r="I534" s="4" t="s">
        <v>12</v>
      </c>
      <c r="J534" s="4" t="s">
        <v>300</v>
      </c>
      <c r="K534" s="4">
        <f t="shared" si="17"/>
        <v>20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4" t="s">
        <v>566</v>
      </c>
      <c r="B535" s="5">
        <v>1987</v>
      </c>
      <c r="C535" s="4" t="s">
        <v>18</v>
      </c>
      <c r="D535" s="5">
        <v>5</v>
      </c>
      <c r="E535" s="5" t="str">
        <f t="shared" si="16"/>
        <v>5 Jun 1987</v>
      </c>
      <c r="F535" s="5">
        <v>1</v>
      </c>
      <c r="G535" s="19">
        <v>4746.34</v>
      </c>
      <c r="H535" s="4" t="s">
        <v>11</v>
      </c>
      <c r="I535" s="4" t="s">
        <v>11</v>
      </c>
      <c r="J535" s="4" t="s">
        <v>42</v>
      </c>
      <c r="K535" s="4">
        <f t="shared" si="17"/>
        <v>37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4" t="s">
        <v>567</v>
      </c>
      <c r="B536" s="5">
        <v>1987</v>
      </c>
      <c r="C536" s="4" t="s">
        <v>20</v>
      </c>
      <c r="D536" s="5">
        <v>2</v>
      </c>
      <c r="E536" s="5" t="str">
        <f t="shared" si="16"/>
        <v>2 Sep 1987</v>
      </c>
      <c r="F536" s="5">
        <v>1</v>
      </c>
      <c r="G536" s="19">
        <v>4747.05</v>
      </c>
      <c r="H536" s="4" t="s">
        <v>11</v>
      </c>
      <c r="I536" s="4" t="s">
        <v>11</v>
      </c>
      <c r="J536" s="4" t="s">
        <v>13</v>
      </c>
      <c r="K536" s="4">
        <f t="shared" si="17"/>
        <v>37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4" t="s">
        <v>568</v>
      </c>
      <c r="B537" s="5">
        <v>1987</v>
      </c>
      <c r="C537" s="4" t="s">
        <v>15</v>
      </c>
      <c r="D537" s="5">
        <v>22</v>
      </c>
      <c r="E537" s="5" t="str">
        <f t="shared" si="16"/>
        <v>22 Nov 1987</v>
      </c>
      <c r="F537" s="5">
        <v>1</v>
      </c>
      <c r="G537" s="19">
        <v>4751.07</v>
      </c>
      <c r="H537" s="4" t="s">
        <v>12</v>
      </c>
      <c r="I537" s="4" t="s">
        <v>16</v>
      </c>
      <c r="J537" s="4" t="s">
        <v>42</v>
      </c>
      <c r="K537" s="4">
        <f t="shared" si="17"/>
        <v>37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4" t="s">
        <v>569</v>
      </c>
      <c r="B538" s="5">
        <v>1992</v>
      </c>
      <c r="C538" s="4" t="s">
        <v>34</v>
      </c>
      <c r="D538" s="5">
        <v>16</v>
      </c>
      <c r="E538" s="5" t="str">
        <f t="shared" si="16"/>
        <v>16 Aug 1992</v>
      </c>
      <c r="F538" s="5">
        <v>2</v>
      </c>
      <c r="G538" s="19">
        <v>4753.6400000000003</v>
      </c>
      <c r="H538" s="4" t="s">
        <v>11</v>
      </c>
      <c r="I538" s="4" t="s">
        <v>12</v>
      </c>
      <c r="J538" s="4" t="s">
        <v>13</v>
      </c>
      <c r="K538" s="4">
        <f t="shared" si="17"/>
        <v>32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4" t="s">
        <v>570</v>
      </c>
      <c r="B539" s="5">
        <v>1987</v>
      </c>
      <c r="C539" s="4" t="s">
        <v>20</v>
      </c>
      <c r="D539" s="5">
        <v>27</v>
      </c>
      <c r="E539" s="5" t="str">
        <f t="shared" si="16"/>
        <v>27 Sep 1987</v>
      </c>
      <c r="F539" s="5">
        <v>1</v>
      </c>
      <c r="G539" s="19">
        <v>4762.33</v>
      </c>
      <c r="H539" s="4" t="s">
        <v>12</v>
      </c>
      <c r="I539" s="4" t="s">
        <v>12</v>
      </c>
      <c r="J539" s="4" t="s">
        <v>42</v>
      </c>
      <c r="K539" s="4">
        <f t="shared" si="17"/>
        <v>37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4" t="s">
        <v>571</v>
      </c>
      <c r="B540" s="5">
        <v>1989</v>
      </c>
      <c r="C540" s="4" t="s">
        <v>34</v>
      </c>
      <c r="D540" s="5">
        <v>1</v>
      </c>
      <c r="E540" s="5" t="str">
        <f t="shared" si="16"/>
        <v>1 Aug 1989</v>
      </c>
      <c r="F540" s="5">
        <v>1</v>
      </c>
      <c r="G540" s="19">
        <v>4766.0200000000004</v>
      </c>
      <c r="H540" s="4" t="s">
        <v>11</v>
      </c>
      <c r="I540" s="4" t="s">
        <v>12</v>
      </c>
      <c r="J540" s="4" t="s">
        <v>42</v>
      </c>
      <c r="K540" s="4">
        <f t="shared" si="17"/>
        <v>35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4" t="s">
        <v>572</v>
      </c>
      <c r="B541" s="5">
        <v>1989</v>
      </c>
      <c r="C541" s="4" t="s">
        <v>30</v>
      </c>
      <c r="D541" s="5">
        <v>9</v>
      </c>
      <c r="E541" s="5" t="str">
        <f t="shared" si="16"/>
        <v>9 Dec 1989</v>
      </c>
      <c r="F541" s="5">
        <v>1</v>
      </c>
      <c r="G541" s="19">
        <v>4779.6000000000004</v>
      </c>
      <c r="H541" s="4" t="s">
        <v>11</v>
      </c>
      <c r="I541" s="4" t="s">
        <v>12</v>
      </c>
      <c r="J541" s="4" t="s">
        <v>13</v>
      </c>
      <c r="K541" s="4">
        <f t="shared" si="17"/>
        <v>35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4" t="s">
        <v>573</v>
      </c>
      <c r="B542" s="5">
        <v>1987</v>
      </c>
      <c r="C542" s="4" t="s">
        <v>18</v>
      </c>
      <c r="D542" s="5">
        <v>22</v>
      </c>
      <c r="E542" s="5" t="str">
        <f t="shared" si="16"/>
        <v>22 Jun 1987</v>
      </c>
      <c r="F542" s="5">
        <v>3</v>
      </c>
      <c r="G542" s="19">
        <v>4787.42</v>
      </c>
      <c r="H542" s="4" t="s">
        <v>11</v>
      </c>
      <c r="I542" s="4" t="s">
        <v>12</v>
      </c>
      <c r="J542" s="4" t="s">
        <v>13</v>
      </c>
      <c r="K542" s="4">
        <f t="shared" si="17"/>
        <v>37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4" t="s">
        <v>574</v>
      </c>
      <c r="B543" s="5">
        <v>1989</v>
      </c>
      <c r="C543" s="4" t="s">
        <v>30</v>
      </c>
      <c r="D543" s="5">
        <v>16</v>
      </c>
      <c r="E543" s="5" t="str">
        <f t="shared" si="16"/>
        <v>16 Dec 1989</v>
      </c>
      <c r="F543" s="5">
        <v>1</v>
      </c>
      <c r="G543" s="19">
        <v>4795.66</v>
      </c>
      <c r="H543" s="4" t="s">
        <v>11</v>
      </c>
      <c r="I543" s="4" t="s">
        <v>16</v>
      </c>
      <c r="J543" s="4" t="s">
        <v>13</v>
      </c>
      <c r="K543" s="4">
        <f t="shared" si="17"/>
        <v>35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4" t="s">
        <v>575</v>
      </c>
      <c r="B544" s="5">
        <v>1978</v>
      </c>
      <c r="C544" s="4" t="s">
        <v>36</v>
      </c>
      <c r="D544" s="5">
        <v>3</v>
      </c>
      <c r="E544" s="5" t="str">
        <f t="shared" si="16"/>
        <v>3 Oct 1978</v>
      </c>
      <c r="F544" s="5">
        <v>2</v>
      </c>
      <c r="G544" s="19">
        <v>4812.34</v>
      </c>
      <c r="H544" s="4" t="s">
        <v>11</v>
      </c>
      <c r="I544" s="4" t="s">
        <v>12</v>
      </c>
      <c r="J544" s="4" t="s">
        <v>13</v>
      </c>
      <c r="K544" s="4">
        <f t="shared" si="17"/>
        <v>46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4" t="s">
        <v>576</v>
      </c>
      <c r="B545" s="5">
        <v>1981</v>
      </c>
      <c r="C545" s="4" t="s">
        <v>10</v>
      </c>
      <c r="D545" s="5">
        <v>3</v>
      </c>
      <c r="E545" s="5" t="str">
        <f t="shared" si="16"/>
        <v>3 Jul 1981</v>
      </c>
      <c r="F545" s="5">
        <v>1</v>
      </c>
      <c r="G545" s="19">
        <v>4827.1000000000004</v>
      </c>
      <c r="H545" s="4" t="s">
        <v>11</v>
      </c>
      <c r="I545" s="4" t="s">
        <v>16</v>
      </c>
      <c r="J545" s="4" t="s">
        <v>13</v>
      </c>
      <c r="K545" s="4">
        <f t="shared" si="17"/>
        <v>43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4" t="s">
        <v>577</v>
      </c>
      <c r="B546" s="5">
        <v>1995</v>
      </c>
      <c r="C546" s="4" t="s">
        <v>30</v>
      </c>
      <c r="D546" s="5">
        <v>1</v>
      </c>
      <c r="E546" s="5" t="str">
        <f t="shared" si="16"/>
        <v>1 Dec 1995</v>
      </c>
      <c r="F546" s="5">
        <v>3</v>
      </c>
      <c r="G546" s="19">
        <v>4827.8999999999996</v>
      </c>
      <c r="H546" s="4" t="s">
        <v>16</v>
      </c>
      <c r="I546" s="4" t="s">
        <v>11</v>
      </c>
      <c r="J546" s="4" t="s">
        <v>20</v>
      </c>
      <c r="K546" s="4">
        <f t="shared" si="17"/>
        <v>29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4" t="s">
        <v>578</v>
      </c>
      <c r="B547" s="5">
        <v>2002</v>
      </c>
      <c r="C547" s="4" t="s">
        <v>18</v>
      </c>
      <c r="D547" s="5">
        <v>27</v>
      </c>
      <c r="E547" s="5" t="str">
        <f t="shared" si="16"/>
        <v>27 Jun 2002</v>
      </c>
      <c r="F547" s="5">
        <v>5</v>
      </c>
      <c r="G547" s="19">
        <v>4830.63</v>
      </c>
      <c r="H547" s="4" t="s">
        <v>11</v>
      </c>
      <c r="I547" s="4" t="s">
        <v>16</v>
      </c>
      <c r="J547" s="4" t="s">
        <v>42</v>
      </c>
      <c r="K547" s="4">
        <f t="shared" si="17"/>
        <v>22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4" t="s">
        <v>579</v>
      </c>
      <c r="B548" s="5">
        <v>2000</v>
      </c>
      <c r="C548" s="4" t="s">
        <v>30</v>
      </c>
      <c r="D548" s="5">
        <v>11</v>
      </c>
      <c r="E548" s="5" t="str">
        <f t="shared" si="16"/>
        <v>11 Dec 2000</v>
      </c>
      <c r="F548" s="5">
        <v>0</v>
      </c>
      <c r="G548" s="19">
        <v>4835.43</v>
      </c>
      <c r="H548" s="4" t="s">
        <v>11</v>
      </c>
      <c r="I548" s="4" t="s">
        <v>11</v>
      </c>
      <c r="J548" s="4" t="s">
        <v>300</v>
      </c>
      <c r="K548" s="4">
        <f t="shared" si="17"/>
        <v>24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4" t="s">
        <v>580</v>
      </c>
      <c r="B549" s="5">
        <v>1992</v>
      </c>
      <c r="C549" s="4" t="s">
        <v>20</v>
      </c>
      <c r="D549" s="5">
        <v>10</v>
      </c>
      <c r="E549" s="5" t="str">
        <f t="shared" si="16"/>
        <v>10 Sep 1992</v>
      </c>
      <c r="F549" s="5">
        <v>3</v>
      </c>
      <c r="G549" s="19">
        <v>4837.58</v>
      </c>
      <c r="H549" s="4" t="s">
        <v>12</v>
      </c>
      <c r="I549" s="4" t="s">
        <v>11</v>
      </c>
      <c r="J549" s="4" t="s">
        <v>13</v>
      </c>
      <c r="K549" s="4">
        <f t="shared" si="17"/>
        <v>32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4" t="s">
        <v>581</v>
      </c>
      <c r="B550" s="5">
        <v>1984</v>
      </c>
      <c r="C550" s="4" t="s">
        <v>36</v>
      </c>
      <c r="D550" s="5">
        <v>15</v>
      </c>
      <c r="E550" s="5" t="str">
        <f t="shared" si="16"/>
        <v>15 Oct 1984</v>
      </c>
      <c r="F550" s="5">
        <v>3</v>
      </c>
      <c r="G550" s="19">
        <v>4839.18</v>
      </c>
      <c r="H550" s="4" t="s">
        <v>11</v>
      </c>
      <c r="I550" s="4" t="s">
        <v>16</v>
      </c>
      <c r="J550" s="4" t="s">
        <v>23</v>
      </c>
      <c r="K550" s="4">
        <f t="shared" si="17"/>
        <v>40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4" t="s">
        <v>582</v>
      </c>
      <c r="B551" s="5">
        <v>1995</v>
      </c>
      <c r="C551" s="4" t="s">
        <v>20</v>
      </c>
      <c r="D551" s="5">
        <v>29</v>
      </c>
      <c r="E551" s="5" t="str">
        <f t="shared" si="16"/>
        <v>29 Sep 1995</v>
      </c>
      <c r="F551" s="5">
        <v>0</v>
      </c>
      <c r="G551" s="19">
        <v>4840.95</v>
      </c>
      <c r="H551" s="4" t="s">
        <v>11</v>
      </c>
      <c r="I551" s="4" t="s">
        <v>16</v>
      </c>
      <c r="J551" s="4" t="s">
        <v>300</v>
      </c>
      <c r="K551" s="4">
        <f t="shared" si="17"/>
        <v>29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4" t="s">
        <v>583</v>
      </c>
      <c r="B552" s="5">
        <v>1979</v>
      </c>
      <c r="C552" s="4" t="s">
        <v>30</v>
      </c>
      <c r="D552" s="5">
        <v>13</v>
      </c>
      <c r="E552" s="5" t="str">
        <f t="shared" si="16"/>
        <v>13 Dec 1979</v>
      </c>
      <c r="F552" s="5">
        <v>2</v>
      </c>
      <c r="G552" s="19">
        <v>4843.79</v>
      </c>
      <c r="H552" s="4" t="s">
        <v>11</v>
      </c>
      <c r="I552" s="4" t="s">
        <v>12</v>
      </c>
      <c r="J552" s="4" t="s">
        <v>13</v>
      </c>
      <c r="K552" s="4">
        <f t="shared" si="17"/>
        <v>45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4" t="s">
        <v>584</v>
      </c>
      <c r="B553" s="5">
        <v>1974</v>
      </c>
      <c r="C553" s="4" t="s">
        <v>20</v>
      </c>
      <c r="D553" s="5">
        <v>11</v>
      </c>
      <c r="E553" s="5" t="str">
        <f t="shared" si="16"/>
        <v>11 Sep 1974</v>
      </c>
      <c r="F553" s="5">
        <v>0</v>
      </c>
      <c r="G553" s="19">
        <v>4844.67</v>
      </c>
      <c r="H553" s="4" t="s">
        <v>11</v>
      </c>
      <c r="I553" s="4" t="s">
        <v>11</v>
      </c>
      <c r="J553" s="4" t="s">
        <v>13</v>
      </c>
      <c r="K553" s="4">
        <f t="shared" si="17"/>
        <v>50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4" t="s">
        <v>585</v>
      </c>
      <c r="B554" s="5">
        <v>2001</v>
      </c>
      <c r="C554" s="4" t="s">
        <v>18</v>
      </c>
      <c r="D554" s="5">
        <v>7</v>
      </c>
      <c r="E554" s="5" t="str">
        <f t="shared" si="16"/>
        <v>7 Jun 2001</v>
      </c>
      <c r="F554" s="5">
        <v>0</v>
      </c>
      <c r="G554" s="19">
        <v>4846.53</v>
      </c>
      <c r="H554" s="4" t="s">
        <v>11</v>
      </c>
      <c r="I554" s="4" t="s">
        <v>12</v>
      </c>
      <c r="J554" s="4" t="s">
        <v>300</v>
      </c>
      <c r="K554" s="4">
        <f t="shared" si="17"/>
        <v>23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4" t="s">
        <v>586</v>
      </c>
      <c r="B555" s="5">
        <v>1995</v>
      </c>
      <c r="C555" s="4" t="s">
        <v>30</v>
      </c>
      <c r="D555" s="5">
        <v>27</v>
      </c>
      <c r="E555" s="5" t="str">
        <f t="shared" si="16"/>
        <v>27 Dec 1995</v>
      </c>
      <c r="F555" s="5">
        <v>3</v>
      </c>
      <c r="G555" s="19">
        <v>4846.92</v>
      </c>
      <c r="H555" s="4" t="s">
        <v>11</v>
      </c>
      <c r="I555" s="4" t="s">
        <v>12</v>
      </c>
      <c r="J555" s="4" t="s">
        <v>356</v>
      </c>
      <c r="K555" s="4">
        <f t="shared" si="17"/>
        <v>29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4" t="s">
        <v>587</v>
      </c>
      <c r="B556" s="5">
        <v>1989</v>
      </c>
      <c r="C556" s="4" t="s">
        <v>20</v>
      </c>
      <c r="D556" s="5">
        <v>1</v>
      </c>
      <c r="E556" s="5" t="str">
        <f t="shared" si="16"/>
        <v>1 Sep 1989</v>
      </c>
      <c r="F556" s="5">
        <v>3</v>
      </c>
      <c r="G556" s="19">
        <v>4859.8900000000003</v>
      </c>
      <c r="H556" s="4" t="s">
        <v>11</v>
      </c>
      <c r="I556" s="4" t="s">
        <v>12</v>
      </c>
      <c r="J556" s="4" t="s">
        <v>42</v>
      </c>
      <c r="K556" s="4">
        <f t="shared" si="17"/>
        <v>35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4" t="s">
        <v>588</v>
      </c>
      <c r="B557" s="5">
        <v>1997</v>
      </c>
      <c r="C557" s="4" t="s">
        <v>20</v>
      </c>
      <c r="D557" s="5">
        <v>29</v>
      </c>
      <c r="E557" s="5" t="str">
        <f t="shared" si="16"/>
        <v>29 Sep 1997</v>
      </c>
      <c r="F557" s="5">
        <v>4</v>
      </c>
      <c r="G557" s="19">
        <v>4877.9799999999996</v>
      </c>
      <c r="H557" s="4" t="s">
        <v>11</v>
      </c>
      <c r="I557" s="4" t="s">
        <v>12</v>
      </c>
      <c r="J557" s="4" t="s">
        <v>23</v>
      </c>
      <c r="K557" s="4">
        <f t="shared" si="17"/>
        <v>27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4" t="s">
        <v>589</v>
      </c>
      <c r="B558" s="5">
        <v>1986</v>
      </c>
      <c r="C558" s="4" t="s">
        <v>30</v>
      </c>
      <c r="D558" s="5">
        <v>23</v>
      </c>
      <c r="E558" s="5" t="str">
        <f t="shared" si="16"/>
        <v>23 Dec 1986</v>
      </c>
      <c r="F558" s="5">
        <v>0</v>
      </c>
      <c r="G558" s="19">
        <v>4883.87</v>
      </c>
      <c r="H558" s="4" t="s">
        <v>11</v>
      </c>
      <c r="I558" s="4" t="s">
        <v>16</v>
      </c>
      <c r="J558" s="4" t="s">
        <v>42</v>
      </c>
      <c r="K558" s="4">
        <f t="shared" si="17"/>
        <v>38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4" t="s">
        <v>590</v>
      </c>
      <c r="B559" s="5">
        <v>1986</v>
      </c>
      <c r="C559" s="4" t="s">
        <v>36</v>
      </c>
      <c r="D559" s="5">
        <v>27</v>
      </c>
      <c r="E559" s="5" t="str">
        <f t="shared" si="16"/>
        <v>27 Oct 1986</v>
      </c>
      <c r="F559" s="5">
        <v>0</v>
      </c>
      <c r="G559" s="19">
        <v>4889.04</v>
      </c>
      <c r="H559" s="4" t="s">
        <v>11</v>
      </c>
      <c r="I559" s="4" t="s">
        <v>16</v>
      </c>
      <c r="J559" s="4" t="s">
        <v>13</v>
      </c>
      <c r="K559" s="4">
        <f t="shared" si="17"/>
        <v>38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4" t="s">
        <v>591</v>
      </c>
      <c r="B560" s="5">
        <v>1989</v>
      </c>
      <c r="C560" s="4" t="s">
        <v>10</v>
      </c>
      <c r="D560" s="5">
        <v>10</v>
      </c>
      <c r="E560" s="5" t="str">
        <f t="shared" si="16"/>
        <v>10 Jul 1989</v>
      </c>
      <c r="F560" s="5">
        <v>2</v>
      </c>
      <c r="G560" s="19">
        <v>4890</v>
      </c>
      <c r="H560" s="4" t="s">
        <v>12</v>
      </c>
      <c r="I560" s="4" t="s">
        <v>11</v>
      </c>
      <c r="J560" s="4" t="s">
        <v>13</v>
      </c>
      <c r="K560" s="4">
        <f t="shared" si="17"/>
        <v>35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4" t="s">
        <v>592</v>
      </c>
      <c r="B561" s="5">
        <v>1990</v>
      </c>
      <c r="C561" s="4" t="s">
        <v>15</v>
      </c>
      <c r="D561" s="5">
        <v>28</v>
      </c>
      <c r="E561" s="5" t="str">
        <f t="shared" si="16"/>
        <v>28 Nov 1990</v>
      </c>
      <c r="F561" s="5">
        <v>3</v>
      </c>
      <c r="G561" s="19">
        <v>4894.3900000000003</v>
      </c>
      <c r="H561" s="4" t="s">
        <v>11</v>
      </c>
      <c r="I561" s="4" t="s">
        <v>12</v>
      </c>
      <c r="J561" s="4" t="s">
        <v>13</v>
      </c>
      <c r="K561" s="4">
        <f t="shared" si="17"/>
        <v>34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4" t="s">
        <v>593</v>
      </c>
      <c r="B562" s="5">
        <v>1988</v>
      </c>
      <c r="C562" s="4" t="s">
        <v>20</v>
      </c>
      <c r="D562" s="5">
        <v>23</v>
      </c>
      <c r="E562" s="5" t="str">
        <f t="shared" si="16"/>
        <v>23 Sep 1988</v>
      </c>
      <c r="F562" s="5">
        <v>1</v>
      </c>
      <c r="G562" s="19">
        <v>4894.75</v>
      </c>
      <c r="H562" s="4" t="s">
        <v>12</v>
      </c>
      <c r="I562" s="4" t="s">
        <v>12</v>
      </c>
      <c r="J562" s="4" t="s">
        <v>23</v>
      </c>
      <c r="K562" s="4">
        <f t="shared" si="17"/>
        <v>36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4" t="s">
        <v>594</v>
      </c>
      <c r="B563" s="5">
        <v>1993</v>
      </c>
      <c r="C563" s="4" t="s">
        <v>10</v>
      </c>
      <c r="D563" s="5">
        <v>10</v>
      </c>
      <c r="E563" s="5" t="str">
        <f t="shared" si="16"/>
        <v>10 Jul 1993</v>
      </c>
      <c r="F563" s="5">
        <v>2</v>
      </c>
      <c r="G563" s="19">
        <v>4906.41</v>
      </c>
      <c r="H563" s="4" t="s">
        <v>11</v>
      </c>
      <c r="I563" s="4" t="s">
        <v>16</v>
      </c>
      <c r="J563" s="4" t="s">
        <v>23</v>
      </c>
      <c r="K563" s="4">
        <f t="shared" si="17"/>
        <v>31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4" t="s">
        <v>595</v>
      </c>
      <c r="B564" s="5">
        <v>1981</v>
      </c>
      <c r="C564" s="4" t="s">
        <v>36</v>
      </c>
      <c r="D564" s="5">
        <v>18</v>
      </c>
      <c r="E564" s="5" t="str">
        <f t="shared" si="16"/>
        <v>18 Oct 1981</v>
      </c>
      <c r="F564" s="5">
        <v>1</v>
      </c>
      <c r="G564" s="19">
        <v>4911.8900000000003</v>
      </c>
      <c r="H564" s="4" t="s">
        <v>11</v>
      </c>
      <c r="I564" s="4" t="s">
        <v>12</v>
      </c>
      <c r="J564" s="4" t="s">
        <v>13</v>
      </c>
      <c r="K564" s="4">
        <f t="shared" si="17"/>
        <v>43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4" t="s">
        <v>596</v>
      </c>
      <c r="B565" s="5">
        <v>2002</v>
      </c>
      <c r="C565" s="4" t="s">
        <v>34</v>
      </c>
      <c r="D565" s="5">
        <v>21</v>
      </c>
      <c r="E565" s="5" t="str">
        <f t="shared" si="16"/>
        <v>21 Aug 2002</v>
      </c>
      <c r="F565" s="5">
        <v>5</v>
      </c>
      <c r="G565" s="19">
        <v>4915.0600000000004</v>
      </c>
      <c r="H565" s="4" t="s">
        <v>11</v>
      </c>
      <c r="I565" s="4" t="s">
        <v>16</v>
      </c>
      <c r="J565" s="4" t="s">
        <v>356</v>
      </c>
      <c r="K565" s="4">
        <f t="shared" si="17"/>
        <v>22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4" t="s">
        <v>597</v>
      </c>
      <c r="B566" s="5">
        <v>1993</v>
      </c>
      <c r="C566" s="4" t="s">
        <v>34</v>
      </c>
      <c r="D566" s="5">
        <v>10</v>
      </c>
      <c r="E566" s="5" t="str">
        <f t="shared" si="16"/>
        <v>10 Aug 1993</v>
      </c>
      <c r="F566" s="5">
        <v>2</v>
      </c>
      <c r="G566" s="19">
        <v>4922.92</v>
      </c>
      <c r="H566" s="4" t="s">
        <v>11</v>
      </c>
      <c r="I566" s="4" t="s">
        <v>11</v>
      </c>
      <c r="J566" s="4" t="s">
        <v>23</v>
      </c>
      <c r="K566" s="4">
        <f t="shared" si="17"/>
        <v>31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4" t="s">
        <v>598</v>
      </c>
      <c r="B567" s="5">
        <v>1991</v>
      </c>
      <c r="C567" s="4" t="s">
        <v>34</v>
      </c>
      <c r="D567" s="5">
        <v>23</v>
      </c>
      <c r="E567" s="5" t="str">
        <f t="shared" si="16"/>
        <v>23 Aug 1991</v>
      </c>
      <c r="F567" s="5">
        <v>2</v>
      </c>
      <c r="G567" s="19">
        <v>4931.6499999999996</v>
      </c>
      <c r="H567" s="4" t="s">
        <v>11</v>
      </c>
      <c r="I567" s="4" t="s">
        <v>12</v>
      </c>
      <c r="J567" s="4" t="s">
        <v>42</v>
      </c>
      <c r="K567" s="4">
        <f t="shared" si="17"/>
        <v>33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4" t="s">
        <v>599</v>
      </c>
      <c r="B568" s="5">
        <v>1991</v>
      </c>
      <c r="C568" s="4" t="s">
        <v>15</v>
      </c>
      <c r="D568" s="5">
        <v>27</v>
      </c>
      <c r="E568" s="5" t="str">
        <f t="shared" si="16"/>
        <v>27 Nov 1991</v>
      </c>
      <c r="F568" s="5">
        <v>2</v>
      </c>
      <c r="G568" s="19">
        <v>4934.71</v>
      </c>
      <c r="H568" s="4" t="s">
        <v>11</v>
      </c>
      <c r="I568" s="4" t="s">
        <v>12</v>
      </c>
      <c r="J568" s="4" t="s">
        <v>42</v>
      </c>
      <c r="K568" s="4">
        <f t="shared" si="17"/>
        <v>33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4" t="s">
        <v>600</v>
      </c>
      <c r="B569" s="5">
        <v>1974</v>
      </c>
      <c r="C569" s="4" t="s">
        <v>18</v>
      </c>
      <c r="D569" s="5">
        <v>26</v>
      </c>
      <c r="E569" s="5" t="str">
        <f t="shared" si="16"/>
        <v>26 Jun 1974</v>
      </c>
      <c r="F569" s="5">
        <v>0</v>
      </c>
      <c r="G569" s="19">
        <v>4942.0600000000004</v>
      </c>
      <c r="H569" s="4" t="s">
        <v>11</v>
      </c>
      <c r="I569" s="4" t="s">
        <v>11</v>
      </c>
      <c r="J569" s="4" t="s">
        <v>13</v>
      </c>
      <c r="K569" s="4">
        <f t="shared" si="17"/>
        <v>50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4" t="s">
        <v>601</v>
      </c>
      <c r="B570" s="5">
        <v>1991</v>
      </c>
      <c r="C570" s="4" t="s">
        <v>34</v>
      </c>
      <c r="D570" s="5">
        <v>30</v>
      </c>
      <c r="E570" s="5" t="str">
        <f t="shared" si="16"/>
        <v>30 Aug 1991</v>
      </c>
      <c r="F570" s="5">
        <v>2</v>
      </c>
      <c r="G570" s="19">
        <v>4949.76</v>
      </c>
      <c r="H570" s="4" t="s">
        <v>11</v>
      </c>
      <c r="I570" s="4" t="s">
        <v>16</v>
      </c>
      <c r="J570" s="4" t="s">
        <v>13</v>
      </c>
      <c r="K570" s="4">
        <f t="shared" si="17"/>
        <v>33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4" t="s">
        <v>602</v>
      </c>
      <c r="B571" s="5">
        <v>1973</v>
      </c>
      <c r="C571" s="4" t="s">
        <v>15</v>
      </c>
      <c r="D571" s="5">
        <v>7</v>
      </c>
      <c r="E571" s="5" t="str">
        <f t="shared" si="16"/>
        <v>7 Nov 1973</v>
      </c>
      <c r="F571" s="5">
        <v>0</v>
      </c>
      <c r="G571" s="19">
        <v>4985.22</v>
      </c>
      <c r="H571" s="4" t="s">
        <v>11</v>
      </c>
      <c r="I571" s="4" t="s">
        <v>12</v>
      </c>
      <c r="J571" s="4" t="s">
        <v>13</v>
      </c>
      <c r="K571" s="4">
        <f t="shared" si="17"/>
        <v>51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4" t="s">
        <v>603</v>
      </c>
      <c r="B572" s="5">
        <v>1988</v>
      </c>
      <c r="C572" s="4" t="s">
        <v>18</v>
      </c>
      <c r="D572" s="5">
        <v>24</v>
      </c>
      <c r="E572" s="5" t="str">
        <f t="shared" si="16"/>
        <v>24 Jun 1988</v>
      </c>
      <c r="F572" s="5">
        <v>0</v>
      </c>
      <c r="G572" s="19">
        <v>4992.38</v>
      </c>
      <c r="H572" s="4" t="s">
        <v>11</v>
      </c>
      <c r="I572" s="4" t="s">
        <v>12</v>
      </c>
      <c r="J572" s="4" t="s">
        <v>247</v>
      </c>
      <c r="K572" s="4">
        <f t="shared" si="17"/>
        <v>36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4" t="s">
        <v>604</v>
      </c>
      <c r="B573" s="5">
        <v>2001</v>
      </c>
      <c r="C573" s="4" t="s">
        <v>36</v>
      </c>
      <c r="D573" s="5">
        <v>5</v>
      </c>
      <c r="E573" s="5" t="str">
        <f t="shared" si="16"/>
        <v>5 Oct 2001</v>
      </c>
      <c r="F573" s="5">
        <v>0</v>
      </c>
      <c r="G573" s="19">
        <v>4999.04</v>
      </c>
      <c r="H573" s="4" t="s">
        <v>11</v>
      </c>
      <c r="I573" s="4" t="s">
        <v>11</v>
      </c>
      <c r="J573" s="4" t="s">
        <v>42</v>
      </c>
      <c r="K573" s="4">
        <f t="shared" si="17"/>
        <v>23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4" t="s">
        <v>605</v>
      </c>
      <c r="B574" s="5">
        <v>1988</v>
      </c>
      <c r="C574" s="4" t="s">
        <v>20</v>
      </c>
      <c r="D574" s="5">
        <v>4</v>
      </c>
      <c r="E574" s="5" t="str">
        <f t="shared" si="16"/>
        <v>4 Sep 1988</v>
      </c>
      <c r="F574" s="5">
        <v>1</v>
      </c>
      <c r="G574" s="19">
        <v>5002.78</v>
      </c>
      <c r="H574" s="4" t="s">
        <v>11</v>
      </c>
      <c r="I574" s="4" t="s">
        <v>11</v>
      </c>
      <c r="J574" s="4" t="s">
        <v>13</v>
      </c>
      <c r="K574" s="4">
        <f t="shared" si="17"/>
        <v>36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4" t="s">
        <v>606</v>
      </c>
      <c r="B575" s="5">
        <v>1977</v>
      </c>
      <c r="C575" s="4" t="s">
        <v>18</v>
      </c>
      <c r="D575" s="5">
        <v>9</v>
      </c>
      <c r="E575" s="5" t="str">
        <f t="shared" si="16"/>
        <v>9 Jun 1977</v>
      </c>
      <c r="F575" s="5">
        <v>2</v>
      </c>
      <c r="G575" s="19">
        <v>5003.7700000000004</v>
      </c>
      <c r="H575" s="4" t="s">
        <v>11</v>
      </c>
      <c r="I575" s="4" t="s">
        <v>12</v>
      </c>
      <c r="J575" s="4" t="s">
        <v>13</v>
      </c>
      <c r="K575" s="4">
        <f t="shared" si="17"/>
        <v>47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4" t="s">
        <v>607</v>
      </c>
      <c r="B576" s="5">
        <v>1988</v>
      </c>
      <c r="C576" s="4" t="s">
        <v>10</v>
      </c>
      <c r="D576" s="5">
        <v>8</v>
      </c>
      <c r="E576" s="5" t="str">
        <f t="shared" si="16"/>
        <v>8 Jul 1988</v>
      </c>
      <c r="F576" s="5">
        <v>1</v>
      </c>
      <c r="G576" s="19">
        <v>5003.8500000000004</v>
      </c>
      <c r="H576" s="4" t="s">
        <v>11</v>
      </c>
      <c r="I576" s="4" t="s">
        <v>12</v>
      </c>
      <c r="J576" s="4" t="s">
        <v>42</v>
      </c>
      <c r="K576" s="4">
        <f t="shared" si="17"/>
        <v>36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4" t="s">
        <v>608</v>
      </c>
      <c r="B577" s="5">
        <v>1988</v>
      </c>
      <c r="C577" s="4" t="s">
        <v>15</v>
      </c>
      <c r="D577" s="5">
        <v>9</v>
      </c>
      <c r="E577" s="5" t="str">
        <f t="shared" si="16"/>
        <v>9 Nov 1988</v>
      </c>
      <c r="F577" s="5">
        <v>1</v>
      </c>
      <c r="G577" s="19">
        <v>5012.47</v>
      </c>
      <c r="H577" s="4" t="s">
        <v>11</v>
      </c>
      <c r="I577" s="4" t="s">
        <v>12</v>
      </c>
      <c r="J577" s="4" t="s">
        <v>42</v>
      </c>
      <c r="K577" s="4">
        <f t="shared" si="17"/>
        <v>36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4" t="s">
        <v>609</v>
      </c>
      <c r="B578" s="5">
        <v>1985</v>
      </c>
      <c r="C578" s="4" t="s">
        <v>30</v>
      </c>
      <c r="D578" s="5">
        <v>28</v>
      </c>
      <c r="E578" s="5" t="str">
        <f t="shared" si="16"/>
        <v>28 Dec 1985</v>
      </c>
      <c r="F578" s="5">
        <v>0</v>
      </c>
      <c r="G578" s="19">
        <v>5028.1499999999996</v>
      </c>
      <c r="H578" s="4" t="s">
        <v>16</v>
      </c>
      <c r="I578" s="4" t="s">
        <v>11</v>
      </c>
      <c r="J578" s="4" t="s">
        <v>23</v>
      </c>
      <c r="K578" s="4">
        <f t="shared" si="17"/>
        <v>39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4" t="s">
        <v>610</v>
      </c>
      <c r="B579" s="5">
        <v>1991</v>
      </c>
      <c r="C579" s="4" t="s">
        <v>20</v>
      </c>
      <c r="D579" s="5">
        <v>10</v>
      </c>
      <c r="E579" s="5" t="str">
        <f t="shared" ref="E579:E642" si="18">CONCATENATE(D579," ",C579," ",B579)</f>
        <v>10 Sep 1991</v>
      </c>
      <c r="F579" s="5">
        <v>2</v>
      </c>
      <c r="G579" s="19">
        <v>5031.2700000000004</v>
      </c>
      <c r="H579" s="4" t="s">
        <v>12</v>
      </c>
      <c r="I579" s="4" t="s">
        <v>16</v>
      </c>
      <c r="J579" s="4" t="s">
        <v>168</v>
      </c>
      <c r="K579" s="4">
        <f t="shared" ref="K579:K642" si="19">DATEDIF(E579,$L$2,"y")</f>
        <v>33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4" t="s">
        <v>611</v>
      </c>
      <c r="B580" s="5">
        <v>1986</v>
      </c>
      <c r="C580" s="4" t="s">
        <v>18</v>
      </c>
      <c r="D580" s="5">
        <v>29</v>
      </c>
      <c r="E580" s="5" t="str">
        <f t="shared" si="18"/>
        <v>29 Jun 1986</v>
      </c>
      <c r="F580" s="5">
        <v>3</v>
      </c>
      <c r="G580" s="19">
        <v>5034.1000000000004</v>
      </c>
      <c r="H580" s="4" t="s">
        <v>11</v>
      </c>
      <c r="I580" s="4" t="s">
        <v>11</v>
      </c>
      <c r="J580" s="4" t="s">
        <v>13</v>
      </c>
      <c r="K580" s="4">
        <f t="shared" si="19"/>
        <v>38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4" t="s">
        <v>612</v>
      </c>
      <c r="B581" s="5">
        <v>1997</v>
      </c>
      <c r="C581" s="4" t="s">
        <v>30</v>
      </c>
      <c r="D581" s="5">
        <v>4</v>
      </c>
      <c r="E581" s="5" t="str">
        <f t="shared" si="18"/>
        <v>4 Dec 1997</v>
      </c>
      <c r="F581" s="5">
        <v>0</v>
      </c>
      <c r="G581" s="19">
        <v>5038.57</v>
      </c>
      <c r="H581" s="4" t="s">
        <v>11</v>
      </c>
      <c r="I581" s="4" t="s">
        <v>11</v>
      </c>
      <c r="J581" s="4" t="s">
        <v>200</v>
      </c>
      <c r="K581" s="4">
        <f t="shared" si="19"/>
        <v>27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4" t="s">
        <v>613</v>
      </c>
      <c r="B582" s="5">
        <v>2001</v>
      </c>
      <c r="C582" s="4" t="s">
        <v>36</v>
      </c>
      <c r="D582" s="5">
        <v>16</v>
      </c>
      <c r="E582" s="5" t="str">
        <f t="shared" si="18"/>
        <v>16 Oct 2001</v>
      </c>
      <c r="F582" s="5">
        <v>0</v>
      </c>
      <c r="G582" s="19">
        <v>5043.13</v>
      </c>
      <c r="H582" s="4" t="s">
        <v>11</v>
      </c>
      <c r="I582" s="4" t="s">
        <v>12</v>
      </c>
      <c r="J582" s="4" t="s">
        <v>42</v>
      </c>
      <c r="K582" s="4">
        <f t="shared" si="19"/>
        <v>23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4" t="s">
        <v>614</v>
      </c>
      <c r="B583" s="5">
        <v>1997</v>
      </c>
      <c r="C583" s="4" t="s">
        <v>10</v>
      </c>
      <c r="D583" s="5">
        <v>29</v>
      </c>
      <c r="E583" s="5" t="str">
        <f t="shared" si="18"/>
        <v>29 Jul 1997</v>
      </c>
      <c r="F583" s="5">
        <v>0</v>
      </c>
      <c r="G583" s="19">
        <v>5045.1499999999996</v>
      </c>
      <c r="H583" s="4" t="s">
        <v>11</v>
      </c>
      <c r="I583" s="4" t="s">
        <v>11</v>
      </c>
      <c r="J583" s="4" t="s">
        <v>23</v>
      </c>
      <c r="K583" s="4">
        <f t="shared" si="19"/>
        <v>27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4" t="s">
        <v>615</v>
      </c>
      <c r="B584" s="5">
        <v>1980</v>
      </c>
      <c r="C584" s="4" t="s">
        <v>20</v>
      </c>
      <c r="D584" s="5">
        <v>7</v>
      </c>
      <c r="E584" s="5" t="str">
        <f t="shared" si="18"/>
        <v>7 Sep 1980</v>
      </c>
      <c r="F584" s="5">
        <v>2</v>
      </c>
      <c r="G584" s="19">
        <v>5054.05</v>
      </c>
      <c r="H584" s="4" t="s">
        <v>11</v>
      </c>
      <c r="I584" s="4" t="s">
        <v>11</v>
      </c>
      <c r="J584" s="4" t="s">
        <v>13</v>
      </c>
      <c r="K584" s="4">
        <f t="shared" si="19"/>
        <v>44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4" t="s">
        <v>616</v>
      </c>
      <c r="B585" s="5">
        <v>1993</v>
      </c>
      <c r="C585" s="4" t="s">
        <v>18</v>
      </c>
      <c r="D585" s="5">
        <v>11</v>
      </c>
      <c r="E585" s="5" t="str">
        <f t="shared" si="18"/>
        <v>11 Jun 1993</v>
      </c>
      <c r="F585" s="5">
        <v>0</v>
      </c>
      <c r="G585" s="19">
        <v>5059.5600000000004</v>
      </c>
      <c r="H585" s="4" t="s">
        <v>11</v>
      </c>
      <c r="I585" s="4" t="s">
        <v>16</v>
      </c>
      <c r="J585" s="4" t="s">
        <v>300</v>
      </c>
      <c r="K585" s="4">
        <f t="shared" si="19"/>
        <v>31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4" t="s">
        <v>617</v>
      </c>
      <c r="B586" s="5">
        <v>1978</v>
      </c>
      <c r="C586" s="4" t="s">
        <v>15</v>
      </c>
      <c r="D586" s="5">
        <v>22</v>
      </c>
      <c r="E586" s="5" t="str">
        <f t="shared" si="18"/>
        <v>22 Nov 1978</v>
      </c>
      <c r="F586" s="5">
        <v>2</v>
      </c>
      <c r="G586" s="19">
        <v>5077.1899999999996</v>
      </c>
      <c r="H586" s="4" t="s">
        <v>11</v>
      </c>
      <c r="I586" s="4" t="s">
        <v>12</v>
      </c>
      <c r="J586" s="4" t="s">
        <v>23</v>
      </c>
      <c r="K586" s="4">
        <f t="shared" si="19"/>
        <v>46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4" t="s">
        <v>618</v>
      </c>
      <c r="B587" s="5">
        <v>1997</v>
      </c>
      <c r="C587" s="4" t="s">
        <v>10</v>
      </c>
      <c r="D587" s="5">
        <v>14</v>
      </c>
      <c r="E587" s="5" t="str">
        <f t="shared" si="18"/>
        <v>14 Jul 1997</v>
      </c>
      <c r="F587" s="5">
        <v>5</v>
      </c>
      <c r="G587" s="19">
        <v>5080.1000000000004</v>
      </c>
      <c r="H587" s="4" t="s">
        <v>12</v>
      </c>
      <c r="I587" s="4" t="s">
        <v>11</v>
      </c>
      <c r="J587" s="4" t="s">
        <v>42</v>
      </c>
      <c r="K587" s="4">
        <f t="shared" si="19"/>
        <v>27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4" t="s">
        <v>619</v>
      </c>
      <c r="B588" s="5">
        <v>1999</v>
      </c>
      <c r="C588" s="4" t="s">
        <v>18</v>
      </c>
      <c r="D588" s="5">
        <v>19</v>
      </c>
      <c r="E588" s="5" t="str">
        <f t="shared" si="18"/>
        <v>19 Jun 1999</v>
      </c>
      <c r="F588" s="5">
        <v>0</v>
      </c>
      <c r="G588" s="19">
        <v>5087.92</v>
      </c>
      <c r="H588" s="4" t="s">
        <v>11</v>
      </c>
      <c r="I588" s="4" t="s">
        <v>11</v>
      </c>
      <c r="J588" s="4" t="s">
        <v>535</v>
      </c>
      <c r="K588" s="4">
        <f t="shared" si="19"/>
        <v>25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4" t="s">
        <v>620</v>
      </c>
      <c r="B589" s="5">
        <v>1987</v>
      </c>
      <c r="C589" s="4" t="s">
        <v>15</v>
      </c>
      <c r="D589" s="5">
        <v>18</v>
      </c>
      <c r="E589" s="5" t="str">
        <f t="shared" si="18"/>
        <v>18 Nov 1987</v>
      </c>
      <c r="F589" s="5">
        <v>1</v>
      </c>
      <c r="G589" s="19">
        <v>5116.5</v>
      </c>
      <c r="H589" s="4" t="s">
        <v>11</v>
      </c>
      <c r="I589" s="4" t="s">
        <v>11</v>
      </c>
      <c r="J589" s="4" t="s">
        <v>23</v>
      </c>
      <c r="K589" s="4">
        <f t="shared" si="19"/>
        <v>37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4" t="s">
        <v>621</v>
      </c>
      <c r="B590" s="5">
        <v>1988</v>
      </c>
      <c r="C590" s="4" t="s">
        <v>15</v>
      </c>
      <c r="D590" s="5">
        <v>1</v>
      </c>
      <c r="E590" s="5" t="str">
        <f t="shared" si="18"/>
        <v>1 Nov 1988</v>
      </c>
      <c r="F590" s="5">
        <v>2</v>
      </c>
      <c r="G590" s="19">
        <v>5124.1899999999996</v>
      </c>
      <c r="H590" s="4" t="s">
        <v>11</v>
      </c>
      <c r="I590" s="4" t="s">
        <v>12</v>
      </c>
      <c r="J590" s="4" t="s">
        <v>13</v>
      </c>
      <c r="K590" s="4">
        <f t="shared" si="19"/>
        <v>36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4" t="s">
        <v>622</v>
      </c>
      <c r="B591" s="5">
        <v>1987</v>
      </c>
      <c r="C591" s="4" t="s">
        <v>20</v>
      </c>
      <c r="D591" s="5">
        <v>13</v>
      </c>
      <c r="E591" s="5" t="str">
        <f t="shared" si="18"/>
        <v>13 Sep 1987</v>
      </c>
      <c r="F591" s="5">
        <v>1</v>
      </c>
      <c r="G591" s="19">
        <v>5125.22</v>
      </c>
      <c r="H591" s="4" t="s">
        <v>16</v>
      </c>
      <c r="I591" s="4" t="s">
        <v>11</v>
      </c>
      <c r="J591" s="4" t="s">
        <v>23</v>
      </c>
      <c r="K591" s="4">
        <f t="shared" si="19"/>
        <v>37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4" t="s">
        <v>623</v>
      </c>
      <c r="B592" s="5">
        <v>1988</v>
      </c>
      <c r="C592" s="4" t="s">
        <v>20</v>
      </c>
      <c r="D592" s="5">
        <v>15</v>
      </c>
      <c r="E592" s="5" t="str">
        <f t="shared" si="18"/>
        <v>15 Sep 1988</v>
      </c>
      <c r="F592" s="5">
        <v>3</v>
      </c>
      <c r="G592" s="19">
        <v>5136.75</v>
      </c>
      <c r="H592" s="4" t="s">
        <v>11</v>
      </c>
      <c r="I592" s="4" t="s">
        <v>16</v>
      </c>
      <c r="J592" s="4" t="s">
        <v>13</v>
      </c>
      <c r="K592" s="4">
        <f t="shared" si="19"/>
        <v>36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4" t="s">
        <v>624</v>
      </c>
      <c r="B593" s="5">
        <v>1993</v>
      </c>
      <c r="C593" s="4" t="s">
        <v>30</v>
      </c>
      <c r="D593" s="5">
        <v>10</v>
      </c>
      <c r="E593" s="5" t="str">
        <f t="shared" si="18"/>
        <v>10 Dec 1993</v>
      </c>
      <c r="F593" s="5">
        <v>3</v>
      </c>
      <c r="G593" s="19">
        <v>5138.26</v>
      </c>
      <c r="H593" s="4" t="s">
        <v>11</v>
      </c>
      <c r="I593" s="4" t="s">
        <v>11</v>
      </c>
      <c r="J593" s="4" t="s">
        <v>13</v>
      </c>
      <c r="K593" s="4">
        <f t="shared" si="19"/>
        <v>31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4" t="s">
        <v>625</v>
      </c>
      <c r="B594" s="5">
        <v>1984</v>
      </c>
      <c r="C594" s="4" t="s">
        <v>34</v>
      </c>
      <c r="D594" s="5">
        <v>22</v>
      </c>
      <c r="E594" s="5" t="str">
        <f t="shared" si="18"/>
        <v>22 Aug 1984</v>
      </c>
      <c r="F594" s="5">
        <v>3</v>
      </c>
      <c r="G594" s="19">
        <v>5144.18</v>
      </c>
      <c r="H594" s="4" t="s">
        <v>11</v>
      </c>
      <c r="I594" s="4" t="s">
        <v>16</v>
      </c>
      <c r="J594" s="4" t="s">
        <v>13</v>
      </c>
      <c r="K594" s="4">
        <f t="shared" si="19"/>
        <v>40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4" t="s">
        <v>626</v>
      </c>
      <c r="B595" s="5">
        <v>1990</v>
      </c>
      <c r="C595" s="4" t="s">
        <v>34</v>
      </c>
      <c r="D595" s="5">
        <v>22</v>
      </c>
      <c r="E595" s="5" t="str">
        <f t="shared" si="18"/>
        <v>22 Aug 1990</v>
      </c>
      <c r="F595" s="5">
        <v>1</v>
      </c>
      <c r="G595" s="19">
        <v>5148.55</v>
      </c>
      <c r="H595" s="4" t="s">
        <v>11</v>
      </c>
      <c r="I595" s="4" t="s">
        <v>11</v>
      </c>
      <c r="J595" s="4" t="s">
        <v>247</v>
      </c>
      <c r="K595" s="4">
        <f t="shared" si="19"/>
        <v>34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4" t="s">
        <v>627</v>
      </c>
      <c r="B596" s="5">
        <v>1990</v>
      </c>
      <c r="C596" s="4" t="s">
        <v>36</v>
      </c>
      <c r="D596" s="5">
        <v>9</v>
      </c>
      <c r="E596" s="5" t="str">
        <f t="shared" si="18"/>
        <v>9 Oct 1990</v>
      </c>
      <c r="F596" s="5">
        <v>2</v>
      </c>
      <c r="G596" s="19">
        <v>5152.13</v>
      </c>
      <c r="H596" s="4" t="s">
        <v>11</v>
      </c>
      <c r="I596" s="4" t="s">
        <v>11</v>
      </c>
      <c r="J596" s="4" t="s">
        <v>42</v>
      </c>
      <c r="K596" s="4">
        <f t="shared" si="19"/>
        <v>34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4" t="s">
        <v>628</v>
      </c>
      <c r="B597" s="5">
        <v>1991</v>
      </c>
      <c r="C597" s="4" t="s">
        <v>34</v>
      </c>
      <c r="D597" s="5">
        <v>29</v>
      </c>
      <c r="E597" s="5" t="str">
        <f t="shared" si="18"/>
        <v>29 Aug 1991</v>
      </c>
      <c r="F597" s="5">
        <v>3</v>
      </c>
      <c r="G597" s="19">
        <v>5166.96</v>
      </c>
      <c r="H597" s="4" t="s">
        <v>11</v>
      </c>
      <c r="I597" s="4" t="s">
        <v>11</v>
      </c>
      <c r="J597" s="4" t="s">
        <v>23</v>
      </c>
      <c r="K597" s="4">
        <f t="shared" si="19"/>
        <v>33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4" t="s">
        <v>629</v>
      </c>
      <c r="B598" s="5">
        <v>1984</v>
      </c>
      <c r="C598" s="4" t="s">
        <v>36</v>
      </c>
      <c r="D598" s="5">
        <v>16</v>
      </c>
      <c r="E598" s="5" t="str">
        <f t="shared" si="18"/>
        <v>16 Oct 1984</v>
      </c>
      <c r="F598" s="5">
        <v>3</v>
      </c>
      <c r="G598" s="19">
        <v>5177.12</v>
      </c>
      <c r="H598" s="4" t="s">
        <v>11</v>
      </c>
      <c r="I598" s="4" t="s">
        <v>16</v>
      </c>
      <c r="J598" s="4" t="s">
        <v>13</v>
      </c>
      <c r="K598" s="4">
        <f t="shared" si="19"/>
        <v>40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4" t="s">
        <v>630</v>
      </c>
      <c r="B599" s="5">
        <v>1979</v>
      </c>
      <c r="C599" s="4" t="s">
        <v>20</v>
      </c>
      <c r="D599" s="5">
        <v>12</v>
      </c>
      <c r="E599" s="5" t="str">
        <f t="shared" si="18"/>
        <v>12 Sep 1979</v>
      </c>
      <c r="F599" s="5">
        <v>2</v>
      </c>
      <c r="G599" s="19">
        <v>5195.58</v>
      </c>
      <c r="H599" s="4" t="s">
        <v>11</v>
      </c>
      <c r="I599" s="4" t="s">
        <v>11</v>
      </c>
      <c r="J599" s="4" t="s">
        <v>13</v>
      </c>
      <c r="K599" s="4">
        <f t="shared" si="19"/>
        <v>45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4" t="s">
        <v>631</v>
      </c>
      <c r="B600" s="5">
        <v>2004</v>
      </c>
      <c r="C600" s="4" t="s">
        <v>18</v>
      </c>
      <c r="D600" s="5">
        <v>6</v>
      </c>
      <c r="E600" s="5" t="str">
        <f t="shared" si="18"/>
        <v>6 Jun 2004</v>
      </c>
      <c r="F600" s="5">
        <v>0</v>
      </c>
      <c r="G600" s="19">
        <v>5198.6899999999996</v>
      </c>
      <c r="H600" s="4" t="s">
        <v>11</v>
      </c>
      <c r="I600" s="4" t="s">
        <v>11</v>
      </c>
      <c r="J600" s="4" t="s">
        <v>632</v>
      </c>
      <c r="K600" s="4">
        <f t="shared" si="19"/>
        <v>20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4" t="s">
        <v>633</v>
      </c>
      <c r="B601" s="5">
        <v>1983</v>
      </c>
      <c r="C601" s="4" t="s">
        <v>36</v>
      </c>
      <c r="D601" s="5">
        <v>24</v>
      </c>
      <c r="E601" s="5" t="str">
        <f t="shared" si="18"/>
        <v>24 Oct 1983</v>
      </c>
      <c r="F601" s="5">
        <v>3</v>
      </c>
      <c r="G601" s="19">
        <v>5207.97</v>
      </c>
      <c r="H601" s="4" t="s">
        <v>11</v>
      </c>
      <c r="I601" s="4" t="s">
        <v>11</v>
      </c>
      <c r="J601" s="4" t="s">
        <v>23</v>
      </c>
      <c r="K601" s="4">
        <f t="shared" si="19"/>
        <v>41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4" t="s">
        <v>634</v>
      </c>
      <c r="B602" s="5">
        <v>1993</v>
      </c>
      <c r="C602" s="4" t="s">
        <v>18</v>
      </c>
      <c r="D602" s="5">
        <v>17</v>
      </c>
      <c r="E602" s="5" t="str">
        <f t="shared" si="18"/>
        <v>17 Jun 1993</v>
      </c>
      <c r="F602" s="5">
        <v>3</v>
      </c>
      <c r="G602" s="19">
        <v>5209.58</v>
      </c>
      <c r="H602" s="4" t="s">
        <v>12</v>
      </c>
      <c r="I602" s="4" t="s">
        <v>12</v>
      </c>
      <c r="J602" s="4" t="s">
        <v>356</v>
      </c>
      <c r="K602" s="4">
        <f t="shared" si="19"/>
        <v>31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4" t="s">
        <v>635</v>
      </c>
      <c r="B603" s="5">
        <v>1999</v>
      </c>
      <c r="C603" s="4" t="s">
        <v>30</v>
      </c>
      <c r="D603" s="5">
        <v>1</v>
      </c>
      <c r="E603" s="5" t="str">
        <f t="shared" si="18"/>
        <v>1 Dec 1999</v>
      </c>
      <c r="F603" s="5">
        <v>0</v>
      </c>
      <c r="G603" s="19">
        <v>5213.22</v>
      </c>
      <c r="H603" s="4" t="s">
        <v>11</v>
      </c>
      <c r="I603" s="4" t="s">
        <v>16</v>
      </c>
      <c r="J603" s="4" t="s">
        <v>23</v>
      </c>
      <c r="K603" s="4">
        <f t="shared" si="19"/>
        <v>25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4" t="s">
        <v>636</v>
      </c>
      <c r="B604" s="5">
        <v>1995</v>
      </c>
      <c r="C604" s="4" t="s">
        <v>18</v>
      </c>
      <c r="D604" s="5">
        <v>6</v>
      </c>
      <c r="E604" s="5" t="str">
        <f t="shared" si="18"/>
        <v>6 Jun 1995</v>
      </c>
      <c r="F604" s="5">
        <v>0</v>
      </c>
      <c r="G604" s="19">
        <v>5216.4799999999996</v>
      </c>
      <c r="H604" s="4" t="s">
        <v>11</v>
      </c>
      <c r="I604" s="4" t="s">
        <v>11</v>
      </c>
      <c r="J604" s="4" t="s">
        <v>200</v>
      </c>
      <c r="K604" s="4">
        <f t="shared" si="19"/>
        <v>29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4" t="s">
        <v>637</v>
      </c>
      <c r="B605" s="5">
        <v>1987</v>
      </c>
      <c r="C605" s="4" t="s">
        <v>18</v>
      </c>
      <c r="D605" s="5">
        <v>29</v>
      </c>
      <c r="E605" s="5" t="str">
        <f t="shared" si="18"/>
        <v>29 Jun 1987</v>
      </c>
      <c r="F605" s="5">
        <v>0</v>
      </c>
      <c r="G605" s="19">
        <v>5227.99</v>
      </c>
      <c r="H605" s="4" t="s">
        <v>11</v>
      </c>
      <c r="I605" s="4" t="s">
        <v>16</v>
      </c>
      <c r="J605" s="4" t="s">
        <v>247</v>
      </c>
      <c r="K605" s="4">
        <f t="shared" si="19"/>
        <v>37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4" t="s">
        <v>638</v>
      </c>
      <c r="B606" s="5">
        <v>1987</v>
      </c>
      <c r="C606" s="4" t="s">
        <v>30</v>
      </c>
      <c r="D606" s="5">
        <v>26</v>
      </c>
      <c r="E606" s="5" t="str">
        <f t="shared" si="18"/>
        <v>26 Dec 1987</v>
      </c>
      <c r="F606" s="5">
        <v>1</v>
      </c>
      <c r="G606" s="19">
        <v>5240.7700000000004</v>
      </c>
      <c r="H606" s="4" t="s">
        <v>11</v>
      </c>
      <c r="I606" s="4" t="s">
        <v>11</v>
      </c>
      <c r="J606" s="4" t="s">
        <v>42</v>
      </c>
      <c r="K606" s="4">
        <f t="shared" si="19"/>
        <v>37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4" t="s">
        <v>639</v>
      </c>
      <c r="B607" s="5">
        <v>1987</v>
      </c>
      <c r="C607" s="4" t="s">
        <v>10</v>
      </c>
      <c r="D607" s="5">
        <v>5</v>
      </c>
      <c r="E607" s="5" t="str">
        <f t="shared" si="18"/>
        <v>5 Jul 1987</v>
      </c>
      <c r="F607" s="5">
        <v>1</v>
      </c>
      <c r="G607" s="19">
        <v>5245.23</v>
      </c>
      <c r="H607" s="4" t="s">
        <v>11</v>
      </c>
      <c r="I607" s="4" t="s">
        <v>11</v>
      </c>
      <c r="J607" s="4" t="s">
        <v>13</v>
      </c>
      <c r="K607" s="4">
        <f t="shared" si="19"/>
        <v>37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4" t="s">
        <v>640</v>
      </c>
      <c r="B608" s="5">
        <v>1987</v>
      </c>
      <c r="C608" s="4" t="s">
        <v>20</v>
      </c>
      <c r="D608" s="5">
        <v>9</v>
      </c>
      <c r="E608" s="5" t="str">
        <f t="shared" si="18"/>
        <v>9 Sep 1987</v>
      </c>
      <c r="F608" s="5">
        <v>1</v>
      </c>
      <c r="G608" s="19">
        <v>5246.05</v>
      </c>
      <c r="H608" s="4" t="s">
        <v>11</v>
      </c>
      <c r="I608" s="4" t="s">
        <v>12</v>
      </c>
      <c r="J608" s="4" t="s">
        <v>42</v>
      </c>
      <c r="K608" s="4">
        <f t="shared" si="19"/>
        <v>37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4" t="s">
        <v>641</v>
      </c>
      <c r="B609" s="5">
        <v>1990</v>
      </c>
      <c r="C609" s="4" t="s">
        <v>10</v>
      </c>
      <c r="D609" s="5">
        <v>6</v>
      </c>
      <c r="E609" s="5" t="str">
        <f t="shared" si="18"/>
        <v>6 Jul 1990</v>
      </c>
      <c r="F609" s="5">
        <v>3</v>
      </c>
      <c r="G609" s="19">
        <v>5253.52</v>
      </c>
      <c r="H609" s="4" t="s">
        <v>12</v>
      </c>
      <c r="I609" s="4" t="s">
        <v>12</v>
      </c>
      <c r="J609" s="4" t="s">
        <v>42</v>
      </c>
      <c r="K609" s="4">
        <f t="shared" si="19"/>
        <v>34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4" t="s">
        <v>642</v>
      </c>
      <c r="B610" s="5">
        <v>1989</v>
      </c>
      <c r="C610" s="4" t="s">
        <v>15</v>
      </c>
      <c r="D610" s="5">
        <v>25</v>
      </c>
      <c r="E610" s="5" t="str">
        <f t="shared" si="18"/>
        <v>25 Nov 1989</v>
      </c>
      <c r="F610" s="5">
        <v>2</v>
      </c>
      <c r="G610" s="19">
        <v>5257.51</v>
      </c>
      <c r="H610" s="4" t="s">
        <v>11</v>
      </c>
      <c r="I610" s="4" t="s">
        <v>11</v>
      </c>
      <c r="J610" s="4" t="s">
        <v>23</v>
      </c>
      <c r="K610" s="4">
        <f t="shared" si="19"/>
        <v>35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4" t="s">
        <v>643</v>
      </c>
      <c r="B611" s="5">
        <v>1989</v>
      </c>
      <c r="C611" s="4" t="s">
        <v>10</v>
      </c>
      <c r="D611" s="5">
        <v>19</v>
      </c>
      <c r="E611" s="5" t="str">
        <f t="shared" si="18"/>
        <v>19 Jul 1989</v>
      </c>
      <c r="F611" s="5">
        <v>2</v>
      </c>
      <c r="G611" s="19">
        <v>5261.47</v>
      </c>
      <c r="H611" s="4" t="s">
        <v>11</v>
      </c>
      <c r="I611" s="4" t="s">
        <v>11</v>
      </c>
      <c r="J611" s="4" t="s">
        <v>23</v>
      </c>
      <c r="K611" s="4">
        <f t="shared" si="19"/>
        <v>35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4" t="s">
        <v>644</v>
      </c>
      <c r="B612" s="5">
        <v>1986</v>
      </c>
      <c r="C612" s="4" t="s">
        <v>36</v>
      </c>
      <c r="D612" s="5">
        <v>25</v>
      </c>
      <c r="E612" s="5" t="str">
        <f t="shared" si="18"/>
        <v>25 Oct 1986</v>
      </c>
      <c r="F612" s="5">
        <v>0</v>
      </c>
      <c r="G612" s="19">
        <v>5266.37</v>
      </c>
      <c r="H612" s="4" t="s">
        <v>11</v>
      </c>
      <c r="I612" s="4" t="s">
        <v>11</v>
      </c>
      <c r="J612" s="4" t="s">
        <v>23</v>
      </c>
      <c r="K612" s="4">
        <f t="shared" si="19"/>
        <v>38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4" t="s">
        <v>645</v>
      </c>
      <c r="B613" s="5">
        <v>1986</v>
      </c>
      <c r="C613" s="4" t="s">
        <v>20</v>
      </c>
      <c r="D613" s="5">
        <v>20</v>
      </c>
      <c r="E613" s="5" t="str">
        <f t="shared" si="18"/>
        <v>20 Sep 1986</v>
      </c>
      <c r="F613" s="5">
        <v>0</v>
      </c>
      <c r="G613" s="19">
        <v>5267.82</v>
      </c>
      <c r="H613" s="4" t="s">
        <v>11</v>
      </c>
      <c r="I613" s="4" t="s">
        <v>11</v>
      </c>
      <c r="J613" s="4" t="s">
        <v>23</v>
      </c>
      <c r="K613" s="4">
        <f t="shared" si="19"/>
        <v>38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4" t="s">
        <v>646</v>
      </c>
      <c r="B614" s="5">
        <v>1986</v>
      </c>
      <c r="C614" s="4" t="s">
        <v>36</v>
      </c>
      <c r="D614" s="5">
        <v>20</v>
      </c>
      <c r="E614" s="5" t="str">
        <f t="shared" si="18"/>
        <v>20 Oct 1986</v>
      </c>
      <c r="F614" s="5">
        <v>0</v>
      </c>
      <c r="G614" s="19">
        <v>5272.18</v>
      </c>
      <c r="H614" s="4" t="s">
        <v>11</v>
      </c>
      <c r="I614" s="4" t="s">
        <v>12</v>
      </c>
      <c r="J614" s="4" t="s">
        <v>23</v>
      </c>
      <c r="K614" s="4">
        <f t="shared" si="19"/>
        <v>38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4" t="s">
        <v>647</v>
      </c>
      <c r="B615" s="5">
        <v>1987</v>
      </c>
      <c r="C615" s="4" t="s">
        <v>20</v>
      </c>
      <c r="D615" s="5">
        <v>1</v>
      </c>
      <c r="E615" s="5" t="str">
        <f t="shared" si="18"/>
        <v>1 Sep 1987</v>
      </c>
      <c r="F615" s="5">
        <v>3</v>
      </c>
      <c r="G615" s="19">
        <v>5275.86</v>
      </c>
      <c r="H615" s="4" t="s">
        <v>11</v>
      </c>
      <c r="I615" s="4" t="s">
        <v>11</v>
      </c>
      <c r="J615" s="4" t="s">
        <v>13</v>
      </c>
      <c r="K615" s="4">
        <f t="shared" si="19"/>
        <v>37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4" t="s">
        <v>648</v>
      </c>
      <c r="B616" s="5">
        <v>1974</v>
      </c>
      <c r="C616" s="4" t="s">
        <v>15</v>
      </c>
      <c r="D616" s="5">
        <v>12</v>
      </c>
      <c r="E616" s="5" t="str">
        <f t="shared" si="18"/>
        <v>12 Nov 1974</v>
      </c>
      <c r="F616" s="5">
        <v>0</v>
      </c>
      <c r="G616" s="19">
        <v>5291.71</v>
      </c>
      <c r="H616" s="4" t="s">
        <v>11</v>
      </c>
      <c r="I616" s="4" t="s">
        <v>11</v>
      </c>
      <c r="J616" s="4" t="s">
        <v>23</v>
      </c>
      <c r="K616" s="4">
        <f t="shared" si="19"/>
        <v>50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4" t="s">
        <v>649</v>
      </c>
      <c r="B617" s="5">
        <v>2004</v>
      </c>
      <c r="C617" s="4" t="s">
        <v>34</v>
      </c>
      <c r="D617" s="5">
        <v>22</v>
      </c>
      <c r="E617" s="5" t="str">
        <f t="shared" si="18"/>
        <v>22 Aug 2004</v>
      </c>
      <c r="F617" s="5">
        <v>0</v>
      </c>
      <c r="G617" s="19">
        <v>5293.67</v>
      </c>
      <c r="H617" s="4" t="s">
        <v>11</v>
      </c>
      <c r="I617" s="4" t="s">
        <v>11</v>
      </c>
      <c r="J617" s="4" t="s">
        <v>632</v>
      </c>
      <c r="K617" s="4">
        <f t="shared" si="19"/>
        <v>20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4" t="s">
        <v>650</v>
      </c>
      <c r="B618" s="5">
        <v>2000</v>
      </c>
      <c r="C618" s="4" t="s">
        <v>20</v>
      </c>
      <c r="D618" s="5">
        <v>9</v>
      </c>
      <c r="E618" s="5" t="str">
        <f t="shared" si="18"/>
        <v>9 Sep 2000</v>
      </c>
      <c r="F618" s="5">
        <v>0</v>
      </c>
      <c r="G618" s="19">
        <v>5306.7</v>
      </c>
      <c r="H618" s="4" t="s">
        <v>11</v>
      </c>
      <c r="I618" s="4" t="s">
        <v>12</v>
      </c>
      <c r="J618" s="4" t="s">
        <v>23</v>
      </c>
      <c r="K618" s="4">
        <f t="shared" si="19"/>
        <v>24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4" t="s">
        <v>651</v>
      </c>
      <c r="B619" s="5">
        <v>1994</v>
      </c>
      <c r="C619" s="4" t="s">
        <v>15</v>
      </c>
      <c r="D619" s="5">
        <v>13</v>
      </c>
      <c r="E619" s="5" t="str">
        <f t="shared" si="18"/>
        <v>13 Nov 1994</v>
      </c>
      <c r="F619" s="5">
        <v>3</v>
      </c>
      <c r="G619" s="19">
        <v>5312.17</v>
      </c>
      <c r="H619" s="4" t="s">
        <v>11</v>
      </c>
      <c r="I619" s="4" t="s">
        <v>11</v>
      </c>
      <c r="J619" s="4" t="s">
        <v>23</v>
      </c>
      <c r="K619" s="4">
        <f t="shared" si="19"/>
        <v>30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4" t="s">
        <v>652</v>
      </c>
      <c r="B620" s="5">
        <v>1974</v>
      </c>
      <c r="C620" s="4" t="s">
        <v>20</v>
      </c>
      <c r="D620" s="5">
        <v>2</v>
      </c>
      <c r="E620" s="5" t="str">
        <f t="shared" si="18"/>
        <v>2 Sep 1974</v>
      </c>
      <c r="F620" s="5">
        <v>0</v>
      </c>
      <c r="G620" s="19">
        <v>5322.24</v>
      </c>
      <c r="H620" s="4" t="s">
        <v>11</v>
      </c>
      <c r="I620" s="4" t="s">
        <v>16</v>
      </c>
      <c r="J620" s="4" t="s">
        <v>23</v>
      </c>
      <c r="K620" s="4">
        <f t="shared" si="19"/>
        <v>50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4" t="s">
        <v>653</v>
      </c>
      <c r="B621" s="5">
        <v>1992</v>
      </c>
      <c r="C621" s="4" t="s">
        <v>18</v>
      </c>
      <c r="D621" s="5">
        <v>18</v>
      </c>
      <c r="E621" s="5" t="str">
        <f t="shared" si="18"/>
        <v>18 Jun 1992</v>
      </c>
      <c r="F621" s="5">
        <v>3</v>
      </c>
      <c r="G621" s="19">
        <v>5325.65</v>
      </c>
      <c r="H621" s="4" t="s">
        <v>11</v>
      </c>
      <c r="I621" s="4" t="s">
        <v>16</v>
      </c>
      <c r="J621" s="4" t="s">
        <v>42</v>
      </c>
      <c r="K621" s="4">
        <f t="shared" si="19"/>
        <v>32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4" t="s">
        <v>654</v>
      </c>
      <c r="B622" s="5">
        <v>1991</v>
      </c>
      <c r="C622" s="4" t="s">
        <v>34</v>
      </c>
      <c r="D622" s="5">
        <v>28</v>
      </c>
      <c r="E622" s="5" t="str">
        <f t="shared" si="18"/>
        <v>28 Aug 1991</v>
      </c>
      <c r="F622" s="5">
        <v>2</v>
      </c>
      <c r="G622" s="19">
        <v>5327.4</v>
      </c>
      <c r="H622" s="4" t="s">
        <v>11</v>
      </c>
      <c r="I622" s="4" t="s">
        <v>16</v>
      </c>
      <c r="J622" s="4" t="s">
        <v>23</v>
      </c>
      <c r="K622" s="4">
        <f t="shared" si="19"/>
        <v>33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4" t="s">
        <v>655</v>
      </c>
      <c r="B623" s="5">
        <v>1972</v>
      </c>
      <c r="C623" s="4" t="s">
        <v>30</v>
      </c>
      <c r="D623" s="5">
        <v>15</v>
      </c>
      <c r="E623" s="5" t="str">
        <f t="shared" si="18"/>
        <v>15 Dec 1972</v>
      </c>
      <c r="F623" s="5">
        <v>0</v>
      </c>
      <c r="G623" s="19">
        <v>5344.81</v>
      </c>
      <c r="H623" s="4" t="s">
        <v>11</v>
      </c>
      <c r="I623" s="4" t="s">
        <v>12</v>
      </c>
      <c r="J623" s="4" t="s">
        <v>13</v>
      </c>
      <c r="K623" s="4">
        <f t="shared" si="19"/>
        <v>52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4" t="s">
        <v>656</v>
      </c>
      <c r="B624" s="5">
        <v>1989</v>
      </c>
      <c r="C624" s="4" t="s">
        <v>15</v>
      </c>
      <c r="D624" s="5">
        <v>7</v>
      </c>
      <c r="E624" s="5" t="str">
        <f t="shared" si="18"/>
        <v>7 Nov 1989</v>
      </c>
      <c r="F624" s="5">
        <v>1</v>
      </c>
      <c r="G624" s="19">
        <v>5354.07</v>
      </c>
      <c r="H624" s="4" t="s">
        <v>11</v>
      </c>
      <c r="I624" s="4" t="s">
        <v>12</v>
      </c>
      <c r="J624" s="4" t="s">
        <v>247</v>
      </c>
      <c r="K624" s="4">
        <f t="shared" si="19"/>
        <v>35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4" t="s">
        <v>657</v>
      </c>
      <c r="B625" s="5">
        <v>1994</v>
      </c>
      <c r="C625" s="4" t="s">
        <v>30</v>
      </c>
      <c r="D625" s="5">
        <v>7</v>
      </c>
      <c r="E625" s="5" t="str">
        <f t="shared" si="18"/>
        <v>7 Dec 1994</v>
      </c>
      <c r="F625" s="5">
        <v>0</v>
      </c>
      <c r="G625" s="19">
        <v>5364.66</v>
      </c>
      <c r="H625" s="4" t="s">
        <v>11</v>
      </c>
      <c r="I625" s="4" t="s">
        <v>16</v>
      </c>
      <c r="J625" s="4" t="s">
        <v>42</v>
      </c>
      <c r="K625" s="4">
        <f t="shared" si="19"/>
        <v>30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4" t="s">
        <v>658</v>
      </c>
      <c r="B626" s="5">
        <v>1986</v>
      </c>
      <c r="C626" s="4" t="s">
        <v>18</v>
      </c>
      <c r="D626" s="5">
        <v>1</v>
      </c>
      <c r="E626" s="5" t="str">
        <f t="shared" si="18"/>
        <v>1 Jun 1986</v>
      </c>
      <c r="F626" s="5">
        <v>1</v>
      </c>
      <c r="G626" s="19">
        <v>5373.36</v>
      </c>
      <c r="H626" s="4" t="s">
        <v>11</v>
      </c>
      <c r="I626" s="4" t="s">
        <v>11</v>
      </c>
      <c r="J626" s="4" t="s">
        <v>23</v>
      </c>
      <c r="K626" s="4">
        <f t="shared" si="19"/>
        <v>38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4" t="s">
        <v>659</v>
      </c>
      <c r="B627" s="5">
        <v>1989</v>
      </c>
      <c r="C627" s="4" t="s">
        <v>15</v>
      </c>
      <c r="D627" s="5">
        <v>18</v>
      </c>
      <c r="E627" s="5" t="str">
        <f t="shared" si="18"/>
        <v>18 Nov 1989</v>
      </c>
      <c r="F627" s="5">
        <v>2</v>
      </c>
      <c r="G627" s="19">
        <v>5375.04</v>
      </c>
      <c r="H627" s="4" t="s">
        <v>11</v>
      </c>
      <c r="I627" s="4" t="s">
        <v>16</v>
      </c>
      <c r="J627" s="4" t="s">
        <v>42</v>
      </c>
      <c r="K627" s="4">
        <f t="shared" si="19"/>
        <v>35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4" t="s">
        <v>660</v>
      </c>
      <c r="B628" s="5">
        <v>1986</v>
      </c>
      <c r="C628" s="4" t="s">
        <v>10</v>
      </c>
      <c r="D628" s="5">
        <v>22</v>
      </c>
      <c r="E628" s="5" t="str">
        <f t="shared" si="18"/>
        <v>22 Jul 1986</v>
      </c>
      <c r="F628" s="5">
        <v>1</v>
      </c>
      <c r="G628" s="19">
        <v>5377.46</v>
      </c>
      <c r="H628" s="4" t="s">
        <v>11</v>
      </c>
      <c r="I628" s="4" t="s">
        <v>12</v>
      </c>
      <c r="J628" s="4" t="s">
        <v>23</v>
      </c>
      <c r="K628" s="4">
        <f t="shared" si="19"/>
        <v>38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4" t="s">
        <v>661</v>
      </c>
      <c r="B629" s="5">
        <v>1984</v>
      </c>
      <c r="C629" s="4" t="s">
        <v>18</v>
      </c>
      <c r="D629" s="5">
        <v>1</v>
      </c>
      <c r="E629" s="5" t="str">
        <f t="shared" si="18"/>
        <v>1 Jun 1984</v>
      </c>
      <c r="F629" s="5">
        <v>0</v>
      </c>
      <c r="G629" s="19">
        <v>5383.54</v>
      </c>
      <c r="H629" s="4" t="s">
        <v>11</v>
      </c>
      <c r="I629" s="4" t="s">
        <v>12</v>
      </c>
      <c r="J629" s="4" t="s">
        <v>42</v>
      </c>
      <c r="K629" s="4">
        <f t="shared" si="19"/>
        <v>40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4" t="s">
        <v>662</v>
      </c>
      <c r="B630" s="5">
        <v>1988</v>
      </c>
      <c r="C630" s="4" t="s">
        <v>34</v>
      </c>
      <c r="D630" s="5">
        <v>8</v>
      </c>
      <c r="E630" s="5" t="str">
        <f t="shared" si="18"/>
        <v>8 Aug 1988</v>
      </c>
      <c r="F630" s="5">
        <v>1</v>
      </c>
      <c r="G630" s="19">
        <v>5385.34</v>
      </c>
      <c r="H630" s="4" t="s">
        <v>11</v>
      </c>
      <c r="I630" s="4" t="s">
        <v>12</v>
      </c>
      <c r="J630" s="4" t="s">
        <v>23</v>
      </c>
      <c r="K630" s="4">
        <f t="shared" si="19"/>
        <v>36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4" t="s">
        <v>663</v>
      </c>
      <c r="B631" s="5">
        <v>1989</v>
      </c>
      <c r="C631" s="4" t="s">
        <v>15</v>
      </c>
      <c r="D631" s="5">
        <v>6</v>
      </c>
      <c r="E631" s="5" t="str">
        <f t="shared" si="18"/>
        <v>6 Nov 1989</v>
      </c>
      <c r="F631" s="5">
        <v>3</v>
      </c>
      <c r="G631" s="19">
        <v>5396.44</v>
      </c>
      <c r="H631" s="4" t="s">
        <v>11</v>
      </c>
      <c r="I631" s="4" t="s">
        <v>12</v>
      </c>
      <c r="J631" s="4" t="s">
        <v>13</v>
      </c>
      <c r="K631" s="4">
        <f t="shared" si="19"/>
        <v>35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4" t="s">
        <v>664</v>
      </c>
      <c r="B632" s="5">
        <v>1984</v>
      </c>
      <c r="C632" s="4" t="s">
        <v>20</v>
      </c>
      <c r="D632" s="5">
        <v>3</v>
      </c>
      <c r="E632" s="5" t="str">
        <f t="shared" si="18"/>
        <v>3 Sep 1984</v>
      </c>
      <c r="F632" s="5">
        <v>0</v>
      </c>
      <c r="G632" s="19">
        <v>5397.62</v>
      </c>
      <c r="H632" s="4" t="s">
        <v>11</v>
      </c>
      <c r="I632" s="4" t="s">
        <v>11</v>
      </c>
      <c r="J632" s="4" t="s">
        <v>13</v>
      </c>
      <c r="K632" s="4">
        <f t="shared" si="19"/>
        <v>40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4" t="s">
        <v>665</v>
      </c>
      <c r="B633" s="5">
        <v>1984</v>
      </c>
      <c r="C633" s="4" t="s">
        <v>34</v>
      </c>
      <c r="D633" s="5">
        <v>1</v>
      </c>
      <c r="E633" s="5" t="str">
        <f t="shared" si="18"/>
        <v>1 Aug 1984</v>
      </c>
      <c r="F633" s="5">
        <v>0</v>
      </c>
      <c r="G633" s="19">
        <v>5400.98</v>
      </c>
      <c r="H633" s="4" t="s">
        <v>11</v>
      </c>
      <c r="I633" s="4" t="s">
        <v>11</v>
      </c>
      <c r="J633" s="4" t="s">
        <v>13</v>
      </c>
      <c r="K633" s="4">
        <f t="shared" si="19"/>
        <v>40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4" t="s">
        <v>666</v>
      </c>
      <c r="B634" s="5">
        <v>1985</v>
      </c>
      <c r="C634" s="4" t="s">
        <v>30</v>
      </c>
      <c r="D634" s="5">
        <v>23</v>
      </c>
      <c r="E634" s="5" t="str">
        <f t="shared" si="18"/>
        <v>23 Dec 1985</v>
      </c>
      <c r="F634" s="5">
        <v>3</v>
      </c>
      <c r="G634" s="19">
        <v>5402.89</v>
      </c>
      <c r="H634" s="4" t="s">
        <v>11</v>
      </c>
      <c r="I634" s="4" t="s">
        <v>16</v>
      </c>
      <c r="J634" s="4" t="s">
        <v>13</v>
      </c>
      <c r="K634" s="4">
        <f t="shared" si="19"/>
        <v>39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4" t="s">
        <v>667</v>
      </c>
      <c r="B635" s="5">
        <v>1975</v>
      </c>
      <c r="C635" s="4" t="s">
        <v>20</v>
      </c>
      <c r="D635" s="5">
        <v>27</v>
      </c>
      <c r="E635" s="5" t="str">
        <f t="shared" si="18"/>
        <v>27 Sep 1975</v>
      </c>
      <c r="F635" s="5">
        <v>1</v>
      </c>
      <c r="G635" s="19">
        <v>5411.99</v>
      </c>
      <c r="H635" s="4" t="s">
        <v>11</v>
      </c>
      <c r="I635" s="4" t="s">
        <v>12</v>
      </c>
      <c r="J635" s="4" t="s">
        <v>23</v>
      </c>
      <c r="K635" s="4">
        <f t="shared" si="19"/>
        <v>49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4" t="s">
        <v>668</v>
      </c>
      <c r="B636" s="5">
        <v>1982</v>
      </c>
      <c r="C636" s="4" t="s">
        <v>20</v>
      </c>
      <c r="D636" s="5">
        <v>27</v>
      </c>
      <c r="E636" s="5" t="str">
        <f t="shared" si="18"/>
        <v>27 Sep 1982</v>
      </c>
      <c r="F636" s="5">
        <v>0</v>
      </c>
      <c r="G636" s="19">
        <v>5415.66</v>
      </c>
      <c r="H636" s="4" t="s">
        <v>11</v>
      </c>
      <c r="I636" s="4" t="s">
        <v>12</v>
      </c>
      <c r="J636" s="4" t="s">
        <v>13</v>
      </c>
      <c r="K636" s="4">
        <f t="shared" si="19"/>
        <v>42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4" t="s">
        <v>669</v>
      </c>
      <c r="B637" s="5">
        <v>1991</v>
      </c>
      <c r="C637" s="4" t="s">
        <v>10</v>
      </c>
      <c r="D637" s="5">
        <v>6</v>
      </c>
      <c r="E637" s="5" t="str">
        <f t="shared" si="18"/>
        <v>6 Jul 1991</v>
      </c>
      <c r="F637" s="5">
        <v>3</v>
      </c>
      <c r="G637" s="19">
        <v>5425.02</v>
      </c>
      <c r="H637" s="4" t="s">
        <v>11</v>
      </c>
      <c r="I637" s="4" t="s">
        <v>16</v>
      </c>
      <c r="J637" s="4" t="s">
        <v>23</v>
      </c>
      <c r="K637" s="4">
        <f t="shared" si="19"/>
        <v>33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4" t="s">
        <v>670</v>
      </c>
      <c r="B638" s="5">
        <v>1992</v>
      </c>
      <c r="C638" s="4" t="s">
        <v>20</v>
      </c>
      <c r="D638" s="5">
        <v>17</v>
      </c>
      <c r="E638" s="5" t="str">
        <f t="shared" si="18"/>
        <v>17 Sep 1992</v>
      </c>
      <c r="F638" s="5">
        <v>3</v>
      </c>
      <c r="G638" s="19">
        <v>5428.73</v>
      </c>
      <c r="H638" s="4" t="s">
        <v>12</v>
      </c>
      <c r="I638" s="4" t="s">
        <v>16</v>
      </c>
      <c r="J638" s="4" t="s">
        <v>356</v>
      </c>
      <c r="K638" s="4">
        <f t="shared" si="19"/>
        <v>32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4" t="s">
        <v>671</v>
      </c>
      <c r="B639" s="5">
        <v>1978</v>
      </c>
      <c r="C639" s="4" t="s">
        <v>18</v>
      </c>
      <c r="D639" s="5">
        <v>8</v>
      </c>
      <c r="E639" s="5" t="str">
        <f t="shared" si="18"/>
        <v>8 Jun 1978</v>
      </c>
      <c r="F639" s="5">
        <v>2</v>
      </c>
      <c r="G639" s="19">
        <v>5428.98</v>
      </c>
      <c r="H639" s="4" t="s">
        <v>11</v>
      </c>
      <c r="I639" s="4" t="s">
        <v>11</v>
      </c>
      <c r="J639" s="4" t="s">
        <v>23</v>
      </c>
      <c r="K639" s="4">
        <f t="shared" si="19"/>
        <v>46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4" t="s">
        <v>672</v>
      </c>
      <c r="B640" s="5">
        <v>1982</v>
      </c>
      <c r="C640" s="4" t="s">
        <v>34</v>
      </c>
      <c r="D640" s="5">
        <v>25</v>
      </c>
      <c r="E640" s="5" t="str">
        <f t="shared" si="18"/>
        <v>25 Aug 1982</v>
      </c>
      <c r="F640" s="5">
        <v>0</v>
      </c>
      <c r="G640" s="19">
        <v>5438.75</v>
      </c>
      <c r="H640" s="4" t="s">
        <v>12</v>
      </c>
      <c r="I640" s="4" t="s">
        <v>11</v>
      </c>
      <c r="J640" s="4" t="s">
        <v>13</v>
      </c>
      <c r="K640" s="4">
        <f t="shared" si="19"/>
        <v>42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4" t="s">
        <v>673</v>
      </c>
      <c r="B641" s="5">
        <v>1986</v>
      </c>
      <c r="C641" s="4" t="s">
        <v>30</v>
      </c>
      <c r="D641" s="5">
        <v>25</v>
      </c>
      <c r="E641" s="5" t="str">
        <f t="shared" si="18"/>
        <v>25 Dec 1986</v>
      </c>
      <c r="F641" s="5">
        <v>0</v>
      </c>
      <c r="G641" s="19">
        <v>5458.05</v>
      </c>
      <c r="H641" s="4" t="s">
        <v>11</v>
      </c>
      <c r="I641" s="4" t="s">
        <v>11</v>
      </c>
      <c r="J641" s="4" t="s">
        <v>247</v>
      </c>
      <c r="K641" s="4">
        <f t="shared" si="19"/>
        <v>38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4" t="s">
        <v>674</v>
      </c>
      <c r="B642" s="5">
        <v>1973</v>
      </c>
      <c r="C642" s="4" t="s">
        <v>36</v>
      </c>
      <c r="D642" s="5">
        <v>24</v>
      </c>
      <c r="E642" s="5" t="str">
        <f t="shared" si="18"/>
        <v>24 Oct 1973</v>
      </c>
      <c r="F642" s="5">
        <v>0</v>
      </c>
      <c r="G642" s="19">
        <v>5466.88</v>
      </c>
      <c r="H642" s="4" t="s">
        <v>11</v>
      </c>
      <c r="I642" s="4" t="s">
        <v>11</v>
      </c>
      <c r="J642" s="4" t="s">
        <v>13</v>
      </c>
      <c r="K642" s="4">
        <f t="shared" si="19"/>
        <v>51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4" t="s">
        <v>675</v>
      </c>
      <c r="B643" s="5">
        <v>1986</v>
      </c>
      <c r="C643" s="4" t="s">
        <v>30</v>
      </c>
      <c r="D643" s="5">
        <v>2</v>
      </c>
      <c r="E643" s="5" t="str">
        <f t="shared" ref="E643:E706" si="20">CONCATENATE(D643," ",C643," ",B643)</f>
        <v>2 Dec 1986</v>
      </c>
      <c r="F643" s="5">
        <v>0</v>
      </c>
      <c r="G643" s="19">
        <v>5469.01</v>
      </c>
      <c r="H643" s="4" t="s">
        <v>11</v>
      </c>
      <c r="I643" s="4" t="s">
        <v>11</v>
      </c>
      <c r="J643" s="4" t="s">
        <v>247</v>
      </c>
      <c r="K643" s="4">
        <f t="shared" ref="K643:K706" si="21">DATEDIF(E643,$L$2,"y")</f>
        <v>38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4" t="s">
        <v>676</v>
      </c>
      <c r="B644" s="5">
        <v>1986</v>
      </c>
      <c r="C644" s="4" t="s">
        <v>10</v>
      </c>
      <c r="D644" s="5">
        <v>12</v>
      </c>
      <c r="E644" s="5" t="str">
        <f t="shared" si="20"/>
        <v>12 Jul 1986</v>
      </c>
      <c r="F644" s="5">
        <v>1</v>
      </c>
      <c r="G644" s="19">
        <v>5472.45</v>
      </c>
      <c r="H644" s="4" t="s">
        <v>11</v>
      </c>
      <c r="I644" s="4" t="s">
        <v>12</v>
      </c>
      <c r="J644" s="4" t="s">
        <v>42</v>
      </c>
      <c r="K644" s="4">
        <f t="shared" si="21"/>
        <v>38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4" t="s">
        <v>677</v>
      </c>
      <c r="B645" s="5">
        <v>1986</v>
      </c>
      <c r="C645" s="4" t="s">
        <v>20</v>
      </c>
      <c r="D645" s="5">
        <v>30</v>
      </c>
      <c r="E645" s="5" t="str">
        <f t="shared" si="20"/>
        <v>30 Sep 1986</v>
      </c>
      <c r="F645" s="5">
        <v>1</v>
      </c>
      <c r="G645" s="19">
        <v>5478.04</v>
      </c>
      <c r="H645" s="4" t="s">
        <v>11</v>
      </c>
      <c r="I645" s="4" t="s">
        <v>12</v>
      </c>
      <c r="J645" s="4" t="s">
        <v>13</v>
      </c>
      <c r="K645" s="4">
        <f t="shared" si="21"/>
        <v>38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4" t="s">
        <v>678</v>
      </c>
      <c r="B646" s="5">
        <v>1984</v>
      </c>
      <c r="C646" s="4" t="s">
        <v>34</v>
      </c>
      <c r="D646" s="5">
        <v>26</v>
      </c>
      <c r="E646" s="5" t="str">
        <f t="shared" si="20"/>
        <v>26 Aug 1984</v>
      </c>
      <c r="F646" s="5">
        <v>1</v>
      </c>
      <c r="G646" s="19">
        <v>5484.47</v>
      </c>
      <c r="H646" s="4" t="s">
        <v>11</v>
      </c>
      <c r="I646" s="4" t="s">
        <v>11</v>
      </c>
      <c r="J646" s="4" t="s">
        <v>13</v>
      </c>
      <c r="K646" s="4">
        <f t="shared" si="21"/>
        <v>40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4" t="s">
        <v>679</v>
      </c>
      <c r="B647" s="5">
        <v>1984</v>
      </c>
      <c r="C647" s="4" t="s">
        <v>34</v>
      </c>
      <c r="D647" s="5">
        <v>17</v>
      </c>
      <c r="E647" s="5" t="str">
        <f t="shared" si="20"/>
        <v>17 Aug 1984</v>
      </c>
      <c r="F647" s="5">
        <v>1</v>
      </c>
      <c r="G647" s="19">
        <v>5488.26</v>
      </c>
      <c r="H647" s="4" t="s">
        <v>11</v>
      </c>
      <c r="I647" s="4" t="s">
        <v>12</v>
      </c>
      <c r="J647" s="4" t="s">
        <v>42</v>
      </c>
      <c r="K647" s="4">
        <f t="shared" si="21"/>
        <v>40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4" t="s">
        <v>680</v>
      </c>
      <c r="B648" s="5">
        <v>1988</v>
      </c>
      <c r="C648" s="4" t="s">
        <v>10</v>
      </c>
      <c r="D648" s="5">
        <v>29</v>
      </c>
      <c r="E648" s="5" t="str">
        <f t="shared" si="20"/>
        <v>29 Jul 1988</v>
      </c>
      <c r="F648" s="5">
        <v>3</v>
      </c>
      <c r="G648" s="19">
        <v>5503.36</v>
      </c>
      <c r="H648" s="4" t="s">
        <v>11</v>
      </c>
      <c r="I648" s="4" t="s">
        <v>11</v>
      </c>
      <c r="J648" s="4" t="s">
        <v>23</v>
      </c>
      <c r="K648" s="4">
        <f t="shared" si="21"/>
        <v>36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4" t="s">
        <v>681</v>
      </c>
      <c r="B649" s="5">
        <v>1981</v>
      </c>
      <c r="C649" s="4" t="s">
        <v>15</v>
      </c>
      <c r="D649" s="5">
        <v>7</v>
      </c>
      <c r="E649" s="5" t="str">
        <f t="shared" si="20"/>
        <v>7 Nov 1981</v>
      </c>
      <c r="F649" s="5">
        <v>1</v>
      </c>
      <c r="G649" s="19">
        <v>5539.4</v>
      </c>
      <c r="H649" s="4" t="s">
        <v>11</v>
      </c>
      <c r="I649" s="4" t="s">
        <v>11</v>
      </c>
      <c r="J649" s="4" t="s">
        <v>13</v>
      </c>
      <c r="K649" s="4">
        <f t="shared" si="21"/>
        <v>43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4" t="s">
        <v>682</v>
      </c>
      <c r="B650" s="5">
        <v>1980</v>
      </c>
      <c r="C650" s="4" t="s">
        <v>30</v>
      </c>
      <c r="D650" s="5">
        <v>7</v>
      </c>
      <c r="E650" s="5" t="str">
        <f t="shared" si="20"/>
        <v>7 Dec 1980</v>
      </c>
      <c r="F650" s="5">
        <v>2</v>
      </c>
      <c r="G650" s="19">
        <v>5540.35</v>
      </c>
      <c r="H650" s="4" t="s">
        <v>11</v>
      </c>
      <c r="I650" s="4" t="s">
        <v>11</v>
      </c>
      <c r="J650" s="4" t="s">
        <v>23</v>
      </c>
      <c r="K650" s="4">
        <f t="shared" si="21"/>
        <v>44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4" t="s">
        <v>683</v>
      </c>
      <c r="B651" s="5">
        <v>1999</v>
      </c>
      <c r="C651" s="4" t="s">
        <v>20</v>
      </c>
      <c r="D651" s="5">
        <v>22</v>
      </c>
      <c r="E651" s="5" t="str">
        <f t="shared" si="20"/>
        <v>22 Sep 1999</v>
      </c>
      <c r="F651" s="5">
        <v>0</v>
      </c>
      <c r="G651" s="19">
        <v>5552.61</v>
      </c>
      <c r="H651" s="4" t="s">
        <v>11</v>
      </c>
      <c r="I651" s="4" t="s">
        <v>12</v>
      </c>
      <c r="J651" s="4" t="s">
        <v>535</v>
      </c>
      <c r="K651" s="4">
        <f t="shared" si="21"/>
        <v>25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4" t="s">
        <v>684</v>
      </c>
      <c r="B652" s="5">
        <v>1974</v>
      </c>
      <c r="C652" s="4" t="s">
        <v>20</v>
      </c>
      <c r="D652" s="5">
        <v>18</v>
      </c>
      <c r="E652" s="5" t="str">
        <f t="shared" si="20"/>
        <v>18 Sep 1974</v>
      </c>
      <c r="F652" s="5">
        <v>0</v>
      </c>
      <c r="G652" s="19">
        <v>5576.35</v>
      </c>
      <c r="H652" s="4" t="s">
        <v>11</v>
      </c>
      <c r="I652" s="4" t="s">
        <v>12</v>
      </c>
      <c r="J652" s="4" t="s">
        <v>13</v>
      </c>
      <c r="K652" s="4">
        <f t="shared" si="21"/>
        <v>50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4" t="s">
        <v>685</v>
      </c>
      <c r="B653" s="5">
        <v>1985</v>
      </c>
      <c r="C653" s="4" t="s">
        <v>20</v>
      </c>
      <c r="D653" s="5">
        <v>5</v>
      </c>
      <c r="E653" s="5" t="str">
        <f t="shared" si="20"/>
        <v>5 Sep 1985</v>
      </c>
      <c r="F653" s="5">
        <v>3</v>
      </c>
      <c r="G653" s="19">
        <v>5582.95</v>
      </c>
      <c r="H653" s="4" t="s">
        <v>11</v>
      </c>
      <c r="I653" s="4" t="s">
        <v>16</v>
      </c>
      <c r="J653" s="4" t="s">
        <v>23</v>
      </c>
      <c r="K653" s="4">
        <f t="shared" si="21"/>
        <v>39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4" t="s">
        <v>686</v>
      </c>
      <c r="B654" s="5">
        <v>1986</v>
      </c>
      <c r="C654" s="4" t="s">
        <v>15</v>
      </c>
      <c r="D654" s="5">
        <v>21</v>
      </c>
      <c r="E654" s="5" t="str">
        <f t="shared" si="20"/>
        <v>21 Nov 1986</v>
      </c>
      <c r="F654" s="5">
        <v>2</v>
      </c>
      <c r="G654" s="19">
        <v>5584.31</v>
      </c>
      <c r="H654" s="4" t="s">
        <v>12</v>
      </c>
      <c r="I654" s="4" t="s">
        <v>16</v>
      </c>
      <c r="J654" s="4" t="s">
        <v>13</v>
      </c>
      <c r="K654" s="4">
        <f t="shared" si="21"/>
        <v>38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4" t="s">
        <v>687</v>
      </c>
      <c r="B655" s="5">
        <v>1983</v>
      </c>
      <c r="C655" s="4" t="s">
        <v>36</v>
      </c>
      <c r="D655" s="5">
        <v>3</v>
      </c>
      <c r="E655" s="5" t="str">
        <f t="shared" si="20"/>
        <v>3 Oct 1983</v>
      </c>
      <c r="F655" s="5">
        <v>3</v>
      </c>
      <c r="G655" s="19">
        <v>5587.59</v>
      </c>
      <c r="H655" s="4" t="s">
        <v>11</v>
      </c>
      <c r="I655" s="4" t="s">
        <v>16</v>
      </c>
      <c r="J655" s="4" t="s">
        <v>13</v>
      </c>
      <c r="K655" s="4">
        <f t="shared" si="21"/>
        <v>41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4" t="s">
        <v>688</v>
      </c>
      <c r="B656" s="5">
        <v>1988</v>
      </c>
      <c r="C656" s="4" t="s">
        <v>15</v>
      </c>
      <c r="D656" s="5">
        <v>18</v>
      </c>
      <c r="E656" s="5" t="str">
        <f t="shared" si="20"/>
        <v>18 Nov 1988</v>
      </c>
      <c r="F656" s="5">
        <v>1</v>
      </c>
      <c r="G656" s="19">
        <v>5594.85</v>
      </c>
      <c r="H656" s="4" t="s">
        <v>11</v>
      </c>
      <c r="I656" s="4" t="s">
        <v>12</v>
      </c>
      <c r="J656" s="4" t="s">
        <v>247</v>
      </c>
      <c r="K656" s="4">
        <f t="shared" si="21"/>
        <v>36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4" t="s">
        <v>689</v>
      </c>
      <c r="B657" s="5">
        <v>1978</v>
      </c>
      <c r="C657" s="4" t="s">
        <v>20</v>
      </c>
      <c r="D657" s="5">
        <v>11</v>
      </c>
      <c r="E657" s="5" t="str">
        <f t="shared" si="20"/>
        <v>11 Sep 1978</v>
      </c>
      <c r="F657" s="5">
        <v>2</v>
      </c>
      <c r="G657" s="19">
        <v>5612.83</v>
      </c>
      <c r="H657" s="4" t="s">
        <v>11</v>
      </c>
      <c r="I657" s="4" t="s">
        <v>12</v>
      </c>
      <c r="J657" s="4" t="s">
        <v>13</v>
      </c>
      <c r="K657" s="4">
        <f t="shared" si="21"/>
        <v>46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 x14ac:dyDescent="0.3">
      <c r="A658" s="4" t="s">
        <v>690</v>
      </c>
      <c r="B658" s="5">
        <v>1994</v>
      </c>
      <c r="C658" s="4" t="s">
        <v>15</v>
      </c>
      <c r="D658" s="5">
        <v>15</v>
      </c>
      <c r="E658" s="5" t="str">
        <f t="shared" si="20"/>
        <v>15 Nov 1994</v>
      </c>
      <c r="F658" s="5">
        <v>5</v>
      </c>
      <c r="G658" s="19">
        <v>5615.37</v>
      </c>
      <c r="H658" s="4" t="s">
        <v>11</v>
      </c>
      <c r="I658" s="4" t="s">
        <v>12</v>
      </c>
      <c r="J658" s="4" t="s">
        <v>42</v>
      </c>
      <c r="K658" s="4">
        <f t="shared" si="21"/>
        <v>30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4" t="s">
        <v>691</v>
      </c>
      <c r="B659" s="5">
        <v>1987</v>
      </c>
      <c r="C659" s="4" t="s">
        <v>30</v>
      </c>
      <c r="D659" s="5">
        <v>9</v>
      </c>
      <c r="E659" s="5" t="str">
        <f t="shared" si="20"/>
        <v>9 Dec 1987</v>
      </c>
      <c r="F659" s="5">
        <v>1</v>
      </c>
      <c r="G659" s="19">
        <v>5630.46</v>
      </c>
      <c r="H659" s="4" t="s">
        <v>11</v>
      </c>
      <c r="I659" s="4" t="s">
        <v>12</v>
      </c>
      <c r="J659" s="4" t="s">
        <v>23</v>
      </c>
      <c r="K659" s="4">
        <f t="shared" si="21"/>
        <v>37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4" t="s">
        <v>692</v>
      </c>
      <c r="B660" s="5">
        <v>1983</v>
      </c>
      <c r="C660" s="4" t="s">
        <v>18</v>
      </c>
      <c r="D660" s="5">
        <v>8</v>
      </c>
      <c r="E660" s="5" t="str">
        <f t="shared" si="20"/>
        <v>8 Jun 1983</v>
      </c>
      <c r="F660" s="5">
        <v>0</v>
      </c>
      <c r="G660" s="19">
        <v>5649.72</v>
      </c>
      <c r="H660" s="4" t="s">
        <v>11</v>
      </c>
      <c r="I660" s="4" t="s">
        <v>12</v>
      </c>
      <c r="J660" s="4" t="s">
        <v>42</v>
      </c>
      <c r="K660" s="4">
        <f t="shared" si="21"/>
        <v>41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4" t="s">
        <v>693</v>
      </c>
      <c r="B661" s="5">
        <v>1978</v>
      </c>
      <c r="C661" s="4" t="s">
        <v>20</v>
      </c>
      <c r="D661" s="5">
        <v>27</v>
      </c>
      <c r="E661" s="5" t="str">
        <f t="shared" si="20"/>
        <v>27 Sep 1978</v>
      </c>
      <c r="F661" s="5">
        <v>2</v>
      </c>
      <c r="G661" s="19">
        <v>5650.14</v>
      </c>
      <c r="H661" s="4" t="s">
        <v>11</v>
      </c>
      <c r="I661" s="4" t="s">
        <v>16</v>
      </c>
      <c r="J661" s="4" t="s">
        <v>13</v>
      </c>
      <c r="K661" s="4">
        <f t="shared" si="21"/>
        <v>46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4" t="s">
        <v>694</v>
      </c>
      <c r="B662" s="5">
        <v>1983</v>
      </c>
      <c r="C662" s="4" t="s">
        <v>20</v>
      </c>
      <c r="D662" s="5">
        <v>3</v>
      </c>
      <c r="E662" s="5" t="str">
        <f t="shared" si="20"/>
        <v>3 Sep 1983</v>
      </c>
      <c r="F662" s="5">
        <v>0</v>
      </c>
      <c r="G662" s="19">
        <v>5662.23</v>
      </c>
      <c r="H662" s="4" t="s">
        <v>11</v>
      </c>
      <c r="I662" s="4" t="s">
        <v>16</v>
      </c>
      <c r="J662" s="4" t="s">
        <v>13</v>
      </c>
      <c r="K662" s="4">
        <f t="shared" si="21"/>
        <v>41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4" t="s">
        <v>695</v>
      </c>
      <c r="B663" s="5">
        <v>1984</v>
      </c>
      <c r="C663" s="4" t="s">
        <v>34</v>
      </c>
      <c r="D663" s="5">
        <v>12</v>
      </c>
      <c r="E663" s="5" t="str">
        <f t="shared" si="20"/>
        <v>12 Aug 1984</v>
      </c>
      <c r="F663" s="5">
        <v>3</v>
      </c>
      <c r="G663" s="19">
        <v>5679.13</v>
      </c>
      <c r="H663" s="4" t="s">
        <v>11</v>
      </c>
      <c r="I663" s="4" t="s">
        <v>11</v>
      </c>
      <c r="J663" s="4" t="s">
        <v>13</v>
      </c>
      <c r="K663" s="4">
        <f t="shared" si="21"/>
        <v>40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4" t="s">
        <v>696</v>
      </c>
      <c r="B664" s="5">
        <v>1972</v>
      </c>
      <c r="C664" s="4" t="s">
        <v>36</v>
      </c>
      <c r="D664" s="5">
        <v>28</v>
      </c>
      <c r="E664" s="5" t="str">
        <f t="shared" si="20"/>
        <v>28 Oct 1972</v>
      </c>
      <c r="F664" s="5">
        <v>0</v>
      </c>
      <c r="G664" s="19">
        <v>5690.79</v>
      </c>
      <c r="H664" s="4" t="s">
        <v>11</v>
      </c>
      <c r="I664" s="4" t="s">
        <v>16</v>
      </c>
      <c r="J664" s="4" t="s">
        <v>13</v>
      </c>
      <c r="K664" s="4">
        <f t="shared" si="21"/>
        <v>52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4" t="s">
        <v>697</v>
      </c>
      <c r="B665" s="5">
        <v>1992</v>
      </c>
      <c r="C665" s="4" t="s">
        <v>15</v>
      </c>
      <c r="D665" s="5">
        <v>3</v>
      </c>
      <c r="E665" s="5" t="str">
        <f t="shared" si="20"/>
        <v>3 Nov 1992</v>
      </c>
      <c r="F665" s="5">
        <v>3</v>
      </c>
      <c r="G665" s="19">
        <v>5693.43</v>
      </c>
      <c r="H665" s="4" t="s">
        <v>11</v>
      </c>
      <c r="I665" s="4" t="s">
        <v>12</v>
      </c>
      <c r="J665" s="4" t="s">
        <v>23</v>
      </c>
      <c r="K665" s="4">
        <f t="shared" si="21"/>
        <v>32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4" t="s">
        <v>698</v>
      </c>
      <c r="B666" s="5">
        <v>1974</v>
      </c>
      <c r="C666" s="4" t="s">
        <v>10</v>
      </c>
      <c r="D666" s="5">
        <v>6</v>
      </c>
      <c r="E666" s="5" t="str">
        <f t="shared" si="20"/>
        <v>6 Jul 1974</v>
      </c>
      <c r="F666" s="5">
        <v>0</v>
      </c>
      <c r="G666" s="19">
        <v>5698.74</v>
      </c>
      <c r="H666" s="4" t="s">
        <v>11</v>
      </c>
      <c r="I666" s="4" t="s">
        <v>11</v>
      </c>
      <c r="J666" s="4" t="s">
        <v>23</v>
      </c>
      <c r="K666" s="4">
        <f t="shared" si="21"/>
        <v>50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4" t="s">
        <v>699</v>
      </c>
      <c r="B667" s="5">
        <v>1981</v>
      </c>
      <c r="C667" s="4" t="s">
        <v>18</v>
      </c>
      <c r="D667" s="5">
        <v>15</v>
      </c>
      <c r="E667" s="5" t="str">
        <f t="shared" si="20"/>
        <v>15 Jun 1981</v>
      </c>
      <c r="F667" s="5">
        <v>0</v>
      </c>
      <c r="G667" s="19">
        <v>5699.84</v>
      </c>
      <c r="H667" s="4" t="s">
        <v>11</v>
      </c>
      <c r="I667" s="4" t="s">
        <v>12</v>
      </c>
      <c r="J667" s="4" t="s">
        <v>13</v>
      </c>
      <c r="K667" s="4">
        <f t="shared" si="21"/>
        <v>43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4" t="s">
        <v>700</v>
      </c>
      <c r="B668" s="5">
        <v>1993</v>
      </c>
      <c r="C668" s="4" t="s">
        <v>15</v>
      </c>
      <c r="D668" s="5">
        <v>3</v>
      </c>
      <c r="E668" s="5" t="str">
        <f t="shared" si="20"/>
        <v>3 Nov 1993</v>
      </c>
      <c r="F668" s="5">
        <v>4</v>
      </c>
      <c r="G668" s="19">
        <v>5708.87</v>
      </c>
      <c r="H668" s="4" t="s">
        <v>11</v>
      </c>
      <c r="I668" s="4" t="s">
        <v>16</v>
      </c>
      <c r="J668" s="4" t="s">
        <v>42</v>
      </c>
      <c r="K668" s="4">
        <f t="shared" si="21"/>
        <v>31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4" t="s">
        <v>701</v>
      </c>
      <c r="B669" s="5">
        <v>1981</v>
      </c>
      <c r="C669" s="4" t="s">
        <v>34</v>
      </c>
      <c r="D669" s="5">
        <v>30</v>
      </c>
      <c r="E669" s="5" t="str">
        <f t="shared" si="20"/>
        <v>30 Aug 1981</v>
      </c>
      <c r="F669" s="5">
        <v>0</v>
      </c>
      <c r="G669" s="19">
        <v>5709.16</v>
      </c>
      <c r="H669" s="4" t="s">
        <v>12</v>
      </c>
      <c r="I669" s="4" t="s">
        <v>12</v>
      </c>
      <c r="J669" s="4" t="s">
        <v>13</v>
      </c>
      <c r="K669" s="4">
        <f t="shared" si="21"/>
        <v>43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4" t="s">
        <v>702</v>
      </c>
      <c r="B670" s="5">
        <v>1971</v>
      </c>
      <c r="C670" s="4" t="s">
        <v>30</v>
      </c>
      <c r="D670" s="5">
        <v>18</v>
      </c>
      <c r="E670" s="5" t="str">
        <f t="shared" si="20"/>
        <v>18 Dec 1971</v>
      </c>
      <c r="F670" s="5">
        <v>0</v>
      </c>
      <c r="G670" s="19">
        <v>5720.38</v>
      </c>
      <c r="H670" s="4" t="s">
        <v>11</v>
      </c>
      <c r="I670" s="4" t="s">
        <v>16</v>
      </c>
      <c r="J670" s="4" t="s">
        <v>13</v>
      </c>
      <c r="K670" s="4">
        <f t="shared" si="21"/>
        <v>53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4" t="s">
        <v>703</v>
      </c>
      <c r="B671" s="5">
        <v>1987</v>
      </c>
      <c r="C671" s="4" t="s">
        <v>36</v>
      </c>
      <c r="D671" s="5">
        <v>19</v>
      </c>
      <c r="E671" s="5" t="str">
        <f t="shared" si="20"/>
        <v>19 Oct 1987</v>
      </c>
      <c r="F671" s="5">
        <v>2</v>
      </c>
      <c r="G671" s="19">
        <v>5729.01</v>
      </c>
      <c r="H671" s="4" t="s">
        <v>16</v>
      </c>
      <c r="I671" s="4" t="s">
        <v>11</v>
      </c>
      <c r="J671" s="4" t="s">
        <v>23</v>
      </c>
      <c r="K671" s="4">
        <f t="shared" si="21"/>
        <v>37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4" t="s">
        <v>704</v>
      </c>
      <c r="B672" s="5">
        <v>1972</v>
      </c>
      <c r="C672" s="4" t="s">
        <v>34</v>
      </c>
      <c r="D672" s="5">
        <v>21</v>
      </c>
      <c r="E672" s="5" t="str">
        <f t="shared" si="20"/>
        <v>21 Aug 1972</v>
      </c>
      <c r="F672" s="5">
        <v>0</v>
      </c>
      <c r="G672" s="19">
        <v>5741.67</v>
      </c>
      <c r="H672" s="4" t="s">
        <v>11</v>
      </c>
      <c r="I672" s="4" t="s">
        <v>12</v>
      </c>
      <c r="J672" s="4" t="s">
        <v>13</v>
      </c>
      <c r="K672" s="4">
        <f t="shared" si="21"/>
        <v>52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4" t="s">
        <v>705</v>
      </c>
      <c r="B673" s="5">
        <v>1993</v>
      </c>
      <c r="C673" s="4" t="s">
        <v>18</v>
      </c>
      <c r="D673" s="5">
        <v>10</v>
      </c>
      <c r="E673" s="5" t="str">
        <f t="shared" si="20"/>
        <v>10 Jun 1993</v>
      </c>
      <c r="F673" s="5">
        <v>0</v>
      </c>
      <c r="G673" s="19">
        <v>5748.13</v>
      </c>
      <c r="H673" s="4" t="s">
        <v>11</v>
      </c>
      <c r="I673" s="4" t="s">
        <v>16</v>
      </c>
      <c r="J673" s="4" t="s">
        <v>300</v>
      </c>
      <c r="K673" s="4">
        <f t="shared" si="21"/>
        <v>31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4" t="s">
        <v>706</v>
      </c>
      <c r="B674" s="5">
        <v>1983</v>
      </c>
      <c r="C674" s="4" t="s">
        <v>34</v>
      </c>
      <c r="D674" s="5">
        <v>30</v>
      </c>
      <c r="E674" s="5" t="str">
        <f t="shared" si="20"/>
        <v>30 Aug 1983</v>
      </c>
      <c r="F674" s="5">
        <v>0</v>
      </c>
      <c r="G674" s="19">
        <v>5757.41</v>
      </c>
      <c r="H674" s="4" t="s">
        <v>11</v>
      </c>
      <c r="I674" s="4" t="s">
        <v>12</v>
      </c>
      <c r="J674" s="4" t="s">
        <v>166</v>
      </c>
      <c r="K674" s="4">
        <f t="shared" si="21"/>
        <v>41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4" t="s">
        <v>707</v>
      </c>
      <c r="B675" s="5">
        <v>2004</v>
      </c>
      <c r="C675" s="4" t="s">
        <v>15</v>
      </c>
      <c r="D675" s="5">
        <v>1</v>
      </c>
      <c r="E675" s="5" t="str">
        <f t="shared" si="20"/>
        <v>1 Nov 2004</v>
      </c>
      <c r="F675" s="5">
        <v>0</v>
      </c>
      <c r="G675" s="19">
        <v>5778.71</v>
      </c>
      <c r="H675" s="4" t="s">
        <v>11</v>
      </c>
      <c r="I675" s="4" t="s">
        <v>12</v>
      </c>
      <c r="J675" s="4" t="s">
        <v>632</v>
      </c>
      <c r="K675" s="4">
        <f t="shared" si="21"/>
        <v>20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4" t="s">
        <v>708</v>
      </c>
      <c r="B676" s="5">
        <v>1980</v>
      </c>
      <c r="C676" s="4" t="s">
        <v>20</v>
      </c>
      <c r="D676" s="5">
        <v>18</v>
      </c>
      <c r="E676" s="5" t="str">
        <f t="shared" si="20"/>
        <v>18 Sep 1980</v>
      </c>
      <c r="F676" s="5">
        <v>2</v>
      </c>
      <c r="G676" s="19">
        <v>5807.06</v>
      </c>
      <c r="H676" s="4" t="s">
        <v>11</v>
      </c>
      <c r="I676" s="4" t="s">
        <v>12</v>
      </c>
      <c r="J676" s="4" t="s">
        <v>13</v>
      </c>
      <c r="K676" s="4">
        <f t="shared" si="21"/>
        <v>44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4" t="s">
        <v>709</v>
      </c>
      <c r="B677" s="5">
        <v>1972</v>
      </c>
      <c r="C677" s="4" t="s">
        <v>15</v>
      </c>
      <c r="D677" s="5">
        <v>2</v>
      </c>
      <c r="E677" s="5" t="str">
        <f t="shared" si="20"/>
        <v>2 Nov 1972</v>
      </c>
      <c r="F677" s="5">
        <v>0</v>
      </c>
      <c r="G677" s="19">
        <v>5812.9</v>
      </c>
      <c r="H677" s="4" t="s">
        <v>11</v>
      </c>
      <c r="I677" s="4" t="s">
        <v>11</v>
      </c>
      <c r="J677" s="4" t="s">
        <v>13</v>
      </c>
      <c r="K677" s="4">
        <f t="shared" si="21"/>
        <v>52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4" t="s">
        <v>710</v>
      </c>
      <c r="B678" s="5">
        <v>2002</v>
      </c>
      <c r="C678" s="4" t="s">
        <v>10</v>
      </c>
      <c r="D678" s="5">
        <v>22</v>
      </c>
      <c r="E678" s="5" t="str">
        <f t="shared" si="20"/>
        <v>22 Jul 2002</v>
      </c>
      <c r="F678" s="5">
        <v>0</v>
      </c>
      <c r="G678" s="19">
        <v>5816.58</v>
      </c>
      <c r="H678" s="4" t="s">
        <v>11</v>
      </c>
      <c r="I678" s="4" t="s">
        <v>11</v>
      </c>
      <c r="J678" s="4" t="s">
        <v>535</v>
      </c>
      <c r="K678" s="4">
        <f t="shared" si="21"/>
        <v>22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4" t="s">
        <v>711</v>
      </c>
      <c r="B679" s="5">
        <v>1971</v>
      </c>
      <c r="C679" s="4" t="s">
        <v>20</v>
      </c>
      <c r="D679" s="5">
        <v>27</v>
      </c>
      <c r="E679" s="5" t="str">
        <f t="shared" si="20"/>
        <v>27 Sep 1971</v>
      </c>
      <c r="F679" s="5">
        <v>0</v>
      </c>
      <c r="G679" s="19">
        <v>5832.6</v>
      </c>
      <c r="H679" s="4" t="s">
        <v>11</v>
      </c>
      <c r="I679" s="4" t="s">
        <v>12</v>
      </c>
      <c r="J679" s="4" t="s">
        <v>23</v>
      </c>
      <c r="K679" s="4">
        <f t="shared" si="21"/>
        <v>53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4" t="s">
        <v>712</v>
      </c>
      <c r="B680" s="5">
        <v>1987</v>
      </c>
      <c r="C680" s="4" t="s">
        <v>10</v>
      </c>
      <c r="D680" s="5">
        <v>27</v>
      </c>
      <c r="E680" s="5" t="str">
        <f t="shared" si="20"/>
        <v>27 Jul 1987</v>
      </c>
      <c r="F680" s="5">
        <v>2</v>
      </c>
      <c r="G680" s="19">
        <v>5836.52</v>
      </c>
      <c r="H680" s="4" t="s">
        <v>11</v>
      </c>
      <c r="I680" s="4" t="s">
        <v>12</v>
      </c>
      <c r="J680" s="4" t="s">
        <v>13</v>
      </c>
      <c r="K680" s="4">
        <f t="shared" si="21"/>
        <v>37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4" t="s">
        <v>713</v>
      </c>
      <c r="B681" s="5">
        <v>1995</v>
      </c>
      <c r="C681" s="4" t="s">
        <v>34</v>
      </c>
      <c r="D681" s="5">
        <v>20</v>
      </c>
      <c r="E681" s="5" t="str">
        <f t="shared" si="20"/>
        <v>20 Aug 1995</v>
      </c>
      <c r="F681" s="5">
        <v>0</v>
      </c>
      <c r="G681" s="19">
        <v>5843.99</v>
      </c>
      <c r="H681" s="4" t="s">
        <v>11</v>
      </c>
      <c r="I681" s="4" t="s">
        <v>11</v>
      </c>
      <c r="J681" s="4" t="s">
        <v>200</v>
      </c>
      <c r="K681" s="4">
        <f t="shared" si="21"/>
        <v>29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4" t="s">
        <v>714</v>
      </c>
      <c r="B682" s="5">
        <v>1987</v>
      </c>
      <c r="C682" s="4" t="s">
        <v>20</v>
      </c>
      <c r="D682" s="5">
        <v>30</v>
      </c>
      <c r="E682" s="5" t="str">
        <f t="shared" si="20"/>
        <v>30 Sep 1987</v>
      </c>
      <c r="F682" s="5">
        <v>2</v>
      </c>
      <c r="G682" s="19">
        <v>5846.92</v>
      </c>
      <c r="H682" s="4" t="s">
        <v>11</v>
      </c>
      <c r="I682" s="4" t="s">
        <v>11</v>
      </c>
      <c r="J682" s="4" t="s">
        <v>13</v>
      </c>
      <c r="K682" s="4">
        <f t="shared" si="21"/>
        <v>37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4" t="s">
        <v>715</v>
      </c>
      <c r="B683" s="5">
        <v>1985</v>
      </c>
      <c r="C683" s="4" t="s">
        <v>18</v>
      </c>
      <c r="D683" s="5">
        <v>18</v>
      </c>
      <c r="E683" s="5" t="str">
        <f t="shared" si="20"/>
        <v>18 Jun 1985</v>
      </c>
      <c r="F683" s="5">
        <v>3</v>
      </c>
      <c r="G683" s="19">
        <v>5847.24</v>
      </c>
      <c r="H683" s="4" t="s">
        <v>11</v>
      </c>
      <c r="I683" s="4" t="s">
        <v>16</v>
      </c>
      <c r="J683" s="4" t="s">
        <v>13</v>
      </c>
      <c r="K683" s="4">
        <f t="shared" si="21"/>
        <v>39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4" t="s">
        <v>716</v>
      </c>
      <c r="B684" s="5">
        <v>1984</v>
      </c>
      <c r="C684" s="4" t="s">
        <v>15</v>
      </c>
      <c r="D684" s="5">
        <v>22</v>
      </c>
      <c r="E684" s="5" t="str">
        <f t="shared" si="20"/>
        <v>22 Nov 1984</v>
      </c>
      <c r="F684" s="5">
        <v>1</v>
      </c>
      <c r="G684" s="19">
        <v>5855.9</v>
      </c>
      <c r="H684" s="4" t="s">
        <v>11</v>
      </c>
      <c r="I684" s="4" t="s">
        <v>12</v>
      </c>
      <c r="J684" s="4" t="s">
        <v>23</v>
      </c>
      <c r="K684" s="4">
        <f t="shared" si="21"/>
        <v>40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4" t="s">
        <v>717</v>
      </c>
      <c r="B685" s="5">
        <v>1993</v>
      </c>
      <c r="C685" s="4" t="s">
        <v>36</v>
      </c>
      <c r="D685" s="5">
        <v>19</v>
      </c>
      <c r="E685" s="5" t="str">
        <f t="shared" si="20"/>
        <v>19 Oct 1993</v>
      </c>
      <c r="F685" s="5">
        <v>0</v>
      </c>
      <c r="G685" s="19">
        <v>5877.02</v>
      </c>
      <c r="H685" s="4" t="s">
        <v>11</v>
      </c>
      <c r="I685" s="4" t="s">
        <v>11</v>
      </c>
      <c r="J685" s="4" t="s">
        <v>300</v>
      </c>
      <c r="K685" s="4">
        <f t="shared" si="21"/>
        <v>31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4" t="s">
        <v>718</v>
      </c>
      <c r="B686" s="5">
        <v>1982</v>
      </c>
      <c r="C686" s="4" t="s">
        <v>10</v>
      </c>
      <c r="D686" s="5">
        <v>8</v>
      </c>
      <c r="E686" s="5" t="str">
        <f t="shared" si="20"/>
        <v>8 Jul 1982</v>
      </c>
      <c r="F686" s="5">
        <v>0</v>
      </c>
      <c r="G686" s="19">
        <v>5910.94</v>
      </c>
      <c r="H686" s="4" t="s">
        <v>11</v>
      </c>
      <c r="I686" s="4" t="s">
        <v>16</v>
      </c>
      <c r="J686" s="4" t="s">
        <v>42</v>
      </c>
      <c r="K686" s="4">
        <f t="shared" si="21"/>
        <v>42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4" t="s">
        <v>719</v>
      </c>
      <c r="B687" s="5">
        <v>1982</v>
      </c>
      <c r="C687" s="4" t="s">
        <v>30</v>
      </c>
      <c r="D687" s="5">
        <v>21</v>
      </c>
      <c r="E687" s="5" t="str">
        <f t="shared" si="20"/>
        <v>21 Dec 1982</v>
      </c>
      <c r="F687" s="5">
        <v>0</v>
      </c>
      <c r="G687" s="19">
        <v>5920.1</v>
      </c>
      <c r="H687" s="4" t="s">
        <v>11</v>
      </c>
      <c r="I687" s="4" t="s">
        <v>16</v>
      </c>
      <c r="J687" s="4" t="s">
        <v>13</v>
      </c>
      <c r="K687" s="4">
        <f t="shared" si="21"/>
        <v>42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4" t="s">
        <v>720</v>
      </c>
      <c r="B688" s="5">
        <v>1987</v>
      </c>
      <c r="C688" s="4" t="s">
        <v>10</v>
      </c>
      <c r="D688" s="5">
        <v>29</v>
      </c>
      <c r="E688" s="5" t="str">
        <f t="shared" si="20"/>
        <v>29 Jul 1987</v>
      </c>
      <c r="F688" s="5">
        <v>3</v>
      </c>
      <c r="G688" s="19">
        <v>5926.85</v>
      </c>
      <c r="H688" s="4" t="s">
        <v>12</v>
      </c>
      <c r="I688" s="4" t="s">
        <v>12</v>
      </c>
      <c r="J688" s="4" t="s">
        <v>42</v>
      </c>
      <c r="K688" s="4">
        <f t="shared" si="21"/>
        <v>37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4" t="s">
        <v>721</v>
      </c>
      <c r="B689" s="5">
        <v>1993</v>
      </c>
      <c r="C689" s="4" t="s">
        <v>34</v>
      </c>
      <c r="D689" s="5">
        <v>13</v>
      </c>
      <c r="E689" s="5" t="str">
        <f t="shared" si="20"/>
        <v>13 Aug 1993</v>
      </c>
      <c r="F689" s="5">
        <v>0</v>
      </c>
      <c r="G689" s="19">
        <v>5926.93</v>
      </c>
      <c r="H689" s="4" t="s">
        <v>11</v>
      </c>
      <c r="I689" s="4" t="s">
        <v>11</v>
      </c>
      <c r="J689" s="4" t="s">
        <v>200</v>
      </c>
      <c r="K689" s="4">
        <f t="shared" si="21"/>
        <v>31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4" t="s">
        <v>722</v>
      </c>
      <c r="B690" s="5">
        <v>1994</v>
      </c>
      <c r="C690" s="4" t="s">
        <v>10</v>
      </c>
      <c r="D690" s="5">
        <v>30</v>
      </c>
      <c r="E690" s="5" t="str">
        <f t="shared" si="20"/>
        <v>30 Jul 1994</v>
      </c>
      <c r="F690" s="5">
        <v>0</v>
      </c>
      <c r="G690" s="19">
        <v>5927.65</v>
      </c>
      <c r="H690" s="4" t="s">
        <v>11</v>
      </c>
      <c r="I690" s="4" t="s">
        <v>16</v>
      </c>
      <c r="J690" s="4" t="s">
        <v>23</v>
      </c>
      <c r="K690" s="4">
        <f t="shared" si="21"/>
        <v>30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4" t="s">
        <v>723</v>
      </c>
      <c r="B691" s="5">
        <v>1987</v>
      </c>
      <c r="C691" s="4" t="s">
        <v>10</v>
      </c>
      <c r="D691" s="5">
        <v>14</v>
      </c>
      <c r="E691" s="5" t="str">
        <f t="shared" si="20"/>
        <v>14 Jul 1987</v>
      </c>
      <c r="F691" s="5">
        <v>3</v>
      </c>
      <c r="G691" s="19">
        <v>5934.38</v>
      </c>
      <c r="H691" s="4" t="s">
        <v>12</v>
      </c>
      <c r="I691" s="4" t="s">
        <v>11</v>
      </c>
      <c r="J691" s="4" t="s">
        <v>13</v>
      </c>
      <c r="K691" s="4">
        <f t="shared" si="21"/>
        <v>37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4" t="s">
        <v>724</v>
      </c>
      <c r="B692" s="5">
        <v>2003</v>
      </c>
      <c r="C692" s="4" t="s">
        <v>34</v>
      </c>
      <c r="D692" s="5">
        <v>13</v>
      </c>
      <c r="E692" s="5" t="str">
        <f t="shared" si="20"/>
        <v>13 Aug 2003</v>
      </c>
      <c r="F692" s="5">
        <v>0</v>
      </c>
      <c r="G692" s="19">
        <v>5957.35</v>
      </c>
      <c r="H692" s="4" t="s">
        <v>11</v>
      </c>
      <c r="I692" s="4" t="s">
        <v>11</v>
      </c>
      <c r="J692" s="4" t="s">
        <v>23</v>
      </c>
      <c r="K692" s="4">
        <f t="shared" si="21"/>
        <v>21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4" t="s">
        <v>725</v>
      </c>
      <c r="B693" s="5">
        <v>2004</v>
      </c>
      <c r="C693" s="4" t="s">
        <v>10</v>
      </c>
      <c r="D693" s="5">
        <v>15</v>
      </c>
      <c r="E693" s="5" t="str">
        <f t="shared" si="20"/>
        <v>15 Jul 2004</v>
      </c>
      <c r="F693" s="5">
        <v>0</v>
      </c>
      <c r="G693" s="19">
        <v>5960.91</v>
      </c>
      <c r="H693" s="4" t="s">
        <v>11</v>
      </c>
      <c r="I693" s="4" t="s">
        <v>16</v>
      </c>
      <c r="J693" s="4" t="s">
        <v>535</v>
      </c>
      <c r="K693" s="4">
        <f t="shared" si="21"/>
        <v>20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4" t="s">
        <v>726</v>
      </c>
      <c r="B694" s="5">
        <v>1980</v>
      </c>
      <c r="C694" s="4" t="s">
        <v>34</v>
      </c>
      <c r="D694" s="5">
        <v>5</v>
      </c>
      <c r="E694" s="5" t="str">
        <f t="shared" si="20"/>
        <v>5 Aug 1980</v>
      </c>
      <c r="F694" s="5">
        <v>0</v>
      </c>
      <c r="G694" s="19">
        <v>5966.89</v>
      </c>
      <c r="H694" s="4" t="s">
        <v>11</v>
      </c>
      <c r="I694" s="4" t="s">
        <v>12</v>
      </c>
      <c r="J694" s="4" t="s">
        <v>13</v>
      </c>
      <c r="K694" s="4">
        <f t="shared" si="21"/>
        <v>44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4" t="s">
        <v>727</v>
      </c>
      <c r="B695" s="5">
        <v>1980</v>
      </c>
      <c r="C695" s="4" t="s">
        <v>10</v>
      </c>
      <c r="D695" s="5">
        <v>21</v>
      </c>
      <c r="E695" s="5" t="str">
        <f t="shared" si="20"/>
        <v>21 Jul 1980</v>
      </c>
      <c r="F695" s="5">
        <v>0</v>
      </c>
      <c r="G695" s="19">
        <v>5969.72</v>
      </c>
      <c r="H695" s="4" t="s">
        <v>12</v>
      </c>
      <c r="I695" s="4" t="s">
        <v>12</v>
      </c>
      <c r="J695" s="4" t="s">
        <v>42</v>
      </c>
      <c r="K695" s="4">
        <f t="shared" si="21"/>
        <v>44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4" t="s">
        <v>728</v>
      </c>
      <c r="B696" s="5">
        <v>1989</v>
      </c>
      <c r="C696" s="4" t="s">
        <v>10</v>
      </c>
      <c r="D696" s="5">
        <v>22</v>
      </c>
      <c r="E696" s="5" t="str">
        <f t="shared" si="20"/>
        <v>22 Jul 1989</v>
      </c>
      <c r="F696" s="5">
        <v>3</v>
      </c>
      <c r="G696" s="19">
        <v>5972.38</v>
      </c>
      <c r="H696" s="4" t="s">
        <v>11</v>
      </c>
      <c r="I696" s="4" t="s">
        <v>11</v>
      </c>
      <c r="J696" s="4" t="s">
        <v>42</v>
      </c>
      <c r="K696" s="4">
        <f t="shared" si="21"/>
        <v>35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4" t="s">
        <v>729</v>
      </c>
      <c r="B697" s="5">
        <v>1984</v>
      </c>
      <c r="C697" s="4" t="s">
        <v>20</v>
      </c>
      <c r="D697" s="5">
        <v>19</v>
      </c>
      <c r="E697" s="5" t="str">
        <f t="shared" si="20"/>
        <v>19 Sep 1984</v>
      </c>
      <c r="F697" s="5">
        <v>1</v>
      </c>
      <c r="G697" s="19">
        <v>5974.38</v>
      </c>
      <c r="H697" s="4" t="s">
        <v>11</v>
      </c>
      <c r="I697" s="4" t="s">
        <v>12</v>
      </c>
      <c r="J697" s="4" t="s">
        <v>13</v>
      </c>
      <c r="K697" s="4">
        <f t="shared" si="21"/>
        <v>40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4" t="s">
        <v>730</v>
      </c>
      <c r="B698" s="5">
        <v>1984</v>
      </c>
      <c r="C698" s="4" t="s">
        <v>15</v>
      </c>
      <c r="D698" s="5">
        <v>11</v>
      </c>
      <c r="E698" s="5" t="str">
        <f t="shared" si="20"/>
        <v>11 Nov 1984</v>
      </c>
      <c r="F698" s="5">
        <v>1</v>
      </c>
      <c r="G698" s="19">
        <v>5976.83</v>
      </c>
      <c r="H698" s="4" t="s">
        <v>11</v>
      </c>
      <c r="I698" s="4" t="s">
        <v>11</v>
      </c>
      <c r="J698" s="4" t="s">
        <v>13</v>
      </c>
      <c r="K698" s="4">
        <f t="shared" si="21"/>
        <v>40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4" t="s">
        <v>731</v>
      </c>
      <c r="B699" s="5">
        <v>1970</v>
      </c>
      <c r="C699" s="4" t="s">
        <v>18</v>
      </c>
      <c r="D699" s="5">
        <v>25</v>
      </c>
      <c r="E699" s="5" t="str">
        <f t="shared" si="20"/>
        <v>25 Jun 1970</v>
      </c>
      <c r="F699" s="5">
        <v>0</v>
      </c>
      <c r="G699" s="19">
        <v>5979.66</v>
      </c>
      <c r="H699" s="4" t="s">
        <v>11</v>
      </c>
      <c r="I699" s="4" t="s">
        <v>12</v>
      </c>
      <c r="J699" s="4" t="s">
        <v>13</v>
      </c>
      <c r="K699" s="4">
        <f t="shared" si="21"/>
        <v>54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4" t="s">
        <v>732</v>
      </c>
      <c r="B700" s="5">
        <v>1980</v>
      </c>
      <c r="C700" s="4" t="s">
        <v>36</v>
      </c>
      <c r="D700" s="5">
        <v>10</v>
      </c>
      <c r="E700" s="5" t="str">
        <f t="shared" si="20"/>
        <v>10 Oct 1980</v>
      </c>
      <c r="F700" s="5">
        <v>0</v>
      </c>
      <c r="G700" s="19">
        <v>5979.73</v>
      </c>
      <c r="H700" s="4" t="s">
        <v>11</v>
      </c>
      <c r="I700" s="4" t="s">
        <v>11</v>
      </c>
      <c r="J700" s="4" t="s">
        <v>42</v>
      </c>
      <c r="K700" s="4">
        <f t="shared" si="21"/>
        <v>44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4" t="s">
        <v>733</v>
      </c>
      <c r="B701" s="5">
        <v>1974</v>
      </c>
      <c r="C701" s="4" t="s">
        <v>36</v>
      </c>
      <c r="D701" s="5">
        <v>11</v>
      </c>
      <c r="E701" s="5" t="str">
        <f t="shared" si="20"/>
        <v>11 Oct 1974</v>
      </c>
      <c r="F701" s="5">
        <v>0</v>
      </c>
      <c r="G701" s="19">
        <v>5979.99</v>
      </c>
      <c r="H701" s="4" t="s">
        <v>11</v>
      </c>
      <c r="I701" s="4" t="s">
        <v>12</v>
      </c>
      <c r="J701" s="4" t="s">
        <v>13</v>
      </c>
      <c r="K701" s="4">
        <f t="shared" si="21"/>
        <v>50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4" t="s">
        <v>734</v>
      </c>
      <c r="B702" s="5">
        <v>1988</v>
      </c>
      <c r="C702" s="4" t="s">
        <v>18</v>
      </c>
      <c r="D702" s="5">
        <v>10</v>
      </c>
      <c r="E702" s="5" t="str">
        <f t="shared" si="20"/>
        <v>10 Jun 1988</v>
      </c>
      <c r="F702" s="5">
        <v>2</v>
      </c>
      <c r="G702" s="19">
        <v>5989.52</v>
      </c>
      <c r="H702" s="4" t="s">
        <v>11</v>
      </c>
      <c r="I702" s="4" t="s">
        <v>16</v>
      </c>
      <c r="J702" s="4" t="s">
        <v>23</v>
      </c>
      <c r="K702" s="4">
        <f t="shared" si="21"/>
        <v>36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4" t="s">
        <v>735</v>
      </c>
      <c r="B703" s="5">
        <v>1974</v>
      </c>
      <c r="C703" s="4" t="s">
        <v>34</v>
      </c>
      <c r="D703" s="5">
        <v>17</v>
      </c>
      <c r="E703" s="5" t="str">
        <f t="shared" si="20"/>
        <v>17 Aug 1974</v>
      </c>
      <c r="F703" s="5">
        <v>0</v>
      </c>
      <c r="G703" s="19">
        <v>5990.17</v>
      </c>
      <c r="H703" s="4" t="s">
        <v>11</v>
      </c>
      <c r="I703" s="4" t="s">
        <v>11</v>
      </c>
      <c r="J703" s="4" t="s">
        <v>13</v>
      </c>
      <c r="K703" s="4">
        <f t="shared" si="21"/>
        <v>50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4" t="s">
        <v>736</v>
      </c>
      <c r="B704" s="5">
        <v>1980</v>
      </c>
      <c r="C704" s="4" t="s">
        <v>34</v>
      </c>
      <c r="D704" s="5">
        <v>8</v>
      </c>
      <c r="E704" s="5" t="str">
        <f t="shared" si="20"/>
        <v>8 Aug 1980</v>
      </c>
      <c r="F704" s="5">
        <v>2</v>
      </c>
      <c r="G704" s="19">
        <v>5993.62</v>
      </c>
      <c r="H704" s="4" t="s">
        <v>11</v>
      </c>
      <c r="I704" s="4" t="s">
        <v>12</v>
      </c>
      <c r="J704" s="4" t="s">
        <v>13</v>
      </c>
      <c r="K704" s="4">
        <f t="shared" si="21"/>
        <v>44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4" t="s">
        <v>737</v>
      </c>
      <c r="B705" s="5">
        <v>1989</v>
      </c>
      <c r="C705" s="4" t="s">
        <v>34</v>
      </c>
      <c r="D705" s="5">
        <v>16</v>
      </c>
      <c r="E705" s="5" t="str">
        <f t="shared" si="20"/>
        <v>16 Aug 1989</v>
      </c>
      <c r="F705" s="5">
        <v>4</v>
      </c>
      <c r="G705" s="19">
        <v>6059.17</v>
      </c>
      <c r="H705" s="4" t="s">
        <v>11</v>
      </c>
      <c r="I705" s="4" t="s">
        <v>16</v>
      </c>
      <c r="J705" s="4" t="s">
        <v>42</v>
      </c>
      <c r="K705" s="4">
        <f t="shared" si="21"/>
        <v>35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4" t="s">
        <v>738</v>
      </c>
      <c r="B706" s="5">
        <v>1996</v>
      </c>
      <c r="C706" s="4" t="s">
        <v>10</v>
      </c>
      <c r="D706" s="5">
        <v>28</v>
      </c>
      <c r="E706" s="5" t="str">
        <f t="shared" si="20"/>
        <v>28 Jul 1996</v>
      </c>
      <c r="F706" s="5">
        <v>0</v>
      </c>
      <c r="G706" s="19">
        <v>6061.8</v>
      </c>
      <c r="H706" s="4" t="s">
        <v>11</v>
      </c>
      <c r="I706" s="4" t="s">
        <v>12</v>
      </c>
      <c r="J706" s="4" t="s">
        <v>23</v>
      </c>
      <c r="K706" s="4">
        <f t="shared" si="21"/>
        <v>28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4" t="s">
        <v>739</v>
      </c>
      <c r="B707" s="5">
        <v>1994</v>
      </c>
      <c r="C707" s="4" t="s">
        <v>15</v>
      </c>
      <c r="D707" s="5">
        <v>8</v>
      </c>
      <c r="E707" s="5" t="str">
        <f t="shared" ref="E707:E770" si="22">CONCATENATE(D707," ",C707," ",B707)</f>
        <v>8 Nov 1994</v>
      </c>
      <c r="F707" s="5">
        <v>0</v>
      </c>
      <c r="G707" s="19">
        <v>6064.37</v>
      </c>
      <c r="H707" s="4" t="s">
        <v>11</v>
      </c>
      <c r="I707" s="4" t="s">
        <v>11</v>
      </c>
      <c r="J707" s="4" t="s">
        <v>42</v>
      </c>
      <c r="K707" s="4">
        <f t="shared" ref="K707:K770" si="23">DATEDIF(E707,$L$2,"y")</f>
        <v>30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4" t="s">
        <v>740</v>
      </c>
      <c r="B708" s="5">
        <v>1984</v>
      </c>
      <c r="C708" s="4" t="s">
        <v>20</v>
      </c>
      <c r="D708" s="5">
        <v>21</v>
      </c>
      <c r="E708" s="5" t="str">
        <f t="shared" si="22"/>
        <v>21 Sep 1984</v>
      </c>
      <c r="F708" s="5">
        <v>1</v>
      </c>
      <c r="G708" s="19">
        <v>6067.13</v>
      </c>
      <c r="H708" s="4" t="s">
        <v>12</v>
      </c>
      <c r="I708" s="4" t="s">
        <v>16</v>
      </c>
      <c r="J708" s="4" t="s">
        <v>168</v>
      </c>
      <c r="K708" s="4">
        <f t="shared" si="23"/>
        <v>40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4" t="s">
        <v>741</v>
      </c>
      <c r="B709" s="5">
        <v>1979</v>
      </c>
      <c r="C709" s="4" t="s">
        <v>34</v>
      </c>
      <c r="D709" s="5">
        <v>8</v>
      </c>
      <c r="E709" s="5" t="str">
        <f t="shared" si="22"/>
        <v>8 Aug 1979</v>
      </c>
      <c r="F709" s="5">
        <v>2</v>
      </c>
      <c r="G709" s="19">
        <v>6074.37</v>
      </c>
      <c r="H709" s="4" t="s">
        <v>11</v>
      </c>
      <c r="I709" s="4" t="s">
        <v>11</v>
      </c>
      <c r="J709" s="4" t="s">
        <v>23</v>
      </c>
      <c r="K709" s="4">
        <f t="shared" si="23"/>
        <v>45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4" t="s">
        <v>742</v>
      </c>
      <c r="B710" s="5">
        <v>1984</v>
      </c>
      <c r="C710" s="4" t="s">
        <v>36</v>
      </c>
      <c r="D710" s="5">
        <v>14</v>
      </c>
      <c r="E710" s="5" t="str">
        <f t="shared" si="22"/>
        <v>14 Oct 1984</v>
      </c>
      <c r="F710" s="5">
        <v>1</v>
      </c>
      <c r="G710" s="19">
        <v>6079.67</v>
      </c>
      <c r="H710" s="4" t="s">
        <v>16</v>
      </c>
      <c r="I710" s="4" t="s">
        <v>16</v>
      </c>
      <c r="J710" s="4" t="s">
        <v>276</v>
      </c>
      <c r="K710" s="4">
        <f t="shared" si="23"/>
        <v>40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4" t="s">
        <v>743</v>
      </c>
      <c r="B711" s="5">
        <v>1984</v>
      </c>
      <c r="C711" s="4" t="s">
        <v>10</v>
      </c>
      <c r="D711" s="5">
        <v>25</v>
      </c>
      <c r="E711" s="5" t="str">
        <f t="shared" si="22"/>
        <v>25 Jul 1984</v>
      </c>
      <c r="F711" s="5">
        <v>2</v>
      </c>
      <c r="G711" s="19">
        <v>6082.41</v>
      </c>
      <c r="H711" s="4" t="s">
        <v>16</v>
      </c>
      <c r="I711" s="4" t="s">
        <v>11</v>
      </c>
      <c r="J711" s="4" t="s">
        <v>42</v>
      </c>
      <c r="K711" s="4">
        <f t="shared" si="23"/>
        <v>40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4" t="s">
        <v>744</v>
      </c>
      <c r="B712" s="5">
        <v>1970</v>
      </c>
      <c r="C712" s="4" t="s">
        <v>18</v>
      </c>
      <c r="D712" s="5">
        <v>9</v>
      </c>
      <c r="E712" s="5" t="str">
        <f t="shared" si="22"/>
        <v>9 Jun 1970</v>
      </c>
      <c r="F712" s="5">
        <v>0</v>
      </c>
      <c r="G712" s="19">
        <v>6098.38</v>
      </c>
      <c r="H712" s="4" t="s">
        <v>11</v>
      </c>
      <c r="I712" s="4" t="s">
        <v>11</v>
      </c>
      <c r="J712" s="4" t="s">
        <v>13</v>
      </c>
      <c r="K712" s="4">
        <f t="shared" si="23"/>
        <v>54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4" t="s">
        <v>745</v>
      </c>
      <c r="B713" s="5">
        <v>1995</v>
      </c>
      <c r="C713" s="4" t="s">
        <v>20</v>
      </c>
      <c r="D713" s="5">
        <v>9</v>
      </c>
      <c r="E713" s="5" t="str">
        <f t="shared" si="22"/>
        <v>9 Sep 1995</v>
      </c>
      <c r="F713" s="5">
        <v>0</v>
      </c>
      <c r="G713" s="19">
        <v>6111.95</v>
      </c>
      <c r="H713" s="4" t="s">
        <v>11</v>
      </c>
      <c r="I713" s="4" t="s">
        <v>12</v>
      </c>
      <c r="J713" s="4" t="s">
        <v>535</v>
      </c>
      <c r="K713" s="4">
        <f t="shared" si="23"/>
        <v>29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4" t="s">
        <v>746</v>
      </c>
      <c r="B714" s="5">
        <v>1985</v>
      </c>
      <c r="C714" s="4" t="s">
        <v>10</v>
      </c>
      <c r="D714" s="5">
        <v>21</v>
      </c>
      <c r="E714" s="5" t="str">
        <f t="shared" si="22"/>
        <v>21 Jul 1985</v>
      </c>
      <c r="F714" s="5">
        <v>1</v>
      </c>
      <c r="G714" s="19">
        <v>6112.35</v>
      </c>
      <c r="H714" s="4" t="s">
        <v>11</v>
      </c>
      <c r="I714" s="4" t="s">
        <v>16</v>
      </c>
      <c r="J714" s="4" t="s">
        <v>23</v>
      </c>
      <c r="K714" s="4">
        <f t="shared" si="23"/>
        <v>39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4" t="s">
        <v>747</v>
      </c>
      <c r="B715" s="5">
        <v>1991</v>
      </c>
      <c r="C715" s="4" t="s">
        <v>10</v>
      </c>
      <c r="D715" s="5">
        <v>25</v>
      </c>
      <c r="E715" s="5" t="str">
        <f t="shared" si="22"/>
        <v>25 Jul 1991</v>
      </c>
      <c r="F715" s="5">
        <v>3</v>
      </c>
      <c r="G715" s="19">
        <v>6113.23</v>
      </c>
      <c r="H715" s="4" t="s">
        <v>11</v>
      </c>
      <c r="I715" s="4" t="s">
        <v>11</v>
      </c>
      <c r="J715" s="4" t="s">
        <v>247</v>
      </c>
      <c r="K715" s="4">
        <f t="shared" si="23"/>
        <v>33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4" t="s">
        <v>748</v>
      </c>
      <c r="B716" s="5">
        <v>1983</v>
      </c>
      <c r="C716" s="4" t="s">
        <v>34</v>
      </c>
      <c r="D716" s="5">
        <v>11</v>
      </c>
      <c r="E716" s="5" t="str">
        <f t="shared" si="22"/>
        <v>11 Aug 1983</v>
      </c>
      <c r="F716" s="5">
        <v>1</v>
      </c>
      <c r="G716" s="19">
        <v>6117.49</v>
      </c>
      <c r="H716" s="4" t="s">
        <v>11</v>
      </c>
      <c r="I716" s="4" t="s">
        <v>12</v>
      </c>
      <c r="J716" s="4" t="s">
        <v>23</v>
      </c>
      <c r="K716" s="4">
        <f t="shared" si="23"/>
        <v>41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4" t="s">
        <v>749</v>
      </c>
      <c r="B717" s="5">
        <v>1983</v>
      </c>
      <c r="C717" s="4" t="s">
        <v>15</v>
      </c>
      <c r="D717" s="5">
        <v>16</v>
      </c>
      <c r="E717" s="5" t="str">
        <f t="shared" si="22"/>
        <v>16 Nov 1983</v>
      </c>
      <c r="F717" s="5">
        <v>1</v>
      </c>
      <c r="G717" s="19">
        <v>6123.57</v>
      </c>
      <c r="H717" s="4" t="s">
        <v>12</v>
      </c>
      <c r="I717" s="4" t="s">
        <v>11</v>
      </c>
      <c r="J717" s="4" t="s">
        <v>23</v>
      </c>
      <c r="K717" s="4">
        <f t="shared" si="23"/>
        <v>41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4" t="s">
        <v>750</v>
      </c>
      <c r="B718" s="5">
        <v>1990</v>
      </c>
      <c r="C718" s="4" t="s">
        <v>34</v>
      </c>
      <c r="D718" s="5">
        <v>18</v>
      </c>
      <c r="E718" s="5" t="str">
        <f t="shared" si="22"/>
        <v>18 Aug 1990</v>
      </c>
      <c r="F718" s="5">
        <v>3</v>
      </c>
      <c r="G718" s="19">
        <v>6128.8</v>
      </c>
      <c r="H718" s="4" t="s">
        <v>11</v>
      </c>
      <c r="I718" s="4" t="s">
        <v>12</v>
      </c>
      <c r="J718" s="4" t="s">
        <v>23</v>
      </c>
      <c r="K718" s="4">
        <f t="shared" si="23"/>
        <v>34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4" t="s">
        <v>751</v>
      </c>
      <c r="B719" s="5">
        <v>1969</v>
      </c>
      <c r="C719" s="4" t="s">
        <v>15</v>
      </c>
      <c r="D719" s="5">
        <v>9</v>
      </c>
      <c r="E719" s="5" t="str">
        <f t="shared" si="22"/>
        <v>9 Nov 1969</v>
      </c>
      <c r="F719" s="5">
        <v>0</v>
      </c>
      <c r="G719" s="19">
        <v>6138.5</v>
      </c>
      <c r="H719" s="4" t="s">
        <v>11</v>
      </c>
      <c r="I719" s="4" t="s">
        <v>11</v>
      </c>
      <c r="J719" s="4" t="s">
        <v>42</v>
      </c>
      <c r="K719" s="4">
        <f t="shared" si="23"/>
        <v>55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4" t="s">
        <v>752</v>
      </c>
      <c r="B720" s="5">
        <v>1978</v>
      </c>
      <c r="C720" s="4" t="s">
        <v>20</v>
      </c>
      <c r="D720" s="5">
        <v>5</v>
      </c>
      <c r="E720" s="5" t="str">
        <f t="shared" si="22"/>
        <v>5 Sep 1978</v>
      </c>
      <c r="F720" s="5">
        <v>2</v>
      </c>
      <c r="G720" s="19">
        <v>6138.58</v>
      </c>
      <c r="H720" s="4" t="s">
        <v>11</v>
      </c>
      <c r="I720" s="4" t="s">
        <v>16</v>
      </c>
      <c r="J720" s="4" t="s">
        <v>13</v>
      </c>
      <c r="K720" s="4">
        <f t="shared" si="23"/>
        <v>46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4" t="s">
        <v>753</v>
      </c>
      <c r="B721" s="5">
        <v>1976</v>
      </c>
      <c r="C721" s="4" t="s">
        <v>30</v>
      </c>
      <c r="D721" s="5">
        <v>12</v>
      </c>
      <c r="E721" s="5" t="str">
        <f t="shared" si="22"/>
        <v>12 Dec 1976</v>
      </c>
      <c r="F721" s="5">
        <v>2</v>
      </c>
      <c r="G721" s="19">
        <v>6139.14</v>
      </c>
      <c r="H721" s="4" t="s">
        <v>11</v>
      </c>
      <c r="I721" s="4" t="s">
        <v>12</v>
      </c>
      <c r="J721" s="4" t="s">
        <v>13</v>
      </c>
      <c r="K721" s="4">
        <f t="shared" si="23"/>
        <v>48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4" t="s">
        <v>754</v>
      </c>
      <c r="B722" s="5">
        <v>1970</v>
      </c>
      <c r="C722" s="4" t="s">
        <v>36</v>
      </c>
      <c r="D722" s="5">
        <v>14</v>
      </c>
      <c r="E722" s="5" t="str">
        <f t="shared" si="22"/>
        <v>14 Oct 1970</v>
      </c>
      <c r="F722" s="5">
        <v>0</v>
      </c>
      <c r="G722" s="19">
        <v>6147.12</v>
      </c>
      <c r="H722" s="4" t="s">
        <v>11</v>
      </c>
      <c r="I722" s="4" t="s">
        <v>12</v>
      </c>
      <c r="J722" s="4" t="s">
        <v>23</v>
      </c>
      <c r="K722" s="4">
        <f t="shared" si="23"/>
        <v>54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4" t="s">
        <v>755</v>
      </c>
      <c r="B723" s="5">
        <v>1973</v>
      </c>
      <c r="C723" s="4" t="s">
        <v>15</v>
      </c>
      <c r="D723" s="5">
        <v>6</v>
      </c>
      <c r="E723" s="5" t="str">
        <f t="shared" si="22"/>
        <v>6 Nov 1973</v>
      </c>
      <c r="F723" s="5">
        <v>0</v>
      </c>
      <c r="G723" s="19">
        <v>6152.05</v>
      </c>
      <c r="H723" s="4" t="s">
        <v>11</v>
      </c>
      <c r="I723" s="4" t="s">
        <v>12</v>
      </c>
      <c r="J723" s="4" t="s">
        <v>13</v>
      </c>
      <c r="K723" s="4">
        <f t="shared" si="23"/>
        <v>51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4" t="s">
        <v>756</v>
      </c>
      <c r="B724" s="5">
        <v>1985</v>
      </c>
      <c r="C724" s="4" t="s">
        <v>36</v>
      </c>
      <c r="D724" s="5">
        <v>15</v>
      </c>
      <c r="E724" s="5" t="str">
        <f t="shared" si="22"/>
        <v>15 Oct 1985</v>
      </c>
      <c r="F724" s="5">
        <v>3</v>
      </c>
      <c r="G724" s="19">
        <v>6159.57</v>
      </c>
      <c r="H724" s="4" t="s">
        <v>11</v>
      </c>
      <c r="I724" s="4" t="s">
        <v>16</v>
      </c>
      <c r="J724" s="4" t="s">
        <v>23</v>
      </c>
      <c r="K724" s="4">
        <f t="shared" si="23"/>
        <v>39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4" t="s">
        <v>757</v>
      </c>
      <c r="B725" s="5">
        <v>1984</v>
      </c>
      <c r="C725" s="4" t="s">
        <v>36</v>
      </c>
      <c r="D725" s="5">
        <v>6</v>
      </c>
      <c r="E725" s="5" t="str">
        <f t="shared" si="22"/>
        <v>6 Oct 1984</v>
      </c>
      <c r="F725" s="5">
        <v>3</v>
      </c>
      <c r="G725" s="19">
        <v>6170.96</v>
      </c>
      <c r="H725" s="4" t="s">
        <v>11</v>
      </c>
      <c r="I725" s="4" t="s">
        <v>16</v>
      </c>
      <c r="J725" s="4" t="s">
        <v>13</v>
      </c>
      <c r="K725" s="4">
        <f t="shared" si="23"/>
        <v>40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4" t="s">
        <v>758</v>
      </c>
      <c r="B726" s="5">
        <v>1985</v>
      </c>
      <c r="C726" s="4" t="s">
        <v>34</v>
      </c>
      <c r="D726" s="5">
        <v>9</v>
      </c>
      <c r="E726" s="5" t="str">
        <f t="shared" si="22"/>
        <v>9 Aug 1985</v>
      </c>
      <c r="F726" s="5">
        <v>3</v>
      </c>
      <c r="G726" s="19">
        <v>6183.32</v>
      </c>
      <c r="H726" s="4" t="s">
        <v>11</v>
      </c>
      <c r="I726" s="4" t="s">
        <v>11</v>
      </c>
      <c r="J726" s="4" t="s">
        <v>23</v>
      </c>
      <c r="K726" s="4">
        <f t="shared" si="23"/>
        <v>39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4" t="s">
        <v>759</v>
      </c>
      <c r="B727" s="5">
        <v>1970</v>
      </c>
      <c r="C727" s="4" t="s">
        <v>36</v>
      </c>
      <c r="D727" s="5">
        <v>5</v>
      </c>
      <c r="E727" s="5" t="str">
        <f t="shared" si="22"/>
        <v>5 Oct 1970</v>
      </c>
      <c r="F727" s="5">
        <v>0</v>
      </c>
      <c r="G727" s="19">
        <v>6183.46</v>
      </c>
      <c r="H727" s="4" t="s">
        <v>11</v>
      </c>
      <c r="I727" s="4" t="s">
        <v>11</v>
      </c>
      <c r="J727" s="4" t="s">
        <v>23</v>
      </c>
      <c r="K727" s="4">
        <f t="shared" si="23"/>
        <v>54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4" t="s">
        <v>760</v>
      </c>
      <c r="B728" s="5">
        <v>1988</v>
      </c>
      <c r="C728" s="4" t="s">
        <v>15</v>
      </c>
      <c r="D728" s="5">
        <v>1</v>
      </c>
      <c r="E728" s="5" t="str">
        <f t="shared" si="22"/>
        <v>1 Nov 1988</v>
      </c>
      <c r="F728" s="5">
        <v>3</v>
      </c>
      <c r="G728" s="19">
        <v>6184.3</v>
      </c>
      <c r="H728" s="4" t="s">
        <v>11</v>
      </c>
      <c r="I728" s="4" t="s">
        <v>12</v>
      </c>
      <c r="J728" s="4" t="s">
        <v>13</v>
      </c>
      <c r="K728" s="4">
        <f t="shared" si="23"/>
        <v>36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4" t="s">
        <v>761</v>
      </c>
      <c r="B729" s="5">
        <v>1981</v>
      </c>
      <c r="C729" s="4" t="s">
        <v>15</v>
      </c>
      <c r="D729" s="5">
        <v>22</v>
      </c>
      <c r="E729" s="5" t="str">
        <f t="shared" si="22"/>
        <v>22 Nov 1981</v>
      </c>
      <c r="F729" s="5">
        <v>0</v>
      </c>
      <c r="G729" s="19">
        <v>6185.32</v>
      </c>
      <c r="H729" s="4" t="s">
        <v>11</v>
      </c>
      <c r="I729" s="4" t="s">
        <v>16</v>
      </c>
      <c r="J729" s="4" t="s">
        <v>13</v>
      </c>
      <c r="K729" s="4">
        <f t="shared" si="23"/>
        <v>43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4" t="s">
        <v>762</v>
      </c>
      <c r="B730" s="5">
        <v>1981</v>
      </c>
      <c r="C730" s="4" t="s">
        <v>36</v>
      </c>
      <c r="D730" s="5">
        <v>1</v>
      </c>
      <c r="E730" s="5" t="str">
        <f t="shared" si="22"/>
        <v>1 Oct 1981</v>
      </c>
      <c r="F730" s="5">
        <v>0</v>
      </c>
      <c r="G730" s="19">
        <v>6186.13</v>
      </c>
      <c r="H730" s="4" t="s">
        <v>11</v>
      </c>
      <c r="I730" s="4" t="s">
        <v>12</v>
      </c>
      <c r="J730" s="4" t="s">
        <v>42</v>
      </c>
      <c r="K730" s="4">
        <f t="shared" si="23"/>
        <v>43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4" t="s">
        <v>763</v>
      </c>
      <c r="B731" s="5">
        <v>1988</v>
      </c>
      <c r="C731" s="4" t="s">
        <v>36</v>
      </c>
      <c r="D731" s="5">
        <v>23</v>
      </c>
      <c r="E731" s="5" t="str">
        <f t="shared" si="22"/>
        <v>23 Oct 1988</v>
      </c>
      <c r="F731" s="5">
        <v>3</v>
      </c>
      <c r="G731" s="19">
        <v>6196.45</v>
      </c>
      <c r="H731" s="4" t="s">
        <v>11</v>
      </c>
      <c r="I731" s="4" t="s">
        <v>16</v>
      </c>
      <c r="J731" s="4" t="s">
        <v>42</v>
      </c>
      <c r="K731" s="4">
        <f t="shared" si="23"/>
        <v>36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4" t="s">
        <v>764</v>
      </c>
      <c r="B732" s="5">
        <v>1985</v>
      </c>
      <c r="C732" s="4" t="s">
        <v>10</v>
      </c>
      <c r="D732" s="5">
        <v>22</v>
      </c>
      <c r="E732" s="5" t="str">
        <f t="shared" si="22"/>
        <v>22 Jul 1985</v>
      </c>
      <c r="F732" s="5">
        <v>2</v>
      </c>
      <c r="G732" s="19">
        <v>6198.75</v>
      </c>
      <c r="H732" s="4" t="s">
        <v>11</v>
      </c>
      <c r="I732" s="4" t="s">
        <v>16</v>
      </c>
      <c r="J732" s="4" t="s">
        <v>23</v>
      </c>
      <c r="K732" s="4">
        <f t="shared" si="23"/>
        <v>39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4" t="s">
        <v>20</v>
      </c>
      <c r="B733" s="5">
        <v>1985</v>
      </c>
      <c r="C733" s="4" t="s">
        <v>30</v>
      </c>
      <c r="D733" s="5">
        <v>20</v>
      </c>
      <c r="E733" s="5" t="str">
        <f t="shared" si="22"/>
        <v>20 Dec 1985</v>
      </c>
      <c r="F733" s="5">
        <v>2</v>
      </c>
      <c r="G733" s="19">
        <v>6203.9</v>
      </c>
      <c r="H733" s="4" t="s">
        <v>16</v>
      </c>
      <c r="I733" s="4" t="s">
        <v>11</v>
      </c>
      <c r="J733" s="4" t="s">
        <v>23</v>
      </c>
      <c r="K733" s="4">
        <f t="shared" si="23"/>
        <v>39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4" t="s">
        <v>765</v>
      </c>
      <c r="B734" s="5">
        <v>1985</v>
      </c>
      <c r="C734" s="4" t="s">
        <v>20</v>
      </c>
      <c r="D734" s="5">
        <v>22</v>
      </c>
      <c r="E734" s="5" t="str">
        <f t="shared" si="22"/>
        <v>22 Sep 1985</v>
      </c>
      <c r="F734" s="5">
        <v>2</v>
      </c>
      <c r="G734" s="19">
        <v>6203.9</v>
      </c>
      <c r="H734" s="4" t="s">
        <v>11</v>
      </c>
      <c r="I734" s="4" t="s">
        <v>11</v>
      </c>
      <c r="J734" s="4" t="s">
        <v>23</v>
      </c>
      <c r="K734" s="4">
        <f t="shared" si="23"/>
        <v>39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4" t="s">
        <v>766</v>
      </c>
      <c r="B735" s="5">
        <v>1999</v>
      </c>
      <c r="C735" s="4" t="s">
        <v>20</v>
      </c>
      <c r="D735" s="5">
        <v>10</v>
      </c>
      <c r="E735" s="5" t="str">
        <f t="shared" si="22"/>
        <v>10 Sep 1999</v>
      </c>
      <c r="F735" s="5">
        <v>0</v>
      </c>
      <c r="G735" s="19">
        <v>6207.26</v>
      </c>
      <c r="H735" s="4" t="s">
        <v>11</v>
      </c>
      <c r="I735" s="4" t="s">
        <v>11</v>
      </c>
      <c r="J735" s="4" t="s">
        <v>535</v>
      </c>
      <c r="K735" s="4">
        <f t="shared" si="23"/>
        <v>25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4" t="s">
        <v>767</v>
      </c>
      <c r="B736" s="5">
        <v>1992</v>
      </c>
      <c r="C736" s="4" t="s">
        <v>34</v>
      </c>
      <c r="D736" s="5">
        <v>12</v>
      </c>
      <c r="E736" s="5" t="str">
        <f t="shared" si="22"/>
        <v>12 Aug 1992</v>
      </c>
      <c r="F736" s="5">
        <v>0</v>
      </c>
      <c r="G736" s="19">
        <v>6208.5</v>
      </c>
      <c r="H736" s="4" t="s">
        <v>11</v>
      </c>
      <c r="I736" s="4" t="s">
        <v>16</v>
      </c>
      <c r="J736" s="4" t="s">
        <v>300</v>
      </c>
      <c r="K736" s="4">
        <f t="shared" si="23"/>
        <v>32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4" t="s">
        <v>768</v>
      </c>
      <c r="B737" s="5">
        <v>1972</v>
      </c>
      <c r="C737" s="4" t="s">
        <v>18</v>
      </c>
      <c r="D737" s="5">
        <v>29</v>
      </c>
      <c r="E737" s="5" t="str">
        <f t="shared" si="22"/>
        <v>29 Jun 1972</v>
      </c>
      <c r="F737" s="5">
        <v>0</v>
      </c>
      <c r="G737" s="19">
        <v>6219.93</v>
      </c>
      <c r="H737" s="4" t="s">
        <v>11</v>
      </c>
      <c r="I737" s="4" t="s">
        <v>11</v>
      </c>
      <c r="J737" s="4" t="s">
        <v>13</v>
      </c>
      <c r="K737" s="4">
        <f t="shared" si="23"/>
        <v>52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4" t="s">
        <v>769</v>
      </c>
      <c r="B738" s="5">
        <v>1978</v>
      </c>
      <c r="C738" s="4" t="s">
        <v>20</v>
      </c>
      <c r="D738" s="5">
        <v>19</v>
      </c>
      <c r="E738" s="5" t="str">
        <f t="shared" si="22"/>
        <v>19 Sep 1978</v>
      </c>
      <c r="F738" s="5">
        <v>2</v>
      </c>
      <c r="G738" s="19">
        <v>6236.95</v>
      </c>
      <c r="H738" s="4" t="s">
        <v>11</v>
      </c>
      <c r="I738" s="4" t="s">
        <v>11</v>
      </c>
      <c r="J738" s="4" t="s">
        <v>13</v>
      </c>
      <c r="K738" s="4">
        <f t="shared" si="23"/>
        <v>46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4" t="s">
        <v>770</v>
      </c>
      <c r="B739" s="5">
        <v>1983</v>
      </c>
      <c r="C739" s="4" t="s">
        <v>34</v>
      </c>
      <c r="D739" s="5">
        <v>11</v>
      </c>
      <c r="E739" s="5" t="str">
        <f t="shared" si="22"/>
        <v>11 Aug 1983</v>
      </c>
      <c r="F739" s="5">
        <v>1</v>
      </c>
      <c r="G739" s="19">
        <v>6238.3</v>
      </c>
      <c r="H739" s="4" t="s">
        <v>11</v>
      </c>
      <c r="I739" s="4" t="s">
        <v>16</v>
      </c>
      <c r="J739" s="4" t="s">
        <v>42</v>
      </c>
      <c r="K739" s="4">
        <f t="shared" si="23"/>
        <v>41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4" t="s">
        <v>771</v>
      </c>
      <c r="B740" s="5">
        <v>1979</v>
      </c>
      <c r="C740" s="4" t="s">
        <v>36</v>
      </c>
      <c r="D740" s="5">
        <v>10</v>
      </c>
      <c r="E740" s="5" t="str">
        <f t="shared" si="22"/>
        <v>10 Oct 1979</v>
      </c>
      <c r="F740" s="5">
        <v>0</v>
      </c>
      <c r="G740" s="19">
        <v>6250.44</v>
      </c>
      <c r="H740" s="4" t="s">
        <v>11</v>
      </c>
      <c r="I740" s="4" t="s">
        <v>16</v>
      </c>
      <c r="J740" s="4" t="s">
        <v>42</v>
      </c>
      <c r="K740" s="4">
        <f t="shared" si="23"/>
        <v>45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4" t="s">
        <v>772</v>
      </c>
      <c r="B741" s="5">
        <v>1972</v>
      </c>
      <c r="C741" s="4" t="s">
        <v>15</v>
      </c>
      <c r="D741" s="5">
        <v>11</v>
      </c>
      <c r="E741" s="5" t="str">
        <f t="shared" si="22"/>
        <v>11 Nov 1972</v>
      </c>
      <c r="F741" s="5">
        <v>0</v>
      </c>
      <c r="G741" s="19">
        <v>6253.85</v>
      </c>
      <c r="H741" s="4" t="s">
        <v>11</v>
      </c>
      <c r="I741" s="4" t="s">
        <v>11</v>
      </c>
      <c r="J741" s="4" t="s">
        <v>13</v>
      </c>
      <c r="K741" s="4">
        <f t="shared" si="23"/>
        <v>52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4" t="s">
        <v>773</v>
      </c>
      <c r="B742" s="5">
        <v>1972</v>
      </c>
      <c r="C742" s="4" t="s">
        <v>20</v>
      </c>
      <c r="D742" s="5">
        <v>8</v>
      </c>
      <c r="E742" s="5" t="str">
        <f t="shared" si="22"/>
        <v>8 Sep 1972</v>
      </c>
      <c r="F742" s="5">
        <v>0</v>
      </c>
      <c r="G742" s="19">
        <v>6254.13</v>
      </c>
      <c r="H742" s="4" t="s">
        <v>11</v>
      </c>
      <c r="I742" s="4" t="s">
        <v>11</v>
      </c>
      <c r="J742" s="4" t="s">
        <v>23</v>
      </c>
      <c r="K742" s="4">
        <f t="shared" si="23"/>
        <v>52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4" t="s">
        <v>774</v>
      </c>
      <c r="B743" s="5">
        <v>1970</v>
      </c>
      <c r="C743" s="4" t="s">
        <v>36</v>
      </c>
      <c r="D743" s="5">
        <v>11</v>
      </c>
      <c r="E743" s="5" t="str">
        <f t="shared" si="22"/>
        <v>11 Oct 1970</v>
      </c>
      <c r="F743" s="5">
        <v>0</v>
      </c>
      <c r="G743" s="19">
        <v>6255.38</v>
      </c>
      <c r="H743" s="4" t="s">
        <v>11</v>
      </c>
      <c r="I743" s="4" t="s">
        <v>11</v>
      </c>
      <c r="J743" s="4" t="s">
        <v>13</v>
      </c>
      <c r="K743" s="4">
        <f t="shared" si="23"/>
        <v>54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4" t="s">
        <v>775</v>
      </c>
      <c r="B744" s="5">
        <v>1995</v>
      </c>
      <c r="C744" s="4" t="s">
        <v>36</v>
      </c>
      <c r="D744" s="5">
        <v>17</v>
      </c>
      <c r="E744" s="5" t="str">
        <f t="shared" si="22"/>
        <v>17 Oct 1995</v>
      </c>
      <c r="F744" s="5">
        <v>0</v>
      </c>
      <c r="G744" s="19">
        <v>6261.2</v>
      </c>
      <c r="H744" s="4" t="s">
        <v>11</v>
      </c>
      <c r="I744" s="4" t="s">
        <v>16</v>
      </c>
      <c r="J744" s="4" t="s">
        <v>535</v>
      </c>
      <c r="K744" s="4">
        <f t="shared" si="23"/>
        <v>29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4" t="s">
        <v>776</v>
      </c>
      <c r="B745" s="5">
        <v>1984</v>
      </c>
      <c r="C745" s="4" t="s">
        <v>20</v>
      </c>
      <c r="D745" s="5">
        <v>25</v>
      </c>
      <c r="E745" s="5" t="str">
        <f t="shared" si="22"/>
        <v>25 Sep 1984</v>
      </c>
      <c r="F745" s="5">
        <v>3</v>
      </c>
      <c r="G745" s="19">
        <v>6269.33</v>
      </c>
      <c r="H745" s="4" t="s">
        <v>11</v>
      </c>
      <c r="I745" s="4" t="s">
        <v>16</v>
      </c>
      <c r="J745" s="4" t="s">
        <v>13</v>
      </c>
      <c r="K745" s="4">
        <f t="shared" si="23"/>
        <v>40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4" t="s">
        <v>777</v>
      </c>
      <c r="B746" s="5">
        <v>1981</v>
      </c>
      <c r="C746" s="4" t="s">
        <v>18</v>
      </c>
      <c r="D746" s="5">
        <v>30</v>
      </c>
      <c r="E746" s="5" t="str">
        <f t="shared" si="22"/>
        <v>30 Jun 1981</v>
      </c>
      <c r="F746" s="5">
        <v>1</v>
      </c>
      <c r="G746" s="19">
        <v>6272.48</v>
      </c>
      <c r="H746" s="4" t="s">
        <v>16</v>
      </c>
      <c r="I746" s="4" t="s">
        <v>12</v>
      </c>
      <c r="J746" s="4" t="s">
        <v>13</v>
      </c>
      <c r="K746" s="4">
        <f t="shared" si="23"/>
        <v>43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4" t="s">
        <v>778</v>
      </c>
      <c r="B747" s="5">
        <v>1993</v>
      </c>
      <c r="C747" s="4" t="s">
        <v>36</v>
      </c>
      <c r="D747" s="5">
        <v>16</v>
      </c>
      <c r="E747" s="5" t="str">
        <f t="shared" si="22"/>
        <v>16 Oct 1993</v>
      </c>
      <c r="F747" s="5">
        <v>0</v>
      </c>
      <c r="G747" s="19">
        <v>6276.3</v>
      </c>
      <c r="H747" s="4" t="s">
        <v>11</v>
      </c>
      <c r="I747" s="4" t="s">
        <v>16</v>
      </c>
      <c r="J747" s="4" t="s">
        <v>200</v>
      </c>
      <c r="K747" s="4">
        <f t="shared" si="23"/>
        <v>31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4" t="s">
        <v>779</v>
      </c>
      <c r="B748" s="5">
        <v>1981</v>
      </c>
      <c r="C748" s="4" t="s">
        <v>15</v>
      </c>
      <c r="D748" s="5">
        <v>24</v>
      </c>
      <c r="E748" s="5" t="str">
        <f t="shared" si="22"/>
        <v>24 Nov 1981</v>
      </c>
      <c r="F748" s="5">
        <v>1</v>
      </c>
      <c r="G748" s="19">
        <v>6282.24</v>
      </c>
      <c r="H748" s="4" t="s">
        <v>11</v>
      </c>
      <c r="I748" s="4" t="s">
        <v>16</v>
      </c>
      <c r="J748" s="4" t="s">
        <v>42</v>
      </c>
      <c r="K748" s="4">
        <f t="shared" si="23"/>
        <v>43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4" t="s">
        <v>780</v>
      </c>
      <c r="B749" s="5">
        <v>1981</v>
      </c>
      <c r="C749" s="4" t="s">
        <v>34</v>
      </c>
      <c r="D749" s="5">
        <v>26</v>
      </c>
      <c r="E749" s="5" t="str">
        <f t="shared" si="22"/>
        <v>26 Aug 1981</v>
      </c>
      <c r="F749" s="5">
        <v>1</v>
      </c>
      <c r="G749" s="19">
        <v>6289.75</v>
      </c>
      <c r="H749" s="4" t="s">
        <v>11</v>
      </c>
      <c r="I749" s="4" t="s">
        <v>12</v>
      </c>
      <c r="J749" s="4" t="s">
        <v>13</v>
      </c>
      <c r="K749" s="4">
        <f t="shared" si="23"/>
        <v>43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4" t="s">
        <v>781</v>
      </c>
      <c r="B750" s="5">
        <v>1996</v>
      </c>
      <c r="C750" s="4" t="s">
        <v>10</v>
      </c>
      <c r="D750" s="5">
        <v>4</v>
      </c>
      <c r="E750" s="5" t="str">
        <f t="shared" si="22"/>
        <v>4 Jul 1996</v>
      </c>
      <c r="F750" s="5">
        <v>0</v>
      </c>
      <c r="G750" s="19">
        <v>6293.63</v>
      </c>
      <c r="H750" s="4" t="s">
        <v>11</v>
      </c>
      <c r="I750" s="4" t="s">
        <v>12</v>
      </c>
      <c r="J750" s="4" t="s">
        <v>300</v>
      </c>
      <c r="K750" s="4">
        <f t="shared" si="23"/>
        <v>28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4" t="s">
        <v>782</v>
      </c>
      <c r="B751" s="5">
        <v>1974</v>
      </c>
      <c r="C751" s="4" t="s">
        <v>20</v>
      </c>
      <c r="D751" s="5">
        <v>17</v>
      </c>
      <c r="E751" s="5" t="str">
        <f t="shared" si="22"/>
        <v>17 Sep 1974</v>
      </c>
      <c r="F751" s="5">
        <v>0</v>
      </c>
      <c r="G751" s="19">
        <v>6302.23</v>
      </c>
      <c r="H751" s="4" t="s">
        <v>11</v>
      </c>
      <c r="I751" s="4" t="s">
        <v>16</v>
      </c>
      <c r="J751" s="4" t="s">
        <v>13</v>
      </c>
      <c r="K751" s="4">
        <f t="shared" si="23"/>
        <v>50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4" t="s">
        <v>783</v>
      </c>
      <c r="B752" s="5">
        <v>1969</v>
      </c>
      <c r="C752" s="4" t="s">
        <v>20</v>
      </c>
      <c r="D752" s="5">
        <v>4</v>
      </c>
      <c r="E752" s="5" t="str">
        <f t="shared" si="22"/>
        <v>4 Sep 1969</v>
      </c>
      <c r="F752" s="5">
        <v>0</v>
      </c>
      <c r="G752" s="19">
        <v>6305.61</v>
      </c>
      <c r="H752" s="4" t="s">
        <v>11</v>
      </c>
      <c r="I752" s="4" t="s">
        <v>11</v>
      </c>
      <c r="J752" s="4" t="s">
        <v>23</v>
      </c>
      <c r="K752" s="4">
        <f t="shared" si="23"/>
        <v>55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4" t="s">
        <v>784</v>
      </c>
      <c r="B753" s="5">
        <v>2004</v>
      </c>
      <c r="C753" s="4" t="s">
        <v>10</v>
      </c>
      <c r="D753" s="5">
        <v>27</v>
      </c>
      <c r="E753" s="5" t="str">
        <f t="shared" si="22"/>
        <v>27 Jul 2004</v>
      </c>
      <c r="F753" s="5">
        <v>0</v>
      </c>
      <c r="G753" s="19">
        <v>6311.11</v>
      </c>
      <c r="H753" s="4" t="s">
        <v>11</v>
      </c>
      <c r="I753" s="4" t="s">
        <v>11</v>
      </c>
      <c r="J753" s="4" t="s">
        <v>42</v>
      </c>
      <c r="K753" s="4">
        <f t="shared" si="23"/>
        <v>20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4" t="s">
        <v>785</v>
      </c>
      <c r="B754" s="5">
        <v>1985</v>
      </c>
      <c r="C754" s="4" t="s">
        <v>15</v>
      </c>
      <c r="D754" s="5">
        <v>19</v>
      </c>
      <c r="E754" s="5" t="str">
        <f t="shared" si="22"/>
        <v>19 Nov 1985</v>
      </c>
      <c r="F754" s="5">
        <v>2</v>
      </c>
      <c r="G754" s="19">
        <v>6311.95</v>
      </c>
      <c r="H754" s="4" t="s">
        <v>11</v>
      </c>
      <c r="I754" s="4" t="s">
        <v>16</v>
      </c>
      <c r="J754" s="4" t="s">
        <v>42</v>
      </c>
      <c r="K754" s="4">
        <f t="shared" si="23"/>
        <v>39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4" t="s">
        <v>786</v>
      </c>
      <c r="B755" s="5">
        <v>1985</v>
      </c>
      <c r="C755" s="4" t="s">
        <v>30</v>
      </c>
      <c r="D755" s="5">
        <v>15</v>
      </c>
      <c r="E755" s="5" t="str">
        <f t="shared" si="22"/>
        <v>15 Dec 1985</v>
      </c>
      <c r="F755" s="5">
        <v>2</v>
      </c>
      <c r="G755" s="19">
        <v>6313.76</v>
      </c>
      <c r="H755" s="4" t="s">
        <v>11</v>
      </c>
      <c r="I755" s="4" t="s">
        <v>16</v>
      </c>
      <c r="J755" s="4" t="s">
        <v>13</v>
      </c>
      <c r="K755" s="4">
        <f t="shared" si="23"/>
        <v>39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4" t="s">
        <v>787</v>
      </c>
      <c r="B756" s="5">
        <v>1990</v>
      </c>
      <c r="C756" s="4" t="s">
        <v>34</v>
      </c>
      <c r="D756" s="5">
        <v>13</v>
      </c>
      <c r="E756" s="5" t="str">
        <f t="shared" si="22"/>
        <v>13 Aug 1990</v>
      </c>
      <c r="F756" s="5">
        <v>3</v>
      </c>
      <c r="G756" s="19">
        <v>6334.34</v>
      </c>
      <c r="H756" s="4" t="s">
        <v>11</v>
      </c>
      <c r="I756" s="4" t="s">
        <v>11</v>
      </c>
      <c r="J756" s="4" t="s">
        <v>247</v>
      </c>
      <c r="K756" s="4">
        <f t="shared" si="23"/>
        <v>34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4" t="s">
        <v>788</v>
      </c>
      <c r="B757" s="5">
        <v>1986</v>
      </c>
      <c r="C757" s="4" t="s">
        <v>20</v>
      </c>
      <c r="D757" s="5">
        <v>25</v>
      </c>
      <c r="E757" s="5" t="str">
        <f t="shared" si="22"/>
        <v>25 Sep 1986</v>
      </c>
      <c r="F757" s="5">
        <v>3</v>
      </c>
      <c r="G757" s="19">
        <v>6335.64</v>
      </c>
      <c r="H757" s="4" t="s">
        <v>11</v>
      </c>
      <c r="I757" s="4" t="s">
        <v>11</v>
      </c>
      <c r="J757" s="4" t="s">
        <v>13</v>
      </c>
      <c r="K757" s="4">
        <f t="shared" si="23"/>
        <v>38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4" t="s">
        <v>789</v>
      </c>
      <c r="B758" s="5">
        <v>1983</v>
      </c>
      <c r="C758" s="4" t="s">
        <v>36</v>
      </c>
      <c r="D758" s="5">
        <v>21</v>
      </c>
      <c r="E758" s="5" t="str">
        <f t="shared" si="22"/>
        <v>21 Oct 1983</v>
      </c>
      <c r="F758" s="5">
        <v>2</v>
      </c>
      <c r="G758" s="19">
        <v>6338.08</v>
      </c>
      <c r="H758" s="4" t="s">
        <v>11</v>
      </c>
      <c r="I758" s="4" t="s">
        <v>16</v>
      </c>
      <c r="J758" s="4" t="s">
        <v>13</v>
      </c>
      <c r="K758" s="4">
        <f t="shared" si="23"/>
        <v>41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4" t="s">
        <v>790</v>
      </c>
      <c r="B759" s="5">
        <v>1983</v>
      </c>
      <c r="C759" s="4" t="s">
        <v>34</v>
      </c>
      <c r="D759" s="5">
        <v>19</v>
      </c>
      <c r="E759" s="5" t="str">
        <f t="shared" si="22"/>
        <v>19 Aug 1983</v>
      </c>
      <c r="F759" s="5">
        <v>2</v>
      </c>
      <c r="G759" s="19">
        <v>6356.27</v>
      </c>
      <c r="H759" s="4" t="s">
        <v>12</v>
      </c>
      <c r="I759" s="4" t="s">
        <v>11</v>
      </c>
      <c r="J759" s="4" t="s">
        <v>13</v>
      </c>
      <c r="K759" s="4">
        <f t="shared" si="23"/>
        <v>41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4" t="s">
        <v>791</v>
      </c>
      <c r="B760" s="5">
        <v>1980</v>
      </c>
      <c r="C760" s="4" t="s">
        <v>36</v>
      </c>
      <c r="D760" s="5">
        <v>30</v>
      </c>
      <c r="E760" s="5" t="str">
        <f t="shared" si="22"/>
        <v>30 Oct 1980</v>
      </c>
      <c r="F760" s="5">
        <v>0</v>
      </c>
      <c r="G760" s="19">
        <v>6358.78</v>
      </c>
      <c r="H760" s="4" t="s">
        <v>11</v>
      </c>
      <c r="I760" s="4" t="s">
        <v>16</v>
      </c>
      <c r="J760" s="4" t="s">
        <v>23</v>
      </c>
      <c r="K760" s="4">
        <f t="shared" si="23"/>
        <v>44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4" t="s">
        <v>792</v>
      </c>
      <c r="B761" s="5">
        <v>1989</v>
      </c>
      <c r="C761" s="4" t="s">
        <v>18</v>
      </c>
      <c r="D761" s="5">
        <v>24</v>
      </c>
      <c r="E761" s="5" t="str">
        <f t="shared" si="22"/>
        <v>24 Jun 1989</v>
      </c>
      <c r="F761" s="5">
        <v>3</v>
      </c>
      <c r="G761" s="19">
        <v>6360.99</v>
      </c>
      <c r="H761" s="4" t="s">
        <v>11</v>
      </c>
      <c r="I761" s="4" t="s">
        <v>11</v>
      </c>
      <c r="J761" s="4" t="s">
        <v>23</v>
      </c>
      <c r="K761" s="4">
        <f t="shared" si="23"/>
        <v>35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4" t="s">
        <v>793</v>
      </c>
      <c r="B762" s="5">
        <v>1996</v>
      </c>
      <c r="C762" s="4" t="s">
        <v>10</v>
      </c>
      <c r="D762" s="5">
        <v>7</v>
      </c>
      <c r="E762" s="5" t="str">
        <f t="shared" si="22"/>
        <v>7 Jul 1996</v>
      </c>
      <c r="F762" s="5">
        <v>0</v>
      </c>
      <c r="G762" s="19">
        <v>6361.47</v>
      </c>
      <c r="H762" s="4" t="s">
        <v>11</v>
      </c>
      <c r="I762" s="4" t="s">
        <v>12</v>
      </c>
      <c r="J762" s="4" t="s">
        <v>300</v>
      </c>
      <c r="K762" s="4">
        <f t="shared" si="23"/>
        <v>28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4" t="s">
        <v>794</v>
      </c>
      <c r="B763" s="5">
        <v>1970</v>
      </c>
      <c r="C763" s="4" t="s">
        <v>15</v>
      </c>
      <c r="D763" s="5">
        <v>9</v>
      </c>
      <c r="E763" s="5" t="str">
        <f t="shared" si="22"/>
        <v>9 Nov 1970</v>
      </c>
      <c r="F763" s="5">
        <v>0</v>
      </c>
      <c r="G763" s="19">
        <v>6367.31</v>
      </c>
      <c r="H763" s="4" t="s">
        <v>11</v>
      </c>
      <c r="I763" s="4" t="s">
        <v>16</v>
      </c>
      <c r="J763" s="4" t="s">
        <v>13</v>
      </c>
      <c r="K763" s="4">
        <f t="shared" si="23"/>
        <v>54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4" t="s">
        <v>795</v>
      </c>
      <c r="B764" s="5">
        <v>1984</v>
      </c>
      <c r="C764" s="4" t="s">
        <v>34</v>
      </c>
      <c r="D764" s="5">
        <v>13</v>
      </c>
      <c r="E764" s="5" t="str">
        <f t="shared" si="22"/>
        <v>13 Aug 1984</v>
      </c>
      <c r="F764" s="5">
        <v>1</v>
      </c>
      <c r="G764" s="19">
        <v>6373.56</v>
      </c>
      <c r="H764" s="4" t="s">
        <v>11</v>
      </c>
      <c r="I764" s="4" t="s">
        <v>16</v>
      </c>
      <c r="J764" s="4" t="s">
        <v>23</v>
      </c>
      <c r="K764" s="4">
        <f t="shared" si="23"/>
        <v>40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4" t="s">
        <v>796</v>
      </c>
      <c r="B765" s="5">
        <v>1976</v>
      </c>
      <c r="C765" s="4" t="s">
        <v>15</v>
      </c>
      <c r="D765" s="5">
        <v>18</v>
      </c>
      <c r="E765" s="5" t="str">
        <f t="shared" si="22"/>
        <v>18 Nov 1976</v>
      </c>
      <c r="F765" s="5">
        <v>2</v>
      </c>
      <c r="G765" s="19">
        <v>6374.16</v>
      </c>
      <c r="H765" s="4" t="s">
        <v>11</v>
      </c>
      <c r="I765" s="4" t="s">
        <v>11</v>
      </c>
      <c r="J765" s="4" t="s">
        <v>13</v>
      </c>
      <c r="K765" s="4">
        <f t="shared" si="23"/>
        <v>48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4" t="s">
        <v>797</v>
      </c>
      <c r="B766" s="5">
        <v>1982</v>
      </c>
      <c r="C766" s="4" t="s">
        <v>34</v>
      </c>
      <c r="D766" s="5">
        <v>6</v>
      </c>
      <c r="E766" s="5" t="str">
        <f t="shared" si="22"/>
        <v>6 Aug 1982</v>
      </c>
      <c r="F766" s="5">
        <v>1</v>
      </c>
      <c r="G766" s="19">
        <v>6389.38</v>
      </c>
      <c r="H766" s="4" t="s">
        <v>16</v>
      </c>
      <c r="I766" s="4" t="s">
        <v>11</v>
      </c>
      <c r="J766" s="4" t="s">
        <v>23</v>
      </c>
      <c r="K766" s="4">
        <f t="shared" si="23"/>
        <v>42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4" t="s">
        <v>798</v>
      </c>
      <c r="B767" s="5">
        <v>1997</v>
      </c>
      <c r="C767" s="4" t="s">
        <v>34</v>
      </c>
      <c r="D767" s="5">
        <v>16</v>
      </c>
      <c r="E767" s="5" t="str">
        <f t="shared" si="22"/>
        <v>16 Aug 1997</v>
      </c>
      <c r="F767" s="5">
        <v>0</v>
      </c>
      <c r="G767" s="19">
        <v>6389.53</v>
      </c>
      <c r="H767" s="4" t="s">
        <v>11</v>
      </c>
      <c r="I767" s="4" t="s">
        <v>11</v>
      </c>
      <c r="J767" s="4" t="s">
        <v>300</v>
      </c>
      <c r="K767" s="4">
        <f t="shared" si="23"/>
        <v>27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4" t="s">
        <v>799</v>
      </c>
      <c r="B768" s="5">
        <v>1982</v>
      </c>
      <c r="C768" s="4" t="s">
        <v>36</v>
      </c>
      <c r="D768" s="5">
        <v>28</v>
      </c>
      <c r="E768" s="5" t="str">
        <f t="shared" si="22"/>
        <v>28 Oct 1982</v>
      </c>
      <c r="F768" s="5">
        <v>1</v>
      </c>
      <c r="G768" s="19">
        <v>6393.6</v>
      </c>
      <c r="H768" s="4" t="s">
        <v>11</v>
      </c>
      <c r="I768" s="4" t="s">
        <v>16</v>
      </c>
      <c r="J768" s="4" t="s">
        <v>23</v>
      </c>
      <c r="K768" s="4">
        <f t="shared" si="23"/>
        <v>42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4" t="s">
        <v>800</v>
      </c>
      <c r="B769" s="5">
        <v>1987</v>
      </c>
      <c r="C769" s="4" t="s">
        <v>20</v>
      </c>
      <c r="D769" s="5">
        <v>9</v>
      </c>
      <c r="E769" s="5" t="str">
        <f t="shared" si="22"/>
        <v>9 Sep 1987</v>
      </c>
      <c r="F769" s="5">
        <v>2</v>
      </c>
      <c r="G769" s="19">
        <v>6402.29</v>
      </c>
      <c r="H769" s="4" t="s">
        <v>11</v>
      </c>
      <c r="I769" s="4" t="s">
        <v>12</v>
      </c>
      <c r="J769" s="4" t="s">
        <v>247</v>
      </c>
      <c r="K769" s="4">
        <f t="shared" si="23"/>
        <v>37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4" t="s">
        <v>801</v>
      </c>
      <c r="B770" s="5">
        <v>1985</v>
      </c>
      <c r="C770" s="4" t="s">
        <v>30</v>
      </c>
      <c r="D770" s="5">
        <v>10</v>
      </c>
      <c r="E770" s="5" t="str">
        <f t="shared" si="22"/>
        <v>10 Dec 1985</v>
      </c>
      <c r="F770" s="5">
        <v>2</v>
      </c>
      <c r="G770" s="19">
        <v>6406.41</v>
      </c>
      <c r="H770" s="4" t="s">
        <v>16</v>
      </c>
      <c r="I770" s="4" t="s">
        <v>12</v>
      </c>
      <c r="J770" s="4" t="s">
        <v>276</v>
      </c>
      <c r="K770" s="4">
        <f t="shared" si="23"/>
        <v>39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4" t="s">
        <v>802</v>
      </c>
      <c r="B771" s="5">
        <v>1970</v>
      </c>
      <c r="C771" s="4" t="s">
        <v>34</v>
      </c>
      <c r="D771" s="5">
        <v>20</v>
      </c>
      <c r="E771" s="5" t="str">
        <f t="shared" ref="E771:E834" si="24">CONCATENATE(D771," ",C771," ",B771)</f>
        <v>20 Aug 1970</v>
      </c>
      <c r="F771" s="5">
        <v>0</v>
      </c>
      <c r="G771" s="19">
        <v>6407.05</v>
      </c>
      <c r="H771" s="4" t="s">
        <v>11</v>
      </c>
      <c r="I771" s="4" t="s">
        <v>16</v>
      </c>
      <c r="J771" s="4" t="s">
        <v>13</v>
      </c>
      <c r="K771" s="4">
        <f t="shared" ref="K771:K834" si="25">DATEDIF(E771,$L$2,"y")</f>
        <v>54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4" t="s">
        <v>803</v>
      </c>
      <c r="B772" s="5">
        <v>1971</v>
      </c>
      <c r="C772" s="4" t="s">
        <v>34</v>
      </c>
      <c r="D772" s="5">
        <v>22</v>
      </c>
      <c r="E772" s="5" t="str">
        <f t="shared" si="24"/>
        <v>22 Aug 1971</v>
      </c>
      <c r="F772" s="5">
        <v>0</v>
      </c>
      <c r="G772" s="19">
        <v>6412.34</v>
      </c>
      <c r="H772" s="4" t="s">
        <v>11</v>
      </c>
      <c r="I772" s="4" t="s">
        <v>12</v>
      </c>
      <c r="J772" s="4" t="s">
        <v>13</v>
      </c>
      <c r="K772" s="4">
        <f t="shared" si="25"/>
        <v>53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4" t="s">
        <v>804</v>
      </c>
      <c r="B773" s="5">
        <v>1987</v>
      </c>
      <c r="C773" s="4" t="s">
        <v>20</v>
      </c>
      <c r="D773" s="5">
        <v>4</v>
      </c>
      <c r="E773" s="5" t="str">
        <f t="shared" si="24"/>
        <v>4 Sep 1987</v>
      </c>
      <c r="F773" s="5">
        <v>3</v>
      </c>
      <c r="G773" s="19">
        <v>6414.18</v>
      </c>
      <c r="H773" s="4" t="s">
        <v>11</v>
      </c>
      <c r="I773" s="4" t="s">
        <v>11</v>
      </c>
      <c r="J773" s="4" t="s">
        <v>42</v>
      </c>
      <c r="K773" s="4">
        <f t="shared" si="25"/>
        <v>37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4" t="s">
        <v>805</v>
      </c>
      <c r="B774" s="5">
        <v>1976</v>
      </c>
      <c r="C774" s="4" t="s">
        <v>30</v>
      </c>
      <c r="D774" s="5">
        <v>30</v>
      </c>
      <c r="E774" s="5" t="str">
        <f t="shared" si="24"/>
        <v>30 Dec 1976</v>
      </c>
      <c r="F774" s="5">
        <v>2</v>
      </c>
      <c r="G774" s="19">
        <v>6417.28</v>
      </c>
      <c r="H774" s="4" t="s">
        <v>11</v>
      </c>
      <c r="I774" s="4" t="s">
        <v>12</v>
      </c>
      <c r="J774" s="4" t="s">
        <v>13</v>
      </c>
      <c r="K774" s="4">
        <f t="shared" si="25"/>
        <v>48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4" t="s">
        <v>806</v>
      </c>
      <c r="B775" s="5">
        <v>1975</v>
      </c>
      <c r="C775" s="4" t="s">
        <v>34</v>
      </c>
      <c r="D775" s="5">
        <v>5</v>
      </c>
      <c r="E775" s="5" t="str">
        <f t="shared" si="24"/>
        <v>5 Aug 1975</v>
      </c>
      <c r="F775" s="5">
        <v>1</v>
      </c>
      <c r="G775" s="19">
        <v>6423.48</v>
      </c>
      <c r="H775" s="4" t="s">
        <v>11</v>
      </c>
      <c r="I775" s="4" t="s">
        <v>12</v>
      </c>
      <c r="J775" s="4" t="s">
        <v>13</v>
      </c>
      <c r="K775" s="4">
        <f t="shared" si="25"/>
        <v>49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4" t="s">
        <v>807</v>
      </c>
      <c r="B776" s="5">
        <v>1985</v>
      </c>
      <c r="C776" s="4" t="s">
        <v>10</v>
      </c>
      <c r="D776" s="5">
        <v>22</v>
      </c>
      <c r="E776" s="5" t="str">
        <f t="shared" si="24"/>
        <v>22 Jul 1985</v>
      </c>
      <c r="F776" s="5">
        <v>3</v>
      </c>
      <c r="G776" s="19">
        <v>6435.62</v>
      </c>
      <c r="H776" s="4" t="s">
        <v>12</v>
      </c>
      <c r="I776" s="4" t="s">
        <v>11</v>
      </c>
      <c r="J776" s="4" t="s">
        <v>13</v>
      </c>
      <c r="K776" s="4">
        <f t="shared" si="25"/>
        <v>39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4" t="s">
        <v>808</v>
      </c>
      <c r="B777" s="5">
        <v>1984</v>
      </c>
      <c r="C777" s="4" t="s">
        <v>34</v>
      </c>
      <c r="D777" s="5">
        <v>26</v>
      </c>
      <c r="E777" s="5" t="str">
        <f t="shared" si="24"/>
        <v>26 Aug 1984</v>
      </c>
      <c r="F777" s="5">
        <v>2</v>
      </c>
      <c r="G777" s="19">
        <v>6455.86</v>
      </c>
      <c r="H777" s="4" t="s">
        <v>12</v>
      </c>
      <c r="I777" s="4" t="s">
        <v>12</v>
      </c>
      <c r="J777" s="4" t="s">
        <v>23</v>
      </c>
      <c r="K777" s="4">
        <f t="shared" si="25"/>
        <v>40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4" t="s">
        <v>809</v>
      </c>
      <c r="B778" s="5">
        <v>1984</v>
      </c>
      <c r="C778" s="4" t="s">
        <v>15</v>
      </c>
      <c r="D778" s="5">
        <v>1</v>
      </c>
      <c r="E778" s="5" t="str">
        <f t="shared" si="24"/>
        <v>1 Nov 1984</v>
      </c>
      <c r="F778" s="5">
        <v>2</v>
      </c>
      <c r="G778" s="19">
        <v>6457.84</v>
      </c>
      <c r="H778" s="4" t="s">
        <v>11</v>
      </c>
      <c r="I778" s="4" t="s">
        <v>12</v>
      </c>
      <c r="J778" s="4" t="s">
        <v>23</v>
      </c>
      <c r="K778" s="4">
        <f t="shared" si="25"/>
        <v>40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4" t="s">
        <v>810</v>
      </c>
      <c r="B779" s="5">
        <v>1981</v>
      </c>
      <c r="C779" s="4" t="s">
        <v>10</v>
      </c>
      <c r="D779" s="5">
        <v>27</v>
      </c>
      <c r="E779" s="5" t="str">
        <f t="shared" si="24"/>
        <v>27 Jul 1981</v>
      </c>
      <c r="F779" s="5">
        <v>1</v>
      </c>
      <c r="G779" s="19">
        <v>6473.15</v>
      </c>
      <c r="H779" s="4" t="s">
        <v>11</v>
      </c>
      <c r="I779" s="4" t="s">
        <v>11</v>
      </c>
      <c r="J779" s="4" t="s">
        <v>13</v>
      </c>
      <c r="K779" s="4">
        <f t="shared" si="25"/>
        <v>43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4" t="s">
        <v>811</v>
      </c>
      <c r="B780" s="5">
        <v>1980</v>
      </c>
      <c r="C780" s="4" t="s">
        <v>18</v>
      </c>
      <c r="D780" s="5">
        <v>8</v>
      </c>
      <c r="E780" s="5" t="str">
        <f t="shared" si="24"/>
        <v>8 Jun 1980</v>
      </c>
      <c r="F780" s="5">
        <v>0</v>
      </c>
      <c r="G780" s="19">
        <v>6474.01</v>
      </c>
      <c r="H780" s="4" t="s">
        <v>11</v>
      </c>
      <c r="I780" s="4" t="s">
        <v>12</v>
      </c>
      <c r="J780" s="4" t="s">
        <v>42</v>
      </c>
      <c r="K780" s="4">
        <f t="shared" si="25"/>
        <v>44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4" t="s">
        <v>812</v>
      </c>
      <c r="B781" s="5">
        <v>1970</v>
      </c>
      <c r="C781" s="4" t="s">
        <v>30</v>
      </c>
      <c r="D781" s="5">
        <v>1</v>
      </c>
      <c r="E781" s="5" t="str">
        <f t="shared" si="24"/>
        <v>1 Dec 1970</v>
      </c>
      <c r="F781" s="5">
        <v>0</v>
      </c>
      <c r="G781" s="19">
        <v>6481.67</v>
      </c>
      <c r="H781" s="4" t="s">
        <v>11</v>
      </c>
      <c r="I781" s="4" t="s">
        <v>11</v>
      </c>
      <c r="J781" s="4" t="s">
        <v>13</v>
      </c>
      <c r="K781" s="4">
        <f t="shared" si="25"/>
        <v>54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4" t="s">
        <v>813</v>
      </c>
      <c r="B782" s="5">
        <v>1982</v>
      </c>
      <c r="C782" s="4" t="s">
        <v>36</v>
      </c>
      <c r="D782" s="5">
        <v>9</v>
      </c>
      <c r="E782" s="5" t="str">
        <f t="shared" si="24"/>
        <v>9 Oct 1982</v>
      </c>
      <c r="F782" s="5">
        <v>1</v>
      </c>
      <c r="G782" s="19">
        <v>6496.89</v>
      </c>
      <c r="H782" s="4" t="s">
        <v>11</v>
      </c>
      <c r="I782" s="4" t="s">
        <v>12</v>
      </c>
      <c r="J782" s="4" t="s">
        <v>42</v>
      </c>
      <c r="K782" s="4">
        <f t="shared" si="25"/>
        <v>42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4" t="s">
        <v>814</v>
      </c>
      <c r="B783" s="5">
        <v>1982</v>
      </c>
      <c r="C783" s="4" t="s">
        <v>34</v>
      </c>
      <c r="D783" s="5">
        <v>28</v>
      </c>
      <c r="E783" s="5" t="str">
        <f t="shared" si="24"/>
        <v>28 Aug 1982</v>
      </c>
      <c r="F783" s="5">
        <v>1</v>
      </c>
      <c r="G783" s="19">
        <v>6500.24</v>
      </c>
      <c r="H783" s="4" t="s">
        <v>11</v>
      </c>
      <c r="I783" s="4" t="s">
        <v>11</v>
      </c>
      <c r="J783" s="4" t="s">
        <v>13</v>
      </c>
      <c r="K783" s="4">
        <f t="shared" si="25"/>
        <v>42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4" t="s">
        <v>815</v>
      </c>
      <c r="B784" s="5">
        <v>1994</v>
      </c>
      <c r="C784" s="4" t="s">
        <v>10</v>
      </c>
      <c r="D784" s="5">
        <v>7</v>
      </c>
      <c r="E784" s="5" t="str">
        <f t="shared" si="24"/>
        <v>7 Jul 1994</v>
      </c>
      <c r="F784" s="5">
        <v>0</v>
      </c>
      <c r="G784" s="19">
        <v>6512.24</v>
      </c>
      <c r="H784" s="4" t="s">
        <v>11</v>
      </c>
      <c r="I784" s="4" t="s">
        <v>16</v>
      </c>
      <c r="J784" s="4" t="s">
        <v>300</v>
      </c>
      <c r="K784" s="4">
        <f t="shared" si="25"/>
        <v>30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4" t="s">
        <v>816</v>
      </c>
      <c r="B785" s="5">
        <v>1976</v>
      </c>
      <c r="C785" s="4" t="s">
        <v>36</v>
      </c>
      <c r="D785" s="5">
        <v>23</v>
      </c>
      <c r="E785" s="5" t="str">
        <f t="shared" si="24"/>
        <v>23 Oct 1976</v>
      </c>
      <c r="F785" s="5">
        <v>2</v>
      </c>
      <c r="G785" s="19">
        <v>6529.21</v>
      </c>
      <c r="H785" s="4" t="s">
        <v>11</v>
      </c>
      <c r="I785" s="4" t="s">
        <v>16</v>
      </c>
      <c r="J785" s="4" t="s">
        <v>13</v>
      </c>
      <c r="K785" s="4">
        <f t="shared" si="25"/>
        <v>48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4" t="s">
        <v>817</v>
      </c>
      <c r="B786" s="5">
        <v>1982</v>
      </c>
      <c r="C786" s="4" t="s">
        <v>34</v>
      </c>
      <c r="D786" s="5">
        <v>12</v>
      </c>
      <c r="E786" s="5" t="str">
        <f t="shared" si="24"/>
        <v>12 Aug 1982</v>
      </c>
      <c r="F786" s="5">
        <v>3</v>
      </c>
      <c r="G786" s="19">
        <v>6532.04</v>
      </c>
      <c r="H786" s="4" t="s">
        <v>11</v>
      </c>
      <c r="I786" s="4" t="s">
        <v>16</v>
      </c>
      <c r="J786" s="4" t="s">
        <v>13</v>
      </c>
      <c r="K786" s="4">
        <f t="shared" si="25"/>
        <v>42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4" t="s">
        <v>818</v>
      </c>
      <c r="B787" s="5">
        <v>1982</v>
      </c>
      <c r="C787" s="4" t="s">
        <v>36</v>
      </c>
      <c r="D787" s="5">
        <v>2</v>
      </c>
      <c r="E787" s="5" t="str">
        <f t="shared" si="24"/>
        <v>2 Oct 1982</v>
      </c>
      <c r="F787" s="5">
        <v>3</v>
      </c>
      <c r="G787" s="19">
        <v>6536.68</v>
      </c>
      <c r="H787" s="4" t="s">
        <v>11</v>
      </c>
      <c r="I787" s="4" t="s">
        <v>11</v>
      </c>
      <c r="J787" s="4" t="s">
        <v>23</v>
      </c>
      <c r="K787" s="4">
        <f t="shared" si="25"/>
        <v>42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4" t="s">
        <v>819</v>
      </c>
      <c r="B788" s="5">
        <v>1969</v>
      </c>
      <c r="C788" s="4" t="s">
        <v>30</v>
      </c>
      <c r="D788" s="5">
        <v>3</v>
      </c>
      <c r="E788" s="5" t="str">
        <f t="shared" si="24"/>
        <v>3 Dec 1969</v>
      </c>
      <c r="F788" s="5">
        <v>0</v>
      </c>
      <c r="G788" s="19">
        <v>6546.16</v>
      </c>
      <c r="H788" s="4" t="s">
        <v>11</v>
      </c>
      <c r="I788" s="4" t="s">
        <v>12</v>
      </c>
      <c r="J788" s="4" t="s">
        <v>13</v>
      </c>
      <c r="K788" s="4">
        <f t="shared" si="25"/>
        <v>55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4" t="s">
        <v>820</v>
      </c>
      <c r="B789" s="5">
        <v>1986</v>
      </c>
      <c r="C789" s="4" t="s">
        <v>30</v>
      </c>
      <c r="D789" s="5">
        <v>18</v>
      </c>
      <c r="E789" s="5" t="str">
        <f t="shared" si="24"/>
        <v>18 Dec 1986</v>
      </c>
      <c r="F789" s="5">
        <v>3</v>
      </c>
      <c r="G789" s="19">
        <v>6548.2</v>
      </c>
      <c r="H789" s="4" t="s">
        <v>11</v>
      </c>
      <c r="I789" s="4" t="s">
        <v>12</v>
      </c>
      <c r="J789" s="4" t="s">
        <v>23</v>
      </c>
      <c r="K789" s="4">
        <f t="shared" si="25"/>
        <v>38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4" t="s">
        <v>821</v>
      </c>
      <c r="B790" s="5">
        <v>1989</v>
      </c>
      <c r="C790" s="4" t="s">
        <v>34</v>
      </c>
      <c r="D790" s="5">
        <v>6</v>
      </c>
      <c r="E790" s="5" t="str">
        <f t="shared" si="24"/>
        <v>6 Aug 1989</v>
      </c>
      <c r="F790" s="5">
        <v>3</v>
      </c>
      <c r="G790" s="19">
        <v>6551.75</v>
      </c>
      <c r="H790" s="4" t="s">
        <v>11</v>
      </c>
      <c r="I790" s="4" t="s">
        <v>11</v>
      </c>
      <c r="J790" s="4" t="s">
        <v>247</v>
      </c>
      <c r="K790" s="4">
        <f t="shared" si="25"/>
        <v>35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4" t="s">
        <v>822</v>
      </c>
      <c r="B791" s="5">
        <v>1968</v>
      </c>
      <c r="C791" s="4" t="s">
        <v>30</v>
      </c>
      <c r="D791" s="5">
        <v>11</v>
      </c>
      <c r="E791" s="5" t="str">
        <f t="shared" si="24"/>
        <v>11 Dec 1968</v>
      </c>
      <c r="F791" s="5">
        <v>0</v>
      </c>
      <c r="G791" s="19">
        <v>6552.01</v>
      </c>
      <c r="H791" s="4" t="s">
        <v>12</v>
      </c>
      <c r="I791" s="4" t="s">
        <v>11</v>
      </c>
      <c r="J791" s="4" t="s">
        <v>13</v>
      </c>
      <c r="K791" s="4">
        <f t="shared" si="25"/>
        <v>56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4" t="s">
        <v>823</v>
      </c>
      <c r="B792" s="5">
        <v>1984</v>
      </c>
      <c r="C792" s="4" t="s">
        <v>20</v>
      </c>
      <c r="D792" s="5">
        <v>20</v>
      </c>
      <c r="E792" s="5" t="str">
        <f t="shared" si="24"/>
        <v>20 Sep 1984</v>
      </c>
      <c r="F792" s="5">
        <v>1</v>
      </c>
      <c r="G792" s="19">
        <v>6555.07</v>
      </c>
      <c r="H792" s="4" t="s">
        <v>11</v>
      </c>
      <c r="I792" s="4" t="s">
        <v>11</v>
      </c>
      <c r="J792" s="4" t="s">
        <v>247</v>
      </c>
      <c r="K792" s="4">
        <f t="shared" si="25"/>
        <v>40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4" t="s">
        <v>824</v>
      </c>
      <c r="B793" s="5">
        <v>1981</v>
      </c>
      <c r="C793" s="4" t="s">
        <v>10</v>
      </c>
      <c r="D793" s="5">
        <v>20</v>
      </c>
      <c r="E793" s="5" t="str">
        <f t="shared" si="24"/>
        <v>20 Jul 1981</v>
      </c>
      <c r="F793" s="5">
        <v>0</v>
      </c>
      <c r="G793" s="19">
        <v>6571.02</v>
      </c>
      <c r="H793" s="4" t="s">
        <v>11</v>
      </c>
      <c r="I793" s="4" t="s">
        <v>16</v>
      </c>
      <c r="J793" s="4" t="s">
        <v>23</v>
      </c>
      <c r="K793" s="4">
        <f t="shared" si="25"/>
        <v>43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4" t="s">
        <v>825</v>
      </c>
      <c r="B794" s="5">
        <v>1984</v>
      </c>
      <c r="C794" s="4" t="s">
        <v>36</v>
      </c>
      <c r="D794" s="5">
        <v>5</v>
      </c>
      <c r="E794" s="5" t="str">
        <f t="shared" si="24"/>
        <v>5 Oct 1984</v>
      </c>
      <c r="F794" s="5">
        <v>2</v>
      </c>
      <c r="G794" s="19">
        <v>6571.54</v>
      </c>
      <c r="H794" s="4" t="s">
        <v>11</v>
      </c>
      <c r="I794" s="4" t="s">
        <v>12</v>
      </c>
      <c r="J794" s="4" t="s">
        <v>42</v>
      </c>
      <c r="K794" s="4">
        <f t="shared" si="25"/>
        <v>40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4" t="s">
        <v>826</v>
      </c>
      <c r="B795" s="5">
        <v>1982</v>
      </c>
      <c r="C795" s="4" t="s">
        <v>15</v>
      </c>
      <c r="D795" s="5">
        <v>22</v>
      </c>
      <c r="E795" s="5" t="str">
        <f t="shared" si="24"/>
        <v>22 Nov 1982</v>
      </c>
      <c r="F795" s="5">
        <v>2</v>
      </c>
      <c r="G795" s="19">
        <v>6593.51</v>
      </c>
      <c r="H795" s="4" t="s">
        <v>11</v>
      </c>
      <c r="I795" s="4" t="s">
        <v>16</v>
      </c>
      <c r="J795" s="4" t="s">
        <v>13</v>
      </c>
      <c r="K795" s="4">
        <f t="shared" si="25"/>
        <v>42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4" t="s">
        <v>827</v>
      </c>
      <c r="B796" s="5">
        <v>1982</v>
      </c>
      <c r="C796" s="4" t="s">
        <v>30</v>
      </c>
      <c r="D796" s="5">
        <v>29</v>
      </c>
      <c r="E796" s="5" t="str">
        <f t="shared" si="24"/>
        <v>29 Dec 1982</v>
      </c>
      <c r="F796" s="5">
        <v>1</v>
      </c>
      <c r="G796" s="19">
        <v>6600.21</v>
      </c>
      <c r="H796" s="4" t="s">
        <v>12</v>
      </c>
      <c r="I796" s="4" t="s">
        <v>11</v>
      </c>
      <c r="J796" s="4" t="s">
        <v>168</v>
      </c>
      <c r="K796" s="4">
        <f t="shared" si="25"/>
        <v>42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4" t="s">
        <v>828</v>
      </c>
      <c r="B797" s="5">
        <v>1982</v>
      </c>
      <c r="C797" s="4" t="s">
        <v>15</v>
      </c>
      <c r="D797" s="5">
        <v>7</v>
      </c>
      <c r="E797" s="5" t="str">
        <f t="shared" si="24"/>
        <v>7 Nov 1982</v>
      </c>
      <c r="F797" s="5">
        <v>2</v>
      </c>
      <c r="G797" s="19">
        <v>6600.36</v>
      </c>
      <c r="H797" s="4" t="s">
        <v>11</v>
      </c>
      <c r="I797" s="4" t="s">
        <v>12</v>
      </c>
      <c r="J797" s="4" t="s">
        <v>42</v>
      </c>
      <c r="K797" s="4">
        <f t="shared" si="25"/>
        <v>42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4" t="s">
        <v>829</v>
      </c>
      <c r="B798" s="5">
        <v>1982</v>
      </c>
      <c r="C798" s="4" t="s">
        <v>34</v>
      </c>
      <c r="D798" s="5">
        <v>28</v>
      </c>
      <c r="E798" s="5" t="str">
        <f t="shared" si="24"/>
        <v>28 Aug 1982</v>
      </c>
      <c r="F798" s="5">
        <v>1</v>
      </c>
      <c r="G798" s="19">
        <v>6610.11</v>
      </c>
      <c r="H798" s="4" t="s">
        <v>12</v>
      </c>
      <c r="I798" s="4" t="s">
        <v>11</v>
      </c>
      <c r="J798" s="4" t="s">
        <v>164</v>
      </c>
      <c r="K798" s="4">
        <f t="shared" si="25"/>
        <v>42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4" t="s">
        <v>830</v>
      </c>
      <c r="B799" s="5">
        <v>1973</v>
      </c>
      <c r="C799" s="4" t="s">
        <v>34</v>
      </c>
      <c r="D799" s="5">
        <v>29</v>
      </c>
      <c r="E799" s="5" t="str">
        <f t="shared" si="24"/>
        <v>29 Aug 1973</v>
      </c>
      <c r="F799" s="5">
        <v>0</v>
      </c>
      <c r="G799" s="19">
        <v>6630.31</v>
      </c>
      <c r="H799" s="4" t="s">
        <v>11</v>
      </c>
      <c r="I799" s="4" t="s">
        <v>16</v>
      </c>
      <c r="J799" s="4" t="s">
        <v>13</v>
      </c>
      <c r="K799" s="4">
        <f t="shared" si="25"/>
        <v>51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4" t="s">
        <v>831</v>
      </c>
      <c r="B800" s="5">
        <v>2003</v>
      </c>
      <c r="C800" s="4" t="s">
        <v>20</v>
      </c>
      <c r="D800" s="5">
        <v>4</v>
      </c>
      <c r="E800" s="5" t="str">
        <f t="shared" si="24"/>
        <v>4 Sep 2003</v>
      </c>
      <c r="F800" s="5">
        <v>0</v>
      </c>
      <c r="G800" s="19">
        <v>6638.16</v>
      </c>
      <c r="H800" s="4" t="s">
        <v>11</v>
      </c>
      <c r="I800" s="4" t="s">
        <v>16</v>
      </c>
      <c r="J800" s="4" t="s">
        <v>23</v>
      </c>
      <c r="K800" s="4">
        <f t="shared" si="25"/>
        <v>21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4" t="s">
        <v>832</v>
      </c>
      <c r="B801" s="5">
        <v>1990</v>
      </c>
      <c r="C801" s="4" t="s">
        <v>18</v>
      </c>
      <c r="D801" s="5">
        <v>6</v>
      </c>
      <c r="E801" s="5" t="str">
        <f t="shared" si="24"/>
        <v>6 Jun 1990</v>
      </c>
      <c r="F801" s="5">
        <v>3</v>
      </c>
      <c r="G801" s="19">
        <v>6639.3</v>
      </c>
      <c r="H801" s="4" t="s">
        <v>11</v>
      </c>
      <c r="I801" s="4" t="s">
        <v>11</v>
      </c>
      <c r="J801" s="4" t="s">
        <v>300</v>
      </c>
      <c r="K801" s="4">
        <f t="shared" si="25"/>
        <v>34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4" t="s">
        <v>833</v>
      </c>
      <c r="B802" s="5">
        <v>1984</v>
      </c>
      <c r="C802" s="4" t="s">
        <v>30</v>
      </c>
      <c r="D802" s="5">
        <v>8</v>
      </c>
      <c r="E802" s="5" t="str">
        <f t="shared" si="24"/>
        <v>8 Dec 1984</v>
      </c>
      <c r="F802" s="5">
        <v>2</v>
      </c>
      <c r="G802" s="19">
        <v>6640.54</v>
      </c>
      <c r="H802" s="4" t="s">
        <v>11</v>
      </c>
      <c r="I802" s="4" t="s">
        <v>12</v>
      </c>
      <c r="J802" s="4" t="s">
        <v>166</v>
      </c>
      <c r="K802" s="4">
        <f t="shared" si="25"/>
        <v>40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4" t="s">
        <v>834</v>
      </c>
      <c r="B803" s="5">
        <v>1970</v>
      </c>
      <c r="C803" s="4" t="s">
        <v>15</v>
      </c>
      <c r="D803" s="5">
        <v>8</v>
      </c>
      <c r="E803" s="5" t="str">
        <f t="shared" si="24"/>
        <v>8 Nov 1970</v>
      </c>
      <c r="F803" s="5">
        <v>0</v>
      </c>
      <c r="G803" s="19">
        <v>6651.26</v>
      </c>
      <c r="H803" s="4" t="s">
        <v>11</v>
      </c>
      <c r="I803" s="4" t="s">
        <v>12</v>
      </c>
      <c r="J803" s="4" t="s">
        <v>13</v>
      </c>
      <c r="K803" s="4">
        <f t="shared" si="25"/>
        <v>54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4" t="s">
        <v>835</v>
      </c>
      <c r="B804" s="5">
        <v>1984</v>
      </c>
      <c r="C804" s="4" t="s">
        <v>10</v>
      </c>
      <c r="D804" s="5">
        <v>1</v>
      </c>
      <c r="E804" s="5" t="str">
        <f t="shared" si="24"/>
        <v>1 Jul 1984</v>
      </c>
      <c r="F804" s="5">
        <v>3</v>
      </c>
      <c r="G804" s="19">
        <v>6652.53</v>
      </c>
      <c r="H804" s="4" t="s">
        <v>12</v>
      </c>
      <c r="I804" s="4" t="s">
        <v>11</v>
      </c>
      <c r="J804" s="4" t="s">
        <v>13</v>
      </c>
      <c r="K804" s="4">
        <f t="shared" si="25"/>
        <v>40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4" t="s">
        <v>836</v>
      </c>
      <c r="B805" s="5">
        <v>1989</v>
      </c>
      <c r="C805" s="4" t="s">
        <v>15</v>
      </c>
      <c r="D805" s="5">
        <v>19</v>
      </c>
      <c r="E805" s="5" t="str">
        <f t="shared" si="24"/>
        <v>19 Nov 1989</v>
      </c>
      <c r="F805" s="5">
        <v>5</v>
      </c>
      <c r="G805" s="19">
        <v>6653.79</v>
      </c>
      <c r="H805" s="4" t="s">
        <v>11</v>
      </c>
      <c r="I805" s="4" t="s">
        <v>16</v>
      </c>
      <c r="J805" s="4" t="s">
        <v>13</v>
      </c>
      <c r="K805" s="4">
        <f t="shared" si="25"/>
        <v>35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4" t="s">
        <v>837</v>
      </c>
      <c r="B806" s="5">
        <v>1982</v>
      </c>
      <c r="C806" s="4" t="s">
        <v>20</v>
      </c>
      <c r="D806" s="5">
        <v>27</v>
      </c>
      <c r="E806" s="5" t="str">
        <f t="shared" si="24"/>
        <v>27 Sep 1982</v>
      </c>
      <c r="F806" s="5">
        <v>3</v>
      </c>
      <c r="G806" s="19">
        <v>6664.32</v>
      </c>
      <c r="H806" s="4" t="s">
        <v>11</v>
      </c>
      <c r="I806" s="4" t="s">
        <v>11</v>
      </c>
      <c r="J806" s="4" t="s">
        <v>13</v>
      </c>
      <c r="K806" s="4">
        <f t="shared" si="25"/>
        <v>42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4" t="s">
        <v>838</v>
      </c>
      <c r="B807" s="5">
        <v>1981</v>
      </c>
      <c r="C807" s="4" t="s">
        <v>20</v>
      </c>
      <c r="D807" s="5">
        <v>17</v>
      </c>
      <c r="E807" s="5" t="str">
        <f t="shared" si="24"/>
        <v>17 Sep 1981</v>
      </c>
      <c r="F807" s="5">
        <v>1</v>
      </c>
      <c r="G807" s="19">
        <v>6664.69</v>
      </c>
      <c r="H807" s="4" t="s">
        <v>12</v>
      </c>
      <c r="I807" s="4" t="s">
        <v>16</v>
      </c>
      <c r="J807" s="4" t="s">
        <v>23</v>
      </c>
      <c r="K807" s="4">
        <f t="shared" si="25"/>
        <v>43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4" t="s">
        <v>839</v>
      </c>
      <c r="B808" s="5">
        <v>1989</v>
      </c>
      <c r="C808" s="4" t="s">
        <v>36</v>
      </c>
      <c r="D808" s="5">
        <v>20</v>
      </c>
      <c r="E808" s="5" t="str">
        <f t="shared" si="24"/>
        <v>20 Oct 1989</v>
      </c>
      <c r="F808" s="5">
        <v>5</v>
      </c>
      <c r="G808" s="19">
        <v>6666.24</v>
      </c>
      <c r="H808" s="4" t="s">
        <v>12</v>
      </c>
      <c r="I808" s="4" t="s">
        <v>16</v>
      </c>
      <c r="J808" s="4" t="s">
        <v>42</v>
      </c>
      <c r="K808" s="4">
        <f t="shared" si="25"/>
        <v>35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4" t="s">
        <v>840</v>
      </c>
      <c r="B809" s="5">
        <v>1985</v>
      </c>
      <c r="C809" s="4" t="s">
        <v>10</v>
      </c>
      <c r="D809" s="5">
        <v>9</v>
      </c>
      <c r="E809" s="5" t="str">
        <f t="shared" si="24"/>
        <v>9 Jul 1985</v>
      </c>
      <c r="F809" s="5">
        <v>2</v>
      </c>
      <c r="G809" s="19">
        <v>6686.43</v>
      </c>
      <c r="H809" s="4" t="s">
        <v>11</v>
      </c>
      <c r="I809" s="4" t="s">
        <v>12</v>
      </c>
      <c r="J809" s="4" t="s">
        <v>23</v>
      </c>
      <c r="K809" s="4">
        <f t="shared" si="25"/>
        <v>39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4" t="s">
        <v>841</v>
      </c>
      <c r="B810" s="5">
        <v>1968</v>
      </c>
      <c r="C810" s="4" t="s">
        <v>10</v>
      </c>
      <c r="D810" s="5">
        <v>13</v>
      </c>
      <c r="E810" s="5" t="str">
        <f t="shared" si="24"/>
        <v>13 Jul 1968</v>
      </c>
      <c r="F810" s="5">
        <v>0</v>
      </c>
      <c r="G810" s="19">
        <v>6700.56</v>
      </c>
      <c r="H810" s="4" t="s">
        <v>12</v>
      </c>
      <c r="I810" s="4" t="s">
        <v>16</v>
      </c>
      <c r="J810" s="4" t="s">
        <v>23</v>
      </c>
      <c r="K810" s="4">
        <f t="shared" si="25"/>
        <v>56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4" t="s">
        <v>842</v>
      </c>
      <c r="B811" s="5">
        <v>1971</v>
      </c>
      <c r="C811" s="4" t="s">
        <v>30</v>
      </c>
      <c r="D811" s="5">
        <v>12</v>
      </c>
      <c r="E811" s="5" t="str">
        <f t="shared" si="24"/>
        <v>12 Dec 1971</v>
      </c>
      <c r="F811" s="5">
        <v>0</v>
      </c>
      <c r="G811" s="19">
        <v>6706.47</v>
      </c>
      <c r="H811" s="4" t="s">
        <v>11</v>
      </c>
      <c r="I811" s="4" t="s">
        <v>16</v>
      </c>
      <c r="J811" s="4" t="s">
        <v>13</v>
      </c>
      <c r="K811" s="4">
        <f t="shared" si="25"/>
        <v>53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4" t="s">
        <v>843</v>
      </c>
      <c r="B812" s="5">
        <v>1983</v>
      </c>
      <c r="C812" s="4" t="s">
        <v>18</v>
      </c>
      <c r="D812" s="5">
        <v>12</v>
      </c>
      <c r="E812" s="5" t="str">
        <f t="shared" si="24"/>
        <v>12 Jun 1983</v>
      </c>
      <c r="F812" s="5">
        <v>2</v>
      </c>
      <c r="G812" s="19">
        <v>6710.19</v>
      </c>
      <c r="H812" s="4" t="s">
        <v>12</v>
      </c>
      <c r="I812" s="4" t="s">
        <v>12</v>
      </c>
      <c r="J812" s="4" t="s">
        <v>23</v>
      </c>
      <c r="K812" s="4">
        <f t="shared" si="25"/>
        <v>41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4" t="s">
        <v>844</v>
      </c>
      <c r="B813" s="5">
        <v>1994</v>
      </c>
      <c r="C813" s="4" t="s">
        <v>18</v>
      </c>
      <c r="D813" s="5">
        <v>13</v>
      </c>
      <c r="E813" s="5" t="str">
        <f t="shared" si="24"/>
        <v>13 Jun 1994</v>
      </c>
      <c r="F813" s="5">
        <v>0</v>
      </c>
      <c r="G813" s="19">
        <v>6721.37</v>
      </c>
      <c r="H813" s="4" t="s">
        <v>11</v>
      </c>
      <c r="I813" s="4" t="s">
        <v>16</v>
      </c>
      <c r="J813" s="4" t="s">
        <v>23</v>
      </c>
      <c r="K813" s="4">
        <f t="shared" si="25"/>
        <v>30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4" t="s">
        <v>845</v>
      </c>
      <c r="B814" s="5">
        <v>1978</v>
      </c>
      <c r="C814" s="4" t="s">
        <v>36</v>
      </c>
      <c r="D814" s="5">
        <v>21</v>
      </c>
      <c r="E814" s="5" t="str">
        <f t="shared" si="24"/>
        <v>21 Oct 1978</v>
      </c>
      <c r="F814" s="5">
        <v>2</v>
      </c>
      <c r="G814" s="19">
        <v>6737.98</v>
      </c>
      <c r="H814" s="4" t="s">
        <v>11</v>
      </c>
      <c r="I814" s="4" t="s">
        <v>12</v>
      </c>
      <c r="J814" s="4" t="s">
        <v>13</v>
      </c>
      <c r="K814" s="4">
        <f t="shared" si="25"/>
        <v>46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4" t="s">
        <v>846</v>
      </c>
      <c r="B815" s="5">
        <v>1968</v>
      </c>
      <c r="C815" s="4" t="s">
        <v>10</v>
      </c>
      <c r="D815" s="5">
        <v>18</v>
      </c>
      <c r="E815" s="5" t="str">
        <f t="shared" si="24"/>
        <v>18 Jul 1968</v>
      </c>
      <c r="F815" s="5">
        <v>0</v>
      </c>
      <c r="G815" s="19">
        <v>6738.84</v>
      </c>
      <c r="H815" s="4" t="s">
        <v>12</v>
      </c>
      <c r="I815" s="4" t="s">
        <v>16</v>
      </c>
      <c r="J815" s="4" t="s">
        <v>23</v>
      </c>
      <c r="K815" s="4">
        <f t="shared" si="25"/>
        <v>56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4" t="s">
        <v>847</v>
      </c>
      <c r="B816" s="5">
        <v>1986</v>
      </c>
      <c r="C816" s="4" t="s">
        <v>34</v>
      </c>
      <c r="D816" s="5">
        <v>7</v>
      </c>
      <c r="E816" s="5" t="str">
        <f t="shared" si="24"/>
        <v>7 Aug 1986</v>
      </c>
      <c r="F816" s="5">
        <v>3</v>
      </c>
      <c r="G816" s="19">
        <v>6746.74</v>
      </c>
      <c r="H816" s="4" t="s">
        <v>12</v>
      </c>
      <c r="I816" s="4" t="s">
        <v>11</v>
      </c>
      <c r="J816" s="4" t="s">
        <v>168</v>
      </c>
      <c r="K816" s="4">
        <f t="shared" si="25"/>
        <v>38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4" t="s">
        <v>848</v>
      </c>
      <c r="B817" s="5">
        <v>1986</v>
      </c>
      <c r="C817" s="4" t="s">
        <v>18</v>
      </c>
      <c r="D817" s="5">
        <v>5</v>
      </c>
      <c r="E817" s="5" t="str">
        <f t="shared" si="24"/>
        <v>5 Jun 1986</v>
      </c>
      <c r="F817" s="5">
        <v>3</v>
      </c>
      <c r="G817" s="19">
        <v>6748.59</v>
      </c>
      <c r="H817" s="4" t="s">
        <v>12</v>
      </c>
      <c r="I817" s="4" t="s">
        <v>16</v>
      </c>
      <c r="J817" s="4" t="s">
        <v>168</v>
      </c>
      <c r="K817" s="4">
        <f t="shared" si="25"/>
        <v>38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4" t="s">
        <v>849</v>
      </c>
      <c r="B818" s="5">
        <v>1970</v>
      </c>
      <c r="C818" s="4" t="s">
        <v>18</v>
      </c>
      <c r="D818" s="5">
        <v>17</v>
      </c>
      <c r="E818" s="5" t="str">
        <f t="shared" si="24"/>
        <v>17 Jun 1970</v>
      </c>
      <c r="F818" s="5">
        <v>0</v>
      </c>
      <c r="G818" s="19">
        <v>6749.63</v>
      </c>
      <c r="H818" s="4" t="s">
        <v>11</v>
      </c>
      <c r="I818" s="4" t="s">
        <v>16</v>
      </c>
      <c r="J818" s="4" t="s">
        <v>13</v>
      </c>
      <c r="K818" s="4">
        <f t="shared" si="25"/>
        <v>54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4" t="s">
        <v>850</v>
      </c>
      <c r="B819" s="5">
        <v>1966</v>
      </c>
      <c r="C819" s="4" t="s">
        <v>30</v>
      </c>
      <c r="D819" s="5">
        <v>9</v>
      </c>
      <c r="E819" s="5" t="str">
        <f t="shared" si="24"/>
        <v>9 Dec 1966</v>
      </c>
      <c r="F819" s="5">
        <v>0</v>
      </c>
      <c r="G819" s="19">
        <v>6750.27</v>
      </c>
      <c r="H819" s="4" t="s">
        <v>12</v>
      </c>
      <c r="I819" s="4" t="s">
        <v>11</v>
      </c>
      <c r="J819" s="4" t="s">
        <v>13</v>
      </c>
      <c r="K819" s="4">
        <f t="shared" si="25"/>
        <v>58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4" t="s">
        <v>851</v>
      </c>
      <c r="B820" s="5">
        <v>1988</v>
      </c>
      <c r="C820" s="4" t="s">
        <v>36</v>
      </c>
      <c r="D820" s="5">
        <v>10</v>
      </c>
      <c r="E820" s="5" t="str">
        <f t="shared" si="24"/>
        <v>10 Oct 1988</v>
      </c>
      <c r="F820" s="5">
        <v>3</v>
      </c>
      <c r="G820" s="19">
        <v>6753.04</v>
      </c>
      <c r="H820" s="4" t="s">
        <v>11</v>
      </c>
      <c r="I820" s="4" t="s">
        <v>11</v>
      </c>
      <c r="J820" s="4" t="s">
        <v>247</v>
      </c>
      <c r="K820" s="4">
        <f t="shared" si="25"/>
        <v>36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4" t="s">
        <v>852</v>
      </c>
      <c r="B821" s="5">
        <v>1981</v>
      </c>
      <c r="C821" s="4" t="s">
        <v>20</v>
      </c>
      <c r="D821" s="5">
        <v>21</v>
      </c>
      <c r="E821" s="5" t="str">
        <f t="shared" si="24"/>
        <v>21 Sep 1981</v>
      </c>
      <c r="F821" s="5">
        <v>1</v>
      </c>
      <c r="G821" s="19">
        <v>6770.19</v>
      </c>
      <c r="H821" s="4" t="s">
        <v>11</v>
      </c>
      <c r="I821" s="4" t="s">
        <v>12</v>
      </c>
      <c r="J821" s="4" t="s">
        <v>13</v>
      </c>
      <c r="K821" s="4">
        <f t="shared" si="25"/>
        <v>43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4" t="s">
        <v>853</v>
      </c>
      <c r="B822" s="5">
        <v>1981</v>
      </c>
      <c r="C822" s="4" t="s">
        <v>20</v>
      </c>
      <c r="D822" s="5">
        <v>3</v>
      </c>
      <c r="E822" s="5" t="str">
        <f t="shared" si="24"/>
        <v>3 Sep 1981</v>
      </c>
      <c r="F822" s="5">
        <v>1</v>
      </c>
      <c r="G822" s="19">
        <v>6775.96</v>
      </c>
      <c r="H822" s="4" t="s">
        <v>11</v>
      </c>
      <c r="I822" s="4" t="s">
        <v>12</v>
      </c>
      <c r="J822" s="4" t="s">
        <v>42</v>
      </c>
      <c r="K822" s="4">
        <f t="shared" si="25"/>
        <v>43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4" t="s">
        <v>854</v>
      </c>
      <c r="B823" s="5">
        <v>1981</v>
      </c>
      <c r="C823" s="4" t="s">
        <v>36</v>
      </c>
      <c r="D823" s="5">
        <v>8</v>
      </c>
      <c r="E823" s="5" t="str">
        <f t="shared" si="24"/>
        <v>8 Oct 1981</v>
      </c>
      <c r="F823" s="5">
        <v>1</v>
      </c>
      <c r="G823" s="19">
        <v>6781.35</v>
      </c>
      <c r="H823" s="4" t="s">
        <v>11</v>
      </c>
      <c r="I823" s="4" t="s">
        <v>16</v>
      </c>
      <c r="J823" s="4" t="s">
        <v>13</v>
      </c>
      <c r="K823" s="4">
        <f t="shared" si="25"/>
        <v>43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4" t="s">
        <v>855</v>
      </c>
      <c r="B824" s="5">
        <v>1980</v>
      </c>
      <c r="C824" s="4" t="s">
        <v>15</v>
      </c>
      <c r="D824" s="5">
        <v>23</v>
      </c>
      <c r="E824" s="5" t="str">
        <f t="shared" si="24"/>
        <v>23 Nov 1980</v>
      </c>
      <c r="F824" s="5">
        <v>2</v>
      </c>
      <c r="G824" s="19">
        <v>6781.52</v>
      </c>
      <c r="H824" s="4" t="s">
        <v>11</v>
      </c>
      <c r="I824" s="4" t="s">
        <v>11</v>
      </c>
      <c r="J824" s="4" t="s">
        <v>13</v>
      </c>
      <c r="K824" s="4">
        <f t="shared" si="25"/>
        <v>44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4" t="s">
        <v>856</v>
      </c>
      <c r="B825" s="5">
        <v>1985</v>
      </c>
      <c r="C825" s="4" t="s">
        <v>30</v>
      </c>
      <c r="D825" s="5">
        <v>24</v>
      </c>
      <c r="E825" s="5" t="str">
        <f t="shared" si="24"/>
        <v>24 Dec 1985</v>
      </c>
      <c r="F825" s="5">
        <v>3</v>
      </c>
      <c r="G825" s="19">
        <v>6796.86</v>
      </c>
      <c r="H825" s="4" t="s">
        <v>12</v>
      </c>
      <c r="I825" s="4" t="s">
        <v>12</v>
      </c>
      <c r="J825" s="4" t="s">
        <v>23</v>
      </c>
      <c r="K825" s="4">
        <f t="shared" si="25"/>
        <v>39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4" t="s">
        <v>857</v>
      </c>
      <c r="B826" s="5">
        <v>1991</v>
      </c>
      <c r="C826" s="4" t="s">
        <v>18</v>
      </c>
      <c r="D826" s="5">
        <v>29</v>
      </c>
      <c r="E826" s="5" t="str">
        <f t="shared" si="24"/>
        <v>29 Jun 1991</v>
      </c>
      <c r="F826" s="5">
        <v>5</v>
      </c>
      <c r="G826" s="19">
        <v>6799.46</v>
      </c>
      <c r="H826" s="4" t="s">
        <v>16</v>
      </c>
      <c r="I826" s="4" t="s">
        <v>11</v>
      </c>
      <c r="J826" s="4" t="s">
        <v>276</v>
      </c>
      <c r="K826" s="4">
        <f t="shared" si="25"/>
        <v>33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4" t="s">
        <v>858</v>
      </c>
      <c r="B827" s="5">
        <v>1975</v>
      </c>
      <c r="C827" s="4" t="s">
        <v>34</v>
      </c>
      <c r="D827" s="5">
        <v>17</v>
      </c>
      <c r="E827" s="5" t="str">
        <f t="shared" si="24"/>
        <v>17 Aug 1975</v>
      </c>
      <c r="F827" s="5">
        <v>1</v>
      </c>
      <c r="G827" s="19">
        <v>6809.46</v>
      </c>
      <c r="H827" s="4" t="s">
        <v>11</v>
      </c>
      <c r="I827" s="4" t="s">
        <v>16</v>
      </c>
      <c r="J827" s="4" t="s">
        <v>23</v>
      </c>
      <c r="K827" s="4">
        <f t="shared" si="25"/>
        <v>49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4" t="s">
        <v>859</v>
      </c>
      <c r="B828" s="5">
        <v>1994</v>
      </c>
      <c r="C828" s="4" t="s">
        <v>10</v>
      </c>
      <c r="D828" s="5">
        <v>8</v>
      </c>
      <c r="E828" s="5" t="str">
        <f t="shared" si="24"/>
        <v>8 Jul 1994</v>
      </c>
      <c r="F828" s="5">
        <v>0</v>
      </c>
      <c r="G828" s="19">
        <v>6827.69</v>
      </c>
      <c r="H828" s="4" t="s">
        <v>11</v>
      </c>
      <c r="I828" s="4" t="s">
        <v>11</v>
      </c>
      <c r="J828" s="4" t="s">
        <v>300</v>
      </c>
      <c r="K828" s="4">
        <f t="shared" si="25"/>
        <v>30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4" t="s">
        <v>860</v>
      </c>
      <c r="B829" s="5">
        <v>1979</v>
      </c>
      <c r="C829" s="4" t="s">
        <v>10</v>
      </c>
      <c r="D829" s="5">
        <v>15</v>
      </c>
      <c r="E829" s="5" t="str">
        <f t="shared" si="24"/>
        <v>15 Jul 1979</v>
      </c>
      <c r="F829" s="5">
        <v>0</v>
      </c>
      <c r="G829" s="19">
        <v>6837.37</v>
      </c>
      <c r="H829" s="4" t="s">
        <v>12</v>
      </c>
      <c r="I829" s="4" t="s">
        <v>16</v>
      </c>
      <c r="J829" s="4" t="s">
        <v>168</v>
      </c>
      <c r="K829" s="4">
        <f t="shared" si="25"/>
        <v>45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4" t="s">
        <v>861</v>
      </c>
      <c r="B830" s="5">
        <v>2000</v>
      </c>
      <c r="C830" s="4" t="s">
        <v>15</v>
      </c>
      <c r="D830" s="5">
        <v>30</v>
      </c>
      <c r="E830" s="5" t="str">
        <f t="shared" si="24"/>
        <v>30 Nov 2000</v>
      </c>
      <c r="F830" s="5">
        <v>0</v>
      </c>
      <c r="G830" s="19">
        <v>6842.28</v>
      </c>
      <c r="H830" s="4" t="s">
        <v>11</v>
      </c>
      <c r="I830" s="4" t="s">
        <v>16</v>
      </c>
      <c r="J830" s="4" t="s">
        <v>23</v>
      </c>
      <c r="K830" s="4">
        <f t="shared" si="25"/>
        <v>24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4" t="s">
        <v>862</v>
      </c>
      <c r="B831" s="5">
        <v>1977</v>
      </c>
      <c r="C831" s="4" t="s">
        <v>18</v>
      </c>
      <c r="D831" s="5">
        <v>15</v>
      </c>
      <c r="E831" s="5" t="str">
        <f t="shared" si="24"/>
        <v>15 Jun 1977</v>
      </c>
      <c r="F831" s="5">
        <v>2</v>
      </c>
      <c r="G831" s="19">
        <v>6843.17</v>
      </c>
      <c r="H831" s="4" t="s">
        <v>11</v>
      </c>
      <c r="I831" s="4" t="s">
        <v>16</v>
      </c>
      <c r="J831" s="4" t="s">
        <v>13</v>
      </c>
      <c r="K831" s="4">
        <f t="shared" si="25"/>
        <v>47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4" t="s">
        <v>863</v>
      </c>
      <c r="B832" s="5">
        <v>1979</v>
      </c>
      <c r="C832" s="4" t="s">
        <v>15</v>
      </c>
      <c r="D832" s="5">
        <v>4</v>
      </c>
      <c r="E832" s="5" t="str">
        <f t="shared" si="24"/>
        <v>4 Nov 1979</v>
      </c>
      <c r="F832" s="5">
        <v>1</v>
      </c>
      <c r="G832" s="19">
        <v>6849.03</v>
      </c>
      <c r="H832" s="4" t="s">
        <v>11</v>
      </c>
      <c r="I832" s="4" t="s">
        <v>11</v>
      </c>
      <c r="J832" s="4" t="s">
        <v>42</v>
      </c>
      <c r="K832" s="4">
        <f t="shared" si="25"/>
        <v>45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4" t="s">
        <v>864</v>
      </c>
      <c r="B833" s="5">
        <v>1981</v>
      </c>
      <c r="C833" s="4" t="s">
        <v>18</v>
      </c>
      <c r="D833" s="5">
        <v>19</v>
      </c>
      <c r="E833" s="5" t="str">
        <f t="shared" si="24"/>
        <v>19 Jun 1981</v>
      </c>
      <c r="F833" s="5">
        <v>1</v>
      </c>
      <c r="G833" s="19">
        <v>6858.48</v>
      </c>
      <c r="H833" s="4" t="s">
        <v>11</v>
      </c>
      <c r="I833" s="4" t="s">
        <v>11</v>
      </c>
      <c r="J833" s="4" t="s">
        <v>166</v>
      </c>
      <c r="K833" s="4">
        <f t="shared" si="25"/>
        <v>43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4" t="s">
        <v>865</v>
      </c>
      <c r="B834" s="5">
        <v>1978</v>
      </c>
      <c r="C834" s="4" t="s">
        <v>34</v>
      </c>
      <c r="D834" s="5">
        <v>5</v>
      </c>
      <c r="E834" s="5" t="str">
        <f t="shared" si="24"/>
        <v>5 Aug 1978</v>
      </c>
      <c r="F834" s="5">
        <v>2</v>
      </c>
      <c r="G834" s="19">
        <v>6863.49</v>
      </c>
      <c r="H834" s="4" t="s">
        <v>11</v>
      </c>
      <c r="I834" s="4" t="s">
        <v>16</v>
      </c>
      <c r="J834" s="4" t="s">
        <v>13</v>
      </c>
      <c r="K834" s="4">
        <f t="shared" si="25"/>
        <v>46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4" t="s">
        <v>866</v>
      </c>
      <c r="B835" s="5">
        <v>1969</v>
      </c>
      <c r="C835" s="4" t="s">
        <v>36</v>
      </c>
      <c r="D835" s="5">
        <v>23</v>
      </c>
      <c r="E835" s="5" t="str">
        <f t="shared" ref="E835:E898" si="26">CONCATENATE(D835," ",C835," ",B835)</f>
        <v>23 Oct 1969</v>
      </c>
      <c r="F835" s="5">
        <v>0</v>
      </c>
      <c r="G835" s="19">
        <v>6868.39</v>
      </c>
      <c r="H835" s="4" t="s">
        <v>11</v>
      </c>
      <c r="I835" s="4" t="s">
        <v>11</v>
      </c>
      <c r="J835" s="4" t="s">
        <v>13</v>
      </c>
      <c r="K835" s="4">
        <f t="shared" ref="K835:K898" si="27">DATEDIF(E835,$L$2,"y")</f>
        <v>55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4" t="s">
        <v>867</v>
      </c>
      <c r="B836" s="5">
        <v>1981</v>
      </c>
      <c r="C836" s="4" t="s">
        <v>18</v>
      </c>
      <c r="D836" s="5">
        <v>23</v>
      </c>
      <c r="E836" s="5" t="str">
        <f t="shared" si="26"/>
        <v>23 Jun 1981</v>
      </c>
      <c r="F836" s="5">
        <v>2</v>
      </c>
      <c r="G836" s="19">
        <v>6875.96</v>
      </c>
      <c r="H836" s="4" t="s">
        <v>11</v>
      </c>
      <c r="I836" s="4" t="s">
        <v>11</v>
      </c>
      <c r="J836" s="4" t="s">
        <v>42</v>
      </c>
      <c r="K836" s="4">
        <f t="shared" si="27"/>
        <v>43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4" t="s">
        <v>868</v>
      </c>
      <c r="B837" s="5">
        <v>2004</v>
      </c>
      <c r="C837" s="4" t="s">
        <v>30</v>
      </c>
      <c r="D837" s="5">
        <v>24</v>
      </c>
      <c r="E837" s="5" t="str">
        <f t="shared" si="26"/>
        <v>24 Dec 2004</v>
      </c>
      <c r="F837" s="5">
        <v>0</v>
      </c>
      <c r="G837" s="19">
        <v>6876.53</v>
      </c>
      <c r="H837" s="4" t="s">
        <v>11</v>
      </c>
      <c r="I837" s="4" t="s">
        <v>16</v>
      </c>
      <c r="J837" s="4" t="s">
        <v>23</v>
      </c>
      <c r="K837" s="4">
        <f t="shared" si="27"/>
        <v>20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4" t="s">
        <v>869</v>
      </c>
      <c r="B838" s="5">
        <v>1985</v>
      </c>
      <c r="C838" s="4" t="s">
        <v>20</v>
      </c>
      <c r="D838" s="5">
        <v>10</v>
      </c>
      <c r="E838" s="5" t="str">
        <f t="shared" si="26"/>
        <v>10 Sep 1985</v>
      </c>
      <c r="F838" s="5">
        <v>2</v>
      </c>
      <c r="G838" s="19">
        <v>6877.98</v>
      </c>
      <c r="H838" s="4" t="s">
        <v>11</v>
      </c>
      <c r="I838" s="4" t="s">
        <v>16</v>
      </c>
      <c r="J838" s="4" t="s">
        <v>247</v>
      </c>
      <c r="K838" s="4">
        <f t="shared" si="27"/>
        <v>39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4" t="s">
        <v>870</v>
      </c>
      <c r="B839" s="5">
        <v>1989</v>
      </c>
      <c r="C839" s="4" t="s">
        <v>30</v>
      </c>
      <c r="D839" s="5">
        <v>21</v>
      </c>
      <c r="E839" s="5" t="str">
        <f t="shared" si="26"/>
        <v>21 Dec 1989</v>
      </c>
      <c r="F839" s="5">
        <v>3</v>
      </c>
      <c r="G839" s="19">
        <v>6895.19</v>
      </c>
      <c r="H839" s="4" t="s">
        <v>11</v>
      </c>
      <c r="I839" s="4" t="s">
        <v>12</v>
      </c>
      <c r="J839" s="4" t="s">
        <v>247</v>
      </c>
      <c r="K839" s="4">
        <f t="shared" si="27"/>
        <v>35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4" t="s">
        <v>871</v>
      </c>
      <c r="B840" s="5">
        <v>1984</v>
      </c>
      <c r="C840" s="4" t="s">
        <v>20</v>
      </c>
      <c r="D840" s="5">
        <v>5</v>
      </c>
      <c r="E840" s="5" t="str">
        <f t="shared" si="26"/>
        <v>5 Sep 1984</v>
      </c>
      <c r="F840" s="5">
        <v>2</v>
      </c>
      <c r="G840" s="19">
        <v>6933.24</v>
      </c>
      <c r="H840" s="4" t="s">
        <v>11</v>
      </c>
      <c r="I840" s="4" t="s">
        <v>12</v>
      </c>
      <c r="J840" s="4" t="s">
        <v>23</v>
      </c>
      <c r="K840" s="4">
        <f t="shared" si="27"/>
        <v>40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4" t="s">
        <v>872</v>
      </c>
      <c r="B841" s="5">
        <v>1978</v>
      </c>
      <c r="C841" s="4" t="s">
        <v>15</v>
      </c>
      <c r="D841" s="5">
        <v>29</v>
      </c>
      <c r="E841" s="5" t="str">
        <f t="shared" si="26"/>
        <v>29 Nov 1978</v>
      </c>
      <c r="F841" s="5">
        <v>2</v>
      </c>
      <c r="G841" s="19">
        <v>6938.11</v>
      </c>
      <c r="H841" s="4" t="s">
        <v>11</v>
      </c>
      <c r="I841" s="4" t="s">
        <v>11</v>
      </c>
      <c r="J841" s="4" t="s">
        <v>13</v>
      </c>
      <c r="K841" s="4">
        <f t="shared" si="27"/>
        <v>46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4" t="s">
        <v>873</v>
      </c>
      <c r="B842" s="5">
        <v>1980</v>
      </c>
      <c r="C842" s="4" t="s">
        <v>34</v>
      </c>
      <c r="D842" s="5">
        <v>30</v>
      </c>
      <c r="E842" s="5" t="str">
        <f t="shared" si="26"/>
        <v>30 Aug 1980</v>
      </c>
      <c r="F842" s="5">
        <v>1</v>
      </c>
      <c r="G842" s="19">
        <v>6940.91</v>
      </c>
      <c r="H842" s="4" t="s">
        <v>11</v>
      </c>
      <c r="I842" s="4" t="s">
        <v>11</v>
      </c>
      <c r="J842" s="4" t="s">
        <v>23</v>
      </c>
      <c r="K842" s="4">
        <f t="shared" si="27"/>
        <v>44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4" t="s">
        <v>874</v>
      </c>
      <c r="B843" s="5">
        <v>1980</v>
      </c>
      <c r="C843" s="4" t="s">
        <v>36</v>
      </c>
      <c r="D843" s="5">
        <v>5</v>
      </c>
      <c r="E843" s="5" t="str">
        <f t="shared" si="26"/>
        <v>5 Oct 1980</v>
      </c>
      <c r="F843" s="5">
        <v>2</v>
      </c>
      <c r="G843" s="19">
        <v>6940.94</v>
      </c>
      <c r="H843" s="4" t="s">
        <v>11</v>
      </c>
      <c r="I843" s="4" t="s">
        <v>12</v>
      </c>
      <c r="J843" s="4" t="s">
        <v>13</v>
      </c>
      <c r="K843" s="4">
        <f t="shared" si="27"/>
        <v>44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4" t="s">
        <v>875</v>
      </c>
      <c r="B844" s="5">
        <v>1978</v>
      </c>
      <c r="C844" s="4" t="s">
        <v>30</v>
      </c>
      <c r="D844" s="5">
        <v>15</v>
      </c>
      <c r="E844" s="5" t="str">
        <f t="shared" si="26"/>
        <v>15 Dec 1978</v>
      </c>
      <c r="F844" s="5">
        <v>0</v>
      </c>
      <c r="G844" s="19">
        <v>6948.7</v>
      </c>
      <c r="H844" s="4" t="s">
        <v>16</v>
      </c>
      <c r="I844" s="4" t="s">
        <v>11</v>
      </c>
      <c r="J844" s="4" t="s">
        <v>23</v>
      </c>
      <c r="K844" s="4">
        <f t="shared" si="27"/>
        <v>46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4" t="s">
        <v>876</v>
      </c>
      <c r="B845" s="5">
        <v>1980</v>
      </c>
      <c r="C845" s="4" t="s">
        <v>34</v>
      </c>
      <c r="D845" s="5">
        <v>18</v>
      </c>
      <c r="E845" s="5" t="str">
        <f t="shared" si="26"/>
        <v>18 Aug 1980</v>
      </c>
      <c r="F845" s="5">
        <v>2</v>
      </c>
      <c r="G845" s="19">
        <v>6951.12</v>
      </c>
      <c r="H845" s="4" t="s">
        <v>11</v>
      </c>
      <c r="I845" s="4" t="s">
        <v>11</v>
      </c>
      <c r="J845" s="4" t="s">
        <v>13</v>
      </c>
      <c r="K845" s="4">
        <f t="shared" si="27"/>
        <v>44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4" t="s">
        <v>877</v>
      </c>
      <c r="B846" s="5">
        <v>1975</v>
      </c>
      <c r="C846" s="4" t="s">
        <v>18</v>
      </c>
      <c r="D846" s="5">
        <v>3</v>
      </c>
      <c r="E846" s="5" t="str">
        <f t="shared" si="26"/>
        <v>3 Jun 1975</v>
      </c>
      <c r="F846" s="5">
        <v>1</v>
      </c>
      <c r="G846" s="19">
        <v>6965.21</v>
      </c>
      <c r="H846" s="4" t="s">
        <v>11</v>
      </c>
      <c r="I846" s="4" t="s">
        <v>12</v>
      </c>
      <c r="J846" s="4" t="s">
        <v>13</v>
      </c>
      <c r="K846" s="4">
        <f t="shared" si="27"/>
        <v>49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4" t="s">
        <v>878</v>
      </c>
      <c r="B847" s="5">
        <v>1985</v>
      </c>
      <c r="C847" s="4" t="s">
        <v>30</v>
      </c>
      <c r="D847" s="5">
        <v>10</v>
      </c>
      <c r="E847" s="5" t="str">
        <f t="shared" si="26"/>
        <v>10 Dec 1985</v>
      </c>
      <c r="F847" s="5">
        <v>3</v>
      </c>
      <c r="G847" s="19">
        <v>6985.51</v>
      </c>
      <c r="H847" s="4" t="s">
        <v>11</v>
      </c>
      <c r="I847" s="4" t="s">
        <v>11</v>
      </c>
      <c r="J847" s="4" t="s">
        <v>166</v>
      </c>
      <c r="K847" s="4">
        <f t="shared" si="27"/>
        <v>39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4" t="s">
        <v>879</v>
      </c>
      <c r="B848" s="5">
        <v>1982</v>
      </c>
      <c r="C848" s="4" t="s">
        <v>36</v>
      </c>
      <c r="D848" s="5">
        <v>18</v>
      </c>
      <c r="E848" s="5" t="str">
        <f t="shared" si="26"/>
        <v>18 Oct 1982</v>
      </c>
      <c r="F848" s="5">
        <v>2</v>
      </c>
      <c r="G848" s="19">
        <v>6986.7</v>
      </c>
      <c r="H848" s="4" t="s">
        <v>12</v>
      </c>
      <c r="I848" s="4" t="s">
        <v>16</v>
      </c>
      <c r="J848" s="4" t="s">
        <v>23</v>
      </c>
      <c r="K848" s="4">
        <f t="shared" si="27"/>
        <v>42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4" t="s">
        <v>880</v>
      </c>
      <c r="B849" s="5">
        <v>1982</v>
      </c>
      <c r="C849" s="4" t="s">
        <v>20</v>
      </c>
      <c r="D849" s="5">
        <v>1</v>
      </c>
      <c r="E849" s="5" t="str">
        <f t="shared" si="26"/>
        <v>1 Sep 1982</v>
      </c>
      <c r="F849" s="5">
        <v>3</v>
      </c>
      <c r="G849" s="19">
        <v>6989.95</v>
      </c>
      <c r="H849" s="4" t="s">
        <v>11</v>
      </c>
      <c r="I849" s="4" t="s">
        <v>16</v>
      </c>
      <c r="J849" s="4" t="s">
        <v>13</v>
      </c>
      <c r="K849" s="4">
        <f t="shared" si="27"/>
        <v>42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4" t="s">
        <v>881</v>
      </c>
      <c r="B850" s="5">
        <v>1969</v>
      </c>
      <c r="C850" s="4" t="s">
        <v>10</v>
      </c>
      <c r="D850" s="5">
        <v>6</v>
      </c>
      <c r="E850" s="5" t="str">
        <f t="shared" si="26"/>
        <v>6 Jul 1969</v>
      </c>
      <c r="F850" s="5">
        <v>0</v>
      </c>
      <c r="G850" s="19">
        <v>7003.1</v>
      </c>
      <c r="H850" s="4" t="s">
        <v>11</v>
      </c>
      <c r="I850" s="4" t="s">
        <v>12</v>
      </c>
      <c r="J850" s="4" t="s">
        <v>13</v>
      </c>
      <c r="K850" s="4">
        <f t="shared" si="27"/>
        <v>55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4" t="s">
        <v>882</v>
      </c>
      <c r="B851" s="5">
        <v>1978</v>
      </c>
      <c r="C851" s="4" t="s">
        <v>18</v>
      </c>
      <c r="D851" s="5">
        <v>2</v>
      </c>
      <c r="E851" s="5" t="str">
        <f t="shared" si="26"/>
        <v>2 Jun 1978</v>
      </c>
      <c r="F851" s="5">
        <v>2</v>
      </c>
      <c r="G851" s="19">
        <v>7033.08</v>
      </c>
      <c r="H851" s="4" t="s">
        <v>11</v>
      </c>
      <c r="I851" s="4" t="s">
        <v>11</v>
      </c>
      <c r="J851" s="4" t="s">
        <v>13</v>
      </c>
      <c r="K851" s="4">
        <f t="shared" si="27"/>
        <v>46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4" t="s">
        <v>883</v>
      </c>
      <c r="B852" s="5">
        <v>1995</v>
      </c>
      <c r="C852" s="4" t="s">
        <v>36</v>
      </c>
      <c r="D852" s="5">
        <v>29</v>
      </c>
      <c r="E852" s="5" t="str">
        <f t="shared" si="26"/>
        <v>29 Oct 1995</v>
      </c>
      <c r="F852" s="5">
        <v>0</v>
      </c>
      <c r="G852" s="19">
        <v>7042.11</v>
      </c>
      <c r="H852" s="4" t="s">
        <v>11</v>
      </c>
      <c r="I852" s="4" t="s">
        <v>12</v>
      </c>
      <c r="J852" s="4" t="s">
        <v>23</v>
      </c>
      <c r="K852" s="4">
        <f t="shared" si="27"/>
        <v>29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4" t="s">
        <v>884</v>
      </c>
      <c r="B853" s="5">
        <v>1980</v>
      </c>
      <c r="C853" s="4" t="s">
        <v>10</v>
      </c>
      <c r="D853" s="5">
        <v>26</v>
      </c>
      <c r="E853" s="5" t="str">
        <f t="shared" si="26"/>
        <v>26 Jul 1980</v>
      </c>
      <c r="F853" s="5">
        <v>1</v>
      </c>
      <c r="G853" s="19">
        <v>7045.5</v>
      </c>
      <c r="H853" s="4" t="s">
        <v>11</v>
      </c>
      <c r="I853" s="4" t="s">
        <v>16</v>
      </c>
      <c r="J853" s="4" t="s">
        <v>42</v>
      </c>
      <c r="K853" s="4">
        <f t="shared" si="27"/>
        <v>44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4" t="s">
        <v>885</v>
      </c>
      <c r="B854" s="5">
        <v>1980</v>
      </c>
      <c r="C854" s="4" t="s">
        <v>36</v>
      </c>
      <c r="D854" s="5">
        <v>22</v>
      </c>
      <c r="E854" s="5" t="str">
        <f t="shared" si="26"/>
        <v>22 Oct 1980</v>
      </c>
      <c r="F854" s="5">
        <v>1</v>
      </c>
      <c r="G854" s="19">
        <v>7046.72</v>
      </c>
      <c r="H854" s="4" t="s">
        <v>11</v>
      </c>
      <c r="I854" s="4" t="s">
        <v>12</v>
      </c>
      <c r="J854" s="4" t="s">
        <v>13</v>
      </c>
      <c r="K854" s="4">
        <f t="shared" si="27"/>
        <v>44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4" t="s">
        <v>886</v>
      </c>
      <c r="B855" s="5">
        <v>1980</v>
      </c>
      <c r="C855" s="4" t="s">
        <v>10</v>
      </c>
      <c r="D855" s="5">
        <v>21</v>
      </c>
      <c r="E855" s="5" t="str">
        <f t="shared" si="26"/>
        <v>21 Jul 1980</v>
      </c>
      <c r="F855" s="5">
        <v>0</v>
      </c>
      <c r="G855" s="19">
        <v>7050.02</v>
      </c>
      <c r="H855" s="4" t="s">
        <v>11</v>
      </c>
      <c r="I855" s="4" t="s">
        <v>16</v>
      </c>
      <c r="J855" s="4" t="s">
        <v>247</v>
      </c>
      <c r="K855" s="4">
        <f t="shared" si="27"/>
        <v>44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4" t="s">
        <v>887</v>
      </c>
      <c r="B856" s="5">
        <v>1980</v>
      </c>
      <c r="C856" s="4" t="s">
        <v>18</v>
      </c>
      <c r="D856" s="5">
        <v>28</v>
      </c>
      <c r="E856" s="5" t="str">
        <f t="shared" si="26"/>
        <v>28 Jun 1980</v>
      </c>
      <c r="F856" s="5">
        <v>1</v>
      </c>
      <c r="G856" s="19">
        <v>7050.64</v>
      </c>
      <c r="H856" s="4" t="s">
        <v>11</v>
      </c>
      <c r="I856" s="4" t="s">
        <v>12</v>
      </c>
      <c r="J856" s="4" t="s">
        <v>42</v>
      </c>
      <c r="K856" s="4">
        <f t="shared" si="27"/>
        <v>44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4" t="s">
        <v>888</v>
      </c>
      <c r="B857" s="5">
        <v>1978</v>
      </c>
      <c r="C857" s="4" t="s">
        <v>18</v>
      </c>
      <c r="D857" s="5">
        <v>24</v>
      </c>
      <c r="E857" s="5" t="str">
        <f t="shared" si="26"/>
        <v>24 Jun 1978</v>
      </c>
      <c r="F857" s="5">
        <v>2</v>
      </c>
      <c r="G857" s="19">
        <v>7054.41</v>
      </c>
      <c r="H857" s="4" t="s">
        <v>11</v>
      </c>
      <c r="I857" s="4" t="s">
        <v>11</v>
      </c>
      <c r="J857" s="4" t="s">
        <v>13</v>
      </c>
      <c r="K857" s="4">
        <f t="shared" si="27"/>
        <v>46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4" t="s">
        <v>889</v>
      </c>
      <c r="B858" s="5">
        <v>1982</v>
      </c>
      <c r="C858" s="4" t="s">
        <v>36</v>
      </c>
      <c r="D858" s="5">
        <v>6</v>
      </c>
      <c r="E858" s="5" t="str">
        <f t="shared" si="26"/>
        <v>6 Oct 1982</v>
      </c>
      <c r="F858" s="5">
        <v>1</v>
      </c>
      <c r="G858" s="19">
        <v>7077.19</v>
      </c>
      <c r="H858" s="4" t="s">
        <v>11</v>
      </c>
      <c r="I858" s="4" t="s">
        <v>12</v>
      </c>
      <c r="J858" s="4" t="s">
        <v>247</v>
      </c>
      <c r="K858" s="4">
        <f t="shared" si="27"/>
        <v>42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4" t="s">
        <v>890</v>
      </c>
      <c r="B859" s="5">
        <v>1992</v>
      </c>
      <c r="C859" s="4" t="s">
        <v>18</v>
      </c>
      <c r="D859" s="5">
        <v>18</v>
      </c>
      <c r="E859" s="5" t="str">
        <f t="shared" si="26"/>
        <v>18 Jun 1992</v>
      </c>
      <c r="F859" s="5">
        <v>0</v>
      </c>
      <c r="G859" s="19">
        <v>7096.98</v>
      </c>
      <c r="H859" s="4" t="s">
        <v>11</v>
      </c>
      <c r="I859" s="4" t="s">
        <v>11</v>
      </c>
      <c r="J859" s="4" t="s">
        <v>23</v>
      </c>
      <c r="K859" s="4">
        <f t="shared" si="27"/>
        <v>32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4" t="s">
        <v>891</v>
      </c>
      <c r="B860" s="5">
        <v>1987</v>
      </c>
      <c r="C860" s="4" t="s">
        <v>34</v>
      </c>
      <c r="D860" s="5">
        <v>11</v>
      </c>
      <c r="E860" s="5" t="str">
        <f t="shared" si="26"/>
        <v>11 Aug 1987</v>
      </c>
      <c r="F860" s="5">
        <v>3</v>
      </c>
      <c r="G860" s="19">
        <v>7106.81</v>
      </c>
      <c r="H860" s="4" t="s">
        <v>11</v>
      </c>
      <c r="I860" s="4" t="s">
        <v>16</v>
      </c>
      <c r="J860" s="4" t="s">
        <v>23</v>
      </c>
      <c r="K860" s="4">
        <f t="shared" si="27"/>
        <v>37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4" t="s">
        <v>892</v>
      </c>
      <c r="B861" s="5">
        <v>1968</v>
      </c>
      <c r="C861" s="4" t="s">
        <v>18</v>
      </c>
      <c r="D861" s="5">
        <v>29</v>
      </c>
      <c r="E861" s="5" t="str">
        <f t="shared" si="26"/>
        <v>29 Jun 1968</v>
      </c>
      <c r="F861" s="5">
        <v>0</v>
      </c>
      <c r="G861" s="19">
        <v>7125.25</v>
      </c>
      <c r="H861" s="4" t="s">
        <v>12</v>
      </c>
      <c r="I861" s="4" t="s">
        <v>11</v>
      </c>
      <c r="J861" s="4" t="s">
        <v>13</v>
      </c>
      <c r="K861" s="4">
        <f t="shared" si="27"/>
        <v>56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4" t="s">
        <v>893</v>
      </c>
      <c r="B862" s="5">
        <v>1993</v>
      </c>
      <c r="C862" s="4" t="s">
        <v>34</v>
      </c>
      <c r="D862" s="5">
        <v>1</v>
      </c>
      <c r="E862" s="5" t="str">
        <f t="shared" si="26"/>
        <v>1 Aug 1993</v>
      </c>
      <c r="F862" s="5">
        <v>0</v>
      </c>
      <c r="G862" s="19">
        <v>7128.64</v>
      </c>
      <c r="H862" s="4" t="s">
        <v>11</v>
      </c>
      <c r="I862" s="4" t="s">
        <v>11</v>
      </c>
      <c r="J862" s="4" t="s">
        <v>300</v>
      </c>
      <c r="K862" s="4">
        <f t="shared" si="27"/>
        <v>31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4" t="s">
        <v>894</v>
      </c>
      <c r="B863" s="5">
        <v>1984</v>
      </c>
      <c r="C863" s="4" t="s">
        <v>10</v>
      </c>
      <c r="D863" s="5">
        <v>7</v>
      </c>
      <c r="E863" s="5" t="str">
        <f t="shared" si="26"/>
        <v>7 Jul 1984</v>
      </c>
      <c r="F863" s="5">
        <v>2</v>
      </c>
      <c r="G863" s="19">
        <v>7133.9</v>
      </c>
      <c r="H863" s="4" t="s">
        <v>11</v>
      </c>
      <c r="I863" s="4" t="s">
        <v>16</v>
      </c>
      <c r="J863" s="4" t="s">
        <v>247</v>
      </c>
      <c r="K863" s="4">
        <f t="shared" si="27"/>
        <v>40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4" t="s">
        <v>895</v>
      </c>
      <c r="B864" s="5">
        <v>1999</v>
      </c>
      <c r="C864" s="4" t="s">
        <v>34</v>
      </c>
      <c r="D864" s="5">
        <v>8</v>
      </c>
      <c r="E864" s="5" t="str">
        <f t="shared" si="26"/>
        <v>8 Aug 1999</v>
      </c>
      <c r="F864" s="5">
        <v>0</v>
      </c>
      <c r="G864" s="19">
        <v>7144.4</v>
      </c>
      <c r="H864" s="4" t="s">
        <v>11</v>
      </c>
      <c r="I864" s="4" t="s">
        <v>16</v>
      </c>
      <c r="J864" s="4" t="s">
        <v>632</v>
      </c>
      <c r="K864" s="4">
        <f t="shared" si="27"/>
        <v>25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4" t="s">
        <v>896</v>
      </c>
      <c r="B865" s="5">
        <v>1984</v>
      </c>
      <c r="C865" s="4" t="s">
        <v>15</v>
      </c>
      <c r="D865" s="5">
        <v>21</v>
      </c>
      <c r="E865" s="5" t="str">
        <f t="shared" si="26"/>
        <v>21 Nov 1984</v>
      </c>
      <c r="F865" s="5">
        <v>2</v>
      </c>
      <c r="G865" s="19">
        <v>7144.86</v>
      </c>
      <c r="H865" s="4" t="s">
        <v>11</v>
      </c>
      <c r="I865" s="4" t="s">
        <v>11</v>
      </c>
      <c r="J865" s="4" t="s">
        <v>247</v>
      </c>
      <c r="K865" s="4">
        <f t="shared" si="27"/>
        <v>40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4" t="s">
        <v>897</v>
      </c>
      <c r="B866" s="5">
        <v>1976</v>
      </c>
      <c r="C866" s="4" t="s">
        <v>18</v>
      </c>
      <c r="D866" s="5">
        <v>24</v>
      </c>
      <c r="E866" s="5" t="str">
        <f t="shared" si="26"/>
        <v>24 Jun 1976</v>
      </c>
      <c r="F866" s="5">
        <v>0</v>
      </c>
      <c r="G866" s="19">
        <v>7147.11</v>
      </c>
      <c r="H866" s="4" t="s">
        <v>12</v>
      </c>
      <c r="I866" s="4" t="s">
        <v>11</v>
      </c>
      <c r="J866" s="4" t="s">
        <v>42</v>
      </c>
      <c r="K866" s="4">
        <f t="shared" si="27"/>
        <v>48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4" t="s">
        <v>898</v>
      </c>
      <c r="B867" s="5">
        <v>1978</v>
      </c>
      <c r="C867" s="4" t="s">
        <v>10</v>
      </c>
      <c r="D867" s="5">
        <v>30</v>
      </c>
      <c r="E867" s="5" t="str">
        <f t="shared" si="26"/>
        <v>30 Jul 1978</v>
      </c>
      <c r="F867" s="5">
        <v>1</v>
      </c>
      <c r="G867" s="19">
        <v>7147.47</v>
      </c>
      <c r="H867" s="4" t="s">
        <v>11</v>
      </c>
      <c r="I867" s="4" t="s">
        <v>12</v>
      </c>
      <c r="J867" s="4" t="s">
        <v>13</v>
      </c>
      <c r="K867" s="4">
        <f t="shared" si="27"/>
        <v>46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4" t="s">
        <v>899</v>
      </c>
      <c r="B868" s="5">
        <v>1984</v>
      </c>
      <c r="C868" s="4" t="s">
        <v>18</v>
      </c>
      <c r="D868" s="5">
        <v>29</v>
      </c>
      <c r="E868" s="5" t="str">
        <f t="shared" si="26"/>
        <v>29 Jun 1984</v>
      </c>
      <c r="F868" s="5">
        <v>3</v>
      </c>
      <c r="G868" s="19">
        <v>7151.09</v>
      </c>
      <c r="H868" s="4" t="s">
        <v>11</v>
      </c>
      <c r="I868" s="4" t="s">
        <v>11</v>
      </c>
      <c r="J868" s="4" t="s">
        <v>42</v>
      </c>
      <c r="K868" s="4">
        <f t="shared" si="27"/>
        <v>40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4" t="s">
        <v>900</v>
      </c>
      <c r="B869" s="5">
        <v>1978</v>
      </c>
      <c r="C869" s="4" t="s">
        <v>20</v>
      </c>
      <c r="D869" s="5">
        <v>6</v>
      </c>
      <c r="E869" s="5" t="str">
        <f t="shared" si="26"/>
        <v>6 Sep 1978</v>
      </c>
      <c r="F869" s="5">
        <v>1</v>
      </c>
      <c r="G869" s="19">
        <v>7152.67</v>
      </c>
      <c r="H869" s="4" t="s">
        <v>12</v>
      </c>
      <c r="I869" s="4" t="s">
        <v>11</v>
      </c>
      <c r="J869" s="4" t="s">
        <v>13</v>
      </c>
      <c r="K869" s="4">
        <f t="shared" si="27"/>
        <v>46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4" t="s">
        <v>901</v>
      </c>
      <c r="B870" s="5">
        <v>1981</v>
      </c>
      <c r="C870" s="4" t="s">
        <v>10</v>
      </c>
      <c r="D870" s="5">
        <v>17</v>
      </c>
      <c r="E870" s="5" t="str">
        <f t="shared" si="26"/>
        <v>17 Jul 1981</v>
      </c>
      <c r="F870" s="5">
        <v>1</v>
      </c>
      <c r="G870" s="19">
        <v>7153.55</v>
      </c>
      <c r="H870" s="4" t="s">
        <v>11</v>
      </c>
      <c r="I870" s="4" t="s">
        <v>16</v>
      </c>
      <c r="J870" s="4" t="s">
        <v>23</v>
      </c>
      <c r="K870" s="4">
        <f t="shared" si="27"/>
        <v>43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4" t="s">
        <v>902</v>
      </c>
      <c r="B871" s="5">
        <v>1980</v>
      </c>
      <c r="C871" s="4" t="s">
        <v>18</v>
      </c>
      <c r="D871" s="5">
        <v>22</v>
      </c>
      <c r="E871" s="5" t="str">
        <f t="shared" si="26"/>
        <v>22 Jun 1980</v>
      </c>
      <c r="F871" s="5">
        <v>2</v>
      </c>
      <c r="G871" s="19">
        <v>7160.09</v>
      </c>
      <c r="H871" s="4" t="s">
        <v>11</v>
      </c>
      <c r="I871" s="4" t="s">
        <v>11</v>
      </c>
      <c r="J871" s="4" t="s">
        <v>42</v>
      </c>
      <c r="K871" s="4">
        <f t="shared" si="27"/>
        <v>44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4" t="s">
        <v>903</v>
      </c>
      <c r="B872" s="5">
        <v>1980</v>
      </c>
      <c r="C872" s="4" t="s">
        <v>36</v>
      </c>
      <c r="D872" s="5">
        <v>7</v>
      </c>
      <c r="E872" s="5" t="str">
        <f t="shared" si="26"/>
        <v>7 Oct 1980</v>
      </c>
      <c r="F872" s="5">
        <v>2</v>
      </c>
      <c r="G872" s="19">
        <v>7160.33</v>
      </c>
      <c r="H872" s="4" t="s">
        <v>11</v>
      </c>
      <c r="I872" s="4" t="s">
        <v>16</v>
      </c>
      <c r="J872" s="4" t="s">
        <v>13</v>
      </c>
      <c r="K872" s="4">
        <f t="shared" si="27"/>
        <v>44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4" t="s">
        <v>904</v>
      </c>
      <c r="B873" s="5">
        <v>1980</v>
      </c>
      <c r="C873" s="4" t="s">
        <v>20</v>
      </c>
      <c r="D873" s="5">
        <v>30</v>
      </c>
      <c r="E873" s="5" t="str">
        <f t="shared" si="26"/>
        <v>30 Sep 1980</v>
      </c>
      <c r="F873" s="5">
        <v>2</v>
      </c>
      <c r="G873" s="19">
        <v>7162.01</v>
      </c>
      <c r="H873" s="4" t="s">
        <v>11</v>
      </c>
      <c r="I873" s="4" t="s">
        <v>12</v>
      </c>
      <c r="J873" s="4" t="s">
        <v>13</v>
      </c>
      <c r="K873" s="4">
        <f t="shared" si="27"/>
        <v>44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4" t="s">
        <v>905</v>
      </c>
      <c r="B874" s="5">
        <v>1982</v>
      </c>
      <c r="C874" s="4" t="s">
        <v>34</v>
      </c>
      <c r="D874" s="5">
        <v>16</v>
      </c>
      <c r="E874" s="5" t="str">
        <f t="shared" si="26"/>
        <v>16 Aug 1982</v>
      </c>
      <c r="F874" s="5">
        <v>2</v>
      </c>
      <c r="G874" s="19">
        <v>7173.36</v>
      </c>
      <c r="H874" s="4" t="s">
        <v>12</v>
      </c>
      <c r="I874" s="4" t="s">
        <v>11</v>
      </c>
      <c r="J874" s="4" t="s">
        <v>168</v>
      </c>
      <c r="K874" s="4">
        <f t="shared" si="27"/>
        <v>42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4" t="s">
        <v>906</v>
      </c>
      <c r="B875" s="5">
        <v>1975</v>
      </c>
      <c r="C875" s="4" t="s">
        <v>10</v>
      </c>
      <c r="D875" s="5">
        <v>19</v>
      </c>
      <c r="E875" s="5" t="str">
        <f t="shared" si="26"/>
        <v>19 Jul 1975</v>
      </c>
      <c r="F875" s="5">
        <v>1</v>
      </c>
      <c r="G875" s="19">
        <v>7175.51</v>
      </c>
      <c r="H875" s="4" t="s">
        <v>11</v>
      </c>
      <c r="I875" s="4" t="s">
        <v>12</v>
      </c>
      <c r="J875" s="4" t="s">
        <v>13</v>
      </c>
      <c r="K875" s="4">
        <f t="shared" si="27"/>
        <v>49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4" t="s">
        <v>907</v>
      </c>
      <c r="B876" s="5">
        <v>1968</v>
      </c>
      <c r="C876" s="4" t="s">
        <v>34</v>
      </c>
      <c r="D876" s="5">
        <v>26</v>
      </c>
      <c r="E876" s="5" t="str">
        <f t="shared" si="26"/>
        <v>26 Aug 1968</v>
      </c>
      <c r="F876" s="5">
        <v>0</v>
      </c>
      <c r="G876" s="19">
        <v>7179.52</v>
      </c>
      <c r="H876" s="4" t="s">
        <v>12</v>
      </c>
      <c r="I876" s="4" t="s">
        <v>12</v>
      </c>
      <c r="J876" s="4" t="s">
        <v>13</v>
      </c>
      <c r="K876" s="4">
        <f t="shared" si="27"/>
        <v>56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4" t="s">
        <v>908</v>
      </c>
      <c r="B877" s="5">
        <v>1982</v>
      </c>
      <c r="C877" s="4" t="s">
        <v>20</v>
      </c>
      <c r="D877" s="5">
        <v>14</v>
      </c>
      <c r="E877" s="5" t="str">
        <f t="shared" si="26"/>
        <v>14 Sep 1982</v>
      </c>
      <c r="F877" s="5">
        <v>3</v>
      </c>
      <c r="G877" s="19">
        <v>7196.87</v>
      </c>
      <c r="H877" s="4" t="s">
        <v>12</v>
      </c>
      <c r="I877" s="4" t="s">
        <v>11</v>
      </c>
      <c r="J877" s="4" t="s">
        <v>42</v>
      </c>
      <c r="K877" s="4">
        <f t="shared" si="27"/>
        <v>42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4" t="s">
        <v>909</v>
      </c>
      <c r="B878" s="5">
        <v>1983</v>
      </c>
      <c r="C878" s="4" t="s">
        <v>34</v>
      </c>
      <c r="D878" s="5">
        <v>11</v>
      </c>
      <c r="E878" s="5" t="str">
        <f t="shared" si="26"/>
        <v>11 Aug 1983</v>
      </c>
      <c r="F878" s="5">
        <v>2</v>
      </c>
      <c r="G878" s="19">
        <v>7201.7</v>
      </c>
      <c r="H878" s="4" t="s">
        <v>11</v>
      </c>
      <c r="I878" s="4" t="s">
        <v>12</v>
      </c>
      <c r="J878" s="4" t="s">
        <v>23</v>
      </c>
      <c r="K878" s="4">
        <f t="shared" si="27"/>
        <v>41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4" t="s">
        <v>910</v>
      </c>
      <c r="B879" s="5">
        <v>1983</v>
      </c>
      <c r="C879" s="4" t="s">
        <v>15</v>
      </c>
      <c r="D879" s="5">
        <v>21</v>
      </c>
      <c r="E879" s="5" t="str">
        <f t="shared" si="26"/>
        <v>21 Nov 1983</v>
      </c>
      <c r="F879" s="5">
        <v>2</v>
      </c>
      <c r="G879" s="19">
        <v>7209.49</v>
      </c>
      <c r="H879" s="4" t="s">
        <v>11</v>
      </c>
      <c r="I879" s="4" t="s">
        <v>12</v>
      </c>
      <c r="J879" s="4" t="s">
        <v>23</v>
      </c>
      <c r="K879" s="4">
        <f t="shared" si="27"/>
        <v>41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4" t="s">
        <v>911</v>
      </c>
      <c r="B880" s="5">
        <v>1991</v>
      </c>
      <c r="C880" s="4" t="s">
        <v>18</v>
      </c>
      <c r="D880" s="5">
        <v>28</v>
      </c>
      <c r="E880" s="5" t="str">
        <f t="shared" si="26"/>
        <v>28 Jun 1991</v>
      </c>
      <c r="F880" s="5">
        <v>3</v>
      </c>
      <c r="G880" s="19">
        <v>7220.25</v>
      </c>
      <c r="H880" s="4" t="s">
        <v>11</v>
      </c>
      <c r="I880" s="4" t="s">
        <v>11</v>
      </c>
      <c r="J880" s="4" t="s">
        <v>300</v>
      </c>
      <c r="K880" s="4">
        <f t="shared" si="27"/>
        <v>33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4" t="s">
        <v>912</v>
      </c>
      <c r="B881" s="5">
        <v>1977</v>
      </c>
      <c r="C881" s="4" t="s">
        <v>20</v>
      </c>
      <c r="D881" s="5">
        <v>15</v>
      </c>
      <c r="E881" s="5" t="str">
        <f t="shared" si="26"/>
        <v>15 Sep 1977</v>
      </c>
      <c r="F881" s="5">
        <v>0</v>
      </c>
      <c r="G881" s="19">
        <v>7222.79</v>
      </c>
      <c r="H881" s="4" t="s">
        <v>12</v>
      </c>
      <c r="I881" s="4" t="s">
        <v>12</v>
      </c>
      <c r="J881" s="4" t="s">
        <v>23</v>
      </c>
      <c r="K881" s="4">
        <f t="shared" si="27"/>
        <v>47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4" t="s">
        <v>913</v>
      </c>
      <c r="B882" s="5">
        <v>1986</v>
      </c>
      <c r="C882" s="4" t="s">
        <v>10</v>
      </c>
      <c r="D882" s="5">
        <v>13</v>
      </c>
      <c r="E882" s="5" t="str">
        <f t="shared" si="26"/>
        <v>13 Jul 1986</v>
      </c>
      <c r="F882" s="5">
        <v>3</v>
      </c>
      <c r="G882" s="19">
        <v>7228.22</v>
      </c>
      <c r="H882" s="4" t="s">
        <v>11</v>
      </c>
      <c r="I882" s="4" t="s">
        <v>16</v>
      </c>
      <c r="J882" s="4" t="s">
        <v>247</v>
      </c>
      <c r="K882" s="4">
        <f t="shared" si="27"/>
        <v>38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4" t="s">
        <v>914</v>
      </c>
      <c r="B883" s="5">
        <v>1986</v>
      </c>
      <c r="C883" s="4" t="s">
        <v>20</v>
      </c>
      <c r="D883" s="5">
        <v>2</v>
      </c>
      <c r="E883" s="5" t="str">
        <f t="shared" si="26"/>
        <v>2 Sep 1986</v>
      </c>
      <c r="F883" s="5">
        <v>4</v>
      </c>
      <c r="G883" s="19">
        <v>7243.81</v>
      </c>
      <c r="H883" s="4" t="s">
        <v>11</v>
      </c>
      <c r="I883" s="4" t="s">
        <v>12</v>
      </c>
      <c r="J883" s="4" t="s">
        <v>13</v>
      </c>
      <c r="K883" s="4">
        <f t="shared" si="27"/>
        <v>38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4" t="s">
        <v>915</v>
      </c>
      <c r="B884" s="5">
        <v>1982</v>
      </c>
      <c r="C884" s="4" t="s">
        <v>10</v>
      </c>
      <c r="D884" s="5">
        <v>24</v>
      </c>
      <c r="E884" s="5" t="str">
        <f t="shared" si="26"/>
        <v>24 Jul 1982</v>
      </c>
      <c r="F884" s="5">
        <v>3</v>
      </c>
      <c r="G884" s="19">
        <v>7248.71</v>
      </c>
      <c r="H884" s="4" t="s">
        <v>11</v>
      </c>
      <c r="I884" s="4" t="s">
        <v>16</v>
      </c>
      <c r="J884" s="4" t="s">
        <v>13</v>
      </c>
      <c r="K884" s="4">
        <f t="shared" si="27"/>
        <v>42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4" t="s">
        <v>916</v>
      </c>
      <c r="B885" s="5">
        <v>1981</v>
      </c>
      <c r="C885" s="4" t="s">
        <v>34</v>
      </c>
      <c r="D885" s="5">
        <v>14</v>
      </c>
      <c r="E885" s="5" t="str">
        <f t="shared" si="26"/>
        <v>14 Aug 1981</v>
      </c>
      <c r="F885" s="5">
        <v>2</v>
      </c>
      <c r="G885" s="19">
        <v>7256.72</v>
      </c>
      <c r="H885" s="4" t="s">
        <v>12</v>
      </c>
      <c r="I885" s="4" t="s">
        <v>11</v>
      </c>
      <c r="J885" s="4" t="s">
        <v>23</v>
      </c>
      <c r="K885" s="4">
        <f t="shared" si="27"/>
        <v>43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4" t="s">
        <v>917</v>
      </c>
      <c r="B886" s="5">
        <v>1981</v>
      </c>
      <c r="C886" s="4" t="s">
        <v>18</v>
      </c>
      <c r="D886" s="5">
        <v>13</v>
      </c>
      <c r="E886" s="5" t="str">
        <f t="shared" si="26"/>
        <v>13 Jun 1981</v>
      </c>
      <c r="F886" s="5">
        <v>2</v>
      </c>
      <c r="G886" s="19">
        <v>7261.74</v>
      </c>
      <c r="H886" s="4" t="s">
        <v>12</v>
      </c>
      <c r="I886" s="4" t="s">
        <v>12</v>
      </c>
      <c r="J886" s="4" t="s">
        <v>23</v>
      </c>
      <c r="K886" s="4">
        <f t="shared" si="27"/>
        <v>43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4" t="s">
        <v>918</v>
      </c>
      <c r="B887" s="5">
        <v>1973</v>
      </c>
      <c r="C887" s="4" t="s">
        <v>36</v>
      </c>
      <c r="D887" s="5">
        <v>25</v>
      </c>
      <c r="E887" s="5" t="str">
        <f t="shared" si="26"/>
        <v>25 Oct 1973</v>
      </c>
      <c r="F887" s="5">
        <v>0</v>
      </c>
      <c r="G887" s="19">
        <v>7265.58</v>
      </c>
      <c r="H887" s="4" t="s">
        <v>11</v>
      </c>
      <c r="I887" s="4" t="s">
        <v>11</v>
      </c>
      <c r="J887" s="4" t="s">
        <v>13</v>
      </c>
      <c r="K887" s="4">
        <f t="shared" si="27"/>
        <v>51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4" t="s">
        <v>919</v>
      </c>
      <c r="B888" s="5">
        <v>1981</v>
      </c>
      <c r="C888" s="4" t="s">
        <v>34</v>
      </c>
      <c r="D888" s="5">
        <v>4</v>
      </c>
      <c r="E888" s="5" t="str">
        <f t="shared" si="26"/>
        <v>4 Aug 1981</v>
      </c>
      <c r="F888" s="5">
        <v>2</v>
      </c>
      <c r="G888" s="19">
        <v>7265.7</v>
      </c>
      <c r="H888" s="4" t="s">
        <v>12</v>
      </c>
      <c r="I888" s="4" t="s">
        <v>12</v>
      </c>
      <c r="J888" s="4" t="s">
        <v>23</v>
      </c>
      <c r="K888" s="4">
        <f t="shared" si="27"/>
        <v>43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4" t="s">
        <v>920</v>
      </c>
      <c r="B889" s="5">
        <v>1976</v>
      </c>
      <c r="C889" s="4" t="s">
        <v>30</v>
      </c>
      <c r="D889" s="5">
        <v>18</v>
      </c>
      <c r="E889" s="5" t="str">
        <f t="shared" si="26"/>
        <v>18 Dec 1976</v>
      </c>
      <c r="F889" s="5">
        <v>2</v>
      </c>
      <c r="G889" s="19">
        <v>7273.02</v>
      </c>
      <c r="H889" s="4" t="s">
        <v>11</v>
      </c>
      <c r="I889" s="4" t="s">
        <v>16</v>
      </c>
      <c r="J889" s="4" t="s">
        <v>13</v>
      </c>
      <c r="K889" s="4">
        <f t="shared" si="27"/>
        <v>48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4" t="s">
        <v>921</v>
      </c>
      <c r="B890" s="5">
        <v>1985</v>
      </c>
      <c r="C890" s="4" t="s">
        <v>15</v>
      </c>
      <c r="D890" s="5">
        <v>2</v>
      </c>
      <c r="E890" s="5" t="str">
        <f t="shared" si="26"/>
        <v>2 Nov 1985</v>
      </c>
      <c r="F890" s="5">
        <v>3</v>
      </c>
      <c r="G890" s="19">
        <v>7281.51</v>
      </c>
      <c r="H890" s="4" t="s">
        <v>11</v>
      </c>
      <c r="I890" s="4" t="s">
        <v>16</v>
      </c>
      <c r="J890" s="4" t="s">
        <v>23</v>
      </c>
      <c r="K890" s="4">
        <f t="shared" si="27"/>
        <v>39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4" t="s">
        <v>922</v>
      </c>
      <c r="B891" s="5">
        <v>1966</v>
      </c>
      <c r="C891" s="4" t="s">
        <v>30</v>
      </c>
      <c r="D891" s="5">
        <v>26</v>
      </c>
      <c r="E891" s="5" t="str">
        <f t="shared" si="26"/>
        <v>26 Dec 1966</v>
      </c>
      <c r="F891" s="5">
        <v>0</v>
      </c>
      <c r="G891" s="19">
        <v>7302.46</v>
      </c>
      <c r="H891" s="4" t="s">
        <v>12</v>
      </c>
      <c r="I891" s="4" t="s">
        <v>16</v>
      </c>
      <c r="J891" s="4" t="s">
        <v>23</v>
      </c>
      <c r="K891" s="4">
        <f t="shared" si="27"/>
        <v>58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4" t="s">
        <v>923</v>
      </c>
      <c r="B892" s="5">
        <v>1965</v>
      </c>
      <c r="C892" s="4" t="s">
        <v>18</v>
      </c>
      <c r="D892" s="5">
        <v>6</v>
      </c>
      <c r="E892" s="5" t="str">
        <f t="shared" si="26"/>
        <v>6 Jun 1965</v>
      </c>
      <c r="F892" s="5">
        <v>0</v>
      </c>
      <c r="G892" s="19">
        <v>7304.65</v>
      </c>
      <c r="H892" s="4" t="s">
        <v>12</v>
      </c>
      <c r="I892" s="4" t="s">
        <v>12</v>
      </c>
      <c r="J892" s="4" t="s">
        <v>13</v>
      </c>
      <c r="K892" s="4">
        <f t="shared" si="27"/>
        <v>59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4" t="s">
        <v>924</v>
      </c>
      <c r="B893" s="5">
        <v>1965</v>
      </c>
      <c r="C893" s="4" t="s">
        <v>18</v>
      </c>
      <c r="D893" s="5">
        <v>25</v>
      </c>
      <c r="E893" s="5" t="str">
        <f t="shared" si="26"/>
        <v>25 Jun 1965</v>
      </c>
      <c r="F893" s="5">
        <v>0</v>
      </c>
      <c r="G893" s="19">
        <v>7318.21</v>
      </c>
      <c r="H893" s="4" t="s">
        <v>12</v>
      </c>
      <c r="I893" s="4" t="s">
        <v>16</v>
      </c>
      <c r="J893" s="4" t="s">
        <v>13</v>
      </c>
      <c r="K893" s="4">
        <f t="shared" si="27"/>
        <v>59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4" t="s">
        <v>925</v>
      </c>
      <c r="B894" s="5">
        <v>1972</v>
      </c>
      <c r="C894" s="4" t="s">
        <v>34</v>
      </c>
      <c r="D894" s="5">
        <v>11</v>
      </c>
      <c r="E894" s="5" t="str">
        <f t="shared" si="26"/>
        <v>11 Aug 1972</v>
      </c>
      <c r="F894" s="5">
        <v>0</v>
      </c>
      <c r="G894" s="19">
        <v>7318.22</v>
      </c>
      <c r="H894" s="4" t="s">
        <v>11</v>
      </c>
      <c r="I894" s="4" t="s">
        <v>12</v>
      </c>
      <c r="J894" s="4" t="s">
        <v>23</v>
      </c>
      <c r="K894" s="4">
        <f t="shared" si="27"/>
        <v>52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4" t="s">
        <v>926</v>
      </c>
      <c r="B895" s="5">
        <v>1965</v>
      </c>
      <c r="C895" s="4" t="s">
        <v>10</v>
      </c>
      <c r="D895" s="5">
        <v>11</v>
      </c>
      <c r="E895" s="5" t="str">
        <f t="shared" si="26"/>
        <v>11 Jul 1965</v>
      </c>
      <c r="F895" s="5">
        <v>0</v>
      </c>
      <c r="G895" s="19">
        <v>7322.86</v>
      </c>
      <c r="H895" s="4" t="s">
        <v>12</v>
      </c>
      <c r="I895" s="4" t="s">
        <v>12</v>
      </c>
      <c r="J895" s="4" t="s">
        <v>23</v>
      </c>
      <c r="K895" s="4">
        <f t="shared" si="27"/>
        <v>59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4" t="s">
        <v>927</v>
      </c>
      <c r="B896" s="5">
        <v>2004</v>
      </c>
      <c r="C896" s="4" t="s">
        <v>15</v>
      </c>
      <c r="D896" s="5">
        <v>15</v>
      </c>
      <c r="E896" s="5" t="str">
        <f t="shared" si="26"/>
        <v>15 Nov 2004</v>
      </c>
      <c r="F896" s="5">
        <v>0</v>
      </c>
      <c r="G896" s="19">
        <v>7323.73</v>
      </c>
      <c r="H896" s="4" t="s">
        <v>11</v>
      </c>
      <c r="I896" s="4" t="s">
        <v>11</v>
      </c>
      <c r="J896" s="4" t="s">
        <v>247</v>
      </c>
      <c r="K896" s="4">
        <f t="shared" si="27"/>
        <v>20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4" t="s">
        <v>928</v>
      </c>
      <c r="B897" s="5">
        <v>1979</v>
      </c>
      <c r="C897" s="4" t="s">
        <v>18</v>
      </c>
      <c r="D897" s="5">
        <v>19</v>
      </c>
      <c r="E897" s="5" t="str">
        <f t="shared" si="26"/>
        <v>19 Jun 1979</v>
      </c>
      <c r="F897" s="5">
        <v>0</v>
      </c>
      <c r="G897" s="19">
        <v>7325.05</v>
      </c>
      <c r="H897" s="4" t="s">
        <v>11</v>
      </c>
      <c r="I897" s="4" t="s">
        <v>12</v>
      </c>
      <c r="J897" s="4" t="s">
        <v>247</v>
      </c>
      <c r="K897" s="4">
        <f t="shared" si="27"/>
        <v>45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4" t="s">
        <v>929</v>
      </c>
      <c r="B898" s="5">
        <v>1984</v>
      </c>
      <c r="C898" s="4" t="s">
        <v>10</v>
      </c>
      <c r="D898" s="5">
        <v>25</v>
      </c>
      <c r="E898" s="5" t="str">
        <f t="shared" si="26"/>
        <v>25 Jul 1984</v>
      </c>
      <c r="F898" s="5">
        <v>3</v>
      </c>
      <c r="G898" s="19">
        <v>7325.47</v>
      </c>
      <c r="H898" s="4" t="s">
        <v>11</v>
      </c>
      <c r="I898" s="4" t="s">
        <v>16</v>
      </c>
      <c r="J898" s="4" t="s">
        <v>23</v>
      </c>
      <c r="K898" s="4">
        <f t="shared" si="27"/>
        <v>40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4" t="s">
        <v>930</v>
      </c>
      <c r="B899" s="5">
        <v>1979</v>
      </c>
      <c r="C899" s="4" t="s">
        <v>20</v>
      </c>
      <c r="D899" s="5">
        <v>19</v>
      </c>
      <c r="E899" s="5" t="str">
        <f t="shared" ref="E899:E962" si="28">CONCATENATE(D899," ",C899," ",B899)</f>
        <v>19 Sep 1979</v>
      </c>
      <c r="F899" s="5">
        <v>1</v>
      </c>
      <c r="G899" s="19">
        <v>7337.75</v>
      </c>
      <c r="H899" s="4" t="s">
        <v>11</v>
      </c>
      <c r="I899" s="4" t="s">
        <v>12</v>
      </c>
      <c r="J899" s="4" t="s">
        <v>42</v>
      </c>
      <c r="K899" s="4">
        <f t="shared" ref="K899:K962" si="29">DATEDIF(E899,$L$2,"y")</f>
        <v>45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4" t="s">
        <v>931</v>
      </c>
      <c r="B900" s="5">
        <v>1986</v>
      </c>
      <c r="C900" s="4" t="s">
        <v>18</v>
      </c>
      <c r="D900" s="5">
        <v>15</v>
      </c>
      <c r="E900" s="5" t="str">
        <f t="shared" si="28"/>
        <v>15 Jun 1986</v>
      </c>
      <c r="F900" s="5">
        <v>3</v>
      </c>
      <c r="G900" s="19">
        <v>7339.93</v>
      </c>
      <c r="H900" s="4" t="s">
        <v>11</v>
      </c>
      <c r="I900" s="4" t="s">
        <v>11</v>
      </c>
      <c r="J900" s="4" t="s">
        <v>23</v>
      </c>
      <c r="K900" s="4">
        <f t="shared" si="29"/>
        <v>38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4" t="s">
        <v>932</v>
      </c>
      <c r="B901" s="5">
        <v>1977</v>
      </c>
      <c r="C901" s="4" t="s">
        <v>30</v>
      </c>
      <c r="D901" s="5">
        <v>18</v>
      </c>
      <c r="E901" s="5" t="str">
        <f t="shared" si="28"/>
        <v>18 Dec 1977</v>
      </c>
      <c r="F901" s="5">
        <v>0</v>
      </c>
      <c r="G901" s="19">
        <v>7345.08</v>
      </c>
      <c r="H901" s="4" t="s">
        <v>11</v>
      </c>
      <c r="I901" s="4" t="s">
        <v>16</v>
      </c>
      <c r="J901" s="4" t="s">
        <v>42</v>
      </c>
      <c r="K901" s="4">
        <f t="shared" si="29"/>
        <v>47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4" t="s">
        <v>933</v>
      </c>
      <c r="B902" s="5">
        <v>1979</v>
      </c>
      <c r="C902" s="4" t="s">
        <v>18</v>
      </c>
      <c r="D902" s="5">
        <v>26</v>
      </c>
      <c r="E902" s="5" t="str">
        <f t="shared" si="28"/>
        <v>26 Jun 1979</v>
      </c>
      <c r="F902" s="5">
        <v>1</v>
      </c>
      <c r="G902" s="19">
        <v>7345.73</v>
      </c>
      <c r="H902" s="4" t="s">
        <v>11</v>
      </c>
      <c r="I902" s="4" t="s">
        <v>16</v>
      </c>
      <c r="J902" s="4" t="s">
        <v>13</v>
      </c>
      <c r="K902" s="4">
        <f t="shared" si="29"/>
        <v>45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 x14ac:dyDescent="0.3">
      <c r="A903" s="4" t="s">
        <v>934</v>
      </c>
      <c r="B903" s="5">
        <v>1977</v>
      </c>
      <c r="C903" s="4" t="s">
        <v>30</v>
      </c>
      <c r="D903" s="5">
        <v>1</v>
      </c>
      <c r="E903" s="5" t="str">
        <f t="shared" si="28"/>
        <v>1 Dec 1977</v>
      </c>
      <c r="F903" s="5">
        <v>0</v>
      </c>
      <c r="G903" s="19">
        <v>7348.14</v>
      </c>
      <c r="H903" s="4" t="s">
        <v>11</v>
      </c>
      <c r="I903" s="4" t="s">
        <v>16</v>
      </c>
      <c r="J903" s="4" t="s">
        <v>42</v>
      </c>
      <c r="K903" s="4">
        <f t="shared" si="29"/>
        <v>47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4" t="s">
        <v>935</v>
      </c>
      <c r="B904" s="5">
        <v>1993</v>
      </c>
      <c r="C904" s="4" t="s">
        <v>36</v>
      </c>
      <c r="D904" s="5">
        <v>5</v>
      </c>
      <c r="E904" s="5" t="str">
        <f t="shared" si="28"/>
        <v>5 Oct 1993</v>
      </c>
      <c r="F904" s="5">
        <v>0</v>
      </c>
      <c r="G904" s="19">
        <v>7349.12</v>
      </c>
      <c r="H904" s="4" t="s">
        <v>11</v>
      </c>
      <c r="I904" s="4" t="s">
        <v>11</v>
      </c>
      <c r="J904" s="4" t="s">
        <v>300</v>
      </c>
      <c r="K904" s="4">
        <f t="shared" si="29"/>
        <v>31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 x14ac:dyDescent="0.3">
      <c r="A905" s="4" t="s">
        <v>936</v>
      </c>
      <c r="B905" s="5">
        <v>1983</v>
      </c>
      <c r="C905" s="4" t="s">
        <v>18</v>
      </c>
      <c r="D905" s="5">
        <v>21</v>
      </c>
      <c r="E905" s="5" t="str">
        <f t="shared" si="28"/>
        <v>21 Jun 1983</v>
      </c>
      <c r="F905" s="5">
        <v>3</v>
      </c>
      <c r="G905" s="19">
        <v>7357.49</v>
      </c>
      <c r="H905" s="4" t="s">
        <v>11</v>
      </c>
      <c r="I905" s="4" t="s">
        <v>11</v>
      </c>
      <c r="J905" s="4" t="s">
        <v>23</v>
      </c>
      <c r="K905" s="4">
        <f t="shared" si="29"/>
        <v>41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4" t="s">
        <v>937</v>
      </c>
      <c r="B906" s="5">
        <v>1981</v>
      </c>
      <c r="C906" s="4" t="s">
        <v>10</v>
      </c>
      <c r="D906" s="5">
        <v>16</v>
      </c>
      <c r="E906" s="5" t="str">
        <f t="shared" si="28"/>
        <v>16 Jul 1981</v>
      </c>
      <c r="F906" s="5">
        <v>1</v>
      </c>
      <c r="G906" s="19">
        <v>7358.18</v>
      </c>
      <c r="H906" s="4" t="s">
        <v>11</v>
      </c>
      <c r="I906" s="4" t="s">
        <v>12</v>
      </c>
      <c r="J906" s="4" t="s">
        <v>247</v>
      </c>
      <c r="K906" s="4">
        <f t="shared" si="29"/>
        <v>43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 x14ac:dyDescent="0.3">
      <c r="A907" s="4" t="s">
        <v>938</v>
      </c>
      <c r="B907" s="5">
        <v>1965</v>
      </c>
      <c r="C907" s="4" t="s">
        <v>30</v>
      </c>
      <c r="D907" s="5">
        <v>9</v>
      </c>
      <c r="E907" s="5" t="str">
        <f t="shared" si="28"/>
        <v>9 Dec 1965</v>
      </c>
      <c r="F907" s="5">
        <v>0</v>
      </c>
      <c r="G907" s="19">
        <v>7362.31</v>
      </c>
      <c r="H907" s="4" t="s">
        <v>12</v>
      </c>
      <c r="I907" s="4" t="s">
        <v>12</v>
      </c>
      <c r="J907" s="4" t="s">
        <v>13</v>
      </c>
      <c r="K907" s="4">
        <f t="shared" si="29"/>
        <v>59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 x14ac:dyDescent="0.3">
      <c r="A908" s="4" t="s">
        <v>939</v>
      </c>
      <c r="B908" s="5">
        <v>1981</v>
      </c>
      <c r="C908" s="4" t="s">
        <v>15</v>
      </c>
      <c r="D908" s="5">
        <v>24</v>
      </c>
      <c r="E908" s="5" t="str">
        <f t="shared" si="28"/>
        <v>24 Nov 1981</v>
      </c>
      <c r="F908" s="5">
        <v>2</v>
      </c>
      <c r="G908" s="19">
        <v>7371.77</v>
      </c>
      <c r="H908" s="4" t="s">
        <v>11</v>
      </c>
      <c r="I908" s="4" t="s">
        <v>16</v>
      </c>
      <c r="J908" s="4" t="s">
        <v>42</v>
      </c>
      <c r="K908" s="4">
        <f t="shared" si="29"/>
        <v>43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4" t="s">
        <v>940</v>
      </c>
      <c r="B909" s="5">
        <v>1993</v>
      </c>
      <c r="C909" s="4" t="s">
        <v>10</v>
      </c>
      <c r="D909" s="5">
        <v>22</v>
      </c>
      <c r="E909" s="5" t="str">
        <f t="shared" si="28"/>
        <v>22 Jul 1993</v>
      </c>
      <c r="F909" s="5">
        <v>0</v>
      </c>
      <c r="G909" s="19">
        <v>7388.85</v>
      </c>
      <c r="H909" s="4" t="s">
        <v>11</v>
      </c>
      <c r="I909" s="4" t="s">
        <v>11</v>
      </c>
      <c r="J909" s="4" t="s">
        <v>535</v>
      </c>
      <c r="K909" s="4">
        <f t="shared" si="29"/>
        <v>31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 x14ac:dyDescent="0.3">
      <c r="A910" s="4" t="s">
        <v>941</v>
      </c>
      <c r="B910" s="5">
        <v>1965</v>
      </c>
      <c r="C910" s="4" t="s">
        <v>30</v>
      </c>
      <c r="D910" s="5">
        <v>5</v>
      </c>
      <c r="E910" s="5" t="str">
        <f t="shared" si="28"/>
        <v>5 Dec 1965</v>
      </c>
      <c r="F910" s="5">
        <v>0</v>
      </c>
      <c r="G910" s="19">
        <v>7403.98</v>
      </c>
      <c r="H910" s="4" t="s">
        <v>12</v>
      </c>
      <c r="I910" s="4" t="s">
        <v>11</v>
      </c>
      <c r="J910" s="4" t="s">
        <v>13</v>
      </c>
      <c r="K910" s="4">
        <f t="shared" si="29"/>
        <v>59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4" t="s">
        <v>942</v>
      </c>
      <c r="B911" s="5">
        <v>1983</v>
      </c>
      <c r="C911" s="4" t="s">
        <v>20</v>
      </c>
      <c r="D911" s="5">
        <v>19</v>
      </c>
      <c r="E911" s="5" t="str">
        <f t="shared" si="28"/>
        <v>19 Sep 1983</v>
      </c>
      <c r="F911" s="5">
        <v>3</v>
      </c>
      <c r="G911" s="19">
        <v>7418.52</v>
      </c>
      <c r="H911" s="4" t="s">
        <v>11</v>
      </c>
      <c r="I911" s="4" t="s">
        <v>11</v>
      </c>
      <c r="J911" s="4" t="s">
        <v>42</v>
      </c>
      <c r="K911" s="4">
        <f t="shared" si="29"/>
        <v>41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4" t="s">
        <v>943</v>
      </c>
      <c r="B912" s="5">
        <v>1978</v>
      </c>
      <c r="C912" s="4" t="s">
        <v>15</v>
      </c>
      <c r="D912" s="5">
        <v>12</v>
      </c>
      <c r="E912" s="5" t="str">
        <f t="shared" si="28"/>
        <v>12 Nov 1978</v>
      </c>
      <c r="F912" s="5">
        <v>0</v>
      </c>
      <c r="G912" s="19">
        <v>7419.48</v>
      </c>
      <c r="H912" s="4" t="s">
        <v>11</v>
      </c>
      <c r="I912" s="4" t="s">
        <v>11</v>
      </c>
      <c r="J912" s="4" t="s">
        <v>23</v>
      </c>
      <c r="K912" s="4">
        <f t="shared" si="29"/>
        <v>46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4" t="s">
        <v>944</v>
      </c>
      <c r="B913" s="5">
        <v>1978</v>
      </c>
      <c r="C913" s="4" t="s">
        <v>30</v>
      </c>
      <c r="D913" s="5">
        <v>2</v>
      </c>
      <c r="E913" s="5" t="str">
        <f t="shared" si="28"/>
        <v>2 Dec 1978</v>
      </c>
      <c r="F913" s="5">
        <v>0</v>
      </c>
      <c r="G913" s="19">
        <v>7421.19</v>
      </c>
      <c r="H913" s="4" t="s">
        <v>11</v>
      </c>
      <c r="I913" s="4" t="s">
        <v>12</v>
      </c>
      <c r="J913" s="4" t="s">
        <v>23</v>
      </c>
      <c r="K913" s="4">
        <f t="shared" si="29"/>
        <v>46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4" t="s">
        <v>945</v>
      </c>
      <c r="B914" s="5">
        <v>1977</v>
      </c>
      <c r="C914" s="4" t="s">
        <v>34</v>
      </c>
      <c r="D914" s="5">
        <v>25</v>
      </c>
      <c r="E914" s="5" t="str">
        <f t="shared" si="28"/>
        <v>25 Aug 1977</v>
      </c>
      <c r="F914" s="5">
        <v>1</v>
      </c>
      <c r="G914" s="19">
        <v>7441.05</v>
      </c>
      <c r="H914" s="4" t="s">
        <v>12</v>
      </c>
      <c r="I914" s="4" t="s">
        <v>11</v>
      </c>
      <c r="J914" s="4" t="s">
        <v>42</v>
      </c>
      <c r="K914" s="4">
        <f t="shared" si="29"/>
        <v>47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4" t="s">
        <v>946</v>
      </c>
      <c r="B915" s="5">
        <v>1979</v>
      </c>
      <c r="C915" s="4" t="s">
        <v>20</v>
      </c>
      <c r="D915" s="5">
        <v>1</v>
      </c>
      <c r="E915" s="5" t="str">
        <f t="shared" si="28"/>
        <v>1 Sep 1979</v>
      </c>
      <c r="F915" s="5">
        <v>2</v>
      </c>
      <c r="G915" s="19">
        <v>7441.5</v>
      </c>
      <c r="H915" s="4" t="s">
        <v>12</v>
      </c>
      <c r="I915" s="4" t="s">
        <v>11</v>
      </c>
      <c r="J915" s="4" t="s">
        <v>42</v>
      </c>
      <c r="K915" s="4">
        <f t="shared" si="29"/>
        <v>45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4" t="s">
        <v>947</v>
      </c>
      <c r="B916" s="5">
        <v>1980</v>
      </c>
      <c r="C916" s="4" t="s">
        <v>10</v>
      </c>
      <c r="D916" s="5">
        <v>7</v>
      </c>
      <c r="E916" s="5" t="str">
        <f t="shared" si="28"/>
        <v>7 Jul 1980</v>
      </c>
      <c r="F916" s="5">
        <v>1</v>
      </c>
      <c r="G916" s="19">
        <v>7443.64</v>
      </c>
      <c r="H916" s="4" t="s">
        <v>11</v>
      </c>
      <c r="I916" s="4" t="s">
        <v>12</v>
      </c>
      <c r="J916" s="4" t="s">
        <v>23</v>
      </c>
      <c r="K916" s="4">
        <f t="shared" si="29"/>
        <v>44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 x14ac:dyDescent="0.3">
      <c r="A917" s="4" t="s">
        <v>948</v>
      </c>
      <c r="B917" s="5">
        <v>1977</v>
      </c>
      <c r="C917" s="4" t="s">
        <v>20</v>
      </c>
      <c r="D917" s="5">
        <v>25</v>
      </c>
      <c r="E917" s="5" t="str">
        <f t="shared" si="28"/>
        <v>25 Sep 1977</v>
      </c>
      <c r="F917" s="5">
        <v>1</v>
      </c>
      <c r="G917" s="19">
        <v>7445.92</v>
      </c>
      <c r="H917" s="4" t="s">
        <v>12</v>
      </c>
      <c r="I917" s="4" t="s">
        <v>16</v>
      </c>
      <c r="J917" s="4" t="s">
        <v>42</v>
      </c>
      <c r="K917" s="4">
        <f t="shared" si="29"/>
        <v>47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4" t="s">
        <v>949</v>
      </c>
      <c r="B918" s="5">
        <v>1977</v>
      </c>
      <c r="C918" s="4" t="s">
        <v>20</v>
      </c>
      <c r="D918" s="5">
        <v>30</v>
      </c>
      <c r="E918" s="5" t="str">
        <f t="shared" si="28"/>
        <v>30 Sep 1977</v>
      </c>
      <c r="F918" s="5">
        <v>0</v>
      </c>
      <c r="G918" s="19">
        <v>7448.4</v>
      </c>
      <c r="H918" s="4" t="s">
        <v>12</v>
      </c>
      <c r="I918" s="4" t="s">
        <v>12</v>
      </c>
      <c r="J918" s="4" t="s">
        <v>356</v>
      </c>
      <c r="K918" s="4">
        <f t="shared" si="29"/>
        <v>47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4" t="s">
        <v>950</v>
      </c>
      <c r="B919" s="5">
        <v>2001</v>
      </c>
      <c r="C919" s="4" t="s">
        <v>18</v>
      </c>
      <c r="D919" s="5">
        <v>1</v>
      </c>
      <c r="E919" s="5" t="str">
        <f t="shared" si="28"/>
        <v>1 Jun 2001</v>
      </c>
      <c r="F919" s="5">
        <v>0</v>
      </c>
      <c r="G919" s="19">
        <v>7450.36</v>
      </c>
      <c r="H919" s="4" t="s">
        <v>11</v>
      </c>
      <c r="I919" s="4" t="s">
        <v>11</v>
      </c>
      <c r="J919" s="4" t="s">
        <v>23</v>
      </c>
      <c r="K919" s="4">
        <f t="shared" si="29"/>
        <v>23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4" t="s">
        <v>951</v>
      </c>
      <c r="B920" s="5">
        <v>1967</v>
      </c>
      <c r="C920" s="4" t="s">
        <v>34</v>
      </c>
      <c r="D920" s="5">
        <v>4</v>
      </c>
      <c r="E920" s="5" t="str">
        <f t="shared" si="28"/>
        <v>4 Aug 1967</v>
      </c>
      <c r="F920" s="5">
        <v>0</v>
      </c>
      <c r="G920" s="19">
        <v>7463.51</v>
      </c>
      <c r="H920" s="4" t="s">
        <v>12</v>
      </c>
      <c r="I920" s="4" t="s">
        <v>12</v>
      </c>
      <c r="J920" s="4" t="s">
        <v>13</v>
      </c>
      <c r="K920" s="4">
        <f t="shared" si="29"/>
        <v>57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4" t="s">
        <v>952</v>
      </c>
      <c r="B921" s="5">
        <v>1996</v>
      </c>
      <c r="C921" s="4" t="s">
        <v>18</v>
      </c>
      <c r="D921" s="5">
        <v>14</v>
      </c>
      <c r="E921" s="5" t="str">
        <f t="shared" si="28"/>
        <v>14 Jun 1996</v>
      </c>
      <c r="F921" s="5">
        <v>0</v>
      </c>
      <c r="G921" s="19">
        <v>7487.38</v>
      </c>
      <c r="H921" s="4" t="s">
        <v>11</v>
      </c>
      <c r="I921" s="4" t="s">
        <v>12</v>
      </c>
      <c r="J921" s="4" t="s">
        <v>23</v>
      </c>
      <c r="K921" s="4">
        <f t="shared" si="29"/>
        <v>28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4" t="s">
        <v>953</v>
      </c>
      <c r="B922" s="5">
        <v>1988</v>
      </c>
      <c r="C922" s="4" t="s">
        <v>30</v>
      </c>
      <c r="D922" s="5">
        <v>15</v>
      </c>
      <c r="E922" s="5" t="str">
        <f t="shared" si="28"/>
        <v>15 Dec 1988</v>
      </c>
      <c r="F922" s="5">
        <v>3</v>
      </c>
      <c r="G922" s="19">
        <v>7494.63</v>
      </c>
      <c r="H922" s="4" t="s">
        <v>11</v>
      </c>
      <c r="I922" s="4" t="s">
        <v>12</v>
      </c>
      <c r="J922" s="4" t="s">
        <v>200</v>
      </c>
      <c r="K922" s="4">
        <f t="shared" si="29"/>
        <v>36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4" t="s">
        <v>954</v>
      </c>
      <c r="B923" s="5">
        <v>1997</v>
      </c>
      <c r="C923" s="4" t="s">
        <v>36</v>
      </c>
      <c r="D923" s="5">
        <v>28</v>
      </c>
      <c r="E923" s="5" t="str">
        <f t="shared" si="28"/>
        <v>28 Oct 1997</v>
      </c>
      <c r="F923" s="5">
        <v>0</v>
      </c>
      <c r="G923" s="19">
        <v>7504.3</v>
      </c>
      <c r="H923" s="4" t="s">
        <v>11</v>
      </c>
      <c r="I923" s="4" t="s">
        <v>16</v>
      </c>
      <c r="J923" s="4" t="s">
        <v>23</v>
      </c>
      <c r="K923" s="4">
        <f t="shared" si="29"/>
        <v>27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4" t="s">
        <v>955</v>
      </c>
      <c r="B924" s="5">
        <v>1983</v>
      </c>
      <c r="C924" s="4" t="s">
        <v>10</v>
      </c>
      <c r="D924" s="5">
        <v>10</v>
      </c>
      <c r="E924" s="5" t="str">
        <f t="shared" si="28"/>
        <v>10 Jul 1983</v>
      </c>
      <c r="F924" s="5">
        <v>4</v>
      </c>
      <c r="G924" s="19">
        <v>7512.27</v>
      </c>
      <c r="H924" s="4" t="s">
        <v>12</v>
      </c>
      <c r="I924" s="4" t="s">
        <v>11</v>
      </c>
      <c r="J924" s="4" t="s">
        <v>42</v>
      </c>
      <c r="K924" s="4">
        <f t="shared" si="29"/>
        <v>41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4" t="s">
        <v>956</v>
      </c>
      <c r="B925" s="5">
        <v>1978</v>
      </c>
      <c r="C925" s="4" t="s">
        <v>36</v>
      </c>
      <c r="D925" s="5">
        <v>18</v>
      </c>
      <c r="E925" s="5" t="str">
        <f t="shared" si="28"/>
        <v>18 Oct 1978</v>
      </c>
      <c r="F925" s="5">
        <v>1</v>
      </c>
      <c r="G925" s="19">
        <v>7518.03</v>
      </c>
      <c r="H925" s="4" t="s">
        <v>11</v>
      </c>
      <c r="I925" s="4" t="s">
        <v>12</v>
      </c>
      <c r="J925" s="4" t="s">
        <v>23</v>
      </c>
      <c r="K925" s="4">
        <f t="shared" si="29"/>
        <v>46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4" t="s">
        <v>957</v>
      </c>
      <c r="B926" s="5">
        <v>1976</v>
      </c>
      <c r="C926" s="4" t="s">
        <v>36</v>
      </c>
      <c r="D926" s="5">
        <v>10</v>
      </c>
      <c r="E926" s="5" t="str">
        <f t="shared" si="28"/>
        <v>10 Oct 1976</v>
      </c>
      <c r="F926" s="5">
        <v>0</v>
      </c>
      <c r="G926" s="19">
        <v>7526.71</v>
      </c>
      <c r="H926" s="4" t="s">
        <v>12</v>
      </c>
      <c r="I926" s="4" t="s">
        <v>16</v>
      </c>
      <c r="J926" s="4" t="s">
        <v>23</v>
      </c>
      <c r="K926" s="4">
        <f t="shared" si="29"/>
        <v>48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4" t="s">
        <v>958</v>
      </c>
      <c r="B927" s="5">
        <v>1978</v>
      </c>
      <c r="C927" s="4" t="s">
        <v>30</v>
      </c>
      <c r="D927" s="5">
        <v>14</v>
      </c>
      <c r="E927" s="5" t="str">
        <f t="shared" si="28"/>
        <v>14 Dec 1978</v>
      </c>
      <c r="F927" s="5">
        <v>2</v>
      </c>
      <c r="G927" s="19">
        <v>7531.7</v>
      </c>
      <c r="H927" s="4" t="s">
        <v>11</v>
      </c>
      <c r="I927" s="4" t="s">
        <v>16</v>
      </c>
      <c r="J927" s="4" t="s">
        <v>13</v>
      </c>
      <c r="K927" s="4">
        <f t="shared" si="29"/>
        <v>46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4" t="s">
        <v>959</v>
      </c>
      <c r="B928" s="5">
        <v>1984</v>
      </c>
      <c r="C928" s="4" t="s">
        <v>34</v>
      </c>
      <c r="D928" s="5">
        <v>22</v>
      </c>
      <c r="E928" s="5" t="str">
        <f t="shared" si="28"/>
        <v>22 Aug 1984</v>
      </c>
      <c r="F928" s="5">
        <v>3</v>
      </c>
      <c r="G928" s="19">
        <v>7537.16</v>
      </c>
      <c r="H928" s="4" t="s">
        <v>11</v>
      </c>
      <c r="I928" s="4" t="s">
        <v>11</v>
      </c>
      <c r="J928" s="4" t="s">
        <v>23</v>
      </c>
      <c r="K928" s="4">
        <f t="shared" si="29"/>
        <v>40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4" t="s">
        <v>960</v>
      </c>
      <c r="B929" s="5">
        <v>1988</v>
      </c>
      <c r="C929" s="4" t="s">
        <v>30</v>
      </c>
      <c r="D929" s="5">
        <v>15</v>
      </c>
      <c r="E929" s="5" t="str">
        <f t="shared" si="28"/>
        <v>15 Dec 1988</v>
      </c>
      <c r="F929" s="5">
        <v>3</v>
      </c>
      <c r="G929" s="19">
        <v>7538.52</v>
      </c>
      <c r="H929" s="4" t="s">
        <v>11</v>
      </c>
      <c r="I929" s="4" t="s">
        <v>11</v>
      </c>
      <c r="J929" s="4" t="s">
        <v>23</v>
      </c>
      <c r="K929" s="4">
        <f t="shared" si="29"/>
        <v>36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4" t="s">
        <v>961</v>
      </c>
      <c r="B930" s="5">
        <v>1994</v>
      </c>
      <c r="C930" s="4" t="s">
        <v>34</v>
      </c>
      <c r="D930" s="5">
        <v>14</v>
      </c>
      <c r="E930" s="5" t="str">
        <f t="shared" si="28"/>
        <v>14 Aug 1994</v>
      </c>
      <c r="F930" s="5">
        <v>0</v>
      </c>
      <c r="G930" s="19">
        <v>7567.13</v>
      </c>
      <c r="H930" s="4" t="s">
        <v>11</v>
      </c>
      <c r="I930" s="4" t="s">
        <v>11</v>
      </c>
      <c r="J930" s="4" t="s">
        <v>300</v>
      </c>
      <c r="K930" s="4">
        <f t="shared" si="29"/>
        <v>30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4" t="s">
        <v>962</v>
      </c>
      <c r="B931" s="5">
        <v>1967</v>
      </c>
      <c r="C931" s="4" t="s">
        <v>10</v>
      </c>
      <c r="D931" s="5">
        <v>17</v>
      </c>
      <c r="E931" s="5" t="str">
        <f t="shared" si="28"/>
        <v>17 Jul 1967</v>
      </c>
      <c r="F931" s="5">
        <v>0</v>
      </c>
      <c r="G931" s="19">
        <v>7585.62</v>
      </c>
      <c r="H931" s="4" t="s">
        <v>12</v>
      </c>
      <c r="I931" s="4" t="s">
        <v>11</v>
      </c>
      <c r="J931" s="4" t="s">
        <v>13</v>
      </c>
      <c r="K931" s="4">
        <f t="shared" si="29"/>
        <v>57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 x14ac:dyDescent="0.3">
      <c r="A932" s="4" t="s">
        <v>963</v>
      </c>
      <c r="B932" s="5">
        <v>1997</v>
      </c>
      <c r="C932" s="4" t="s">
        <v>20</v>
      </c>
      <c r="D932" s="5">
        <v>30</v>
      </c>
      <c r="E932" s="5" t="str">
        <f t="shared" si="28"/>
        <v>30 Sep 1997</v>
      </c>
      <c r="F932" s="5">
        <v>0</v>
      </c>
      <c r="G932" s="19">
        <v>7607.03</v>
      </c>
      <c r="H932" s="4" t="s">
        <v>11</v>
      </c>
      <c r="I932" s="4" t="s">
        <v>11</v>
      </c>
      <c r="J932" s="4" t="s">
        <v>23</v>
      </c>
      <c r="K932" s="4">
        <f t="shared" si="29"/>
        <v>27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4" t="s">
        <v>964</v>
      </c>
      <c r="B933" s="5">
        <v>1968</v>
      </c>
      <c r="C933" s="4" t="s">
        <v>10</v>
      </c>
      <c r="D933" s="5">
        <v>3</v>
      </c>
      <c r="E933" s="5" t="str">
        <f t="shared" si="28"/>
        <v>3 Jul 1968</v>
      </c>
      <c r="F933" s="5">
        <v>0</v>
      </c>
      <c r="G933" s="19">
        <v>7609.6</v>
      </c>
      <c r="H933" s="4" t="s">
        <v>12</v>
      </c>
      <c r="I933" s="4" t="s">
        <v>11</v>
      </c>
      <c r="J933" s="4" t="s">
        <v>23</v>
      </c>
      <c r="K933" s="4">
        <f t="shared" si="29"/>
        <v>56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 x14ac:dyDescent="0.3">
      <c r="A934" s="4" t="s">
        <v>965</v>
      </c>
      <c r="B934" s="5">
        <v>1996</v>
      </c>
      <c r="C934" s="4" t="s">
        <v>20</v>
      </c>
      <c r="D934" s="5">
        <v>17</v>
      </c>
      <c r="E934" s="5" t="str">
        <f t="shared" si="28"/>
        <v>17 Sep 1996</v>
      </c>
      <c r="F934" s="5">
        <v>0</v>
      </c>
      <c r="G934" s="19">
        <v>7623.13</v>
      </c>
      <c r="H934" s="4" t="s">
        <v>11</v>
      </c>
      <c r="I934" s="4" t="s">
        <v>12</v>
      </c>
      <c r="J934" s="4" t="s">
        <v>42</v>
      </c>
      <c r="K934" s="4">
        <f t="shared" si="29"/>
        <v>28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4" t="s">
        <v>966</v>
      </c>
      <c r="B935" s="5">
        <v>1978</v>
      </c>
      <c r="C935" s="4" t="s">
        <v>15</v>
      </c>
      <c r="D935" s="5">
        <v>28</v>
      </c>
      <c r="E935" s="5" t="str">
        <f t="shared" si="28"/>
        <v>28 Nov 1978</v>
      </c>
      <c r="F935" s="5">
        <v>1</v>
      </c>
      <c r="G935" s="19">
        <v>7623.52</v>
      </c>
      <c r="H935" s="4" t="s">
        <v>11</v>
      </c>
      <c r="I935" s="4" t="s">
        <v>16</v>
      </c>
      <c r="J935" s="4" t="s">
        <v>42</v>
      </c>
      <c r="K935" s="4">
        <f t="shared" si="29"/>
        <v>46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4" t="s">
        <v>967</v>
      </c>
      <c r="B936" s="5">
        <v>1978</v>
      </c>
      <c r="C936" s="4" t="s">
        <v>15</v>
      </c>
      <c r="D936" s="5">
        <v>6</v>
      </c>
      <c r="E936" s="5" t="str">
        <f t="shared" si="28"/>
        <v>6 Nov 1978</v>
      </c>
      <c r="F936" s="5">
        <v>1</v>
      </c>
      <c r="G936" s="19">
        <v>7624.63</v>
      </c>
      <c r="H936" s="4" t="s">
        <v>11</v>
      </c>
      <c r="I936" s="4" t="s">
        <v>16</v>
      </c>
      <c r="J936" s="4" t="s">
        <v>42</v>
      </c>
      <c r="K936" s="4">
        <f t="shared" si="29"/>
        <v>46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4" t="s">
        <v>968</v>
      </c>
      <c r="B937" s="5">
        <v>1978</v>
      </c>
      <c r="C937" s="4" t="s">
        <v>15</v>
      </c>
      <c r="D937" s="5">
        <v>29</v>
      </c>
      <c r="E937" s="5" t="str">
        <f t="shared" si="28"/>
        <v>29 Nov 1978</v>
      </c>
      <c r="F937" s="5">
        <v>1</v>
      </c>
      <c r="G937" s="19">
        <v>7626.99</v>
      </c>
      <c r="H937" s="4" t="s">
        <v>11</v>
      </c>
      <c r="I937" s="4" t="s">
        <v>11</v>
      </c>
      <c r="J937" s="4" t="s">
        <v>42</v>
      </c>
      <c r="K937" s="4">
        <f t="shared" si="29"/>
        <v>46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4" t="s">
        <v>969</v>
      </c>
      <c r="B938" s="5">
        <v>1978</v>
      </c>
      <c r="C938" s="4" t="s">
        <v>34</v>
      </c>
      <c r="D938" s="5">
        <v>24</v>
      </c>
      <c r="E938" s="5" t="str">
        <f t="shared" si="28"/>
        <v>24 Aug 1978</v>
      </c>
      <c r="F938" s="5">
        <v>1</v>
      </c>
      <c r="G938" s="19">
        <v>7633.72</v>
      </c>
      <c r="H938" s="4" t="s">
        <v>11</v>
      </c>
      <c r="I938" s="4" t="s">
        <v>16</v>
      </c>
      <c r="J938" s="4" t="s">
        <v>13</v>
      </c>
      <c r="K938" s="4">
        <f t="shared" si="29"/>
        <v>46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 x14ac:dyDescent="0.3">
      <c r="A939" s="4" t="s">
        <v>970</v>
      </c>
      <c r="B939" s="5">
        <v>2001</v>
      </c>
      <c r="C939" s="4" t="s">
        <v>30</v>
      </c>
      <c r="D939" s="5">
        <v>13</v>
      </c>
      <c r="E939" s="5" t="str">
        <f t="shared" si="28"/>
        <v>13 Dec 2001</v>
      </c>
      <c r="F939" s="5">
        <v>0</v>
      </c>
      <c r="G939" s="19">
        <v>7636.92</v>
      </c>
      <c r="H939" s="4" t="s">
        <v>11</v>
      </c>
      <c r="I939" s="4" t="s">
        <v>12</v>
      </c>
      <c r="J939" s="4" t="s">
        <v>23</v>
      </c>
      <c r="K939" s="4">
        <f t="shared" si="29"/>
        <v>23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4" t="s">
        <v>971</v>
      </c>
      <c r="B940" s="5">
        <v>1980</v>
      </c>
      <c r="C940" s="4" t="s">
        <v>18</v>
      </c>
      <c r="D940" s="5">
        <v>20</v>
      </c>
      <c r="E940" s="5" t="str">
        <f t="shared" si="28"/>
        <v>20 Jun 1980</v>
      </c>
      <c r="F940" s="5">
        <v>1</v>
      </c>
      <c r="G940" s="19">
        <v>7639.42</v>
      </c>
      <c r="H940" s="4" t="s">
        <v>11</v>
      </c>
      <c r="I940" s="4" t="s">
        <v>11</v>
      </c>
      <c r="J940" s="4" t="s">
        <v>247</v>
      </c>
      <c r="K940" s="4">
        <f t="shared" si="29"/>
        <v>44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 x14ac:dyDescent="0.3">
      <c r="A941" s="4" t="s">
        <v>972</v>
      </c>
      <c r="B941" s="5">
        <v>1980</v>
      </c>
      <c r="C941" s="4" t="s">
        <v>10</v>
      </c>
      <c r="D941" s="5">
        <v>24</v>
      </c>
      <c r="E941" s="5" t="str">
        <f t="shared" si="28"/>
        <v>24 Jul 1980</v>
      </c>
      <c r="F941" s="5">
        <v>2</v>
      </c>
      <c r="G941" s="19">
        <v>7640.31</v>
      </c>
      <c r="H941" s="4" t="s">
        <v>11</v>
      </c>
      <c r="I941" s="4" t="s">
        <v>16</v>
      </c>
      <c r="J941" s="4" t="s">
        <v>13</v>
      </c>
      <c r="K941" s="4">
        <f t="shared" si="29"/>
        <v>44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4" t="s">
        <v>973</v>
      </c>
      <c r="B942" s="5">
        <v>1999</v>
      </c>
      <c r="C942" s="4" t="s">
        <v>18</v>
      </c>
      <c r="D942" s="5">
        <v>15</v>
      </c>
      <c r="E942" s="5" t="str">
        <f t="shared" si="28"/>
        <v>15 Jun 1999</v>
      </c>
      <c r="F942" s="5">
        <v>0</v>
      </c>
      <c r="G942" s="19">
        <v>7642.05</v>
      </c>
      <c r="H942" s="4" t="s">
        <v>11</v>
      </c>
      <c r="I942" s="4" t="s">
        <v>11</v>
      </c>
      <c r="J942" s="4" t="s">
        <v>535</v>
      </c>
      <c r="K942" s="4">
        <f t="shared" si="29"/>
        <v>25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4" t="s">
        <v>974</v>
      </c>
      <c r="B943" s="5">
        <v>1980</v>
      </c>
      <c r="C943" s="4" t="s">
        <v>36</v>
      </c>
      <c r="D943" s="5">
        <v>16</v>
      </c>
      <c r="E943" s="5" t="str">
        <f t="shared" si="28"/>
        <v>16 Oct 1980</v>
      </c>
      <c r="F943" s="5">
        <v>1</v>
      </c>
      <c r="G943" s="19">
        <v>7650.77</v>
      </c>
      <c r="H943" s="4" t="s">
        <v>11</v>
      </c>
      <c r="I943" s="4" t="s">
        <v>11</v>
      </c>
      <c r="J943" s="4" t="s">
        <v>247</v>
      </c>
      <c r="K943" s="4">
        <f t="shared" si="29"/>
        <v>44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 x14ac:dyDescent="0.3">
      <c r="A944" s="4" t="s">
        <v>975</v>
      </c>
      <c r="B944" s="5">
        <v>1993</v>
      </c>
      <c r="C944" s="4" t="s">
        <v>34</v>
      </c>
      <c r="D944" s="5">
        <v>10</v>
      </c>
      <c r="E944" s="5" t="str">
        <f t="shared" si="28"/>
        <v>10 Aug 1993</v>
      </c>
      <c r="F944" s="5">
        <v>0</v>
      </c>
      <c r="G944" s="19">
        <v>7650.8</v>
      </c>
      <c r="H944" s="4" t="s">
        <v>11</v>
      </c>
      <c r="I944" s="4" t="s">
        <v>11</v>
      </c>
      <c r="J944" s="4" t="s">
        <v>23</v>
      </c>
      <c r="K944" s="4">
        <f t="shared" si="29"/>
        <v>31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4" t="s">
        <v>976</v>
      </c>
      <c r="B945" s="5">
        <v>1998</v>
      </c>
      <c r="C945" s="4" t="s">
        <v>20</v>
      </c>
      <c r="D945" s="5">
        <v>30</v>
      </c>
      <c r="E945" s="5" t="str">
        <f t="shared" si="28"/>
        <v>30 Sep 1998</v>
      </c>
      <c r="F945" s="5">
        <v>0</v>
      </c>
      <c r="G945" s="19">
        <v>7652.26</v>
      </c>
      <c r="H945" s="4" t="s">
        <v>11</v>
      </c>
      <c r="I945" s="4" t="s">
        <v>12</v>
      </c>
      <c r="J945" s="4" t="s">
        <v>249</v>
      </c>
      <c r="K945" s="4">
        <f t="shared" si="29"/>
        <v>26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4" t="s">
        <v>977</v>
      </c>
      <c r="B946" s="5">
        <v>1965</v>
      </c>
      <c r="C946" s="4" t="s">
        <v>30</v>
      </c>
      <c r="D946" s="5">
        <v>27</v>
      </c>
      <c r="E946" s="5" t="str">
        <f t="shared" si="28"/>
        <v>27 Dec 1965</v>
      </c>
      <c r="F946" s="5">
        <v>0</v>
      </c>
      <c r="G946" s="19">
        <v>7657.69</v>
      </c>
      <c r="H946" s="4" t="s">
        <v>12</v>
      </c>
      <c r="I946" s="4" t="s">
        <v>12</v>
      </c>
      <c r="J946" s="4" t="s">
        <v>23</v>
      </c>
      <c r="K946" s="4">
        <f t="shared" si="29"/>
        <v>59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4" t="s">
        <v>978</v>
      </c>
      <c r="B947" s="5">
        <v>1976</v>
      </c>
      <c r="C947" s="4" t="s">
        <v>36</v>
      </c>
      <c r="D947" s="5">
        <v>9</v>
      </c>
      <c r="E947" s="5" t="str">
        <f t="shared" si="28"/>
        <v>9 Oct 1976</v>
      </c>
      <c r="F947" s="5">
        <v>2</v>
      </c>
      <c r="G947" s="19">
        <v>7662.47</v>
      </c>
      <c r="H947" s="4" t="s">
        <v>11</v>
      </c>
      <c r="I947" s="4" t="s">
        <v>16</v>
      </c>
      <c r="J947" s="4" t="s">
        <v>42</v>
      </c>
      <c r="K947" s="4">
        <f t="shared" si="29"/>
        <v>48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4" t="s">
        <v>979</v>
      </c>
      <c r="B948" s="5">
        <v>1996</v>
      </c>
      <c r="C948" s="4" t="s">
        <v>15</v>
      </c>
      <c r="D948" s="5">
        <v>24</v>
      </c>
      <c r="E948" s="5" t="str">
        <f t="shared" si="28"/>
        <v>24 Nov 1996</v>
      </c>
      <c r="F948" s="5">
        <v>0</v>
      </c>
      <c r="G948" s="19">
        <v>7670.75</v>
      </c>
      <c r="H948" s="4" t="s">
        <v>11</v>
      </c>
      <c r="I948" s="4" t="s">
        <v>11</v>
      </c>
      <c r="J948" s="4" t="s">
        <v>632</v>
      </c>
      <c r="K948" s="4">
        <f t="shared" si="29"/>
        <v>28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4" t="s">
        <v>980</v>
      </c>
      <c r="B949" s="5">
        <v>1995</v>
      </c>
      <c r="C949" s="4" t="s">
        <v>20</v>
      </c>
      <c r="D949" s="5">
        <v>13</v>
      </c>
      <c r="E949" s="5" t="str">
        <f t="shared" si="28"/>
        <v>13 Sep 1995</v>
      </c>
      <c r="F949" s="5">
        <v>0</v>
      </c>
      <c r="G949" s="19">
        <v>7676.4</v>
      </c>
      <c r="H949" s="4" t="s">
        <v>11</v>
      </c>
      <c r="I949" s="4" t="s">
        <v>16</v>
      </c>
      <c r="J949" s="4" t="s">
        <v>23</v>
      </c>
      <c r="K949" s="4">
        <f t="shared" si="29"/>
        <v>29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4" t="s">
        <v>981</v>
      </c>
      <c r="B950" s="5">
        <v>1971</v>
      </c>
      <c r="C950" s="4" t="s">
        <v>36</v>
      </c>
      <c r="D950" s="5">
        <v>11</v>
      </c>
      <c r="E950" s="5" t="str">
        <f t="shared" si="28"/>
        <v>11 Oct 1971</v>
      </c>
      <c r="F950" s="5">
        <v>0</v>
      </c>
      <c r="G950" s="19">
        <v>7680.92</v>
      </c>
      <c r="H950" s="4" t="s">
        <v>11</v>
      </c>
      <c r="I950" s="4" t="s">
        <v>16</v>
      </c>
      <c r="J950" s="4" t="s">
        <v>13</v>
      </c>
      <c r="K950" s="4">
        <f t="shared" si="29"/>
        <v>53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4" t="s">
        <v>982</v>
      </c>
      <c r="B951" s="5">
        <v>1981</v>
      </c>
      <c r="C951" s="4" t="s">
        <v>30</v>
      </c>
      <c r="D951" s="5">
        <v>19</v>
      </c>
      <c r="E951" s="5" t="str">
        <f t="shared" si="28"/>
        <v>19 Dec 1981</v>
      </c>
      <c r="F951" s="5">
        <v>1</v>
      </c>
      <c r="G951" s="19">
        <v>7681.17</v>
      </c>
      <c r="H951" s="4" t="s">
        <v>11</v>
      </c>
      <c r="I951" s="4" t="s">
        <v>11</v>
      </c>
      <c r="J951" s="4" t="s">
        <v>516</v>
      </c>
      <c r="K951" s="4">
        <f t="shared" si="29"/>
        <v>43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4" t="s">
        <v>983</v>
      </c>
      <c r="B952" s="5">
        <v>1982</v>
      </c>
      <c r="C952" s="4" t="s">
        <v>30</v>
      </c>
      <c r="D952" s="5">
        <v>18</v>
      </c>
      <c r="E952" s="5" t="str">
        <f t="shared" si="28"/>
        <v>18 Dec 1982</v>
      </c>
      <c r="F952" s="5">
        <v>3</v>
      </c>
      <c r="G952" s="19">
        <v>7682.67</v>
      </c>
      <c r="H952" s="4" t="s">
        <v>11</v>
      </c>
      <c r="I952" s="4" t="s">
        <v>16</v>
      </c>
      <c r="J952" s="4" t="s">
        <v>13</v>
      </c>
      <c r="K952" s="4">
        <f t="shared" si="29"/>
        <v>42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 x14ac:dyDescent="0.3">
      <c r="A953" s="4" t="s">
        <v>984</v>
      </c>
      <c r="B953" s="5">
        <v>1987</v>
      </c>
      <c r="C953" s="4" t="s">
        <v>10</v>
      </c>
      <c r="D953" s="5">
        <v>12</v>
      </c>
      <c r="E953" s="5" t="str">
        <f t="shared" si="28"/>
        <v>12 Jul 1987</v>
      </c>
      <c r="F953" s="5">
        <v>3</v>
      </c>
      <c r="G953" s="19">
        <v>7684.62</v>
      </c>
      <c r="H953" s="4" t="s">
        <v>11</v>
      </c>
      <c r="I953" s="4" t="s">
        <v>12</v>
      </c>
      <c r="J953" s="4" t="s">
        <v>300</v>
      </c>
      <c r="K953" s="4">
        <f t="shared" si="29"/>
        <v>37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4" t="s">
        <v>985</v>
      </c>
      <c r="B954" s="5">
        <v>1978</v>
      </c>
      <c r="C954" s="4" t="s">
        <v>30</v>
      </c>
      <c r="D954" s="5">
        <v>29</v>
      </c>
      <c r="E954" s="5" t="str">
        <f t="shared" si="28"/>
        <v>29 Dec 1978</v>
      </c>
      <c r="F954" s="5">
        <v>2</v>
      </c>
      <c r="G954" s="19">
        <v>7726.85</v>
      </c>
      <c r="H954" s="4" t="s">
        <v>16</v>
      </c>
      <c r="I954" s="4" t="s">
        <v>11</v>
      </c>
      <c r="J954" s="4" t="s">
        <v>42</v>
      </c>
      <c r="K954" s="4">
        <f t="shared" si="29"/>
        <v>46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4" t="s">
        <v>986</v>
      </c>
      <c r="B955" s="5">
        <v>1979</v>
      </c>
      <c r="C955" s="4" t="s">
        <v>18</v>
      </c>
      <c r="D955" s="5">
        <v>2</v>
      </c>
      <c r="E955" s="5" t="str">
        <f t="shared" si="28"/>
        <v>2 Jun 1979</v>
      </c>
      <c r="F955" s="5">
        <v>1</v>
      </c>
      <c r="G955" s="19">
        <v>7727.25</v>
      </c>
      <c r="H955" s="4" t="s">
        <v>11</v>
      </c>
      <c r="I955" s="4" t="s">
        <v>12</v>
      </c>
      <c r="J955" s="4" t="s">
        <v>23</v>
      </c>
      <c r="K955" s="4">
        <f t="shared" si="29"/>
        <v>45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4" t="s">
        <v>987</v>
      </c>
      <c r="B956" s="5">
        <v>1980</v>
      </c>
      <c r="C956" s="4" t="s">
        <v>20</v>
      </c>
      <c r="D956" s="5">
        <v>10</v>
      </c>
      <c r="E956" s="5" t="str">
        <f t="shared" si="28"/>
        <v>10 Sep 1980</v>
      </c>
      <c r="F956" s="5">
        <v>2</v>
      </c>
      <c r="G956" s="19">
        <v>7729.65</v>
      </c>
      <c r="H956" s="4" t="s">
        <v>12</v>
      </c>
      <c r="I956" s="4" t="s">
        <v>16</v>
      </c>
      <c r="J956" s="4" t="s">
        <v>168</v>
      </c>
      <c r="K956" s="4">
        <f t="shared" si="29"/>
        <v>44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4" t="s">
        <v>988</v>
      </c>
      <c r="B957" s="5">
        <v>1978</v>
      </c>
      <c r="C957" s="4" t="s">
        <v>30</v>
      </c>
      <c r="D957" s="5">
        <v>4</v>
      </c>
      <c r="E957" s="5" t="str">
        <f t="shared" si="28"/>
        <v>4 Dec 1978</v>
      </c>
      <c r="F957" s="5">
        <v>2</v>
      </c>
      <c r="G957" s="19">
        <v>7731.43</v>
      </c>
      <c r="H957" s="4" t="s">
        <v>12</v>
      </c>
      <c r="I957" s="4" t="s">
        <v>11</v>
      </c>
      <c r="J957" s="4" t="s">
        <v>13</v>
      </c>
      <c r="K957" s="4">
        <f t="shared" si="29"/>
        <v>46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4" t="s">
        <v>989</v>
      </c>
      <c r="B958" s="5">
        <v>1977</v>
      </c>
      <c r="C958" s="4" t="s">
        <v>34</v>
      </c>
      <c r="D958" s="5">
        <v>29</v>
      </c>
      <c r="E958" s="5" t="str">
        <f t="shared" si="28"/>
        <v>29 Aug 1977</v>
      </c>
      <c r="F958" s="5">
        <v>0</v>
      </c>
      <c r="G958" s="19">
        <v>7731.86</v>
      </c>
      <c r="H958" s="4" t="s">
        <v>11</v>
      </c>
      <c r="I958" s="4" t="s">
        <v>12</v>
      </c>
      <c r="J958" s="4" t="s">
        <v>23</v>
      </c>
      <c r="K958" s="4">
        <f t="shared" si="29"/>
        <v>47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 x14ac:dyDescent="0.3">
      <c r="A959" s="4" t="s">
        <v>990</v>
      </c>
      <c r="B959" s="5">
        <v>1965</v>
      </c>
      <c r="C959" s="4" t="s">
        <v>10</v>
      </c>
      <c r="D959" s="5">
        <v>18</v>
      </c>
      <c r="E959" s="5" t="str">
        <f t="shared" si="28"/>
        <v>18 Jul 1965</v>
      </c>
      <c r="F959" s="5">
        <v>0</v>
      </c>
      <c r="G959" s="19">
        <v>7736.39</v>
      </c>
      <c r="H959" s="4" t="s">
        <v>12</v>
      </c>
      <c r="I959" s="4" t="s">
        <v>11</v>
      </c>
      <c r="J959" s="4" t="s">
        <v>13</v>
      </c>
      <c r="K959" s="4">
        <f t="shared" si="29"/>
        <v>59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 x14ac:dyDescent="0.3">
      <c r="A960" s="4" t="s">
        <v>991</v>
      </c>
      <c r="B960" s="5">
        <v>1978</v>
      </c>
      <c r="C960" s="4" t="s">
        <v>20</v>
      </c>
      <c r="D960" s="5">
        <v>4</v>
      </c>
      <c r="E960" s="5" t="str">
        <f t="shared" si="28"/>
        <v>4 Sep 1978</v>
      </c>
      <c r="F960" s="5">
        <v>2</v>
      </c>
      <c r="G960" s="19">
        <v>7740.34</v>
      </c>
      <c r="H960" s="4" t="s">
        <v>16</v>
      </c>
      <c r="I960" s="4" t="s">
        <v>16</v>
      </c>
      <c r="J960" s="4" t="s">
        <v>42</v>
      </c>
      <c r="K960" s="4">
        <f t="shared" si="29"/>
        <v>46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 x14ac:dyDescent="0.3">
      <c r="A961" s="4" t="s">
        <v>992</v>
      </c>
      <c r="B961" s="5">
        <v>1976</v>
      </c>
      <c r="C961" s="4" t="s">
        <v>30</v>
      </c>
      <c r="D961" s="5">
        <v>12</v>
      </c>
      <c r="E961" s="5" t="str">
        <f t="shared" si="28"/>
        <v>12 Dec 1976</v>
      </c>
      <c r="F961" s="5">
        <v>1</v>
      </c>
      <c r="G961" s="19">
        <v>7742.11</v>
      </c>
      <c r="H961" s="4" t="s">
        <v>12</v>
      </c>
      <c r="I961" s="4" t="s">
        <v>11</v>
      </c>
      <c r="J961" s="4" t="s">
        <v>13</v>
      </c>
      <c r="K961" s="4">
        <f t="shared" si="29"/>
        <v>48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 x14ac:dyDescent="0.3">
      <c r="A962" s="4" t="s">
        <v>993</v>
      </c>
      <c r="B962" s="5">
        <v>1981</v>
      </c>
      <c r="C962" s="4" t="s">
        <v>18</v>
      </c>
      <c r="D962" s="5">
        <v>30</v>
      </c>
      <c r="E962" s="5" t="str">
        <f t="shared" si="28"/>
        <v>30 Jun 1981</v>
      </c>
      <c r="F962" s="5">
        <v>2</v>
      </c>
      <c r="G962" s="19">
        <v>7749.16</v>
      </c>
      <c r="H962" s="4" t="s">
        <v>11</v>
      </c>
      <c r="I962" s="4" t="s">
        <v>16</v>
      </c>
      <c r="J962" s="4" t="s">
        <v>23</v>
      </c>
      <c r="K962" s="4">
        <f t="shared" si="29"/>
        <v>43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 x14ac:dyDescent="0.3">
      <c r="A963" s="4" t="s">
        <v>994</v>
      </c>
      <c r="B963" s="5">
        <v>1997</v>
      </c>
      <c r="C963" s="4" t="s">
        <v>30</v>
      </c>
      <c r="D963" s="5">
        <v>21</v>
      </c>
      <c r="E963" s="5" t="str">
        <f t="shared" ref="E963:E1026" si="30">CONCATENATE(D963," ",C963," ",B963)</f>
        <v>21 Dec 1997</v>
      </c>
      <c r="F963" s="5">
        <v>0</v>
      </c>
      <c r="G963" s="19">
        <v>7763.06</v>
      </c>
      <c r="H963" s="4" t="s">
        <v>11</v>
      </c>
      <c r="I963" s="4" t="s">
        <v>16</v>
      </c>
      <c r="J963" s="4" t="s">
        <v>23</v>
      </c>
      <c r="K963" s="4">
        <f t="shared" ref="K963:K1026" si="31">DATEDIF(E963,$L$2,"y")</f>
        <v>27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 x14ac:dyDescent="0.3">
      <c r="A964" s="4" t="s">
        <v>995</v>
      </c>
      <c r="B964" s="5">
        <v>1974</v>
      </c>
      <c r="C964" s="4" t="s">
        <v>30</v>
      </c>
      <c r="D964" s="5">
        <v>6</v>
      </c>
      <c r="E964" s="5" t="str">
        <f t="shared" si="30"/>
        <v>6 Dec 1974</v>
      </c>
      <c r="F964" s="5">
        <v>0</v>
      </c>
      <c r="G964" s="19">
        <v>7789.64</v>
      </c>
      <c r="H964" s="4" t="s">
        <v>16</v>
      </c>
      <c r="I964" s="4" t="s">
        <v>12</v>
      </c>
      <c r="J964" s="4" t="s">
        <v>13</v>
      </c>
      <c r="K964" s="4">
        <f t="shared" si="31"/>
        <v>50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 x14ac:dyDescent="0.3">
      <c r="A965" s="4" t="s">
        <v>996</v>
      </c>
      <c r="B965" s="5">
        <v>1999</v>
      </c>
      <c r="C965" s="4" t="s">
        <v>30</v>
      </c>
      <c r="D965" s="5">
        <v>25</v>
      </c>
      <c r="E965" s="5" t="str">
        <f t="shared" si="30"/>
        <v>25 Dec 1999</v>
      </c>
      <c r="F965" s="5">
        <v>0</v>
      </c>
      <c r="G965" s="19">
        <v>7794.68</v>
      </c>
      <c r="H965" s="4" t="s">
        <v>11</v>
      </c>
      <c r="I965" s="4" t="s">
        <v>11</v>
      </c>
      <c r="J965" s="4" t="s">
        <v>535</v>
      </c>
      <c r="K965" s="4">
        <f t="shared" si="31"/>
        <v>25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4" t="s">
        <v>997</v>
      </c>
      <c r="B966" s="5">
        <v>1997</v>
      </c>
      <c r="C966" s="4" t="s">
        <v>30</v>
      </c>
      <c r="D966" s="5">
        <v>2</v>
      </c>
      <c r="E966" s="5" t="str">
        <f t="shared" si="30"/>
        <v>2 Dec 1997</v>
      </c>
      <c r="F966" s="5">
        <v>0</v>
      </c>
      <c r="G966" s="19">
        <v>7803.77</v>
      </c>
      <c r="H966" s="4" t="s">
        <v>11</v>
      </c>
      <c r="I966" s="4" t="s">
        <v>12</v>
      </c>
      <c r="J966" s="4" t="s">
        <v>23</v>
      </c>
      <c r="K966" s="4">
        <f t="shared" si="31"/>
        <v>27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4" t="s">
        <v>998</v>
      </c>
      <c r="B967" s="5">
        <v>1974</v>
      </c>
      <c r="C967" s="4" t="s">
        <v>15</v>
      </c>
      <c r="D967" s="5">
        <v>9</v>
      </c>
      <c r="E967" s="5" t="str">
        <f t="shared" si="30"/>
        <v>9 Nov 1974</v>
      </c>
      <c r="F967" s="5">
        <v>0</v>
      </c>
      <c r="G967" s="19">
        <v>7804.16</v>
      </c>
      <c r="H967" s="4" t="s">
        <v>11</v>
      </c>
      <c r="I967" s="4" t="s">
        <v>12</v>
      </c>
      <c r="J967" s="4" t="s">
        <v>13</v>
      </c>
      <c r="K967" s="4">
        <f t="shared" si="31"/>
        <v>50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4" t="s">
        <v>999</v>
      </c>
      <c r="B968" s="5">
        <v>1991</v>
      </c>
      <c r="C968" s="4" t="s">
        <v>30</v>
      </c>
      <c r="D968" s="5">
        <v>21</v>
      </c>
      <c r="E968" s="5" t="str">
        <f t="shared" si="30"/>
        <v>21 Dec 1991</v>
      </c>
      <c r="F968" s="5">
        <v>3</v>
      </c>
      <c r="G968" s="19">
        <v>7812.67</v>
      </c>
      <c r="H968" s="4" t="s">
        <v>11</v>
      </c>
      <c r="I968" s="4" t="s">
        <v>16</v>
      </c>
      <c r="J968" s="4" t="s">
        <v>23</v>
      </c>
      <c r="K968" s="4">
        <f t="shared" si="31"/>
        <v>33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4" t="s">
        <v>1000</v>
      </c>
      <c r="B969" s="5">
        <v>1989</v>
      </c>
      <c r="C969" s="4" t="s">
        <v>36</v>
      </c>
      <c r="D969" s="5">
        <v>12</v>
      </c>
      <c r="E969" s="5" t="str">
        <f t="shared" si="30"/>
        <v>12 Oct 1989</v>
      </c>
      <c r="F969" s="5">
        <v>3</v>
      </c>
      <c r="G969" s="19">
        <v>7824.37</v>
      </c>
      <c r="H969" s="4" t="s">
        <v>11</v>
      </c>
      <c r="I969" s="4" t="s">
        <v>11</v>
      </c>
      <c r="J969" s="4" t="s">
        <v>23</v>
      </c>
      <c r="K969" s="4">
        <f t="shared" si="31"/>
        <v>35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4" t="s">
        <v>1001</v>
      </c>
      <c r="B970" s="5">
        <v>2001</v>
      </c>
      <c r="C970" s="4" t="s">
        <v>36</v>
      </c>
      <c r="D970" s="5">
        <v>5</v>
      </c>
      <c r="E970" s="5" t="str">
        <f t="shared" si="30"/>
        <v>5 Oct 2001</v>
      </c>
      <c r="F970" s="5">
        <v>0</v>
      </c>
      <c r="G970" s="19">
        <v>7844.8</v>
      </c>
      <c r="H970" s="4" t="s">
        <v>11</v>
      </c>
      <c r="I970" s="4" t="s">
        <v>11</v>
      </c>
      <c r="J970" s="4" t="s">
        <v>23</v>
      </c>
      <c r="K970" s="4">
        <f t="shared" si="31"/>
        <v>23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4" t="s">
        <v>1002</v>
      </c>
      <c r="B971" s="5">
        <v>1994</v>
      </c>
      <c r="C971" s="4" t="s">
        <v>15</v>
      </c>
      <c r="D971" s="5">
        <v>17</v>
      </c>
      <c r="E971" s="5" t="str">
        <f t="shared" si="30"/>
        <v>17 Nov 1994</v>
      </c>
      <c r="F971" s="5">
        <v>0</v>
      </c>
      <c r="G971" s="19">
        <v>7851.85</v>
      </c>
      <c r="H971" s="4" t="s">
        <v>11</v>
      </c>
      <c r="I971" s="4" t="s">
        <v>12</v>
      </c>
      <c r="J971" s="4" t="s">
        <v>23</v>
      </c>
      <c r="K971" s="4">
        <f t="shared" si="31"/>
        <v>30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 x14ac:dyDescent="0.3">
      <c r="A972" s="4" t="s">
        <v>1003</v>
      </c>
      <c r="B972" s="5">
        <v>1962</v>
      </c>
      <c r="C972" s="4" t="s">
        <v>36</v>
      </c>
      <c r="D972" s="5">
        <v>10</v>
      </c>
      <c r="E972" s="5" t="str">
        <f t="shared" si="30"/>
        <v>10 Oct 1962</v>
      </c>
      <c r="F972" s="5">
        <v>0</v>
      </c>
      <c r="G972" s="19">
        <v>7896.41</v>
      </c>
      <c r="H972" s="4" t="s">
        <v>12</v>
      </c>
      <c r="I972" s="4" t="s">
        <v>11</v>
      </c>
      <c r="J972" s="4" t="s">
        <v>13</v>
      </c>
      <c r="K972" s="4">
        <f t="shared" si="31"/>
        <v>62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 x14ac:dyDescent="0.3">
      <c r="A973" s="4" t="s">
        <v>1004</v>
      </c>
      <c r="B973" s="5">
        <v>1977</v>
      </c>
      <c r="C973" s="4" t="s">
        <v>10</v>
      </c>
      <c r="D973" s="5">
        <v>20</v>
      </c>
      <c r="E973" s="5" t="str">
        <f t="shared" si="30"/>
        <v>20 Jul 1977</v>
      </c>
      <c r="F973" s="5">
        <v>0</v>
      </c>
      <c r="G973" s="19">
        <v>7935.29</v>
      </c>
      <c r="H973" s="4" t="s">
        <v>11</v>
      </c>
      <c r="I973" s="4" t="s">
        <v>16</v>
      </c>
      <c r="J973" s="4" t="s">
        <v>247</v>
      </c>
      <c r="K973" s="4">
        <f t="shared" si="31"/>
        <v>47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4" t="s">
        <v>1005</v>
      </c>
      <c r="B974" s="5">
        <v>1987</v>
      </c>
      <c r="C974" s="4" t="s">
        <v>36</v>
      </c>
      <c r="D974" s="5">
        <v>29</v>
      </c>
      <c r="E974" s="5" t="str">
        <f t="shared" si="30"/>
        <v>29 Oct 1987</v>
      </c>
      <c r="F974" s="5">
        <v>3</v>
      </c>
      <c r="G974" s="19">
        <v>7948.22</v>
      </c>
      <c r="H974" s="4" t="s">
        <v>11</v>
      </c>
      <c r="I974" s="4" t="s">
        <v>12</v>
      </c>
      <c r="J974" s="4" t="s">
        <v>200</v>
      </c>
      <c r="K974" s="4">
        <f t="shared" si="31"/>
        <v>37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4" t="s">
        <v>1006</v>
      </c>
      <c r="B975" s="5">
        <v>1966</v>
      </c>
      <c r="C975" s="4" t="s">
        <v>10</v>
      </c>
      <c r="D975" s="5">
        <v>9</v>
      </c>
      <c r="E975" s="5" t="str">
        <f t="shared" si="30"/>
        <v>9 Jul 1966</v>
      </c>
      <c r="F975" s="5">
        <v>0</v>
      </c>
      <c r="G975" s="19">
        <v>7953.72</v>
      </c>
      <c r="H975" s="4" t="s">
        <v>12</v>
      </c>
      <c r="I975" s="4" t="s">
        <v>12</v>
      </c>
      <c r="J975" s="4" t="s">
        <v>23</v>
      </c>
      <c r="K975" s="4">
        <f t="shared" si="31"/>
        <v>58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4" t="s">
        <v>1007</v>
      </c>
      <c r="B976" s="5">
        <v>1981</v>
      </c>
      <c r="C976" s="4" t="s">
        <v>30</v>
      </c>
      <c r="D976" s="5">
        <v>28</v>
      </c>
      <c r="E976" s="5" t="str">
        <f t="shared" si="30"/>
        <v>28 Dec 1981</v>
      </c>
      <c r="F976" s="5">
        <v>3</v>
      </c>
      <c r="G976" s="19">
        <v>7954.52</v>
      </c>
      <c r="H976" s="4" t="s">
        <v>11</v>
      </c>
      <c r="I976" s="4" t="s">
        <v>11</v>
      </c>
      <c r="J976" s="4" t="s">
        <v>42</v>
      </c>
      <c r="K976" s="4">
        <f t="shared" si="31"/>
        <v>43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4" t="s">
        <v>1008</v>
      </c>
      <c r="B977" s="5">
        <v>1970</v>
      </c>
      <c r="C977" s="4" t="s">
        <v>18</v>
      </c>
      <c r="D977" s="5">
        <v>19</v>
      </c>
      <c r="E977" s="5" t="str">
        <f t="shared" si="30"/>
        <v>19 Jun 1970</v>
      </c>
      <c r="F977" s="5">
        <v>0</v>
      </c>
      <c r="G977" s="19">
        <v>7958.13</v>
      </c>
      <c r="H977" s="4" t="s">
        <v>11</v>
      </c>
      <c r="I977" s="4" t="s">
        <v>11</v>
      </c>
      <c r="J977" s="4" t="s">
        <v>13</v>
      </c>
      <c r="K977" s="4">
        <f t="shared" si="31"/>
        <v>54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4" t="s">
        <v>1009</v>
      </c>
      <c r="B978" s="5">
        <v>1975</v>
      </c>
      <c r="C978" s="4" t="s">
        <v>34</v>
      </c>
      <c r="D978" s="5">
        <v>10</v>
      </c>
      <c r="E978" s="5" t="str">
        <f t="shared" si="30"/>
        <v>10 Aug 1975</v>
      </c>
      <c r="F978" s="5">
        <v>1</v>
      </c>
      <c r="G978" s="19">
        <v>7966.81</v>
      </c>
      <c r="H978" s="4" t="s">
        <v>11</v>
      </c>
      <c r="I978" s="4" t="s">
        <v>11</v>
      </c>
      <c r="J978" s="4" t="s">
        <v>13</v>
      </c>
      <c r="K978" s="4">
        <f t="shared" si="31"/>
        <v>49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4" t="s">
        <v>1010</v>
      </c>
      <c r="B979" s="5">
        <v>1972</v>
      </c>
      <c r="C979" s="4" t="s">
        <v>15</v>
      </c>
      <c r="D979" s="5">
        <v>23</v>
      </c>
      <c r="E979" s="5" t="str">
        <f t="shared" si="30"/>
        <v>23 Nov 1972</v>
      </c>
      <c r="F979" s="5">
        <v>0</v>
      </c>
      <c r="G979" s="19">
        <v>7980.34</v>
      </c>
      <c r="H979" s="4" t="s">
        <v>11</v>
      </c>
      <c r="I979" s="4" t="s">
        <v>11</v>
      </c>
      <c r="J979" s="4" t="s">
        <v>13</v>
      </c>
      <c r="K979" s="4">
        <f t="shared" si="31"/>
        <v>52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 x14ac:dyDescent="0.3">
      <c r="A980" s="4" t="s">
        <v>1011</v>
      </c>
      <c r="B980" s="5">
        <v>1983</v>
      </c>
      <c r="C980" s="4" t="s">
        <v>34</v>
      </c>
      <c r="D980" s="5">
        <v>28</v>
      </c>
      <c r="E980" s="5" t="str">
        <f t="shared" si="30"/>
        <v>28 Aug 1983</v>
      </c>
      <c r="F980" s="5">
        <v>3</v>
      </c>
      <c r="G980" s="19">
        <v>7985.82</v>
      </c>
      <c r="H980" s="4" t="s">
        <v>11</v>
      </c>
      <c r="I980" s="4" t="s">
        <v>16</v>
      </c>
      <c r="J980" s="4" t="s">
        <v>247</v>
      </c>
      <c r="K980" s="4">
        <f t="shared" si="31"/>
        <v>41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4" t="s">
        <v>1012</v>
      </c>
      <c r="B981" s="5">
        <v>1983</v>
      </c>
      <c r="C981" s="4" t="s">
        <v>34</v>
      </c>
      <c r="D981" s="5">
        <v>20</v>
      </c>
      <c r="E981" s="5" t="str">
        <f t="shared" si="30"/>
        <v>20 Aug 1983</v>
      </c>
      <c r="F981" s="5">
        <v>3</v>
      </c>
      <c r="G981" s="19">
        <v>7986.48</v>
      </c>
      <c r="H981" s="4" t="s">
        <v>11</v>
      </c>
      <c r="I981" s="4" t="s">
        <v>12</v>
      </c>
      <c r="J981" s="4" t="s">
        <v>247</v>
      </c>
      <c r="K981" s="4">
        <f t="shared" si="31"/>
        <v>41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 x14ac:dyDescent="0.3">
      <c r="A982" s="4" t="s">
        <v>1013</v>
      </c>
      <c r="B982" s="5">
        <v>1962</v>
      </c>
      <c r="C982" s="4" t="s">
        <v>34</v>
      </c>
      <c r="D982" s="5">
        <v>22</v>
      </c>
      <c r="E982" s="5" t="str">
        <f t="shared" si="30"/>
        <v>22 Aug 1962</v>
      </c>
      <c r="F982" s="5">
        <v>0</v>
      </c>
      <c r="G982" s="19">
        <v>8004.96</v>
      </c>
      <c r="H982" s="4" t="s">
        <v>12</v>
      </c>
      <c r="I982" s="4" t="s">
        <v>16</v>
      </c>
      <c r="J982" s="4" t="s">
        <v>13</v>
      </c>
      <c r="K982" s="4">
        <f t="shared" si="31"/>
        <v>62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 x14ac:dyDescent="0.3">
      <c r="A983" s="4" t="s">
        <v>1014</v>
      </c>
      <c r="B983" s="5">
        <v>1995</v>
      </c>
      <c r="C983" s="4" t="s">
        <v>20</v>
      </c>
      <c r="D983" s="5">
        <v>18</v>
      </c>
      <c r="E983" s="5" t="str">
        <f t="shared" si="30"/>
        <v>18 Sep 1995</v>
      </c>
      <c r="F983" s="5">
        <v>0</v>
      </c>
      <c r="G983" s="19">
        <v>8014.62</v>
      </c>
      <c r="H983" s="4" t="s">
        <v>11</v>
      </c>
      <c r="I983" s="4" t="s">
        <v>12</v>
      </c>
      <c r="J983" s="4" t="s">
        <v>23</v>
      </c>
      <c r="K983" s="4">
        <f t="shared" si="31"/>
        <v>29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4" t="s">
        <v>1015</v>
      </c>
      <c r="B984" s="5">
        <v>1980</v>
      </c>
      <c r="C984" s="4" t="s">
        <v>15</v>
      </c>
      <c r="D984" s="5">
        <v>8</v>
      </c>
      <c r="E984" s="5" t="str">
        <f t="shared" si="30"/>
        <v>8 Nov 1980</v>
      </c>
      <c r="F984" s="5">
        <v>2</v>
      </c>
      <c r="G984" s="19">
        <v>8017.06</v>
      </c>
      <c r="H984" s="4" t="s">
        <v>11</v>
      </c>
      <c r="I984" s="4" t="s">
        <v>11</v>
      </c>
      <c r="J984" s="4" t="s">
        <v>23</v>
      </c>
      <c r="K984" s="4">
        <f t="shared" si="31"/>
        <v>44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 x14ac:dyDescent="0.3">
      <c r="A985" s="4" t="s">
        <v>1016</v>
      </c>
      <c r="B985" s="5">
        <v>1989</v>
      </c>
      <c r="C985" s="4" t="s">
        <v>15</v>
      </c>
      <c r="D985" s="5">
        <v>3</v>
      </c>
      <c r="E985" s="5" t="str">
        <f t="shared" si="30"/>
        <v>3 Nov 1989</v>
      </c>
      <c r="F985" s="5">
        <v>3</v>
      </c>
      <c r="G985" s="19">
        <v>8021.11</v>
      </c>
      <c r="H985" s="4" t="s">
        <v>11</v>
      </c>
      <c r="I985" s="4" t="s">
        <v>16</v>
      </c>
      <c r="J985" s="4" t="s">
        <v>23</v>
      </c>
      <c r="K985" s="4">
        <f t="shared" si="31"/>
        <v>35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 x14ac:dyDescent="0.3">
      <c r="A986" s="4" t="s">
        <v>1017</v>
      </c>
      <c r="B986" s="5">
        <v>1978</v>
      </c>
      <c r="C986" s="4" t="s">
        <v>10</v>
      </c>
      <c r="D986" s="5">
        <v>17</v>
      </c>
      <c r="E986" s="5" t="str">
        <f t="shared" si="30"/>
        <v>17 Jul 1978</v>
      </c>
      <c r="F986" s="5">
        <v>1</v>
      </c>
      <c r="G986" s="19">
        <v>8023.14</v>
      </c>
      <c r="H986" s="4" t="s">
        <v>11</v>
      </c>
      <c r="I986" s="4" t="s">
        <v>12</v>
      </c>
      <c r="J986" s="4" t="s">
        <v>23</v>
      </c>
      <c r="K986" s="4">
        <f t="shared" si="31"/>
        <v>46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4" t="s">
        <v>1018</v>
      </c>
      <c r="B987" s="5">
        <v>1976</v>
      </c>
      <c r="C987" s="4" t="s">
        <v>30</v>
      </c>
      <c r="D987" s="5">
        <v>20</v>
      </c>
      <c r="E987" s="5" t="str">
        <f t="shared" si="30"/>
        <v>20 Dec 1976</v>
      </c>
      <c r="F987" s="5">
        <v>0</v>
      </c>
      <c r="G987" s="19">
        <v>8026.67</v>
      </c>
      <c r="H987" s="4" t="s">
        <v>11</v>
      </c>
      <c r="I987" s="4" t="s">
        <v>11</v>
      </c>
      <c r="J987" s="4" t="s">
        <v>23</v>
      </c>
      <c r="K987" s="4">
        <f t="shared" si="31"/>
        <v>48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4" t="s">
        <v>1019</v>
      </c>
      <c r="B988" s="5">
        <v>1977</v>
      </c>
      <c r="C988" s="4" t="s">
        <v>15</v>
      </c>
      <c r="D988" s="5">
        <v>6</v>
      </c>
      <c r="E988" s="5" t="str">
        <f t="shared" si="30"/>
        <v>6 Nov 1977</v>
      </c>
      <c r="F988" s="5">
        <v>2</v>
      </c>
      <c r="G988" s="19">
        <v>8027.97</v>
      </c>
      <c r="H988" s="4" t="s">
        <v>12</v>
      </c>
      <c r="I988" s="4" t="s">
        <v>11</v>
      </c>
      <c r="J988" s="4" t="s">
        <v>42</v>
      </c>
      <c r="K988" s="4">
        <f t="shared" si="31"/>
        <v>47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4" t="s">
        <v>1020</v>
      </c>
      <c r="B989" s="5">
        <v>2003</v>
      </c>
      <c r="C989" s="4" t="s">
        <v>30</v>
      </c>
      <c r="D989" s="5">
        <v>12</v>
      </c>
      <c r="E989" s="5" t="str">
        <f t="shared" si="30"/>
        <v>12 Dec 2003</v>
      </c>
      <c r="F989" s="5">
        <v>0</v>
      </c>
      <c r="G989" s="19">
        <v>8035.64</v>
      </c>
      <c r="H989" s="4" t="s">
        <v>11</v>
      </c>
      <c r="I989" s="4" t="s">
        <v>11</v>
      </c>
      <c r="J989" s="4" t="s">
        <v>23</v>
      </c>
      <c r="K989" s="4">
        <f t="shared" si="31"/>
        <v>21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4" t="s">
        <v>1021</v>
      </c>
      <c r="B990" s="5">
        <v>1985</v>
      </c>
      <c r="C990" s="4" t="s">
        <v>15</v>
      </c>
      <c r="D990" s="5">
        <v>28</v>
      </c>
      <c r="E990" s="5" t="str">
        <f t="shared" si="30"/>
        <v>28 Nov 1985</v>
      </c>
      <c r="F990" s="5">
        <v>3</v>
      </c>
      <c r="G990" s="19">
        <v>8059.06</v>
      </c>
      <c r="H990" s="4" t="s">
        <v>11</v>
      </c>
      <c r="I990" s="4" t="s">
        <v>12</v>
      </c>
      <c r="J990" s="4" t="s">
        <v>23</v>
      </c>
      <c r="K990" s="4">
        <f t="shared" si="31"/>
        <v>39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4" t="s">
        <v>1022</v>
      </c>
      <c r="B991" s="5">
        <v>1982</v>
      </c>
      <c r="C991" s="4" t="s">
        <v>30</v>
      </c>
      <c r="D991" s="5">
        <v>27</v>
      </c>
      <c r="E991" s="5" t="str">
        <f t="shared" si="30"/>
        <v>27 Dec 1982</v>
      </c>
      <c r="F991" s="5">
        <v>3</v>
      </c>
      <c r="G991" s="19">
        <v>8059.68</v>
      </c>
      <c r="H991" s="4" t="s">
        <v>11</v>
      </c>
      <c r="I991" s="4" t="s">
        <v>12</v>
      </c>
      <c r="J991" s="4" t="s">
        <v>23</v>
      </c>
      <c r="K991" s="4">
        <f t="shared" si="31"/>
        <v>42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4" t="s">
        <v>1023</v>
      </c>
      <c r="B992" s="5">
        <v>1970</v>
      </c>
      <c r="C992" s="4" t="s">
        <v>30</v>
      </c>
      <c r="D992" s="5">
        <v>12</v>
      </c>
      <c r="E992" s="5" t="str">
        <f t="shared" si="30"/>
        <v>12 Dec 1970</v>
      </c>
      <c r="F992" s="5">
        <v>0</v>
      </c>
      <c r="G992" s="19">
        <v>8062.31</v>
      </c>
      <c r="H992" s="4" t="s">
        <v>11</v>
      </c>
      <c r="I992" s="4" t="s">
        <v>16</v>
      </c>
      <c r="J992" s="4" t="s">
        <v>13</v>
      </c>
      <c r="K992" s="4">
        <f t="shared" si="31"/>
        <v>54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4" t="s">
        <v>1024</v>
      </c>
      <c r="B993" s="5">
        <v>1975</v>
      </c>
      <c r="C993" s="4" t="s">
        <v>18</v>
      </c>
      <c r="D993" s="5">
        <v>28</v>
      </c>
      <c r="E993" s="5" t="str">
        <f t="shared" si="30"/>
        <v>28 Jun 1975</v>
      </c>
      <c r="F993" s="5">
        <v>1</v>
      </c>
      <c r="G993" s="19">
        <v>8062.76</v>
      </c>
      <c r="H993" s="4" t="s">
        <v>12</v>
      </c>
      <c r="I993" s="4" t="s">
        <v>12</v>
      </c>
      <c r="J993" s="4" t="s">
        <v>42</v>
      </c>
      <c r="K993" s="4">
        <f t="shared" si="31"/>
        <v>49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4" t="s">
        <v>1025</v>
      </c>
      <c r="B994" s="5">
        <v>1965</v>
      </c>
      <c r="C994" s="4" t="s">
        <v>34</v>
      </c>
      <c r="D994" s="5">
        <v>11</v>
      </c>
      <c r="E994" s="5" t="str">
        <f t="shared" si="30"/>
        <v>11 Aug 1965</v>
      </c>
      <c r="F994" s="5">
        <v>0</v>
      </c>
      <c r="G994" s="19">
        <v>8067.83</v>
      </c>
      <c r="H994" s="4" t="s">
        <v>12</v>
      </c>
      <c r="I994" s="4" t="s">
        <v>16</v>
      </c>
      <c r="J994" s="4" t="s">
        <v>13</v>
      </c>
      <c r="K994" s="4">
        <f t="shared" si="31"/>
        <v>59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4" t="s">
        <v>1026</v>
      </c>
      <c r="B995" s="5">
        <v>1975</v>
      </c>
      <c r="C995" s="4" t="s">
        <v>30</v>
      </c>
      <c r="D995" s="5">
        <v>15</v>
      </c>
      <c r="E995" s="5" t="str">
        <f t="shared" si="30"/>
        <v>15 Dec 1975</v>
      </c>
      <c r="F995" s="5">
        <v>1</v>
      </c>
      <c r="G995" s="19">
        <v>8068.19</v>
      </c>
      <c r="H995" s="4" t="s">
        <v>12</v>
      </c>
      <c r="I995" s="4" t="s">
        <v>11</v>
      </c>
      <c r="J995" s="4" t="s">
        <v>42</v>
      </c>
      <c r="K995" s="4">
        <f t="shared" si="31"/>
        <v>49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4" t="s">
        <v>1027</v>
      </c>
      <c r="B996" s="5">
        <v>1965</v>
      </c>
      <c r="C996" s="4" t="s">
        <v>36</v>
      </c>
      <c r="D996" s="5">
        <v>21</v>
      </c>
      <c r="E996" s="5" t="str">
        <f t="shared" si="30"/>
        <v>21 Oct 1965</v>
      </c>
      <c r="F996" s="5">
        <v>0</v>
      </c>
      <c r="G996" s="19">
        <v>8071.57</v>
      </c>
      <c r="H996" s="4" t="s">
        <v>12</v>
      </c>
      <c r="I996" s="4" t="s">
        <v>16</v>
      </c>
      <c r="J996" s="4" t="s">
        <v>42</v>
      </c>
      <c r="K996" s="4">
        <f t="shared" si="31"/>
        <v>59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4" t="s">
        <v>1028</v>
      </c>
      <c r="B997" s="5">
        <v>1993</v>
      </c>
      <c r="C997" s="4" t="s">
        <v>15</v>
      </c>
      <c r="D997" s="5">
        <v>7</v>
      </c>
      <c r="E997" s="5" t="str">
        <f t="shared" si="30"/>
        <v>7 Nov 1993</v>
      </c>
      <c r="F997" s="5">
        <v>0</v>
      </c>
      <c r="G997" s="19">
        <v>8077.41</v>
      </c>
      <c r="H997" s="4" t="s">
        <v>11</v>
      </c>
      <c r="I997" s="4" t="s">
        <v>16</v>
      </c>
      <c r="J997" s="4" t="s">
        <v>535</v>
      </c>
      <c r="K997" s="4">
        <f t="shared" si="31"/>
        <v>31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 x14ac:dyDescent="0.3">
      <c r="A998" s="4" t="s">
        <v>1029</v>
      </c>
      <c r="B998" s="5">
        <v>2001</v>
      </c>
      <c r="C998" s="4" t="s">
        <v>34</v>
      </c>
      <c r="D998" s="5">
        <v>28</v>
      </c>
      <c r="E998" s="5" t="str">
        <f t="shared" si="30"/>
        <v>28 Aug 2001</v>
      </c>
      <c r="F998" s="5">
        <v>0</v>
      </c>
      <c r="G998" s="19">
        <v>8081.26</v>
      </c>
      <c r="H998" s="4" t="s">
        <v>11</v>
      </c>
      <c r="I998" s="4" t="s">
        <v>11</v>
      </c>
      <c r="J998" s="4" t="s">
        <v>23</v>
      </c>
      <c r="K998" s="4">
        <f t="shared" si="31"/>
        <v>23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4" t="s">
        <v>1030</v>
      </c>
      <c r="B999" s="5">
        <v>1994</v>
      </c>
      <c r="C999" s="4" t="s">
        <v>36</v>
      </c>
      <c r="D999" s="5">
        <v>12</v>
      </c>
      <c r="E999" s="5" t="str">
        <f t="shared" si="30"/>
        <v>12 Oct 1994</v>
      </c>
      <c r="F999" s="5">
        <v>0</v>
      </c>
      <c r="G999" s="19">
        <v>8081.74</v>
      </c>
      <c r="H999" s="4" t="s">
        <v>11</v>
      </c>
      <c r="I999" s="4" t="s">
        <v>11</v>
      </c>
      <c r="J999" s="4" t="s">
        <v>535</v>
      </c>
      <c r="K999" s="4">
        <f t="shared" si="31"/>
        <v>30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4" t="s">
        <v>1031</v>
      </c>
      <c r="B1000" s="5">
        <v>1975</v>
      </c>
      <c r="C1000" s="4" t="s">
        <v>30</v>
      </c>
      <c r="D1000" s="5">
        <v>21</v>
      </c>
      <c r="E1000" s="5" t="str">
        <f t="shared" si="30"/>
        <v>21 Dec 1975</v>
      </c>
      <c r="F1000" s="5">
        <v>1</v>
      </c>
      <c r="G1000" s="19">
        <v>8083.92</v>
      </c>
      <c r="H1000" s="4" t="s">
        <v>12</v>
      </c>
      <c r="I1000" s="4" t="s">
        <v>12</v>
      </c>
      <c r="J1000" s="4" t="s">
        <v>13</v>
      </c>
      <c r="K1000" s="4">
        <f t="shared" si="31"/>
        <v>49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thickBot="1" x14ac:dyDescent="0.3">
      <c r="A1001" s="4" t="s">
        <v>1032</v>
      </c>
      <c r="B1001" s="5">
        <v>1967</v>
      </c>
      <c r="C1001" s="4" t="s">
        <v>18</v>
      </c>
      <c r="D1001" s="5">
        <v>10</v>
      </c>
      <c r="E1001" s="5" t="str">
        <f t="shared" si="30"/>
        <v>10 Jun 1967</v>
      </c>
      <c r="F1001" s="5">
        <v>0</v>
      </c>
      <c r="G1001" s="19">
        <v>8091.3</v>
      </c>
      <c r="H1001" s="4" t="s">
        <v>12</v>
      </c>
      <c r="I1001" s="4" t="s">
        <v>16</v>
      </c>
      <c r="J1001" s="4" t="s">
        <v>23</v>
      </c>
      <c r="K1001" s="4">
        <f t="shared" si="31"/>
        <v>57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thickBot="1" x14ac:dyDescent="0.3">
      <c r="A1002" s="4" t="s">
        <v>1033</v>
      </c>
      <c r="B1002" s="5">
        <v>1973</v>
      </c>
      <c r="C1002" s="4" t="s">
        <v>36</v>
      </c>
      <c r="D1002" s="5">
        <v>11</v>
      </c>
      <c r="E1002" s="5" t="str">
        <f t="shared" si="30"/>
        <v>11 Oct 1973</v>
      </c>
      <c r="F1002" s="5">
        <v>0</v>
      </c>
      <c r="G1002" s="19">
        <v>8112.59</v>
      </c>
      <c r="H1002" s="4" t="s">
        <v>11</v>
      </c>
      <c r="I1002" s="4" t="s">
        <v>11</v>
      </c>
      <c r="J1002" s="4" t="s">
        <v>13</v>
      </c>
      <c r="K1002" s="4">
        <f t="shared" si="31"/>
        <v>51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thickBot="1" x14ac:dyDescent="0.3">
      <c r="A1003" s="4" t="s">
        <v>1034</v>
      </c>
      <c r="B1003" s="5">
        <v>1978</v>
      </c>
      <c r="C1003" s="4" t="s">
        <v>20</v>
      </c>
      <c r="D1003" s="5">
        <v>1</v>
      </c>
      <c r="E1003" s="5" t="str">
        <f t="shared" si="30"/>
        <v>1 Sep 1978</v>
      </c>
      <c r="F1003" s="5">
        <v>2</v>
      </c>
      <c r="G1003" s="19">
        <v>8116.27</v>
      </c>
      <c r="H1003" s="4" t="s">
        <v>12</v>
      </c>
      <c r="I1003" s="4" t="s">
        <v>16</v>
      </c>
      <c r="J1003" s="4" t="s">
        <v>23</v>
      </c>
      <c r="K1003" s="4">
        <f t="shared" si="31"/>
        <v>46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thickBot="1" x14ac:dyDescent="0.3">
      <c r="A1004" s="4" t="s">
        <v>1035</v>
      </c>
      <c r="B1004" s="5">
        <v>1973</v>
      </c>
      <c r="C1004" s="4" t="s">
        <v>30</v>
      </c>
      <c r="D1004" s="5">
        <v>16</v>
      </c>
      <c r="E1004" s="5" t="str">
        <f t="shared" si="30"/>
        <v>16 Dec 1973</v>
      </c>
      <c r="F1004" s="5">
        <v>0</v>
      </c>
      <c r="G1004" s="19">
        <v>8116.68</v>
      </c>
      <c r="H1004" s="4" t="s">
        <v>12</v>
      </c>
      <c r="I1004" s="4" t="s">
        <v>16</v>
      </c>
      <c r="J1004" s="4" t="s">
        <v>42</v>
      </c>
      <c r="K1004" s="4">
        <f t="shared" si="31"/>
        <v>51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thickBot="1" x14ac:dyDescent="0.3">
      <c r="A1005" s="4" t="s">
        <v>1036</v>
      </c>
      <c r="B1005" s="5">
        <v>1973</v>
      </c>
      <c r="C1005" s="4" t="s">
        <v>34</v>
      </c>
      <c r="D1005" s="5">
        <v>30</v>
      </c>
      <c r="E1005" s="5" t="str">
        <f t="shared" si="30"/>
        <v>30 Aug 1973</v>
      </c>
      <c r="F1005" s="5">
        <v>0</v>
      </c>
      <c r="G1005" s="19">
        <v>8124.41</v>
      </c>
      <c r="H1005" s="4" t="s">
        <v>12</v>
      </c>
      <c r="I1005" s="4" t="s">
        <v>16</v>
      </c>
      <c r="J1005" s="4" t="s">
        <v>13</v>
      </c>
      <c r="K1005" s="4">
        <f t="shared" si="31"/>
        <v>51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thickBot="1" x14ac:dyDescent="0.3">
      <c r="A1006" s="4" t="s">
        <v>1037</v>
      </c>
      <c r="B1006" s="5">
        <v>1973</v>
      </c>
      <c r="C1006" s="4" t="s">
        <v>20</v>
      </c>
      <c r="D1006" s="5">
        <v>3</v>
      </c>
      <c r="E1006" s="5" t="str">
        <f t="shared" si="30"/>
        <v>3 Sep 1973</v>
      </c>
      <c r="F1006" s="5">
        <v>0</v>
      </c>
      <c r="G1006" s="19">
        <v>8125.78</v>
      </c>
      <c r="H1006" s="4" t="s">
        <v>11</v>
      </c>
      <c r="I1006" s="4" t="s">
        <v>11</v>
      </c>
      <c r="J1006" s="4" t="s">
        <v>13</v>
      </c>
      <c r="K1006" s="4">
        <f t="shared" si="31"/>
        <v>51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thickBot="1" x14ac:dyDescent="0.3">
      <c r="A1007" s="4" t="s">
        <v>1038</v>
      </c>
      <c r="B1007" s="5">
        <v>1990</v>
      </c>
      <c r="C1007" s="4" t="s">
        <v>18</v>
      </c>
      <c r="D1007" s="5">
        <v>21</v>
      </c>
      <c r="E1007" s="5" t="str">
        <f t="shared" si="30"/>
        <v>21 Jun 1990</v>
      </c>
      <c r="F1007" s="5">
        <v>3</v>
      </c>
      <c r="G1007" s="19">
        <v>8157.92</v>
      </c>
      <c r="H1007" s="4" t="s">
        <v>11</v>
      </c>
      <c r="I1007" s="4" t="s">
        <v>12</v>
      </c>
      <c r="J1007" s="4" t="s">
        <v>200</v>
      </c>
      <c r="K1007" s="4">
        <f t="shared" si="31"/>
        <v>34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thickBot="1" x14ac:dyDescent="0.3">
      <c r="A1008" s="4" t="s">
        <v>1039</v>
      </c>
      <c r="B1008" s="5">
        <v>1982</v>
      </c>
      <c r="C1008" s="4" t="s">
        <v>18</v>
      </c>
      <c r="D1008" s="5">
        <v>28</v>
      </c>
      <c r="E1008" s="5" t="str">
        <f t="shared" si="30"/>
        <v>28 Jun 1982</v>
      </c>
      <c r="F1008" s="5">
        <v>4</v>
      </c>
      <c r="G1008" s="19">
        <v>8162.72</v>
      </c>
      <c r="H1008" s="4" t="s">
        <v>12</v>
      </c>
      <c r="I1008" s="4" t="s">
        <v>12</v>
      </c>
      <c r="J1008" s="4" t="s">
        <v>23</v>
      </c>
      <c r="K1008" s="4">
        <f t="shared" si="31"/>
        <v>42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thickBot="1" x14ac:dyDescent="0.3">
      <c r="A1009" s="4" t="s">
        <v>1040</v>
      </c>
      <c r="B1009" s="5">
        <v>1963</v>
      </c>
      <c r="C1009" s="4" t="s">
        <v>15</v>
      </c>
      <c r="D1009" s="5">
        <v>5</v>
      </c>
      <c r="E1009" s="5" t="str">
        <f t="shared" si="30"/>
        <v>5 Nov 1963</v>
      </c>
      <c r="F1009" s="5">
        <v>0</v>
      </c>
      <c r="G1009" s="19">
        <v>8177.9</v>
      </c>
      <c r="H1009" s="4" t="s">
        <v>12</v>
      </c>
      <c r="I1009" s="4" t="s">
        <v>16</v>
      </c>
      <c r="J1009" s="4" t="s">
        <v>13</v>
      </c>
      <c r="K1009" s="4">
        <f t="shared" si="31"/>
        <v>61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thickBot="1" x14ac:dyDescent="0.3">
      <c r="A1010" s="4" t="s">
        <v>1041</v>
      </c>
      <c r="B1010" s="5">
        <v>1983</v>
      </c>
      <c r="C1010" s="4" t="s">
        <v>18</v>
      </c>
      <c r="D1010" s="5">
        <v>8</v>
      </c>
      <c r="E1010" s="5" t="str">
        <f t="shared" si="30"/>
        <v>8 Jun 1983</v>
      </c>
      <c r="F1010" s="5">
        <v>3</v>
      </c>
      <c r="G1010" s="19">
        <v>8179.51</v>
      </c>
      <c r="H1010" s="4" t="s">
        <v>11</v>
      </c>
      <c r="I1010" s="4" t="s">
        <v>11</v>
      </c>
      <c r="J1010" s="4" t="s">
        <v>516</v>
      </c>
      <c r="K1010" s="4">
        <f t="shared" si="31"/>
        <v>41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thickBot="1" x14ac:dyDescent="0.3">
      <c r="A1011" s="4" t="s">
        <v>1042</v>
      </c>
      <c r="B1011" s="5">
        <v>1997</v>
      </c>
      <c r="C1011" s="4" t="s">
        <v>36</v>
      </c>
      <c r="D1011" s="5">
        <v>21</v>
      </c>
      <c r="E1011" s="5" t="str">
        <f t="shared" si="30"/>
        <v>21 Oct 1997</v>
      </c>
      <c r="F1011" s="5">
        <v>0</v>
      </c>
      <c r="G1011" s="19">
        <v>8182.89</v>
      </c>
      <c r="H1011" s="4" t="s">
        <v>11</v>
      </c>
      <c r="I1011" s="4" t="s">
        <v>16</v>
      </c>
      <c r="J1011" s="4" t="s">
        <v>535</v>
      </c>
      <c r="K1011" s="4">
        <f t="shared" si="31"/>
        <v>27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thickBot="1" x14ac:dyDescent="0.3">
      <c r="A1012" s="4" t="s">
        <v>1043</v>
      </c>
      <c r="B1012" s="5">
        <v>1962</v>
      </c>
      <c r="C1012" s="4" t="s">
        <v>15</v>
      </c>
      <c r="D1012" s="5">
        <v>23</v>
      </c>
      <c r="E1012" s="5" t="str">
        <f t="shared" si="30"/>
        <v>23 Nov 1962</v>
      </c>
      <c r="F1012" s="5">
        <v>0</v>
      </c>
      <c r="G1012" s="19">
        <v>8188.12</v>
      </c>
      <c r="H1012" s="4" t="s">
        <v>12</v>
      </c>
      <c r="I1012" s="4" t="s">
        <v>12</v>
      </c>
      <c r="J1012" s="4" t="s">
        <v>13</v>
      </c>
      <c r="K1012" s="4">
        <f t="shared" si="31"/>
        <v>62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thickBot="1" x14ac:dyDescent="0.3">
      <c r="A1013" s="4" t="s">
        <v>1044</v>
      </c>
      <c r="B1013" s="5">
        <v>1978</v>
      </c>
      <c r="C1013" s="4" t="s">
        <v>36</v>
      </c>
      <c r="D1013" s="5">
        <v>24</v>
      </c>
      <c r="E1013" s="5" t="str">
        <f t="shared" si="30"/>
        <v>24 Oct 1978</v>
      </c>
      <c r="F1013" s="5">
        <v>2</v>
      </c>
      <c r="G1013" s="19">
        <v>8211.1</v>
      </c>
      <c r="H1013" s="4" t="s">
        <v>11</v>
      </c>
      <c r="I1013" s="4" t="s">
        <v>12</v>
      </c>
      <c r="J1013" s="4" t="s">
        <v>13</v>
      </c>
      <c r="K1013" s="4">
        <f t="shared" si="31"/>
        <v>46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thickBot="1" x14ac:dyDescent="0.3">
      <c r="A1014" s="4" t="s">
        <v>1045</v>
      </c>
      <c r="B1014" s="5">
        <v>1978</v>
      </c>
      <c r="C1014" s="4" t="s">
        <v>18</v>
      </c>
      <c r="D1014" s="5">
        <v>30</v>
      </c>
      <c r="E1014" s="5" t="str">
        <f t="shared" si="30"/>
        <v>30 Jun 1978</v>
      </c>
      <c r="F1014" s="5">
        <v>2</v>
      </c>
      <c r="G1014" s="19">
        <v>8219.2000000000007</v>
      </c>
      <c r="H1014" s="4" t="s">
        <v>11</v>
      </c>
      <c r="I1014" s="4" t="s">
        <v>11</v>
      </c>
      <c r="J1014" s="4" t="s">
        <v>13</v>
      </c>
      <c r="K1014" s="4">
        <f t="shared" si="31"/>
        <v>46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thickBot="1" x14ac:dyDescent="0.3">
      <c r="A1015" s="4" t="s">
        <v>1046</v>
      </c>
      <c r="B1015" s="5">
        <v>1976</v>
      </c>
      <c r="C1015" s="4" t="s">
        <v>20</v>
      </c>
      <c r="D1015" s="5">
        <v>3</v>
      </c>
      <c r="E1015" s="5" t="str">
        <f t="shared" si="30"/>
        <v>3 Sep 1976</v>
      </c>
      <c r="F1015" s="5">
        <v>1</v>
      </c>
      <c r="G1015" s="19">
        <v>8232.64</v>
      </c>
      <c r="H1015" s="4" t="s">
        <v>11</v>
      </c>
      <c r="I1015" s="4" t="s">
        <v>12</v>
      </c>
      <c r="J1015" s="4" t="s">
        <v>13</v>
      </c>
      <c r="K1015" s="4">
        <f t="shared" si="31"/>
        <v>48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thickBot="1" x14ac:dyDescent="0.3">
      <c r="A1016" s="4" t="s">
        <v>1047</v>
      </c>
      <c r="B1016" s="5">
        <v>1976</v>
      </c>
      <c r="C1016" s="4" t="s">
        <v>18</v>
      </c>
      <c r="D1016" s="5">
        <v>30</v>
      </c>
      <c r="E1016" s="5" t="str">
        <f t="shared" si="30"/>
        <v>30 Jun 1976</v>
      </c>
      <c r="F1016" s="5">
        <v>1</v>
      </c>
      <c r="G1016" s="19">
        <v>8233.1</v>
      </c>
      <c r="H1016" s="4" t="s">
        <v>11</v>
      </c>
      <c r="I1016" s="4" t="s">
        <v>11</v>
      </c>
      <c r="J1016" s="4" t="s">
        <v>13</v>
      </c>
      <c r="K1016" s="4">
        <f t="shared" si="31"/>
        <v>48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thickBot="1" x14ac:dyDescent="0.3">
      <c r="A1017" s="4" t="s">
        <v>1048</v>
      </c>
      <c r="B1017" s="5">
        <v>1976</v>
      </c>
      <c r="C1017" s="4" t="s">
        <v>20</v>
      </c>
      <c r="D1017" s="5">
        <v>2</v>
      </c>
      <c r="E1017" s="5" t="str">
        <f t="shared" si="30"/>
        <v>2 Sep 1976</v>
      </c>
      <c r="F1017" s="5">
        <v>1</v>
      </c>
      <c r="G1017" s="19">
        <v>8240.59</v>
      </c>
      <c r="H1017" s="4" t="s">
        <v>11</v>
      </c>
      <c r="I1017" s="4" t="s">
        <v>11</v>
      </c>
      <c r="J1017" s="4" t="s">
        <v>13</v>
      </c>
      <c r="K1017" s="4">
        <f t="shared" si="31"/>
        <v>48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thickBot="1" x14ac:dyDescent="0.3">
      <c r="A1018" s="4" t="s">
        <v>1049</v>
      </c>
      <c r="B1018" s="5">
        <v>1982</v>
      </c>
      <c r="C1018" s="4" t="s">
        <v>20</v>
      </c>
      <c r="D1018" s="5">
        <v>27</v>
      </c>
      <c r="E1018" s="5" t="str">
        <f t="shared" si="30"/>
        <v>27 Sep 1982</v>
      </c>
      <c r="F1018" s="5">
        <v>3</v>
      </c>
      <c r="G1018" s="19">
        <v>8252.2800000000007</v>
      </c>
      <c r="H1018" s="4" t="s">
        <v>11</v>
      </c>
      <c r="I1018" s="4" t="s">
        <v>11</v>
      </c>
      <c r="J1018" s="4" t="s">
        <v>247</v>
      </c>
      <c r="K1018" s="4">
        <f t="shared" si="31"/>
        <v>42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thickBot="1" x14ac:dyDescent="0.3">
      <c r="A1019" s="4" t="s">
        <v>1050</v>
      </c>
      <c r="B1019" s="5">
        <v>1964</v>
      </c>
      <c r="C1019" s="4" t="s">
        <v>20</v>
      </c>
      <c r="D1019" s="5">
        <v>5</v>
      </c>
      <c r="E1019" s="5" t="str">
        <f t="shared" si="30"/>
        <v>5 Sep 1964</v>
      </c>
      <c r="F1019" s="5">
        <v>0</v>
      </c>
      <c r="G1019" s="19">
        <v>8268</v>
      </c>
      <c r="H1019" s="4" t="s">
        <v>12</v>
      </c>
      <c r="I1019" s="4" t="s">
        <v>12</v>
      </c>
      <c r="J1019" s="4" t="s">
        <v>13</v>
      </c>
      <c r="K1019" s="4">
        <f t="shared" si="31"/>
        <v>60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thickBot="1" x14ac:dyDescent="0.3">
      <c r="A1020" s="4" t="s">
        <v>1051</v>
      </c>
      <c r="B1020" s="5">
        <v>1974</v>
      </c>
      <c r="C1020" s="4" t="s">
        <v>34</v>
      </c>
      <c r="D1020" s="5">
        <v>5</v>
      </c>
      <c r="E1020" s="5" t="str">
        <f t="shared" si="30"/>
        <v>5 Aug 1974</v>
      </c>
      <c r="F1020" s="5">
        <v>0</v>
      </c>
      <c r="G1020" s="19">
        <v>8269.0400000000009</v>
      </c>
      <c r="H1020" s="4" t="s">
        <v>11</v>
      </c>
      <c r="I1020" s="4" t="s">
        <v>16</v>
      </c>
      <c r="J1020" s="4" t="s">
        <v>42</v>
      </c>
      <c r="K1020" s="4">
        <f t="shared" si="31"/>
        <v>50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thickBot="1" x14ac:dyDescent="0.3">
      <c r="A1021" s="4" t="s">
        <v>1052</v>
      </c>
      <c r="B1021" s="5">
        <v>2000</v>
      </c>
      <c r="C1021" s="4" t="s">
        <v>15</v>
      </c>
      <c r="D1021" s="5">
        <v>28</v>
      </c>
      <c r="E1021" s="5" t="str">
        <f t="shared" si="30"/>
        <v>28 Nov 2000</v>
      </c>
      <c r="F1021" s="5">
        <v>0</v>
      </c>
      <c r="G1021" s="19">
        <v>8271.4599999999991</v>
      </c>
      <c r="H1021" s="4" t="s">
        <v>11</v>
      </c>
      <c r="I1021" s="4" t="s">
        <v>16</v>
      </c>
      <c r="J1021" s="4" t="s">
        <v>249</v>
      </c>
      <c r="K1021" s="4">
        <f t="shared" si="31"/>
        <v>24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thickBot="1" x14ac:dyDescent="0.3">
      <c r="A1022" s="4" t="s">
        <v>1053</v>
      </c>
      <c r="B1022" s="5">
        <v>1974</v>
      </c>
      <c r="C1022" s="4" t="s">
        <v>20</v>
      </c>
      <c r="D1022" s="5">
        <v>26</v>
      </c>
      <c r="E1022" s="5" t="str">
        <f t="shared" si="30"/>
        <v>26 Sep 1974</v>
      </c>
      <c r="F1022" s="5">
        <v>0</v>
      </c>
      <c r="G1022" s="19">
        <v>8277.52</v>
      </c>
      <c r="H1022" s="4" t="s">
        <v>11</v>
      </c>
      <c r="I1022" s="4" t="s">
        <v>11</v>
      </c>
      <c r="J1022" s="4" t="s">
        <v>42</v>
      </c>
      <c r="K1022" s="4">
        <f t="shared" si="31"/>
        <v>50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thickBot="1" x14ac:dyDescent="0.3">
      <c r="A1023" s="4" t="s">
        <v>1054</v>
      </c>
      <c r="B1023" s="5">
        <v>1974</v>
      </c>
      <c r="C1023" s="4" t="s">
        <v>30</v>
      </c>
      <c r="D1023" s="5">
        <v>22</v>
      </c>
      <c r="E1023" s="5" t="str">
        <f t="shared" si="30"/>
        <v>22 Dec 1974</v>
      </c>
      <c r="F1023" s="5">
        <v>0</v>
      </c>
      <c r="G1023" s="19">
        <v>8280.6200000000008</v>
      </c>
      <c r="H1023" s="4" t="s">
        <v>11</v>
      </c>
      <c r="I1023" s="4" t="s">
        <v>11</v>
      </c>
      <c r="J1023" s="4" t="s">
        <v>13</v>
      </c>
      <c r="K1023" s="4">
        <f t="shared" si="31"/>
        <v>50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thickBot="1" x14ac:dyDescent="0.3">
      <c r="A1024" s="4" t="s">
        <v>1055</v>
      </c>
      <c r="B1024" s="5">
        <v>1974</v>
      </c>
      <c r="C1024" s="4" t="s">
        <v>18</v>
      </c>
      <c r="D1024" s="5">
        <v>6</v>
      </c>
      <c r="E1024" s="5" t="str">
        <f t="shared" si="30"/>
        <v>6 Jun 1974</v>
      </c>
      <c r="F1024" s="5">
        <v>0</v>
      </c>
      <c r="G1024" s="19">
        <v>8283.68</v>
      </c>
      <c r="H1024" s="4" t="s">
        <v>11</v>
      </c>
      <c r="I1024" s="4" t="s">
        <v>12</v>
      </c>
      <c r="J1024" s="4" t="s">
        <v>13</v>
      </c>
      <c r="K1024" s="4">
        <f t="shared" si="31"/>
        <v>50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thickBot="1" x14ac:dyDescent="0.3">
      <c r="A1025" s="4" t="s">
        <v>1056</v>
      </c>
      <c r="B1025" s="5">
        <v>1978</v>
      </c>
      <c r="C1025" s="4" t="s">
        <v>18</v>
      </c>
      <c r="D1025" s="5">
        <v>26</v>
      </c>
      <c r="E1025" s="5" t="str">
        <f t="shared" si="30"/>
        <v>26 Jun 1978</v>
      </c>
      <c r="F1025" s="5">
        <v>2</v>
      </c>
      <c r="G1025" s="19">
        <v>8302.5400000000009</v>
      </c>
      <c r="H1025" s="4" t="s">
        <v>12</v>
      </c>
      <c r="I1025" s="4" t="s">
        <v>12</v>
      </c>
      <c r="J1025" s="4" t="s">
        <v>168</v>
      </c>
      <c r="K1025" s="4">
        <f t="shared" si="31"/>
        <v>46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thickBot="1" x14ac:dyDescent="0.3">
      <c r="A1026" s="4" t="s">
        <v>1057</v>
      </c>
      <c r="B1026" s="5">
        <v>1979</v>
      </c>
      <c r="C1026" s="4" t="s">
        <v>34</v>
      </c>
      <c r="D1026" s="5">
        <v>7</v>
      </c>
      <c r="E1026" s="5" t="str">
        <f t="shared" si="30"/>
        <v>7 Aug 1979</v>
      </c>
      <c r="F1026" s="5">
        <v>2</v>
      </c>
      <c r="G1026" s="19">
        <v>8310.84</v>
      </c>
      <c r="H1026" s="4" t="s">
        <v>11</v>
      </c>
      <c r="I1026" s="4" t="s">
        <v>11</v>
      </c>
      <c r="J1026" s="4" t="s">
        <v>23</v>
      </c>
      <c r="K1026" s="4">
        <f t="shared" si="31"/>
        <v>45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thickBot="1" x14ac:dyDescent="0.3">
      <c r="A1027" s="4" t="s">
        <v>1058</v>
      </c>
      <c r="B1027" s="5">
        <v>1993</v>
      </c>
      <c r="C1027" s="4" t="s">
        <v>18</v>
      </c>
      <c r="D1027" s="5">
        <v>22</v>
      </c>
      <c r="E1027" s="5" t="str">
        <f t="shared" ref="E1027:E1090" si="32">CONCATENATE(D1027," ",C1027," ",B1027)</f>
        <v>22 Jun 1993</v>
      </c>
      <c r="F1027" s="5">
        <v>0</v>
      </c>
      <c r="G1027" s="19">
        <v>8314.65</v>
      </c>
      <c r="H1027" s="4" t="s">
        <v>11</v>
      </c>
      <c r="I1027" s="4" t="s">
        <v>16</v>
      </c>
      <c r="J1027" s="4" t="s">
        <v>23</v>
      </c>
      <c r="K1027" s="4">
        <f t="shared" ref="K1027:K1090" si="33">DATEDIF(E1027,$L$2,"y")</f>
        <v>31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thickBot="1" x14ac:dyDescent="0.3">
      <c r="A1028" s="4" t="s">
        <v>1059</v>
      </c>
      <c r="B1028" s="5">
        <v>1976</v>
      </c>
      <c r="C1028" s="4" t="s">
        <v>10</v>
      </c>
      <c r="D1028" s="5">
        <v>12</v>
      </c>
      <c r="E1028" s="5" t="str">
        <f t="shared" si="32"/>
        <v>12 Jul 1976</v>
      </c>
      <c r="F1028" s="5">
        <v>1</v>
      </c>
      <c r="G1028" s="19">
        <v>8334.4599999999991</v>
      </c>
      <c r="H1028" s="4" t="s">
        <v>12</v>
      </c>
      <c r="I1028" s="4" t="s">
        <v>11</v>
      </c>
      <c r="J1028" s="4" t="s">
        <v>168</v>
      </c>
      <c r="K1028" s="4">
        <f t="shared" si="33"/>
        <v>48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thickBot="1" x14ac:dyDescent="0.3">
      <c r="A1029" s="4" t="s">
        <v>1060</v>
      </c>
      <c r="B1029" s="5">
        <v>1976</v>
      </c>
      <c r="C1029" s="4" t="s">
        <v>10</v>
      </c>
      <c r="D1029" s="5">
        <v>20</v>
      </c>
      <c r="E1029" s="5" t="str">
        <f t="shared" si="32"/>
        <v>20 Jul 1976</v>
      </c>
      <c r="F1029" s="5">
        <v>1</v>
      </c>
      <c r="G1029" s="19">
        <v>8334.59</v>
      </c>
      <c r="H1029" s="4" t="s">
        <v>12</v>
      </c>
      <c r="I1029" s="4" t="s">
        <v>11</v>
      </c>
      <c r="J1029" s="4" t="s">
        <v>168</v>
      </c>
      <c r="K1029" s="4">
        <f t="shared" si="33"/>
        <v>48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thickBot="1" x14ac:dyDescent="0.3">
      <c r="A1030" s="4" t="s">
        <v>1061</v>
      </c>
      <c r="B1030" s="5">
        <v>1976</v>
      </c>
      <c r="C1030" s="4" t="s">
        <v>10</v>
      </c>
      <c r="D1030" s="5">
        <v>7</v>
      </c>
      <c r="E1030" s="5" t="str">
        <f t="shared" si="32"/>
        <v>7 Jul 1976</v>
      </c>
      <c r="F1030" s="5">
        <v>1</v>
      </c>
      <c r="G1030" s="19">
        <v>8342.91</v>
      </c>
      <c r="H1030" s="4" t="s">
        <v>12</v>
      </c>
      <c r="I1030" s="4" t="s">
        <v>16</v>
      </c>
      <c r="J1030" s="4" t="s">
        <v>168</v>
      </c>
      <c r="K1030" s="4">
        <f t="shared" si="33"/>
        <v>48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thickBot="1" x14ac:dyDescent="0.3">
      <c r="A1031" s="4" t="s">
        <v>1062</v>
      </c>
      <c r="B1031" s="5">
        <v>1976</v>
      </c>
      <c r="C1031" s="4" t="s">
        <v>18</v>
      </c>
      <c r="D1031" s="5">
        <v>12</v>
      </c>
      <c r="E1031" s="5" t="str">
        <f t="shared" si="32"/>
        <v>12 Jun 1976</v>
      </c>
      <c r="F1031" s="5">
        <v>2</v>
      </c>
      <c r="G1031" s="19">
        <v>8347.16</v>
      </c>
      <c r="H1031" s="4" t="s">
        <v>11</v>
      </c>
      <c r="I1031" s="4" t="s">
        <v>16</v>
      </c>
      <c r="J1031" s="4" t="s">
        <v>13</v>
      </c>
      <c r="K1031" s="4">
        <f t="shared" si="33"/>
        <v>48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thickBot="1" x14ac:dyDescent="0.3">
      <c r="A1032" s="4" t="s">
        <v>1063</v>
      </c>
      <c r="B1032" s="5">
        <v>1963</v>
      </c>
      <c r="C1032" s="4" t="s">
        <v>20</v>
      </c>
      <c r="D1032" s="5">
        <v>21</v>
      </c>
      <c r="E1032" s="5" t="str">
        <f t="shared" si="32"/>
        <v>21 Sep 1963</v>
      </c>
      <c r="F1032" s="5">
        <v>0</v>
      </c>
      <c r="G1032" s="19">
        <v>8355.5400000000009</v>
      </c>
      <c r="H1032" s="4" t="s">
        <v>12</v>
      </c>
      <c r="I1032" s="4" t="s">
        <v>12</v>
      </c>
      <c r="J1032" s="4" t="s">
        <v>23</v>
      </c>
      <c r="K1032" s="4">
        <f t="shared" si="33"/>
        <v>61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thickBot="1" x14ac:dyDescent="0.3">
      <c r="A1033" s="4" t="s">
        <v>1064</v>
      </c>
      <c r="B1033" s="5">
        <v>1971</v>
      </c>
      <c r="C1033" s="4" t="s">
        <v>20</v>
      </c>
      <c r="D1033" s="5">
        <v>4</v>
      </c>
      <c r="E1033" s="5" t="str">
        <f t="shared" si="32"/>
        <v>4 Sep 1971</v>
      </c>
      <c r="F1033" s="5">
        <v>0</v>
      </c>
      <c r="G1033" s="19">
        <v>8396.6200000000008</v>
      </c>
      <c r="H1033" s="4" t="s">
        <v>11</v>
      </c>
      <c r="I1033" s="4" t="s">
        <v>12</v>
      </c>
      <c r="J1033" s="4" t="s">
        <v>13</v>
      </c>
      <c r="K1033" s="4">
        <f t="shared" si="33"/>
        <v>53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thickBot="1" x14ac:dyDescent="0.3">
      <c r="A1034" s="4" t="s">
        <v>1065</v>
      </c>
      <c r="B1034" s="5">
        <v>1971</v>
      </c>
      <c r="C1034" s="4" t="s">
        <v>20</v>
      </c>
      <c r="D1034" s="5">
        <v>18</v>
      </c>
      <c r="E1034" s="5" t="str">
        <f t="shared" si="32"/>
        <v>18 Sep 1971</v>
      </c>
      <c r="F1034" s="5">
        <v>0</v>
      </c>
      <c r="G1034" s="19">
        <v>8400.01</v>
      </c>
      <c r="H1034" s="4" t="s">
        <v>11</v>
      </c>
      <c r="I1034" s="4" t="s">
        <v>12</v>
      </c>
      <c r="J1034" s="4" t="s">
        <v>13</v>
      </c>
      <c r="K1034" s="4">
        <f t="shared" si="33"/>
        <v>53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thickBot="1" x14ac:dyDescent="0.3">
      <c r="A1035" s="4" t="s">
        <v>1066</v>
      </c>
      <c r="B1035" s="5">
        <v>1979</v>
      </c>
      <c r="C1035" s="4" t="s">
        <v>18</v>
      </c>
      <c r="D1035" s="5">
        <v>11</v>
      </c>
      <c r="E1035" s="5" t="str">
        <f t="shared" si="32"/>
        <v>11 Jun 1979</v>
      </c>
      <c r="F1035" s="5">
        <v>3</v>
      </c>
      <c r="G1035" s="19">
        <v>8410.0499999999993</v>
      </c>
      <c r="H1035" s="4" t="s">
        <v>11</v>
      </c>
      <c r="I1035" s="4" t="s">
        <v>11</v>
      </c>
      <c r="J1035" s="4" t="s">
        <v>23</v>
      </c>
      <c r="K1035" s="4">
        <f t="shared" si="33"/>
        <v>45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thickBot="1" x14ac:dyDescent="0.3">
      <c r="A1036" s="4" t="s">
        <v>1067</v>
      </c>
      <c r="B1036" s="5">
        <v>1977</v>
      </c>
      <c r="C1036" s="4" t="s">
        <v>20</v>
      </c>
      <c r="D1036" s="5">
        <v>4</v>
      </c>
      <c r="E1036" s="5" t="str">
        <f t="shared" si="32"/>
        <v>4 Sep 1977</v>
      </c>
      <c r="F1036" s="5">
        <v>2</v>
      </c>
      <c r="G1036" s="19">
        <v>8413.4599999999991</v>
      </c>
      <c r="H1036" s="4" t="s">
        <v>12</v>
      </c>
      <c r="I1036" s="4" t="s">
        <v>16</v>
      </c>
      <c r="J1036" s="4" t="s">
        <v>23</v>
      </c>
      <c r="K1036" s="4">
        <f t="shared" si="33"/>
        <v>47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thickBot="1" x14ac:dyDescent="0.3">
      <c r="A1037" s="4" t="s">
        <v>1068</v>
      </c>
      <c r="B1037" s="5">
        <v>1975</v>
      </c>
      <c r="C1037" s="4" t="s">
        <v>20</v>
      </c>
      <c r="D1037" s="5">
        <v>28</v>
      </c>
      <c r="E1037" s="5" t="str">
        <f t="shared" si="32"/>
        <v>28 Sep 1975</v>
      </c>
      <c r="F1037" s="5">
        <v>1</v>
      </c>
      <c r="G1037" s="19">
        <v>8428.07</v>
      </c>
      <c r="H1037" s="4" t="s">
        <v>12</v>
      </c>
      <c r="I1037" s="4" t="s">
        <v>11</v>
      </c>
      <c r="J1037" s="4" t="s">
        <v>23</v>
      </c>
      <c r="K1037" s="4">
        <f t="shared" si="33"/>
        <v>49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thickBot="1" x14ac:dyDescent="0.3">
      <c r="A1038" s="4" t="s">
        <v>1069</v>
      </c>
      <c r="B1038" s="5">
        <v>1963</v>
      </c>
      <c r="C1038" s="4" t="s">
        <v>20</v>
      </c>
      <c r="D1038" s="5">
        <v>24</v>
      </c>
      <c r="E1038" s="5" t="str">
        <f t="shared" si="32"/>
        <v>24 Sep 1963</v>
      </c>
      <c r="F1038" s="5">
        <v>0</v>
      </c>
      <c r="G1038" s="19">
        <v>8440.0499999999993</v>
      </c>
      <c r="H1038" s="4" t="s">
        <v>12</v>
      </c>
      <c r="I1038" s="4" t="s">
        <v>11</v>
      </c>
      <c r="J1038" s="4" t="s">
        <v>13</v>
      </c>
      <c r="K1038" s="4">
        <f t="shared" si="33"/>
        <v>61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thickBot="1" x14ac:dyDescent="0.3">
      <c r="A1039" s="4" t="s">
        <v>1070</v>
      </c>
      <c r="B1039" s="5">
        <v>1972</v>
      </c>
      <c r="C1039" s="4" t="s">
        <v>20</v>
      </c>
      <c r="D1039" s="5">
        <v>9</v>
      </c>
      <c r="E1039" s="5" t="str">
        <f t="shared" si="32"/>
        <v>9 Sep 1972</v>
      </c>
      <c r="F1039" s="5">
        <v>0</v>
      </c>
      <c r="G1039" s="19">
        <v>8442.67</v>
      </c>
      <c r="H1039" s="4" t="s">
        <v>11</v>
      </c>
      <c r="I1039" s="4" t="s">
        <v>12</v>
      </c>
      <c r="J1039" s="4" t="s">
        <v>13</v>
      </c>
      <c r="K1039" s="4">
        <f t="shared" si="33"/>
        <v>52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thickBot="1" x14ac:dyDescent="0.3">
      <c r="A1040" s="4" t="s">
        <v>1071</v>
      </c>
      <c r="B1040" s="5">
        <v>1972</v>
      </c>
      <c r="C1040" s="4" t="s">
        <v>20</v>
      </c>
      <c r="D1040" s="5">
        <v>4</v>
      </c>
      <c r="E1040" s="5" t="str">
        <f t="shared" si="32"/>
        <v>4 Sep 1972</v>
      </c>
      <c r="F1040" s="5">
        <v>0</v>
      </c>
      <c r="G1040" s="19">
        <v>8444.4699999999993</v>
      </c>
      <c r="H1040" s="4" t="s">
        <v>12</v>
      </c>
      <c r="I1040" s="4" t="s">
        <v>16</v>
      </c>
      <c r="J1040" s="4" t="s">
        <v>42</v>
      </c>
      <c r="K1040" s="4">
        <f t="shared" si="33"/>
        <v>52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thickBot="1" x14ac:dyDescent="0.3">
      <c r="A1041" s="4" t="s">
        <v>1072</v>
      </c>
      <c r="B1041" s="5">
        <v>1966</v>
      </c>
      <c r="C1041" s="4" t="s">
        <v>18</v>
      </c>
      <c r="D1041" s="5">
        <v>12</v>
      </c>
      <c r="E1041" s="5" t="str">
        <f t="shared" si="32"/>
        <v>12 Jun 1966</v>
      </c>
      <c r="F1041" s="5">
        <v>0</v>
      </c>
      <c r="G1041" s="19">
        <v>8448.66</v>
      </c>
      <c r="H1041" s="4" t="s">
        <v>12</v>
      </c>
      <c r="I1041" s="4" t="s">
        <v>16</v>
      </c>
      <c r="J1041" s="4" t="s">
        <v>13</v>
      </c>
      <c r="K1041" s="4">
        <f t="shared" si="33"/>
        <v>58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thickBot="1" x14ac:dyDescent="0.3">
      <c r="A1042" s="4" t="s">
        <v>1073</v>
      </c>
      <c r="B1042" s="5">
        <v>1984</v>
      </c>
      <c r="C1042" s="4" t="s">
        <v>18</v>
      </c>
      <c r="D1042" s="5">
        <v>19</v>
      </c>
      <c r="E1042" s="5" t="str">
        <f t="shared" si="32"/>
        <v>19 Jun 1984</v>
      </c>
      <c r="F1042" s="5">
        <v>3</v>
      </c>
      <c r="G1042" s="19">
        <v>8450.82</v>
      </c>
      <c r="H1042" s="4" t="s">
        <v>11</v>
      </c>
      <c r="I1042" s="4" t="s">
        <v>11</v>
      </c>
      <c r="J1042" s="4" t="s">
        <v>200</v>
      </c>
      <c r="K1042" s="4">
        <f t="shared" si="33"/>
        <v>40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thickBot="1" x14ac:dyDescent="0.3">
      <c r="A1043" s="4" t="s">
        <v>1074</v>
      </c>
      <c r="B1043" s="5">
        <v>1972</v>
      </c>
      <c r="C1043" s="4" t="s">
        <v>30</v>
      </c>
      <c r="D1043" s="5">
        <v>26</v>
      </c>
      <c r="E1043" s="5" t="str">
        <f t="shared" si="32"/>
        <v>26 Dec 1972</v>
      </c>
      <c r="F1043" s="5">
        <v>0</v>
      </c>
      <c r="G1043" s="19">
        <v>8457.82</v>
      </c>
      <c r="H1043" s="4" t="s">
        <v>11</v>
      </c>
      <c r="I1043" s="4" t="s">
        <v>12</v>
      </c>
      <c r="J1043" s="4" t="s">
        <v>42</v>
      </c>
      <c r="K1043" s="4">
        <f t="shared" si="33"/>
        <v>52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thickBot="1" x14ac:dyDescent="0.3">
      <c r="A1044" s="4" t="s">
        <v>1075</v>
      </c>
      <c r="B1044" s="5">
        <v>1992</v>
      </c>
      <c r="C1044" s="4" t="s">
        <v>20</v>
      </c>
      <c r="D1044" s="5">
        <v>9</v>
      </c>
      <c r="E1044" s="5" t="str">
        <f t="shared" si="32"/>
        <v>9 Sep 1992</v>
      </c>
      <c r="F1044" s="5">
        <v>0</v>
      </c>
      <c r="G1044" s="19">
        <v>8466.35</v>
      </c>
      <c r="H1044" s="4" t="s">
        <v>11</v>
      </c>
      <c r="I1044" s="4" t="s">
        <v>11</v>
      </c>
      <c r="J1044" s="4" t="s">
        <v>23</v>
      </c>
      <c r="K1044" s="4">
        <f t="shared" si="33"/>
        <v>32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thickBot="1" x14ac:dyDescent="0.3">
      <c r="A1045" s="4" t="s">
        <v>1076</v>
      </c>
      <c r="B1045" s="5">
        <v>1993</v>
      </c>
      <c r="C1045" s="4" t="s">
        <v>15</v>
      </c>
      <c r="D1045" s="5">
        <v>10</v>
      </c>
      <c r="E1045" s="5" t="str">
        <f t="shared" si="32"/>
        <v>10 Nov 1993</v>
      </c>
      <c r="F1045" s="5">
        <v>0</v>
      </c>
      <c r="G1045" s="19">
        <v>8471.65</v>
      </c>
      <c r="H1045" s="4" t="s">
        <v>11</v>
      </c>
      <c r="I1045" s="4" t="s">
        <v>16</v>
      </c>
      <c r="J1045" s="4" t="s">
        <v>23</v>
      </c>
      <c r="K1045" s="4">
        <f t="shared" si="33"/>
        <v>31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thickBot="1" x14ac:dyDescent="0.3">
      <c r="A1046" s="4" t="s">
        <v>1077</v>
      </c>
      <c r="B1046" s="5">
        <v>1977</v>
      </c>
      <c r="C1046" s="4" t="s">
        <v>30</v>
      </c>
      <c r="D1046" s="5">
        <v>26</v>
      </c>
      <c r="E1046" s="5" t="str">
        <f t="shared" si="32"/>
        <v>26 Dec 1977</v>
      </c>
      <c r="F1046" s="5">
        <v>2</v>
      </c>
      <c r="G1046" s="19">
        <v>8515.76</v>
      </c>
      <c r="H1046" s="4" t="s">
        <v>11</v>
      </c>
      <c r="I1046" s="4" t="s">
        <v>11</v>
      </c>
      <c r="J1046" s="4" t="s">
        <v>13</v>
      </c>
      <c r="K1046" s="4">
        <f t="shared" si="33"/>
        <v>47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thickBot="1" x14ac:dyDescent="0.3">
      <c r="A1047" s="4" t="s">
        <v>1078</v>
      </c>
      <c r="B1047" s="5">
        <v>1977</v>
      </c>
      <c r="C1047" s="4" t="s">
        <v>18</v>
      </c>
      <c r="D1047" s="5">
        <v>21</v>
      </c>
      <c r="E1047" s="5" t="str">
        <f t="shared" si="32"/>
        <v>21 Jun 1977</v>
      </c>
      <c r="F1047" s="5">
        <v>2</v>
      </c>
      <c r="G1047" s="19">
        <v>8516.83</v>
      </c>
      <c r="H1047" s="4" t="s">
        <v>11</v>
      </c>
      <c r="I1047" s="4" t="s">
        <v>16</v>
      </c>
      <c r="J1047" s="4" t="s">
        <v>13</v>
      </c>
      <c r="K1047" s="4">
        <f t="shared" si="33"/>
        <v>47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thickBot="1" x14ac:dyDescent="0.3">
      <c r="A1048" s="4" t="s">
        <v>1079</v>
      </c>
      <c r="B1048" s="5">
        <v>1977</v>
      </c>
      <c r="C1048" s="4" t="s">
        <v>30</v>
      </c>
      <c r="D1048" s="5">
        <v>29</v>
      </c>
      <c r="E1048" s="5" t="str">
        <f t="shared" si="32"/>
        <v>29 Dec 1977</v>
      </c>
      <c r="F1048" s="5">
        <v>2</v>
      </c>
      <c r="G1048" s="19">
        <v>8520.0300000000007</v>
      </c>
      <c r="H1048" s="4" t="s">
        <v>11</v>
      </c>
      <c r="I1048" s="4" t="s">
        <v>12</v>
      </c>
      <c r="J1048" s="4" t="s">
        <v>42</v>
      </c>
      <c r="K1048" s="4">
        <f t="shared" si="33"/>
        <v>47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thickBot="1" x14ac:dyDescent="0.3">
      <c r="A1049" s="4" t="s">
        <v>1080</v>
      </c>
      <c r="B1049" s="5">
        <v>1979</v>
      </c>
      <c r="C1049" s="4" t="s">
        <v>34</v>
      </c>
      <c r="D1049" s="5">
        <v>13</v>
      </c>
      <c r="E1049" s="5" t="str">
        <f t="shared" si="32"/>
        <v>13 Aug 1979</v>
      </c>
      <c r="F1049" s="5">
        <v>3</v>
      </c>
      <c r="G1049" s="19">
        <v>8522</v>
      </c>
      <c r="H1049" s="4" t="s">
        <v>11</v>
      </c>
      <c r="I1049" s="4" t="s">
        <v>11</v>
      </c>
      <c r="J1049" s="4" t="s">
        <v>42</v>
      </c>
      <c r="K1049" s="4">
        <f t="shared" si="33"/>
        <v>45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thickBot="1" x14ac:dyDescent="0.3">
      <c r="A1050" s="4" t="s">
        <v>1081</v>
      </c>
      <c r="B1050" s="5">
        <v>1977</v>
      </c>
      <c r="C1050" s="4" t="s">
        <v>10</v>
      </c>
      <c r="D1050" s="5">
        <v>26</v>
      </c>
      <c r="E1050" s="5" t="str">
        <f t="shared" si="32"/>
        <v>26 Jul 1977</v>
      </c>
      <c r="F1050" s="5">
        <v>2</v>
      </c>
      <c r="G1050" s="19">
        <v>8527.5300000000007</v>
      </c>
      <c r="H1050" s="4" t="s">
        <v>11</v>
      </c>
      <c r="I1050" s="4" t="s">
        <v>11</v>
      </c>
      <c r="J1050" s="4" t="s">
        <v>13</v>
      </c>
      <c r="K1050" s="4">
        <f t="shared" si="33"/>
        <v>47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thickBot="1" x14ac:dyDescent="0.3">
      <c r="A1051" s="4" t="s">
        <v>1082</v>
      </c>
      <c r="B1051" s="4" t="s">
        <v>20</v>
      </c>
      <c r="C1051" s="4" t="s">
        <v>10</v>
      </c>
      <c r="D1051" s="5">
        <v>24</v>
      </c>
      <c r="E1051" s="5" t="str">
        <f t="shared" si="32"/>
        <v>24 Jul Sep</v>
      </c>
      <c r="F1051" s="5">
        <v>0</v>
      </c>
      <c r="G1051" s="19">
        <v>8534.67</v>
      </c>
      <c r="H1051" s="4" t="s">
        <v>11</v>
      </c>
      <c r="I1051" s="4" t="s">
        <v>12</v>
      </c>
      <c r="J1051" s="4" t="s">
        <v>247</v>
      </c>
      <c r="K1051" s="4" t="e">
        <f t="shared" si="33"/>
        <v>#VALUE!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thickBot="1" x14ac:dyDescent="0.3">
      <c r="A1052" s="4" t="s">
        <v>1083</v>
      </c>
      <c r="B1052" s="5">
        <v>1981</v>
      </c>
      <c r="C1052" s="4" t="s">
        <v>30</v>
      </c>
      <c r="D1052" s="5">
        <v>27</v>
      </c>
      <c r="E1052" s="5" t="str">
        <f t="shared" si="32"/>
        <v>27 Dec 1981</v>
      </c>
      <c r="F1052" s="5">
        <v>3</v>
      </c>
      <c r="G1052" s="19">
        <v>8538.2900000000009</v>
      </c>
      <c r="H1052" s="4" t="s">
        <v>11</v>
      </c>
      <c r="I1052" s="4" t="s">
        <v>12</v>
      </c>
      <c r="J1052" s="4" t="s">
        <v>247</v>
      </c>
      <c r="K1052" s="4">
        <f t="shared" si="33"/>
        <v>43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thickBot="1" x14ac:dyDescent="0.3">
      <c r="A1053" s="4" t="s">
        <v>1084</v>
      </c>
      <c r="B1053" s="5">
        <v>1975</v>
      </c>
      <c r="C1053" s="4" t="s">
        <v>15</v>
      </c>
      <c r="D1053" s="5">
        <v>6</v>
      </c>
      <c r="E1053" s="5" t="str">
        <f t="shared" si="32"/>
        <v>6 Nov 1975</v>
      </c>
      <c r="F1053" s="5">
        <v>1</v>
      </c>
      <c r="G1053" s="19">
        <v>8539.67</v>
      </c>
      <c r="H1053" s="4" t="s">
        <v>11</v>
      </c>
      <c r="I1053" s="4" t="s">
        <v>12</v>
      </c>
      <c r="J1053" s="4" t="s">
        <v>42</v>
      </c>
      <c r="K1053" s="4">
        <f t="shared" si="33"/>
        <v>49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thickBot="1" x14ac:dyDescent="0.3">
      <c r="A1054" s="4" t="s">
        <v>1085</v>
      </c>
      <c r="B1054" s="4" t="s">
        <v>20</v>
      </c>
      <c r="C1054" s="4" t="s">
        <v>30</v>
      </c>
      <c r="D1054" s="5">
        <v>12</v>
      </c>
      <c r="E1054" s="5" t="str">
        <f t="shared" si="32"/>
        <v>12 Dec Sep</v>
      </c>
      <c r="F1054" s="5">
        <v>1</v>
      </c>
      <c r="G1054" s="19">
        <v>8547.69</v>
      </c>
      <c r="H1054" s="4" t="s">
        <v>11</v>
      </c>
      <c r="I1054" s="4" t="s">
        <v>16</v>
      </c>
      <c r="J1054" s="4" t="s">
        <v>13</v>
      </c>
      <c r="K1054" s="4" t="e">
        <f t="shared" si="33"/>
        <v>#VALUE!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thickBot="1" x14ac:dyDescent="0.3">
      <c r="A1055" s="4" t="s">
        <v>1086</v>
      </c>
      <c r="B1055" s="5">
        <v>1975</v>
      </c>
      <c r="C1055" s="4" t="s">
        <v>34</v>
      </c>
      <c r="D1055" s="5">
        <v>6</v>
      </c>
      <c r="E1055" s="5" t="str">
        <f t="shared" si="32"/>
        <v>6 Aug 1975</v>
      </c>
      <c r="F1055" s="5">
        <v>1</v>
      </c>
      <c r="G1055" s="19">
        <v>8551.35</v>
      </c>
      <c r="H1055" s="4" t="s">
        <v>11</v>
      </c>
      <c r="I1055" s="4" t="s">
        <v>11</v>
      </c>
      <c r="J1055" s="4" t="s">
        <v>42</v>
      </c>
      <c r="K1055" s="4">
        <f t="shared" si="33"/>
        <v>49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thickBot="1" x14ac:dyDescent="0.3">
      <c r="A1056" s="4" t="s">
        <v>1087</v>
      </c>
      <c r="B1056" s="5">
        <v>1975</v>
      </c>
      <c r="C1056" s="4" t="s">
        <v>34</v>
      </c>
      <c r="D1056" s="5">
        <v>21</v>
      </c>
      <c r="E1056" s="5" t="str">
        <f t="shared" si="32"/>
        <v>21 Aug 1975</v>
      </c>
      <c r="F1056" s="5">
        <v>1</v>
      </c>
      <c r="G1056" s="19">
        <v>8556.91</v>
      </c>
      <c r="H1056" s="4" t="s">
        <v>11</v>
      </c>
      <c r="I1056" s="4" t="s">
        <v>16</v>
      </c>
      <c r="J1056" s="4" t="s">
        <v>42</v>
      </c>
      <c r="K1056" s="4">
        <f t="shared" si="33"/>
        <v>49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thickBot="1" x14ac:dyDescent="0.3">
      <c r="A1057" s="4" t="s">
        <v>1088</v>
      </c>
      <c r="B1057" s="5">
        <v>1988</v>
      </c>
      <c r="C1057" s="4" t="s">
        <v>20</v>
      </c>
      <c r="D1057" s="5">
        <v>21</v>
      </c>
      <c r="E1057" s="5" t="str">
        <f t="shared" si="32"/>
        <v>21 Sep 1988</v>
      </c>
      <c r="F1057" s="5">
        <v>3</v>
      </c>
      <c r="G1057" s="19">
        <v>8567.25</v>
      </c>
      <c r="H1057" s="4" t="s">
        <v>11</v>
      </c>
      <c r="I1057" s="4" t="s">
        <v>16</v>
      </c>
      <c r="J1057" s="4" t="s">
        <v>23</v>
      </c>
      <c r="K1057" s="4">
        <f t="shared" si="33"/>
        <v>36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thickBot="1" x14ac:dyDescent="0.3">
      <c r="A1058" s="4" t="s">
        <v>1089</v>
      </c>
      <c r="B1058" s="5">
        <v>1975</v>
      </c>
      <c r="C1058" s="4" t="s">
        <v>20</v>
      </c>
      <c r="D1058" s="5">
        <v>26</v>
      </c>
      <c r="E1058" s="5" t="str">
        <f t="shared" si="32"/>
        <v>26 Sep 1975</v>
      </c>
      <c r="F1058" s="5">
        <v>1</v>
      </c>
      <c r="G1058" s="19">
        <v>8569.86</v>
      </c>
      <c r="H1058" s="4" t="s">
        <v>11</v>
      </c>
      <c r="I1058" s="4" t="s">
        <v>12</v>
      </c>
      <c r="J1058" s="4" t="s">
        <v>13</v>
      </c>
      <c r="K1058" s="4">
        <f t="shared" si="33"/>
        <v>49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thickBot="1" x14ac:dyDescent="0.3">
      <c r="A1059" s="4" t="s">
        <v>1090</v>
      </c>
      <c r="B1059" s="5">
        <v>1982</v>
      </c>
      <c r="C1059" s="4" t="s">
        <v>30</v>
      </c>
      <c r="D1059" s="5">
        <v>6</v>
      </c>
      <c r="E1059" s="5" t="str">
        <f t="shared" si="32"/>
        <v>6 Dec 1982</v>
      </c>
      <c r="F1059" s="5">
        <v>3</v>
      </c>
      <c r="G1059" s="19">
        <v>8572.0400000000009</v>
      </c>
      <c r="H1059" s="4" t="s">
        <v>11</v>
      </c>
      <c r="I1059" s="4" t="s">
        <v>11</v>
      </c>
      <c r="J1059" s="4" t="s">
        <v>300</v>
      </c>
      <c r="K1059" s="4">
        <f t="shared" si="33"/>
        <v>42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thickBot="1" x14ac:dyDescent="0.3">
      <c r="A1060" s="4" t="s">
        <v>1091</v>
      </c>
      <c r="B1060" s="5">
        <v>1987</v>
      </c>
      <c r="C1060" s="4" t="s">
        <v>15</v>
      </c>
      <c r="D1060" s="5">
        <v>11</v>
      </c>
      <c r="E1060" s="5" t="str">
        <f t="shared" si="32"/>
        <v>11 Nov 1987</v>
      </c>
      <c r="F1060" s="5">
        <v>3</v>
      </c>
      <c r="G1060" s="19">
        <v>8573.2999999999993</v>
      </c>
      <c r="H1060" s="4" t="s">
        <v>11</v>
      </c>
      <c r="I1060" s="4" t="s">
        <v>11</v>
      </c>
      <c r="J1060" s="4" t="s">
        <v>300</v>
      </c>
      <c r="K1060" s="4">
        <f t="shared" si="33"/>
        <v>37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thickBot="1" x14ac:dyDescent="0.3">
      <c r="A1061" s="4" t="s">
        <v>1092</v>
      </c>
      <c r="B1061" s="5">
        <v>1983</v>
      </c>
      <c r="C1061" s="4" t="s">
        <v>30</v>
      </c>
      <c r="D1061" s="5">
        <v>30</v>
      </c>
      <c r="E1061" s="5" t="str">
        <f t="shared" si="32"/>
        <v>30 Dec 1983</v>
      </c>
      <c r="F1061" s="5">
        <v>5</v>
      </c>
      <c r="G1061" s="19">
        <v>8582.2999999999993</v>
      </c>
      <c r="H1061" s="4" t="s">
        <v>11</v>
      </c>
      <c r="I1061" s="4" t="s">
        <v>16</v>
      </c>
      <c r="J1061" s="4" t="s">
        <v>13</v>
      </c>
      <c r="K1061" s="4">
        <f t="shared" si="33"/>
        <v>41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thickBot="1" x14ac:dyDescent="0.3">
      <c r="A1062" s="4" t="s">
        <v>1093</v>
      </c>
      <c r="B1062" s="5">
        <v>1983</v>
      </c>
      <c r="C1062" s="4" t="s">
        <v>10</v>
      </c>
      <c r="D1062" s="5">
        <v>25</v>
      </c>
      <c r="E1062" s="5" t="str">
        <f t="shared" si="32"/>
        <v>25 Jul 1983</v>
      </c>
      <c r="F1062" s="5">
        <v>5</v>
      </c>
      <c r="G1062" s="19">
        <v>8596.83</v>
      </c>
      <c r="H1062" s="4" t="s">
        <v>11</v>
      </c>
      <c r="I1062" s="4" t="s">
        <v>12</v>
      </c>
      <c r="J1062" s="4" t="s">
        <v>13</v>
      </c>
      <c r="K1062" s="4">
        <f t="shared" si="33"/>
        <v>41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thickBot="1" x14ac:dyDescent="0.3">
      <c r="A1063" s="4" t="s">
        <v>1094</v>
      </c>
      <c r="B1063" s="5">
        <v>1973</v>
      </c>
      <c r="C1063" s="4" t="s">
        <v>10</v>
      </c>
      <c r="D1063" s="5">
        <v>11</v>
      </c>
      <c r="E1063" s="5" t="str">
        <f t="shared" si="32"/>
        <v>11 Jul 1973</v>
      </c>
      <c r="F1063" s="5">
        <v>0</v>
      </c>
      <c r="G1063" s="19">
        <v>8601.33</v>
      </c>
      <c r="H1063" s="4" t="s">
        <v>11</v>
      </c>
      <c r="I1063" s="4" t="s">
        <v>16</v>
      </c>
      <c r="J1063" s="4" t="s">
        <v>13</v>
      </c>
      <c r="K1063" s="4">
        <f t="shared" si="33"/>
        <v>51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thickBot="1" x14ac:dyDescent="0.3">
      <c r="A1064" s="4" t="s">
        <v>1095</v>
      </c>
      <c r="B1064" s="5">
        <v>1977</v>
      </c>
      <c r="C1064" s="4" t="s">
        <v>20</v>
      </c>
      <c r="D1064" s="5">
        <v>24</v>
      </c>
      <c r="E1064" s="5" t="str">
        <f t="shared" si="32"/>
        <v>24 Sep 1977</v>
      </c>
      <c r="F1064" s="5">
        <v>2</v>
      </c>
      <c r="G1064" s="19">
        <v>8603.82</v>
      </c>
      <c r="H1064" s="4" t="s">
        <v>11</v>
      </c>
      <c r="I1064" s="4" t="s">
        <v>16</v>
      </c>
      <c r="J1064" s="4" t="s">
        <v>166</v>
      </c>
      <c r="K1064" s="4">
        <f t="shared" si="33"/>
        <v>47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thickBot="1" x14ac:dyDescent="0.3">
      <c r="A1065" s="4" t="s">
        <v>1096</v>
      </c>
      <c r="B1065" s="5">
        <v>1977</v>
      </c>
      <c r="C1065" s="4" t="s">
        <v>15</v>
      </c>
      <c r="D1065" s="5">
        <v>12</v>
      </c>
      <c r="E1065" s="5" t="str">
        <f t="shared" si="32"/>
        <v>12 Nov 1977</v>
      </c>
      <c r="F1065" s="5">
        <v>2</v>
      </c>
      <c r="G1065" s="19">
        <v>8604.48</v>
      </c>
      <c r="H1065" s="4" t="s">
        <v>12</v>
      </c>
      <c r="I1065" s="4" t="s">
        <v>11</v>
      </c>
      <c r="J1065" s="4" t="s">
        <v>168</v>
      </c>
      <c r="K1065" s="4">
        <f t="shared" si="33"/>
        <v>47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thickBot="1" x14ac:dyDescent="0.3">
      <c r="A1066" s="4" t="s">
        <v>1097</v>
      </c>
      <c r="B1066" s="5">
        <v>1977</v>
      </c>
      <c r="C1066" s="4" t="s">
        <v>36</v>
      </c>
      <c r="D1066" s="5">
        <v>15</v>
      </c>
      <c r="E1066" s="5" t="str">
        <f t="shared" si="32"/>
        <v>15 Oct 1977</v>
      </c>
      <c r="F1066" s="5">
        <v>3</v>
      </c>
      <c r="G1066" s="19">
        <v>8605.36</v>
      </c>
      <c r="H1066" s="4" t="s">
        <v>11</v>
      </c>
      <c r="I1066" s="4" t="s">
        <v>11</v>
      </c>
      <c r="J1066" s="4" t="s">
        <v>13</v>
      </c>
      <c r="K1066" s="4">
        <f t="shared" si="33"/>
        <v>47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thickBot="1" x14ac:dyDescent="0.3">
      <c r="A1067" s="4" t="s">
        <v>1098</v>
      </c>
      <c r="B1067" s="5">
        <v>1979</v>
      </c>
      <c r="C1067" s="4" t="s">
        <v>10</v>
      </c>
      <c r="D1067" s="5">
        <v>17</v>
      </c>
      <c r="E1067" s="5" t="str">
        <f t="shared" si="32"/>
        <v>17 Jul 1979</v>
      </c>
      <c r="F1067" s="5">
        <v>3</v>
      </c>
      <c r="G1067" s="19">
        <v>8606.2199999999993</v>
      </c>
      <c r="H1067" s="4" t="s">
        <v>16</v>
      </c>
      <c r="I1067" s="4" t="s">
        <v>11</v>
      </c>
      <c r="J1067" s="4" t="s">
        <v>276</v>
      </c>
      <c r="K1067" s="4">
        <f t="shared" si="33"/>
        <v>45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thickBot="1" x14ac:dyDescent="0.3">
      <c r="A1068" s="4" t="s">
        <v>1099</v>
      </c>
      <c r="B1068" s="5">
        <v>1977</v>
      </c>
      <c r="C1068" s="4" t="s">
        <v>20</v>
      </c>
      <c r="D1068" s="5">
        <v>2</v>
      </c>
      <c r="E1068" s="5" t="str">
        <f t="shared" si="32"/>
        <v>2 Sep 1977</v>
      </c>
      <c r="F1068" s="5">
        <v>3</v>
      </c>
      <c r="G1068" s="19">
        <v>8615.2999999999993</v>
      </c>
      <c r="H1068" s="4" t="s">
        <v>11</v>
      </c>
      <c r="I1068" s="4" t="s">
        <v>12</v>
      </c>
      <c r="J1068" s="4" t="s">
        <v>42</v>
      </c>
      <c r="K1068" s="4">
        <f t="shared" si="33"/>
        <v>47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thickBot="1" x14ac:dyDescent="0.3">
      <c r="A1069" s="4" t="s">
        <v>1100</v>
      </c>
      <c r="B1069" s="5">
        <v>1975</v>
      </c>
      <c r="C1069" s="4" t="s">
        <v>34</v>
      </c>
      <c r="D1069" s="5">
        <v>3</v>
      </c>
      <c r="E1069" s="5" t="str">
        <f t="shared" si="32"/>
        <v>3 Aug 1975</v>
      </c>
      <c r="F1069" s="5">
        <v>1</v>
      </c>
      <c r="G1069" s="19">
        <v>8627.5400000000009</v>
      </c>
      <c r="H1069" s="4" t="s">
        <v>11</v>
      </c>
      <c r="I1069" s="4" t="s">
        <v>11</v>
      </c>
      <c r="J1069" s="4" t="s">
        <v>356</v>
      </c>
      <c r="K1069" s="4">
        <f t="shared" si="33"/>
        <v>49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thickBot="1" x14ac:dyDescent="0.3">
      <c r="A1070" s="4" t="s">
        <v>1101</v>
      </c>
      <c r="B1070" s="5">
        <v>1965</v>
      </c>
      <c r="C1070" s="4" t="s">
        <v>36</v>
      </c>
      <c r="D1070" s="5">
        <v>21</v>
      </c>
      <c r="E1070" s="5" t="str">
        <f t="shared" si="32"/>
        <v>21 Oct 1965</v>
      </c>
      <c r="F1070" s="5">
        <v>0</v>
      </c>
      <c r="G1070" s="19">
        <v>8665.09</v>
      </c>
      <c r="H1070" s="4" t="s">
        <v>12</v>
      </c>
      <c r="I1070" s="4" t="s">
        <v>11</v>
      </c>
      <c r="J1070" s="4" t="s">
        <v>23</v>
      </c>
      <c r="K1070" s="4">
        <f t="shared" si="33"/>
        <v>59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thickBot="1" x14ac:dyDescent="0.3">
      <c r="A1071" s="4" t="s">
        <v>1102</v>
      </c>
      <c r="B1071" s="5">
        <v>1969</v>
      </c>
      <c r="C1071" s="4" t="s">
        <v>34</v>
      </c>
      <c r="D1071" s="5">
        <v>10</v>
      </c>
      <c r="E1071" s="5" t="str">
        <f t="shared" si="32"/>
        <v>10 Aug 1969</v>
      </c>
      <c r="F1071" s="5">
        <v>0</v>
      </c>
      <c r="G1071" s="19">
        <v>8665.14</v>
      </c>
      <c r="H1071" s="4" t="s">
        <v>11</v>
      </c>
      <c r="I1071" s="4" t="s">
        <v>12</v>
      </c>
      <c r="J1071" s="4" t="s">
        <v>13</v>
      </c>
      <c r="K1071" s="4">
        <f t="shared" si="33"/>
        <v>55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thickBot="1" x14ac:dyDescent="0.3">
      <c r="A1072" s="4" t="s">
        <v>1103</v>
      </c>
      <c r="B1072" s="5">
        <v>1974</v>
      </c>
      <c r="C1072" s="4" t="s">
        <v>34</v>
      </c>
      <c r="D1072" s="5">
        <v>16</v>
      </c>
      <c r="E1072" s="5" t="str">
        <f t="shared" si="32"/>
        <v>16 Aug 1974</v>
      </c>
      <c r="F1072" s="5">
        <v>0</v>
      </c>
      <c r="G1072" s="19">
        <v>8671.19</v>
      </c>
      <c r="H1072" s="4" t="s">
        <v>11</v>
      </c>
      <c r="I1072" s="4" t="s">
        <v>16</v>
      </c>
      <c r="J1072" s="4" t="s">
        <v>23</v>
      </c>
      <c r="K1072" s="4">
        <f t="shared" si="33"/>
        <v>50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thickBot="1" x14ac:dyDescent="0.3">
      <c r="A1073" s="4" t="s">
        <v>1104</v>
      </c>
      <c r="B1073" s="5">
        <v>1973</v>
      </c>
      <c r="C1073" s="4" t="s">
        <v>36</v>
      </c>
      <c r="D1073" s="5">
        <v>11</v>
      </c>
      <c r="E1073" s="5" t="str">
        <f t="shared" si="32"/>
        <v>11 Oct 1973</v>
      </c>
      <c r="F1073" s="5">
        <v>0</v>
      </c>
      <c r="G1073" s="19">
        <v>8688.86</v>
      </c>
      <c r="H1073" s="4" t="s">
        <v>11</v>
      </c>
      <c r="I1073" s="4" t="s">
        <v>16</v>
      </c>
      <c r="J1073" s="4" t="s">
        <v>356</v>
      </c>
      <c r="K1073" s="4">
        <f t="shared" si="33"/>
        <v>51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thickBot="1" x14ac:dyDescent="0.3">
      <c r="A1074" s="4" t="s">
        <v>1105</v>
      </c>
      <c r="B1074" s="5">
        <v>1980</v>
      </c>
      <c r="C1074" s="4" t="s">
        <v>36</v>
      </c>
      <c r="D1074" s="5">
        <v>28</v>
      </c>
      <c r="E1074" s="5" t="str">
        <f t="shared" si="32"/>
        <v>28 Oct 1980</v>
      </c>
      <c r="F1074" s="5">
        <v>2</v>
      </c>
      <c r="G1074" s="19">
        <v>8701.84</v>
      </c>
      <c r="H1074" s="4" t="s">
        <v>11</v>
      </c>
      <c r="I1074" s="4" t="s">
        <v>12</v>
      </c>
      <c r="J1074" s="4" t="s">
        <v>300</v>
      </c>
      <c r="K1074" s="4">
        <f t="shared" si="33"/>
        <v>44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thickBot="1" x14ac:dyDescent="0.3">
      <c r="A1075" s="4" t="s">
        <v>1106</v>
      </c>
      <c r="B1075" s="5">
        <v>1973</v>
      </c>
      <c r="C1075" s="4" t="s">
        <v>18</v>
      </c>
      <c r="D1075" s="5">
        <v>25</v>
      </c>
      <c r="E1075" s="5" t="str">
        <f t="shared" si="32"/>
        <v>25 Jun 1973</v>
      </c>
      <c r="F1075" s="5">
        <v>1</v>
      </c>
      <c r="G1075" s="19">
        <v>8703.4599999999991</v>
      </c>
      <c r="H1075" s="4" t="s">
        <v>12</v>
      </c>
      <c r="I1075" s="4" t="s">
        <v>12</v>
      </c>
      <c r="J1075" s="4" t="s">
        <v>42</v>
      </c>
      <c r="K1075" s="4">
        <f t="shared" si="33"/>
        <v>51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thickBot="1" x14ac:dyDescent="0.3">
      <c r="A1076" s="4" t="s">
        <v>1107</v>
      </c>
      <c r="B1076" s="5">
        <v>1976</v>
      </c>
      <c r="C1076" s="4" t="s">
        <v>18</v>
      </c>
      <c r="D1076" s="5">
        <v>17</v>
      </c>
      <c r="E1076" s="5" t="str">
        <f t="shared" si="32"/>
        <v>17 Jun 1976</v>
      </c>
      <c r="F1076" s="5">
        <v>2</v>
      </c>
      <c r="G1076" s="19">
        <v>8733.23</v>
      </c>
      <c r="H1076" s="4" t="s">
        <v>11</v>
      </c>
      <c r="I1076" s="4" t="s">
        <v>12</v>
      </c>
      <c r="J1076" s="4" t="s">
        <v>23</v>
      </c>
      <c r="K1076" s="4">
        <f t="shared" si="33"/>
        <v>48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thickBot="1" x14ac:dyDescent="0.3">
      <c r="A1077" s="4" t="s">
        <v>1108</v>
      </c>
      <c r="B1077" s="5">
        <v>1999</v>
      </c>
      <c r="C1077" s="4" t="s">
        <v>34</v>
      </c>
      <c r="D1077" s="5">
        <v>23</v>
      </c>
      <c r="E1077" s="5" t="str">
        <f t="shared" si="32"/>
        <v>23 Aug 1999</v>
      </c>
      <c r="F1077" s="5">
        <v>0</v>
      </c>
      <c r="G1077" s="19">
        <v>8747.68</v>
      </c>
      <c r="H1077" s="4" t="s">
        <v>11</v>
      </c>
      <c r="I1077" s="4" t="s">
        <v>12</v>
      </c>
      <c r="J1077" s="4" t="s">
        <v>42</v>
      </c>
      <c r="K1077" s="4">
        <f t="shared" si="33"/>
        <v>25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thickBot="1" x14ac:dyDescent="0.3">
      <c r="A1078" s="4" t="s">
        <v>1109</v>
      </c>
      <c r="B1078" s="5">
        <v>1969</v>
      </c>
      <c r="C1078" s="4" t="s">
        <v>20</v>
      </c>
      <c r="D1078" s="5">
        <v>9</v>
      </c>
      <c r="E1078" s="5" t="str">
        <f t="shared" si="32"/>
        <v>9 Sep 1969</v>
      </c>
      <c r="F1078" s="5">
        <v>0</v>
      </c>
      <c r="G1078" s="19">
        <v>8760.1200000000008</v>
      </c>
      <c r="H1078" s="4" t="s">
        <v>11</v>
      </c>
      <c r="I1078" s="4" t="s">
        <v>16</v>
      </c>
      <c r="J1078" s="4" t="s">
        <v>13</v>
      </c>
      <c r="K1078" s="4">
        <f t="shared" si="33"/>
        <v>55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thickBot="1" x14ac:dyDescent="0.3">
      <c r="A1079" s="4" t="s">
        <v>1110</v>
      </c>
      <c r="B1079" s="5">
        <v>1974</v>
      </c>
      <c r="C1079" s="4" t="s">
        <v>20</v>
      </c>
      <c r="D1079" s="5">
        <v>6</v>
      </c>
      <c r="E1079" s="5" t="str">
        <f t="shared" si="32"/>
        <v>6 Sep 1974</v>
      </c>
      <c r="F1079" s="5">
        <v>1</v>
      </c>
      <c r="G1079" s="19">
        <v>8765.25</v>
      </c>
      <c r="H1079" s="4" t="s">
        <v>11</v>
      </c>
      <c r="I1079" s="4" t="s">
        <v>12</v>
      </c>
      <c r="J1079" s="4" t="s">
        <v>23</v>
      </c>
      <c r="K1079" s="4">
        <f t="shared" si="33"/>
        <v>50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thickBot="1" x14ac:dyDescent="0.3">
      <c r="A1080" s="4" t="s">
        <v>1111</v>
      </c>
      <c r="B1080" s="5">
        <v>1971</v>
      </c>
      <c r="C1080" s="4" t="s">
        <v>34</v>
      </c>
      <c r="D1080" s="5">
        <v>23</v>
      </c>
      <c r="E1080" s="5" t="str">
        <f t="shared" si="32"/>
        <v>23 Aug 1971</v>
      </c>
      <c r="F1080" s="5">
        <v>0</v>
      </c>
      <c r="G1080" s="19">
        <v>8782.4699999999993</v>
      </c>
      <c r="H1080" s="4" t="s">
        <v>11</v>
      </c>
      <c r="I1080" s="4" t="s">
        <v>12</v>
      </c>
      <c r="J1080" s="4" t="s">
        <v>42</v>
      </c>
      <c r="K1080" s="4">
        <f t="shared" si="33"/>
        <v>53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thickBot="1" x14ac:dyDescent="0.3">
      <c r="A1081" s="4" t="s">
        <v>1112</v>
      </c>
      <c r="B1081" s="5">
        <v>1971</v>
      </c>
      <c r="C1081" s="4" t="s">
        <v>18</v>
      </c>
      <c r="D1081" s="5">
        <v>18</v>
      </c>
      <c r="E1081" s="5" t="str">
        <f t="shared" si="32"/>
        <v>18 Jun 1971</v>
      </c>
      <c r="F1081" s="5">
        <v>0</v>
      </c>
      <c r="G1081" s="19">
        <v>8798.59</v>
      </c>
      <c r="H1081" s="4" t="s">
        <v>11</v>
      </c>
      <c r="I1081" s="4" t="s">
        <v>16</v>
      </c>
      <c r="J1081" s="4" t="s">
        <v>42</v>
      </c>
      <c r="K1081" s="4">
        <f t="shared" si="33"/>
        <v>53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thickBot="1" x14ac:dyDescent="0.3">
      <c r="A1082" s="4" t="s">
        <v>1113</v>
      </c>
      <c r="B1082" s="5">
        <v>1965</v>
      </c>
      <c r="C1082" s="4" t="s">
        <v>34</v>
      </c>
      <c r="D1082" s="5">
        <v>29</v>
      </c>
      <c r="E1082" s="5" t="str">
        <f t="shared" si="32"/>
        <v>29 Aug 1965</v>
      </c>
      <c r="F1082" s="5">
        <v>0</v>
      </c>
      <c r="G1082" s="19">
        <v>8800.49</v>
      </c>
      <c r="H1082" s="4" t="s">
        <v>12</v>
      </c>
      <c r="I1082" s="4" t="s">
        <v>11</v>
      </c>
      <c r="J1082" s="4" t="s">
        <v>13</v>
      </c>
      <c r="K1082" s="4">
        <f t="shared" si="33"/>
        <v>59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thickBot="1" x14ac:dyDescent="0.3">
      <c r="A1083" s="4" t="s">
        <v>1114</v>
      </c>
      <c r="B1083" s="5">
        <v>2001</v>
      </c>
      <c r="C1083" s="4" t="s">
        <v>15</v>
      </c>
      <c r="D1083" s="5">
        <v>7</v>
      </c>
      <c r="E1083" s="5" t="str">
        <f t="shared" si="32"/>
        <v>7 Nov 2001</v>
      </c>
      <c r="F1083" s="5">
        <v>0</v>
      </c>
      <c r="G1083" s="19">
        <v>8821.8799999999992</v>
      </c>
      <c r="H1083" s="4" t="s">
        <v>11</v>
      </c>
      <c r="I1083" s="4" t="s">
        <v>12</v>
      </c>
      <c r="J1083" s="4" t="s">
        <v>249</v>
      </c>
      <c r="K1083" s="4">
        <f t="shared" si="33"/>
        <v>23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thickBot="1" x14ac:dyDescent="0.3">
      <c r="A1084" s="4" t="s">
        <v>1115</v>
      </c>
      <c r="B1084" s="5">
        <v>1976</v>
      </c>
      <c r="C1084" s="4" t="s">
        <v>18</v>
      </c>
      <c r="D1084" s="5">
        <v>14</v>
      </c>
      <c r="E1084" s="5" t="str">
        <f t="shared" si="32"/>
        <v>14 Jun 1976</v>
      </c>
      <c r="F1084" s="5">
        <v>2</v>
      </c>
      <c r="G1084" s="19">
        <v>8823.2800000000007</v>
      </c>
      <c r="H1084" s="4" t="s">
        <v>11</v>
      </c>
      <c r="I1084" s="4" t="s">
        <v>16</v>
      </c>
      <c r="J1084" s="4" t="s">
        <v>42</v>
      </c>
      <c r="K1084" s="4">
        <f t="shared" si="33"/>
        <v>48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thickBot="1" x14ac:dyDescent="0.3">
      <c r="A1085" s="4" t="s">
        <v>1116</v>
      </c>
      <c r="B1085" s="5">
        <v>1976</v>
      </c>
      <c r="C1085" s="4" t="s">
        <v>36</v>
      </c>
      <c r="D1085" s="5">
        <v>19</v>
      </c>
      <c r="E1085" s="5" t="str">
        <f t="shared" si="32"/>
        <v>19 Oct 1976</v>
      </c>
      <c r="F1085" s="5">
        <v>1</v>
      </c>
      <c r="G1085" s="19">
        <v>8823.99</v>
      </c>
      <c r="H1085" s="4" t="s">
        <v>11</v>
      </c>
      <c r="I1085" s="4" t="s">
        <v>12</v>
      </c>
      <c r="J1085" s="4" t="s">
        <v>247</v>
      </c>
      <c r="K1085" s="4">
        <f t="shared" si="33"/>
        <v>48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thickBot="1" x14ac:dyDescent="0.3">
      <c r="A1086" s="4" t="s">
        <v>1117</v>
      </c>
      <c r="B1086" s="5">
        <v>1988</v>
      </c>
      <c r="C1086" s="4" t="s">
        <v>34</v>
      </c>
      <c r="D1086" s="5">
        <v>22</v>
      </c>
      <c r="E1086" s="5" t="str">
        <f t="shared" si="32"/>
        <v>22 Aug 1988</v>
      </c>
      <c r="F1086" s="5">
        <v>3</v>
      </c>
      <c r="G1086" s="19">
        <v>8824.27</v>
      </c>
      <c r="H1086" s="4" t="s">
        <v>11</v>
      </c>
      <c r="I1086" s="4" t="s">
        <v>16</v>
      </c>
      <c r="J1086" s="4" t="s">
        <v>200</v>
      </c>
      <c r="K1086" s="4">
        <f t="shared" si="33"/>
        <v>36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thickBot="1" x14ac:dyDescent="0.3">
      <c r="A1087" s="4" t="s">
        <v>1118</v>
      </c>
      <c r="B1087" s="5">
        <v>1976</v>
      </c>
      <c r="C1087" s="4" t="s">
        <v>10</v>
      </c>
      <c r="D1087" s="5">
        <v>14</v>
      </c>
      <c r="E1087" s="5" t="str">
        <f t="shared" si="32"/>
        <v>14 Jul 1976</v>
      </c>
      <c r="F1087" s="5">
        <v>2</v>
      </c>
      <c r="G1087" s="19">
        <v>8825.09</v>
      </c>
      <c r="H1087" s="4" t="s">
        <v>11</v>
      </c>
      <c r="I1087" s="4" t="s">
        <v>12</v>
      </c>
      <c r="J1087" s="4" t="s">
        <v>42</v>
      </c>
      <c r="K1087" s="4">
        <f t="shared" si="33"/>
        <v>48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thickBot="1" x14ac:dyDescent="0.3">
      <c r="A1088" s="4" t="s">
        <v>1119</v>
      </c>
      <c r="B1088" s="5">
        <v>1972</v>
      </c>
      <c r="C1088" s="4" t="s">
        <v>15</v>
      </c>
      <c r="D1088" s="5">
        <v>14</v>
      </c>
      <c r="E1088" s="5" t="str">
        <f t="shared" si="32"/>
        <v>14 Nov 1972</v>
      </c>
      <c r="F1088" s="5">
        <v>0</v>
      </c>
      <c r="G1088" s="19">
        <v>8827.2099999999991</v>
      </c>
      <c r="H1088" s="4" t="s">
        <v>12</v>
      </c>
      <c r="I1088" s="4" t="s">
        <v>16</v>
      </c>
      <c r="J1088" s="4" t="s">
        <v>23</v>
      </c>
      <c r="K1088" s="4">
        <f t="shared" si="33"/>
        <v>52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thickBot="1" x14ac:dyDescent="0.3">
      <c r="A1089" s="4" t="s">
        <v>1120</v>
      </c>
      <c r="B1089" s="5">
        <v>1972</v>
      </c>
      <c r="C1089" s="4" t="s">
        <v>15</v>
      </c>
      <c r="D1089" s="5">
        <v>22</v>
      </c>
      <c r="E1089" s="5" t="str">
        <f t="shared" si="32"/>
        <v>22 Nov 1972</v>
      </c>
      <c r="F1089" s="5">
        <v>0</v>
      </c>
      <c r="G1089" s="19">
        <v>8835.26</v>
      </c>
      <c r="H1089" s="4" t="s">
        <v>12</v>
      </c>
      <c r="I1089" s="4" t="s">
        <v>11</v>
      </c>
      <c r="J1089" s="4" t="s">
        <v>23</v>
      </c>
      <c r="K1089" s="4">
        <f t="shared" si="33"/>
        <v>52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thickBot="1" x14ac:dyDescent="0.3">
      <c r="A1090" s="4" t="s">
        <v>1121</v>
      </c>
      <c r="B1090" s="5">
        <v>1974</v>
      </c>
      <c r="C1090" s="4" t="s">
        <v>18</v>
      </c>
      <c r="D1090" s="5">
        <v>18</v>
      </c>
      <c r="E1090" s="5" t="str">
        <f t="shared" si="32"/>
        <v>18 Jun 1974</v>
      </c>
      <c r="F1090" s="5">
        <v>1</v>
      </c>
      <c r="G1090" s="19">
        <v>8871.15</v>
      </c>
      <c r="H1090" s="4" t="s">
        <v>11</v>
      </c>
      <c r="I1090" s="4" t="s">
        <v>12</v>
      </c>
      <c r="J1090" s="4" t="s">
        <v>13</v>
      </c>
      <c r="K1090" s="4">
        <f t="shared" si="33"/>
        <v>50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thickBot="1" x14ac:dyDescent="0.3">
      <c r="A1091" s="4" t="s">
        <v>1122</v>
      </c>
      <c r="B1091" s="5">
        <v>1973</v>
      </c>
      <c r="C1091" s="4" t="s">
        <v>20</v>
      </c>
      <c r="D1091" s="5">
        <v>9</v>
      </c>
      <c r="E1091" s="5" t="str">
        <f t="shared" ref="E1091:E1154" si="34">CONCATENATE(D1091," ",C1091," ",B1091)</f>
        <v>9 Sep 1973</v>
      </c>
      <c r="F1091" s="5">
        <v>0</v>
      </c>
      <c r="G1091" s="19">
        <v>8890.59</v>
      </c>
      <c r="H1091" s="4" t="s">
        <v>11</v>
      </c>
      <c r="I1091" s="4" t="s">
        <v>12</v>
      </c>
      <c r="J1091" s="4" t="s">
        <v>23</v>
      </c>
      <c r="K1091" s="4">
        <f t="shared" ref="K1091:K1154" si="35">DATEDIF(E1091,$L$2,"y")</f>
        <v>51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thickBot="1" x14ac:dyDescent="0.3">
      <c r="A1092" s="4" t="s">
        <v>1123</v>
      </c>
      <c r="B1092" s="5">
        <v>1978</v>
      </c>
      <c r="C1092" s="4" t="s">
        <v>30</v>
      </c>
      <c r="D1092" s="5">
        <v>16</v>
      </c>
      <c r="E1092" s="5" t="str">
        <f t="shared" si="34"/>
        <v>16 Dec 1978</v>
      </c>
      <c r="F1092" s="5">
        <v>3</v>
      </c>
      <c r="G1092" s="19">
        <v>8891.14</v>
      </c>
      <c r="H1092" s="4" t="s">
        <v>11</v>
      </c>
      <c r="I1092" s="4" t="s">
        <v>12</v>
      </c>
      <c r="J1092" s="4" t="s">
        <v>356</v>
      </c>
      <c r="K1092" s="4">
        <f t="shared" si="35"/>
        <v>46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thickBot="1" x14ac:dyDescent="0.3">
      <c r="A1093" s="4" t="s">
        <v>1124</v>
      </c>
      <c r="B1093" s="5">
        <v>1997</v>
      </c>
      <c r="C1093" s="4" t="s">
        <v>15</v>
      </c>
      <c r="D1093" s="5">
        <v>28</v>
      </c>
      <c r="E1093" s="5" t="str">
        <f t="shared" si="34"/>
        <v>28 Nov 1997</v>
      </c>
      <c r="F1093" s="5">
        <v>0</v>
      </c>
      <c r="G1093" s="19">
        <v>8906.14</v>
      </c>
      <c r="H1093" s="4" t="s">
        <v>11</v>
      </c>
      <c r="I1093" s="4" t="s">
        <v>11</v>
      </c>
      <c r="J1093" s="4" t="s">
        <v>23</v>
      </c>
      <c r="K1093" s="4">
        <f t="shared" si="35"/>
        <v>27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thickBot="1" x14ac:dyDescent="0.3">
      <c r="A1094" s="4" t="s">
        <v>1125</v>
      </c>
      <c r="B1094" s="5">
        <v>1967</v>
      </c>
      <c r="C1094" s="4" t="s">
        <v>20</v>
      </c>
      <c r="D1094" s="5">
        <v>6</v>
      </c>
      <c r="E1094" s="5" t="str">
        <f t="shared" si="34"/>
        <v>6 Sep 1967</v>
      </c>
      <c r="F1094" s="5">
        <v>0</v>
      </c>
      <c r="G1094" s="19">
        <v>8908.4699999999993</v>
      </c>
      <c r="H1094" s="4" t="s">
        <v>12</v>
      </c>
      <c r="I1094" s="4" t="s">
        <v>11</v>
      </c>
      <c r="J1094" s="4" t="s">
        <v>13</v>
      </c>
      <c r="K1094" s="4">
        <f t="shared" si="35"/>
        <v>57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thickBot="1" x14ac:dyDescent="0.3">
      <c r="A1095" s="4" t="s">
        <v>1126</v>
      </c>
      <c r="B1095" s="5">
        <v>1975</v>
      </c>
      <c r="C1095" s="4" t="s">
        <v>10</v>
      </c>
      <c r="D1095" s="5">
        <v>7</v>
      </c>
      <c r="E1095" s="5" t="str">
        <f t="shared" si="34"/>
        <v>7 Jul 1975</v>
      </c>
      <c r="F1095" s="5">
        <v>1</v>
      </c>
      <c r="G1095" s="19">
        <v>8930.93</v>
      </c>
      <c r="H1095" s="4" t="s">
        <v>11</v>
      </c>
      <c r="I1095" s="4" t="s">
        <v>11</v>
      </c>
      <c r="J1095" s="4" t="s">
        <v>23</v>
      </c>
      <c r="K1095" s="4">
        <f t="shared" si="35"/>
        <v>49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thickBot="1" x14ac:dyDescent="0.3">
      <c r="A1096" s="4" t="s">
        <v>1127</v>
      </c>
      <c r="B1096" s="5">
        <v>1972</v>
      </c>
      <c r="C1096" s="4" t="s">
        <v>18</v>
      </c>
      <c r="D1096" s="5">
        <v>6</v>
      </c>
      <c r="E1096" s="5" t="str">
        <f t="shared" si="34"/>
        <v>6 Jun 1972</v>
      </c>
      <c r="F1096" s="5">
        <v>0</v>
      </c>
      <c r="G1096" s="19">
        <v>8932.08</v>
      </c>
      <c r="H1096" s="4" t="s">
        <v>11</v>
      </c>
      <c r="I1096" s="4" t="s">
        <v>16</v>
      </c>
      <c r="J1096" s="4" t="s">
        <v>42</v>
      </c>
      <c r="K1096" s="4">
        <f t="shared" si="35"/>
        <v>52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thickBot="1" x14ac:dyDescent="0.3">
      <c r="A1097" s="4" t="s">
        <v>1128</v>
      </c>
      <c r="B1097" s="5">
        <v>1976</v>
      </c>
      <c r="C1097" s="4" t="s">
        <v>30</v>
      </c>
      <c r="D1097" s="5">
        <v>25</v>
      </c>
      <c r="E1097" s="5" t="str">
        <f t="shared" si="34"/>
        <v>25 Dec 1976</v>
      </c>
      <c r="F1097" s="5">
        <v>3</v>
      </c>
      <c r="G1097" s="19">
        <v>8944.1200000000008</v>
      </c>
      <c r="H1097" s="4" t="s">
        <v>12</v>
      </c>
      <c r="I1097" s="4" t="s">
        <v>11</v>
      </c>
      <c r="J1097" s="4" t="s">
        <v>13</v>
      </c>
      <c r="K1097" s="4">
        <f t="shared" si="35"/>
        <v>48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thickBot="1" x14ac:dyDescent="0.3">
      <c r="A1098" s="4" t="s">
        <v>1129</v>
      </c>
      <c r="B1098" s="5">
        <v>1992</v>
      </c>
      <c r="C1098" s="4" t="s">
        <v>20</v>
      </c>
      <c r="D1098" s="5">
        <v>27</v>
      </c>
      <c r="E1098" s="5" t="str">
        <f t="shared" si="34"/>
        <v>27 Sep 1992</v>
      </c>
      <c r="F1098" s="5">
        <v>0</v>
      </c>
      <c r="G1098" s="19">
        <v>8954.99</v>
      </c>
      <c r="H1098" s="4" t="s">
        <v>11</v>
      </c>
      <c r="I1098" s="4" t="s">
        <v>12</v>
      </c>
      <c r="J1098" s="4" t="s">
        <v>535</v>
      </c>
      <c r="K1098" s="4">
        <f t="shared" si="35"/>
        <v>32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thickBot="1" x14ac:dyDescent="0.3">
      <c r="A1099" s="4" t="s">
        <v>1130</v>
      </c>
      <c r="B1099" s="5">
        <v>1974</v>
      </c>
      <c r="C1099" s="4" t="s">
        <v>34</v>
      </c>
      <c r="D1099" s="5">
        <v>17</v>
      </c>
      <c r="E1099" s="5" t="str">
        <f t="shared" si="34"/>
        <v>17 Aug 1974</v>
      </c>
      <c r="F1099" s="5">
        <v>1</v>
      </c>
      <c r="G1099" s="19">
        <v>8964.06</v>
      </c>
      <c r="H1099" s="4" t="s">
        <v>12</v>
      </c>
      <c r="I1099" s="4" t="s">
        <v>11</v>
      </c>
      <c r="J1099" s="4" t="s">
        <v>168</v>
      </c>
      <c r="K1099" s="4">
        <f t="shared" si="35"/>
        <v>50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thickBot="1" x14ac:dyDescent="0.3">
      <c r="A1100" s="4" t="s">
        <v>1131</v>
      </c>
      <c r="B1100" s="5">
        <v>1983</v>
      </c>
      <c r="C1100" s="4" t="s">
        <v>10</v>
      </c>
      <c r="D1100" s="5">
        <v>15</v>
      </c>
      <c r="E1100" s="5" t="str">
        <f t="shared" si="34"/>
        <v>15 Jul 1983</v>
      </c>
      <c r="F1100" s="5">
        <v>5</v>
      </c>
      <c r="G1100" s="19">
        <v>8965.7999999999993</v>
      </c>
      <c r="H1100" s="4" t="s">
        <v>11</v>
      </c>
      <c r="I1100" s="4" t="s">
        <v>12</v>
      </c>
      <c r="J1100" s="4" t="s">
        <v>23</v>
      </c>
      <c r="K1100" s="4">
        <f t="shared" si="35"/>
        <v>41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thickBot="1" x14ac:dyDescent="0.3">
      <c r="A1101" s="4" t="s">
        <v>1132</v>
      </c>
      <c r="B1101" s="5">
        <v>1974</v>
      </c>
      <c r="C1101" s="4" t="s">
        <v>20</v>
      </c>
      <c r="D1101" s="5">
        <v>8</v>
      </c>
      <c r="E1101" s="5" t="str">
        <f t="shared" si="34"/>
        <v>8 Sep 1974</v>
      </c>
      <c r="F1101" s="5">
        <v>2</v>
      </c>
      <c r="G1101" s="19">
        <v>8968.33</v>
      </c>
      <c r="H1101" s="4" t="s">
        <v>12</v>
      </c>
      <c r="I1101" s="4" t="s">
        <v>11</v>
      </c>
      <c r="J1101" s="4" t="s">
        <v>42</v>
      </c>
      <c r="K1101" s="4">
        <f t="shared" si="35"/>
        <v>50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thickBot="1" x14ac:dyDescent="0.3">
      <c r="A1102" s="4" t="s">
        <v>1133</v>
      </c>
      <c r="B1102" s="5">
        <v>1974</v>
      </c>
      <c r="C1102" s="4" t="s">
        <v>10</v>
      </c>
      <c r="D1102" s="5">
        <v>21</v>
      </c>
      <c r="E1102" s="5" t="str">
        <f t="shared" si="34"/>
        <v>21 Jul 1974</v>
      </c>
      <c r="F1102" s="5">
        <v>2</v>
      </c>
      <c r="G1102" s="19">
        <v>8978.19</v>
      </c>
      <c r="H1102" s="4" t="s">
        <v>11</v>
      </c>
      <c r="I1102" s="4" t="s">
        <v>11</v>
      </c>
      <c r="J1102" s="4" t="s">
        <v>13</v>
      </c>
      <c r="K1102" s="4">
        <f t="shared" si="35"/>
        <v>50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thickBot="1" x14ac:dyDescent="0.3">
      <c r="A1103" s="4" t="s">
        <v>1134</v>
      </c>
      <c r="B1103" s="5">
        <v>1973</v>
      </c>
      <c r="C1103" s="4" t="s">
        <v>36</v>
      </c>
      <c r="D1103" s="5">
        <v>11</v>
      </c>
      <c r="E1103" s="5" t="str">
        <f t="shared" si="34"/>
        <v>11 Oct 1973</v>
      </c>
      <c r="F1103" s="5">
        <v>0</v>
      </c>
      <c r="G1103" s="19">
        <v>8988.16</v>
      </c>
      <c r="H1103" s="4" t="s">
        <v>11</v>
      </c>
      <c r="I1103" s="4" t="s">
        <v>16</v>
      </c>
      <c r="J1103" s="4" t="s">
        <v>23</v>
      </c>
      <c r="K1103" s="4">
        <f t="shared" si="35"/>
        <v>51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thickBot="1" x14ac:dyDescent="0.3">
      <c r="A1104" s="4" t="s">
        <v>1135</v>
      </c>
      <c r="B1104" s="5">
        <v>1979</v>
      </c>
      <c r="C1104" s="4" t="s">
        <v>30</v>
      </c>
      <c r="D1104" s="5">
        <v>16</v>
      </c>
      <c r="E1104" s="5" t="str">
        <f t="shared" si="34"/>
        <v>16 Dec 1979</v>
      </c>
      <c r="F1104" s="5">
        <v>2</v>
      </c>
      <c r="G1104" s="19">
        <v>8998.43</v>
      </c>
      <c r="H1104" s="4" t="s">
        <v>11</v>
      </c>
      <c r="I1104" s="4" t="s">
        <v>16</v>
      </c>
      <c r="J1104" s="4" t="s">
        <v>200</v>
      </c>
      <c r="K1104" s="4">
        <f t="shared" si="35"/>
        <v>45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thickBot="1" x14ac:dyDescent="0.3">
      <c r="A1105" s="4" t="s">
        <v>1136</v>
      </c>
      <c r="B1105" s="5">
        <v>1993</v>
      </c>
      <c r="C1105" s="4" t="s">
        <v>30</v>
      </c>
      <c r="D1105" s="5">
        <v>1</v>
      </c>
      <c r="E1105" s="5" t="str">
        <f t="shared" si="34"/>
        <v>1 Dec 1993</v>
      </c>
      <c r="F1105" s="5">
        <v>0</v>
      </c>
      <c r="G1105" s="19">
        <v>9010.2000000000007</v>
      </c>
      <c r="H1105" s="4" t="s">
        <v>11</v>
      </c>
      <c r="I1105" s="4" t="s">
        <v>12</v>
      </c>
      <c r="J1105" s="4" t="s">
        <v>535</v>
      </c>
      <c r="K1105" s="4">
        <f t="shared" si="35"/>
        <v>31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thickBot="1" x14ac:dyDescent="0.3">
      <c r="A1106" s="4" t="s">
        <v>1137</v>
      </c>
      <c r="B1106" s="5">
        <v>1972</v>
      </c>
      <c r="C1106" s="4" t="s">
        <v>30</v>
      </c>
      <c r="D1106" s="5">
        <v>7</v>
      </c>
      <c r="E1106" s="5" t="str">
        <f t="shared" si="34"/>
        <v>7 Dec 1972</v>
      </c>
      <c r="F1106" s="5">
        <v>1</v>
      </c>
      <c r="G1106" s="19">
        <v>9048.0300000000007</v>
      </c>
      <c r="H1106" s="4" t="s">
        <v>11</v>
      </c>
      <c r="I1106" s="4" t="s">
        <v>11</v>
      </c>
      <c r="J1106" s="4" t="s">
        <v>13</v>
      </c>
      <c r="K1106" s="4">
        <f t="shared" si="35"/>
        <v>52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thickBot="1" x14ac:dyDescent="0.3">
      <c r="A1107" s="4" t="s">
        <v>1138</v>
      </c>
      <c r="B1107" s="5">
        <v>1972</v>
      </c>
      <c r="C1107" s="4" t="s">
        <v>30</v>
      </c>
      <c r="D1107" s="5">
        <v>2</v>
      </c>
      <c r="E1107" s="5" t="str">
        <f t="shared" si="34"/>
        <v>2 Dec 1972</v>
      </c>
      <c r="F1107" s="5">
        <v>1</v>
      </c>
      <c r="G1107" s="19">
        <v>9058.73</v>
      </c>
      <c r="H1107" s="4" t="s">
        <v>12</v>
      </c>
      <c r="I1107" s="4" t="s">
        <v>11</v>
      </c>
      <c r="J1107" s="4" t="s">
        <v>13</v>
      </c>
      <c r="K1107" s="4">
        <f t="shared" si="35"/>
        <v>52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thickBot="1" x14ac:dyDescent="0.3">
      <c r="A1108" s="4" t="s">
        <v>1139</v>
      </c>
      <c r="B1108" s="5">
        <v>1977</v>
      </c>
      <c r="C1108" s="4" t="s">
        <v>15</v>
      </c>
      <c r="D1108" s="5">
        <v>4</v>
      </c>
      <c r="E1108" s="5" t="str">
        <f t="shared" si="34"/>
        <v>4 Nov 1977</v>
      </c>
      <c r="F1108" s="5">
        <v>2</v>
      </c>
      <c r="G1108" s="19">
        <v>9095.07</v>
      </c>
      <c r="H1108" s="4" t="s">
        <v>11</v>
      </c>
      <c r="I1108" s="4" t="s">
        <v>11</v>
      </c>
      <c r="J1108" s="4" t="s">
        <v>247</v>
      </c>
      <c r="K1108" s="4">
        <f t="shared" si="35"/>
        <v>47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thickBot="1" x14ac:dyDescent="0.3">
      <c r="A1109" s="4" t="s">
        <v>1140</v>
      </c>
      <c r="B1109" s="5">
        <v>1965</v>
      </c>
      <c r="C1109" s="4" t="s">
        <v>15</v>
      </c>
      <c r="D1109" s="5">
        <v>9</v>
      </c>
      <c r="E1109" s="5" t="str">
        <f t="shared" si="34"/>
        <v>9 Nov 1965</v>
      </c>
      <c r="F1109" s="5">
        <v>0</v>
      </c>
      <c r="G1109" s="19">
        <v>9095.94</v>
      </c>
      <c r="H1109" s="4" t="s">
        <v>12</v>
      </c>
      <c r="I1109" s="4" t="s">
        <v>16</v>
      </c>
      <c r="J1109" s="4" t="s">
        <v>42</v>
      </c>
      <c r="K1109" s="4">
        <f t="shared" si="35"/>
        <v>59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thickBot="1" x14ac:dyDescent="0.3">
      <c r="A1110" s="4" t="s">
        <v>1141</v>
      </c>
      <c r="B1110" s="5">
        <v>1977</v>
      </c>
      <c r="C1110" s="4" t="s">
        <v>30</v>
      </c>
      <c r="D1110" s="5">
        <v>2</v>
      </c>
      <c r="E1110" s="5" t="str">
        <f t="shared" si="34"/>
        <v>2 Dec 1977</v>
      </c>
      <c r="F1110" s="5">
        <v>3</v>
      </c>
      <c r="G1110" s="19">
        <v>9101.7999999999993</v>
      </c>
      <c r="H1110" s="4" t="s">
        <v>11</v>
      </c>
      <c r="I1110" s="4" t="s">
        <v>16</v>
      </c>
      <c r="J1110" s="4" t="s">
        <v>42</v>
      </c>
      <c r="K1110" s="4">
        <f t="shared" si="35"/>
        <v>47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thickBot="1" x14ac:dyDescent="0.3">
      <c r="A1111" s="4" t="s">
        <v>1142</v>
      </c>
      <c r="B1111" s="5">
        <v>1970</v>
      </c>
      <c r="C1111" s="4" t="s">
        <v>34</v>
      </c>
      <c r="D1111" s="5">
        <v>12</v>
      </c>
      <c r="E1111" s="5" t="str">
        <f t="shared" si="34"/>
        <v>12 Aug 1970</v>
      </c>
      <c r="F1111" s="5">
        <v>0</v>
      </c>
      <c r="G1111" s="19">
        <v>9140.9500000000007</v>
      </c>
      <c r="H1111" s="4" t="s">
        <v>12</v>
      </c>
      <c r="I1111" s="4" t="s">
        <v>12</v>
      </c>
      <c r="J1111" s="4" t="s">
        <v>13</v>
      </c>
      <c r="K1111" s="4">
        <f t="shared" si="35"/>
        <v>54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thickBot="1" x14ac:dyDescent="0.3">
      <c r="A1112" s="4" t="s">
        <v>1143</v>
      </c>
      <c r="B1112" s="5">
        <v>1970</v>
      </c>
      <c r="C1112" s="4" t="s">
        <v>36</v>
      </c>
      <c r="D1112" s="5">
        <v>18</v>
      </c>
      <c r="E1112" s="5" t="str">
        <f t="shared" si="34"/>
        <v>18 Oct 1970</v>
      </c>
      <c r="F1112" s="5">
        <v>0</v>
      </c>
      <c r="G1112" s="19">
        <v>9144.57</v>
      </c>
      <c r="H1112" s="4" t="s">
        <v>12</v>
      </c>
      <c r="I1112" s="4" t="s">
        <v>11</v>
      </c>
      <c r="J1112" s="4" t="s">
        <v>42</v>
      </c>
      <c r="K1112" s="4">
        <f t="shared" si="35"/>
        <v>54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thickBot="1" x14ac:dyDescent="0.3">
      <c r="A1113" s="4" t="s">
        <v>1144</v>
      </c>
      <c r="B1113" s="5">
        <v>1982</v>
      </c>
      <c r="C1113" s="4" t="s">
        <v>30</v>
      </c>
      <c r="D1113" s="5">
        <v>8</v>
      </c>
      <c r="E1113" s="5" t="str">
        <f t="shared" si="34"/>
        <v>8 Dec 1982</v>
      </c>
      <c r="F1113" s="5">
        <v>3</v>
      </c>
      <c r="G1113" s="19">
        <v>9147.5</v>
      </c>
      <c r="H1113" s="4" t="s">
        <v>11</v>
      </c>
      <c r="I1113" s="4" t="s">
        <v>16</v>
      </c>
      <c r="J1113" s="4" t="s">
        <v>23</v>
      </c>
      <c r="K1113" s="4">
        <f t="shared" si="35"/>
        <v>42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thickBot="1" x14ac:dyDescent="0.3">
      <c r="A1114" s="4" t="s">
        <v>1145</v>
      </c>
      <c r="B1114" s="5">
        <v>1990</v>
      </c>
      <c r="C1114" s="4" t="s">
        <v>34</v>
      </c>
      <c r="D1114" s="5">
        <v>23</v>
      </c>
      <c r="E1114" s="5" t="str">
        <f t="shared" si="34"/>
        <v>23 Aug 1990</v>
      </c>
      <c r="F1114" s="5">
        <v>3</v>
      </c>
      <c r="G1114" s="19">
        <v>9159.51</v>
      </c>
      <c r="H1114" s="4" t="s">
        <v>11</v>
      </c>
      <c r="I1114" s="4" t="s">
        <v>11</v>
      </c>
      <c r="J1114" s="4" t="s">
        <v>300</v>
      </c>
      <c r="K1114" s="4">
        <f t="shared" si="35"/>
        <v>34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thickBot="1" x14ac:dyDescent="0.3">
      <c r="A1115" s="4" t="s">
        <v>1146</v>
      </c>
      <c r="B1115" s="5">
        <v>1970</v>
      </c>
      <c r="C1115" s="4" t="s">
        <v>36</v>
      </c>
      <c r="D1115" s="5">
        <v>24</v>
      </c>
      <c r="E1115" s="5" t="str">
        <f t="shared" si="34"/>
        <v>24 Oct 1970</v>
      </c>
      <c r="F1115" s="5">
        <v>0</v>
      </c>
      <c r="G1115" s="19">
        <v>9171.75</v>
      </c>
      <c r="H1115" s="4" t="s">
        <v>11</v>
      </c>
      <c r="I1115" s="4" t="s">
        <v>11</v>
      </c>
      <c r="J1115" s="4" t="s">
        <v>23</v>
      </c>
      <c r="K1115" s="4">
        <f t="shared" si="35"/>
        <v>54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thickBot="1" x14ac:dyDescent="0.3">
      <c r="A1116" s="4" t="s">
        <v>1147</v>
      </c>
      <c r="B1116" s="5">
        <v>1971</v>
      </c>
      <c r="C1116" s="4" t="s">
        <v>30</v>
      </c>
      <c r="D1116" s="5">
        <v>29</v>
      </c>
      <c r="E1116" s="5" t="str">
        <f t="shared" si="34"/>
        <v>29 Dec 1971</v>
      </c>
      <c r="F1116" s="5">
        <v>0</v>
      </c>
      <c r="G1116" s="19">
        <v>9174.14</v>
      </c>
      <c r="H1116" s="4" t="s">
        <v>12</v>
      </c>
      <c r="I1116" s="4" t="s">
        <v>16</v>
      </c>
      <c r="J1116" s="4" t="s">
        <v>23</v>
      </c>
      <c r="K1116" s="4">
        <f t="shared" si="35"/>
        <v>53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thickBot="1" x14ac:dyDescent="0.3">
      <c r="A1117" s="4" t="s">
        <v>1148</v>
      </c>
      <c r="B1117" s="5">
        <v>1973</v>
      </c>
      <c r="C1117" s="4" t="s">
        <v>30</v>
      </c>
      <c r="D1117" s="5">
        <v>25</v>
      </c>
      <c r="E1117" s="5" t="str">
        <f t="shared" si="34"/>
        <v>25 Dec 1973</v>
      </c>
      <c r="F1117" s="5">
        <v>1</v>
      </c>
      <c r="G1117" s="19">
        <v>9182.17</v>
      </c>
      <c r="H1117" s="4" t="s">
        <v>11</v>
      </c>
      <c r="I1117" s="4" t="s">
        <v>12</v>
      </c>
      <c r="J1117" s="4" t="s">
        <v>42</v>
      </c>
      <c r="K1117" s="4">
        <f t="shared" si="35"/>
        <v>51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thickBot="1" x14ac:dyDescent="0.3">
      <c r="A1118" s="4" t="s">
        <v>1149</v>
      </c>
      <c r="B1118" s="5">
        <v>1976</v>
      </c>
      <c r="C1118" s="4" t="s">
        <v>20</v>
      </c>
      <c r="D1118" s="5">
        <v>10</v>
      </c>
      <c r="E1118" s="5" t="str">
        <f t="shared" si="34"/>
        <v>10 Sep 1976</v>
      </c>
      <c r="F1118" s="5">
        <v>2</v>
      </c>
      <c r="G1118" s="19">
        <v>9193.84</v>
      </c>
      <c r="H1118" s="4" t="s">
        <v>11</v>
      </c>
      <c r="I1118" s="4" t="s">
        <v>16</v>
      </c>
      <c r="J1118" s="4" t="s">
        <v>23</v>
      </c>
      <c r="K1118" s="4">
        <f t="shared" si="35"/>
        <v>48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thickBot="1" x14ac:dyDescent="0.3">
      <c r="A1119" s="4" t="s">
        <v>1150</v>
      </c>
      <c r="B1119" s="5">
        <v>1986</v>
      </c>
      <c r="C1119" s="4" t="s">
        <v>30</v>
      </c>
      <c r="D1119" s="5">
        <v>25</v>
      </c>
      <c r="E1119" s="5" t="str">
        <f t="shared" si="34"/>
        <v>25 Dec 1986</v>
      </c>
      <c r="F1119" s="5">
        <v>3</v>
      </c>
      <c r="G1119" s="19">
        <v>9210.06</v>
      </c>
      <c r="H1119" s="4" t="s">
        <v>11</v>
      </c>
      <c r="I1119" s="4" t="s">
        <v>12</v>
      </c>
      <c r="J1119" s="4" t="s">
        <v>300</v>
      </c>
      <c r="K1119" s="4">
        <f t="shared" si="35"/>
        <v>38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thickBot="1" x14ac:dyDescent="0.3">
      <c r="A1120" s="4" t="s">
        <v>1151</v>
      </c>
      <c r="B1120" s="5">
        <v>1981</v>
      </c>
      <c r="C1120" s="4" t="s">
        <v>30</v>
      </c>
      <c r="D1120" s="5">
        <v>5</v>
      </c>
      <c r="E1120" s="5" t="str">
        <f t="shared" si="34"/>
        <v>5 Dec 1981</v>
      </c>
      <c r="F1120" s="5">
        <v>5</v>
      </c>
      <c r="G1120" s="19">
        <v>9222.4</v>
      </c>
      <c r="H1120" s="4" t="s">
        <v>11</v>
      </c>
      <c r="I1120" s="4" t="s">
        <v>12</v>
      </c>
      <c r="J1120" s="4" t="s">
        <v>166</v>
      </c>
      <c r="K1120" s="4">
        <f t="shared" si="35"/>
        <v>43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thickBot="1" x14ac:dyDescent="0.3">
      <c r="A1121" s="4" t="s">
        <v>1152</v>
      </c>
      <c r="B1121" s="5">
        <v>1975</v>
      </c>
      <c r="C1121" s="4" t="s">
        <v>30</v>
      </c>
      <c r="D1121" s="5">
        <v>6</v>
      </c>
      <c r="E1121" s="5" t="str">
        <f t="shared" si="34"/>
        <v>6 Dec 1975</v>
      </c>
      <c r="F1121" s="5">
        <v>2</v>
      </c>
      <c r="G1121" s="19">
        <v>9225.26</v>
      </c>
      <c r="H1121" s="4" t="s">
        <v>12</v>
      </c>
      <c r="I1121" s="4" t="s">
        <v>12</v>
      </c>
      <c r="J1121" s="4" t="s">
        <v>164</v>
      </c>
      <c r="K1121" s="4">
        <f t="shared" si="35"/>
        <v>49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thickBot="1" x14ac:dyDescent="0.3">
      <c r="A1122" s="4" t="s">
        <v>1153</v>
      </c>
      <c r="B1122" s="5">
        <v>1980</v>
      </c>
      <c r="C1122" s="4" t="s">
        <v>36</v>
      </c>
      <c r="D1122" s="5">
        <v>5</v>
      </c>
      <c r="E1122" s="5" t="str">
        <f t="shared" si="34"/>
        <v>5 Oct 1980</v>
      </c>
      <c r="F1122" s="5">
        <v>2</v>
      </c>
      <c r="G1122" s="19">
        <v>9247.94</v>
      </c>
      <c r="H1122" s="4" t="s">
        <v>11</v>
      </c>
      <c r="I1122" s="4" t="s">
        <v>16</v>
      </c>
      <c r="J1122" s="4" t="s">
        <v>300</v>
      </c>
      <c r="K1122" s="4">
        <f t="shared" si="35"/>
        <v>44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thickBot="1" x14ac:dyDescent="0.3">
      <c r="A1123" s="4" t="s">
        <v>1154</v>
      </c>
      <c r="B1123" s="5">
        <v>1974</v>
      </c>
      <c r="C1123" s="4" t="s">
        <v>34</v>
      </c>
      <c r="D1123" s="5">
        <v>21</v>
      </c>
      <c r="E1123" s="5" t="str">
        <f t="shared" si="34"/>
        <v>21 Aug 1974</v>
      </c>
      <c r="F1123" s="5">
        <v>1</v>
      </c>
      <c r="G1123" s="19">
        <v>9249.5</v>
      </c>
      <c r="H1123" s="4" t="s">
        <v>11</v>
      </c>
      <c r="I1123" s="4" t="s">
        <v>16</v>
      </c>
      <c r="J1123" s="4" t="s">
        <v>23</v>
      </c>
      <c r="K1123" s="4">
        <f t="shared" si="35"/>
        <v>50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thickBot="1" x14ac:dyDescent="0.3">
      <c r="A1124" s="4" t="s">
        <v>1155</v>
      </c>
      <c r="B1124" s="5">
        <v>1971</v>
      </c>
      <c r="C1124" s="4" t="s">
        <v>34</v>
      </c>
      <c r="D1124" s="5">
        <v>6</v>
      </c>
      <c r="E1124" s="5" t="str">
        <f t="shared" si="34"/>
        <v>6 Aug 1971</v>
      </c>
      <c r="F1124" s="5">
        <v>0</v>
      </c>
      <c r="G1124" s="19">
        <v>9264.7999999999993</v>
      </c>
      <c r="H1124" s="4" t="s">
        <v>11</v>
      </c>
      <c r="I1124" s="4" t="s">
        <v>16</v>
      </c>
      <c r="J1124" s="4" t="s">
        <v>42</v>
      </c>
      <c r="K1124" s="4">
        <f t="shared" si="35"/>
        <v>53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thickBot="1" x14ac:dyDescent="0.3">
      <c r="A1125" s="4" t="s">
        <v>1156</v>
      </c>
      <c r="B1125" s="5">
        <v>1973</v>
      </c>
      <c r="C1125" s="4" t="s">
        <v>36</v>
      </c>
      <c r="D1125" s="5">
        <v>27</v>
      </c>
      <c r="E1125" s="5" t="str">
        <f t="shared" si="34"/>
        <v>27 Oct 1973</v>
      </c>
      <c r="F1125" s="5">
        <v>1</v>
      </c>
      <c r="G1125" s="19">
        <v>9282.48</v>
      </c>
      <c r="H1125" s="4" t="s">
        <v>12</v>
      </c>
      <c r="I1125" s="4" t="s">
        <v>11</v>
      </c>
      <c r="J1125" s="4" t="s">
        <v>168</v>
      </c>
      <c r="K1125" s="4">
        <f t="shared" si="35"/>
        <v>51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thickBot="1" x14ac:dyDescent="0.3">
      <c r="A1126" s="4" t="s">
        <v>1157</v>
      </c>
      <c r="B1126" s="5">
        <v>1971</v>
      </c>
      <c r="C1126" s="4" t="s">
        <v>10</v>
      </c>
      <c r="D1126" s="5">
        <v>2</v>
      </c>
      <c r="E1126" s="5" t="str">
        <f t="shared" si="34"/>
        <v>2 Jul 1971</v>
      </c>
      <c r="F1126" s="5">
        <v>0</v>
      </c>
      <c r="G1126" s="19">
        <v>9283.56</v>
      </c>
      <c r="H1126" s="4" t="s">
        <v>11</v>
      </c>
      <c r="I1126" s="4" t="s">
        <v>12</v>
      </c>
      <c r="J1126" s="4" t="s">
        <v>13</v>
      </c>
      <c r="K1126" s="4">
        <f t="shared" si="35"/>
        <v>53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thickBot="1" x14ac:dyDescent="0.3">
      <c r="A1127" s="4" t="s">
        <v>1158</v>
      </c>
      <c r="B1127" s="5">
        <v>1969</v>
      </c>
      <c r="C1127" s="4" t="s">
        <v>15</v>
      </c>
      <c r="D1127" s="5">
        <v>26</v>
      </c>
      <c r="E1127" s="5" t="str">
        <f t="shared" si="34"/>
        <v>26 Nov 1969</v>
      </c>
      <c r="F1127" s="5">
        <v>0</v>
      </c>
      <c r="G1127" s="19">
        <v>9285.8700000000008</v>
      </c>
      <c r="H1127" s="4" t="s">
        <v>11</v>
      </c>
      <c r="I1127" s="4" t="s">
        <v>12</v>
      </c>
      <c r="J1127" s="4" t="s">
        <v>13</v>
      </c>
      <c r="K1127" s="4">
        <f t="shared" si="35"/>
        <v>55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thickBot="1" x14ac:dyDescent="0.3">
      <c r="A1128" s="4" t="s">
        <v>1159</v>
      </c>
      <c r="B1128" s="5">
        <v>1973</v>
      </c>
      <c r="C1128" s="4" t="s">
        <v>36</v>
      </c>
      <c r="D1128" s="5">
        <v>16</v>
      </c>
      <c r="E1128" s="5" t="str">
        <f t="shared" si="34"/>
        <v>16 Oct 1973</v>
      </c>
      <c r="F1128" s="5">
        <v>1</v>
      </c>
      <c r="G1128" s="19">
        <v>9288.0300000000007</v>
      </c>
      <c r="H1128" s="4" t="s">
        <v>11</v>
      </c>
      <c r="I1128" s="4" t="s">
        <v>12</v>
      </c>
      <c r="J1128" s="4" t="s">
        <v>170</v>
      </c>
      <c r="K1128" s="4">
        <f t="shared" si="35"/>
        <v>51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thickBot="1" x14ac:dyDescent="0.3">
      <c r="A1129" s="4" t="s">
        <v>1160</v>
      </c>
      <c r="B1129" s="5">
        <v>1973</v>
      </c>
      <c r="C1129" s="4" t="s">
        <v>20</v>
      </c>
      <c r="D1129" s="5">
        <v>18</v>
      </c>
      <c r="E1129" s="5" t="str">
        <f t="shared" si="34"/>
        <v>18 Sep 1973</v>
      </c>
      <c r="F1129" s="5">
        <v>1</v>
      </c>
      <c r="G1129" s="19">
        <v>9290.14</v>
      </c>
      <c r="H1129" s="4" t="s">
        <v>12</v>
      </c>
      <c r="I1129" s="4" t="s">
        <v>12</v>
      </c>
      <c r="J1129" s="4" t="s">
        <v>168</v>
      </c>
      <c r="K1129" s="4">
        <f t="shared" si="35"/>
        <v>51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thickBot="1" x14ac:dyDescent="0.3">
      <c r="A1130" s="4" t="s">
        <v>1161</v>
      </c>
      <c r="B1130" s="5">
        <v>1976</v>
      </c>
      <c r="C1130" s="4" t="s">
        <v>15</v>
      </c>
      <c r="D1130" s="5">
        <v>3</v>
      </c>
      <c r="E1130" s="5" t="str">
        <f t="shared" si="34"/>
        <v>3 Nov 1976</v>
      </c>
      <c r="F1130" s="5">
        <v>3</v>
      </c>
      <c r="G1130" s="19">
        <v>9301.89</v>
      </c>
      <c r="H1130" s="4" t="s">
        <v>11</v>
      </c>
      <c r="I1130" s="4" t="s">
        <v>16</v>
      </c>
      <c r="J1130" s="4" t="s">
        <v>23</v>
      </c>
      <c r="K1130" s="4">
        <f t="shared" si="35"/>
        <v>48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thickBot="1" x14ac:dyDescent="0.3">
      <c r="A1131" s="4" t="s">
        <v>1162</v>
      </c>
      <c r="B1131" s="5">
        <v>1973</v>
      </c>
      <c r="C1131" s="4" t="s">
        <v>36</v>
      </c>
      <c r="D1131" s="5">
        <v>16</v>
      </c>
      <c r="E1131" s="5" t="str">
        <f t="shared" si="34"/>
        <v>16 Oct 1973</v>
      </c>
      <c r="F1131" s="5">
        <v>2</v>
      </c>
      <c r="G1131" s="19">
        <v>9304.7000000000007</v>
      </c>
      <c r="H1131" s="4" t="s">
        <v>12</v>
      </c>
      <c r="I1131" s="4" t="s">
        <v>12</v>
      </c>
      <c r="J1131" s="4" t="s">
        <v>13</v>
      </c>
      <c r="K1131" s="4">
        <f t="shared" si="35"/>
        <v>51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thickBot="1" x14ac:dyDescent="0.3">
      <c r="A1132" s="4" t="s">
        <v>1163</v>
      </c>
      <c r="B1132" s="5">
        <v>1963</v>
      </c>
      <c r="C1132" s="4" t="s">
        <v>18</v>
      </c>
      <c r="D1132" s="5">
        <v>8</v>
      </c>
      <c r="E1132" s="5" t="str">
        <f t="shared" si="34"/>
        <v>8 Jun 1963</v>
      </c>
      <c r="F1132" s="5">
        <v>0</v>
      </c>
      <c r="G1132" s="19">
        <v>9310.81</v>
      </c>
      <c r="H1132" s="4" t="s">
        <v>12</v>
      </c>
      <c r="I1132" s="4" t="s">
        <v>16</v>
      </c>
      <c r="J1132" s="4" t="s">
        <v>13</v>
      </c>
      <c r="K1132" s="4">
        <f t="shared" si="35"/>
        <v>61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thickBot="1" x14ac:dyDescent="0.3">
      <c r="A1133" s="4" t="s">
        <v>1164</v>
      </c>
      <c r="B1133" s="5">
        <v>1977</v>
      </c>
      <c r="C1133" s="4" t="s">
        <v>36</v>
      </c>
      <c r="D1133" s="5">
        <v>12</v>
      </c>
      <c r="E1133" s="5" t="str">
        <f t="shared" si="34"/>
        <v>12 Oct 1977</v>
      </c>
      <c r="F1133" s="5">
        <v>2</v>
      </c>
      <c r="G1133" s="19">
        <v>9315.41</v>
      </c>
      <c r="H1133" s="4" t="s">
        <v>11</v>
      </c>
      <c r="I1133" s="4" t="s">
        <v>16</v>
      </c>
      <c r="J1133" s="4" t="s">
        <v>247</v>
      </c>
      <c r="K1133" s="4">
        <f t="shared" si="35"/>
        <v>47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thickBot="1" x14ac:dyDescent="0.3">
      <c r="A1134" s="4" t="s">
        <v>1165</v>
      </c>
      <c r="B1134" s="5">
        <v>1988</v>
      </c>
      <c r="C1134" s="4" t="s">
        <v>10</v>
      </c>
      <c r="D1134" s="5">
        <v>9</v>
      </c>
      <c r="E1134" s="5" t="str">
        <f t="shared" si="34"/>
        <v>9 Jul 1988</v>
      </c>
      <c r="F1134" s="5">
        <v>3</v>
      </c>
      <c r="G1134" s="19">
        <v>9320.26</v>
      </c>
      <c r="H1134" s="4" t="s">
        <v>11</v>
      </c>
      <c r="I1134" s="4" t="s">
        <v>16</v>
      </c>
      <c r="J1134" s="4" t="s">
        <v>23</v>
      </c>
      <c r="K1134" s="4">
        <f t="shared" si="35"/>
        <v>36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thickBot="1" x14ac:dyDescent="0.3">
      <c r="A1135" s="4" t="s">
        <v>1166</v>
      </c>
      <c r="B1135" s="5">
        <v>1996</v>
      </c>
      <c r="C1135" s="4" t="s">
        <v>36</v>
      </c>
      <c r="D1135" s="5">
        <v>12</v>
      </c>
      <c r="E1135" s="5" t="str">
        <f t="shared" si="34"/>
        <v>12 Oct 1996</v>
      </c>
      <c r="F1135" s="5">
        <v>0</v>
      </c>
      <c r="G1135" s="19">
        <v>9338.61</v>
      </c>
      <c r="H1135" s="4" t="s">
        <v>11</v>
      </c>
      <c r="I1135" s="4" t="s">
        <v>16</v>
      </c>
      <c r="J1135" s="4" t="s">
        <v>535</v>
      </c>
      <c r="K1135" s="4">
        <f t="shared" si="35"/>
        <v>28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thickBot="1" x14ac:dyDescent="0.3">
      <c r="A1136" s="4" t="s">
        <v>1167</v>
      </c>
      <c r="B1136" s="5">
        <v>1988</v>
      </c>
      <c r="C1136" s="4" t="s">
        <v>10</v>
      </c>
      <c r="D1136" s="5">
        <v>1</v>
      </c>
      <c r="E1136" s="5" t="str">
        <f t="shared" si="34"/>
        <v>1 Jul 1988</v>
      </c>
      <c r="F1136" s="5">
        <v>3</v>
      </c>
      <c r="G1136" s="19">
        <v>9344.2000000000007</v>
      </c>
      <c r="H1136" s="4" t="s">
        <v>11</v>
      </c>
      <c r="I1136" s="4" t="s">
        <v>16</v>
      </c>
      <c r="J1136" s="4" t="s">
        <v>300</v>
      </c>
      <c r="K1136" s="4">
        <f t="shared" si="35"/>
        <v>36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thickBot="1" x14ac:dyDescent="0.3">
      <c r="A1137" s="4" t="s">
        <v>1168</v>
      </c>
      <c r="B1137" s="5">
        <v>1971</v>
      </c>
      <c r="C1137" s="4" t="s">
        <v>36</v>
      </c>
      <c r="D1137" s="5">
        <v>8</v>
      </c>
      <c r="E1137" s="5" t="str">
        <f t="shared" si="34"/>
        <v>8 Oct 1971</v>
      </c>
      <c r="F1137" s="5">
        <v>0</v>
      </c>
      <c r="G1137" s="19">
        <v>9361.33</v>
      </c>
      <c r="H1137" s="4" t="s">
        <v>12</v>
      </c>
      <c r="I1137" s="4" t="s">
        <v>16</v>
      </c>
      <c r="J1137" s="4" t="s">
        <v>168</v>
      </c>
      <c r="K1137" s="4">
        <f t="shared" si="35"/>
        <v>53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thickBot="1" x14ac:dyDescent="0.3">
      <c r="A1138" s="4" t="s">
        <v>1169</v>
      </c>
      <c r="B1138" s="5">
        <v>1969</v>
      </c>
      <c r="C1138" s="4" t="s">
        <v>15</v>
      </c>
      <c r="D1138" s="5">
        <v>24</v>
      </c>
      <c r="E1138" s="5" t="str">
        <f t="shared" si="34"/>
        <v>24 Nov 1969</v>
      </c>
      <c r="F1138" s="5">
        <v>0</v>
      </c>
      <c r="G1138" s="19">
        <v>9377.4500000000007</v>
      </c>
      <c r="H1138" s="4" t="s">
        <v>11</v>
      </c>
      <c r="I1138" s="4" t="s">
        <v>12</v>
      </c>
      <c r="J1138" s="4" t="s">
        <v>13</v>
      </c>
      <c r="K1138" s="4">
        <f t="shared" si="35"/>
        <v>55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thickBot="1" x14ac:dyDescent="0.3">
      <c r="A1139" s="4" t="s">
        <v>1170</v>
      </c>
      <c r="B1139" s="5">
        <v>1971</v>
      </c>
      <c r="C1139" s="4" t="s">
        <v>15</v>
      </c>
      <c r="D1139" s="5">
        <v>26</v>
      </c>
      <c r="E1139" s="5" t="str">
        <f t="shared" si="34"/>
        <v>26 Nov 1971</v>
      </c>
      <c r="F1139" s="5">
        <v>1</v>
      </c>
      <c r="G1139" s="19">
        <v>9377.9</v>
      </c>
      <c r="H1139" s="4" t="s">
        <v>11</v>
      </c>
      <c r="I1139" s="4" t="s">
        <v>16</v>
      </c>
      <c r="J1139" s="4" t="s">
        <v>13</v>
      </c>
      <c r="K1139" s="4">
        <f t="shared" si="35"/>
        <v>53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thickBot="1" x14ac:dyDescent="0.3">
      <c r="A1140" s="4" t="s">
        <v>1171</v>
      </c>
      <c r="B1140" s="5">
        <v>1975</v>
      </c>
      <c r="C1140" s="4" t="s">
        <v>30</v>
      </c>
      <c r="D1140" s="5">
        <v>2</v>
      </c>
      <c r="E1140" s="5" t="str">
        <f t="shared" si="34"/>
        <v>2 Dec 1975</v>
      </c>
      <c r="F1140" s="5">
        <v>1</v>
      </c>
      <c r="G1140" s="19">
        <v>9380.75</v>
      </c>
      <c r="H1140" s="4" t="s">
        <v>11</v>
      </c>
      <c r="I1140" s="4" t="s">
        <v>11</v>
      </c>
      <c r="J1140" s="4" t="s">
        <v>247</v>
      </c>
      <c r="K1140" s="4">
        <f t="shared" si="35"/>
        <v>49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thickBot="1" x14ac:dyDescent="0.3">
      <c r="A1141" s="4" t="s">
        <v>1172</v>
      </c>
      <c r="B1141" s="5">
        <v>1971</v>
      </c>
      <c r="C1141" s="4" t="s">
        <v>30</v>
      </c>
      <c r="D1141" s="5">
        <v>29</v>
      </c>
      <c r="E1141" s="5" t="str">
        <f t="shared" si="34"/>
        <v>29 Dec 1971</v>
      </c>
      <c r="F1141" s="5">
        <v>1</v>
      </c>
      <c r="G1141" s="19">
        <v>9386.16</v>
      </c>
      <c r="H1141" s="4" t="s">
        <v>12</v>
      </c>
      <c r="I1141" s="4" t="s">
        <v>11</v>
      </c>
      <c r="J1141" s="4" t="s">
        <v>13</v>
      </c>
      <c r="K1141" s="4">
        <f t="shared" si="35"/>
        <v>53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thickBot="1" x14ac:dyDescent="0.3">
      <c r="A1142" s="4" t="s">
        <v>1173</v>
      </c>
      <c r="B1142" s="5">
        <v>1971</v>
      </c>
      <c r="C1142" s="4" t="s">
        <v>36</v>
      </c>
      <c r="D1142" s="5">
        <v>20</v>
      </c>
      <c r="E1142" s="5" t="str">
        <f t="shared" si="34"/>
        <v>20 Oct 1971</v>
      </c>
      <c r="F1142" s="5">
        <v>1</v>
      </c>
      <c r="G1142" s="19">
        <v>9391.35</v>
      </c>
      <c r="H1142" s="4" t="s">
        <v>12</v>
      </c>
      <c r="I1142" s="4" t="s">
        <v>12</v>
      </c>
      <c r="J1142" s="4" t="s">
        <v>42</v>
      </c>
      <c r="K1142" s="4">
        <f t="shared" si="35"/>
        <v>53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thickBot="1" x14ac:dyDescent="0.3">
      <c r="A1143" s="4" t="s">
        <v>1174</v>
      </c>
      <c r="B1143" s="5">
        <v>1976</v>
      </c>
      <c r="C1143" s="4" t="s">
        <v>36</v>
      </c>
      <c r="D1143" s="5">
        <v>17</v>
      </c>
      <c r="E1143" s="5" t="str">
        <f t="shared" si="34"/>
        <v>17 Oct 1976</v>
      </c>
      <c r="F1143" s="5">
        <v>2</v>
      </c>
      <c r="G1143" s="19">
        <v>9411.01</v>
      </c>
      <c r="H1143" s="4" t="s">
        <v>11</v>
      </c>
      <c r="I1143" s="4" t="s">
        <v>12</v>
      </c>
      <c r="J1143" s="4" t="s">
        <v>247</v>
      </c>
      <c r="K1143" s="4">
        <f t="shared" si="35"/>
        <v>48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thickBot="1" x14ac:dyDescent="0.3">
      <c r="A1144" s="4" t="s">
        <v>1175</v>
      </c>
      <c r="B1144" s="5">
        <v>1976</v>
      </c>
      <c r="C1144" s="4" t="s">
        <v>36</v>
      </c>
      <c r="D1144" s="5">
        <v>30</v>
      </c>
      <c r="E1144" s="5" t="str">
        <f t="shared" si="34"/>
        <v>30 Oct 1976</v>
      </c>
      <c r="F1144" s="5">
        <v>3</v>
      </c>
      <c r="G1144" s="19">
        <v>9414.92</v>
      </c>
      <c r="H1144" s="4" t="s">
        <v>11</v>
      </c>
      <c r="I1144" s="4" t="s">
        <v>11</v>
      </c>
      <c r="J1144" s="4" t="s">
        <v>42</v>
      </c>
      <c r="K1144" s="4">
        <f t="shared" si="35"/>
        <v>48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thickBot="1" x14ac:dyDescent="0.3">
      <c r="A1145" s="4" t="s">
        <v>1176</v>
      </c>
      <c r="B1145" s="5">
        <v>1976</v>
      </c>
      <c r="C1145" s="4" t="s">
        <v>15</v>
      </c>
      <c r="D1145" s="5">
        <v>3</v>
      </c>
      <c r="E1145" s="5" t="str">
        <f t="shared" si="34"/>
        <v>3 Nov 1976</v>
      </c>
      <c r="F1145" s="5">
        <v>2</v>
      </c>
      <c r="G1145" s="19">
        <v>9432.93</v>
      </c>
      <c r="H1145" s="4" t="s">
        <v>11</v>
      </c>
      <c r="I1145" s="4" t="s">
        <v>16</v>
      </c>
      <c r="J1145" s="4" t="s">
        <v>247</v>
      </c>
      <c r="K1145" s="4">
        <f t="shared" si="35"/>
        <v>48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thickBot="1" x14ac:dyDescent="0.3">
      <c r="A1146" s="4" t="s">
        <v>1177</v>
      </c>
      <c r="B1146" s="5">
        <v>1974</v>
      </c>
      <c r="C1146" s="4" t="s">
        <v>15</v>
      </c>
      <c r="D1146" s="5">
        <v>27</v>
      </c>
      <c r="E1146" s="5" t="str">
        <f t="shared" si="34"/>
        <v>27 Nov 1974</v>
      </c>
      <c r="F1146" s="5">
        <v>1</v>
      </c>
      <c r="G1146" s="19">
        <v>9447.25</v>
      </c>
      <c r="H1146" s="4" t="s">
        <v>11</v>
      </c>
      <c r="I1146" s="4" t="s">
        <v>16</v>
      </c>
      <c r="J1146" s="4" t="s">
        <v>247</v>
      </c>
      <c r="K1146" s="4">
        <f t="shared" si="35"/>
        <v>50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thickBot="1" x14ac:dyDescent="0.3">
      <c r="A1147" s="4" t="s">
        <v>1178</v>
      </c>
      <c r="B1147" s="5">
        <v>1974</v>
      </c>
      <c r="C1147" s="4" t="s">
        <v>18</v>
      </c>
      <c r="D1147" s="5">
        <v>8</v>
      </c>
      <c r="E1147" s="5" t="str">
        <f t="shared" si="34"/>
        <v>8 Jun 1974</v>
      </c>
      <c r="F1147" s="5">
        <v>1</v>
      </c>
      <c r="G1147" s="19">
        <v>9447.3799999999992</v>
      </c>
      <c r="H1147" s="4" t="s">
        <v>11</v>
      </c>
      <c r="I1147" s="4" t="s">
        <v>12</v>
      </c>
      <c r="J1147" s="4" t="s">
        <v>247</v>
      </c>
      <c r="K1147" s="4">
        <f t="shared" si="35"/>
        <v>50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thickBot="1" x14ac:dyDescent="0.3">
      <c r="A1148" s="4" t="s">
        <v>1179</v>
      </c>
      <c r="B1148" s="5">
        <v>1987</v>
      </c>
      <c r="C1148" s="4" t="s">
        <v>15</v>
      </c>
      <c r="D1148" s="5">
        <v>14</v>
      </c>
      <c r="E1148" s="5" t="str">
        <f t="shared" si="34"/>
        <v>14 Nov 1987</v>
      </c>
      <c r="F1148" s="5">
        <v>3</v>
      </c>
      <c r="G1148" s="19">
        <v>9448.42</v>
      </c>
      <c r="H1148" s="4" t="s">
        <v>11</v>
      </c>
      <c r="I1148" s="4" t="s">
        <v>12</v>
      </c>
      <c r="J1148" s="4" t="s">
        <v>300</v>
      </c>
      <c r="K1148" s="4">
        <f t="shared" si="35"/>
        <v>37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thickBot="1" x14ac:dyDescent="0.3">
      <c r="A1149" s="4" t="s">
        <v>1180</v>
      </c>
      <c r="B1149" s="5">
        <v>1979</v>
      </c>
      <c r="C1149" s="4" t="s">
        <v>10</v>
      </c>
      <c r="D1149" s="5">
        <v>17</v>
      </c>
      <c r="E1149" s="5" t="str">
        <f t="shared" si="34"/>
        <v>17 Jul 1979</v>
      </c>
      <c r="F1149" s="5">
        <v>2</v>
      </c>
      <c r="G1149" s="19">
        <v>9453.92</v>
      </c>
      <c r="H1149" s="4" t="s">
        <v>11</v>
      </c>
      <c r="I1149" s="4" t="s">
        <v>11</v>
      </c>
      <c r="J1149" s="4" t="s">
        <v>300</v>
      </c>
      <c r="K1149" s="4">
        <f t="shared" si="35"/>
        <v>45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thickBot="1" x14ac:dyDescent="0.3">
      <c r="A1150" s="4" t="s">
        <v>1181</v>
      </c>
      <c r="B1150" s="5">
        <v>1969</v>
      </c>
      <c r="C1150" s="4" t="s">
        <v>18</v>
      </c>
      <c r="D1150" s="5">
        <v>4</v>
      </c>
      <c r="E1150" s="5" t="str">
        <f t="shared" si="34"/>
        <v>4 Jun 1969</v>
      </c>
      <c r="F1150" s="5">
        <v>0</v>
      </c>
      <c r="G1150" s="19">
        <v>9487.64</v>
      </c>
      <c r="H1150" s="4" t="s">
        <v>11</v>
      </c>
      <c r="I1150" s="4" t="s">
        <v>11</v>
      </c>
      <c r="J1150" s="4" t="s">
        <v>13</v>
      </c>
      <c r="K1150" s="4">
        <f t="shared" si="35"/>
        <v>55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thickBot="1" x14ac:dyDescent="0.3">
      <c r="A1151" s="4" t="s">
        <v>1182</v>
      </c>
      <c r="B1151" s="5">
        <v>1976</v>
      </c>
      <c r="C1151" s="4" t="s">
        <v>15</v>
      </c>
      <c r="D1151" s="5">
        <v>28</v>
      </c>
      <c r="E1151" s="5" t="str">
        <f t="shared" si="34"/>
        <v>28 Nov 1976</v>
      </c>
      <c r="F1151" s="5">
        <v>3</v>
      </c>
      <c r="G1151" s="19">
        <v>9500.57</v>
      </c>
      <c r="H1151" s="4" t="s">
        <v>11</v>
      </c>
      <c r="I1151" s="4" t="s">
        <v>12</v>
      </c>
      <c r="J1151" s="4" t="s">
        <v>356</v>
      </c>
      <c r="K1151" s="4">
        <f t="shared" si="35"/>
        <v>48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thickBot="1" x14ac:dyDescent="0.3">
      <c r="A1152" s="4" t="s">
        <v>1183</v>
      </c>
      <c r="B1152" s="5">
        <v>1969</v>
      </c>
      <c r="C1152" s="4" t="s">
        <v>34</v>
      </c>
      <c r="D1152" s="5">
        <v>24</v>
      </c>
      <c r="E1152" s="5" t="str">
        <f t="shared" si="34"/>
        <v>24 Aug 1969</v>
      </c>
      <c r="F1152" s="5">
        <v>0</v>
      </c>
      <c r="G1152" s="19">
        <v>9504.31</v>
      </c>
      <c r="H1152" s="4" t="s">
        <v>12</v>
      </c>
      <c r="I1152" s="4" t="s">
        <v>11</v>
      </c>
      <c r="J1152" s="4" t="s">
        <v>13</v>
      </c>
      <c r="K1152" s="4">
        <f t="shared" si="35"/>
        <v>55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thickBot="1" x14ac:dyDescent="0.3">
      <c r="A1153" s="4" t="s">
        <v>1184</v>
      </c>
      <c r="B1153" s="5">
        <v>1992</v>
      </c>
      <c r="C1153" s="4" t="s">
        <v>34</v>
      </c>
      <c r="D1153" s="5">
        <v>22</v>
      </c>
      <c r="E1153" s="5" t="str">
        <f t="shared" si="34"/>
        <v>22 Aug 1992</v>
      </c>
      <c r="F1153" s="5">
        <v>0</v>
      </c>
      <c r="G1153" s="19">
        <v>9507.68</v>
      </c>
      <c r="H1153" s="4" t="s">
        <v>11</v>
      </c>
      <c r="I1153" s="4" t="s">
        <v>16</v>
      </c>
      <c r="J1153" s="4" t="s">
        <v>23</v>
      </c>
      <c r="K1153" s="4">
        <f t="shared" si="35"/>
        <v>32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thickBot="1" x14ac:dyDescent="0.3">
      <c r="A1154" s="4" t="s">
        <v>1185</v>
      </c>
      <c r="B1154" s="5">
        <v>1971</v>
      </c>
      <c r="C1154" s="4" t="s">
        <v>15</v>
      </c>
      <c r="D1154" s="5">
        <v>29</v>
      </c>
      <c r="E1154" s="5" t="str">
        <f t="shared" si="34"/>
        <v>29 Nov 1971</v>
      </c>
      <c r="F1154" s="5">
        <v>0</v>
      </c>
      <c r="G1154" s="19">
        <v>9528.9</v>
      </c>
      <c r="H1154" s="4" t="s">
        <v>11</v>
      </c>
      <c r="I1154" s="4" t="s">
        <v>11</v>
      </c>
      <c r="J1154" s="4" t="s">
        <v>42</v>
      </c>
      <c r="K1154" s="4">
        <f t="shared" si="35"/>
        <v>53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thickBot="1" x14ac:dyDescent="0.3">
      <c r="A1155" s="4" t="s">
        <v>1186</v>
      </c>
      <c r="B1155" s="5">
        <v>1973</v>
      </c>
      <c r="C1155" s="4" t="s">
        <v>30</v>
      </c>
      <c r="D1155" s="5">
        <v>21</v>
      </c>
      <c r="E1155" s="5" t="str">
        <f t="shared" ref="E1155:E1218" si="36">CONCATENATE(D1155," ",C1155," ",B1155)</f>
        <v>21 Dec 1973</v>
      </c>
      <c r="F1155" s="5">
        <v>0</v>
      </c>
      <c r="G1155" s="19">
        <v>9538.65</v>
      </c>
      <c r="H1155" s="4" t="s">
        <v>11</v>
      </c>
      <c r="I1155" s="4" t="s">
        <v>12</v>
      </c>
      <c r="J1155" s="4" t="s">
        <v>300</v>
      </c>
      <c r="K1155" s="4">
        <f t="shared" ref="K1155:K1218" si="37">DATEDIF(E1155,$L$2,"y")</f>
        <v>51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thickBot="1" x14ac:dyDescent="0.3">
      <c r="A1156" s="4" t="s">
        <v>1187</v>
      </c>
      <c r="B1156" s="5">
        <v>1975</v>
      </c>
      <c r="C1156" s="4" t="s">
        <v>10</v>
      </c>
      <c r="D1156" s="5">
        <v>28</v>
      </c>
      <c r="E1156" s="5" t="str">
        <f t="shared" si="36"/>
        <v>28 Jul 1975</v>
      </c>
      <c r="F1156" s="5">
        <v>1</v>
      </c>
      <c r="G1156" s="19">
        <v>9540.17</v>
      </c>
      <c r="H1156" s="4" t="s">
        <v>11</v>
      </c>
      <c r="I1156" s="4" t="s">
        <v>11</v>
      </c>
      <c r="J1156" s="4" t="s">
        <v>247</v>
      </c>
      <c r="K1156" s="4">
        <f t="shared" si="37"/>
        <v>49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thickBot="1" x14ac:dyDescent="0.3">
      <c r="A1157" s="4" t="s">
        <v>1188</v>
      </c>
      <c r="B1157" s="5">
        <v>1972</v>
      </c>
      <c r="C1157" s="4" t="s">
        <v>20</v>
      </c>
      <c r="D1157" s="5">
        <v>22</v>
      </c>
      <c r="E1157" s="5" t="str">
        <f t="shared" si="36"/>
        <v>22 Sep 1972</v>
      </c>
      <c r="F1157" s="5">
        <v>0</v>
      </c>
      <c r="G1157" s="19">
        <v>9541.7000000000007</v>
      </c>
      <c r="H1157" s="4" t="s">
        <v>11</v>
      </c>
      <c r="I1157" s="4" t="s">
        <v>16</v>
      </c>
      <c r="J1157" s="4" t="s">
        <v>247</v>
      </c>
      <c r="K1157" s="4">
        <f t="shared" si="37"/>
        <v>52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thickBot="1" x14ac:dyDescent="0.3">
      <c r="A1158" s="4" t="s">
        <v>1189</v>
      </c>
      <c r="B1158" s="5">
        <v>1972</v>
      </c>
      <c r="C1158" s="4" t="s">
        <v>20</v>
      </c>
      <c r="D1158" s="5">
        <v>22</v>
      </c>
      <c r="E1158" s="5" t="str">
        <f t="shared" si="36"/>
        <v>22 Sep 1972</v>
      </c>
      <c r="F1158" s="5">
        <v>1</v>
      </c>
      <c r="G1158" s="19">
        <v>9549.57</v>
      </c>
      <c r="H1158" s="4" t="s">
        <v>11</v>
      </c>
      <c r="I1158" s="4" t="s">
        <v>16</v>
      </c>
      <c r="J1158" s="4" t="s">
        <v>13</v>
      </c>
      <c r="K1158" s="4">
        <f t="shared" si="37"/>
        <v>52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thickBot="1" x14ac:dyDescent="0.3">
      <c r="A1159" s="4" t="s">
        <v>1190</v>
      </c>
      <c r="B1159" s="5">
        <v>1974</v>
      </c>
      <c r="C1159" s="4" t="s">
        <v>34</v>
      </c>
      <c r="D1159" s="5">
        <v>14</v>
      </c>
      <c r="E1159" s="5" t="str">
        <f t="shared" si="36"/>
        <v>14 Aug 1974</v>
      </c>
      <c r="F1159" s="5">
        <v>3</v>
      </c>
      <c r="G1159" s="19">
        <v>9563.0300000000007</v>
      </c>
      <c r="H1159" s="4" t="s">
        <v>12</v>
      </c>
      <c r="I1159" s="4" t="s">
        <v>16</v>
      </c>
      <c r="J1159" s="4" t="s">
        <v>42</v>
      </c>
      <c r="K1159" s="4">
        <f t="shared" si="37"/>
        <v>50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thickBot="1" x14ac:dyDescent="0.3">
      <c r="A1160" s="4" t="s">
        <v>1191</v>
      </c>
      <c r="B1160" s="5">
        <v>1973</v>
      </c>
      <c r="C1160" s="4" t="s">
        <v>30</v>
      </c>
      <c r="D1160" s="5">
        <v>1</v>
      </c>
      <c r="E1160" s="5" t="str">
        <f t="shared" si="36"/>
        <v>1 Dec 1973</v>
      </c>
      <c r="F1160" s="5">
        <v>1</v>
      </c>
      <c r="G1160" s="19">
        <v>9566.99</v>
      </c>
      <c r="H1160" s="4" t="s">
        <v>11</v>
      </c>
      <c r="I1160" s="4" t="s">
        <v>16</v>
      </c>
      <c r="J1160" s="4" t="s">
        <v>23</v>
      </c>
      <c r="K1160" s="4">
        <f t="shared" si="37"/>
        <v>51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thickBot="1" x14ac:dyDescent="0.3">
      <c r="A1161" s="4" t="s">
        <v>1192</v>
      </c>
      <c r="B1161" s="5">
        <v>1966</v>
      </c>
      <c r="C1161" s="4" t="s">
        <v>30</v>
      </c>
      <c r="D1161" s="5">
        <v>4</v>
      </c>
      <c r="E1161" s="5" t="str">
        <f t="shared" si="36"/>
        <v>4 Dec 1966</v>
      </c>
      <c r="F1161" s="5">
        <v>0</v>
      </c>
      <c r="G1161" s="19">
        <v>9582.5400000000009</v>
      </c>
      <c r="H1161" s="4" t="s">
        <v>12</v>
      </c>
      <c r="I1161" s="4" t="s">
        <v>11</v>
      </c>
      <c r="J1161" s="4" t="s">
        <v>13</v>
      </c>
      <c r="K1161" s="4">
        <f t="shared" si="37"/>
        <v>58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thickBot="1" x14ac:dyDescent="0.3">
      <c r="A1162" s="4" t="s">
        <v>1193</v>
      </c>
      <c r="B1162" s="5">
        <v>1973</v>
      </c>
      <c r="C1162" s="4" t="s">
        <v>15</v>
      </c>
      <c r="D1162" s="5">
        <v>28</v>
      </c>
      <c r="E1162" s="5" t="str">
        <f t="shared" si="36"/>
        <v>28 Nov 1973</v>
      </c>
      <c r="F1162" s="5">
        <v>1</v>
      </c>
      <c r="G1162" s="19">
        <v>9583.89</v>
      </c>
      <c r="H1162" s="4" t="s">
        <v>11</v>
      </c>
      <c r="I1162" s="4" t="s">
        <v>12</v>
      </c>
      <c r="J1162" s="4" t="s">
        <v>23</v>
      </c>
      <c r="K1162" s="4">
        <f t="shared" si="37"/>
        <v>51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thickBot="1" x14ac:dyDescent="0.3">
      <c r="A1163" s="4" t="s">
        <v>1194</v>
      </c>
      <c r="B1163" s="5">
        <v>1981</v>
      </c>
      <c r="C1163" s="4" t="s">
        <v>36</v>
      </c>
      <c r="D1163" s="5">
        <v>18</v>
      </c>
      <c r="E1163" s="5" t="str">
        <f t="shared" si="36"/>
        <v>18 Oct 1981</v>
      </c>
      <c r="F1163" s="5">
        <v>1</v>
      </c>
      <c r="G1163" s="19">
        <v>9584.0400000000009</v>
      </c>
      <c r="H1163" s="4" t="s">
        <v>11</v>
      </c>
      <c r="I1163" s="4" t="s">
        <v>16</v>
      </c>
      <c r="J1163" s="4" t="s">
        <v>300</v>
      </c>
      <c r="K1163" s="4">
        <f t="shared" si="37"/>
        <v>43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thickBot="1" x14ac:dyDescent="0.3">
      <c r="A1164" s="4" t="s">
        <v>1195</v>
      </c>
      <c r="B1164" s="5">
        <v>1964</v>
      </c>
      <c r="C1164" s="4" t="s">
        <v>30</v>
      </c>
      <c r="D1164" s="5">
        <v>15</v>
      </c>
      <c r="E1164" s="5" t="str">
        <f t="shared" si="36"/>
        <v>15 Dec 1964</v>
      </c>
      <c r="F1164" s="5">
        <v>0</v>
      </c>
      <c r="G1164" s="19">
        <v>9597.6299999999992</v>
      </c>
      <c r="H1164" s="4" t="s">
        <v>12</v>
      </c>
      <c r="I1164" s="4" t="s">
        <v>12</v>
      </c>
      <c r="J1164" s="4" t="s">
        <v>13</v>
      </c>
      <c r="K1164" s="4">
        <f t="shared" si="37"/>
        <v>60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thickBot="1" x14ac:dyDescent="0.3">
      <c r="A1165" s="4" t="s">
        <v>1196</v>
      </c>
      <c r="B1165" s="5">
        <v>1972</v>
      </c>
      <c r="C1165" s="4" t="s">
        <v>30</v>
      </c>
      <c r="D1165" s="5">
        <v>27</v>
      </c>
      <c r="E1165" s="5" t="str">
        <f t="shared" si="36"/>
        <v>27 Dec 1972</v>
      </c>
      <c r="F1165" s="5">
        <v>1</v>
      </c>
      <c r="G1165" s="19">
        <v>9617.66</v>
      </c>
      <c r="H1165" s="4" t="s">
        <v>12</v>
      </c>
      <c r="I1165" s="4" t="s">
        <v>12</v>
      </c>
      <c r="J1165" s="4" t="s">
        <v>168</v>
      </c>
      <c r="K1165" s="4">
        <f t="shared" si="37"/>
        <v>52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thickBot="1" x14ac:dyDescent="0.3">
      <c r="A1166" s="4" t="s">
        <v>1197</v>
      </c>
      <c r="B1166" s="5">
        <v>1982</v>
      </c>
      <c r="C1166" s="4" t="s">
        <v>34</v>
      </c>
      <c r="D1166" s="5">
        <v>29</v>
      </c>
      <c r="E1166" s="5" t="str">
        <f t="shared" si="36"/>
        <v>29 Aug 1982</v>
      </c>
      <c r="F1166" s="5">
        <v>3</v>
      </c>
      <c r="G1166" s="19">
        <v>9619.18</v>
      </c>
      <c r="H1166" s="4" t="s">
        <v>11</v>
      </c>
      <c r="I1166" s="4" t="s">
        <v>16</v>
      </c>
      <c r="J1166" s="4" t="s">
        <v>200</v>
      </c>
      <c r="K1166" s="4">
        <f t="shared" si="37"/>
        <v>42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thickBot="1" x14ac:dyDescent="0.3">
      <c r="A1167" s="4" t="s">
        <v>1198</v>
      </c>
      <c r="B1167" s="5">
        <v>1975</v>
      </c>
      <c r="C1167" s="4" t="s">
        <v>36</v>
      </c>
      <c r="D1167" s="5">
        <v>29</v>
      </c>
      <c r="E1167" s="5" t="str">
        <f t="shared" si="36"/>
        <v>29 Oct 1975</v>
      </c>
      <c r="F1167" s="5">
        <v>3</v>
      </c>
      <c r="G1167" s="19">
        <v>9620.33</v>
      </c>
      <c r="H1167" s="4" t="s">
        <v>12</v>
      </c>
      <c r="I1167" s="4" t="s">
        <v>12</v>
      </c>
      <c r="J1167" s="4" t="s">
        <v>23</v>
      </c>
      <c r="K1167" s="4">
        <f t="shared" si="37"/>
        <v>49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thickBot="1" x14ac:dyDescent="0.3">
      <c r="A1168" s="4" t="s">
        <v>1199</v>
      </c>
      <c r="B1168" s="5">
        <v>1970</v>
      </c>
      <c r="C1168" s="4" t="s">
        <v>30</v>
      </c>
      <c r="D1168" s="5">
        <v>16</v>
      </c>
      <c r="E1168" s="5" t="str">
        <f t="shared" si="36"/>
        <v>16 Dec 1970</v>
      </c>
      <c r="F1168" s="5">
        <v>0</v>
      </c>
      <c r="G1168" s="19">
        <v>9625.92</v>
      </c>
      <c r="H1168" s="4" t="s">
        <v>11</v>
      </c>
      <c r="I1168" s="4" t="s">
        <v>12</v>
      </c>
      <c r="J1168" s="4" t="s">
        <v>42</v>
      </c>
      <c r="K1168" s="4">
        <f t="shared" si="37"/>
        <v>54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thickBot="1" x14ac:dyDescent="0.3">
      <c r="A1169" s="4" t="s">
        <v>1200</v>
      </c>
      <c r="B1169" s="5">
        <v>1998</v>
      </c>
      <c r="C1169" s="4" t="s">
        <v>18</v>
      </c>
      <c r="D1169" s="5">
        <v>23</v>
      </c>
      <c r="E1169" s="5" t="str">
        <f t="shared" si="36"/>
        <v>23 Jun 1998</v>
      </c>
      <c r="F1169" s="5">
        <v>0</v>
      </c>
      <c r="G1169" s="19">
        <v>9628.7900000000009</v>
      </c>
      <c r="H1169" s="4" t="s">
        <v>11</v>
      </c>
      <c r="I1169" s="4" t="s">
        <v>11</v>
      </c>
      <c r="J1169" s="4" t="s">
        <v>535</v>
      </c>
      <c r="K1169" s="4">
        <f t="shared" si="37"/>
        <v>26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thickBot="1" x14ac:dyDescent="0.3">
      <c r="A1170" s="4" t="s">
        <v>1201</v>
      </c>
      <c r="B1170" s="5">
        <v>1979</v>
      </c>
      <c r="C1170" s="4" t="s">
        <v>30</v>
      </c>
      <c r="D1170" s="5">
        <v>19</v>
      </c>
      <c r="E1170" s="5" t="str">
        <f t="shared" si="36"/>
        <v>19 Dec 1979</v>
      </c>
      <c r="F1170" s="5">
        <v>2</v>
      </c>
      <c r="G1170" s="19">
        <v>9630.2999999999993</v>
      </c>
      <c r="H1170" s="4" t="s">
        <v>11</v>
      </c>
      <c r="I1170" s="4" t="s">
        <v>11</v>
      </c>
      <c r="J1170" s="4" t="s">
        <v>300</v>
      </c>
      <c r="K1170" s="4">
        <f t="shared" si="37"/>
        <v>45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thickBot="1" x14ac:dyDescent="0.3">
      <c r="A1171" s="4" t="s">
        <v>1202</v>
      </c>
      <c r="B1171" s="5">
        <v>1972</v>
      </c>
      <c r="C1171" s="4" t="s">
        <v>36</v>
      </c>
      <c r="D1171" s="5">
        <v>23</v>
      </c>
      <c r="E1171" s="5" t="str">
        <f t="shared" si="36"/>
        <v>23 Oct 1972</v>
      </c>
      <c r="F1171" s="5">
        <v>2</v>
      </c>
      <c r="G1171" s="19">
        <v>9630.4</v>
      </c>
      <c r="H1171" s="4" t="s">
        <v>11</v>
      </c>
      <c r="I1171" s="4" t="s">
        <v>11</v>
      </c>
      <c r="J1171" s="4" t="s">
        <v>42</v>
      </c>
      <c r="K1171" s="4">
        <f t="shared" si="37"/>
        <v>52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thickBot="1" x14ac:dyDescent="0.3">
      <c r="A1172" s="4" t="s">
        <v>1203</v>
      </c>
      <c r="B1172" s="5">
        <v>1968</v>
      </c>
      <c r="C1172" s="4" t="s">
        <v>18</v>
      </c>
      <c r="D1172" s="5">
        <v>22</v>
      </c>
      <c r="E1172" s="5" t="str">
        <f t="shared" si="36"/>
        <v>22 Jun 1968</v>
      </c>
      <c r="F1172" s="5">
        <v>0</v>
      </c>
      <c r="G1172" s="19">
        <v>9630.91</v>
      </c>
      <c r="H1172" s="4" t="s">
        <v>12</v>
      </c>
      <c r="I1172" s="4" t="s">
        <v>11</v>
      </c>
      <c r="J1172" s="4" t="s">
        <v>13</v>
      </c>
      <c r="K1172" s="4">
        <f t="shared" si="37"/>
        <v>56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thickBot="1" x14ac:dyDescent="0.3">
      <c r="A1173" s="4" t="s">
        <v>1204</v>
      </c>
      <c r="B1173" s="5">
        <v>1970</v>
      </c>
      <c r="C1173" s="4" t="s">
        <v>20</v>
      </c>
      <c r="D1173" s="5">
        <v>30</v>
      </c>
      <c r="E1173" s="5" t="str">
        <f t="shared" si="36"/>
        <v>30 Sep 1970</v>
      </c>
      <c r="F1173" s="5">
        <v>0</v>
      </c>
      <c r="G1173" s="19">
        <v>9634.5400000000009</v>
      </c>
      <c r="H1173" s="4" t="s">
        <v>11</v>
      </c>
      <c r="I1173" s="4" t="s">
        <v>11</v>
      </c>
      <c r="J1173" s="4" t="s">
        <v>42</v>
      </c>
      <c r="K1173" s="4">
        <f t="shared" si="37"/>
        <v>54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thickBot="1" x14ac:dyDescent="0.3">
      <c r="A1174" s="4" t="s">
        <v>1205</v>
      </c>
      <c r="B1174" s="5">
        <v>1971</v>
      </c>
      <c r="C1174" s="4" t="s">
        <v>10</v>
      </c>
      <c r="D1174" s="5">
        <v>19</v>
      </c>
      <c r="E1174" s="5" t="str">
        <f t="shared" si="36"/>
        <v>19 Jul 1971</v>
      </c>
      <c r="F1174" s="5">
        <v>0</v>
      </c>
      <c r="G1174" s="19">
        <v>9644.25</v>
      </c>
      <c r="H1174" s="4" t="s">
        <v>11</v>
      </c>
      <c r="I1174" s="4" t="s">
        <v>16</v>
      </c>
      <c r="J1174" s="4" t="s">
        <v>23</v>
      </c>
      <c r="K1174" s="4">
        <f t="shared" si="37"/>
        <v>53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thickBot="1" x14ac:dyDescent="0.3">
      <c r="A1175" s="4" t="s">
        <v>1206</v>
      </c>
      <c r="B1175" s="5">
        <v>1974</v>
      </c>
      <c r="C1175" s="4" t="s">
        <v>10</v>
      </c>
      <c r="D1175" s="5">
        <v>8</v>
      </c>
      <c r="E1175" s="5" t="str">
        <f t="shared" si="36"/>
        <v>8 Jul 1974</v>
      </c>
      <c r="F1175" s="5">
        <v>0</v>
      </c>
      <c r="G1175" s="19">
        <v>9653.81</v>
      </c>
      <c r="H1175" s="4" t="s">
        <v>11</v>
      </c>
      <c r="I1175" s="4" t="s">
        <v>11</v>
      </c>
      <c r="J1175" s="4" t="s">
        <v>42</v>
      </c>
      <c r="K1175" s="4">
        <f t="shared" si="37"/>
        <v>50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thickBot="1" x14ac:dyDescent="0.3">
      <c r="A1176" s="4" t="s">
        <v>1207</v>
      </c>
      <c r="B1176" s="5">
        <v>1981</v>
      </c>
      <c r="C1176" s="4" t="s">
        <v>34</v>
      </c>
      <c r="D1176" s="5">
        <v>8</v>
      </c>
      <c r="E1176" s="5" t="str">
        <f t="shared" si="36"/>
        <v>8 Aug 1981</v>
      </c>
      <c r="F1176" s="5">
        <v>1</v>
      </c>
      <c r="G1176" s="19">
        <v>9664.34</v>
      </c>
      <c r="H1176" s="4" t="s">
        <v>11</v>
      </c>
      <c r="I1176" s="4" t="s">
        <v>12</v>
      </c>
      <c r="J1176" s="4" t="s">
        <v>42</v>
      </c>
      <c r="K1176" s="4">
        <f t="shared" si="37"/>
        <v>43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thickBot="1" x14ac:dyDescent="0.3">
      <c r="A1177" s="4" t="s">
        <v>1208</v>
      </c>
      <c r="B1177" s="5">
        <v>1966</v>
      </c>
      <c r="C1177" s="4" t="s">
        <v>20</v>
      </c>
      <c r="D1177" s="5">
        <v>16</v>
      </c>
      <c r="E1177" s="5" t="str">
        <f t="shared" si="36"/>
        <v>16 Sep 1966</v>
      </c>
      <c r="F1177" s="5">
        <v>0</v>
      </c>
      <c r="G1177" s="19">
        <v>9684.2900000000009</v>
      </c>
      <c r="H1177" s="4" t="s">
        <v>12</v>
      </c>
      <c r="I1177" s="4" t="s">
        <v>11</v>
      </c>
      <c r="J1177" s="4" t="s">
        <v>13</v>
      </c>
      <c r="K1177" s="4">
        <f t="shared" si="37"/>
        <v>58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thickBot="1" x14ac:dyDescent="0.3">
      <c r="A1178" s="4" t="s">
        <v>1209</v>
      </c>
      <c r="B1178" s="5">
        <v>1964</v>
      </c>
      <c r="C1178" s="4" t="s">
        <v>15</v>
      </c>
      <c r="D1178" s="5">
        <v>7</v>
      </c>
      <c r="E1178" s="5" t="str">
        <f t="shared" si="36"/>
        <v>7 Nov 1964</v>
      </c>
      <c r="F1178" s="5">
        <v>0</v>
      </c>
      <c r="G1178" s="19">
        <v>9698.42</v>
      </c>
      <c r="H1178" s="4" t="s">
        <v>12</v>
      </c>
      <c r="I1178" s="4" t="s">
        <v>12</v>
      </c>
      <c r="J1178" s="4" t="s">
        <v>13</v>
      </c>
      <c r="K1178" s="4">
        <f t="shared" si="37"/>
        <v>60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thickBot="1" x14ac:dyDescent="0.3">
      <c r="A1179" s="4" t="s">
        <v>1210</v>
      </c>
      <c r="B1179" s="5">
        <v>1977</v>
      </c>
      <c r="C1179" s="4" t="s">
        <v>20</v>
      </c>
      <c r="D1179" s="5">
        <v>19</v>
      </c>
      <c r="E1179" s="5" t="str">
        <f t="shared" si="36"/>
        <v>19 Sep 1977</v>
      </c>
      <c r="F1179" s="5">
        <v>3</v>
      </c>
      <c r="G1179" s="19">
        <v>9704.67</v>
      </c>
      <c r="H1179" s="4" t="s">
        <v>11</v>
      </c>
      <c r="I1179" s="4" t="s">
        <v>12</v>
      </c>
      <c r="J1179" s="4" t="s">
        <v>247</v>
      </c>
      <c r="K1179" s="4">
        <f t="shared" si="37"/>
        <v>47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thickBot="1" x14ac:dyDescent="0.3">
      <c r="A1180" s="4" t="s">
        <v>1211</v>
      </c>
      <c r="B1180" s="5">
        <v>1972</v>
      </c>
      <c r="C1180" s="4" t="s">
        <v>10</v>
      </c>
      <c r="D1180" s="5">
        <v>10</v>
      </c>
      <c r="E1180" s="5" t="str">
        <f t="shared" si="36"/>
        <v>10 Jul 1972</v>
      </c>
      <c r="F1180" s="5">
        <v>0</v>
      </c>
      <c r="G1180" s="19">
        <v>9710.7099999999991</v>
      </c>
      <c r="H1180" s="4" t="s">
        <v>11</v>
      </c>
      <c r="I1180" s="4" t="s">
        <v>16</v>
      </c>
      <c r="J1180" s="4" t="s">
        <v>300</v>
      </c>
      <c r="K1180" s="4">
        <f t="shared" si="37"/>
        <v>52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thickBot="1" x14ac:dyDescent="0.3">
      <c r="A1181" s="4" t="s">
        <v>1212</v>
      </c>
      <c r="B1181" s="5">
        <v>1975</v>
      </c>
      <c r="C1181" s="4" t="s">
        <v>18</v>
      </c>
      <c r="D1181" s="5">
        <v>27</v>
      </c>
      <c r="E1181" s="5" t="str">
        <f t="shared" si="36"/>
        <v>27 Jun 1975</v>
      </c>
      <c r="F1181" s="5">
        <v>2</v>
      </c>
      <c r="G1181" s="19">
        <v>9715.84</v>
      </c>
      <c r="H1181" s="4" t="s">
        <v>11</v>
      </c>
      <c r="I1181" s="4" t="s">
        <v>16</v>
      </c>
      <c r="J1181" s="4" t="s">
        <v>247</v>
      </c>
      <c r="K1181" s="4">
        <f t="shared" si="37"/>
        <v>49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thickBot="1" x14ac:dyDescent="0.3">
      <c r="A1182" s="4" t="s">
        <v>1213</v>
      </c>
      <c r="B1182" s="5">
        <v>1970</v>
      </c>
      <c r="C1182" s="4" t="s">
        <v>20</v>
      </c>
      <c r="D1182" s="5">
        <v>12</v>
      </c>
      <c r="E1182" s="5" t="str">
        <f t="shared" si="36"/>
        <v>12 Sep 1970</v>
      </c>
      <c r="F1182" s="5">
        <v>0</v>
      </c>
      <c r="G1182" s="19">
        <v>9722.77</v>
      </c>
      <c r="H1182" s="4" t="s">
        <v>12</v>
      </c>
      <c r="I1182" s="4" t="s">
        <v>16</v>
      </c>
      <c r="J1182" s="4" t="s">
        <v>168</v>
      </c>
      <c r="K1182" s="4">
        <f t="shared" si="37"/>
        <v>54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thickBot="1" x14ac:dyDescent="0.3">
      <c r="A1183" s="4" t="s">
        <v>1214</v>
      </c>
      <c r="B1183" s="5">
        <v>1970</v>
      </c>
      <c r="C1183" s="4" t="s">
        <v>34</v>
      </c>
      <c r="D1183" s="5">
        <v>18</v>
      </c>
      <c r="E1183" s="5" t="str">
        <f t="shared" si="36"/>
        <v>18 Aug 1970</v>
      </c>
      <c r="F1183" s="5">
        <v>1</v>
      </c>
      <c r="G1183" s="19">
        <v>9724.5300000000007</v>
      </c>
      <c r="H1183" s="4" t="s">
        <v>12</v>
      </c>
      <c r="I1183" s="4" t="s">
        <v>16</v>
      </c>
      <c r="J1183" s="4" t="s">
        <v>42</v>
      </c>
      <c r="K1183" s="4">
        <f t="shared" si="37"/>
        <v>54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thickBot="1" x14ac:dyDescent="0.3">
      <c r="A1184" s="4" t="s">
        <v>1215</v>
      </c>
      <c r="B1184" s="5">
        <v>1970</v>
      </c>
      <c r="C1184" s="4" t="s">
        <v>10</v>
      </c>
      <c r="D1184" s="5">
        <v>4</v>
      </c>
      <c r="E1184" s="5" t="str">
        <f t="shared" si="36"/>
        <v>4 Jul 1970</v>
      </c>
      <c r="F1184" s="5">
        <v>1</v>
      </c>
      <c r="G1184" s="19">
        <v>9748.91</v>
      </c>
      <c r="H1184" s="4" t="s">
        <v>11</v>
      </c>
      <c r="I1184" s="4" t="s">
        <v>16</v>
      </c>
      <c r="J1184" s="4" t="s">
        <v>13</v>
      </c>
      <c r="K1184" s="4">
        <f t="shared" si="37"/>
        <v>54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thickBot="1" x14ac:dyDescent="0.3">
      <c r="A1185" s="4" t="s">
        <v>1216</v>
      </c>
      <c r="B1185" s="5">
        <v>2001</v>
      </c>
      <c r="C1185" s="4" t="s">
        <v>10</v>
      </c>
      <c r="D1185" s="5">
        <v>14</v>
      </c>
      <c r="E1185" s="5" t="str">
        <f t="shared" si="36"/>
        <v>14 Jul 2001</v>
      </c>
      <c r="F1185" s="5">
        <v>0</v>
      </c>
      <c r="G1185" s="19">
        <v>9753.49</v>
      </c>
      <c r="H1185" s="4" t="s">
        <v>11</v>
      </c>
      <c r="I1185" s="4" t="s">
        <v>11</v>
      </c>
      <c r="J1185" s="4" t="s">
        <v>23</v>
      </c>
      <c r="K1185" s="4">
        <f t="shared" si="37"/>
        <v>23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thickBot="1" x14ac:dyDescent="0.3">
      <c r="A1186" s="4" t="s">
        <v>1217</v>
      </c>
      <c r="B1186" s="5">
        <v>1965</v>
      </c>
      <c r="C1186" s="4" t="s">
        <v>20</v>
      </c>
      <c r="D1186" s="5">
        <v>5</v>
      </c>
      <c r="E1186" s="5" t="str">
        <f t="shared" si="36"/>
        <v>5 Sep 1965</v>
      </c>
      <c r="F1186" s="5">
        <v>0</v>
      </c>
      <c r="G1186" s="19">
        <v>9764.08</v>
      </c>
      <c r="H1186" s="4" t="s">
        <v>12</v>
      </c>
      <c r="I1186" s="4" t="s">
        <v>16</v>
      </c>
      <c r="J1186" s="4" t="s">
        <v>23</v>
      </c>
      <c r="K1186" s="4">
        <f t="shared" si="37"/>
        <v>59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thickBot="1" x14ac:dyDescent="0.3">
      <c r="A1187" s="4" t="s">
        <v>1218</v>
      </c>
      <c r="B1187" s="5">
        <v>1973</v>
      </c>
      <c r="C1187" s="4" t="s">
        <v>10</v>
      </c>
      <c r="D1187" s="5">
        <v>7</v>
      </c>
      <c r="E1187" s="5" t="str">
        <f t="shared" si="36"/>
        <v>7 Jul 1973</v>
      </c>
      <c r="F1187" s="5">
        <v>1</v>
      </c>
      <c r="G1187" s="19">
        <v>9778.35</v>
      </c>
      <c r="H1187" s="4" t="s">
        <v>11</v>
      </c>
      <c r="I1187" s="4" t="s">
        <v>11</v>
      </c>
      <c r="J1187" s="4" t="s">
        <v>247</v>
      </c>
      <c r="K1187" s="4">
        <f t="shared" si="37"/>
        <v>51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thickBot="1" x14ac:dyDescent="0.3">
      <c r="A1188" s="4" t="s">
        <v>1219</v>
      </c>
      <c r="B1188" s="5">
        <v>1996</v>
      </c>
      <c r="C1188" s="4" t="s">
        <v>34</v>
      </c>
      <c r="D1188" s="5">
        <v>8</v>
      </c>
      <c r="E1188" s="5" t="str">
        <f t="shared" si="36"/>
        <v>8 Aug 1996</v>
      </c>
      <c r="F1188" s="5">
        <v>0</v>
      </c>
      <c r="G1188" s="19">
        <v>9787.32</v>
      </c>
      <c r="H1188" s="4" t="s">
        <v>11</v>
      </c>
      <c r="I1188" s="4" t="s">
        <v>12</v>
      </c>
      <c r="J1188" s="4" t="s">
        <v>249</v>
      </c>
      <c r="K1188" s="4">
        <f t="shared" si="37"/>
        <v>28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thickBot="1" x14ac:dyDescent="0.3">
      <c r="A1189" s="4" t="s">
        <v>1220</v>
      </c>
      <c r="B1189" s="5">
        <v>1977</v>
      </c>
      <c r="C1189" s="4" t="s">
        <v>18</v>
      </c>
      <c r="D1189" s="5">
        <v>7</v>
      </c>
      <c r="E1189" s="5" t="str">
        <f t="shared" si="36"/>
        <v>7 Jun 1977</v>
      </c>
      <c r="F1189" s="5">
        <v>5</v>
      </c>
      <c r="G1189" s="19">
        <v>9788.8700000000008</v>
      </c>
      <c r="H1189" s="4" t="s">
        <v>12</v>
      </c>
      <c r="I1189" s="4" t="s">
        <v>11</v>
      </c>
      <c r="J1189" s="4" t="s">
        <v>13</v>
      </c>
      <c r="K1189" s="4">
        <f t="shared" si="37"/>
        <v>47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thickBot="1" x14ac:dyDescent="0.3">
      <c r="A1190" s="4" t="s">
        <v>1221</v>
      </c>
      <c r="B1190" s="5">
        <v>1973</v>
      </c>
      <c r="C1190" s="4" t="s">
        <v>20</v>
      </c>
      <c r="D1190" s="5">
        <v>17</v>
      </c>
      <c r="E1190" s="5" t="str">
        <f t="shared" si="36"/>
        <v>17 Sep 1973</v>
      </c>
      <c r="F1190" s="5">
        <v>2</v>
      </c>
      <c r="G1190" s="19">
        <v>9800.89</v>
      </c>
      <c r="H1190" s="4" t="s">
        <v>11</v>
      </c>
      <c r="I1190" s="4" t="s">
        <v>16</v>
      </c>
      <c r="J1190" s="4" t="s">
        <v>13</v>
      </c>
      <c r="K1190" s="4">
        <f t="shared" si="37"/>
        <v>51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thickBot="1" x14ac:dyDescent="0.3">
      <c r="A1191" s="4" t="s">
        <v>1222</v>
      </c>
      <c r="B1191" s="5">
        <v>1972</v>
      </c>
      <c r="C1191" s="4" t="s">
        <v>18</v>
      </c>
      <c r="D1191" s="5">
        <v>28</v>
      </c>
      <c r="E1191" s="5" t="str">
        <f t="shared" si="36"/>
        <v>28 Jun 1972</v>
      </c>
      <c r="F1191" s="5">
        <v>0</v>
      </c>
      <c r="G1191" s="19">
        <v>9819.25</v>
      </c>
      <c r="H1191" s="4" t="s">
        <v>11</v>
      </c>
      <c r="I1191" s="4" t="s">
        <v>11</v>
      </c>
      <c r="J1191" s="4" t="s">
        <v>300</v>
      </c>
      <c r="K1191" s="4">
        <f t="shared" si="37"/>
        <v>52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thickBot="1" x14ac:dyDescent="0.3">
      <c r="A1192" s="4" t="s">
        <v>1223</v>
      </c>
      <c r="B1192" s="5">
        <v>1972</v>
      </c>
      <c r="C1192" s="4" t="s">
        <v>20</v>
      </c>
      <c r="D1192" s="5">
        <v>26</v>
      </c>
      <c r="E1192" s="5" t="str">
        <f t="shared" si="36"/>
        <v>26 Sep 1972</v>
      </c>
      <c r="F1192" s="5">
        <v>0</v>
      </c>
      <c r="G1192" s="19">
        <v>9836.2099999999991</v>
      </c>
      <c r="H1192" s="4" t="s">
        <v>11</v>
      </c>
      <c r="I1192" s="4" t="s">
        <v>12</v>
      </c>
      <c r="J1192" s="4" t="s">
        <v>300</v>
      </c>
      <c r="K1192" s="4">
        <f t="shared" si="37"/>
        <v>52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thickBot="1" x14ac:dyDescent="0.3">
      <c r="A1193" s="4" t="s">
        <v>1224</v>
      </c>
      <c r="B1193" s="5">
        <v>1992</v>
      </c>
      <c r="C1193" s="4" t="s">
        <v>34</v>
      </c>
      <c r="D1193" s="5">
        <v>13</v>
      </c>
      <c r="E1193" s="5" t="str">
        <f t="shared" si="36"/>
        <v>13 Aug 1992</v>
      </c>
      <c r="F1193" s="5">
        <v>0</v>
      </c>
      <c r="G1193" s="19">
        <v>9844.4500000000007</v>
      </c>
      <c r="H1193" s="4" t="s">
        <v>11</v>
      </c>
      <c r="I1193" s="4" t="s">
        <v>16</v>
      </c>
      <c r="J1193" s="4" t="s">
        <v>23</v>
      </c>
      <c r="K1193" s="4">
        <f t="shared" si="37"/>
        <v>32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thickBot="1" x14ac:dyDescent="0.3">
      <c r="A1194" s="4" t="s">
        <v>1225</v>
      </c>
      <c r="B1194" s="5">
        <v>1968</v>
      </c>
      <c r="C1194" s="4" t="s">
        <v>15</v>
      </c>
      <c r="D1194" s="5">
        <v>4</v>
      </c>
      <c r="E1194" s="5" t="str">
        <f t="shared" si="36"/>
        <v>4 Nov 1968</v>
      </c>
      <c r="F1194" s="5">
        <v>0</v>
      </c>
      <c r="G1194" s="19">
        <v>9850.43</v>
      </c>
      <c r="H1194" s="4" t="s">
        <v>12</v>
      </c>
      <c r="I1194" s="4" t="s">
        <v>12</v>
      </c>
      <c r="J1194" s="4" t="s">
        <v>42</v>
      </c>
      <c r="K1194" s="4">
        <f t="shared" si="37"/>
        <v>56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thickBot="1" x14ac:dyDescent="0.3">
      <c r="A1195" s="4" t="s">
        <v>1226</v>
      </c>
      <c r="B1195" s="5">
        <v>1971</v>
      </c>
      <c r="C1195" s="4" t="s">
        <v>36</v>
      </c>
      <c r="D1195" s="5">
        <v>23</v>
      </c>
      <c r="E1195" s="5" t="str">
        <f t="shared" si="36"/>
        <v>23 Oct 1971</v>
      </c>
      <c r="F1195" s="5">
        <v>1</v>
      </c>
      <c r="G1195" s="19">
        <v>9855.1299999999992</v>
      </c>
      <c r="H1195" s="4" t="s">
        <v>11</v>
      </c>
      <c r="I1195" s="4" t="s">
        <v>12</v>
      </c>
      <c r="J1195" s="4" t="s">
        <v>13</v>
      </c>
      <c r="K1195" s="4">
        <f t="shared" si="37"/>
        <v>53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thickBot="1" x14ac:dyDescent="0.3">
      <c r="A1196" s="4" t="s">
        <v>1227</v>
      </c>
      <c r="B1196" s="5">
        <v>1971</v>
      </c>
      <c r="C1196" s="4" t="s">
        <v>10</v>
      </c>
      <c r="D1196" s="5">
        <v>17</v>
      </c>
      <c r="E1196" s="5" t="str">
        <f t="shared" si="36"/>
        <v>17 Jul 1971</v>
      </c>
      <c r="F1196" s="5">
        <v>1</v>
      </c>
      <c r="G1196" s="19">
        <v>9861.0300000000007</v>
      </c>
      <c r="H1196" s="4" t="s">
        <v>11</v>
      </c>
      <c r="I1196" s="4" t="s">
        <v>11</v>
      </c>
      <c r="J1196" s="4" t="s">
        <v>42</v>
      </c>
      <c r="K1196" s="4">
        <f t="shared" si="37"/>
        <v>53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thickBot="1" x14ac:dyDescent="0.3">
      <c r="A1197" s="4" t="s">
        <v>1228</v>
      </c>
      <c r="B1197" s="5">
        <v>1969</v>
      </c>
      <c r="C1197" s="4" t="s">
        <v>36</v>
      </c>
      <c r="D1197" s="5">
        <v>20</v>
      </c>
      <c r="E1197" s="5" t="str">
        <f t="shared" si="36"/>
        <v>20 Oct 1969</v>
      </c>
      <c r="F1197" s="5">
        <v>0</v>
      </c>
      <c r="G1197" s="19">
        <v>9863.4699999999993</v>
      </c>
      <c r="H1197" s="4" t="s">
        <v>12</v>
      </c>
      <c r="I1197" s="4" t="s">
        <v>12</v>
      </c>
      <c r="J1197" s="4" t="s">
        <v>23</v>
      </c>
      <c r="K1197" s="4">
        <f t="shared" si="37"/>
        <v>55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thickBot="1" x14ac:dyDescent="0.3">
      <c r="A1198" s="4" t="s">
        <v>1229</v>
      </c>
      <c r="B1198" s="5">
        <v>1971</v>
      </c>
      <c r="C1198" s="4" t="s">
        <v>15</v>
      </c>
      <c r="D1198" s="5">
        <v>9</v>
      </c>
      <c r="E1198" s="5" t="str">
        <f t="shared" si="36"/>
        <v>9 Nov 1971</v>
      </c>
      <c r="F1198" s="5">
        <v>0</v>
      </c>
      <c r="G1198" s="19">
        <v>9866.2999999999993</v>
      </c>
      <c r="H1198" s="4" t="s">
        <v>11</v>
      </c>
      <c r="I1198" s="4" t="s">
        <v>12</v>
      </c>
      <c r="J1198" s="4" t="s">
        <v>247</v>
      </c>
      <c r="K1198" s="4">
        <f t="shared" si="37"/>
        <v>53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thickBot="1" x14ac:dyDescent="0.3">
      <c r="A1199" s="4" t="s">
        <v>1230</v>
      </c>
      <c r="B1199" s="5">
        <v>1969</v>
      </c>
      <c r="C1199" s="4" t="s">
        <v>34</v>
      </c>
      <c r="D1199" s="5">
        <v>13</v>
      </c>
      <c r="E1199" s="5" t="str">
        <f t="shared" si="36"/>
        <v>13 Aug 1969</v>
      </c>
      <c r="F1199" s="5">
        <v>0</v>
      </c>
      <c r="G1199" s="19">
        <v>9869.81</v>
      </c>
      <c r="H1199" s="4" t="s">
        <v>12</v>
      </c>
      <c r="I1199" s="4" t="s">
        <v>12</v>
      </c>
      <c r="J1199" s="4" t="s">
        <v>23</v>
      </c>
      <c r="K1199" s="4">
        <f t="shared" si="37"/>
        <v>55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thickBot="1" x14ac:dyDescent="0.3">
      <c r="A1200" s="4" t="s">
        <v>1231</v>
      </c>
      <c r="B1200" s="5">
        <v>1998</v>
      </c>
      <c r="C1200" s="4" t="s">
        <v>10</v>
      </c>
      <c r="D1200" s="5">
        <v>6</v>
      </c>
      <c r="E1200" s="5" t="str">
        <f t="shared" si="36"/>
        <v>6 Jul 1998</v>
      </c>
      <c r="F1200" s="5">
        <v>0</v>
      </c>
      <c r="G1200" s="19">
        <v>9870.59</v>
      </c>
      <c r="H1200" s="4" t="s">
        <v>11</v>
      </c>
      <c r="I1200" s="4" t="s">
        <v>11</v>
      </c>
      <c r="J1200" s="4" t="s">
        <v>249</v>
      </c>
      <c r="K1200" s="4">
        <f t="shared" si="37"/>
        <v>26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thickBot="1" x14ac:dyDescent="0.3">
      <c r="A1201" s="4" t="s">
        <v>1232</v>
      </c>
      <c r="B1201" s="5">
        <v>1971</v>
      </c>
      <c r="C1201" s="4" t="s">
        <v>30</v>
      </c>
      <c r="D1201" s="5">
        <v>22</v>
      </c>
      <c r="E1201" s="5" t="str">
        <f t="shared" si="36"/>
        <v>22 Dec 1971</v>
      </c>
      <c r="F1201" s="5">
        <v>1</v>
      </c>
      <c r="G1201" s="19">
        <v>9872.7000000000007</v>
      </c>
      <c r="H1201" s="4" t="s">
        <v>11</v>
      </c>
      <c r="I1201" s="4" t="s">
        <v>11</v>
      </c>
      <c r="J1201" s="4" t="s">
        <v>42</v>
      </c>
      <c r="K1201" s="4">
        <f t="shared" si="37"/>
        <v>53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thickBot="1" x14ac:dyDescent="0.3">
      <c r="A1202" s="4" t="s">
        <v>1233</v>
      </c>
      <c r="B1202" s="5">
        <v>1971</v>
      </c>
      <c r="C1202" s="4" t="s">
        <v>10</v>
      </c>
      <c r="D1202" s="5">
        <v>3</v>
      </c>
      <c r="E1202" s="5" t="str">
        <f t="shared" si="36"/>
        <v>3 Jul 1971</v>
      </c>
      <c r="F1202" s="5">
        <v>0</v>
      </c>
      <c r="G1202" s="19">
        <v>9875.68</v>
      </c>
      <c r="H1202" s="4" t="s">
        <v>11</v>
      </c>
      <c r="I1202" s="4" t="s">
        <v>12</v>
      </c>
      <c r="J1202" s="4" t="s">
        <v>247</v>
      </c>
      <c r="K1202" s="4">
        <f t="shared" si="37"/>
        <v>53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thickBot="1" x14ac:dyDescent="0.3">
      <c r="A1203" s="4" t="s">
        <v>1234</v>
      </c>
      <c r="B1203" s="5">
        <v>1971</v>
      </c>
      <c r="C1203" s="4" t="s">
        <v>36</v>
      </c>
      <c r="D1203" s="5">
        <v>3</v>
      </c>
      <c r="E1203" s="5" t="str">
        <f t="shared" si="36"/>
        <v>3 Oct 1971</v>
      </c>
      <c r="F1203" s="5">
        <v>1</v>
      </c>
      <c r="G1203" s="19">
        <v>9877.61</v>
      </c>
      <c r="H1203" s="4" t="s">
        <v>11</v>
      </c>
      <c r="I1203" s="4" t="s">
        <v>16</v>
      </c>
      <c r="J1203" s="4" t="s">
        <v>13</v>
      </c>
      <c r="K1203" s="4">
        <f t="shared" si="37"/>
        <v>53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thickBot="1" x14ac:dyDescent="0.3">
      <c r="A1204" s="4" t="s">
        <v>1235</v>
      </c>
      <c r="B1204" s="5">
        <v>1971</v>
      </c>
      <c r="C1204" s="4" t="s">
        <v>15</v>
      </c>
      <c r="D1204" s="5">
        <v>8</v>
      </c>
      <c r="E1204" s="5" t="str">
        <f t="shared" si="36"/>
        <v>8 Nov 1971</v>
      </c>
      <c r="F1204" s="5">
        <v>1</v>
      </c>
      <c r="G1204" s="19">
        <v>9880.07</v>
      </c>
      <c r="H1204" s="4" t="s">
        <v>11</v>
      </c>
      <c r="I1204" s="4" t="s">
        <v>12</v>
      </c>
      <c r="J1204" s="4" t="s">
        <v>42</v>
      </c>
      <c r="K1204" s="4">
        <f t="shared" si="37"/>
        <v>53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thickBot="1" x14ac:dyDescent="0.3">
      <c r="A1205" s="4" t="s">
        <v>1236</v>
      </c>
      <c r="B1205" s="5">
        <v>1966</v>
      </c>
      <c r="C1205" s="4" t="s">
        <v>15</v>
      </c>
      <c r="D1205" s="5">
        <v>5</v>
      </c>
      <c r="E1205" s="5" t="str">
        <f t="shared" si="36"/>
        <v>5 Nov 1966</v>
      </c>
      <c r="F1205" s="5">
        <v>0</v>
      </c>
      <c r="G1205" s="19">
        <v>9890.23</v>
      </c>
      <c r="H1205" s="4" t="s">
        <v>12</v>
      </c>
      <c r="I1205" s="4" t="s">
        <v>12</v>
      </c>
      <c r="J1205" s="4" t="s">
        <v>13</v>
      </c>
      <c r="K1205" s="4">
        <f t="shared" si="37"/>
        <v>58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thickBot="1" x14ac:dyDescent="0.3">
      <c r="A1206" s="4" t="s">
        <v>1237</v>
      </c>
      <c r="B1206" s="5">
        <v>1996</v>
      </c>
      <c r="C1206" s="4" t="s">
        <v>10</v>
      </c>
      <c r="D1206" s="5">
        <v>8</v>
      </c>
      <c r="E1206" s="5" t="str">
        <f t="shared" si="36"/>
        <v>8 Jul 1996</v>
      </c>
      <c r="F1206" s="5">
        <v>0</v>
      </c>
      <c r="G1206" s="19">
        <v>9894.69</v>
      </c>
      <c r="H1206" s="4" t="s">
        <v>11</v>
      </c>
      <c r="I1206" s="4" t="s">
        <v>12</v>
      </c>
      <c r="J1206" s="4" t="s">
        <v>23</v>
      </c>
      <c r="K1206" s="4">
        <f t="shared" si="37"/>
        <v>28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thickBot="1" x14ac:dyDescent="0.3">
      <c r="A1207" s="4" t="s">
        <v>1238</v>
      </c>
      <c r="B1207" s="5">
        <v>1962</v>
      </c>
      <c r="C1207" s="4" t="s">
        <v>34</v>
      </c>
      <c r="D1207" s="5">
        <v>17</v>
      </c>
      <c r="E1207" s="5" t="str">
        <f t="shared" si="36"/>
        <v>17 Aug 1962</v>
      </c>
      <c r="F1207" s="5">
        <v>0</v>
      </c>
      <c r="G1207" s="19">
        <v>9907.83</v>
      </c>
      <c r="H1207" s="4" t="s">
        <v>12</v>
      </c>
      <c r="I1207" s="4" t="s">
        <v>11</v>
      </c>
      <c r="J1207" s="4" t="s">
        <v>13</v>
      </c>
      <c r="K1207" s="4">
        <f t="shared" si="37"/>
        <v>62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thickBot="1" x14ac:dyDescent="0.3">
      <c r="A1208" s="4" t="s">
        <v>1239</v>
      </c>
      <c r="B1208" s="5">
        <v>1972</v>
      </c>
      <c r="C1208" s="4" t="s">
        <v>20</v>
      </c>
      <c r="D1208" s="5">
        <v>14</v>
      </c>
      <c r="E1208" s="5" t="str">
        <f t="shared" si="36"/>
        <v>14 Sep 1972</v>
      </c>
      <c r="F1208" s="5">
        <v>1</v>
      </c>
      <c r="G1208" s="19">
        <v>9910.36</v>
      </c>
      <c r="H1208" s="4" t="s">
        <v>11</v>
      </c>
      <c r="I1208" s="4" t="s">
        <v>12</v>
      </c>
      <c r="J1208" s="4" t="s">
        <v>23</v>
      </c>
      <c r="K1208" s="4">
        <f t="shared" si="37"/>
        <v>52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thickBot="1" x14ac:dyDescent="0.3">
      <c r="A1209" s="4" t="s">
        <v>1240</v>
      </c>
      <c r="B1209" s="5">
        <v>1985</v>
      </c>
      <c r="C1209" s="4" t="s">
        <v>34</v>
      </c>
      <c r="D1209" s="5">
        <v>19</v>
      </c>
      <c r="E1209" s="5" t="str">
        <f t="shared" si="36"/>
        <v>19 Aug 1985</v>
      </c>
      <c r="F1209" s="5">
        <v>3</v>
      </c>
      <c r="G1209" s="19">
        <v>9930.64</v>
      </c>
      <c r="H1209" s="4" t="s">
        <v>11</v>
      </c>
      <c r="I1209" s="4" t="s">
        <v>12</v>
      </c>
      <c r="J1209" s="4" t="s">
        <v>200</v>
      </c>
      <c r="K1209" s="4">
        <f t="shared" si="37"/>
        <v>39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thickBot="1" x14ac:dyDescent="0.3">
      <c r="A1210" s="4" t="s">
        <v>1241</v>
      </c>
      <c r="B1210" s="5">
        <v>1983</v>
      </c>
      <c r="C1210" s="4" t="s">
        <v>30</v>
      </c>
      <c r="D1210" s="5">
        <v>3</v>
      </c>
      <c r="E1210" s="5" t="str">
        <f t="shared" si="36"/>
        <v>3 Dec 1983</v>
      </c>
      <c r="F1210" s="5">
        <v>3</v>
      </c>
      <c r="G1210" s="19">
        <v>9931.9599999999991</v>
      </c>
      <c r="H1210" s="4" t="s">
        <v>11</v>
      </c>
      <c r="I1210" s="4" t="s">
        <v>11</v>
      </c>
      <c r="J1210" s="4" t="s">
        <v>23</v>
      </c>
      <c r="K1210" s="4">
        <f t="shared" si="37"/>
        <v>41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thickBot="1" x14ac:dyDescent="0.3">
      <c r="A1211" s="4" t="s">
        <v>1242</v>
      </c>
      <c r="B1211" s="5">
        <v>1964</v>
      </c>
      <c r="C1211" s="4" t="s">
        <v>20</v>
      </c>
      <c r="D1211" s="5">
        <v>11</v>
      </c>
      <c r="E1211" s="5" t="str">
        <f t="shared" si="36"/>
        <v>11 Sep 1964</v>
      </c>
      <c r="F1211" s="5">
        <v>0</v>
      </c>
      <c r="G1211" s="19">
        <v>9933.44</v>
      </c>
      <c r="H1211" s="4" t="s">
        <v>12</v>
      </c>
      <c r="I1211" s="4" t="s">
        <v>12</v>
      </c>
      <c r="J1211" s="4" t="s">
        <v>13</v>
      </c>
      <c r="K1211" s="4">
        <f t="shared" si="37"/>
        <v>60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thickBot="1" x14ac:dyDescent="0.3">
      <c r="A1212" s="4" t="s">
        <v>1243</v>
      </c>
      <c r="B1212" s="5">
        <v>1971</v>
      </c>
      <c r="C1212" s="4" t="s">
        <v>30</v>
      </c>
      <c r="D1212" s="5">
        <v>26</v>
      </c>
      <c r="E1212" s="5" t="str">
        <f t="shared" si="36"/>
        <v>26 Dec 1971</v>
      </c>
      <c r="F1212" s="5">
        <v>1</v>
      </c>
      <c r="G1212" s="19">
        <v>9957.7199999999993</v>
      </c>
      <c r="H1212" s="4" t="s">
        <v>11</v>
      </c>
      <c r="I1212" s="4" t="s">
        <v>12</v>
      </c>
      <c r="J1212" s="4" t="s">
        <v>170</v>
      </c>
      <c r="K1212" s="4">
        <f t="shared" si="37"/>
        <v>53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thickBot="1" x14ac:dyDescent="0.3">
      <c r="A1213" s="4" t="s">
        <v>1244</v>
      </c>
      <c r="B1213" s="5">
        <v>1971</v>
      </c>
      <c r="C1213" s="4" t="s">
        <v>36</v>
      </c>
      <c r="D1213" s="5">
        <v>6</v>
      </c>
      <c r="E1213" s="5" t="str">
        <f t="shared" si="36"/>
        <v>6 Oct 1971</v>
      </c>
      <c r="F1213" s="5">
        <v>1</v>
      </c>
      <c r="G1213" s="19">
        <v>9964.06</v>
      </c>
      <c r="H1213" s="4" t="s">
        <v>11</v>
      </c>
      <c r="I1213" s="4" t="s">
        <v>11</v>
      </c>
      <c r="J1213" s="4" t="s">
        <v>166</v>
      </c>
      <c r="K1213" s="4">
        <f t="shared" si="37"/>
        <v>53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thickBot="1" x14ac:dyDescent="0.3">
      <c r="A1214" s="4" t="s">
        <v>1245</v>
      </c>
      <c r="B1214" s="5">
        <v>1970</v>
      </c>
      <c r="C1214" s="4" t="s">
        <v>34</v>
      </c>
      <c r="D1214" s="5">
        <v>11</v>
      </c>
      <c r="E1214" s="5" t="str">
        <f t="shared" si="36"/>
        <v>11 Aug 1970</v>
      </c>
      <c r="F1214" s="5">
        <v>0</v>
      </c>
      <c r="G1214" s="19">
        <v>9991.0400000000009</v>
      </c>
      <c r="H1214" s="4" t="s">
        <v>11</v>
      </c>
      <c r="I1214" s="4" t="s">
        <v>12</v>
      </c>
      <c r="J1214" s="4" t="s">
        <v>23</v>
      </c>
      <c r="K1214" s="4">
        <f t="shared" si="37"/>
        <v>54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thickBot="1" x14ac:dyDescent="0.3">
      <c r="A1215" s="4" t="s">
        <v>1246</v>
      </c>
      <c r="B1215" s="5">
        <v>1988</v>
      </c>
      <c r="C1215" s="4" t="s">
        <v>10</v>
      </c>
      <c r="D1215" s="5">
        <v>3</v>
      </c>
      <c r="E1215" s="5" t="str">
        <f t="shared" si="36"/>
        <v>3 Jul 1988</v>
      </c>
      <c r="F1215" s="5">
        <v>3</v>
      </c>
      <c r="G1215" s="19">
        <v>10011.44</v>
      </c>
      <c r="H1215" s="4" t="s">
        <v>12</v>
      </c>
      <c r="I1215" s="4" t="s">
        <v>12</v>
      </c>
      <c r="J1215" s="4" t="s">
        <v>535</v>
      </c>
      <c r="K1215" s="4">
        <f t="shared" si="37"/>
        <v>36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thickBot="1" x14ac:dyDescent="0.3">
      <c r="A1216" s="4" t="s">
        <v>1247</v>
      </c>
      <c r="B1216" s="5">
        <v>1979</v>
      </c>
      <c r="C1216" s="4" t="s">
        <v>30</v>
      </c>
      <c r="D1216" s="5">
        <v>28</v>
      </c>
      <c r="E1216" s="5" t="str">
        <f t="shared" si="36"/>
        <v>28 Dec 1979</v>
      </c>
      <c r="F1216" s="5">
        <v>2</v>
      </c>
      <c r="G1216" s="19">
        <v>10027.15</v>
      </c>
      <c r="H1216" s="4" t="s">
        <v>12</v>
      </c>
      <c r="I1216" s="4" t="s">
        <v>16</v>
      </c>
      <c r="J1216" s="4" t="s">
        <v>300</v>
      </c>
      <c r="K1216" s="4">
        <f t="shared" si="37"/>
        <v>45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thickBot="1" x14ac:dyDescent="0.3">
      <c r="A1217" s="4" t="s">
        <v>1248</v>
      </c>
      <c r="B1217" s="5">
        <v>1974</v>
      </c>
      <c r="C1217" s="4" t="s">
        <v>34</v>
      </c>
      <c r="D1217" s="5">
        <v>30</v>
      </c>
      <c r="E1217" s="5" t="str">
        <f t="shared" si="36"/>
        <v>30 Aug 1974</v>
      </c>
      <c r="F1217" s="5">
        <v>2</v>
      </c>
      <c r="G1217" s="19">
        <v>10043.25</v>
      </c>
      <c r="H1217" s="4" t="s">
        <v>12</v>
      </c>
      <c r="I1217" s="4" t="s">
        <v>11</v>
      </c>
      <c r="J1217" s="4" t="s">
        <v>247</v>
      </c>
      <c r="K1217" s="4">
        <f t="shared" si="37"/>
        <v>50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thickBot="1" x14ac:dyDescent="0.3">
      <c r="A1218" s="4" t="s">
        <v>1249</v>
      </c>
      <c r="B1218" s="5">
        <v>1969</v>
      </c>
      <c r="C1218" s="4" t="s">
        <v>34</v>
      </c>
      <c r="D1218" s="5">
        <v>22</v>
      </c>
      <c r="E1218" s="5" t="str">
        <f t="shared" si="36"/>
        <v>22 Aug 1969</v>
      </c>
      <c r="F1218" s="5">
        <v>1</v>
      </c>
      <c r="G1218" s="19">
        <v>10065.41</v>
      </c>
      <c r="H1218" s="4" t="s">
        <v>12</v>
      </c>
      <c r="I1218" s="4" t="s">
        <v>11</v>
      </c>
      <c r="J1218" s="4" t="s">
        <v>42</v>
      </c>
      <c r="K1218" s="4">
        <f t="shared" si="37"/>
        <v>55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thickBot="1" x14ac:dyDescent="0.3">
      <c r="A1219" s="4" t="s">
        <v>1250</v>
      </c>
      <c r="B1219" s="5">
        <v>1969</v>
      </c>
      <c r="C1219" s="4" t="s">
        <v>36</v>
      </c>
      <c r="D1219" s="5">
        <v>27</v>
      </c>
      <c r="E1219" s="5" t="str">
        <f t="shared" ref="E1219:E1282" si="38">CONCATENATE(D1219," ",C1219," ",B1219)</f>
        <v>27 Oct 1969</v>
      </c>
      <c r="F1219" s="5">
        <v>0</v>
      </c>
      <c r="G1219" s="19">
        <v>10072.06</v>
      </c>
      <c r="H1219" s="4" t="s">
        <v>12</v>
      </c>
      <c r="I1219" s="4" t="s">
        <v>16</v>
      </c>
      <c r="J1219" s="4" t="s">
        <v>356</v>
      </c>
      <c r="K1219" s="4">
        <f t="shared" ref="K1219:K1282" si="39">DATEDIF(E1219,$L$2,"y")</f>
        <v>55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thickBot="1" x14ac:dyDescent="0.3">
      <c r="A1220" s="4" t="s">
        <v>1251</v>
      </c>
      <c r="B1220" s="5">
        <v>1969</v>
      </c>
      <c r="C1220" s="4" t="s">
        <v>10</v>
      </c>
      <c r="D1220" s="5">
        <v>3</v>
      </c>
      <c r="E1220" s="5" t="str">
        <f t="shared" si="38"/>
        <v>3 Jul 1969</v>
      </c>
      <c r="F1220" s="5">
        <v>1</v>
      </c>
      <c r="G1220" s="19">
        <v>10085.85</v>
      </c>
      <c r="H1220" s="4" t="s">
        <v>12</v>
      </c>
      <c r="I1220" s="4" t="s">
        <v>12</v>
      </c>
      <c r="J1220" s="4" t="s">
        <v>42</v>
      </c>
      <c r="K1220" s="4">
        <f t="shared" si="39"/>
        <v>55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thickBot="1" x14ac:dyDescent="0.3">
      <c r="A1221" s="4" t="s">
        <v>1252</v>
      </c>
      <c r="B1221" s="5">
        <v>1976</v>
      </c>
      <c r="C1221" s="4" t="s">
        <v>30</v>
      </c>
      <c r="D1221" s="5">
        <v>19</v>
      </c>
      <c r="E1221" s="5" t="str">
        <f t="shared" si="38"/>
        <v>19 Dec 1976</v>
      </c>
      <c r="F1221" s="5">
        <v>5</v>
      </c>
      <c r="G1221" s="19">
        <v>10096.969999999999</v>
      </c>
      <c r="H1221" s="4" t="s">
        <v>12</v>
      </c>
      <c r="I1221" s="4" t="s">
        <v>11</v>
      </c>
      <c r="J1221" s="4" t="s">
        <v>42</v>
      </c>
      <c r="K1221" s="4">
        <f t="shared" si="39"/>
        <v>48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thickBot="1" x14ac:dyDescent="0.3">
      <c r="A1222" s="4" t="s">
        <v>1253</v>
      </c>
      <c r="B1222" s="5">
        <v>1972</v>
      </c>
      <c r="C1222" s="4" t="s">
        <v>36</v>
      </c>
      <c r="D1222" s="5">
        <v>19</v>
      </c>
      <c r="E1222" s="5" t="str">
        <f t="shared" si="38"/>
        <v>19 Oct 1972</v>
      </c>
      <c r="F1222" s="5">
        <v>1</v>
      </c>
      <c r="G1222" s="19">
        <v>10106.129999999999</v>
      </c>
      <c r="H1222" s="4" t="s">
        <v>12</v>
      </c>
      <c r="I1222" s="4" t="s">
        <v>16</v>
      </c>
      <c r="J1222" s="4" t="s">
        <v>247</v>
      </c>
      <c r="K1222" s="4">
        <f t="shared" si="39"/>
        <v>52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thickBot="1" x14ac:dyDescent="0.3">
      <c r="A1223" s="4" t="s">
        <v>1254</v>
      </c>
      <c r="B1223" s="5">
        <v>1972</v>
      </c>
      <c r="C1223" s="4" t="s">
        <v>34</v>
      </c>
      <c r="D1223" s="5">
        <v>8</v>
      </c>
      <c r="E1223" s="5" t="str">
        <f t="shared" si="38"/>
        <v>8 Aug 1972</v>
      </c>
      <c r="F1223" s="5">
        <v>2</v>
      </c>
      <c r="G1223" s="19">
        <v>10107.219999999999</v>
      </c>
      <c r="H1223" s="4" t="s">
        <v>12</v>
      </c>
      <c r="I1223" s="4" t="s">
        <v>16</v>
      </c>
      <c r="J1223" s="4" t="s">
        <v>13</v>
      </c>
      <c r="K1223" s="4">
        <f t="shared" si="39"/>
        <v>52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thickBot="1" x14ac:dyDescent="0.3">
      <c r="A1224" s="4" t="s">
        <v>1255</v>
      </c>
      <c r="B1224" s="5">
        <v>1975</v>
      </c>
      <c r="C1224" s="4" t="s">
        <v>10</v>
      </c>
      <c r="D1224" s="5">
        <v>2</v>
      </c>
      <c r="E1224" s="5" t="str">
        <f t="shared" si="38"/>
        <v>2 Jul 1975</v>
      </c>
      <c r="F1224" s="5">
        <v>3</v>
      </c>
      <c r="G1224" s="19">
        <v>10115.01</v>
      </c>
      <c r="H1224" s="4" t="s">
        <v>12</v>
      </c>
      <c r="I1224" s="4" t="s">
        <v>12</v>
      </c>
      <c r="J1224" s="4" t="s">
        <v>23</v>
      </c>
      <c r="K1224" s="4">
        <f t="shared" si="39"/>
        <v>49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thickBot="1" x14ac:dyDescent="0.3">
      <c r="A1225" s="4" t="s">
        <v>1256</v>
      </c>
      <c r="B1225" s="5">
        <v>1972</v>
      </c>
      <c r="C1225" s="4" t="s">
        <v>15</v>
      </c>
      <c r="D1225" s="5">
        <v>16</v>
      </c>
      <c r="E1225" s="5" t="str">
        <f t="shared" si="38"/>
        <v>16 Nov 1972</v>
      </c>
      <c r="F1225" s="5">
        <v>2</v>
      </c>
      <c r="G1225" s="19">
        <v>10118.42</v>
      </c>
      <c r="H1225" s="4" t="s">
        <v>12</v>
      </c>
      <c r="I1225" s="4" t="s">
        <v>12</v>
      </c>
      <c r="J1225" s="4" t="s">
        <v>42</v>
      </c>
      <c r="K1225" s="4">
        <f t="shared" si="39"/>
        <v>52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thickBot="1" x14ac:dyDescent="0.3">
      <c r="A1226" s="4" t="s">
        <v>1257</v>
      </c>
      <c r="B1226" s="5">
        <v>1997</v>
      </c>
      <c r="C1226" s="4" t="s">
        <v>20</v>
      </c>
      <c r="D1226" s="5">
        <v>5</v>
      </c>
      <c r="E1226" s="5" t="str">
        <f t="shared" si="38"/>
        <v>5 Sep 1997</v>
      </c>
      <c r="F1226" s="5">
        <v>0</v>
      </c>
      <c r="G1226" s="19">
        <v>10139.84</v>
      </c>
      <c r="H1226" s="4" t="s">
        <v>12</v>
      </c>
      <c r="I1226" s="4" t="s">
        <v>11</v>
      </c>
      <c r="J1226" s="4" t="s">
        <v>23</v>
      </c>
      <c r="K1226" s="4">
        <f t="shared" si="39"/>
        <v>27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thickBot="1" x14ac:dyDescent="0.3">
      <c r="A1227" s="4" t="s">
        <v>1258</v>
      </c>
      <c r="B1227" s="5">
        <v>1974</v>
      </c>
      <c r="C1227" s="4" t="s">
        <v>30</v>
      </c>
      <c r="D1227" s="5">
        <v>30</v>
      </c>
      <c r="E1227" s="5" t="str">
        <f t="shared" si="38"/>
        <v>30 Dec 1974</v>
      </c>
      <c r="F1227" s="5">
        <v>3</v>
      </c>
      <c r="G1227" s="19">
        <v>10141.14</v>
      </c>
      <c r="H1227" s="4" t="s">
        <v>12</v>
      </c>
      <c r="I1227" s="4" t="s">
        <v>16</v>
      </c>
      <c r="J1227" s="4" t="s">
        <v>168</v>
      </c>
      <c r="K1227" s="4">
        <f t="shared" si="39"/>
        <v>50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thickBot="1" x14ac:dyDescent="0.3">
      <c r="A1228" s="4" t="s">
        <v>1259</v>
      </c>
      <c r="B1228" s="5">
        <v>1981</v>
      </c>
      <c r="C1228" s="4" t="s">
        <v>18</v>
      </c>
      <c r="D1228" s="5">
        <v>12</v>
      </c>
      <c r="E1228" s="5" t="str">
        <f t="shared" si="38"/>
        <v>12 Jun 1981</v>
      </c>
      <c r="F1228" s="5">
        <v>1</v>
      </c>
      <c r="G1228" s="19">
        <v>10146.129999999999</v>
      </c>
      <c r="H1228" s="4" t="s">
        <v>12</v>
      </c>
      <c r="I1228" s="4" t="s">
        <v>16</v>
      </c>
      <c r="J1228" s="4" t="s">
        <v>200</v>
      </c>
      <c r="K1228" s="4">
        <f t="shared" si="39"/>
        <v>43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thickBot="1" x14ac:dyDescent="0.3">
      <c r="A1229" s="4" t="s">
        <v>1260</v>
      </c>
      <c r="B1229" s="5">
        <v>1973</v>
      </c>
      <c r="C1229" s="4" t="s">
        <v>36</v>
      </c>
      <c r="D1229" s="5">
        <v>13</v>
      </c>
      <c r="E1229" s="5" t="str">
        <f t="shared" si="38"/>
        <v>13 Oct 1973</v>
      </c>
      <c r="F1229" s="5">
        <v>2</v>
      </c>
      <c r="G1229" s="19">
        <v>10156.780000000001</v>
      </c>
      <c r="H1229" s="4" t="s">
        <v>12</v>
      </c>
      <c r="I1229" s="4" t="s">
        <v>11</v>
      </c>
      <c r="J1229" s="4" t="s">
        <v>23</v>
      </c>
      <c r="K1229" s="4">
        <f t="shared" si="39"/>
        <v>51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thickBot="1" x14ac:dyDescent="0.3">
      <c r="A1230" s="4" t="s">
        <v>1261</v>
      </c>
      <c r="B1230" s="5">
        <v>1972</v>
      </c>
      <c r="C1230" s="4" t="s">
        <v>10</v>
      </c>
      <c r="D1230" s="5">
        <v>10</v>
      </c>
      <c r="E1230" s="5" t="str">
        <f t="shared" si="38"/>
        <v>10 Jul 1972</v>
      </c>
      <c r="F1230" s="5">
        <v>0</v>
      </c>
      <c r="G1230" s="19">
        <v>10160.870000000001</v>
      </c>
      <c r="H1230" s="4" t="s">
        <v>12</v>
      </c>
      <c r="I1230" s="4" t="s">
        <v>12</v>
      </c>
      <c r="J1230" s="4" t="s">
        <v>200</v>
      </c>
      <c r="K1230" s="4">
        <f t="shared" si="39"/>
        <v>52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thickBot="1" x14ac:dyDescent="0.3">
      <c r="A1231" s="4" t="s">
        <v>1262</v>
      </c>
      <c r="B1231" s="5">
        <v>1985</v>
      </c>
      <c r="C1231" s="4" t="s">
        <v>36</v>
      </c>
      <c r="D1231" s="5">
        <v>16</v>
      </c>
      <c r="E1231" s="5" t="str">
        <f t="shared" si="38"/>
        <v>16 Oct 1985</v>
      </c>
      <c r="F1231" s="5">
        <v>3</v>
      </c>
      <c r="G1231" s="19">
        <v>10191.82</v>
      </c>
      <c r="H1231" s="4" t="s">
        <v>12</v>
      </c>
      <c r="I1231" s="4" t="s">
        <v>11</v>
      </c>
      <c r="J1231" s="4" t="s">
        <v>535</v>
      </c>
      <c r="K1231" s="4">
        <f t="shared" si="39"/>
        <v>39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thickBot="1" x14ac:dyDescent="0.3">
      <c r="A1232" s="4" t="s">
        <v>1263</v>
      </c>
      <c r="B1232" s="5">
        <v>1970</v>
      </c>
      <c r="C1232" s="4" t="s">
        <v>30</v>
      </c>
      <c r="D1232" s="5">
        <v>24</v>
      </c>
      <c r="E1232" s="5" t="str">
        <f t="shared" si="38"/>
        <v>24 Dec 1970</v>
      </c>
      <c r="F1232" s="5">
        <v>0</v>
      </c>
      <c r="G1232" s="19">
        <v>10197.77</v>
      </c>
      <c r="H1232" s="4" t="s">
        <v>12</v>
      </c>
      <c r="I1232" s="4" t="s">
        <v>16</v>
      </c>
      <c r="J1232" s="4" t="s">
        <v>247</v>
      </c>
      <c r="K1232" s="4">
        <f t="shared" si="39"/>
        <v>54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thickBot="1" x14ac:dyDescent="0.3">
      <c r="A1233" s="4" t="s">
        <v>1264</v>
      </c>
      <c r="B1233" s="5">
        <v>1967</v>
      </c>
      <c r="C1233" s="4" t="s">
        <v>20</v>
      </c>
      <c r="D1233" s="5">
        <v>26</v>
      </c>
      <c r="E1233" s="5" t="str">
        <f t="shared" si="38"/>
        <v>26 Sep 1967</v>
      </c>
      <c r="F1233" s="5">
        <v>0</v>
      </c>
      <c r="G1233" s="19">
        <v>10214.64</v>
      </c>
      <c r="H1233" s="4" t="s">
        <v>12</v>
      </c>
      <c r="I1233" s="4" t="s">
        <v>11</v>
      </c>
      <c r="J1233" s="4" t="s">
        <v>42</v>
      </c>
      <c r="K1233" s="4">
        <f t="shared" si="39"/>
        <v>57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thickBot="1" x14ac:dyDescent="0.3">
      <c r="A1234" s="4" t="s">
        <v>1265</v>
      </c>
      <c r="B1234" s="5">
        <v>1967</v>
      </c>
      <c r="C1234" s="4" t="s">
        <v>18</v>
      </c>
      <c r="D1234" s="5">
        <v>28</v>
      </c>
      <c r="E1234" s="5" t="str">
        <f t="shared" si="38"/>
        <v>28 Jun 1967</v>
      </c>
      <c r="F1234" s="5">
        <v>0</v>
      </c>
      <c r="G1234" s="19">
        <v>10226.280000000001</v>
      </c>
      <c r="H1234" s="4" t="s">
        <v>12</v>
      </c>
      <c r="I1234" s="4" t="s">
        <v>12</v>
      </c>
      <c r="J1234" s="4" t="s">
        <v>13</v>
      </c>
      <c r="K1234" s="4">
        <f t="shared" si="39"/>
        <v>57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thickBot="1" x14ac:dyDescent="0.3">
      <c r="A1235" s="4" t="s">
        <v>1266</v>
      </c>
      <c r="B1235" s="5">
        <v>1968</v>
      </c>
      <c r="C1235" s="4" t="s">
        <v>20</v>
      </c>
      <c r="D1235" s="5">
        <v>23</v>
      </c>
      <c r="E1235" s="5" t="str">
        <f t="shared" si="38"/>
        <v>23 Sep 1968</v>
      </c>
      <c r="F1235" s="5">
        <v>0</v>
      </c>
      <c r="G1235" s="19">
        <v>10231.5</v>
      </c>
      <c r="H1235" s="4" t="s">
        <v>12</v>
      </c>
      <c r="I1235" s="4" t="s">
        <v>16</v>
      </c>
      <c r="J1235" s="4" t="s">
        <v>23</v>
      </c>
      <c r="K1235" s="4">
        <f t="shared" si="39"/>
        <v>56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thickBot="1" x14ac:dyDescent="0.3">
      <c r="A1236" s="4" t="s">
        <v>1267</v>
      </c>
      <c r="B1236" s="5">
        <v>1975</v>
      </c>
      <c r="C1236" s="4" t="s">
        <v>34</v>
      </c>
      <c r="D1236" s="5">
        <v>15</v>
      </c>
      <c r="E1236" s="5" t="str">
        <f t="shared" si="38"/>
        <v>15 Aug 1975</v>
      </c>
      <c r="F1236" s="5">
        <v>1</v>
      </c>
      <c r="G1236" s="19">
        <v>10259.129999999999</v>
      </c>
      <c r="H1236" s="4" t="s">
        <v>12</v>
      </c>
      <c r="I1236" s="4" t="s">
        <v>11</v>
      </c>
      <c r="J1236" s="4" t="s">
        <v>42</v>
      </c>
      <c r="K1236" s="4">
        <f t="shared" si="39"/>
        <v>49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thickBot="1" x14ac:dyDescent="0.3">
      <c r="A1237" s="4" t="s">
        <v>1268</v>
      </c>
      <c r="B1237" s="5">
        <v>1973</v>
      </c>
      <c r="C1237" s="4" t="s">
        <v>20</v>
      </c>
      <c r="D1237" s="5">
        <v>5</v>
      </c>
      <c r="E1237" s="5" t="str">
        <f t="shared" si="38"/>
        <v>5 Sep 1973</v>
      </c>
      <c r="F1237" s="5">
        <v>3</v>
      </c>
      <c r="G1237" s="19">
        <v>10264.44</v>
      </c>
      <c r="H1237" s="4" t="s">
        <v>12</v>
      </c>
      <c r="I1237" s="4" t="s">
        <v>11</v>
      </c>
      <c r="J1237" s="4" t="s">
        <v>23</v>
      </c>
      <c r="K1237" s="4">
        <f t="shared" si="39"/>
        <v>51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thickBot="1" x14ac:dyDescent="0.3">
      <c r="A1238" s="4" t="s">
        <v>1269</v>
      </c>
      <c r="B1238" s="5">
        <v>1973</v>
      </c>
      <c r="C1238" s="4" t="s">
        <v>15</v>
      </c>
      <c r="D1238" s="5">
        <v>27</v>
      </c>
      <c r="E1238" s="5" t="str">
        <f t="shared" si="38"/>
        <v>27 Nov 1973</v>
      </c>
      <c r="F1238" s="5">
        <v>3</v>
      </c>
      <c r="G1238" s="19">
        <v>10269.459999999999</v>
      </c>
      <c r="H1238" s="4" t="s">
        <v>12</v>
      </c>
      <c r="I1238" s="4" t="s">
        <v>12</v>
      </c>
      <c r="J1238" s="4" t="s">
        <v>23</v>
      </c>
      <c r="K1238" s="4">
        <f t="shared" si="39"/>
        <v>51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thickBot="1" x14ac:dyDescent="0.3">
      <c r="A1239" s="4" t="s">
        <v>1270</v>
      </c>
      <c r="B1239" s="5">
        <v>1970</v>
      </c>
      <c r="C1239" s="4" t="s">
        <v>18</v>
      </c>
      <c r="D1239" s="5">
        <v>21</v>
      </c>
      <c r="E1239" s="5" t="str">
        <f t="shared" si="38"/>
        <v>21 Jun 1970</v>
      </c>
      <c r="F1239" s="5">
        <v>0</v>
      </c>
      <c r="G1239" s="19">
        <v>10274.33</v>
      </c>
      <c r="H1239" s="4" t="s">
        <v>12</v>
      </c>
      <c r="I1239" s="4" t="s">
        <v>16</v>
      </c>
      <c r="J1239" s="4" t="s">
        <v>247</v>
      </c>
      <c r="K1239" s="4">
        <f t="shared" si="39"/>
        <v>54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thickBot="1" x14ac:dyDescent="0.3">
      <c r="A1240" s="4" t="s">
        <v>1271</v>
      </c>
      <c r="B1240" s="5">
        <v>1988</v>
      </c>
      <c r="C1240" s="4" t="s">
        <v>20</v>
      </c>
      <c r="D1240" s="5">
        <v>14</v>
      </c>
      <c r="E1240" s="5" t="str">
        <f t="shared" si="38"/>
        <v>14 Sep 1988</v>
      </c>
      <c r="F1240" s="5">
        <v>3</v>
      </c>
      <c r="G1240" s="19">
        <v>10276.99</v>
      </c>
      <c r="H1240" s="4" t="s">
        <v>12</v>
      </c>
      <c r="I1240" s="4" t="s">
        <v>16</v>
      </c>
      <c r="J1240" s="4" t="s">
        <v>300</v>
      </c>
      <c r="K1240" s="4">
        <f t="shared" si="39"/>
        <v>36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thickBot="1" x14ac:dyDescent="0.3">
      <c r="A1241" s="4" t="s">
        <v>1272</v>
      </c>
      <c r="B1241" s="5">
        <v>1963</v>
      </c>
      <c r="C1241" s="4" t="s">
        <v>20</v>
      </c>
      <c r="D1241" s="5">
        <v>24</v>
      </c>
      <c r="E1241" s="5" t="str">
        <f t="shared" si="38"/>
        <v>24 Sep 1963</v>
      </c>
      <c r="F1241" s="5">
        <v>0</v>
      </c>
      <c r="G1241" s="19">
        <v>10308.040000000001</v>
      </c>
      <c r="H1241" s="4" t="s">
        <v>12</v>
      </c>
      <c r="I1241" s="4" t="s">
        <v>16</v>
      </c>
      <c r="J1241" s="4" t="s">
        <v>13</v>
      </c>
      <c r="K1241" s="4">
        <f t="shared" si="39"/>
        <v>61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thickBot="1" x14ac:dyDescent="0.3">
      <c r="A1242" s="4" t="s">
        <v>1273</v>
      </c>
      <c r="B1242" s="5">
        <v>1962</v>
      </c>
      <c r="C1242" s="4" t="s">
        <v>10</v>
      </c>
      <c r="D1242" s="5">
        <v>12</v>
      </c>
      <c r="E1242" s="5" t="str">
        <f t="shared" si="38"/>
        <v>12 Jul 1962</v>
      </c>
      <c r="F1242" s="5">
        <v>0</v>
      </c>
      <c r="G1242" s="19">
        <v>10310.780000000001</v>
      </c>
      <c r="H1242" s="4" t="s">
        <v>12</v>
      </c>
      <c r="I1242" s="4" t="s">
        <v>12</v>
      </c>
      <c r="J1242" s="4" t="s">
        <v>23</v>
      </c>
      <c r="K1242" s="4">
        <f t="shared" si="39"/>
        <v>62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thickBot="1" x14ac:dyDescent="0.3">
      <c r="A1243" s="4" t="s">
        <v>1274</v>
      </c>
      <c r="B1243" s="5">
        <v>1991</v>
      </c>
      <c r="C1243" s="4" t="s">
        <v>15</v>
      </c>
      <c r="D1243" s="5">
        <v>17</v>
      </c>
      <c r="E1243" s="5" t="str">
        <f t="shared" si="38"/>
        <v>17 Nov 1991</v>
      </c>
      <c r="F1243" s="5">
        <v>3</v>
      </c>
      <c r="G1243" s="19">
        <v>10315.91</v>
      </c>
      <c r="H1243" s="4" t="s">
        <v>12</v>
      </c>
      <c r="I1243" s="4" t="s">
        <v>11</v>
      </c>
      <c r="J1243" s="4" t="s">
        <v>23</v>
      </c>
      <c r="K1243" s="4">
        <f t="shared" si="39"/>
        <v>33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thickBot="1" x14ac:dyDescent="0.3">
      <c r="A1244" s="4" t="s">
        <v>1275</v>
      </c>
      <c r="B1244" s="5">
        <v>1991</v>
      </c>
      <c r="C1244" s="4" t="s">
        <v>34</v>
      </c>
      <c r="D1244" s="5">
        <v>21</v>
      </c>
      <c r="E1244" s="5" t="str">
        <f t="shared" si="38"/>
        <v>21 Aug 1991</v>
      </c>
      <c r="F1244" s="5">
        <v>3</v>
      </c>
      <c r="G1244" s="19">
        <v>10322.9</v>
      </c>
      <c r="H1244" s="4" t="s">
        <v>12</v>
      </c>
      <c r="I1244" s="4" t="s">
        <v>16</v>
      </c>
      <c r="J1244" s="4" t="s">
        <v>535</v>
      </c>
      <c r="K1244" s="4">
        <f t="shared" si="39"/>
        <v>33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thickBot="1" x14ac:dyDescent="0.3">
      <c r="A1245" s="4" t="s">
        <v>1276</v>
      </c>
      <c r="B1245" s="5">
        <v>1970</v>
      </c>
      <c r="C1245" s="4" t="s">
        <v>30</v>
      </c>
      <c r="D1245" s="5">
        <v>1</v>
      </c>
      <c r="E1245" s="5" t="str">
        <f t="shared" si="38"/>
        <v>1 Dec 1970</v>
      </c>
      <c r="F1245" s="5">
        <v>2</v>
      </c>
      <c r="G1245" s="19">
        <v>10325.209999999999</v>
      </c>
      <c r="H1245" s="4" t="s">
        <v>12</v>
      </c>
      <c r="I1245" s="4" t="s">
        <v>12</v>
      </c>
      <c r="J1245" s="4" t="s">
        <v>42</v>
      </c>
      <c r="K1245" s="4">
        <f t="shared" si="39"/>
        <v>54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thickBot="1" x14ac:dyDescent="0.3">
      <c r="A1246" s="4" t="s">
        <v>1277</v>
      </c>
      <c r="B1246" s="5">
        <v>1982</v>
      </c>
      <c r="C1246" s="4" t="s">
        <v>10</v>
      </c>
      <c r="D1246" s="5">
        <v>21</v>
      </c>
      <c r="E1246" s="5" t="str">
        <f t="shared" si="38"/>
        <v>21 Jul 1982</v>
      </c>
      <c r="F1246" s="5">
        <v>3</v>
      </c>
      <c r="G1246" s="19">
        <v>10329.06</v>
      </c>
      <c r="H1246" s="4" t="s">
        <v>12</v>
      </c>
      <c r="I1246" s="4" t="s">
        <v>16</v>
      </c>
      <c r="J1246" s="4" t="s">
        <v>300</v>
      </c>
      <c r="K1246" s="4">
        <f t="shared" si="39"/>
        <v>42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thickBot="1" x14ac:dyDescent="0.3">
      <c r="A1247" s="4" t="s">
        <v>1278</v>
      </c>
      <c r="B1247" s="5">
        <v>1968</v>
      </c>
      <c r="C1247" s="4" t="s">
        <v>10</v>
      </c>
      <c r="D1247" s="5">
        <v>19</v>
      </c>
      <c r="E1247" s="5" t="str">
        <f t="shared" si="38"/>
        <v>19 Jul 1968</v>
      </c>
      <c r="F1247" s="5">
        <v>0</v>
      </c>
      <c r="G1247" s="19">
        <v>10338.93</v>
      </c>
      <c r="H1247" s="4" t="s">
        <v>12</v>
      </c>
      <c r="I1247" s="4" t="s">
        <v>16</v>
      </c>
      <c r="J1247" s="4" t="s">
        <v>13</v>
      </c>
      <c r="K1247" s="4">
        <f t="shared" si="39"/>
        <v>56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thickBot="1" x14ac:dyDescent="0.3">
      <c r="A1248" s="4" t="s">
        <v>1279</v>
      </c>
      <c r="B1248" s="5">
        <v>1973</v>
      </c>
      <c r="C1248" s="4" t="s">
        <v>34</v>
      </c>
      <c r="D1248" s="5">
        <v>8</v>
      </c>
      <c r="E1248" s="5" t="str">
        <f t="shared" si="38"/>
        <v>8 Aug 1973</v>
      </c>
      <c r="F1248" s="5">
        <v>0</v>
      </c>
      <c r="G1248" s="19">
        <v>10345.93</v>
      </c>
      <c r="H1248" s="4" t="s">
        <v>12</v>
      </c>
      <c r="I1248" s="4" t="s">
        <v>11</v>
      </c>
      <c r="J1248" s="4" t="s">
        <v>300</v>
      </c>
      <c r="K1248" s="4">
        <f t="shared" si="39"/>
        <v>51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thickBot="1" x14ac:dyDescent="0.3">
      <c r="A1249" s="4" t="s">
        <v>1280</v>
      </c>
      <c r="B1249" s="5">
        <v>1974</v>
      </c>
      <c r="C1249" s="4" t="s">
        <v>20</v>
      </c>
      <c r="D1249" s="5">
        <v>29</v>
      </c>
      <c r="E1249" s="5" t="str">
        <f t="shared" si="38"/>
        <v>29 Sep 1974</v>
      </c>
      <c r="F1249" s="5">
        <v>0</v>
      </c>
      <c r="G1249" s="19">
        <v>10352.48</v>
      </c>
      <c r="H1249" s="4" t="s">
        <v>12</v>
      </c>
      <c r="I1249" s="4" t="s">
        <v>16</v>
      </c>
      <c r="J1249" s="4" t="s">
        <v>23</v>
      </c>
      <c r="K1249" s="4">
        <f t="shared" si="39"/>
        <v>50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thickBot="1" x14ac:dyDescent="0.3">
      <c r="A1250" s="4" t="s">
        <v>1281</v>
      </c>
      <c r="B1250" s="5">
        <v>1969</v>
      </c>
      <c r="C1250" s="4" t="s">
        <v>18</v>
      </c>
      <c r="D1250" s="5">
        <v>17</v>
      </c>
      <c r="E1250" s="5" t="str">
        <f t="shared" si="38"/>
        <v>17 Jun 1969</v>
      </c>
      <c r="F1250" s="5">
        <v>0</v>
      </c>
      <c r="G1250" s="19">
        <v>10355.64</v>
      </c>
      <c r="H1250" s="4" t="s">
        <v>12</v>
      </c>
      <c r="I1250" s="4" t="s">
        <v>16</v>
      </c>
      <c r="J1250" s="4" t="s">
        <v>23</v>
      </c>
      <c r="K1250" s="4">
        <f t="shared" si="39"/>
        <v>55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thickBot="1" x14ac:dyDescent="0.3">
      <c r="A1251" s="4" t="s">
        <v>1282</v>
      </c>
      <c r="B1251" s="5">
        <v>1971</v>
      </c>
      <c r="C1251" s="4" t="s">
        <v>20</v>
      </c>
      <c r="D1251" s="5">
        <v>6</v>
      </c>
      <c r="E1251" s="5" t="str">
        <f t="shared" si="38"/>
        <v>6 Sep 1971</v>
      </c>
      <c r="F1251" s="5">
        <v>0</v>
      </c>
      <c r="G1251" s="19">
        <v>10356.67</v>
      </c>
      <c r="H1251" s="4" t="s">
        <v>12</v>
      </c>
      <c r="I1251" s="4" t="s">
        <v>16</v>
      </c>
      <c r="J1251" s="4" t="s">
        <v>200</v>
      </c>
      <c r="K1251" s="4">
        <f t="shared" si="39"/>
        <v>53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thickBot="1" x14ac:dyDescent="0.3">
      <c r="A1252" s="4" t="s">
        <v>1283</v>
      </c>
      <c r="B1252" s="5">
        <v>1973</v>
      </c>
      <c r="C1252" s="4" t="s">
        <v>20</v>
      </c>
      <c r="D1252" s="5">
        <v>29</v>
      </c>
      <c r="E1252" s="5" t="str">
        <f t="shared" si="38"/>
        <v>29 Sep 1973</v>
      </c>
      <c r="F1252" s="5">
        <v>2</v>
      </c>
      <c r="G1252" s="19">
        <v>10370.91</v>
      </c>
      <c r="H1252" s="4" t="s">
        <v>12</v>
      </c>
      <c r="I1252" s="4" t="s">
        <v>12</v>
      </c>
      <c r="J1252" s="4" t="s">
        <v>247</v>
      </c>
      <c r="K1252" s="4">
        <f t="shared" si="39"/>
        <v>51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thickBot="1" x14ac:dyDescent="0.3">
      <c r="A1253" s="4" t="s">
        <v>1284</v>
      </c>
      <c r="B1253" s="5">
        <v>1973</v>
      </c>
      <c r="C1253" s="4" t="s">
        <v>20</v>
      </c>
      <c r="D1253" s="5">
        <v>19</v>
      </c>
      <c r="E1253" s="5" t="str">
        <f t="shared" si="38"/>
        <v>19 Sep 1973</v>
      </c>
      <c r="F1253" s="5">
        <v>3</v>
      </c>
      <c r="G1253" s="19">
        <v>10381.48</v>
      </c>
      <c r="H1253" s="4" t="s">
        <v>12</v>
      </c>
      <c r="I1253" s="4" t="s">
        <v>12</v>
      </c>
      <c r="J1253" s="4" t="s">
        <v>13</v>
      </c>
      <c r="K1253" s="4">
        <f t="shared" si="39"/>
        <v>51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thickBot="1" x14ac:dyDescent="0.3">
      <c r="A1254" s="4" t="s">
        <v>1285</v>
      </c>
      <c r="B1254" s="5">
        <v>1969</v>
      </c>
      <c r="C1254" s="4" t="s">
        <v>10</v>
      </c>
      <c r="D1254" s="5">
        <v>7</v>
      </c>
      <c r="E1254" s="5" t="str">
        <f t="shared" si="38"/>
        <v>7 Jul 1969</v>
      </c>
      <c r="F1254" s="5">
        <v>0</v>
      </c>
      <c r="G1254" s="19">
        <v>10403.27</v>
      </c>
      <c r="H1254" s="4" t="s">
        <v>12</v>
      </c>
      <c r="I1254" s="4" t="s">
        <v>11</v>
      </c>
      <c r="J1254" s="4" t="s">
        <v>516</v>
      </c>
      <c r="K1254" s="4">
        <f t="shared" si="39"/>
        <v>55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thickBot="1" x14ac:dyDescent="0.3">
      <c r="A1255" s="4" t="s">
        <v>1286</v>
      </c>
      <c r="B1255" s="5">
        <v>1975</v>
      </c>
      <c r="C1255" s="4" t="s">
        <v>18</v>
      </c>
      <c r="D1255" s="5">
        <v>5</v>
      </c>
      <c r="E1255" s="5" t="str">
        <f t="shared" si="38"/>
        <v>5 Jun 1975</v>
      </c>
      <c r="F1255" s="5">
        <v>4</v>
      </c>
      <c r="G1255" s="19">
        <v>10407.09</v>
      </c>
      <c r="H1255" s="4" t="s">
        <v>12</v>
      </c>
      <c r="I1255" s="4" t="s">
        <v>16</v>
      </c>
      <c r="J1255" s="4" t="s">
        <v>164</v>
      </c>
      <c r="K1255" s="4">
        <f t="shared" si="39"/>
        <v>49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thickBot="1" x14ac:dyDescent="0.3">
      <c r="A1256" s="4" t="s">
        <v>1287</v>
      </c>
      <c r="B1256" s="5">
        <v>1980</v>
      </c>
      <c r="C1256" s="4" t="s">
        <v>36</v>
      </c>
      <c r="D1256" s="5">
        <v>24</v>
      </c>
      <c r="E1256" s="5" t="str">
        <f t="shared" si="38"/>
        <v>24 Oct 1980</v>
      </c>
      <c r="F1256" s="5">
        <v>2</v>
      </c>
      <c r="G1256" s="19">
        <v>10407.98</v>
      </c>
      <c r="H1256" s="4" t="s">
        <v>12</v>
      </c>
      <c r="I1256" s="4" t="s">
        <v>16</v>
      </c>
      <c r="J1256" s="4" t="s">
        <v>300</v>
      </c>
      <c r="K1256" s="4">
        <f t="shared" si="39"/>
        <v>44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thickBot="1" x14ac:dyDescent="0.3">
      <c r="A1257" s="4" t="s">
        <v>1288</v>
      </c>
      <c r="B1257" s="5">
        <v>1973</v>
      </c>
      <c r="C1257" s="4" t="s">
        <v>36</v>
      </c>
      <c r="D1257" s="5">
        <v>11</v>
      </c>
      <c r="E1257" s="5" t="str">
        <f t="shared" si="38"/>
        <v>11 Oct 1973</v>
      </c>
      <c r="F1257" s="5">
        <v>0</v>
      </c>
      <c r="G1257" s="19">
        <v>10419.59</v>
      </c>
      <c r="H1257" s="4" t="s">
        <v>12</v>
      </c>
      <c r="I1257" s="4" t="s">
        <v>11</v>
      </c>
      <c r="J1257" s="4" t="s">
        <v>200</v>
      </c>
      <c r="K1257" s="4">
        <f t="shared" si="39"/>
        <v>51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thickBot="1" x14ac:dyDescent="0.3">
      <c r="A1258" s="4" t="s">
        <v>1289</v>
      </c>
      <c r="B1258" s="5">
        <v>1979</v>
      </c>
      <c r="C1258" s="4" t="s">
        <v>15</v>
      </c>
      <c r="D1258" s="5">
        <v>25</v>
      </c>
      <c r="E1258" s="5" t="str">
        <f t="shared" si="38"/>
        <v>25 Nov 1979</v>
      </c>
      <c r="F1258" s="5">
        <v>2</v>
      </c>
      <c r="G1258" s="19">
        <v>10419.65</v>
      </c>
      <c r="H1258" s="4" t="s">
        <v>12</v>
      </c>
      <c r="I1258" s="4" t="s">
        <v>11</v>
      </c>
      <c r="J1258" s="4" t="s">
        <v>200</v>
      </c>
      <c r="K1258" s="4">
        <f t="shared" si="39"/>
        <v>45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thickBot="1" x14ac:dyDescent="0.3">
      <c r="A1259" s="4" t="s">
        <v>1290</v>
      </c>
      <c r="B1259" s="5">
        <v>1968</v>
      </c>
      <c r="C1259" s="4" t="s">
        <v>30</v>
      </c>
      <c r="D1259" s="5">
        <v>27</v>
      </c>
      <c r="E1259" s="5" t="str">
        <f t="shared" si="38"/>
        <v>27 Dec 1968</v>
      </c>
      <c r="F1259" s="5">
        <v>0</v>
      </c>
      <c r="G1259" s="19">
        <v>10422.92</v>
      </c>
      <c r="H1259" s="4" t="s">
        <v>12</v>
      </c>
      <c r="I1259" s="4" t="s">
        <v>16</v>
      </c>
      <c r="J1259" s="4" t="s">
        <v>356</v>
      </c>
      <c r="K1259" s="4">
        <f t="shared" si="39"/>
        <v>56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thickBot="1" x14ac:dyDescent="0.3">
      <c r="A1260" s="4" t="s">
        <v>1291</v>
      </c>
      <c r="B1260" s="5">
        <v>1968</v>
      </c>
      <c r="C1260" s="4" t="s">
        <v>34</v>
      </c>
      <c r="D1260" s="5">
        <v>23</v>
      </c>
      <c r="E1260" s="5" t="str">
        <f t="shared" si="38"/>
        <v>23 Aug 1968</v>
      </c>
      <c r="F1260" s="5">
        <v>0</v>
      </c>
      <c r="G1260" s="19">
        <v>10435.07</v>
      </c>
      <c r="H1260" s="4" t="s">
        <v>12</v>
      </c>
      <c r="I1260" s="4" t="s">
        <v>16</v>
      </c>
      <c r="J1260" s="4" t="s">
        <v>168</v>
      </c>
      <c r="K1260" s="4">
        <f t="shared" si="39"/>
        <v>56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thickBot="1" x14ac:dyDescent="0.3">
      <c r="A1261" s="4" t="s">
        <v>1292</v>
      </c>
      <c r="B1261" s="5">
        <v>1968</v>
      </c>
      <c r="C1261" s="4" t="s">
        <v>34</v>
      </c>
      <c r="D1261" s="5">
        <v>29</v>
      </c>
      <c r="E1261" s="5" t="str">
        <f t="shared" si="38"/>
        <v>29 Aug 1968</v>
      </c>
      <c r="F1261" s="5">
        <v>1</v>
      </c>
      <c r="G1261" s="19">
        <v>10436.1</v>
      </c>
      <c r="H1261" s="4" t="s">
        <v>12</v>
      </c>
      <c r="I1261" s="4" t="s">
        <v>12</v>
      </c>
      <c r="J1261" s="4" t="s">
        <v>42</v>
      </c>
      <c r="K1261" s="4">
        <f t="shared" si="39"/>
        <v>56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thickBot="1" x14ac:dyDescent="0.3">
      <c r="A1262" s="4" t="s">
        <v>1293</v>
      </c>
      <c r="B1262" s="5">
        <v>1968</v>
      </c>
      <c r="C1262" s="4" t="s">
        <v>15</v>
      </c>
      <c r="D1262" s="5">
        <v>8</v>
      </c>
      <c r="E1262" s="5" t="str">
        <f t="shared" si="38"/>
        <v>8 Nov 1968</v>
      </c>
      <c r="F1262" s="5">
        <v>1</v>
      </c>
      <c r="G1262" s="19">
        <v>10450.549999999999</v>
      </c>
      <c r="H1262" s="4" t="s">
        <v>12</v>
      </c>
      <c r="I1262" s="4" t="s">
        <v>16</v>
      </c>
      <c r="J1262" s="4" t="s">
        <v>42</v>
      </c>
      <c r="K1262" s="4">
        <f t="shared" si="39"/>
        <v>56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thickBot="1" x14ac:dyDescent="0.3">
      <c r="A1263" s="4" t="s">
        <v>1294</v>
      </c>
      <c r="B1263" s="5">
        <v>1964</v>
      </c>
      <c r="C1263" s="4" t="s">
        <v>36</v>
      </c>
      <c r="D1263" s="5">
        <v>14</v>
      </c>
      <c r="E1263" s="5" t="str">
        <f t="shared" si="38"/>
        <v>14 Oct 1964</v>
      </c>
      <c r="F1263" s="5">
        <v>0</v>
      </c>
      <c r="G1263" s="19">
        <v>10455.1</v>
      </c>
      <c r="H1263" s="4" t="s">
        <v>12</v>
      </c>
      <c r="I1263" s="4" t="s">
        <v>16</v>
      </c>
      <c r="J1263" s="4" t="s">
        <v>23</v>
      </c>
      <c r="K1263" s="4">
        <f t="shared" si="39"/>
        <v>60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thickBot="1" x14ac:dyDescent="0.3">
      <c r="A1264" s="4" t="s">
        <v>1295</v>
      </c>
      <c r="B1264" s="5">
        <v>1976</v>
      </c>
      <c r="C1264" s="4" t="s">
        <v>34</v>
      </c>
      <c r="D1264" s="5">
        <v>3</v>
      </c>
      <c r="E1264" s="5" t="str">
        <f t="shared" si="38"/>
        <v>3 Aug 1976</v>
      </c>
      <c r="F1264" s="5">
        <v>2</v>
      </c>
      <c r="G1264" s="19">
        <v>10455.14</v>
      </c>
      <c r="H1264" s="4" t="s">
        <v>12</v>
      </c>
      <c r="I1264" s="4" t="s">
        <v>11</v>
      </c>
      <c r="J1264" s="4" t="s">
        <v>300</v>
      </c>
      <c r="K1264" s="4">
        <f t="shared" si="39"/>
        <v>48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thickBot="1" x14ac:dyDescent="0.3">
      <c r="A1265" s="4" t="s">
        <v>1296</v>
      </c>
      <c r="B1265" s="5">
        <v>1964</v>
      </c>
      <c r="C1265" s="4" t="s">
        <v>10</v>
      </c>
      <c r="D1265" s="5">
        <v>27</v>
      </c>
      <c r="E1265" s="5" t="str">
        <f t="shared" si="38"/>
        <v>27 Jul 1964</v>
      </c>
      <c r="F1265" s="5">
        <v>0</v>
      </c>
      <c r="G1265" s="19">
        <v>10459.19</v>
      </c>
      <c r="H1265" s="4" t="s">
        <v>12</v>
      </c>
      <c r="I1265" s="4" t="s">
        <v>16</v>
      </c>
      <c r="J1265" s="4" t="s">
        <v>13</v>
      </c>
      <c r="K1265" s="4">
        <f t="shared" si="39"/>
        <v>60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thickBot="1" x14ac:dyDescent="0.3">
      <c r="A1266" s="4" t="s">
        <v>1297</v>
      </c>
      <c r="B1266" s="5">
        <v>1969</v>
      </c>
      <c r="C1266" s="4" t="s">
        <v>20</v>
      </c>
      <c r="D1266" s="5">
        <v>22</v>
      </c>
      <c r="E1266" s="5" t="str">
        <f t="shared" si="38"/>
        <v>22 Sep 1969</v>
      </c>
      <c r="F1266" s="5">
        <v>1</v>
      </c>
      <c r="G1266" s="19">
        <v>10461.98</v>
      </c>
      <c r="H1266" s="4" t="s">
        <v>12</v>
      </c>
      <c r="I1266" s="4" t="s">
        <v>16</v>
      </c>
      <c r="J1266" s="4" t="s">
        <v>23</v>
      </c>
      <c r="K1266" s="4">
        <f t="shared" si="39"/>
        <v>55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thickBot="1" x14ac:dyDescent="0.3">
      <c r="A1267" s="4" t="s">
        <v>1298</v>
      </c>
      <c r="B1267" s="5">
        <v>1987</v>
      </c>
      <c r="C1267" s="4" t="s">
        <v>18</v>
      </c>
      <c r="D1267" s="5">
        <v>28</v>
      </c>
      <c r="E1267" s="5" t="str">
        <f t="shared" si="38"/>
        <v>28 Jun 1987</v>
      </c>
      <c r="F1267" s="5">
        <v>3</v>
      </c>
      <c r="G1267" s="19">
        <v>10464.83</v>
      </c>
      <c r="H1267" s="4" t="s">
        <v>12</v>
      </c>
      <c r="I1267" s="4" t="s">
        <v>16</v>
      </c>
      <c r="J1267" s="4" t="s">
        <v>23</v>
      </c>
      <c r="K1267" s="4">
        <f t="shared" si="39"/>
        <v>37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thickBot="1" x14ac:dyDescent="0.3">
      <c r="A1268" s="4" t="s">
        <v>1299</v>
      </c>
      <c r="B1268" s="5">
        <v>1978</v>
      </c>
      <c r="C1268" s="4" t="s">
        <v>34</v>
      </c>
      <c r="D1268" s="5">
        <v>21</v>
      </c>
      <c r="E1268" s="5" t="str">
        <f t="shared" si="38"/>
        <v>21 Aug 1978</v>
      </c>
      <c r="F1268" s="5">
        <v>2</v>
      </c>
      <c r="G1268" s="19">
        <v>10486.55</v>
      </c>
      <c r="H1268" s="4" t="s">
        <v>12</v>
      </c>
      <c r="I1268" s="4" t="s">
        <v>12</v>
      </c>
      <c r="J1268" s="4" t="s">
        <v>200</v>
      </c>
      <c r="K1268" s="4">
        <f t="shared" si="39"/>
        <v>46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thickBot="1" x14ac:dyDescent="0.3">
      <c r="A1269" s="4" t="s">
        <v>1300</v>
      </c>
      <c r="B1269" s="5">
        <v>1972</v>
      </c>
      <c r="C1269" s="4" t="s">
        <v>36</v>
      </c>
      <c r="D1269" s="5">
        <v>19</v>
      </c>
      <c r="E1269" s="5" t="str">
        <f t="shared" si="38"/>
        <v>19 Oct 1972</v>
      </c>
      <c r="F1269" s="5">
        <v>2</v>
      </c>
      <c r="G1269" s="19">
        <v>10493.95</v>
      </c>
      <c r="H1269" s="4" t="s">
        <v>12</v>
      </c>
      <c r="I1269" s="4" t="s">
        <v>16</v>
      </c>
      <c r="J1269" s="4" t="s">
        <v>23</v>
      </c>
      <c r="K1269" s="4">
        <f t="shared" si="39"/>
        <v>52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thickBot="1" x14ac:dyDescent="0.3">
      <c r="A1270" s="4" t="s">
        <v>1301</v>
      </c>
      <c r="B1270" s="5">
        <v>1977</v>
      </c>
      <c r="C1270" s="4" t="s">
        <v>36</v>
      </c>
      <c r="D1270" s="5">
        <v>25</v>
      </c>
      <c r="E1270" s="5" t="str">
        <f t="shared" si="38"/>
        <v>25 Oct 1977</v>
      </c>
      <c r="F1270" s="5">
        <v>2</v>
      </c>
      <c r="G1270" s="19">
        <v>10495.6</v>
      </c>
      <c r="H1270" s="4" t="s">
        <v>12</v>
      </c>
      <c r="I1270" s="4" t="s">
        <v>16</v>
      </c>
      <c r="J1270" s="4" t="s">
        <v>23</v>
      </c>
      <c r="K1270" s="4">
        <f t="shared" si="39"/>
        <v>47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thickBot="1" x14ac:dyDescent="0.3">
      <c r="A1271" s="4" t="s">
        <v>1302</v>
      </c>
      <c r="B1271" s="5">
        <v>1971</v>
      </c>
      <c r="C1271" s="4" t="s">
        <v>20</v>
      </c>
      <c r="D1271" s="5">
        <v>26</v>
      </c>
      <c r="E1271" s="5" t="str">
        <f t="shared" si="38"/>
        <v>26 Sep 1971</v>
      </c>
      <c r="F1271" s="5">
        <v>0</v>
      </c>
      <c r="G1271" s="19">
        <v>10546.48</v>
      </c>
      <c r="H1271" s="4" t="s">
        <v>12</v>
      </c>
      <c r="I1271" s="4" t="s">
        <v>12</v>
      </c>
      <c r="J1271" s="4" t="s">
        <v>42</v>
      </c>
      <c r="K1271" s="4">
        <f t="shared" si="39"/>
        <v>53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thickBot="1" x14ac:dyDescent="0.3">
      <c r="A1272" s="4" t="s">
        <v>1303</v>
      </c>
      <c r="B1272" s="5">
        <v>1971</v>
      </c>
      <c r="C1272" s="4" t="s">
        <v>18</v>
      </c>
      <c r="D1272" s="5">
        <v>29</v>
      </c>
      <c r="E1272" s="5" t="str">
        <f t="shared" si="38"/>
        <v>29 Jun 1971</v>
      </c>
      <c r="F1272" s="5">
        <v>3</v>
      </c>
      <c r="G1272" s="19">
        <v>10560.49</v>
      </c>
      <c r="H1272" s="4" t="s">
        <v>12</v>
      </c>
      <c r="I1272" s="4" t="s">
        <v>11</v>
      </c>
      <c r="J1272" s="4" t="s">
        <v>13</v>
      </c>
      <c r="K1272" s="4">
        <f t="shared" si="39"/>
        <v>53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thickBot="1" x14ac:dyDescent="0.3">
      <c r="A1273" s="4" t="s">
        <v>1304</v>
      </c>
      <c r="B1273" s="5">
        <v>1969</v>
      </c>
      <c r="C1273" s="4" t="s">
        <v>10</v>
      </c>
      <c r="D1273" s="5">
        <v>17</v>
      </c>
      <c r="E1273" s="5" t="str">
        <f t="shared" si="38"/>
        <v>17 Jul 1969</v>
      </c>
      <c r="F1273" s="5">
        <v>0</v>
      </c>
      <c r="G1273" s="19">
        <v>10564.88</v>
      </c>
      <c r="H1273" s="4" t="s">
        <v>12</v>
      </c>
      <c r="I1273" s="4" t="s">
        <v>16</v>
      </c>
      <c r="J1273" s="4" t="s">
        <v>247</v>
      </c>
      <c r="K1273" s="4">
        <f t="shared" si="39"/>
        <v>55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thickBot="1" x14ac:dyDescent="0.3">
      <c r="A1274" s="4" t="s">
        <v>1305</v>
      </c>
      <c r="B1274" s="5">
        <v>1966</v>
      </c>
      <c r="C1274" s="4" t="s">
        <v>30</v>
      </c>
      <c r="D1274" s="5">
        <v>11</v>
      </c>
      <c r="E1274" s="5" t="str">
        <f t="shared" si="38"/>
        <v>11 Dec 1966</v>
      </c>
      <c r="F1274" s="5">
        <v>0</v>
      </c>
      <c r="G1274" s="19">
        <v>10577.09</v>
      </c>
      <c r="H1274" s="4" t="s">
        <v>12</v>
      </c>
      <c r="I1274" s="4" t="s">
        <v>12</v>
      </c>
      <c r="J1274" s="4" t="s">
        <v>42</v>
      </c>
      <c r="K1274" s="4">
        <f t="shared" si="39"/>
        <v>58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thickBot="1" x14ac:dyDescent="0.3">
      <c r="A1275" s="4" t="s">
        <v>1306</v>
      </c>
      <c r="B1275" s="5">
        <v>1969</v>
      </c>
      <c r="C1275" s="4" t="s">
        <v>30</v>
      </c>
      <c r="D1275" s="5">
        <v>25</v>
      </c>
      <c r="E1275" s="5" t="str">
        <f t="shared" si="38"/>
        <v>25 Dec 1969</v>
      </c>
      <c r="F1275" s="5">
        <v>1</v>
      </c>
      <c r="G1275" s="19">
        <v>10579.71</v>
      </c>
      <c r="H1275" s="4" t="s">
        <v>12</v>
      </c>
      <c r="I1275" s="4" t="s">
        <v>12</v>
      </c>
      <c r="J1275" s="4" t="s">
        <v>13</v>
      </c>
      <c r="K1275" s="4">
        <f t="shared" si="39"/>
        <v>55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thickBot="1" x14ac:dyDescent="0.3">
      <c r="A1276" s="4" t="s">
        <v>1307</v>
      </c>
      <c r="B1276" s="5">
        <v>1966</v>
      </c>
      <c r="C1276" s="4" t="s">
        <v>15</v>
      </c>
      <c r="D1276" s="5">
        <v>3</v>
      </c>
      <c r="E1276" s="5" t="str">
        <f t="shared" si="38"/>
        <v>3 Nov 1966</v>
      </c>
      <c r="F1276" s="5">
        <v>0</v>
      </c>
      <c r="G1276" s="19">
        <v>10594.23</v>
      </c>
      <c r="H1276" s="4" t="s">
        <v>12</v>
      </c>
      <c r="I1276" s="4" t="s">
        <v>12</v>
      </c>
      <c r="J1276" s="4" t="s">
        <v>13</v>
      </c>
      <c r="K1276" s="4">
        <f t="shared" si="39"/>
        <v>58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thickBot="1" x14ac:dyDescent="0.3">
      <c r="A1277" s="4" t="s">
        <v>1308</v>
      </c>
      <c r="B1277" s="5">
        <v>1967</v>
      </c>
      <c r="C1277" s="4" t="s">
        <v>15</v>
      </c>
      <c r="D1277" s="5">
        <v>29</v>
      </c>
      <c r="E1277" s="5" t="str">
        <f t="shared" si="38"/>
        <v>29 Nov 1967</v>
      </c>
      <c r="F1277" s="5">
        <v>0</v>
      </c>
      <c r="G1277" s="19">
        <v>10594.5</v>
      </c>
      <c r="H1277" s="4" t="s">
        <v>12</v>
      </c>
      <c r="I1277" s="4" t="s">
        <v>16</v>
      </c>
      <c r="J1277" s="4" t="s">
        <v>23</v>
      </c>
      <c r="K1277" s="4">
        <f t="shared" si="39"/>
        <v>57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thickBot="1" x14ac:dyDescent="0.3">
      <c r="A1278" s="4" t="s">
        <v>1309</v>
      </c>
      <c r="B1278" s="5">
        <v>1972</v>
      </c>
      <c r="C1278" s="4" t="s">
        <v>30</v>
      </c>
      <c r="D1278" s="5">
        <v>14</v>
      </c>
      <c r="E1278" s="5" t="str">
        <f t="shared" si="38"/>
        <v>14 Dec 1972</v>
      </c>
      <c r="F1278" s="5">
        <v>3</v>
      </c>
      <c r="G1278" s="19">
        <v>10600.55</v>
      </c>
      <c r="H1278" s="4" t="s">
        <v>12</v>
      </c>
      <c r="I1278" s="4" t="s">
        <v>16</v>
      </c>
      <c r="J1278" s="4" t="s">
        <v>23</v>
      </c>
      <c r="K1278" s="4">
        <f t="shared" si="39"/>
        <v>52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thickBot="1" x14ac:dyDescent="0.3">
      <c r="A1279" s="4" t="s">
        <v>1310</v>
      </c>
      <c r="B1279" s="5">
        <v>1966</v>
      </c>
      <c r="C1279" s="4" t="s">
        <v>10</v>
      </c>
      <c r="D1279" s="5">
        <v>20</v>
      </c>
      <c r="E1279" s="5" t="str">
        <f t="shared" si="38"/>
        <v>20 Jul 1966</v>
      </c>
      <c r="F1279" s="5">
        <v>0</v>
      </c>
      <c r="G1279" s="19">
        <v>10601.41</v>
      </c>
      <c r="H1279" s="4" t="s">
        <v>12</v>
      </c>
      <c r="I1279" s="4" t="s">
        <v>11</v>
      </c>
      <c r="J1279" s="4" t="s">
        <v>42</v>
      </c>
      <c r="K1279" s="4">
        <f t="shared" si="39"/>
        <v>58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thickBot="1" x14ac:dyDescent="0.3">
      <c r="A1280" s="4" t="s">
        <v>1311</v>
      </c>
      <c r="B1280" s="5">
        <v>1967</v>
      </c>
      <c r="C1280" s="4" t="s">
        <v>18</v>
      </c>
      <c r="D1280" s="5">
        <v>23</v>
      </c>
      <c r="E1280" s="5" t="str">
        <f t="shared" si="38"/>
        <v>23 Jun 1967</v>
      </c>
      <c r="F1280" s="5">
        <v>0</v>
      </c>
      <c r="G1280" s="19">
        <v>10601.63</v>
      </c>
      <c r="H1280" s="4" t="s">
        <v>12</v>
      </c>
      <c r="I1280" s="4" t="s">
        <v>11</v>
      </c>
      <c r="J1280" s="4" t="s">
        <v>23</v>
      </c>
      <c r="K1280" s="4">
        <f t="shared" si="39"/>
        <v>57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thickBot="1" x14ac:dyDescent="0.3">
      <c r="A1281" s="4" t="s">
        <v>1312</v>
      </c>
      <c r="B1281" s="5">
        <v>1966</v>
      </c>
      <c r="C1281" s="4" t="s">
        <v>10</v>
      </c>
      <c r="D1281" s="5">
        <v>2</v>
      </c>
      <c r="E1281" s="5" t="str">
        <f t="shared" si="38"/>
        <v>2 Jul 1966</v>
      </c>
      <c r="F1281" s="5">
        <v>0</v>
      </c>
      <c r="G1281" s="19">
        <v>10602.39</v>
      </c>
      <c r="H1281" s="4" t="s">
        <v>12</v>
      </c>
      <c r="I1281" s="4" t="s">
        <v>12</v>
      </c>
      <c r="J1281" s="4" t="s">
        <v>42</v>
      </c>
      <c r="K1281" s="4">
        <f t="shared" si="39"/>
        <v>58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thickBot="1" x14ac:dyDescent="0.3">
      <c r="A1282" s="4" t="s">
        <v>1313</v>
      </c>
      <c r="B1282" s="5">
        <v>1965</v>
      </c>
      <c r="C1282" s="4" t="s">
        <v>18</v>
      </c>
      <c r="D1282" s="5">
        <v>27</v>
      </c>
      <c r="E1282" s="5" t="str">
        <f t="shared" si="38"/>
        <v>27 Jun 1965</v>
      </c>
      <c r="F1282" s="5">
        <v>0</v>
      </c>
      <c r="G1282" s="19">
        <v>10608.67</v>
      </c>
      <c r="H1282" s="4" t="s">
        <v>12</v>
      </c>
      <c r="I1282" s="4" t="s">
        <v>12</v>
      </c>
      <c r="J1282" s="4" t="s">
        <v>23</v>
      </c>
      <c r="K1282" s="4">
        <f t="shared" si="39"/>
        <v>59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thickBot="1" x14ac:dyDescent="0.3">
      <c r="A1283" s="4" t="s">
        <v>1314</v>
      </c>
      <c r="B1283" s="5">
        <v>1992</v>
      </c>
      <c r="C1283" s="4" t="s">
        <v>10</v>
      </c>
      <c r="D1283" s="5">
        <v>23</v>
      </c>
      <c r="E1283" s="5" t="str">
        <f t="shared" ref="E1283:E1346" si="40">CONCATENATE(D1283," ",C1283," ",B1283)</f>
        <v>23 Jul 1992</v>
      </c>
      <c r="F1283" s="5">
        <v>0</v>
      </c>
      <c r="G1283" s="19">
        <v>10617.04</v>
      </c>
      <c r="H1283" s="4" t="s">
        <v>12</v>
      </c>
      <c r="I1283" s="4" t="s">
        <v>12</v>
      </c>
      <c r="J1283" s="4" t="s">
        <v>535</v>
      </c>
      <c r="K1283" s="4">
        <f t="shared" ref="K1283:K1346" si="41">DATEDIF(E1283,$L$2,"y")</f>
        <v>32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thickBot="1" x14ac:dyDescent="0.3">
      <c r="A1284" s="4" t="s">
        <v>1315</v>
      </c>
      <c r="B1284" s="5">
        <v>1990</v>
      </c>
      <c r="C1284" s="4" t="s">
        <v>10</v>
      </c>
      <c r="D1284" s="5">
        <v>6</v>
      </c>
      <c r="E1284" s="5" t="str">
        <f t="shared" si="40"/>
        <v>6 Jul 1990</v>
      </c>
      <c r="F1284" s="5">
        <v>3</v>
      </c>
      <c r="G1284" s="19">
        <v>10620.26</v>
      </c>
      <c r="H1284" s="4" t="s">
        <v>12</v>
      </c>
      <c r="I1284" s="4" t="s">
        <v>12</v>
      </c>
      <c r="J1284" s="4" t="s">
        <v>23</v>
      </c>
      <c r="K1284" s="4">
        <f t="shared" si="41"/>
        <v>34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thickBot="1" x14ac:dyDescent="0.3">
      <c r="A1285" s="4" t="s">
        <v>1316</v>
      </c>
      <c r="B1285" s="5">
        <v>1964</v>
      </c>
      <c r="C1285" s="4" t="s">
        <v>34</v>
      </c>
      <c r="D1285" s="5">
        <v>8</v>
      </c>
      <c r="E1285" s="5" t="str">
        <f t="shared" si="40"/>
        <v>8 Aug 1964</v>
      </c>
      <c r="F1285" s="5">
        <v>0</v>
      </c>
      <c r="G1285" s="19">
        <v>10627.81</v>
      </c>
      <c r="H1285" s="4" t="s">
        <v>12</v>
      </c>
      <c r="I1285" s="4" t="s">
        <v>12</v>
      </c>
      <c r="J1285" s="4" t="s">
        <v>13</v>
      </c>
      <c r="K1285" s="4">
        <f t="shared" si="41"/>
        <v>60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thickBot="1" x14ac:dyDescent="0.3">
      <c r="A1286" s="4" t="s">
        <v>1317</v>
      </c>
      <c r="B1286" s="5">
        <v>1976</v>
      </c>
      <c r="C1286" s="4" t="s">
        <v>15</v>
      </c>
      <c r="D1286" s="5">
        <v>22</v>
      </c>
      <c r="E1286" s="5" t="str">
        <f t="shared" si="40"/>
        <v>22 Nov 1976</v>
      </c>
      <c r="F1286" s="5">
        <v>2</v>
      </c>
      <c r="G1286" s="19">
        <v>10665.44</v>
      </c>
      <c r="H1286" s="4" t="s">
        <v>12</v>
      </c>
      <c r="I1286" s="4" t="s">
        <v>11</v>
      </c>
      <c r="J1286" s="4" t="s">
        <v>300</v>
      </c>
      <c r="K1286" s="4">
        <f t="shared" si="41"/>
        <v>48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thickBot="1" x14ac:dyDescent="0.3">
      <c r="A1287" s="4" t="s">
        <v>1318</v>
      </c>
      <c r="B1287" s="5">
        <v>1962</v>
      </c>
      <c r="C1287" s="4" t="s">
        <v>20</v>
      </c>
      <c r="D1287" s="5">
        <v>7</v>
      </c>
      <c r="E1287" s="5" t="str">
        <f t="shared" si="40"/>
        <v>7 Sep 1962</v>
      </c>
      <c r="F1287" s="5">
        <v>0</v>
      </c>
      <c r="G1287" s="19">
        <v>10676.83</v>
      </c>
      <c r="H1287" s="4" t="s">
        <v>12</v>
      </c>
      <c r="I1287" s="4" t="s">
        <v>12</v>
      </c>
      <c r="J1287" s="4" t="s">
        <v>13</v>
      </c>
      <c r="K1287" s="4">
        <f t="shared" si="41"/>
        <v>62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thickBot="1" x14ac:dyDescent="0.3">
      <c r="A1288" s="4" t="s">
        <v>1319</v>
      </c>
      <c r="B1288" s="5">
        <v>1977</v>
      </c>
      <c r="C1288" s="4" t="s">
        <v>34</v>
      </c>
      <c r="D1288" s="5">
        <v>2</v>
      </c>
      <c r="E1288" s="5" t="str">
        <f t="shared" si="40"/>
        <v>2 Aug 1977</v>
      </c>
      <c r="F1288" s="5">
        <v>2</v>
      </c>
      <c r="G1288" s="19">
        <v>10690.11</v>
      </c>
      <c r="H1288" s="4" t="s">
        <v>12</v>
      </c>
      <c r="I1288" s="4" t="s">
        <v>11</v>
      </c>
      <c r="J1288" s="4" t="s">
        <v>300</v>
      </c>
      <c r="K1288" s="4">
        <f t="shared" si="41"/>
        <v>47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thickBot="1" x14ac:dyDescent="0.3">
      <c r="A1289" s="4" t="s">
        <v>1320</v>
      </c>
      <c r="B1289" s="5">
        <v>1976</v>
      </c>
      <c r="C1289" s="4" t="s">
        <v>20</v>
      </c>
      <c r="D1289" s="5">
        <v>30</v>
      </c>
      <c r="E1289" s="5" t="str">
        <f t="shared" si="40"/>
        <v>30 Sep 1976</v>
      </c>
      <c r="F1289" s="5">
        <v>2</v>
      </c>
      <c r="G1289" s="19">
        <v>10698.38</v>
      </c>
      <c r="H1289" s="4" t="s">
        <v>12</v>
      </c>
      <c r="I1289" s="4" t="s">
        <v>16</v>
      </c>
      <c r="J1289" s="4" t="s">
        <v>200</v>
      </c>
      <c r="K1289" s="4">
        <f t="shared" si="41"/>
        <v>48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thickBot="1" x14ac:dyDescent="0.3">
      <c r="A1290" s="4" t="s">
        <v>1321</v>
      </c>
      <c r="B1290" s="5">
        <v>1972</v>
      </c>
      <c r="C1290" s="4" t="s">
        <v>36</v>
      </c>
      <c r="D1290" s="5">
        <v>24</v>
      </c>
      <c r="E1290" s="5" t="str">
        <f t="shared" si="40"/>
        <v>24 Oct 1972</v>
      </c>
      <c r="F1290" s="5">
        <v>3</v>
      </c>
      <c r="G1290" s="19">
        <v>10702.64</v>
      </c>
      <c r="H1290" s="4" t="s">
        <v>12</v>
      </c>
      <c r="I1290" s="4" t="s">
        <v>12</v>
      </c>
      <c r="J1290" s="4" t="s">
        <v>13</v>
      </c>
      <c r="K1290" s="4">
        <f t="shared" si="41"/>
        <v>52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thickBot="1" x14ac:dyDescent="0.3">
      <c r="A1291" s="4" t="s">
        <v>1322</v>
      </c>
      <c r="B1291" s="5">
        <v>1967</v>
      </c>
      <c r="C1291" s="4" t="s">
        <v>10</v>
      </c>
      <c r="D1291" s="5">
        <v>30</v>
      </c>
      <c r="E1291" s="5" t="str">
        <f t="shared" si="40"/>
        <v>30 Jul 1967</v>
      </c>
      <c r="F1291" s="5">
        <v>0</v>
      </c>
      <c r="G1291" s="19">
        <v>10704.47</v>
      </c>
      <c r="H1291" s="4" t="s">
        <v>12</v>
      </c>
      <c r="I1291" s="4" t="s">
        <v>11</v>
      </c>
      <c r="J1291" s="4" t="s">
        <v>42</v>
      </c>
      <c r="K1291" s="4">
        <f t="shared" si="41"/>
        <v>57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thickBot="1" x14ac:dyDescent="0.3">
      <c r="A1292" s="4" t="s">
        <v>1323</v>
      </c>
      <c r="B1292" s="5">
        <v>1967</v>
      </c>
      <c r="C1292" s="4" t="s">
        <v>36</v>
      </c>
      <c r="D1292" s="5">
        <v>5</v>
      </c>
      <c r="E1292" s="5" t="str">
        <f t="shared" si="40"/>
        <v>5 Oct 1967</v>
      </c>
      <c r="F1292" s="5">
        <v>0</v>
      </c>
      <c r="G1292" s="19">
        <v>10713.64</v>
      </c>
      <c r="H1292" s="4" t="s">
        <v>12</v>
      </c>
      <c r="I1292" s="4" t="s">
        <v>12</v>
      </c>
      <c r="J1292" s="4" t="s">
        <v>42</v>
      </c>
      <c r="K1292" s="4">
        <f t="shared" si="41"/>
        <v>57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thickBot="1" x14ac:dyDescent="0.3">
      <c r="A1293" s="4" t="s">
        <v>1324</v>
      </c>
      <c r="B1293" s="5">
        <v>1992</v>
      </c>
      <c r="C1293" s="4" t="s">
        <v>18</v>
      </c>
      <c r="D1293" s="5">
        <v>25</v>
      </c>
      <c r="E1293" s="5" t="str">
        <f t="shared" si="40"/>
        <v>25 Jun 1992</v>
      </c>
      <c r="F1293" s="5">
        <v>0</v>
      </c>
      <c r="G1293" s="19">
        <v>10719.57</v>
      </c>
      <c r="H1293" s="4" t="s">
        <v>12</v>
      </c>
      <c r="I1293" s="4" t="s">
        <v>16</v>
      </c>
      <c r="J1293" s="4" t="s">
        <v>23</v>
      </c>
      <c r="K1293" s="4">
        <f t="shared" si="41"/>
        <v>32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thickBot="1" x14ac:dyDescent="0.3">
      <c r="A1294" s="4" t="s">
        <v>1325</v>
      </c>
      <c r="B1294" s="5">
        <v>1974</v>
      </c>
      <c r="C1294" s="4" t="s">
        <v>30</v>
      </c>
      <c r="D1294" s="5">
        <v>9</v>
      </c>
      <c r="E1294" s="5" t="str">
        <f t="shared" si="40"/>
        <v>9 Dec 1974</v>
      </c>
      <c r="F1294" s="5">
        <v>4</v>
      </c>
      <c r="G1294" s="19">
        <v>10736.87</v>
      </c>
      <c r="H1294" s="4" t="s">
        <v>12</v>
      </c>
      <c r="I1294" s="4" t="s">
        <v>16</v>
      </c>
      <c r="J1294" s="4" t="s">
        <v>168</v>
      </c>
      <c r="K1294" s="4">
        <f t="shared" si="41"/>
        <v>50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thickBot="1" x14ac:dyDescent="0.3">
      <c r="A1295" s="4" t="s">
        <v>1326</v>
      </c>
      <c r="B1295" s="5">
        <v>1986</v>
      </c>
      <c r="C1295" s="4" t="s">
        <v>34</v>
      </c>
      <c r="D1295" s="5">
        <v>29</v>
      </c>
      <c r="E1295" s="5" t="str">
        <f t="shared" si="40"/>
        <v>29 Aug 1986</v>
      </c>
      <c r="F1295" s="5">
        <v>3</v>
      </c>
      <c r="G1295" s="19">
        <v>10749.02</v>
      </c>
      <c r="H1295" s="4" t="s">
        <v>12</v>
      </c>
      <c r="I1295" s="4" t="s">
        <v>16</v>
      </c>
      <c r="J1295" s="4" t="s">
        <v>535</v>
      </c>
      <c r="K1295" s="4">
        <f t="shared" si="41"/>
        <v>38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thickBot="1" x14ac:dyDescent="0.3">
      <c r="A1296" s="4" t="s">
        <v>1327</v>
      </c>
      <c r="B1296" s="5">
        <v>1989</v>
      </c>
      <c r="C1296" s="4" t="s">
        <v>15</v>
      </c>
      <c r="D1296" s="5">
        <v>25</v>
      </c>
      <c r="E1296" s="5" t="str">
        <f t="shared" si="40"/>
        <v>25 Nov 1989</v>
      </c>
      <c r="F1296" s="5">
        <v>3</v>
      </c>
      <c r="G1296" s="19">
        <v>10769.75</v>
      </c>
      <c r="H1296" s="4" t="s">
        <v>12</v>
      </c>
      <c r="I1296" s="4" t="s">
        <v>11</v>
      </c>
      <c r="J1296" s="4" t="s">
        <v>632</v>
      </c>
      <c r="K1296" s="4">
        <f t="shared" si="41"/>
        <v>35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thickBot="1" x14ac:dyDescent="0.3">
      <c r="A1297" s="4" t="s">
        <v>1328</v>
      </c>
      <c r="B1297" s="5">
        <v>1967</v>
      </c>
      <c r="C1297" s="4" t="s">
        <v>15</v>
      </c>
      <c r="D1297" s="5">
        <v>11</v>
      </c>
      <c r="E1297" s="5" t="str">
        <f t="shared" si="40"/>
        <v>11 Nov 1967</v>
      </c>
      <c r="F1297" s="5">
        <v>1</v>
      </c>
      <c r="G1297" s="19">
        <v>10791.96</v>
      </c>
      <c r="H1297" s="4" t="s">
        <v>12</v>
      </c>
      <c r="I1297" s="4" t="s">
        <v>11</v>
      </c>
      <c r="J1297" s="4" t="s">
        <v>42</v>
      </c>
      <c r="K1297" s="4">
        <f t="shared" si="41"/>
        <v>57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thickBot="1" x14ac:dyDescent="0.3">
      <c r="A1298" s="4" t="s">
        <v>1329</v>
      </c>
      <c r="B1298" s="5">
        <v>1999</v>
      </c>
      <c r="C1298" s="4" t="s">
        <v>30</v>
      </c>
      <c r="D1298" s="5">
        <v>24</v>
      </c>
      <c r="E1298" s="5" t="str">
        <f t="shared" si="40"/>
        <v>24 Dec 1999</v>
      </c>
      <c r="F1298" s="5">
        <v>0</v>
      </c>
      <c r="G1298" s="19">
        <v>10795.94</v>
      </c>
      <c r="H1298" s="4" t="s">
        <v>12</v>
      </c>
      <c r="I1298" s="4" t="s">
        <v>16</v>
      </c>
      <c r="J1298" s="4" t="s">
        <v>42</v>
      </c>
      <c r="K1298" s="4">
        <f t="shared" si="41"/>
        <v>25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thickBot="1" x14ac:dyDescent="0.3">
      <c r="A1299" s="4" t="s">
        <v>1330</v>
      </c>
      <c r="B1299" s="5">
        <v>1967</v>
      </c>
      <c r="C1299" s="4" t="s">
        <v>36</v>
      </c>
      <c r="D1299" s="5">
        <v>23</v>
      </c>
      <c r="E1299" s="5" t="str">
        <f t="shared" si="40"/>
        <v>23 Oct 1967</v>
      </c>
      <c r="F1299" s="5">
        <v>0</v>
      </c>
      <c r="G1299" s="19">
        <v>10796.35</v>
      </c>
      <c r="H1299" s="4" t="s">
        <v>12</v>
      </c>
      <c r="I1299" s="4" t="s">
        <v>16</v>
      </c>
      <c r="J1299" s="4" t="s">
        <v>166</v>
      </c>
      <c r="K1299" s="4">
        <f t="shared" si="41"/>
        <v>57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thickBot="1" x14ac:dyDescent="0.3">
      <c r="A1300" s="4" t="s">
        <v>1331</v>
      </c>
      <c r="B1300" s="5">
        <v>1970</v>
      </c>
      <c r="C1300" s="4" t="s">
        <v>36</v>
      </c>
      <c r="D1300" s="5">
        <v>28</v>
      </c>
      <c r="E1300" s="5" t="str">
        <f t="shared" si="40"/>
        <v>28 Oct 1970</v>
      </c>
      <c r="F1300" s="5">
        <v>1</v>
      </c>
      <c r="G1300" s="19">
        <v>10797.34</v>
      </c>
      <c r="H1300" s="4" t="s">
        <v>12</v>
      </c>
      <c r="I1300" s="4" t="s">
        <v>11</v>
      </c>
      <c r="J1300" s="4" t="s">
        <v>249</v>
      </c>
      <c r="K1300" s="4">
        <f t="shared" si="41"/>
        <v>54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thickBot="1" x14ac:dyDescent="0.3">
      <c r="A1301" s="4" t="s">
        <v>1332</v>
      </c>
      <c r="B1301" s="5">
        <v>1970</v>
      </c>
      <c r="C1301" s="4" t="s">
        <v>30</v>
      </c>
      <c r="D1301" s="5">
        <v>18</v>
      </c>
      <c r="E1301" s="5" t="str">
        <f t="shared" si="40"/>
        <v>18 Dec 1970</v>
      </c>
      <c r="F1301" s="5">
        <v>2</v>
      </c>
      <c r="G1301" s="19">
        <v>10806.84</v>
      </c>
      <c r="H1301" s="4" t="s">
        <v>12</v>
      </c>
      <c r="I1301" s="4" t="s">
        <v>11</v>
      </c>
      <c r="J1301" s="4" t="s">
        <v>42</v>
      </c>
      <c r="K1301" s="4">
        <f t="shared" si="41"/>
        <v>54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thickBot="1" x14ac:dyDescent="0.3">
      <c r="A1302" s="4" t="s">
        <v>1333</v>
      </c>
      <c r="B1302" s="5">
        <v>1967</v>
      </c>
      <c r="C1302" s="4" t="s">
        <v>36</v>
      </c>
      <c r="D1302" s="5">
        <v>2</v>
      </c>
      <c r="E1302" s="5" t="str">
        <f t="shared" si="40"/>
        <v>2 Oct 1967</v>
      </c>
      <c r="F1302" s="5">
        <v>1</v>
      </c>
      <c r="G1302" s="19">
        <v>10807.49</v>
      </c>
      <c r="H1302" s="4" t="s">
        <v>12</v>
      </c>
      <c r="I1302" s="4" t="s">
        <v>11</v>
      </c>
      <c r="J1302" s="4" t="s">
        <v>13</v>
      </c>
      <c r="K1302" s="4">
        <f t="shared" si="41"/>
        <v>57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thickBot="1" x14ac:dyDescent="0.3">
      <c r="A1303" s="4" t="s">
        <v>1334</v>
      </c>
      <c r="B1303" s="5">
        <v>1968</v>
      </c>
      <c r="C1303" s="4" t="s">
        <v>10</v>
      </c>
      <c r="D1303" s="5">
        <v>28</v>
      </c>
      <c r="E1303" s="5" t="str">
        <f t="shared" si="40"/>
        <v>28 Jul 1968</v>
      </c>
      <c r="F1303" s="5">
        <v>1</v>
      </c>
      <c r="G1303" s="19">
        <v>10825.25</v>
      </c>
      <c r="H1303" s="4" t="s">
        <v>12</v>
      </c>
      <c r="I1303" s="4" t="s">
        <v>12</v>
      </c>
      <c r="J1303" s="4" t="s">
        <v>23</v>
      </c>
      <c r="K1303" s="4">
        <f t="shared" si="41"/>
        <v>56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thickBot="1" x14ac:dyDescent="0.3">
      <c r="A1304" s="4" t="s">
        <v>1335</v>
      </c>
      <c r="B1304" s="5">
        <v>1971</v>
      </c>
      <c r="C1304" s="4" t="s">
        <v>30</v>
      </c>
      <c r="D1304" s="5">
        <v>20</v>
      </c>
      <c r="E1304" s="5" t="str">
        <f t="shared" si="40"/>
        <v>20 Dec 1971</v>
      </c>
      <c r="F1304" s="5">
        <v>2</v>
      </c>
      <c r="G1304" s="19">
        <v>10848.13</v>
      </c>
      <c r="H1304" s="4" t="s">
        <v>12</v>
      </c>
      <c r="I1304" s="4" t="s">
        <v>12</v>
      </c>
      <c r="J1304" s="4" t="s">
        <v>23</v>
      </c>
      <c r="K1304" s="4">
        <f t="shared" si="41"/>
        <v>53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thickBot="1" x14ac:dyDescent="0.3">
      <c r="A1305" s="4" t="s">
        <v>1336</v>
      </c>
      <c r="B1305" s="5">
        <v>1994</v>
      </c>
      <c r="C1305" s="4" t="s">
        <v>20</v>
      </c>
      <c r="D1305" s="5">
        <v>6</v>
      </c>
      <c r="E1305" s="5" t="str">
        <f t="shared" si="40"/>
        <v>6 Sep 1994</v>
      </c>
      <c r="F1305" s="5">
        <v>0</v>
      </c>
      <c r="G1305" s="19">
        <v>10886.66</v>
      </c>
      <c r="H1305" s="4" t="s">
        <v>12</v>
      </c>
      <c r="I1305" s="4" t="s">
        <v>12</v>
      </c>
      <c r="J1305" s="4" t="s">
        <v>23</v>
      </c>
      <c r="K1305" s="4">
        <f t="shared" si="41"/>
        <v>30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thickBot="1" x14ac:dyDescent="0.3">
      <c r="A1306" s="4" t="s">
        <v>1337</v>
      </c>
      <c r="B1306" s="5">
        <v>1968</v>
      </c>
      <c r="C1306" s="4" t="s">
        <v>15</v>
      </c>
      <c r="D1306" s="5">
        <v>13</v>
      </c>
      <c r="E1306" s="5" t="str">
        <f t="shared" si="40"/>
        <v>13 Nov 1968</v>
      </c>
      <c r="F1306" s="5">
        <v>0</v>
      </c>
      <c r="G1306" s="19">
        <v>10923.93</v>
      </c>
      <c r="H1306" s="4" t="s">
        <v>12</v>
      </c>
      <c r="I1306" s="4" t="s">
        <v>16</v>
      </c>
      <c r="J1306" s="4" t="s">
        <v>247</v>
      </c>
      <c r="K1306" s="4">
        <f t="shared" si="41"/>
        <v>56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thickBot="1" x14ac:dyDescent="0.3">
      <c r="A1307" s="4" t="s">
        <v>1338</v>
      </c>
      <c r="B1307" s="5">
        <v>1968</v>
      </c>
      <c r="C1307" s="4" t="s">
        <v>15</v>
      </c>
      <c r="D1307" s="5">
        <v>12</v>
      </c>
      <c r="E1307" s="5" t="str">
        <f t="shared" si="40"/>
        <v>12 Nov 1968</v>
      </c>
      <c r="F1307" s="5">
        <v>1</v>
      </c>
      <c r="G1307" s="19">
        <v>10928.85</v>
      </c>
      <c r="H1307" s="4" t="s">
        <v>12</v>
      </c>
      <c r="I1307" s="4" t="s">
        <v>12</v>
      </c>
      <c r="J1307" s="4" t="s">
        <v>13</v>
      </c>
      <c r="K1307" s="4">
        <f t="shared" si="41"/>
        <v>56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thickBot="1" x14ac:dyDescent="0.3">
      <c r="A1308" s="4" t="s">
        <v>1339</v>
      </c>
      <c r="B1308" s="5">
        <v>1969</v>
      </c>
      <c r="C1308" s="4" t="s">
        <v>15</v>
      </c>
      <c r="D1308" s="5">
        <v>10</v>
      </c>
      <c r="E1308" s="5" t="str">
        <f t="shared" si="40"/>
        <v>10 Nov 1969</v>
      </c>
      <c r="F1308" s="5">
        <v>1</v>
      </c>
      <c r="G1308" s="19">
        <v>10942.13</v>
      </c>
      <c r="H1308" s="4" t="s">
        <v>12</v>
      </c>
      <c r="I1308" s="4" t="s">
        <v>12</v>
      </c>
      <c r="J1308" s="4" t="s">
        <v>23</v>
      </c>
      <c r="K1308" s="4">
        <f t="shared" si="41"/>
        <v>55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thickBot="1" x14ac:dyDescent="0.3">
      <c r="A1309" s="4" t="s">
        <v>1340</v>
      </c>
      <c r="B1309" s="5">
        <v>1965</v>
      </c>
      <c r="C1309" s="4" t="s">
        <v>30</v>
      </c>
      <c r="D1309" s="5">
        <v>4</v>
      </c>
      <c r="E1309" s="5" t="str">
        <f t="shared" si="40"/>
        <v>4 Dec 1965</v>
      </c>
      <c r="F1309" s="5">
        <v>0</v>
      </c>
      <c r="G1309" s="19">
        <v>10959.33</v>
      </c>
      <c r="H1309" s="4" t="s">
        <v>12</v>
      </c>
      <c r="I1309" s="4" t="s">
        <v>12</v>
      </c>
      <c r="J1309" s="4" t="s">
        <v>42</v>
      </c>
      <c r="K1309" s="4">
        <f t="shared" si="41"/>
        <v>59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thickBot="1" x14ac:dyDescent="0.3">
      <c r="A1310" s="4" t="s">
        <v>1341</v>
      </c>
      <c r="B1310" s="5">
        <v>1969</v>
      </c>
      <c r="C1310" s="4" t="s">
        <v>34</v>
      </c>
      <c r="D1310" s="5">
        <v>14</v>
      </c>
      <c r="E1310" s="5" t="str">
        <f t="shared" si="40"/>
        <v>14 Aug 1969</v>
      </c>
      <c r="F1310" s="5">
        <v>1</v>
      </c>
      <c r="G1310" s="19">
        <v>10959.69</v>
      </c>
      <c r="H1310" s="4" t="s">
        <v>12</v>
      </c>
      <c r="I1310" s="4" t="s">
        <v>12</v>
      </c>
      <c r="J1310" s="4" t="s">
        <v>23</v>
      </c>
      <c r="K1310" s="4">
        <f t="shared" si="41"/>
        <v>55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thickBot="1" x14ac:dyDescent="0.3">
      <c r="A1311" s="4" t="s">
        <v>1342</v>
      </c>
      <c r="B1311" s="5">
        <v>1965</v>
      </c>
      <c r="C1311" s="4" t="s">
        <v>18</v>
      </c>
      <c r="D1311" s="5">
        <v>19</v>
      </c>
      <c r="E1311" s="5" t="str">
        <f t="shared" si="40"/>
        <v>19 Jun 1965</v>
      </c>
      <c r="F1311" s="5">
        <v>0</v>
      </c>
      <c r="G1311" s="19">
        <v>10965.45</v>
      </c>
      <c r="H1311" s="4" t="s">
        <v>12</v>
      </c>
      <c r="I1311" s="4" t="s">
        <v>11</v>
      </c>
      <c r="J1311" s="4" t="s">
        <v>42</v>
      </c>
      <c r="K1311" s="4">
        <f t="shared" si="41"/>
        <v>59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thickBot="1" x14ac:dyDescent="0.3">
      <c r="A1312" s="4" t="s">
        <v>1343</v>
      </c>
      <c r="B1312" s="5">
        <v>1966</v>
      </c>
      <c r="C1312" s="4" t="s">
        <v>10</v>
      </c>
      <c r="D1312" s="5">
        <v>9</v>
      </c>
      <c r="E1312" s="5" t="str">
        <f t="shared" si="40"/>
        <v>9 Jul 1966</v>
      </c>
      <c r="F1312" s="5">
        <v>0</v>
      </c>
      <c r="G1312" s="19">
        <v>10976.25</v>
      </c>
      <c r="H1312" s="4" t="s">
        <v>12</v>
      </c>
      <c r="I1312" s="4" t="s">
        <v>11</v>
      </c>
      <c r="J1312" s="4" t="s">
        <v>23</v>
      </c>
      <c r="K1312" s="4">
        <f t="shared" si="41"/>
        <v>58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thickBot="1" x14ac:dyDescent="0.3">
      <c r="A1313" s="4" t="s">
        <v>1344</v>
      </c>
      <c r="B1313" s="5">
        <v>1973</v>
      </c>
      <c r="C1313" s="4" t="s">
        <v>36</v>
      </c>
      <c r="D1313" s="5">
        <v>21</v>
      </c>
      <c r="E1313" s="5" t="str">
        <f t="shared" si="40"/>
        <v>21 Oct 1973</v>
      </c>
      <c r="F1313" s="5">
        <v>4</v>
      </c>
      <c r="G1313" s="19">
        <v>10977.21</v>
      </c>
      <c r="H1313" s="4" t="s">
        <v>12</v>
      </c>
      <c r="I1313" s="4" t="s">
        <v>16</v>
      </c>
      <c r="J1313" s="4" t="s">
        <v>13</v>
      </c>
      <c r="K1313" s="4">
        <f t="shared" si="41"/>
        <v>51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thickBot="1" x14ac:dyDescent="0.3">
      <c r="A1314" s="4" t="s">
        <v>1345</v>
      </c>
      <c r="B1314" s="5">
        <v>1965</v>
      </c>
      <c r="C1314" s="4" t="s">
        <v>30</v>
      </c>
      <c r="D1314" s="5">
        <v>18</v>
      </c>
      <c r="E1314" s="5" t="str">
        <f t="shared" si="40"/>
        <v>18 Dec 1965</v>
      </c>
      <c r="F1314" s="5">
        <v>0</v>
      </c>
      <c r="G1314" s="19">
        <v>10982.5</v>
      </c>
      <c r="H1314" s="4" t="s">
        <v>12</v>
      </c>
      <c r="I1314" s="4" t="s">
        <v>12</v>
      </c>
      <c r="J1314" s="4" t="s">
        <v>13</v>
      </c>
      <c r="K1314" s="4">
        <f t="shared" si="41"/>
        <v>59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thickBot="1" x14ac:dyDescent="0.3">
      <c r="A1315" s="4" t="s">
        <v>1346</v>
      </c>
      <c r="B1315" s="5">
        <v>2000</v>
      </c>
      <c r="C1315" s="4" t="s">
        <v>20</v>
      </c>
      <c r="D1315" s="5">
        <v>17</v>
      </c>
      <c r="E1315" s="5" t="str">
        <f t="shared" si="40"/>
        <v>17 Sep 2000</v>
      </c>
      <c r="F1315" s="5">
        <v>0</v>
      </c>
      <c r="G1315" s="19">
        <v>10991.58</v>
      </c>
      <c r="H1315" s="4" t="s">
        <v>12</v>
      </c>
      <c r="I1315" s="4" t="s">
        <v>12</v>
      </c>
      <c r="J1315" s="4" t="s">
        <v>23</v>
      </c>
      <c r="K1315" s="4">
        <f t="shared" si="41"/>
        <v>24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thickBot="1" x14ac:dyDescent="0.3">
      <c r="A1316" s="4" t="s">
        <v>1347</v>
      </c>
      <c r="B1316" s="5">
        <v>1968</v>
      </c>
      <c r="C1316" s="4" t="s">
        <v>36</v>
      </c>
      <c r="D1316" s="5">
        <v>24</v>
      </c>
      <c r="E1316" s="5" t="str">
        <f t="shared" si="40"/>
        <v>24 Oct 1968</v>
      </c>
      <c r="F1316" s="5">
        <v>2</v>
      </c>
      <c r="G1316" s="19">
        <v>11013.71</v>
      </c>
      <c r="H1316" s="4" t="s">
        <v>12</v>
      </c>
      <c r="I1316" s="4" t="s">
        <v>16</v>
      </c>
      <c r="J1316" s="4" t="s">
        <v>13</v>
      </c>
      <c r="K1316" s="4">
        <f t="shared" si="41"/>
        <v>56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thickBot="1" x14ac:dyDescent="0.3">
      <c r="A1317" s="4" t="s">
        <v>1348</v>
      </c>
      <c r="B1317" s="5">
        <v>1974</v>
      </c>
      <c r="C1317" s="4" t="s">
        <v>30</v>
      </c>
      <c r="D1317" s="5">
        <v>15</v>
      </c>
      <c r="E1317" s="5" t="str">
        <f t="shared" si="40"/>
        <v>15 Dec 1974</v>
      </c>
      <c r="F1317" s="5">
        <v>4</v>
      </c>
      <c r="G1317" s="19">
        <v>11015.17</v>
      </c>
      <c r="H1317" s="4" t="s">
        <v>12</v>
      </c>
      <c r="I1317" s="4" t="s">
        <v>16</v>
      </c>
      <c r="J1317" s="4" t="s">
        <v>23</v>
      </c>
      <c r="K1317" s="4">
        <f t="shared" si="41"/>
        <v>50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thickBot="1" x14ac:dyDescent="0.3">
      <c r="A1318" s="4" t="s">
        <v>1349</v>
      </c>
      <c r="B1318" s="5">
        <v>1991</v>
      </c>
      <c r="C1318" s="4" t="s">
        <v>18</v>
      </c>
      <c r="D1318" s="5">
        <v>26</v>
      </c>
      <c r="E1318" s="5" t="str">
        <f t="shared" si="40"/>
        <v>26 Jun 1991</v>
      </c>
      <c r="F1318" s="5">
        <v>3</v>
      </c>
      <c r="G1318" s="19">
        <v>11018.05</v>
      </c>
      <c r="H1318" s="4" t="s">
        <v>12</v>
      </c>
      <c r="I1318" s="4" t="s">
        <v>11</v>
      </c>
      <c r="J1318" s="4" t="s">
        <v>23</v>
      </c>
      <c r="K1318" s="4">
        <f t="shared" si="41"/>
        <v>33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thickBot="1" x14ac:dyDescent="0.3">
      <c r="A1319" s="4" t="s">
        <v>1350</v>
      </c>
      <c r="B1319" s="5">
        <v>1996</v>
      </c>
      <c r="C1319" s="4" t="s">
        <v>10</v>
      </c>
      <c r="D1319" s="5">
        <v>21</v>
      </c>
      <c r="E1319" s="5" t="str">
        <f t="shared" si="40"/>
        <v>21 Jul 1996</v>
      </c>
      <c r="F1319" s="5">
        <v>0</v>
      </c>
      <c r="G1319" s="19">
        <v>11028.56</v>
      </c>
      <c r="H1319" s="4" t="s">
        <v>12</v>
      </c>
      <c r="I1319" s="4" t="s">
        <v>12</v>
      </c>
      <c r="J1319" s="4" t="s">
        <v>23</v>
      </c>
      <c r="K1319" s="4">
        <f t="shared" si="41"/>
        <v>28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thickBot="1" x14ac:dyDescent="0.3">
      <c r="A1320" s="4" t="s">
        <v>1351</v>
      </c>
      <c r="B1320" s="5">
        <v>1974</v>
      </c>
      <c r="C1320" s="4" t="s">
        <v>30</v>
      </c>
      <c r="D1320" s="5">
        <v>10</v>
      </c>
      <c r="E1320" s="5" t="str">
        <f t="shared" si="40"/>
        <v>10 Dec 1974</v>
      </c>
      <c r="F1320" s="5">
        <v>4</v>
      </c>
      <c r="G1320" s="19">
        <v>11033.66</v>
      </c>
      <c r="H1320" s="4" t="s">
        <v>12</v>
      </c>
      <c r="I1320" s="4" t="s">
        <v>12</v>
      </c>
      <c r="J1320" s="4" t="s">
        <v>23</v>
      </c>
      <c r="K1320" s="4">
        <f t="shared" si="41"/>
        <v>50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thickBot="1" x14ac:dyDescent="0.3">
      <c r="A1321" s="4" t="s">
        <v>1352</v>
      </c>
      <c r="B1321" s="5">
        <v>1989</v>
      </c>
      <c r="C1321" s="4" t="s">
        <v>36</v>
      </c>
      <c r="D1321" s="5">
        <v>25</v>
      </c>
      <c r="E1321" s="5" t="str">
        <f t="shared" si="40"/>
        <v>25 Oct 1989</v>
      </c>
      <c r="F1321" s="5">
        <v>3</v>
      </c>
      <c r="G1321" s="19">
        <v>11037.51</v>
      </c>
      <c r="H1321" s="4" t="s">
        <v>12</v>
      </c>
      <c r="I1321" s="4" t="s">
        <v>16</v>
      </c>
      <c r="J1321" s="4" t="s">
        <v>23</v>
      </c>
      <c r="K1321" s="4">
        <f t="shared" si="41"/>
        <v>35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thickBot="1" x14ac:dyDescent="0.3">
      <c r="A1322" s="4" t="s">
        <v>1353</v>
      </c>
      <c r="B1322" s="5">
        <v>1974</v>
      </c>
      <c r="C1322" s="4" t="s">
        <v>34</v>
      </c>
      <c r="D1322" s="5">
        <v>30</v>
      </c>
      <c r="E1322" s="5" t="str">
        <f t="shared" si="40"/>
        <v>30 Aug 1974</v>
      </c>
      <c r="F1322" s="5">
        <v>0</v>
      </c>
      <c r="G1322" s="19">
        <v>11037.85</v>
      </c>
      <c r="H1322" s="4" t="s">
        <v>12</v>
      </c>
      <c r="I1322" s="4" t="s">
        <v>11</v>
      </c>
      <c r="J1322" s="4" t="s">
        <v>200</v>
      </c>
      <c r="K1322" s="4">
        <f t="shared" si="41"/>
        <v>50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thickBot="1" x14ac:dyDescent="0.3">
      <c r="A1323" s="4" t="s">
        <v>1354</v>
      </c>
      <c r="B1323" s="5">
        <v>2001</v>
      </c>
      <c r="C1323" s="4" t="s">
        <v>30</v>
      </c>
      <c r="D1323" s="5">
        <v>17</v>
      </c>
      <c r="E1323" s="5" t="str">
        <f t="shared" si="40"/>
        <v>17 Dec 2001</v>
      </c>
      <c r="F1323" s="5">
        <v>0</v>
      </c>
      <c r="G1323" s="19">
        <v>11046.02</v>
      </c>
      <c r="H1323" s="4" t="s">
        <v>12</v>
      </c>
      <c r="I1323" s="4" t="s">
        <v>16</v>
      </c>
      <c r="J1323" s="4" t="s">
        <v>535</v>
      </c>
      <c r="K1323" s="4">
        <f t="shared" si="41"/>
        <v>23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thickBot="1" x14ac:dyDescent="0.3">
      <c r="A1324" s="4" t="s">
        <v>1355</v>
      </c>
      <c r="B1324" s="5">
        <v>2000</v>
      </c>
      <c r="C1324" s="4" t="s">
        <v>20</v>
      </c>
      <c r="D1324" s="5">
        <v>18</v>
      </c>
      <c r="E1324" s="5" t="str">
        <f t="shared" si="40"/>
        <v>18 Sep 2000</v>
      </c>
      <c r="F1324" s="5">
        <v>0</v>
      </c>
      <c r="G1324" s="19">
        <v>11068.7</v>
      </c>
      <c r="H1324" s="4" t="s">
        <v>12</v>
      </c>
      <c r="I1324" s="4" t="s">
        <v>16</v>
      </c>
      <c r="J1324" s="4" t="s">
        <v>42</v>
      </c>
      <c r="K1324" s="4">
        <f t="shared" si="41"/>
        <v>24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thickBot="1" x14ac:dyDescent="0.3">
      <c r="A1325" s="4" t="s">
        <v>1356</v>
      </c>
      <c r="B1325" s="5">
        <v>1971</v>
      </c>
      <c r="C1325" s="4" t="s">
        <v>15</v>
      </c>
      <c r="D1325" s="5">
        <v>9</v>
      </c>
      <c r="E1325" s="5" t="str">
        <f t="shared" si="40"/>
        <v>9 Nov 1971</v>
      </c>
      <c r="F1325" s="5">
        <v>0</v>
      </c>
      <c r="G1325" s="19">
        <v>11068.77</v>
      </c>
      <c r="H1325" s="4" t="s">
        <v>12</v>
      </c>
      <c r="I1325" s="4" t="s">
        <v>11</v>
      </c>
      <c r="J1325" s="4" t="s">
        <v>23</v>
      </c>
      <c r="K1325" s="4">
        <f t="shared" si="41"/>
        <v>53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thickBot="1" x14ac:dyDescent="0.3">
      <c r="A1326" s="4" t="s">
        <v>1357</v>
      </c>
      <c r="B1326" s="5">
        <v>1966</v>
      </c>
      <c r="C1326" s="4" t="s">
        <v>15</v>
      </c>
      <c r="D1326" s="5">
        <v>7</v>
      </c>
      <c r="E1326" s="5" t="str">
        <f t="shared" si="40"/>
        <v>7 Nov 1966</v>
      </c>
      <c r="F1326" s="5">
        <v>0</v>
      </c>
      <c r="G1326" s="19">
        <v>11070.54</v>
      </c>
      <c r="H1326" s="4" t="s">
        <v>12</v>
      </c>
      <c r="I1326" s="4" t="s">
        <v>12</v>
      </c>
      <c r="J1326" s="4" t="s">
        <v>42</v>
      </c>
      <c r="K1326" s="4">
        <f t="shared" si="41"/>
        <v>58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thickBot="1" x14ac:dyDescent="0.3">
      <c r="A1327" s="4" t="s">
        <v>1358</v>
      </c>
      <c r="B1327" s="5">
        <v>1966</v>
      </c>
      <c r="C1327" s="4" t="s">
        <v>15</v>
      </c>
      <c r="D1327" s="5">
        <v>20</v>
      </c>
      <c r="E1327" s="5" t="str">
        <f t="shared" si="40"/>
        <v>20 Nov 1966</v>
      </c>
      <c r="F1327" s="5">
        <v>0</v>
      </c>
      <c r="G1327" s="19">
        <v>11073.18</v>
      </c>
      <c r="H1327" s="4" t="s">
        <v>12</v>
      </c>
      <c r="I1327" s="4" t="s">
        <v>12</v>
      </c>
      <c r="J1327" s="4" t="s">
        <v>42</v>
      </c>
      <c r="K1327" s="4">
        <f t="shared" si="41"/>
        <v>58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thickBot="1" x14ac:dyDescent="0.3">
      <c r="A1328" s="4" t="s">
        <v>1359</v>
      </c>
      <c r="B1328" s="5">
        <v>1967</v>
      </c>
      <c r="C1328" s="4" t="s">
        <v>20</v>
      </c>
      <c r="D1328" s="5">
        <v>4</v>
      </c>
      <c r="E1328" s="5" t="str">
        <f t="shared" si="40"/>
        <v>4 Sep 1967</v>
      </c>
      <c r="F1328" s="5">
        <v>0</v>
      </c>
      <c r="G1328" s="19">
        <v>11082.58</v>
      </c>
      <c r="H1328" s="4" t="s">
        <v>12</v>
      </c>
      <c r="I1328" s="4" t="s">
        <v>11</v>
      </c>
      <c r="J1328" s="4" t="s">
        <v>23</v>
      </c>
      <c r="K1328" s="4">
        <f t="shared" si="41"/>
        <v>57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thickBot="1" x14ac:dyDescent="0.3">
      <c r="A1329" s="4" t="s">
        <v>1360</v>
      </c>
      <c r="B1329" s="5">
        <v>1972</v>
      </c>
      <c r="C1329" s="4" t="s">
        <v>36</v>
      </c>
      <c r="D1329" s="5">
        <v>7</v>
      </c>
      <c r="E1329" s="5" t="str">
        <f t="shared" si="40"/>
        <v>7 Oct 1972</v>
      </c>
      <c r="F1329" s="5">
        <v>3</v>
      </c>
      <c r="G1329" s="19">
        <v>11085.59</v>
      </c>
      <c r="H1329" s="4" t="s">
        <v>12</v>
      </c>
      <c r="I1329" s="4" t="s">
        <v>11</v>
      </c>
      <c r="J1329" s="4" t="s">
        <v>23</v>
      </c>
      <c r="K1329" s="4">
        <f t="shared" si="41"/>
        <v>52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thickBot="1" x14ac:dyDescent="0.3">
      <c r="A1330" s="4" t="s">
        <v>1361</v>
      </c>
      <c r="B1330" s="5">
        <v>1966</v>
      </c>
      <c r="C1330" s="4" t="s">
        <v>20</v>
      </c>
      <c r="D1330" s="5">
        <v>9</v>
      </c>
      <c r="E1330" s="5" t="str">
        <f t="shared" si="40"/>
        <v>9 Sep 1966</v>
      </c>
      <c r="F1330" s="5">
        <v>0</v>
      </c>
      <c r="G1330" s="19">
        <v>11090.72</v>
      </c>
      <c r="H1330" s="4" t="s">
        <v>12</v>
      </c>
      <c r="I1330" s="4" t="s">
        <v>16</v>
      </c>
      <c r="J1330" s="4" t="s">
        <v>13</v>
      </c>
      <c r="K1330" s="4">
        <f t="shared" si="41"/>
        <v>58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thickBot="1" x14ac:dyDescent="0.3">
      <c r="A1331" s="4" t="s">
        <v>1362</v>
      </c>
      <c r="B1331" s="5">
        <v>1966</v>
      </c>
      <c r="C1331" s="4" t="s">
        <v>10</v>
      </c>
      <c r="D1331" s="5">
        <v>5</v>
      </c>
      <c r="E1331" s="5" t="str">
        <f t="shared" si="40"/>
        <v>5 Jul 1966</v>
      </c>
      <c r="F1331" s="5">
        <v>0</v>
      </c>
      <c r="G1331" s="19">
        <v>11093.62</v>
      </c>
      <c r="H1331" s="4" t="s">
        <v>12</v>
      </c>
      <c r="I1331" s="4" t="s">
        <v>16</v>
      </c>
      <c r="J1331" s="4" t="s">
        <v>13</v>
      </c>
      <c r="K1331" s="4">
        <f t="shared" si="41"/>
        <v>58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thickBot="1" x14ac:dyDescent="0.3">
      <c r="A1332" s="4" t="s">
        <v>1363</v>
      </c>
      <c r="B1332" s="5">
        <v>1980</v>
      </c>
      <c r="C1332" s="4" t="s">
        <v>34</v>
      </c>
      <c r="D1332" s="5">
        <v>20</v>
      </c>
      <c r="E1332" s="5" t="str">
        <f t="shared" si="40"/>
        <v>20 Aug 1980</v>
      </c>
      <c r="F1332" s="5">
        <v>2</v>
      </c>
      <c r="G1332" s="19">
        <v>11103.33</v>
      </c>
      <c r="H1332" s="4" t="s">
        <v>12</v>
      </c>
      <c r="I1332" s="4" t="s">
        <v>16</v>
      </c>
      <c r="J1332" s="4" t="s">
        <v>300</v>
      </c>
      <c r="K1332" s="4">
        <f t="shared" si="41"/>
        <v>44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thickBot="1" x14ac:dyDescent="0.3">
      <c r="A1333" s="4" t="s">
        <v>1364</v>
      </c>
      <c r="B1333" s="5">
        <v>1969</v>
      </c>
      <c r="C1333" s="4" t="s">
        <v>15</v>
      </c>
      <c r="D1333" s="5">
        <v>30</v>
      </c>
      <c r="E1333" s="5" t="str">
        <f t="shared" si="40"/>
        <v>30 Nov 1969</v>
      </c>
      <c r="F1333" s="5">
        <v>2</v>
      </c>
      <c r="G1333" s="19">
        <v>11150.78</v>
      </c>
      <c r="H1333" s="4" t="s">
        <v>12</v>
      </c>
      <c r="I1333" s="4" t="s">
        <v>11</v>
      </c>
      <c r="J1333" s="4" t="s">
        <v>42</v>
      </c>
      <c r="K1333" s="4">
        <f t="shared" si="41"/>
        <v>55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thickBot="1" x14ac:dyDescent="0.3">
      <c r="A1334" s="4" t="s">
        <v>1365</v>
      </c>
      <c r="B1334" s="5">
        <v>1969</v>
      </c>
      <c r="C1334" s="4" t="s">
        <v>18</v>
      </c>
      <c r="D1334" s="5">
        <v>25</v>
      </c>
      <c r="E1334" s="5" t="str">
        <f t="shared" si="40"/>
        <v>25 Jun 1969</v>
      </c>
      <c r="F1334" s="5">
        <v>2</v>
      </c>
      <c r="G1334" s="19">
        <v>11163.57</v>
      </c>
      <c r="H1334" s="4" t="s">
        <v>12</v>
      </c>
      <c r="I1334" s="4" t="s">
        <v>11</v>
      </c>
      <c r="J1334" s="4" t="s">
        <v>42</v>
      </c>
      <c r="K1334" s="4">
        <f t="shared" si="41"/>
        <v>55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thickBot="1" x14ac:dyDescent="0.3">
      <c r="A1335" s="4" t="s">
        <v>1366</v>
      </c>
      <c r="B1335" s="5">
        <v>1966</v>
      </c>
      <c r="C1335" s="4" t="s">
        <v>34</v>
      </c>
      <c r="D1335" s="5">
        <v>6</v>
      </c>
      <c r="E1335" s="5" t="str">
        <f t="shared" si="40"/>
        <v>6 Aug 1966</v>
      </c>
      <c r="F1335" s="5">
        <v>0</v>
      </c>
      <c r="G1335" s="19">
        <v>11165.42</v>
      </c>
      <c r="H1335" s="4" t="s">
        <v>12</v>
      </c>
      <c r="I1335" s="4" t="s">
        <v>16</v>
      </c>
      <c r="J1335" s="4" t="s">
        <v>168</v>
      </c>
      <c r="K1335" s="4">
        <f t="shared" si="41"/>
        <v>58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thickBot="1" x14ac:dyDescent="0.3">
      <c r="A1336" s="4" t="s">
        <v>1367</v>
      </c>
      <c r="B1336" s="5">
        <v>1972</v>
      </c>
      <c r="C1336" s="4" t="s">
        <v>20</v>
      </c>
      <c r="D1336" s="5">
        <v>3</v>
      </c>
      <c r="E1336" s="5" t="str">
        <f t="shared" si="40"/>
        <v>3 Sep 1972</v>
      </c>
      <c r="F1336" s="5">
        <v>0</v>
      </c>
      <c r="G1336" s="19">
        <v>11186.2</v>
      </c>
      <c r="H1336" s="4" t="s">
        <v>12</v>
      </c>
      <c r="I1336" s="4" t="s">
        <v>11</v>
      </c>
      <c r="J1336" s="4" t="s">
        <v>300</v>
      </c>
      <c r="K1336" s="4">
        <f t="shared" si="41"/>
        <v>52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thickBot="1" x14ac:dyDescent="0.3">
      <c r="A1337" s="4" t="s">
        <v>1368</v>
      </c>
      <c r="B1337" s="5">
        <v>1970</v>
      </c>
      <c r="C1337" s="4" t="s">
        <v>18</v>
      </c>
      <c r="D1337" s="5">
        <v>14</v>
      </c>
      <c r="E1337" s="5" t="str">
        <f t="shared" si="40"/>
        <v>14 Jun 1970</v>
      </c>
      <c r="F1337" s="5">
        <v>2</v>
      </c>
      <c r="G1337" s="19">
        <v>11187.66</v>
      </c>
      <c r="H1337" s="4" t="s">
        <v>12</v>
      </c>
      <c r="I1337" s="4" t="s">
        <v>11</v>
      </c>
      <c r="J1337" s="4" t="s">
        <v>23</v>
      </c>
      <c r="K1337" s="4">
        <f t="shared" si="41"/>
        <v>54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thickBot="1" x14ac:dyDescent="0.3">
      <c r="A1338" s="4" t="s">
        <v>1369</v>
      </c>
      <c r="B1338" s="5">
        <v>1976</v>
      </c>
      <c r="C1338" s="4" t="s">
        <v>18</v>
      </c>
      <c r="D1338" s="5">
        <v>28</v>
      </c>
      <c r="E1338" s="5" t="str">
        <f t="shared" si="40"/>
        <v>28 Jun 1976</v>
      </c>
      <c r="F1338" s="5">
        <v>2</v>
      </c>
      <c r="G1338" s="19">
        <v>11217.35</v>
      </c>
      <c r="H1338" s="4" t="s">
        <v>12</v>
      </c>
      <c r="I1338" s="4" t="s">
        <v>11</v>
      </c>
      <c r="J1338" s="4" t="s">
        <v>200</v>
      </c>
      <c r="K1338" s="4">
        <f t="shared" si="41"/>
        <v>48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thickBot="1" x14ac:dyDescent="0.3">
      <c r="A1339" s="4" t="s">
        <v>1370</v>
      </c>
      <c r="B1339" s="5">
        <v>1969</v>
      </c>
      <c r="C1339" s="4" t="s">
        <v>30</v>
      </c>
      <c r="D1339" s="5">
        <v>30</v>
      </c>
      <c r="E1339" s="5" t="str">
        <f t="shared" si="40"/>
        <v>30 Dec 1969</v>
      </c>
      <c r="F1339" s="5">
        <v>2</v>
      </c>
      <c r="G1339" s="19">
        <v>11244.38</v>
      </c>
      <c r="H1339" s="4" t="s">
        <v>12</v>
      </c>
      <c r="I1339" s="4" t="s">
        <v>16</v>
      </c>
      <c r="J1339" s="4" t="s">
        <v>168</v>
      </c>
      <c r="K1339" s="4">
        <f t="shared" si="41"/>
        <v>55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thickBot="1" x14ac:dyDescent="0.3">
      <c r="A1340" s="4" t="s">
        <v>1371</v>
      </c>
      <c r="B1340" s="5">
        <v>1989</v>
      </c>
      <c r="C1340" s="4" t="s">
        <v>30</v>
      </c>
      <c r="D1340" s="5">
        <v>17</v>
      </c>
      <c r="E1340" s="5" t="str">
        <f t="shared" si="40"/>
        <v>17 Dec 1989</v>
      </c>
      <c r="F1340" s="5">
        <v>3</v>
      </c>
      <c r="G1340" s="19">
        <v>11250.43</v>
      </c>
      <c r="H1340" s="4" t="s">
        <v>12</v>
      </c>
      <c r="I1340" s="4" t="s">
        <v>11</v>
      </c>
      <c r="J1340" s="4" t="s">
        <v>535</v>
      </c>
      <c r="K1340" s="4">
        <f t="shared" si="41"/>
        <v>35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thickBot="1" x14ac:dyDescent="0.3">
      <c r="A1341" s="4" t="s">
        <v>1372</v>
      </c>
      <c r="B1341" s="5">
        <v>1969</v>
      </c>
      <c r="C1341" s="4" t="s">
        <v>34</v>
      </c>
      <c r="D1341" s="5">
        <v>20</v>
      </c>
      <c r="E1341" s="5" t="str">
        <f t="shared" si="40"/>
        <v>20 Aug 1969</v>
      </c>
      <c r="F1341" s="5">
        <v>3</v>
      </c>
      <c r="G1341" s="19">
        <v>11253.42</v>
      </c>
      <c r="H1341" s="4" t="s">
        <v>12</v>
      </c>
      <c r="I1341" s="4" t="s">
        <v>16</v>
      </c>
      <c r="J1341" s="4" t="s">
        <v>42</v>
      </c>
      <c r="K1341" s="4">
        <f t="shared" si="41"/>
        <v>55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thickBot="1" x14ac:dyDescent="0.3">
      <c r="A1342" s="4" t="s">
        <v>1373</v>
      </c>
      <c r="B1342" s="5">
        <v>1981</v>
      </c>
      <c r="C1342" s="4" t="s">
        <v>36</v>
      </c>
      <c r="D1342" s="5">
        <v>2</v>
      </c>
      <c r="E1342" s="5" t="str">
        <f t="shared" si="40"/>
        <v>2 Oct 1981</v>
      </c>
      <c r="F1342" s="5">
        <v>1</v>
      </c>
      <c r="G1342" s="19">
        <v>11255.29</v>
      </c>
      <c r="H1342" s="4" t="s">
        <v>12</v>
      </c>
      <c r="I1342" s="4" t="s">
        <v>16</v>
      </c>
      <c r="J1342" s="4" t="s">
        <v>535</v>
      </c>
      <c r="K1342" s="4">
        <f t="shared" si="41"/>
        <v>43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thickBot="1" x14ac:dyDescent="0.3">
      <c r="A1343" s="4" t="s">
        <v>1374</v>
      </c>
      <c r="B1343" s="5">
        <v>1969</v>
      </c>
      <c r="C1343" s="4" t="s">
        <v>36</v>
      </c>
      <c r="D1343" s="5">
        <v>11</v>
      </c>
      <c r="E1343" s="5" t="str">
        <f t="shared" si="40"/>
        <v>11 Oct 1969</v>
      </c>
      <c r="F1343" s="5">
        <v>3</v>
      </c>
      <c r="G1343" s="19">
        <v>11264.54</v>
      </c>
      <c r="H1343" s="4" t="s">
        <v>12</v>
      </c>
      <c r="I1343" s="4" t="s">
        <v>11</v>
      </c>
      <c r="J1343" s="4" t="s">
        <v>42</v>
      </c>
      <c r="K1343" s="4">
        <f t="shared" si="41"/>
        <v>55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thickBot="1" x14ac:dyDescent="0.3">
      <c r="A1344" s="4" t="s">
        <v>1375</v>
      </c>
      <c r="B1344" s="5">
        <v>1971</v>
      </c>
      <c r="C1344" s="4" t="s">
        <v>30</v>
      </c>
      <c r="D1344" s="5">
        <v>26</v>
      </c>
      <c r="E1344" s="5" t="str">
        <f t="shared" si="40"/>
        <v>26 Dec 1971</v>
      </c>
      <c r="F1344" s="5">
        <v>0</v>
      </c>
      <c r="G1344" s="19">
        <v>11265.71</v>
      </c>
      <c r="H1344" s="4" t="s">
        <v>12</v>
      </c>
      <c r="I1344" s="4" t="s">
        <v>16</v>
      </c>
      <c r="J1344" s="4" t="s">
        <v>200</v>
      </c>
      <c r="K1344" s="4">
        <f t="shared" si="41"/>
        <v>53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thickBot="1" x14ac:dyDescent="0.3">
      <c r="A1345" s="4" t="s">
        <v>1376</v>
      </c>
      <c r="B1345" s="5">
        <v>2004</v>
      </c>
      <c r="C1345" s="4" t="s">
        <v>36</v>
      </c>
      <c r="D1345" s="5">
        <v>4</v>
      </c>
      <c r="E1345" s="5" t="str">
        <f t="shared" si="40"/>
        <v>4 Oct 2004</v>
      </c>
      <c r="F1345" s="5">
        <v>1</v>
      </c>
      <c r="G1345" s="19">
        <v>11272.33</v>
      </c>
      <c r="H1345" s="4" t="s">
        <v>12</v>
      </c>
      <c r="I1345" s="4" t="s">
        <v>11</v>
      </c>
      <c r="J1345" s="4" t="s">
        <v>166</v>
      </c>
      <c r="K1345" s="4">
        <f t="shared" si="41"/>
        <v>20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thickBot="1" x14ac:dyDescent="0.3">
      <c r="A1346" s="4" t="s">
        <v>1377</v>
      </c>
      <c r="B1346" s="5">
        <v>1967</v>
      </c>
      <c r="C1346" s="4" t="s">
        <v>18</v>
      </c>
      <c r="D1346" s="5">
        <v>14</v>
      </c>
      <c r="E1346" s="5" t="str">
        <f t="shared" si="40"/>
        <v>14 Jun 1967</v>
      </c>
      <c r="F1346" s="5">
        <v>0</v>
      </c>
      <c r="G1346" s="19">
        <v>11286.54</v>
      </c>
      <c r="H1346" s="4" t="s">
        <v>12</v>
      </c>
      <c r="I1346" s="4" t="s">
        <v>12</v>
      </c>
      <c r="J1346" s="4" t="s">
        <v>247</v>
      </c>
      <c r="K1346" s="4">
        <f t="shared" si="41"/>
        <v>57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thickBot="1" x14ac:dyDescent="0.3">
      <c r="A1347" s="4" t="s">
        <v>1378</v>
      </c>
      <c r="B1347" s="5">
        <v>1970</v>
      </c>
      <c r="C1347" s="4" t="s">
        <v>18</v>
      </c>
      <c r="D1347" s="5">
        <v>22</v>
      </c>
      <c r="E1347" s="5" t="str">
        <f t="shared" ref="E1347:E1410" si="42">CONCATENATE(D1347," ",C1347," ",B1347)</f>
        <v>22 Jun 1970</v>
      </c>
      <c r="F1347" s="5">
        <v>3</v>
      </c>
      <c r="G1347" s="19">
        <v>11289.11</v>
      </c>
      <c r="H1347" s="4" t="s">
        <v>12</v>
      </c>
      <c r="I1347" s="4" t="s">
        <v>16</v>
      </c>
      <c r="J1347" s="4" t="s">
        <v>23</v>
      </c>
      <c r="K1347" s="4">
        <f t="shared" ref="K1347:K1410" si="43">DATEDIF(E1347,$L$2,"y")</f>
        <v>54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thickBot="1" x14ac:dyDescent="0.3">
      <c r="A1348" s="4" t="s">
        <v>1379</v>
      </c>
      <c r="B1348" s="5">
        <v>1988</v>
      </c>
      <c r="C1348" s="4" t="s">
        <v>15</v>
      </c>
      <c r="D1348" s="5">
        <v>14</v>
      </c>
      <c r="E1348" s="5" t="str">
        <f t="shared" si="42"/>
        <v>14 Nov 1988</v>
      </c>
      <c r="F1348" s="5">
        <v>3</v>
      </c>
      <c r="G1348" s="19">
        <v>11294.57</v>
      </c>
      <c r="H1348" s="4" t="s">
        <v>12</v>
      </c>
      <c r="I1348" s="4" t="s">
        <v>16</v>
      </c>
      <c r="J1348" s="4" t="s">
        <v>632</v>
      </c>
      <c r="K1348" s="4">
        <f t="shared" si="43"/>
        <v>36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thickBot="1" x14ac:dyDescent="0.3">
      <c r="A1349" s="4" t="s">
        <v>1380</v>
      </c>
      <c r="B1349" s="5">
        <v>1972</v>
      </c>
      <c r="C1349" s="4" t="s">
        <v>20</v>
      </c>
      <c r="D1349" s="5">
        <v>25</v>
      </c>
      <c r="E1349" s="5" t="str">
        <f t="shared" si="42"/>
        <v>25 Sep 1972</v>
      </c>
      <c r="F1349" s="5">
        <v>4</v>
      </c>
      <c r="G1349" s="19">
        <v>11299.34</v>
      </c>
      <c r="H1349" s="4" t="s">
        <v>12</v>
      </c>
      <c r="I1349" s="4" t="s">
        <v>11</v>
      </c>
      <c r="J1349" s="4" t="s">
        <v>42</v>
      </c>
      <c r="K1349" s="4">
        <f t="shared" si="43"/>
        <v>52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thickBot="1" x14ac:dyDescent="0.3">
      <c r="A1350" s="4" t="s">
        <v>1381</v>
      </c>
      <c r="B1350" s="5">
        <v>1968</v>
      </c>
      <c r="C1350" s="4" t="s">
        <v>36</v>
      </c>
      <c r="D1350" s="5">
        <v>6</v>
      </c>
      <c r="E1350" s="5" t="str">
        <f t="shared" si="42"/>
        <v>6 Oct 1968</v>
      </c>
      <c r="F1350" s="5">
        <v>1</v>
      </c>
      <c r="G1350" s="19">
        <v>11305.93</v>
      </c>
      <c r="H1350" s="4" t="s">
        <v>12</v>
      </c>
      <c r="I1350" s="4" t="s">
        <v>16</v>
      </c>
      <c r="J1350" s="4" t="s">
        <v>23</v>
      </c>
      <c r="K1350" s="4">
        <f t="shared" si="43"/>
        <v>56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thickBot="1" x14ac:dyDescent="0.3">
      <c r="A1351" s="4" t="s">
        <v>1382</v>
      </c>
      <c r="B1351" s="5">
        <v>1963</v>
      </c>
      <c r="C1351" s="4" t="s">
        <v>15</v>
      </c>
      <c r="D1351" s="5">
        <v>22</v>
      </c>
      <c r="E1351" s="5" t="str">
        <f t="shared" si="42"/>
        <v>22 Nov 1963</v>
      </c>
      <c r="F1351" s="5">
        <v>0</v>
      </c>
      <c r="G1351" s="19">
        <v>11312.33</v>
      </c>
      <c r="H1351" s="4" t="s">
        <v>12</v>
      </c>
      <c r="I1351" s="4" t="s">
        <v>12</v>
      </c>
      <c r="J1351" s="4" t="s">
        <v>23</v>
      </c>
      <c r="K1351" s="4">
        <f t="shared" si="43"/>
        <v>61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thickBot="1" x14ac:dyDescent="0.3">
      <c r="A1352" s="4" t="s">
        <v>1383</v>
      </c>
      <c r="B1352" s="5">
        <v>1995</v>
      </c>
      <c r="C1352" s="4" t="s">
        <v>30</v>
      </c>
      <c r="D1352" s="5">
        <v>10</v>
      </c>
      <c r="E1352" s="5" t="str">
        <f t="shared" si="42"/>
        <v>10 Dec 1995</v>
      </c>
      <c r="F1352" s="5">
        <v>0</v>
      </c>
      <c r="G1352" s="19">
        <v>11318.57</v>
      </c>
      <c r="H1352" s="4" t="s">
        <v>12</v>
      </c>
      <c r="I1352" s="4" t="s">
        <v>11</v>
      </c>
      <c r="J1352" s="4" t="s">
        <v>535</v>
      </c>
      <c r="K1352" s="4">
        <f t="shared" si="43"/>
        <v>29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thickBot="1" x14ac:dyDescent="0.3">
      <c r="A1353" s="4" t="s">
        <v>1384</v>
      </c>
      <c r="B1353" s="5">
        <v>1963</v>
      </c>
      <c r="C1353" s="4" t="s">
        <v>10</v>
      </c>
      <c r="D1353" s="5">
        <v>11</v>
      </c>
      <c r="E1353" s="5" t="str">
        <f t="shared" si="42"/>
        <v>11 Jul 1963</v>
      </c>
      <c r="F1353" s="5">
        <v>0</v>
      </c>
      <c r="G1353" s="19">
        <v>11319.12</v>
      </c>
      <c r="H1353" s="4" t="s">
        <v>12</v>
      </c>
      <c r="I1353" s="4" t="s">
        <v>16</v>
      </c>
      <c r="J1353" s="4" t="s">
        <v>23</v>
      </c>
      <c r="K1353" s="4">
        <f t="shared" si="43"/>
        <v>61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thickBot="1" x14ac:dyDescent="0.3">
      <c r="A1354" s="4" t="s">
        <v>1385</v>
      </c>
      <c r="B1354" s="5">
        <v>2002</v>
      </c>
      <c r="C1354" s="4" t="s">
        <v>20</v>
      </c>
      <c r="D1354" s="5">
        <v>20</v>
      </c>
      <c r="E1354" s="5" t="str">
        <f t="shared" si="42"/>
        <v>20 Sep 2002</v>
      </c>
      <c r="F1354" s="5">
        <v>0</v>
      </c>
      <c r="G1354" s="19">
        <v>11321.49</v>
      </c>
      <c r="H1354" s="4" t="s">
        <v>12</v>
      </c>
      <c r="I1354" s="4" t="s">
        <v>12</v>
      </c>
      <c r="J1354" s="4" t="s">
        <v>23</v>
      </c>
      <c r="K1354" s="4">
        <f t="shared" si="43"/>
        <v>22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thickBot="1" x14ac:dyDescent="0.3">
      <c r="A1355" s="4" t="s">
        <v>1386</v>
      </c>
      <c r="B1355" s="5">
        <v>1989</v>
      </c>
      <c r="C1355" s="4" t="s">
        <v>34</v>
      </c>
      <c r="D1355" s="5">
        <v>19</v>
      </c>
      <c r="E1355" s="5" t="str">
        <f t="shared" si="42"/>
        <v>19 Aug 1989</v>
      </c>
      <c r="F1355" s="5">
        <v>1</v>
      </c>
      <c r="G1355" s="19">
        <v>11326.71</v>
      </c>
      <c r="H1355" s="4" t="s">
        <v>12</v>
      </c>
      <c r="I1355" s="4" t="s">
        <v>12</v>
      </c>
      <c r="J1355" s="4" t="s">
        <v>13</v>
      </c>
      <c r="K1355" s="4">
        <f t="shared" si="43"/>
        <v>35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thickBot="1" x14ac:dyDescent="0.3">
      <c r="A1356" s="4" t="s">
        <v>1387</v>
      </c>
      <c r="B1356" s="5">
        <v>1968</v>
      </c>
      <c r="C1356" s="4" t="s">
        <v>15</v>
      </c>
      <c r="D1356" s="5">
        <v>2</v>
      </c>
      <c r="E1356" s="5" t="str">
        <f t="shared" si="42"/>
        <v>2 Nov 1968</v>
      </c>
      <c r="F1356" s="5">
        <v>0</v>
      </c>
      <c r="G1356" s="19">
        <v>11344.32</v>
      </c>
      <c r="H1356" s="4" t="s">
        <v>12</v>
      </c>
      <c r="I1356" s="4" t="s">
        <v>11</v>
      </c>
      <c r="J1356" s="4" t="s">
        <v>200</v>
      </c>
      <c r="K1356" s="4">
        <f t="shared" si="43"/>
        <v>56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thickBot="1" x14ac:dyDescent="0.3">
      <c r="A1357" s="4" t="s">
        <v>1388</v>
      </c>
      <c r="B1357" s="5">
        <v>1964</v>
      </c>
      <c r="C1357" s="4" t="s">
        <v>10</v>
      </c>
      <c r="D1357" s="5">
        <v>12</v>
      </c>
      <c r="E1357" s="5" t="str">
        <f t="shared" si="42"/>
        <v>12 Jul 1964</v>
      </c>
      <c r="F1357" s="5">
        <v>0</v>
      </c>
      <c r="G1357" s="19">
        <v>11345.52</v>
      </c>
      <c r="H1357" s="4" t="s">
        <v>12</v>
      </c>
      <c r="I1357" s="4" t="s">
        <v>12</v>
      </c>
      <c r="J1357" s="4" t="s">
        <v>42</v>
      </c>
      <c r="K1357" s="4">
        <f t="shared" si="43"/>
        <v>60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thickBot="1" x14ac:dyDescent="0.3">
      <c r="A1358" s="4" t="s">
        <v>1389</v>
      </c>
      <c r="B1358" s="5">
        <v>1965</v>
      </c>
      <c r="C1358" s="4" t="s">
        <v>15</v>
      </c>
      <c r="D1358" s="5">
        <v>29</v>
      </c>
      <c r="E1358" s="5" t="str">
        <f t="shared" si="42"/>
        <v>29 Nov 1965</v>
      </c>
      <c r="F1358" s="5">
        <v>0</v>
      </c>
      <c r="G1358" s="19">
        <v>11353.23</v>
      </c>
      <c r="H1358" s="4" t="s">
        <v>12</v>
      </c>
      <c r="I1358" s="4" t="s">
        <v>16</v>
      </c>
      <c r="J1358" s="4" t="s">
        <v>23</v>
      </c>
      <c r="K1358" s="4">
        <f t="shared" si="43"/>
        <v>59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thickBot="1" x14ac:dyDescent="0.3">
      <c r="A1359" s="4" t="s">
        <v>1390</v>
      </c>
      <c r="B1359" s="5">
        <v>1965</v>
      </c>
      <c r="C1359" s="4" t="s">
        <v>20</v>
      </c>
      <c r="D1359" s="5">
        <v>26</v>
      </c>
      <c r="E1359" s="5" t="str">
        <f t="shared" si="42"/>
        <v>26 Sep 1965</v>
      </c>
      <c r="F1359" s="5">
        <v>0</v>
      </c>
      <c r="G1359" s="19">
        <v>11356.66</v>
      </c>
      <c r="H1359" s="4" t="s">
        <v>12</v>
      </c>
      <c r="I1359" s="4" t="s">
        <v>12</v>
      </c>
      <c r="J1359" s="4" t="s">
        <v>23</v>
      </c>
      <c r="K1359" s="4">
        <f t="shared" si="43"/>
        <v>59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thickBot="1" x14ac:dyDescent="0.3">
      <c r="A1360" s="4" t="s">
        <v>1391</v>
      </c>
      <c r="B1360" s="5">
        <v>1964</v>
      </c>
      <c r="C1360" s="4" t="s">
        <v>10</v>
      </c>
      <c r="D1360" s="5">
        <v>4</v>
      </c>
      <c r="E1360" s="5" t="str">
        <f t="shared" si="42"/>
        <v>4 Jul 1964</v>
      </c>
      <c r="F1360" s="5">
        <v>0</v>
      </c>
      <c r="G1360" s="19">
        <v>11362.76</v>
      </c>
      <c r="H1360" s="4" t="s">
        <v>12</v>
      </c>
      <c r="I1360" s="4" t="s">
        <v>16</v>
      </c>
      <c r="J1360" s="4" t="s">
        <v>42</v>
      </c>
      <c r="K1360" s="4">
        <f t="shared" si="43"/>
        <v>60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thickBot="1" x14ac:dyDescent="0.3">
      <c r="A1361" s="4" t="s">
        <v>1392</v>
      </c>
      <c r="B1361" s="5">
        <v>1964</v>
      </c>
      <c r="C1361" s="4" t="s">
        <v>10</v>
      </c>
      <c r="D1361" s="5">
        <v>3</v>
      </c>
      <c r="E1361" s="5" t="str">
        <f t="shared" si="42"/>
        <v>3 Jul 1964</v>
      </c>
      <c r="F1361" s="5">
        <v>0</v>
      </c>
      <c r="G1361" s="19">
        <v>11363.28</v>
      </c>
      <c r="H1361" s="4" t="s">
        <v>12</v>
      </c>
      <c r="I1361" s="4" t="s">
        <v>16</v>
      </c>
      <c r="J1361" s="4" t="s">
        <v>13</v>
      </c>
      <c r="K1361" s="4">
        <f t="shared" si="43"/>
        <v>60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thickBot="1" x14ac:dyDescent="0.3">
      <c r="A1362" s="4" t="s">
        <v>1393</v>
      </c>
      <c r="B1362" s="5">
        <v>1964</v>
      </c>
      <c r="C1362" s="4" t="s">
        <v>30</v>
      </c>
      <c r="D1362" s="5">
        <v>13</v>
      </c>
      <c r="E1362" s="5" t="str">
        <f t="shared" si="42"/>
        <v>13 Dec 1964</v>
      </c>
      <c r="F1362" s="5">
        <v>0</v>
      </c>
      <c r="G1362" s="19">
        <v>11365.95</v>
      </c>
      <c r="H1362" s="4" t="s">
        <v>12</v>
      </c>
      <c r="I1362" s="4" t="s">
        <v>11</v>
      </c>
      <c r="J1362" s="4" t="s">
        <v>42</v>
      </c>
      <c r="K1362" s="4">
        <f t="shared" si="43"/>
        <v>60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thickBot="1" x14ac:dyDescent="0.3">
      <c r="A1363" s="4" t="s">
        <v>1394</v>
      </c>
      <c r="B1363" s="5">
        <v>1979</v>
      </c>
      <c r="C1363" s="4" t="s">
        <v>18</v>
      </c>
      <c r="D1363" s="5">
        <v>7</v>
      </c>
      <c r="E1363" s="5" t="str">
        <f t="shared" si="42"/>
        <v>7 Jun 1979</v>
      </c>
      <c r="F1363" s="5">
        <v>2</v>
      </c>
      <c r="G1363" s="19">
        <v>11369.39</v>
      </c>
      <c r="H1363" s="4" t="s">
        <v>12</v>
      </c>
      <c r="I1363" s="4" t="s">
        <v>16</v>
      </c>
      <c r="J1363" s="4" t="s">
        <v>535</v>
      </c>
      <c r="K1363" s="4">
        <f t="shared" si="43"/>
        <v>45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thickBot="1" x14ac:dyDescent="0.3">
      <c r="A1364" s="4" t="s">
        <v>1395</v>
      </c>
      <c r="B1364" s="5">
        <v>1972</v>
      </c>
      <c r="C1364" s="4" t="s">
        <v>30</v>
      </c>
      <c r="D1364" s="5">
        <v>6</v>
      </c>
      <c r="E1364" s="5" t="str">
        <f t="shared" si="42"/>
        <v>6 Dec 1972</v>
      </c>
      <c r="F1364" s="5">
        <v>0</v>
      </c>
      <c r="G1364" s="19">
        <v>11378.57</v>
      </c>
      <c r="H1364" s="4" t="s">
        <v>12</v>
      </c>
      <c r="I1364" s="4" t="s">
        <v>11</v>
      </c>
      <c r="J1364" s="4" t="s">
        <v>200</v>
      </c>
      <c r="K1364" s="4">
        <f t="shared" si="43"/>
        <v>52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thickBot="1" x14ac:dyDescent="0.3">
      <c r="A1365" s="4" t="s">
        <v>1396</v>
      </c>
      <c r="B1365" s="5">
        <v>1964</v>
      </c>
      <c r="C1365" s="4" t="s">
        <v>18</v>
      </c>
      <c r="D1365" s="5">
        <v>13</v>
      </c>
      <c r="E1365" s="5" t="str">
        <f t="shared" si="42"/>
        <v>13 Jun 1964</v>
      </c>
      <c r="F1365" s="5">
        <v>0</v>
      </c>
      <c r="G1365" s="19">
        <v>11381.33</v>
      </c>
      <c r="H1365" s="4" t="s">
        <v>12</v>
      </c>
      <c r="I1365" s="4" t="s">
        <v>11</v>
      </c>
      <c r="J1365" s="4" t="s">
        <v>13</v>
      </c>
      <c r="K1365" s="4">
        <f t="shared" si="43"/>
        <v>60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thickBot="1" x14ac:dyDescent="0.3">
      <c r="A1366" s="4" t="s">
        <v>1397</v>
      </c>
      <c r="B1366" s="5">
        <v>1997</v>
      </c>
      <c r="C1366" s="4" t="s">
        <v>10</v>
      </c>
      <c r="D1366" s="5">
        <v>28</v>
      </c>
      <c r="E1366" s="5" t="str">
        <f t="shared" si="42"/>
        <v>28 Jul 1997</v>
      </c>
      <c r="F1366" s="5">
        <v>0</v>
      </c>
      <c r="G1366" s="19">
        <v>11388.27</v>
      </c>
      <c r="H1366" s="4" t="s">
        <v>12</v>
      </c>
      <c r="I1366" s="4" t="s">
        <v>11</v>
      </c>
      <c r="J1366" s="4" t="s">
        <v>535</v>
      </c>
      <c r="K1366" s="4">
        <f t="shared" si="43"/>
        <v>27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thickBot="1" x14ac:dyDescent="0.3">
      <c r="A1367" s="4" t="s">
        <v>1398</v>
      </c>
      <c r="B1367" s="5">
        <v>1967</v>
      </c>
      <c r="C1367" s="4" t="s">
        <v>30</v>
      </c>
      <c r="D1367" s="5">
        <v>19</v>
      </c>
      <c r="E1367" s="5" t="str">
        <f t="shared" si="42"/>
        <v>19 Dec 1967</v>
      </c>
      <c r="F1367" s="5">
        <v>1</v>
      </c>
      <c r="G1367" s="19">
        <v>11394.07</v>
      </c>
      <c r="H1367" s="4" t="s">
        <v>12</v>
      </c>
      <c r="I1367" s="4" t="s">
        <v>16</v>
      </c>
      <c r="J1367" s="4" t="s">
        <v>170</v>
      </c>
      <c r="K1367" s="4">
        <f t="shared" si="43"/>
        <v>57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thickBot="1" x14ac:dyDescent="0.3">
      <c r="A1368" s="4" t="s">
        <v>1399</v>
      </c>
      <c r="B1368" s="5">
        <v>1970</v>
      </c>
      <c r="C1368" s="4" t="s">
        <v>36</v>
      </c>
      <c r="D1368" s="5">
        <v>2</v>
      </c>
      <c r="E1368" s="5" t="str">
        <f t="shared" si="42"/>
        <v>2 Oct 1970</v>
      </c>
      <c r="F1368" s="5">
        <v>2</v>
      </c>
      <c r="G1368" s="19">
        <v>11396.9</v>
      </c>
      <c r="H1368" s="4" t="s">
        <v>12</v>
      </c>
      <c r="I1368" s="4" t="s">
        <v>12</v>
      </c>
      <c r="J1368" s="4" t="s">
        <v>247</v>
      </c>
      <c r="K1368" s="4">
        <f t="shared" si="43"/>
        <v>54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thickBot="1" x14ac:dyDescent="0.3">
      <c r="A1369" s="4" t="s">
        <v>1400</v>
      </c>
      <c r="B1369" s="5">
        <v>1970</v>
      </c>
      <c r="C1369" s="4" t="s">
        <v>36</v>
      </c>
      <c r="D1369" s="5">
        <v>7</v>
      </c>
      <c r="E1369" s="5" t="str">
        <f t="shared" si="42"/>
        <v>7 Oct 1970</v>
      </c>
      <c r="F1369" s="5">
        <v>3</v>
      </c>
      <c r="G1369" s="19">
        <v>11411.69</v>
      </c>
      <c r="H1369" s="4" t="s">
        <v>12</v>
      </c>
      <c r="I1369" s="4" t="s">
        <v>11</v>
      </c>
      <c r="J1369" s="4" t="s">
        <v>42</v>
      </c>
      <c r="K1369" s="4">
        <f t="shared" si="43"/>
        <v>54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thickBot="1" x14ac:dyDescent="0.3">
      <c r="A1370" s="4" t="s">
        <v>1401</v>
      </c>
      <c r="B1370" s="5">
        <v>1983</v>
      </c>
      <c r="C1370" s="4" t="s">
        <v>36</v>
      </c>
      <c r="D1370" s="5">
        <v>23</v>
      </c>
      <c r="E1370" s="5" t="str">
        <f t="shared" si="42"/>
        <v>23 Oct 1983</v>
      </c>
      <c r="F1370" s="5">
        <v>3</v>
      </c>
      <c r="G1370" s="19">
        <v>11412.02</v>
      </c>
      <c r="H1370" s="4" t="s">
        <v>12</v>
      </c>
      <c r="I1370" s="4" t="s">
        <v>16</v>
      </c>
      <c r="J1370" s="4" t="s">
        <v>300</v>
      </c>
      <c r="K1370" s="4">
        <f t="shared" si="43"/>
        <v>41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thickBot="1" x14ac:dyDescent="0.3">
      <c r="A1371" s="4" t="s">
        <v>1402</v>
      </c>
      <c r="B1371" s="5">
        <v>1985</v>
      </c>
      <c r="C1371" s="4" t="s">
        <v>18</v>
      </c>
      <c r="D1371" s="5">
        <v>9</v>
      </c>
      <c r="E1371" s="5" t="str">
        <f t="shared" si="42"/>
        <v>9 Jun 1985</v>
      </c>
      <c r="F1371" s="5">
        <v>3</v>
      </c>
      <c r="G1371" s="19">
        <v>11419.49</v>
      </c>
      <c r="H1371" s="4" t="s">
        <v>12</v>
      </c>
      <c r="I1371" s="4" t="s">
        <v>16</v>
      </c>
      <c r="J1371" s="4" t="s">
        <v>23</v>
      </c>
      <c r="K1371" s="4">
        <f t="shared" si="43"/>
        <v>39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thickBot="1" x14ac:dyDescent="0.3">
      <c r="A1372" s="4" t="s">
        <v>1403</v>
      </c>
      <c r="B1372" s="5">
        <v>1980</v>
      </c>
      <c r="C1372" s="4" t="s">
        <v>10</v>
      </c>
      <c r="D1372" s="5">
        <v>17</v>
      </c>
      <c r="E1372" s="5" t="str">
        <f t="shared" si="42"/>
        <v>17 Jul 1980</v>
      </c>
      <c r="F1372" s="5">
        <v>2</v>
      </c>
      <c r="G1372" s="19">
        <v>11435.74</v>
      </c>
      <c r="H1372" s="4" t="s">
        <v>12</v>
      </c>
      <c r="I1372" s="4" t="s">
        <v>12</v>
      </c>
      <c r="J1372" s="4" t="s">
        <v>300</v>
      </c>
      <c r="K1372" s="4">
        <f t="shared" si="43"/>
        <v>44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thickBot="1" x14ac:dyDescent="0.3">
      <c r="A1373" s="4" t="s">
        <v>1404</v>
      </c>
      <c r="B1373" s="5">
        <v>1971</v>
      </c>
      <c r="C1373" s="4" t="s">
        <v>20</v>
      </c>
      <c r="D1373" s="5">
        <v>12</v>
      </c>
      <c r="E1373" s="5" t="str">
        <f t="shared" si="42"/>
        <v>12 Sep 1971</v>
      </c>
      <c r="F1373" s="5">
        <v>3</v>
      </c>
      <c r="G1373" s="19">
        <v>11436.74</v>
      </c>
      <c r="H1373" s="4" t="s">
        <v>12</v>
      </c>
      <c r="I1373" s="4" t="s">
        <v>12</v>
      </c>
      <c r="J1373" s="4" t="s">
        <v>23</v>
      </c>
      <c r="K1373" s="4">
        <f t="shared" si="43"/>
        <v>53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thickBot="1" x14ac:dyDescent="0.3">
      <c r="A1374" s="4" t="s">
        <v>1405</v>
      </c>
      <c r="B1374" s="5">
        <v>1966</v>
      </c>
      <c r="C1374" s="4" t="s">
        <v>18</v>
      </c>
      <c r="D1374" s="5">
        <v>14</v>
      </c>
      <c r="E1374" s="5" t="str">
        <f t="shared" si="42"/>
        <v>14 Jun 1966</v>
      </c>
      <c r="F1374" s="5">
        <v>0</v>
      </c>
      <c r="G1374" s="19">
        <v>11454.02</v>
      </c>
      <c r="H1374" s="4" t="s">
        <v>12</v>
      </c>
      <c r="I1374" s="4" t="s">
        <v>16</v>
      </c>
      <c r="J1374" s="4" t="s">
        <v>23</v>
      </c>
      <c r="K1374" s="4">
        <f t="shared" si="43"/>
        <v>58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thickBot="1" x14ac:dyDescent="0.3">
      <c r="A1375" s="4" t="s">
        <v>1406</v>
      </c>
      <c r="B1375" s="5">
        <v>1965</v>
      </c>
      <c r="C1375" s="4" t="s">
        <v>18</v>
      </c>
      <c r="D1375" s="5">
        <v>23</v>
      </c>
      <c r="E1375" s="5" t="str">
        <f t="shared" si="42"/>
        <v>23 Jun 1965</v>
      </c>
      <c r="F1375" s="5">
        <v>0</v>
      </c>
      <c r="G1375" s="19">
        <v>11455.28</v>
      </c>
      <c r="H1375" s="4" t="s">
        <v>12</v>
      </c>
      <c r="I1375" s="4" t="s">
        <v>11</v>
      </c>
      <c r="J1375" s="4" t="s">
        <v>42</v>
      </c>
      <c r="K1375" s="4">
        <f t="shared" si="43"/>
        <v>59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thickBot="1" x14ac:dyDescent="0.3">
      <c r="A1376" s="4" t="s">
        <v>1407</v>
      </c>
      <c r="B1376" s="5">
        <v>1966</v>
      </c>
      <c r="C1376" s="4" t="s">
        <v>20</v>
      </c>
      <c r="D1376" s="5">
        <v>7</v>
      </c>
      <c r="E1376" s="5" t="str">
        <f t="shared" si="42"/>
        <v>7 Sep 1966</v>
      </c>
      <c r="F1376" s="5">
        <v>0</v>
      </c>
      <c r="G1376" s="19">
        <v>11478.14</v>
      </c>
      <c r="H1376" s="4" t="s">
        <v>12</v>
      </c>
      <c r="I1376" s="4" t="s">
        <v>11</v>
      </c>
      <c r="J1376" s="4" t="s">
        <v>200</v>
      </c>
      <c r="K1376" s="4">
        <f t="shared" si="43"/>
        <v>58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thickBot="1" x14ac:dyDescent="0.3">
      <c r="A1377" s="4" t="s">
        <v>1408</v>
      </c>
      <c r="B1377" s="5">
        <v>2004</v>
      </c>
      <c r="C1377" s="4" t="s">
        <v>20</v>
      </c>
      <c r="D1377" s="5">
        <v>10</v>
      </c>
      <c r="E1377" s="5" t="str">
        <f t="shared" si="42"/>
        <v>10 Sep 2004</v>
      </c>
      <c r="F1377" s="5">
        <v>0</v>
      </c>
      <c r="G1377" s="19">
        <v>11482.63</v>
      </c>
      <c r="H1377" s="4" t="s">
        <v>12</v>
      </c>
      <c r="I1377" s="4" t="s">
        <v>11</v>
      </c>
      <c r="J1377" s="4" t="s">
        <v>13</v>
      </c>
      <c r="K1377" s="4">
        <f t="shared" si="43"/>
        <v>20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thickBot="1" x14ac:dyDescent="0.3">
      <c r="A1378" s="4" t="s">
        <v>1409</v>
      </c>
      <c r="B1378" s="5">
        <v>1970</v>
      </c>
      <c r="C1378" s="4" t="s">
        <v>36</v>
      </c>
      <c r="D1378" s="5">
        <v>13</v>
      </c>
      <c r="E1378" s="5" t="str">
        <f t="shared" si="42"/>
        <v>13 Oct 1970</v>
      </c>
      <c r="F1378" s="5">
        <v>3</v>
      </c>
      <c r="G1378" s="19">
        <v>11488.32</v>
      </c>
      <c r="H1378" s="4" t="s">
        <v>12</v>
      </c>
      <c r="I1378" s="4" t="s">
        <v>16</v>
      </c>
      <c r="J1378" s="4" t="s">
        <v>276</v>
      </c>
      <c r="K1378" s="4">
        <f t="shared" si="43"/>
        <v>54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thickBot="1" x14ac:dyDescent="0.3">
      <c r="A1379" s="4" t="s">
        <v>1410</v>
      </c>
      <c r="B1379" s="5">
        <v>1983</v>
      </c>
      <c r="C1379" s="4" t="s">
        <v>18</v>
      </c>
      <c r="D1379" s="5">
        <v>7</v>
      </c>
      <c r="E1379" s="5" t="str">
        <f t="shared" si="42"/>
        <v>7 Jun 1983</v>
      </c>
      <c r="F1379" s="5">
        <v>3</v>
      </c>
      <c r="G1379" s="19">
        <v>11492.46</v>
      </c>
      <c r="H1379" s="4" t="s">
        <v>12</v>
      </c>
      <c r="I1379" s="4" t="s">
        <v>12</v>
      </c>
      <c r="J1379" s="4" t="s">
        <v>535</v>
      </c>
      <c r="K1379" s="4">
        <f t="shared" si="43"/>
        <v>41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thickBot="1" x14ac:dyDescent="0.3">
      <c r="A1380" s="4" t="s">
        <v>1411</v>
      </c>
      <c r="B1380" s="5">
        <v>1969</v>
      </c>
      <c r="C1380" s="4" t="s">
        <v>34</v>
      </c>
      <c r="D1380" s="5">
        <v>11</v>
      </c>
      <c r="E1380" s="5" t="str">
        <f t="shared" si="42"/>
        <v>11 Aug 1969</v>
      </c>
      <c r="F1380" s="5">
        <v>0</v>
      </c>
      <c r="G1380" s="19">
        <v>11497.69</v>
      </c>
      <c r="H1380" s="4" t="s">
        <v>12</v>
      </c>
      <c r="I1380" s="4" t="s">
        <v>16</v>
      </c>
      <c r="J1380" s="4" t="s">
        <v>23</v>
      </c>
      <c r="K1380" s="4">
        <f t="shared" si="43"/>
        <v>55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thickBot="1" x14ac:dyDescent="0.3">
      <c r="A1381" s="4" t="s">
        <v>1412</v>
      </c>
      <c r="B1381" s="5">
        <v>1989</v>
      </c>
      <c r="C1381" s="4" t="s">
        <v>36</v>
      </c>
      <c r="D1381" s="5">
        <v>6</v>
      </c>
      <c r="E1381" s="5" t="str">
        <f t="shared" si="42"/>
        <v>6 Oct 1989</v>
      </c>
      <c r="F1381" s="5">
        <v>3</v>
      </c>
      <c r="G1381" s="19">
        <v>11511.61</v>
      </c>
      <c r="H1381" s="4" t="s">
        <v>12</v>
      </c>
      <c r="I1381" s="4" t="s">
        <v>12</v>
      </c>
      <c r="J1381" s="4" t="s">
        <v>535</v>
      </c>
      <c r="K1381" s="4">
        <f t="shared" si="43"/>
        <v>35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thickBot="1" x14ac:dyDescent="0.3">
      <c r="A1382" s="4" t="s">
        <v>1413</v>
      </c>
      <c r="B1382" s="5">
        <v>1968</v>
      </c>
      <c r="C1382" s="4" t="s">
        <v>18</v>
      </c>
      <c r="D1382" s="5">
        <v>24</v>
      </c>
      <c r="E1382" s="5" t="str">
        <f t="shared" si="42"/>
        <v>24 Jun 1968</v>
      </c>
      <c r="F1382" s="5">
        <v>1</v>
      </c>
      <c r="G1382" s="19">
        <v>11512.41</v>
      </c>
      <c r="H1382" s="4" t="s">
        <v>12</v>
      </c>
      <c r="I1382" s="4" t="s">
        <v>16</v>
      </c>
      <c r="J1382" s="4" t="s">
        <v>247</v>
      </c>
      <c r="K1382" s="4">
        <f t="shared" si="43"/>
        <v>56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thickBot="1" x14ac:dyDescent="0.3">
      <c r="A1383" s="4" t="s">
        <v>1414</v>
      </c>
      <c r="B1383" s="5">
        <v>1971</v>
      </c>
      <c r="C1383" s="4" t="s">
        <v>30</v>
      </c>
      <c r="D1383" s="5">
        <v>19</v>
      </c>
      <c r="E1383" s="5" t="str">
        <f t="shared" si="42"/>
        <v>19 Dec 1971</v>
      </c>
      <c r="F1383" s="5">
        <v>4</v>
      </c>
      <c r="G1383" s="19">
        <v>11520.1</v>
      </c>
      <c r="H1383" s="4" t="s">
        <v>12</v>
      </c>
      <c r="I1383" s="4" t="s">
        <v>16</v>
      </c>
      <c r="J1383" s="4" t="s">
        <v>23</v>
      </c>
      <c r="K1383" s="4">
        <f t="shared" si="43"/>
        <v>53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thickBot="1" x14ac:dyDescent="0.3">
      <c r="A1384" s="4" t="s">
        <v>1415</v>
      </c>
      <c r="B1384" s="5">
        <v>1988</v>
      </c>
      <c r="C1384" s="4" t="s">
        <v>18</v>
      </c>
      <c r="D1384" s="5">
        <v>12</v>
      </c>
      <c r="E1384" s="5" t="str">
        <f t="shared" si="42"/>
        <v>12 Jun 1988</v>
      </c>
      <c r="F1384" s="5">
        <v>3</v>
      </c>
      <c r="G1384" s="19">
        <v>11524.25</v>
      </c>
      <c r="H1384" s="4" t="s">
        <v>12</v>
      </c>
      <c r="I1384" s="4" t="s">
        <v>16</v>
      </c>
      <c r="J1384" s="4" t="s">
        <v>535</v>
      </c>
      <c r="K1384" s="4">
        <f t="shared" si="43"/>
        <v>36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thickBot="1" x14ac:dyDescent="0.3">
      <c r="A1385" s="4" t="s">
        <v>1416</v>
      </c>
      <c r="B1385" s="5">
        <v>1970</v>
      </c>
      <c r="C1385" s="4" t="s">
        <v>10</v>
      </c>
      <c r="D1385" s="5">
        <v>23</v>
      </c>
      <c r="E1385" s="5" t="str">
        <f t="shared" si="42"/>
        <v>23 Jul 1970</v>
      </c>
      <c r="F1385" s="5">
        <v>0</v>
      </c>
      <c r="G1385" s="19">
        <v>11530.12</v>
      </c>
      <c r="H1385" s="4" t="s">
        <v>12</v>
      </c>
      <c r="I1385" s="4" t="s">
        <v>16</v>
      </c>
      <c r="J1385" s="4" t="s">
        <v>23</v>
      </c>
      <c r="K1385" s="4">
        <f t="shared" si="43"/>
        <v>54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thickBot="1" x14ac:dyDescent="0.3">
      <c r="A1386" s="4" t="s">
        <v>1417</v>
      </c>
      <c r="B1386" s="5">
        <v>1965</v>
      </c>
      <c r="C1386" s="4" t="s">
        <v>36</v>
      </c>
      <c r="D1386" s="5">
        <v>3</v>
      </c>
      <c r="E1386" s="5" t="str">
        <f t="shared" si="42"/>
        <v>3 Oct 1965</v>
      </c>
      <c r="F1386" s="5">
        <v>0</v>
      </c>
      <c r="G1386" s="19">
        <v>11534.87</v>
      </c>
      <c r="H1386" s="4" t="s">
        <v>12</v>
      </c>
      <c r="I1386" s="4" t="s">
        <v>16</v>
      </c>
      <c r="J1386" s="4" t="s">
        <v>356</v>
      </c>
      <c r="K1386" s="4">
        <f t="shared" si="43"/>
        <v>59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thickBot="1" x14ac:dyDescent="0.3">
      <c r="A1387" s="4" t="s">
        <v>1418</v>
      </c>
      <c r="B1387" s="5">
        <v>1968</v>
      </c>
      <c r="C1387" s="4" t="s">
        <v>15</v>
      </c>
      <c r="D1387" s="5">
        <v>14</v>
      </c>
      <c r="E1387" s="5" t="str">
        <f t="shared" si="42"/>
        <v>14 Nov 1968</v>
      </c>
      <c r="F1387" s="5">
        <v>2</v>
      </c>
      <c r="G1387" s="19">
        <v>11538.42</v>
      </c>
      <c r="H1387" s="4" t="s">
        <v>12</v>
      </c>
      <c r="I1387" s="4" t="s">
        <v>16</v>
      </c>
      <c r="J1387" s="4" t="s">
        <v>42</v>
      </c>
      <c r="K1387" s="4">
        <f t="shared" si="43"/>
        <v>56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thickBot="1" x14ac:dyDescent="0.3">
      <c r="A1388" s="4" t="s">
        <v>1419</v>
      </c>
      <c r="B1388" s="5">
        <v>1971</v>
      </c>
      <c r="C1388" s="4" t="s">
        <v>30</v>
      </c>
      <c r="D1388" s="5">
        <v>1</v>
      </c>
      <c r="E1388" s="5" t="str">
        <f t="shared" si="42"/>
        <v>1 Dec 1971</v>
      </c>
      <c r="F1388" s="5">
        <v>0</v>
      </c>
      <c r="G1388" s="19">
        <v>11540.25</v>
      </c>
      <c r="H1388" s="4" t="s">
        <v>12</v>
      </c>
      <c r="I1388" s="4" t="s">
        <v>16</v>
      </c>
      <c r="J1388" s="4" t="s">
        <v>23</v>
      </c>
      <c r="K1388" s="4">
        <f t="shared" si="43"/>
        <v>53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thickBot="1" x14ac:dyDescent="0.3">
      <c r="A1389" s="4" t="s">
        <v>1420</v>
      </c>
      <c r="B1389" s="5">
        <v>1973</v>
      </c>
      <c r="C1389" s="4" t="s">
        <v>10</v>
      </c>
      <c r="D1389" s="5">
        <v>23</v>
      </c>
      <c r="E1389" s="5" t="str">
        <f t="shared" si="42"/>
        <v>23 Jul 1973</v>
      </c>
      <c r="F1389" s="5">
        <v>5</v>
      </c>
      <c r="G1389" s="19">
        <v>11552.9</v>
      </c>
      <c r="H1389" s="4" t="s">
        <v>12</v>
      </c>
      <c r="I1389" s="4" t="s">
        <v>11</v>
      </c>
      <c r="J1389" s="4" t="s">
        <v>42</v>
      </c>
      <c r="K1389" s="4">
        <f t="shared" si="43"/>
        <v>51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thickBot="1" x14ac:dyDescent="0.3">
      <c r="A1390" s="4" t="s">
        <v>1421</v>
      </c>
      <c r="B1390" s="5">
        <v>1965</v>
      </c>
      <c r="C1390" s="4" t="s">
        <v>36</v>
      </c>
      <c r="D1390" s="5">
        <v>27</v>
      </c>
      <c r="E1390" s="5" t="str">
        <f t="shared" si="42"/>
        <v>27 Oct 1965</v>
      </c>
      <c r="F1390" s="5">
        <v>1</v>
      </c>
      <c r="G1390" s="19">
        <v>11554.22</v>
      </c>
      <c r="H1390" s="4" t="s">
        <v>12</v>
      </c>
      <c r="I1390" s="4" t="s">
        <v>16</v>
      </c>
      <c r="J1390" s="4" t="s">
        <v>13</v>
      </c>
      <c r="K1390" s="4">
        <f t="shared" si="43"/>
        <v>59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thickBot="1" x14ac:dyDescent="0.3">
      <c r="A1391" s="4" t="s">
        <v>1422</v>
      </c>
      <c r="B1391" s="5">
        <v>1965</v>
      </c>
      <c r="C1391" s="4" t="s">
        <v>30</v>
      </c>
      <c r="D1391" s="5">
        <v>25</v>
      </c>
      <c r="E1391" s="5" t="str">
        <f t="shared" si="42"/>
        <v>25 Dec 1965</v>
      </c>
      <c r="F1391" s="5">
        <v>0</v>
      </c>
      <c r="G1391" s="19">
        <v>11566.3</v>
      </c>
      <c r="H1391" s="4" t="s">
        <v>12</v>
      </c>
      <c r="I1391" s="4" t="s">
        <v>12</v>
      </c>
      <c r="J1391" s="4" t="s">
        <v>168</v>
      </c>
      <c r="K1391" s="4">
        <f t="shared" si="43"/>
        <v>59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thickBot="1" x14ac:dyDescent="0.3">
      <c r="A1392" s="4" t="s">
        <v>1423</v>
      </c>
      <c r="B1392" s="5">
        <v>1965</v>
      </c>
      <c r="C1392" s="4" t="s">
        <v>15</v>
      </c>
      <c r="D1392" s="5">
        <v>6</v>
      </c>
      <c r="E1392" s="5" t="str">
        <f t="shared" si="42"/>
        <v>6 Nov 1965</v>
      </c>
      <c r="F1392" s="5">
        <v>1</v>
      </c>
      <c r="G1392" s="19">
        <v>11576.13</v>
      </c>
      <c r="H1392" s="4" t="s">
        <v>12</v>
      </c>
      <c r="I1392" s="4" t="s">
        <v>12</v>
      </c>
      <c r="J1392" s="4" t="s">
        <v>42</v>
      </c>
      <c r="K1392" s="4">
        <f t="shared" si="43"/>
        <v>59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thickBot="1" x14ac:dyDescent="0.3">
      <c r="A1393" s="4" t="s">
        <v>1424</v>
      </c>
      <c r="B1393" s="5">
        <v>1964</v>
      </c>
      <c r="C1393" s="4" t="s">
        <v>18</v>
      </c>
      <c r="D1393" s="5">
        <v>20</v>
      </c>
      <c r="E1393" s="5" t="str">
        <f t="shared" si="42"/>
        <v>20 Jun 1964</v>
      </c>
      <c r="F1393" s="5">
        <v>0</v>
      </c>
      <c r="G1393" s="19">
        <v>11602.75</v>
      </c>
      <c r="H1393" s="4" t="s">
        <v>12</v>
      </c>
      <c r="I1393" s="4" t="s">
        <v>16</v>
      </c>
      <c r="J1393" s="4" t="s">
        <v>516</v>
      </c>
      <c r="K1393" s="4">
        <f t="shared" si="43"/>
        <v>60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thickBot="1" x14ac:dyDescent="0.3">
      <c r="A1394" s="4" t="s">
        <v>1425</v>
      </c>
      <c r="B1394" s="5">
        <v>1986</v>
      </c>
      <c r="C1394" s="4" t="s">
        <v>10</v>
      </c>
      <c r="D1394" s="5">
        <v>17</v>
      </c>
      <c r="E1394" s="5" t="str">
        <f t="shared" si="42"/>
        <v>17 Jul 1986</v>
      </c>
      <c r="F1394" s="5">
        <v>3</v>
      </c>
      <c r="G1394" s="19">
        <v>11625.11</v>
      </c>
      <c r="H1394" s="4" t="s">
        <v>12</v>
      </c>
      <c r="I1394" s="4" t="s">
        <v>12</v>
      </c>
      <c r="J1394" s="4" t="s">
        <v>632</v>
      </c>
      <c r="K1394" s="4">
        <f t="shared" si="43"/>
        <v>38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thickBot="1" x14ac:dyDescent="0.3">
      <c r="A1395" s="4" t="s">
        <v>1426</v>
      </c>
      <c r="B1395" s="5">
        <v>1966</v>
      </c>
      <c r="C1395" s="4" t="s">
        <v>36</v>
      </c>
      <c r="D1395" s="5">
        <v>4</v>
      </c>
      <c r="E1395" s="5" t="str">
        <f t="shared" si="42"/>
        <v>4 Oct 1966</v>
      </c>
      <c r="F1395" s="5">
        <v>0</v>
      </c>
      <c r="G1395" s="19">
        <v>11657.72</v>
      </c>
      <c r="H1395" s="4" t="s">
        <v>12</v>
      </c>
      <c r="I1395" s="4" t="s">
        <v>11</v>
      </c>
      <c r="J1395" s="4" t="s">
        <v>247</v>
      </c>
      <c r="K1395" s="4">
        <f t="shared" si="43"/>
        <v>58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thickBot="1" x14ac:dyDescent="0.3">
      <c r="A1396" s="4" t="s">
        <v>1427</v>
      </c>
      <c r="B1396" s="5">
        <v>1994</v>
      </c>
      <c r="C1396" s="4" t="s">
        <v>10</v>
      </c>
      <c r="D1396" s="5">
        <v>20</v>
      </c>
      <c r="E1396" s="5" t="str">
        <f t="shared" si="42"/>
        <v>20 Jul 1994</v>
      </c>
      <c r="F1396" s="5">
        <v>0</v>
      </c>
      <c r="G1396" s="19">
        <v>11657.81</v>
      </c>
      <c r="H1396" s="4" t="s">
        <v>12</v>
      </c>
      <c r="I1396" s="4" t="s">
        <v>11</v>
      </c>
      <c r="J1396" s="4" t="s">
        <v>249</v>
      </c>
      <c r="K1396" s="4">
        <f t="shared" si="43"/>
        <v>30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thickBot="1" x14ac:dyDescent="0.3">
      <c r="A1397" s="4" t="s">
        <v>1428</v>
      </c>
      <c r="B1397" s="5">
        <v>1966</v>
      </c>
      <c r="C1397" s="4" t="s">
        <v>10</v>
      </c>
      <c r="D1397" s="5">
        <v>6</v>
      </c>
      <c r="E1397" s="5" t="str">
        <f t="shared" si="42"/>
        <v>6 Jul 1966</v>
      </c>
      <c r="F1397" s="5">
        <v>0</v>
      </c>
      <c r="G1397" s="19">
        <v>11658.12</v>
      </c>
      <c r="H1397" s="4" t="s">
        <v>12</v>
      </c>
      <c r="I1397" s="4" t="s">
        <v>16</v>
      </c>
      <c r="J1397" s="4" t="s">
        <v>247</v>
      </c>
      <c r="K1397" s="4">
        <f t="shared" si="43"/>
        <v>58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thickBot="1" x14ac:dyDescent="0.3">
      <c r="A1398" s="4" t="s">
        <v>1429</v>
      </c>
      <c r="B1398" s="5">
        <v>1966</v>
      </c>
      <c r="C1398" s="4" t="s">
        <v>34</v>
      </c>
      <c r="D1398" s="5">
        <v>23</v>
      </c>
      <c r="E1398" s="5" t="str">
        <f t="shared" si="42"/>
        <v>23 Aug 1966</v>
      </c>
      <c r="F1398" s="5">
        <v>0</v>
      </c>
      <c r="G1398" s="19">
        <v>11658.38</v>
      </c>
      <c r="H1398" s="4" t="s">
        <v>12</v>
      </c>
      <c r="I1398" s="4" t="s">
        <v>12</v>
      </c>
      <c r="J1398" s="4" t="s">
        <v>247</v>
      </c>
      <c r="K1398" s="4">
        <f t="shared" si="43"/>
        <v>58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thickBot="1" x14ac:dyDescent="0.3">
      <c r="A1399" s="4" t="s">
        <v>1430</v>
      </c>
      <c r="B1399" s="5">
        <v>1966</v>
      </c>
      <c r="C1399" s="4" t="s">
        <v>15</v>
      </c>
      <c r="D1399" s="5">
        <v>9</v>
      </c>
      <c r="E1399" s="5" t="str">
        <f t="shared" si="42"/>
        <v>9 Nov 1966</v>
      </c>
      <c r="F1399" s="5">
        <v>1</v>
      </c>
      <c r="G1399" s="19">
        <v>11674.13</v>
      </c>
      <c r="H1399" s="4" t="s">
        <v>12</v>
      </c>
      <c r="I1399" s="4" t="s">
        <v>16</v>
      </c>
      <c r="J1399" s="4" t="s">
        <v>42</v>
      </c>
      <c r="K1399" s="4">
        <f t="shared" si="43"/>
        <v>58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thickBot="1" x14ac:dyDescent="0.3">
      <c r="A1400" s="4" t="s">
        <v>1431</v>
      </c>
      <c r="B1400" s="5">
        <v>1970</v>
      </c>
      <c r="C1400" s="4" t="s">
        <v>30</v>
      </c>
      <c r="D1400" s="5">
        <v>1</v>
      </c>
      <c r="E1400" s="5" t="str">
        <f t="shared" si="42"/>
        <v>1 Dec 1970</v>
      </c>
      <c r="F1400" s="5">
        <v>0</v>
      </c>
      <c r="G1400" s="19">
        <v>11696.52</v>
      </c>
      <c r="H1400" s="4" t="s">
        <v>12</v>
      </c>
      <c r="I1400" s="4" t="s">
        <v>16</v>
      </c>
      <c r="J1400" s="4" t="s">
        <v>300</v>
      </c>
      <c r="K1400" s="4">
        <f t="shared" si="43"/>
        <v>54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thickBot="1" x14ac:dyDescent="0.3">
      <c r="A1401" s="4" t="s">
        <v>1432</v>
      </c>
      <c r="B1401" s="5">
        <v>1982</v>
      </c>
      <c r="C1401" s="4" t="s">
        <v>36</v>
      </c>
      <c r="D1401" s="5">
        <v>21</v>
      </c>
      <c r="E1401" s="5" t="str">
        <f t="shared" si="42"/>
        <v>21 Oct 1982</v>
      </c>
      <c r="F1401" s="5">
        <v>3</v>
      </c>
      <c r="G1401" s="19">
        <v>11712.97</v>
      </c>
      <c r="H1401" s="4" t="s">
        <v>12</v>
      </c>
      <c r="I1401" s="4" t="s">
        <v>11</v>
      </c>
      <c r="J1401" s="4" t="s">
        <v>300</v>
      </c>
      <c r="K1401" s="4">
        <f t="shared" si="43"/>
        <v>42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thickBot="1" x14ac:dyDescent="0.3">
      <c r="A1402" s="4" t="s">
        <v>1433</v>
      </c>
      <c r="B1402" s="5">
        <v>1969</v>
      </c>
      <c r="C1402" s="4" t="s">
        <v>36</v>
      </c>
      <c r="D1402" s="5">
        <v>12</v>
      </c>
      <c r="E1402" s="5" t="str">
        <f t="shared" si="42"/>
        <v>12 Oct 1969</v>
      </c>
      <c r="F1402" s="5">
        <v>2</v>
      </c>
      <c r="G1402" s="19">
        <v>11729.68</v>
      </c>
      <c r="H1402" s="4" t="s">
        <v>12</v>
      </c>
      <c r="I1402" s="4" t="s">
        <v>16</v>
      </c>
      <c r="J1402" s="4" t="s">
        <v>247</v>
      </c>
      <c r="K1402" s="4">
        <f t="shared" si="43"/>
        <v>55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thickBot="1" x14ac:dyDescent="0.3">
      <c r="A1403" s="4" t="s">
        <v>1434</v>
      </c>
      <c r="B1403" s="5">
        <v>1984</v>
      </c>
      <c r="C1403" s="4" t="s">
        <v>15</v>
      </c>
      <c r="D1403" s="5">
        <v>26</v>
      </c>
      <c r="E1403" s="5" t="str">
        <f t="shared" si="42"/>
        <v>26 Nov 1984</v>
      </c>
      <c r="F1403" s="5">
        <v>3</v>
      </c>
      <c r="G1403" s="19">
        <v>11730.82</v>
      </c>
      <c r="H1403" s="4" t="s">
        <v>12</v>
      </c>
      <c r="I1403" s="4" t="s">
        <v>12</v>
      </c>
      <c r="J1403" s="4" t="s">
        <v>535</v>
      </c>
      <c r="K1403" s="4">
        <f t="shared" si="43"/>
        <v>40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thickBot="1" x14ac:dyDescent="0.3">
      <c r="A1404" s="4" t="s">
        <v>1435</v>
      </c>
      <c r="B1404" s="5">
        <v>1964</v>
      </c>
      <c r="C1404" s="4" t="s">
        <v>15</v>
      </c>
      <c r="D1404" s="5">
        <v>9</v>
      </c>
      <c r="E1404" s="5" t="str">
        <f t="shared" si="42"/>
        <v>9 Nov 1964</v>
      </c>
      <c r="F1404" s="5">
        <v>0</v>
      </c>
      <c r="G1404" s="19">
        <v>11735.88</v>
      </c>
      <c r="H1404" s="4" t="s">
        <v>12</v>
      </c>
      <c r="I1404" s="4" t="s">
        <v>16</v>
      </c>
      <c r="J1404" s="4" t="s">
        <v>23</v>
      </c>
      <c r="K1404" s="4">
        <f t="shared" si="43"/>
        <v>60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thickBot="1" x14ac:dyDescent="0.3">
      <c r="A1405" s="4" t="s">
        <v>1436</v>
      </c>
      <c r="B1405" s="5">
        <v>1988</v>
      </c>
      <c r="C1405" s="4" t="s">
        <v>20</v>
      </c>
      <c r="D1405" s="5">
        <v>5</v>
      </c>
      <c r="E1405" s="5" t="str">
        <f t="shared" si="42"/>
        <v>5 Sep 1988</v>
      </c>
      <c r="F1405" s="5">
        <v>2</v>
      </c>
      <c r="G1405" s="19">
        <v>11737.85</v>
      </c>
      <c r="H1405" s="4" t="s">
        <v>12</v>
      </c>
      <c r="I1405" s="4" t="s">
        <v>16</v>
      </c>
      <c r="J1405" s="4" t="s">
        <v>42</v>
      </c>
      <c r="K1405" s="4">
        <f t="shared" si="43"/>
        <v>36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thickBot="1" x14ac:dyDescent="0.3">
      <c r="A1406" s="4" t="s">
        <v>1437</v>
      </c>
      <c r="B1406" s="5">
        <v>1969</v>
      </c>
      <c r="C1406" s="4" t="s">
        <v>15</v>
      </c>
      <c r="D1406" s="5">
        <v>12</v>
      </c>
      <c r="E1406" s="5" t="str">
        <f t="shared" si="42"/>
        <v>12 Nov 1969</v>
      </c>
      <c r="F1406" s="5">
        <v>3</v>
      </c>
      <c r="G1406" s="19">
        <v>11741.73</v>
      </c>
      <c r="H1406" s="4" t="s">
        <v>12</v>
      </c>
      <c r="I1406" s="4" t="s">
        <v>16</v>
      </c>
      <c r="J1406" s="4" t="s">
        <v>42</v>
      </c>
      <c r="K1406" s="4">
        <f t="shared" si="43"/>
        <v>55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thickBot="1" x14ac:dyDescent="0.3">
      <c r="A1407" s="4" t="s">
        <v>1438</v>
      </c>
      <c r="B1407" s="5">
        <v>1963</v>
      </c>
      <c r="C1407" s="4" t="s">
        <v>18</v>
      </c>
      <c r="D1407" s="5">
        <v>9</v>
      </c>
      <c r="E1407" s="5" t="str">
        <f t="shared" si="42"/>
        <v>9 Jun 1963</v>
      </c>
      <c r="F1407" s="5">
        <v>0</v>
      </c>
      <c r="G1407" s="19">
        <v>11743.3</v>
      </c>
      <c r="H1407" s="4" t="s">
        <v>12</v>
      </c>
      <c r="I1407" s="4" t="s">
        <v>12</v>
      </c>
      <c r="J1407" s="4" t="s">
        <v>13</v>
      </c>
      <c r="K1407" s="4">
        <f t="shared" si="43"/>
        <v>61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thickBot="1" x14ac:dyDescent="0.3">
      <c r="A1408" s="4" t="s">
        <v>1439</v>
      </c>
      <c r="B1408" s="5">
        <v>1964</v>
      </c>
      <c r="C1408" s="4" t="s">
        <v>30</v>
      </c>
      <c r="D1408" s="5">
        <v>2</v>
      </c>
      <c r="E1408" s="5" t="str">
        <f t="shared" si="42"/>
        <v>2 Dec 1964</v>
      </c>
      <c r="F1408" s="5">
        <v>0</v>
      </c>
      <c r="G1408" s="19">
        <v>11743.93</v>
      </c>
      <c r="H1408" s="4" t="s">
        <v>12</v>
      </c>
      <c r="I1408" s="4" t="s">
        <v>16</v>
      </c>
      <c r="J1408" s="4" t="s">
        <v>23</v>
      </c>
      <c r="K1408" s="4">
        <f t="shared" si="43"/>
        <v>60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thickBot="1" x14ac:dyDescent="0.3">
      <c r="A1409" s="4" t="s">
        <v>1440</v>
      </c>
      <c r="B1409" s="5">
        <v>1979</v>
      </c>
      <c r="C1409" s="4" t="s">
        <v>15</v>
      </c>
      <c r="D1409" s="5">
        <v>6</v>
      </c>
      <c r="E1409" s="5" t="str">
        <f t="shared" si="42"/>
        <v>6 Nov 1979</v>
      </c>
      <c r="F1409" s="5">
        <v>2</v>
      </c>
      <c r="G1409" s="19">
        <v>11752.68</v>
      </c>
      <c r="H1409" s="4" t="s">
        <v>12</v>
      </c>
      <c r="I1409" s="4" t="s">
        <v>16</v>
      </c>
      <c r="J1409" s="4" t="s">
        <v>535</v>
      </c>
      <c r="K1409" s="4">
        <f t="shared" si="43"/>
        <v>45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thickBot="1" x14ac:dyDescent="0.3">
      <c r="A1410" s="4" t="s">
        <v>1441</v>
      </c>
      <c r="B1410" s="5">
        <v>1966</v>
      </c>
      <c r="C1410" s="4" t="s">
        <v>10</v>
      </c>
      <c r="D1410" s="5">
        <v>25</v>
      </c>
      <c r="E1410" s="5" t="str">
        <f t="shared" si="42"/>
        <v>25 Jul 1966</v>
      </c>
      <c r="F1410" s="5">
        <v>1</v>
      </c>
      <c r="G1410" s="19">
        <v>11763</v>
      </c>
      <c r="H1410" s="4" t="s">
        <v>12</v>
      </c>
      <c r="I1410" s="4" t="s">
        <v>12</v>
      </c>
      <c r="J1410" s="4" t="s">
        <v>168</v>
      </c>
      <c r="K1410" s="4">
        <f t="shared" si="43"/>
        <v>58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thickBot="1" x14ac:dyDescent="0.3">
      <c r="A1411" s="4" t="s">
        <v>1442</v>
      </c>
      <c r="B1411" s="5">
        <v>1982</v>
      </c>
      <c r="C1411" s="4" t="s">
        <v>15</v>
      </c>
      <c r="D1411" s="5">
        <v>20</v>
      </c>
      <c r="E1411" s="5" t="str">
        <f t="shared" ref="E1411:E1474" si="44">CONCATENATE(D1411," ",C1411," ",B1411)</f>
        <v>20 Nov 1982</v>
      </c>
      <c r="F1411" s="5">
        <v>3</v>
      </c>
      <c r="G1411" s="19">
        <v>11773.06</v>
      </c>
      <c r="H1411" s="4" t="s">
        <v>12</v>
      </c>
      <c r="I1411" s="4" t="s">
        <v>12</v>
      </c>
      <c r="J1411" s="4" t="s">
        <v>535</v>
      </c>
      <c r="K1411" s="4">
        <f t="shared" ref="K1411:K1474" si="45">DATEDIF(E1411,$L$2,"y")</f>
        <v>42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thickBot="1" x14ac:dyDescent="0.3">
      <c r="A1412" s="4" t="s">
        <v>1443</v>
      </c>
      <c r="B1412" s="5">
        <v>1965</v>
      </c>
      <c r="C1412" s="4" t="s">
        <v>36</v>
      </c>
      <c r="D1412" s="5">
        <v>3</v>
      </c>
      <c r="E1412" s="5" t="str">
        <f t="shared" si="44"/>
        <v>3 Oct 1965</v>
      </c>
      <c r="F1412" s="5">
        <v>0</v>
      </c>
      <c r="G1412" s="19">
        <v>11830.61</v>
      </c>
      <c r="H1412" s="4" t="s">
        <v>12</v>
      </c>
      <c r="I1412" s="4" t="s">
        <v>16</v>
      </c>
      <c r="J1412" s="4" t="s">
        <v>23</v>
      </c>
      <c r="K1412" s="4">
        <f t="shared" si="45"/>
        <v>59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thickBot="1" x14ac:dyDescent="0.3">
      <c r="A1413" s="4" t="s">
        <v>1444</v>
      </c>
      <c r="B1413" s="5">
        <v>1964</v>
      </c>
      <c r="C1413" s="4" t="s">
        <v>18</v>
      </c>
      <c r="D1413" s="5">
        <v>27</v>
      </c>
      <c r="E1413" s="5" t="str">
        <f t="shared" si="44"/>
        <v>27 Jun 1964</v>
      </c>
      <c r="F1413" s="5">
        <v>0</v>
      </c>
      <c r="G1413" s="19">
        <v>11833.78</v>
      </c>
      <c r="H1413" s="4" t="s">
        <v>12</v>
      </c>
      <c r="I1413" s="4" t="s">
        <v>12</v>
      </c>
      <c r="J1413" s="4" t="s">
        <v>13</v>
      </c>
      <c r="K1413" s="4">
        <f t="shared" si="45"/>
        <v>60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thickBot="1" x14ac:dyDescent="0.3">
      <c r="A1414" s="4" t="s">
        <v>1445</v>
      </c>
      <c r="B1414" s="5">
        <v>1964</v>
      </c>
      <c r="C1414" s="4" t="s">
        <v>20</v>
      </c>
      <c r="D1414" s="5">
        <v>11</v>
      </c>
      <c r="E1414" s="5" t="str">
        <f t="shared" si="44"/>
        <v>11 Sep 1964</v>
      </c>
      <c r="F1414" s="5">
        <v>0</v>
      </c>
      <c r="G1414" s="19">
        <v>11837.16</v>
      </c>
      <c r="H1414" s="4" t="s">
        <v>12</v>
      </c>
      <c r="I1414" s="4" t="s">
        <v>12</v>
      </c>
      <c r="J1414" s="4" t="s">
        <v>42</v>
      </c>
      <c r="K1414" s="4">
        <f t="shared" si="45"/>
        <v>60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thickBot="1" x14ac:dyDescent="0.3">
      <c r="A1415" s="4" t="s">
        <v>1446</v>
      </c>
      <c r="B1415" s="5">
        <v>1965</v>
      </c>
      <c r="C1415" s="4" t="s">
        <v>20</v>
      </c>
      <c r="D1415" s="5">
        <v>25</v>
      </c>
      <c r="E1415" s="5" t="str">
        <f t="shared" si="44"/>
        <v>25 Sep 1965</v>
      </c>
      <c r="F1415" s="5">
        <v>0</v>
      </c>
      <c r="G1415" s="19">
        <v>11840.78</v>
      </c>
      <c r="H1415" s="4" t="s">
        <v>12</v>
      </c>
      <c r="I1415" s="4" t="s">
        <v>11</v>
      </c>
      <c r="J1415" s="4" t="s">
        <v>23</v>
      </c>
      <c r="K1415" s="4">
        <f t="shared" si="45"/>
        <v>59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thickBot="1" x14ac:dyDescent="0.3">
      <c r="A1416" s="4" t="s">
        <v>1447</v>
      </c>
      <c r="B1416" s="5">
        <v>1964</v>
      </c>
      <c r="C1416" s="4" t="s">
        <v>10</v>
      </c>
      <c r="D1416" s="5">
        <v>11</v>
      </c>
      <c r="E1416" s="5" t="str">
        <f t="shared" si="44"/>
        <v>11 Jul 1964</v>
      </c>
      <c r="F1416" s="5">
        <v>0</v>
      </c>
      <c r="G1416" s="19">
        <v>11842.44</v>
      </c>
      <c r="H1416" s="4" t="s">
        <v>12</v>
      </c>
      <c r="I1416" s="4" t="s">
        <v>11</v>
      </c>
      <c r="J1416" s="4" t="s">
        <v>42</v>
      </c>
      <c r="K1416" s="4">
        <f t="shared" si="45"/>
        <v>60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thickBot="1" x14ac:dyDescent="0.3">
      <c r="A1417" s="4" t="s">
        <v>1448</v>
      </c>
      <c r="B1417" s="5">
        <v>1965</v>
      </c>
      <c r="C1417" s="4" t="s">
        <v>15</v>
      </c>
      <c r="D1417" s="5">
        <v>10</v>
      </c>
      <c r="E1417" s="5" t="str">
        <f t="shared" si="44"/>
        <v>10 Nov 1965</v>
      </c>
      <c r="F1417" s="5">
        <v>0</v>
      </c>
      <c r="G1417" s="19">
        <v>11842.62</v>
      </c>
      <c r="H1417" s="4" t="s">
        <v>12</v>
      </c>
      <c r="I1417" s="4" t="s">
        <v>12</v>
      </c>
      <c r="J1417" s="4" t="s">
        <v>23</v>
      </c>
      <c r="K1417" s="4">
        <f t="shared" si="45"/>
        <v>59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thickBot="1" x14ac:dyDescent="0.3">
      <c r="A1418" s="4" t="s">
        <v>1449</v>
      </c>
      <c r="B1418" s="5">
        <v>1964</v>
      </c>
      <c r="C1418" s="4" t="s">
        <v>18</v>
      </c>
      <c r="D1418" s="5">
        <v>27</v>
      </c>
      <c r="E1418" s="5" t="str">
        <f t="shared" si="44"/>
        <v>27 Jun 1964</v>
      </c>
      <c r="F1418" s="5">
        <v>0</v>
      </c>
      <c r="G1418" s="19">
        <v>11848.14</v>
      </c>
      <c r="H1418" s="4" t="s">
        <v>12</v>
      </c>
      <c r="I1418" s="4" t="s">
        <v>11</v>
      </c>
      <c r="J1418" s="4" t="s">
        <v>42</v>
      </c>
      <c r="K1418" s="4">
        <f t="shared" si="45"/>
        <v>60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thickBot="1" x14ac:dyDescent="0.3">
      <c r="A1419" s="4" t="s">
        <v>1450</v>
      </c>
      <c r="B1419" s="5">
        <v>1964</v>
      </c>
      <c r="C1419" s="4" t="s">
        <v>20</v>
      </c>
      <c r="D1419" s="5">
        <v>29</v>
      </c>
      <c r="E1419" s="5" t="str">
        <f t="shared" si="44"/>
        <v>29 Sep 1964</v>
      </c>
      <c r="F1419" s="5">
        <v>0</v>
      </c>
      <c r="G1419" s="19">
        <v>11856.41</v>
      </c>
      <c r="H1419" s="4" t="s">
        <v>12</v>
      </c>
      <c r="I1419" s="4" t="s">
        <v>11</v>
      </c>
      <c r="J1419" s="4" t="s">
        <v>13</v>
      </c>
      <c r="K1419" s="4">
        <f t="shared" si="45"/>
        <v>60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thickBot="1" x14ac:dyDescent="0.3">
      <c r="A1420" s="4" t="s">
        <v>1451</v>
      </c>
      <c r="B1420" s="5">
        <v>1974</v>
      </c>
      <c r="C1420" s="4" t="s">
        <v>10</v>
      </c>
      <c r="D1420" s="5">
        <v>7</v>
      </c>
      <c r="E1420" s="5" t="str">
        <f t="shared" si="44"/>
        <v>7 Jul 1974</v>
      </c>
      <c r="F1420" s="5">
        <v>0</v>
      </c>
      <c r="G1420" s="19">
        <v>11858.56</v>
      </c>
      <c r="H1420" s="4" t="s">
        <v>12</v>
      </c>
      <c r="I1420" s="4" t="s">
        <v>12</v>
      </c>
      <c r="J1420" s="4" t="s">
        <v>42</v>
      </c>
      <c r="K1420" s="4">
        <f t="shared" si="45"/>
        <v>50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thickBot="1" x14ac:dyDescent="0.3">
      <c r="A1421" s="4" t="s">
        <v>1452</v>
      </c>
      <c r="B1421" s="5">
        <v>1967</v>
      </c>
      <c r="C1421" s="4" t="s">
        <v>34</v>
      </c>
      <c r="D1421" s="5">
        <v>24</v>
      </c>
      <c r="E1421" s="5" t="str">
        <f t="shared" si="44"/>
        <v>24 Aug 1967</v>
      </c>
      <c r="F1421" s="5">
        <v>1</v>
      </c>
      <c r="G1421" s="19">
        <v>11879.1</v>
      </c>
      <c r="H1421" s="4" t="s">
        <v>12</v>
      </c>
      <c r="I1421" s="4" t="s">
        <v>12</v>
      </c>
      <c r="J1421" s="4" t="s">
        <v>247</v>
      </c>
      <c r="K1421" s="4">
        <f t="shared" si="45"/>
        <v>57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thickBot="1" x14ac:dyDescent="0.3">
      <c r="A1422" s="4" t="s">
        <v>1453</v>
      </c>
      <c r="B1422" s="5">
        <v>1967</v>
      </c>
      <c r="C1422" s="4" t="s">
        <v>10</v>
      </c>
      <c r="D1422" s="5">
        <v>14</v>
      </c>
      <c r="E1422" s="5" t="str">
        <f t="shared" si="44"/>
        <v>14 Jul 1967</v>
      </c>
      <c r="F1422" s="5">
        <v>2</v>
      </c>
      <c r="G1422" s="19">
        <v>11881.36</v>
      </c>
      <c r="H1422" s="4" t="s">
        <v>12</v>
      </c>
      <c r="I1422" s="4" t="s">
        <v>11</v>
      </c>
      <c r="J1422" s="4" t="s">
        <v>42</v>
      </c>
      <c r="K1422" s="4">
        <f t="shared" si="45"/>
        <v>57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thickBot="1" x14ac:dyDescent="0.3">
      <c r="A1423" s="4" t="s">
        <v>1454</v>
      </c>
      <c r="B1423" s="5">
        <v>1967</v>
      </c>
      <c r="C1423" s="4" t="s">
        <v>36</v>
      </c>
      <c r="D1423" s="5">
        <v>29</v>
      </c>
      <c r="E1423" s="5" t="str">
        <f t="shared" si="44"/>
        <v>29 Oct 1967</v>
      </c>
      <c r="F1423" s="5">
        <v>2</v>
      </c>
      <c r="G1423" s="19">
        <v>11881.97</v>
      </c>
      <c r="H1423" s="4" t="s">
        <v>12</v>
      </c>
      <c r="I1423" s="4" t="s">
        <v>16</v>
      </c>
      <c r="J1423" s="4" t="s">
        <v>13</v>
      </c>
      <c r="K1423" s="4">
        <f t="shared" si="45"/>
        <v>57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thickBot="1" x14ac:dyDescent="0.3">
      <c r="A1424" s="4" t="s">
        <v>1455</v>
      </c>
      <c r="B1424" s="5">
        <v>2004</v>
      </c>
      <c r="C1424" s="4" t="s">
        <v>18</v>
      </c>
      <c r="D1424" s="5">
        <v>2</v>
      </c>
      <c r="E1424" s="5" t="str">
        <f t="shared" si="44"/>
        <v>2 Jun 2004</v>
      </c>
      <c r="F1424" s="5">
        <v>2</v>
      </c>
      <c r="G1424" s="19">
        <v>11884.05</v>
      </c>
      <c r="H1424" s="4" t="s">
        <v>12</v>
      </c>
      <c r="I1424" s="4" t="s">
        <v>12</v>
      </c>
      <c r="J1424" s="4" t="s">
        <v>13</v>
      </c>
      <c r="K1424" s="4">
        <f t="shared" si="45"/>
        <v>20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thickBot="1" x14ac:dyDescent="0.3">
      <c r="A1425" s="4" t="s">
        <v>1456</v>
      </c>
      <c r="B1425" s="5">
        <v>1964</v>
      </c>
      <c r="C1425" s="4" t="s">
        <v>15</v>
      </c>
      <c r="D1425" s="5">
        <v>19</v>
      </c>
      <c r="E1425" s="5" t="str">
        <f t="shared" si="44"/>
        <v>19 Nov 1964</v>
      </c>
      <c r="F1425" s="5">
        <v>0</v>
      </c>
      <c r="G1425" s="19">
        <v>11918.2</v>
      </c>
      <c r="H1425" s="4" t="s">
        <v>12</v>
      </c>
      <c r="I1425" s="4" t="s">
        <v>16</v>
      </c>
      <c r="J1425" s="4" t="s">
        <v>300</v>
      </c>
      <c r="K1425" s="4">
        <f t="shared" si="45"/>
        <v>60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thickBot="1" x14ac:dyDescent="0.3">
      <c r="A1426" s="4" t="s">
        <v>1457</v>
      </c>
      <c r="B1426" s="5">
        <v>1964</v>
      </c>
      <c r="C1426" s="4" t="s">
        <v>30</v>
      </c>
      <c r="D1426" s="5">
        <v>20</v>
      </c>
      <c r="E1426" s="5" t="str">
        <f t="shared" si="44"/>
        <v>20 Dec 1964</v>
      </c>
      <c r="F1426" s="5">
        <v>0</v>
      </c>
      <c r="G1426" s="19">
        <v>11931.13</v>
      </c>
      <c r="H1426" s="4" t="s">
        <v>12</v>
      </c>
      <c r="I1426" s="4" t="s">
        <v>16</v>
      </c>
      <c r="J1426" s="4" t="s">
        <v>166</v>
      </c>
      <c r="K1426" s="4">
        <f t="shared" si="45"/>
        <v>60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thickBot="1" x14ac:dyDescent="0.3">
      <c r="A1427" s="4" t="s">
        <v>1458</v>
      </c>
      <c r="B1427" s="5">
        <v>1964</v>
      </c>
      <c r="C1427" s="4" t="s">
        <v>34</v>
      </c>
      <c r="D1427" s="5">
        <v>2</v>
      </c>
      <c r="E1427" s="5" t="str">
        <f t="shared" si="44"/>
        <v>2 Aug 1964</v>
      </c>
      <c r="F1427" s="5">
        <v>0</v>
      </c>
      <c r="G1427" s="19">
        <v>11938.26</v>
      </c>
      <c r="H1427" s="4" t="s">
        <v>12</v>
      </c>
      <c r="I1427" s="4" t="s">
        <v>12</v>
      </c>
      <c r="J1427" s="4" t="s">
        <v>166</v>
      </c>
      <c r="K1427" s="4">
        <f t="shared" si="45"/>
        <v>60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thickBot="1" x14ac:dyDescent="0.3">
      <c r="A1428" s="4" t="s">
        <v>1459</v>
      </c>
      <c r="B1428" s="5">
        <v>1991</v>
      </c>
      <c r="C1428" s="4" t="s">
        <v>36</v>
      </c>
      <c r="D1428" s="5">
        <v>19</v>
      </c>
      <c r="E1428" s="5" t="str">
        <f t="shared" si="44"/>
        <v>19 Oct 1991</v>
      </c>
      <c r="F1428" s="5">
        <v>3</v>
      </c>
      <c r="G1428" s="19">
        <v>11941.83</v>
      </c>
      <c r="H1428" s="4" t="s">
        <v>12</v>
      </c>
      <c r="I1428" s="4" t="s">
        <v>16</v>
      </c>
      <c r="J1428" s="4" t="s">
        <v>249</v>
      </c>
      <c r="K1428" s="4">
        <f t="shared" si="45"/>
        <v>33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thickBot="1" x14ac:dyDescent="0.3">
      <c r="A1429" s="4" t="s">
        <v>1460</v>
      </c>
      <c r="B1429" s="5">
        <v>1964</v>
      </c>
      <c r="C1429" s="4" t="s">
        <v>30</v>
      </c>
      <c r="D1429" s="5">
        <v>25</v>
      </c>
      <c r="E1429" s="5" t="str">
        <f t="shared" si="44"/>
        <v>25 Dec 1964</v>
      </c>
      <c r="F1429" s="5">
        <v>0</v>
      </c>
      <c r="G1429" s="19">
        <v>11944.59</v>
      </c>
      <c r="H1429" s="4" t="s">
        <v>12</v>
      </c>
      <c r="I1429" s="4" t="s">
        <v>11</v>
      </c>
      <c r="J1429" s="4" t="s">
        <v>168</v>
      </c>
      <c r="K1429" s="4">
        <f t="shared" si="45"/>
        <v>60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thickBot="1" x14ac:dyDescent="0.3">
      <c r="A1430" s="4" t="s">
        <v>1461</v>
      </c>
      <c r="B1430" s="5">
        <v>1965</v>
      </c>
      <c r="C1430" s="4" t="s">
        <v>15</v>
      </c>
      <c r="D1430" s="5">
        <v>1</v>
      </c>
      <c r="E1430" s="5" t="str">
        <f t="shared" si="44"/>
        <v>1 Nov 1965</v>
      </c>
      <c r="F1430" s="5">
        <v>1</v>
      </c>
      <c r="G1430" s="19">
        <v>11945.13</v>
      </c>
      <c r="H1430" s="4" t="s">
        <v>12</v>
      </c>
      <c r="I1430" s="4" t="s">
        <v>11</v>
      </c>
      <c r="J1430" s="4" t="s">
        <v>23</v>
      </c>
      <c r="K1430" s="4">
        <f t="shared" si="45"/>
        <v>59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thickBot="1" x14ac:dyDescent="0.3">
      <c r="A1431" s="4" t="s">
        <v>1462</v>
      </c>
      <c r="B1431" s="5">
        <v>1964</v>
      </c>
      <c r="C1431" s="4" t="s">
        <v>20</v>
      </c>
      <c r="D1431" s="5">
        <v>29</v>
      </c>
      <c r="E1431" s="5" t="str">
        <f t="shared" si="44"/>
        <v>29 Sep 1964</v>
      </c>
      <c r="F1431" s="5">
        <v>1</v>
      </c>
      <c r="G1431" s="19">
        <v>11946.63</v>
      </c>
      <c r="H1431" s="4" t="s">
        <v>12</v>
      </c>
      <c r="I1431" s="4" t="s">
        <v>11</v>
      </c>
      <c r="J1431" s="4" t="s">
        <v>13</v>
      </c>
      <c r="K1431" s="4">
        <f t="shared" si="45"/>
        <v>60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thickBot="1" x14ac:dyDescent="0.3">
      <c r="A1432" s="4" t="s">
        <v>1463</v>
      </c>
      <c r="B1432" s="5">
        <v>1967</v>
      </c>
      <c r="C1432" s="4" t="s">
        <v>30</v>
      </c>
      <c r="D1432" s="5">
        <v>22</v>
      </c>
      <c r="E1432" s="5" t="str">
        <f t="shared" si="44"/>
        <v>22 Dec 1967</v>
      </c>
      <c r="F1432" s="5">
        <v>3</v>
      </c>
      <c r="G1432" s="19">
        <v>11987.17</v>
      </c>
      <c r="H1432" s="4" t="s">
        <v>12</v>
      </c>
      <c r="I1432" s="4" t="s">
        <v>12</v>
      </c>
      <c r="J1432" s="4" t="s">
        <v>13</v>
      </c>
      <c r="K1432" s="4">
        <f t="shared" si="45"/>
        <v>57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thickBot="1" x14ac:dyDescent="0.3">
      <c r="A1433" s="4" t="s">
        <v>1464</v>
      </c>
      <c r="B1433" s="5">
        <v>1983</v>
      </c>
      <c r="C1433" s="4" t="s">
        <v>10</v>
      </c>
      <c r="D1433" s="5">
        <v>4</v>
      </c>
      <c r="E1433" s="5" t="str">
        <f t="shared" si="44"/>
        <v>4 Jul 1983</v>
      </c>
      <c r="F1433" s="5">
        <v>3</v>
      </c>
      <c r="G1433" s="19">
        <v>11987.68</v>
      </c>
      <c r="H1433" s="4" t="s">
        <v>12</v>
      </c>
      <c r="I1433" s="4" t="s">
        <v>11</v>
      </c>
      <c r="J1433" s="4" t="s">
        <v>535</v>
      </c>
      <c r="K1433" s="4">
        <f t="shared" si="45"/>
        <v>41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thickBot="1" x14ac:dyDescent="0.3">
      <c r="A1434" s="4" t="s">
        <v>1465</v>
      </c>
      <c r="B1434" s="5">
        <v>1993</v>
      </c>
      <c r="C1434" s="4" t="s">
        <v>30</v>
      </c>
      <c r="D1434" s="5">
        <v>12</v>
      </c>
      <c r="E1434" s="5" t="str">
        <f t="shared" si="44"/>
        <v>12 Dec 1993</v>
      </c>
      <c r="F1434" s="5">
        <v>0</v>
      </c>
      <c r="G1434" s="19">
        <v>11994.89</v>
      </c>
      <c r="H1434" s="4" t="s">
        <v>12</v>
      </c>
      <c r="I1434" s="4" t="s">
        <v>11</v>
      </c>
      <c r="J1434" s="4" t="s">
        <v>23</v>
      </c>
      <c r="K1434" s="4">
        <f t="shared" si="45"/>
        <v>31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thickBot="1" x14ac:dyDescent="0.3">
      <c r="A1435" s="4" t="s">
        <v>1466</v>
      </c>
      <c r="B1435" s="5">
        <v>1982</v>
      </c>
      <c r="C1435" s="4" t="s">
        <v>36</v>
      </c>
      <c r="D1435" s="5">
        <v>17</v>
      </c>
      <c r="E1435" s="5" t="str">
        <f t="shared" si="44"/>
        <v>17 Oct 1982</v>
      </c>
      <c r="F1435" s="5">
        <v>3</v>
      </c>
      <c r="G1435" s="19">
        <v>12001.29</v>
      </c>
      <c r="H1435" s="4" t="s">
        <v>12</v>
      </c>
      <c r="I1435" s="4" t="s">
        <v>12</v>
      </c>
      <c r="J1435" s="4" t="s">
        <v>300</v>
      </c>
      <c r="K1435" s="4">
        <f t="shared" si="45"/>
        <v>42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thickBot="1" x14ac:dyDescent="0.3">
      <c r="A1436" s="4" t="s">
        <v>1467</v>
      </c>
      <c r="B1436" s="5">
        <v>1965</v>
      </c>
      <c r="C1436" s="4" t="s">
        <v>18</v>
      </c>
      <c r="D1436" s="5">
        <v>9</v>
      </c>
      <c r="E1436" s="5" t="str">
        <f t="shared" si="44"/>
        <v>9 Jun 1965</v>
      </c>
      <c r="F1436" s="5">
        <v>0</v>
      </c>
      <c r="G1436" s="19">
        <v>12029.29</v>
      </c>
      <c r="H1436" s="4" t="s">
        <v>12</v>
      </c>
      <c r="I1436" s="4" t="s">
        <v>11</v>
      </c>
      <c r="J1436" s="4" t="s">
        <v>247</v>
      </c>
      <c r="K1436" s="4">
        <f t="shared" si="45"/>
        <v>59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thickBot="1" x14ac:dyDescent="0.3">
      <c r="A1437" s="4" t="s">
        <v>1468</v>
      </c>
      <c r="B1437" s="5">
        <v>1965</v>
      </c>
      <c r="C1437" s="4" t="s">
        <v>36</v>
      </c>
      <c r="D1437" s="5">
        <v>29</v>
      </c>
      <c r="E1437" s="5" t="str">
        <f t="shared" si="44"/>
        <v>29 Oct 1965</v>
      </c>
      <c r="F1437" s="5">
        <v>1</v>
      </c>
      <c r="G1437" s="19">
        <v>12032.33</v>
      </c>
      <c r="H1437" s="4" t="s">
        <v>12</v>
      </c>
      <c r="I1437" s="4" t="s">
        <v>16</v>
      </c>
      <c r="J1437" s="4" t="s">
        <v>42</v>
      </c>
      <c r="K1437" s="4">
        <f t="shared" si="45"/>
        <v>59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thickBot="1" x14ac:dyDescent="0.3">
      <c r="A1438" s="4" t="s">
        <v>1469</v>
      </c>
      <c r="B1438" s="5">
        <v>1979</v>
      </c>
      <c r="C1438" s="4" t="s">
        <v>36</v>
      </c>
      <c r="D1438" s="5">
        <v>16</v>
      </c>
      <c r="E1438" s="5" t="str">
        <f t="shared" si="44"/>
        <v>16 Oct 1979</v>
      </c>
      <c r="F1438" s="5">
        <v>2</v>
      </c>
      <c r="G1438" s="19">
        <v>12035.18</v>
      </c>
      <c r="H1438" s="4" t="s">
        <v>12</v>
      </c>
      <c r="I1438" s="4" t="s">
        <v>12</v>
      </c>
      <c r="J1438" s="4" t="s">
        <v>300</v>
      </c>
      <c r="K1438" s="4">
        <f t="shared" si="45"/>
        <v>45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thickBot="1" x14ac:dyDescent="0.3">
      <c r="A1439" s="4" t="s">
        <v>1470</v>
      </c>
      <c r="B1439" s="5">
        <v>1966</v>
      </c>
      <c r="C1439" s="4" t="s">
        <v>15</v>
      </c>
      <c r="D1439" s="5">
        <v>24</v>
      </c>
      <c r="E1439" s="5" t="str">
        <f t="shared" si="44"/>
        <v>24 Nov 1966</v>
      </c>
      <c r="F1439" s="5">
        <v>1</v>
      </c>
      <c r="G1439" s="19">
        <v>12044.34</v>
      </c>
      <c r="H1439" s="4" t="s">
        <v>12</v>
      </c>
      <c r="I1439" s="4" t="s">
        <v>16</v>
      </c>
      <c r="J1439" s="4" t="s">
        <v>23</v>
      </c>
      <c r="K1439" s="4">
        <f t="shared" si="45"/>
        <v>58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thickBot="1" x14ac:dyDescent="0.3">
      <c r="A1440" s="4" t="s">
        <v>1471</v>
      </c>
      <c r="B1440" s="5">
        <v>1986</v>
      </c>
      <c r="C1440" s="4" t="s">
        <v>20</v>
      </c>
      <c r="D1440" s="5">
        <v>7</v>
      </c>
      <c r="E1440" s="5" t="str">
        <f t="shared" si="44"/>
        <v>7 Sep 1986</v>
      </c>
      <c r="F1440" s="5">
        <v>3</v>
      </c>
      <c r="G1440" s="19">
        <v>12048.13</v>
      </c>
      <c r="H1440" s="4" t="s">
        <v>12</v>
      </c>
      <c r="I1440" s="4" t="s">
        <v>11</v>
      </c>
      <c r="J1440" s="4" t="s">
        <v>535</v>
      </c>
      <c r="K1440" s="4">
        <f t="shared" si="45"/>
        <v>38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thickBot="1" x14ac:dyDescent="0.3">
      <c r="A1441" s="4" t="s">
        <v>1472</v>
      </c>
      <c r="B1441" s="5">
        <v>1984</v>
      </c>
      <c r="C1441" s="4" t="s">
        <v>20</v>
      </c>
      <c r="D1441" s="5">
        <v>2</v>
      </c>
      <c r="E1441" s="5" t="str">
        <f t="shared" si="44"/>
        <v>2 Sep 1984</v>
      </c>
      <c r="F1441" s="5">
        <v>3</v>
      </c>
      <c r="G1441" s="19">
        <v>12091.34</v>
      </c>
      <c r="H1441" s="4" t="s">
        <v>12</v>
      </c>
      <c r="I1441" s="4" t="s">
        <v>11</v>
      </c>
      <c r="J1441" s="4" t="s">
        <v>632</v>
      </c>
      <c r="K1441" s="4">
        <f t="shared" si="45"/>
        <v>40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thickBot="1" x14ac:dyDescent="0.3">
      <c r="A1442" s="4" t="s">
        <v>1473</v>
      </c>
      <c r="B1442" s="5">
        <v>1968</v>
      </c>
      <c r="C1442" s="4" t="s">
        <v>18</v>
      </c>
      <c r="D1442" s="5">
        <v>21</v>
      </c>
      <c r="E1442" s="5" t="str">
        <f t="shared" si="44"/>
        <v>21 Jun 1968</v>
      </c>
      <c r="F1442" s="5">
        <v>3</v>
      </c>
      <c r="G1442" s="19">
        <v>12094.48</v>
      </c>
      <c r="H1442" s="4" t="s">
        <v>12</v>
      </c>
      <c r="I1442" s="4" t="s">
        <v>12</v>
      </c>
      <c r="J1442" s="4" t="s">
        <v>42</v>
      </c>
      <c r="K1442" s="4">
        <f t="shared" si="45"/>
        <v>56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thickBot="1" x14ac:dyDescent="0.3">
      <c r="A1443" s="4" t="s">
        <v>1474</v>
      </c>
      <c r="B1443" s="5">
        <v>1968</v>
      </c>
      <c r="C1443" s="4" t="s">
        <v>30</v>
      </c>
      <c r="D1443" s="5">
        <v>9</v>
      </c>
      <c r="E1443" s="5" t="str">
        <f t="shared" si="44"/>
        <v>9 Dec 1968</v>
      </c>
      <c r="F1443" s="5">
        <v>2</v>
      </c>
      <c r="G1443" s="19">
        <v>12096.65</v>
      </c>
      <c r="H1443" s="4" t="s">
        <v>12</v>
      </c>
      <c r="I1443" s="4" t="s">
        <v>16</v>
      </c>
      <c r="J1443" s="4" t="s">
        <v>247</v>
      </c>
      <c r="K1443" s="4">
        <f t="shared" si="45"/>
        <v>56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thickBot="1" x14ac:dyDescent="0.3">
      <c r="A1444" s="4" t="s">
        <v>1475</v>
      </c>
      <c r="B1444" s="5">
        <v>1968</v>
      </c>
      <c r="C1444" s="4" t="s">
        <v>36</v>
      </c>
      <c r="D1444" s="5">
        <v>25</v>
      </c>
      <c r="E1444" s="5" t="str">
        <f t="shared" si="44"/>
        <v>25 Oct 1968</v>
      </c>
      <c r="F1444" s="5">
        <v>3</v>
      </c>
      <c r="G1444" s="19">
        <v>12105.32</v>
      </c>
      <c r="H1444" s="4" t="s">
        <v>12</v>
      </c>
      <c r="I1444" s="4" t="s">
        <v>12</v>
      </c>
      <c r="J1444" s="4" t="s">
        <v>42</v>
      </c>
      <c r="K1444" s="4">
        <f t="shared" si="45"/>
        <v>56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thickBot="1" x14ac:dyDescent="0.3">
      <c r="A1445" s="4" t="s">
        <v>1476</v>
      </c>
      <c r="B1445" s="5">
        <v>1963</v>
      </c>
      <c r="C1445" s="4" t="s">
        <v>10</v>
      </c>
      <c r="D1445" s="5">
        <v>20</v>
      </c>
      <c r="E1445" s="5" t="str">
        <f t="shared" si="44"/>
        <v>20 Jul 1963</v>
      </c>
      <c r="F1445" s="5">
        <v>0</v>
      </c>
      <c r="G1445" s="19">
        <v>12124.99</v>
      </c>
      <c r="H1445" s="4" t="s">
        <v>12</v>
      </c>
      <c r="I1445" s="4" t="s">
        <v>16</v>
      </c>
      <c r="J1445" s="4" t="s">
        <v>23</v>
      </c>
      <c r="K1445" s="4">
        <f t="shared" si="45"/>
        <v>61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thickBot="1" x14ac:dyDescent="0.3">
      <c r="A1446" s="4" t="s">
        <v>1477</v>
      </c>
      <c r="B1446" s="5">
        <v>1963</v>
      </c>
      <c r="C1446" s="4" t="s">
        <v>18</v>
      </c>
      <c r="D1446" s="5">
        <v>4</v>
      </c>
      <c r="E1446" s="5" t="str">
        <f t="shared" si="44"/>
        <v>4 Jun 1963</v>
      </c>
      <c r="F1446" s="5">
        <v>0</v>
      </c>
      <c r="G1446" s="19">
        <v>12129.61</v>
      </c>
      <c r="H1446" s="4" t="s">
        <v>12</v>
      </c>
      <c r="I1446" s="4" t="s">
        <v>16</v>
      </c>
      <c r="J1446" s="4" t="s">
        <v>23</v>
      </c>
      <c r="K1446" s="4">
        <f t="shared" si="45"/>
        <v>61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thickBot="1" x14ac:dyDescent="0.3">
      <c r="A1447" s="4" t="s">
        <v>1478</v>
      </c>
      <c r="B1447" s="5">
        <v>1991</v>
      </c>
      <c r="C1447" s="4" t="s">
        <v>15</v>
      </c>
      <c r="D1447" s="5">
        <v>6</v>
      </c>
      <c r="E1447" s="5" t="str">
        <f t="shared" si="44"/>
        <v>6 Nov 1991</v>
      </c>
      <c r="F1447" s="5">
        <v>3</v>
      </c>
      <c r="G1447" s="19">
        <v>12130.8</v>
      </c>
      <c r="H1447" s="4" t="s">
        <v>12</v>
      </c>
      <c r="I1447" s="4" t="s">
        <v>12</v>
      </c>
      <c r="J1447" s="4" t="s">
        <v>535</v>
      </c>
      <c r="K1447" s="4">
        <f t="shared" si="45"/>
        <v>33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thickBot="1" x14ac:dyDescent="0.3">
      <c r="A1448" s="4" t="s">
        <v>1479</v>
      </c>
      <c r="B1448" s="5">
        <v>1974</v>
      </c>
      <c r="C1448" s="4" t="s">
        <v>20</v>
      </c>
      <c r="D1448" s="5">
        <v>16</v>
      </c>
      <c r="E1448" s="5" t="str">
        <f t="shared" si="44"/>
        <v>16 Sep 1974</v>
      </c>
      <c r="F1448" s="5">
        <v>0</v>
      </c>
      <c r="G1448" s="19">
        <v>12137.6</v>
      </c>
      <c r="H1448" s="4" t="s">
        <v>12</v>
      </c>
      <c r="I1448" s="4" t="s">
        <v>12</v>
      </c>
      <c r="J1448" s="4" t="s">
        <v>23</v>
      </c>
      <c r="K1448" s="4">
        <f t="shared" si="45"/>
        <v>50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thickBot="1" x14ac:dyDescent="0.3">
      <c r="A1449" s="4" t="s">
        <v>1480</v>
      </c>
      <c r="B1449" s="5">
        <v>1962</v>
      </c>
      <c r="C1449" s="4" t="s">
        <v>15</v>
      </c>
      <c r="D1449" s="5">
        <v>4</v>
      </c>
      <c r="E1449" s="5" t="str">
        <f t="shared" si="44"/>
        <v>4 Nov 1962</v>
      </c>
      <c r="F1449" s="5">
        <v>0</v>
      </c>
      <c r="G1449" s="19">
        <v>12142.58</v>
      </c>
      <c r="H1449" s="4" t="s">
        <v>12</v>
      </c>
      <c r="I1449" s="4" t="s">
        <v>11</v>
      </c>
      <c r="J1449" s="4" t="s">
        <v>13</v>
      </c>
      <c r="K1449" s="4">
        <f t="shared" si="45"/>
        <v>62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thickBot="1" x14ac:dyDescent="0.3">
      <c r="A1450" s="4" t="s">
        <v>1481</v>
      </c>
      <c r="B1450" s="5">
        <v>1962</v>
      </c>
      <c r="C1450" s="4" t="s">
        <v>20</v>
      </c>
      <c r="D1450" s="5">
        <v>15</v>
      </c>
      <c r="E1450" s="5" t="str">
        <f t="shared" si="44"/>
        <v>15 Sep 1962</v>
      </c>
      <c r="F1450" s="5">
        <v>0</v>
      </c>
      <c r="G1450" s="19">
        <v>12146.97</v>
      </c>
      <c r="H1450" s="4" t="s">
        <v>12</v>
      </c>
      <c r="I1450" s="4" t="s">
        <v>12</v>
      </c>
      <c r="J1450" s="4" t="s">
        <v>42</v>
      </c>
      <c r="K1450" s="4">
        <f t="shared" si="45"/>
        <v>62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thickBot="1" x14ac:dyDescent="0.3">
      <c r="A1451" s="4" t="s">
        <v>1482</v>
      </c>
      <c r="B1451" s="5">
        <v>1987</v>
      </c>
      <c r="C1451" s="4" t="s">
        <v>36</v>
      </c>
      <c r="D1451" s="5">
        <v>5</v>
      </c>
      <c r="E1451" s="5" t="str">
        <f t="shared" si="44"/>
        <v>5 Oct 1987</v>
      </c>
      <c r="F1451" s="5">
        <v>3</v>
      </c>
      <c r="G1451" s="19">
        <v>12148.2</v>
      </c>
      <c r="H1451" s="4" t="s">
        <v>12</v>
      </c>
      <c r="I1451" s="4" t="s">
        <v>12</v>
      </c>
      <c r="J1451" s="4" t="s">
        <v>23</v>
      </c>
      <c r="K1451" s="4">
        <f t="shared" si="45"/>
        <v>37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thickBot="1" x14ac:dyDescent="0.3">
      <c r="A1452" s="4" t="s">
        <v>1483</v>
      </c>
      <c r="B1452" s="5">
        <v>1991</v>
      </c>
      <c r="C1452" s="4" t="s">
        <v>34</v>
      </c>
      <c r="D1452" s="5">
        <v>29</v>
      </c>
      <c r="E1452" s="5" t="str">
        <f t="shared" si="44"/>
        <v>29 Aug 1991</v>
      </c>
      <c r="F1452" s="5">
        <v>3</v>
      </c>
      <c r="G1452" s="19">
        <v>12198.64</v>
      </c>
      <c r="H1452" s="4" t="s">
        <v>12</v>
      </c>
      <c r="I1452" s="4" t="s">
        <v>12</v>
      </c>
      <c r="J1452" s="4" t="s">
        <v>535</v>
      </c>
      <c r="K1452" s="4">
        <f t="shared" si="45"/>
        <v>33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thickBot="1" x14ac:dyDescent="0.3">
      <c r="A1453" s="4" t="s">
        <v>1484</v>
      </c>
      <c r="B1453" s="5">
        <v>1977</v>
      </c>
      <c r="C1453" s="4" t="s">
        <v>34</v>
      </c>
      <c r="D1453" s="5">
        <v>14</v>
      </c>
      <c r="E1453" s="5" t="str">
        <f t="shared" si="44"/>
        <v>14 Aug 1977</v>
      </c>
      <c r="F1453" s="5">
        <v>2</v>
      </c>
      <c r="G1453" s="19">
        <v>12218.7</v>
      </c>
      <c r="H1453" s="4" t="s">
        <v>12</v>
      </c>
      <c r="I1453" s="4" t="s">
        <v>16</v>
      </c>
      <c r="J1453" s="4" t="s">
        <v>23</v>
      </c>
      <c r="K1453" s="4">
        <f t="shared" si="45"/>
        <v>47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thickBot="1" x14ac:dyDescent="0.3">
      <c r="A1454" s="4" t="s">
        <v>1485</v>
      </c>
      <c r="B1454" s="5">
        <v>1964</v>
      </c>
      <c r="C1454" s="4" t="s">
        <v>10</v>
      </c>
      <c r="D1454" s="5">
        <v>20</v>
      </c>
      <c r="E1454" s="5" t="str">
        <f t="shared" si="44"/>
        <v>20 Jul 1964</v>
      </c>
      <c r="F1454" s="5">
        <v>0</v>
      </c>
      <c r="G1454" s="19">
        <v>12222.9</v>
      </c>
      <c r="H1454" s="4" t="s">
        <v>12</v>
      </c>
      <c r="I1454" s="4" t="s">
        <v>11</v>
      </c>
      <c r="J1454" s="4" t="s">
        <v>23</v>
      </c>
      <c r="K1454" s="4">
        <f t="shared" si="45"/>
        <v>60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thickBot="1" x14ac:dyDescent="0.3">
      <c r="A1455" s="4" t="s">
        <v>1486</v>
      </c>
      <c r="B1455" s="5">
        <v>1964</v>
      </c>
      <c r="C1455" s="4" t="s">
        <v>10</v>
      </c>
      <c r="D1455" s="5">
        <v>2</v>
      </c>
      <c r="E1455" s="5" t="str">
        <f t="shared" si="44"/>
        <v>2 Jul 1964</v>
      </c>
      <c r="F1455" s="5">
        <v>0</v>
      </c>
      <c r="G1455" s="19">
        <v>12224.35</v>
      </c>
      <c r="H1455" s="4" t="s">
        <v>12</v>
      </c>
      <c r="I1455" s="4" t="s">
        <v>16</v>
      </c>
      <c r="J1455" s="4" t="s">
        <v>23</v>
      </c>
      <c r="K1455" s="4">
        <f t="shared" si="45"/>
        <v>60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thickBot="1" x14ac:dyDescent="0.3">
      <c r="A1456" s="4" t="s">
        <v>1487</v>
      </c>
      <c r="B1456" s="5">
        <v>1964</v>
      </c>
      <c r="C1456" s="4" t="s">
        <v>18</v>
      </c>
      <c r="D1456" s="5">
        <v>24</v>
      </c>
      <c r="E1456" s="5" t="str">
        <f t="shared" si="44"/>
        <v>24 Jun 1964</v>
      </c>
      <c r="F1456" s="5">
        <v>0</v>
      </c>
      <c r="G1456" s="19">
        <v>12231.61</v>
      </c>
      <c r="H1456" s="4" t="s">
        <v>12</v>
      </c>
      <c r="I1456" s="4" t="s">
        <v>12</v>
      </c>
      <c r="J1456" s="4" t="s">
        <v>23</v>
      </c>
      <c r="K1456" s="4">
        <f t="shared" si="45"/>
        <v>60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thickBot="1" x14ac:dyDescent="0.3">
      <c r="A1457" s="4" t="s">
        <v>1488</v>
      </c>
      <c r="B1457" s="5">
        <v>1963</v>
      </c>
      <c r="C1457" s="4" t="s">
        <v>10</v>
      </c>
      <c r="D1457" s="5">
        <v>19</v>
      </c>
      <c r="E1457" s="5" t="str">
        <f t="shared" si="44"/>
        <v>19 Jul 1963</v>
      </c>
      <c r="F1457" s="5">
        <v>0</v>
      </c>
      <c r="G1457" s="19">
        <v>12233.83</v>
      </c>
      <c r="H1457" s="4" t="s">
        <v>12</v>
      </c>
      <c r="I1457" s="4" t="s">
        <v>16</v>
      </c>
      <c r="J1457" s="4" t="s">
        <v>42</v>
      </c>
      <c r="K1457" s="4">
        <f t="shared" si="45"/>
        <v>61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thickBot="1" x14ac:dyDescent="0.3">
      <c r="A1458" s="4" t="s">
        <v>1489</v>
      </c>
      <c r="B1458" s="5">
        <v>1964</v>
      </c>
      <c r="C1458" s="4" t="s">
        <v>36</v>
      </c>
      <c r="D1458" s="5">
        <v>15</v>
      </c>
      <c r="E1458" s="5" t="str">
        <f t="shared" si="44"/>
        <v>15 Oct 1964</v>
      </c>
      <c r="F1458" s="5">
        <v>0</v>
      </c>
      <c r="G1458" s="19">
        <v>12235.84</v>
      </c>
      <c r="H1458" s="4" t="s">
        <v>12</v>
      </c>
      <c r="I1458" s="4" t="s">
        <v>12</v>
      </c>
      <c r="J1458" s="4" t="s">
        <v>23</v>
      </c>
      <c r="K1458" s="4">
        <f t="shared" si="45"/>
        <v>60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thickBot="1" x14ac:dyDescent="0.3">
      <c r="A1459" s="4" t="s">
        <v>1490</v>
      </c>
      <c r="B1459" s="5">
        <v>1966</v>
      </c>
      <c r="C1459" s="4" t="s">
        <v>10</v>
      </c>
      <c r="D1459" s="5">
        <v>29</v>
      </c>
      <c r="E1459" s="5" t="str">
        <f t="shared" si="44"/>
        <v>29 Jul 1966</v>
      </c>
      <c r="F1459" s="5">
        <v>0</v>
      </c>
      <c r="G1459" s="19">
        <v>12237.73</v>
      </c>
      <c r="H1459" s="4" t="s">
        <v>12</v>
      </c>
      <c r="I1459" s="4" t="s">
        <v>12</v>
      </c>
      <c r="J1459" s="4" t="s">
        <v>23</v>
      </c>
      <c r="K1459" s="4">
        <f t="shared" si="45"/>
        <v>58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thickBot="1" x14ac:dyDescent="0.3">
      <c r="A1460" s="4" t="s">
        <v>1491</v>
      </c>
      <c r="B1460" s="5">
        <v>1963</v>
      </c>
      <c r="C1460" s="4" t="s">
        <v>10</v>
      </c>
      <c r="D1460" s="5">
        <v>17</v>
      </c>
      <c r="E1460" s="5" t="str">
        <f t="shared" si="44"/>
        <v>17 Jul 1963</v>
      </c>
      <c r="F1460" s="5">
        <v>0</v>
      </c>
      <c r="G1460" s="19">
        <v>12244.53</v>
      </c>
      <c r="H1460" s="4" t="s">
        <v>12</v>
      </c>
      <c r="I1460" s="4" t="s">
        <v>16</v>
      </c>
      <c r="J1460" s="4" t="s">
        <v>13</v>
      </c>
      <c r="K1460" s="4">
        <f t="shared" si="45"/>
        <v>61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thickBot="1" x14ac:dyDescent="0.3">
      <c r="A1461" s="4" t="s">
        <v>1492</v>
      </c>
      <c r="B1461" s="5">
        <v>1974</v>
      </c>
      <c r="C1461" s="4" t="s">
        <v>18</v>
      </c>
      <c r="D1461" s="5">
        <v>23</v>
      </c>
      <c r="E1461" s="5" t="str">
        <f t="shared" si="44"/>
        <v>23 Jun 1974</v>
      </c>
      <c r="F1461" s="5">
        <v>0</v>
      </c>
      <c r="G1461" s="19">
        <v>12245.17</v>
      </c>
      <c r="H1461" s="4" t="s">
        <v>12</v>
      </c>
      <c r="I1461" s="4" t="s">
        <v>16</v>
      </c>
      <c r="J1461" s="4" t="s">
        <v>23</v>
      </c>
      <c r="K1461" s="4">
        <f t="shared" si="45"/>
        <v>50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thickBot="1" x14ac:dyDescent="0.3">
      <c r="A1462" s="4" t="s">
        <v>1493</v>
      </c>
      <c r="B1462" s="5">
        <v>1989</v>
      </c>
      <c r="C1462" s="4" t="s">
        <v>15</v>
      </c>
      <c r="D1462" s="5">
        <v>23</v>
      </c>
      <c r="E1462" s="5" t="str">
        <f t="shared" si="44"/>
        <v>23 Nov 1989</v>
      </c>
      <c r="F1462" s="5">
        <v>3</v>
      </c>
      <c r="G1462" s="19">
        <v>12254.44</v>
      </c>
      <c r="H1462" s="4" t="s">
        <v>12</v>
      </c>
      <c r="I1462" s="4" t="s">
        <v>12</v>
      </c>
      <c r="J1462" s="4" t="s">
        <v>535</v>
      </c>
      <c r="K1462" s="4">
        <f t="shared" si="45"/>
        <v>35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thickBot="1" x14ac:dyDescent="0.3">
      <c r="A1463" s="4" t="s">
        <v>1494</v>
      </c>
      <c r="B1463" s="5">
        <v>1986</v>
      </c>
      <c r="C1463" s="4" t="s">
        <v>34</v>
      </c>
      <c r="D1463" s="5">
        <v>13</v>
      </c>
      <c r="E1463" s="5" t="str">
        <f t="shared" si="44"/>
        <v>13 Aug 1986</v>
      </c>
      <c r="F1463" s="5">
        <v>3</v>
      </c>
      <c r="G1463" s="19">
        <v>12255.04</v>
      </c>
      <c r="H1463" s="4" t="s">
        <v>12</v>
      </c>
      <c r="I1463" s="4" t="s">
        <v>11</v>
      </c>
      <c r="J1463" s="4" t="s">
        <v>535</v>
      </c>
      <c r="K1463" s="4">
        <f t="shared" si="45"/>
        <v>38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thickBot="1" x14ac:dyDescent="0.3">
      <c r="A1464" s="4" t="s">
        <v>1495</v>
      </c>
      <c r="B1464" s="5">
        <v>1966</v>
      </c>
      <c r="C1464" s="4" t="s">
        <v>30</v>
      </c>
      <c r="D1464" s="5">
        <v>6</v>
      </c>
      <c r="E1464" s="5" t="str">
        <f t="shared" si="44"/>
        <v>6 Dec 1966</v>
      </c>
      <c r="F1464" s="5">
        <v>2</v>
      </c>
      <c r="G1464" s="19">
        <v>12265.51</v>
      </c>
      <c r="H1464" s="4" t="s">
        <v>12</v>
      </c>
      <c r="I1464" s="4" t="s">
        <v>12</v>
      </c>
      <c r="J1464" s="4" t="s">
        <v>13</v>
      </c>
      <c r="K1464" s="4">
        <f t="shared" si="45"/>
        <v>58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thickBot="1" x14ac:dyDescent="0.3">
      <c r="A1465" s="4" t="s">
        <v>1496</v>
      </c>
      <c r="B1465" s="5">
        <v>1967</v>
      </c>
      <c r="C1465" s="4" t="s">
        <v>30</v>
      </c>
      <c r="D1465" s="5">
        <v>30</v>
      </c>
      <c r="E1465" s="5" t="str">
        <f t="shared" si="44"/>
        <v>30 Dec 1967</v>
      </c>
      <c r="F1465" s="5">
        <v>2</v>
      </c>
      <c r="G1465" s="19">
        <v>12268.63</v>
      </c>
      <c r="H1465" s="4" t="s">
        <v>12</v>
      </c>
      <c r="I1465" s="4" t="s">
        <v>16</v>
      </c>
      <c r="J1465" s="4" t="s">
        <v>23</v>
      </c>
      <c r="K1465" s="4">
        <f t="shared" si="45"/>
        <v>57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thickBot="1" x14ac:dyDescent="0.3">
      <c r="A1466" s="4" t="s">
        <v>1497</v>
      </c>
      <c r="B1466" s="5">
        <v>1967</v>
      </c>
      <c r="C1466" s="4" t="s">
        <v>34</v>
      </c>
      <c r="D1466" s="5">
        <v>28</v>
      </c>
      <c r="E1466" s="5" t="str">
        <f t="shared" si="44"/>
        <v>28 Aug 1967</v>
      </c>
      <c r="F1466" s="5">
        <v>2</v>
      </c>
      <c r="G1466" s="19">
        <v>12269.69</v>
      </c>
      <c r="H1466" s="4" t="s">
        <v>12</v>
      </c>
      <c r="I1466" s="4" t="s">
        <v>11</v>
      </c>
      <c r="J1466" s="4" t="s">
        <v>23</v>
      </c>
      <c r="K1466" s="4">
        <f t="shared" si="45"/>
        <v>57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thickBot="1" x14ac:dyDescent="0.3">
      <c r="A1467" s="4" t="s">
        <v>1498</v>
      </c>
      <c r="B1467" s="5">
        <v>1966</v>
      </c>
      <c r="C1467" s="4" t="s">
        <v>15</v>
      </c>
      <c r="D1467" s="5">
        <v>16</v>
      </c>
      <c r="E1467" s="5" t="str">
        <f t="shared" si="44"/>
        <v>16 Nov 1966</v>
      </c>
      <c r="F1467" s="5">
        <v>0</v>
      </c>
      <c r="G1467" s="19">
        <v>12282.03</v>
      </c>
      <c r="H1467" s="4" t="s">
        <v>12</v>
      </c>
      <c r="I1467" s="4" t="s">
        <v>16</v>
      </c>
      <c r="J1467" s="4" t="s">
        <v>200</v>
      </c>
      <c r="K1467" s="4">
        <f t="shared" si="45"/>
        <v>58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thickBot="1" x14ac:dyDescent="0.3">
      <c r="A1468" s="4" t="s">
        <v>1499</v>
      </c>
      <c r="B1468" s="5">
        <v>1990</v>
      </c>
      <c r="C1468" s="4" t="s">
        <v>36</v>
      </c>
      <c r="D1468" s="5">
        <v>29</v>
      </c>
      <c r="E1468" s="5" t="str">
        <f t="shared" si="44"/>
        <v>29 Oct 1990</v>
      </c>
      <c r="F1468" s="5">
        <v>3</v>
      </c>
      <c r="G1468" s="19">
        <v>12282.38</v>
      </c>
      <c r="H1468" s="4" t="s">
        <v>12</v>
      </c>
      <c r="I1468" s="4" t="s">
        <v>16</v>
      </c>
      <c r="J1468" s="4" t="s">
        <v>42</v>
      </c>
      <c r="K1468" s="4">
        <f t="shared" si="45"/>
        <v>34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thickBot="1" x14ac:dyDescent="0.3">
      <c r="A1469" s="4" t="s">
        <v>1500</v>
      </c>
      <c r="B1469" s="5">
        <v>1963</v>
      </c>
      <c r="C1469" s="4" t="s">
        <v>36</v>
      </c>
      <c r="D1469" s="5">
        <v>28</v>
      </c>
      <c r="E1469" s="5" t="str">
        <f t="shared" si="44"/>
        <v>28 Oct 1963</v>
      </c>
      <c r="F1469" s="5">
        <v>0</v>
      </c>
      <c r="G1469" s="19">
        <v>12299.59</v>
      </c>
      <c r="H1469" s="4" t="s">
        <v>12</v>
      </c>
      <c r="I1469" s="4" t="s">
        <v>16</v>
      </c>
      <c r="J1469" s="4" t="s">
        <v>200</v>
      </c>
      <c r="K1469" s="4">
        <f t="shared" si="45"/>
        <v>61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thickBot="1" x14ac:dyDescent="0.3">
      <c r="A1470" s="4" t="s">
        <v>1501</v>
      </c>
      <c r="B1470" s="5">
        <v>1963</v>
      </c>
      <c r="C1470" s="4" t="s">
        <v>34</v>
      </c>
      <c r="D1470" s="5">
        <v>29</v>
      </c>
      <c r="E1470" s="5" t="str">
        <f t="shared" si="44"/>
        <v>29 Aug 1963</v>
      </c>
      <c r="F1470" s="5">
        <v>0</v>
      </c>
      <c r="G1470" s="19">
        <v>12323.94</v>
      </c>
      <c r="H1470" s="4" t="s">
        <v>12</v>
      </c>
      <c r="I1470" s="4" t="s">
        <v>12</v>
      </c>
      <c r="J1470" s="4" t="s">
        <v>356</v>
      </c>
      <c r="K1470" s="4">
        <f t="shared" si="45"/>
        <v>61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thickBot="1" x14ac:dyDescent="0.3">
      <c r="A1471" s="4" t="s">
        <v>1502</v>
      </c>
      <c r="B1471" s="5">
        <v>1963</v>
      </c>
      <c r="C1471" s="4" t="s">
        <v>34</v>
      </c>
      <c r="D1471" s="5">
        <v>2</v>
      </c>
      <c r="E1471" s="5" t="str">
        <f t="shared" si="44"/>
        <v>2 Aug 1963</v>
      </c>
      <c r="F1471" s="5">
        <v>1</v>
      </c>
      <c r="G1471" s="19">
        <v>12333.83</v>
      </c>
      <c r="H1471" s="4" t="s">
        <v>12</v>
      </c>
      <c r="I1471" s="4" t="s">
        <v>11</v>
      </c>
      <c r="J1471" s="4" t="s">
        <v>42</v>
      </c>
      <c r="K1471" s="4">
        <f t="shared" si="45"/>
        <v>61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thickBot="1" x14ac:dyDescent="0.3">
      <c r="A1472" s="4" t="s">
        <v>1503</v>
      </c>
      <c r="B1472" s="5">
        <v>1963</v>
      </c>
      <c r="C1472" s="4" t="s">
        <v>20</v>
      </c>
      <c r="D1472" s="5">
        <v>22</v>
      </c>
      <c r="E1472" s="5" t="str">
        <f t="shared" si="44"/>
        <v>22 Sep 1963</v>
      </c>
      <c r="F1472" s="5">
        <v>1</v>
      </c>
      <c r="G1472" s="19">
        <v>12347.17</v>
      </c>
      <c r="H1472" s="4" t="s">
        <v>12</v>
      </c>
      <c r="I1472" s="4" t="s">
        <v>12</v>
      </c>
      <c r="J1472" s="4" t="s">
        <v>42</v>
      </c>
      <c r="K1472" s="4">
        <f t="shared" si="45"/>
        <v>61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thickBot="1" x14ac:dyDescent="0.3">
      <c r="A1473" s="4" t="s">
        <v>1504</v>
      </c>
      <c r="B1473" s="5">
        <v>1966</v>
      </c>
      <c r="C1473" s="4" t="s">
        <v>30</v>
      </c>
      <c r="D1473" s="5">
        <v>29</v>
      </c>
      <c r="E1473" s="5" t="str">
        <f t="shared" si="44"/>
        <v>29 Dec 1966</v>
      </c>
      <c r="F1473" s="5">
        <v>3</v>
      </c>
      <c r="G1473" s="19">
        <v>12363.55</v>
      </c>
      <c r="H1473" s="4" t="s">
        <v>12</v>
      </c>
      <c r="I1473" s="4" t="s">
        <v>12</v>
      </c>
      <c r="J1473" s="4" t="s">
        <v>42</v>
      </c>
      <c r="K1473" s="4">
        <f t="shared" si="45"/>
        <v>58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thickBot="1" x14ac:dyDescent="0.3">
      <c r="A1474" s="4" t="s">
        <v>1505</v>
      </c>
      <c r="B1474" s="5">
        <v>1962</v>
      </c>
      <c r="C1474" s="4" t="s">
        <v>20</v>
      </c>
      <c r="D1474" s="5">
        <v>26</v>
      </c>
      <c r="E1474" s="5" t="str">
        <f t="shared" si="44"/>
        <v>26 Sep 1962</v>
      </c>
      <c r="F1474" s="5">
        <v>0</v>
      </c>
      <c r="G1474" s="19">
        <v>12369.89</v>
      </c>
      <c r="H1474" s="4" t="s">
        <v>12</v>
      </c>
      <c r="I1474" s="4" t="s">
        <v>11</v>
      </c>
      <c r="J1474" s="4" t="s">
        <v>247</v>
      </c>
      <c r="K1474" s="4">
        <f t="shared" si="45"/>
        <v>62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thickBot="1" x14ac:dyDescent="0.3">
      <c r="A1475" s="4" t="s">
        <v>1506</v>
      </c>
      <c r="B1475" s="5">
        <v>1989</v>
      </c>
      <c r="C1475" s="4" t="s">
        <v>30</v>
      </c>
      <c r="D1475" s="5">
        <v>29</v>
      </c>
      <c r="E1475" s="5" t="str">
        <f t="shared" ref="E1475:E1538" si="46">CONCATENATE(D1475," ",C1475," ",B1475)</f>
        <v>29 Dec 1989</v>
      </c>
      <c r="F1475" s="5">
        <v>0</v>
      </c>
      <c r="G1475" s="19">
        <v>12404.88</v>
      </c>
      <c r="H1475" s="4" t="s">
        <v>12</v>
      </c>
      <c r="I1475" s="4" t="s">
        <v>12</v>
      </c>
      <c r="J1475" s="4" t="s">
        <v>168</v>
      </c>
      <c r="K1475" s="4">
        <f t="shared" ref="K1475:K1538" si="47">DATEDIF(E1475,$L$2,"y")</f>
        <v>35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thickBot="1" x14ac:dyDescent="0.3">
      <c r="A1476" s="4" t="s">
        <v>1507</v>
      </c>
      <c r="B1476" s="5">
        <v>1972</v>
      </c>
      <c r="C1476" s="4" t="s">
        <v>34</v>
      </c>
      <c r="D1476" s="5">
        <v>21</v>
      </c>
      <c r="E1476" s="5" t="str">
        <f t="shared" si="46"/>
        <v>21 Aug 1972</v>
      </c>
      <c r="F1476" s="5">
        <v>0</v>
      </c>
      <c r="G1476" s="19">
        <v>12407.3</v>
      </c>
      <c r="H1476" s="4" t="s">
        <v>12</v>
      </c>
      <c r="I1476" s="4" t="s">
        <v>11</v>
      </c>
      <c r="J1476" s="4" t="s">
        <v>300</v>
      </c>
      <c r="K1476" s="4">
        <f t="shared" si="47"/>
        <v>52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thickBot="1" x14ac:dyDescent="0.3">
      <c r="A1477" s="4" t="s">
        <v>1508</v>
      </c>
      <c r="B1477" s="5">
        <v>1979</v>
      </c>
      <c r="C1477" s="4" t="s">
        <v>10</v>
      </c>
      <c r="D1477" s="5">
        <v>14</v>
      </c>
      <c r="E1477" s="5" t="str">
        <f t="shared" si="46"/>
        <v>14 Jul 1979</v>
      </c>
      <c r="F1477" s="5">
        <v>2</v>
      </c>
      <c r="G1477" s="19">
        <v>12408.29</v>
      </c>
      <c r="H1477" s="4" t="s">
        <v>12</v>
      </c>
      <c r="I1477" s="4" t="s">
        <v>16</v>
      </c>
      <c r="J1477" s="4" t="s">
        <v>632</v>
      </c>
      <c r="K1477" s="4">
        <f t="shared" si="47"/>
        <v>45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thickBot="1" x14ac:dyDescent="0.3">
      <c r="A1478" s="4" t="s">
        <v>1509</v>
      </c>
      <c r="B1478" s="5">
        <v>1964</v>
      </c>
      <c r="C1478" s="4" t="s">
        <v>34</v>
      </c>
      <c r="D1478" s="5">
        <v>4</v>
      </c>
      <c r="E1478" s="5" t="str">
        <f t="shared" si="46"/>
        <v>4 Aug 1964</v>
      </c>
      <c r="F1478" s="5">
        <v>0</v>
      </c>
      <c r="G1478" s="19">
        <v>12430.95</v>
      </c>
      <c r="H1478" s="4" t="s">
        <v>12</v>
      </c>
      <c r="I1478" s="4" t="s">
        <v>12</v>
      </c>
      <c r="J1478" s="4" t="s">
        <v>247</v>
      </c>
      <c r="K1478" s="4">
        <f t="shared" si="47"/>
        <v>60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thickBot="1" x14ac:dyDescent="0.3">
      <c r="A1479" s="4" t="s">
        <v>1510</v>
      </c>
      <c r="B1479" s="5">
        <v>1995</v>
      </c>
      <c r="C1479" s="4" t="s">
        <v>34</v>
      </c>
      <c r="D1479" s="5">
        <v>9</v>
      </c>
      <c r="E1479" s="5" t="str">
        <f t="shared" si="46"/>
        <v>9 Aug 1995</v>
      </c>
      <c r="F1479" s="5">
        <v>0</v>
      </c>
      <c r="G1479" s="19">
        <v>12452.25</v>
      </c>
      <c r="H1479" s="4" t="s">
        <v>12</v>
      </c>
      <c r="I1479" s="4" t="s">
        <v>12</v>
      </c>
      <c r="J1479" s="4" t="s">
        <v>23</v>
      </c>
      <c r="K1479" s="4">
        <f t="shared" si="47"/>
        <v>29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thickBot="1" x14ac:dyDescent="0.3">
      <c r="A1480" s="4" t="s">
        <v>1511</v>
      </c>
      <c r="B1480" s="5">
        <v>1968</v>
      </c>
      <c r="C1480" s="4" t="s">
        <v>15</v>
      </c>
      <c r="D1480" s="5">
        <v>26</v>
      </c>
      <c r="E1480" s="5" t="str">
        <f t="shared" si="46"/>
        <v>26 Nov 1968</v>
      </c>
      <c r="F1480" s="5">
        <v>3</v>
      </c>
      <c r="G1480" s="19">
        <v>12475.35</v>
      </c>
      <c r="H1480" s="4" t="s">
        <v>12</v>
      </c>
      <c r="I1480" s="4" t="s">
        <v>16</v>
      </c>
      <c r="J1480" s="4" t="s">
        <v>23</v>
      </c>
      <c r="K1480" s="4">
        <f t="shared" si="47"/>
        <v>56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thickBot="1" x14ac:dyDescent="0.3">
      <c r="A1481" s="4" t="s">
        <v>1512</v>
      </c>
      <c r="B1481" s="5">
        <v>1968</v>
      </c>
      <c r="C1481" s="4" t="s">
        <v>15</v>
      </c>
      <c r="D1481" s="5">
        <v>12</v>
      </c>
      <c r="E1481" s="5" t="str">
        <f t="shared" si="46"/>
        <v>12 Nov 1968</v>
      </c>
      <c r="F1481" s="5">
        <v>3</v>
      </c>
      <c r="G1481" s="19">
        <v>12479.71</v>
      </c>
      <c r="H1481" s="4" t="s">
        <v>12</v>
      </c>
      <c r="I1481" s="4" t="s">
        <v>12</v>
      </c>
      <c r="J1481" s="4" t="s">
        <v>23</v>
      </c>
      <c r="K1481" s="4">
        <f t="shared" si="47"/>
        <v>56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thickBot="1" x14ac:dyDescent="0.3">
      <c r="A1482" s="4" t="s">
        <v>1513</v>
      </c>
      <c r="B1482" s="5">
        <v>1967</v>
      </c>
      <c r="C1482" s="4" t="s">
        <v>20</v>
      </c>
      <c r="D1482" s="5">
        <v>1</v>
      </c>
      <c r="E1482" s="5" t="str">
        <f t="shared" si="46"/>
        <v>1 Sep 1967</v>
      </c>
      <c r="F1482" s="5">
        <v>3</v>
      </c>
      <c r="G1482" s="19">
        <v>12485.8</v>
      </c>
      <c r="H1482" s="4" t="s">
        <v>12</v>
      </c>
      <c r="I1482" s="4" t="s">
        <v>12</v>
      </c>
      <c r="J1482" s="4" t="s">
        <v>13</v>
      </c>
      <c r="K1482" s="4">
        <f t="shared" si="47"/>
        <v>57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thickBot="1" x14ac:dyDescent="0.3">
      <c r="A1483" s="4" t="s">
        <v>1514</v>
      </c>
      <c r="B1483" s="5">
        <v>1968</v>
      </c>
      <c r="C1483" s="4" t="s">
        <v>30</v>
      </c>
      <c r="D1483" s="5">
        <v>3</v>
      </c>
      <c r="E1483" s="5" t="str">
        <f t="shared" si="46"/>
        <v>3 Dec 1968</v>
      </c>
      <c r="F1483" s="5">
        <v>3</v>
      </c>
      <c r="G1483" s="19">
        <v>12495.29</v>
      </c>
      <c r="H1483" s="4" t="s">
        <v>12</v>
      </c>
      <c r="I1483" s="4" t="s">
        <v>12</v>
      </c>
      <c r="J1483" s="4" t="s">
        <v>23</v>
      </c>
      <c r="K1483" s="4">
        <f t="shared" si="47"/>
        <v>56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thickBot="1" x14ac:dyDescent="0.3">
      <c r="A1484" s="4" t="s">
        <v>1515</v>
      </c>
      <c r="B1484" s="5">
        <v>1966</v>
      </c>
      <c r="C1484" s="4" t="s">
        <v>10</v>
      </c>
      <c r="D1484" s="5">
        <v>12</v>
      </c>
      <c r="E1484" s="5" t="str">
        <f t="shared" si="46"/>
        <v>12 Jul 1966</v>
      </c>
      <c r="F1484" s="5">
        <v>0</v>
      </c>
      <c r="G1484" s="19">
        <v>12499.88</v>
      </c>
      <c r="H1484" s="4" t="s">
        <v>12</v>
      </c>
      <c r="I1484" s="4" t="s">
        <v>11</v>
      </c>
      <c r="J1484" s="4" t="s">
        <v>23</v>
      </c>
      <c r="K1484" s="4">
        <f t="shared" si="47"/>
        <v>58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thickBot="1" x14ac:dyDescent="0.3">
      <c r="A1485" s="4" t="s">
        <v>1516</v>
      </c>
      <c r="B1485" s="5">
        <v>1962</v>
      </c>
      <c r="C1485" s="4" t="s">
        <v>36</v>
      </c>
      <c r="D1485" s="5">
        <v>16</v>
      </c>
      <c r="E1485" s="5" t="str">
        <f t="shared" si="46"/>
        <v>16 Oct 1962</v>
      </c>
      <c r="F1485" s="5">
        <v>0</v>
      </c>
      <c r="G1485" s="19">
        <v>12523.6</v>
      </c>
      <c r="H1485" s="4" t="s">
        <v>12</v>
      </c>
      <c r="I1485" s="4" t="s">
        <v>12</v>
      </c>
      <c r="J1485" s="4" t="s">
        <v>23</v>
      </c>
      <c r="K1485" s="4">
        <f t="shared" si="47"/>
        <v>62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thickBot="1" x14ac:dyDescent="0.3">
      <c r="A1486" s="4" t="s">
        <v>1517</v>
      </c>
      <c r="B1486" s="5">
        <v>1961</v>
      </c>
      <c r="C1486" s="4" t="s">
        <v>15</v>
      </c>
      <c r="D1486" s="5">
        <v>28</v>
      </c>
      <c r="E1486" s="5" t="str">
        <f t="shared" si="46"/>
        <v>28 Nov 1961</v>
      </c>
      <c r="F1486" s="5">
        <v>0</v>
      </c>
      <c r="G1486" s="19">
        <v>12557.61</v>
      </c>
      <c r="H1486" s="4" t="s">
        <v>12</v>
      </c>
      <c r="I1486" s="4" t="s">
        <v>12</v>
      </c>
      <c r="J1486" s="4" t="s">
        <v>13</v>
      </c>
      <c r="K1486" s="4">
        <f t="shared" si="47"/>
        <v>63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thickBot="1" x14ac:dyDescent="0.3">
      <c r="A1487" s="4" t="s">
        <v>1518</v>
      </c>
      <c r="B1487" s="5">
        <v>1961</v>
      </c>
      <c r="C1487" s="4" t="s">
        <v>15</v>
      </c>
      <c r="D1487" s="5">
        <v>28</v>
      </c>
      <c r="E1487" s="5" t="str">
        <f t="shared" si="46"/>
        <v>28 Nov 1961</v>
      </c>
      <c r="F1487" s="5">
        <v>0</v>
      </c>
      <c r="G1487" s="19">
        <v>12574.05</v>
      </c>
      <c r="H1487" s="4" t="s">
        <v>12</v>
      </c>
      <c r="I1487" s="4" t="s">
        <v>16</v>
      </c>
      <c r="J1487" s="4" t="s">
        <v>42</v>
      </c>
      <c r="K1487" s="4">
        <f t="shared" si="47"/>
        <v>63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thickBot="1" x14ac:dyDescent="0.3">
      <c r="A1488" s="4" t="s">
        <v>1519</v>
      </c>
      <c r="B1488" s="5">
        <v>1969</v>
      </c>
      <c r="C1488" s="4" t="s">
        <v>15</v>
      </c>
      <c r="D1488" s="5">
        <v>26</v>
      </c>
      <c r="E1488" s="5" t="str">
        <f t="shared" si="46"/>
        <v>26 Nov 1969</v>
      </c>
      <c r="F1488" s="5">
        <v>0</v>
      </c>
      <c r="G1488" s="19">
        <v>12579.92</v>
      </c>
      <c r="H1488" s="4" t="s">
        <v>12</v>
      </c>
      <c r="I1488" s="4" t="s">
        <v>16</v>
      </c>
      <c r="J1488" s="4" t="s">
        <v>200</v>
      </c>
      <c r="K1488" s="4">
        <f t="shared" si="47"/>
        <v>55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thickBot="1" x14ac:dyDescent="0.3">
      <c r="A1489" s="4" t="s">
        <v>1520</v>
      </c>
      <c r="B1489" s="5">
        <v>1970</v>
      </c>
      <c r="C1489" s="4" t="s">
        <v>18</v>
      </c>
      <c r="D1489" s="5">
        <v>18</v>
      </c>
      <c r="E1489" s="5" t="str">
        <f t="shared" si="46"/>
        <v>18 Jun 1970</v>
      </c>
      <c r="F1489" s="5">
        <v>5</v>
      </c>
      <c r="G1489" s="19">
        <v>12592.53</v>
      </c>
      <c r="H1489" s="4" t="s">
        <v>12</v>
      </c>
      <c r="I1489" s="4" t="s">
        <v>11</v>
      </c>
      <c r="J1489" s="4" t="s">
        <v>13</v>
      </c>
      <c r="K1489" s="4">
        <f t="shared" si="47"/>
        <v>54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thickBot="1" x14ac:dyDescent="0.3">
      <c r="A1490" s="4" t="s">
        <v>1521</v>
      </c>
      <c r="B1490" s="5">
        <v>1988</v>
      </c>
      <c r="C1490" s="4" t="s">
        <v>34</v>
      </c>
      <c r="D1490" s="5">
        <v>11</v>
      </c>
      <c r="E1490" s="5" t="str">
        <f t="shared" si="46"/>
        <v>11 Aug 1988</v>
      </c>
      <c r="F1490" s="5">
        <v>3</v>
      </c>
      <c r="G1490" s="19">
        <v>12600.46</v>
      </c>
      <c r="H1490" s="4" t="s">
        <v>12</v>
      </c>
      <c r="I1490" s="4" t="s">
        <v>16</v>
      </c>
      <c r="J1490" s="4" t="s">
        <v>249</v>
      </c>
      <c r="K1490" s="4">
        <f t="shared" si="47"/>
        <v>36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thickBot="1" x14ac:dyDescent="0.3">
      <c r="A1491" s="4" t="s">
        <v>1522</v>
      </c>
      <c r="B1491" s="5">
        <v>1998</v>
      </c>
      <c r="C1491" s="4" t="s">
        <v>15</v>
      </c>
      <c r="D1491" s="5">
        <v>18</v>
      </c>
      <c r="E1491" s="5" t="str">
        <f t="shared" si="46"/>
        <v>18 Nov 1998</v>
      </c>
      <c r="F1491" s="5">
        <v>1</v>
      </c>
      <c r="G1491" s="19">
        <v>12609.89</v>
      </c>
      <c r="H1491" s="4" t="s">
        <v>12</v>
      </c>
      <c r="I1491" s="4" t="s">
        <v>12</v>
      </c>
      <c r="J1491" s="4" t="s">
        <v>23</v>
      </c>
      <c r="K1491" s="4">
        <f t="shared" si="47"/>
        <v>26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thickBot="1" x14ac:dyDescent="0.3">
      <c r="A1492" s="4" t="s">
        <v>1523</v>
      </c>
      <c r="B1492" s="5">
        <v>1963</v>
      </c>
      <c r="C1492" s="4" t="s">
        <v>34</v>
      </c>
      <c r="D1492" s="5">
        <v>19</v>
      </c>
      <c r="E1492" s="5" t="str">
        <f t="shared" si="46"/>
        <v>19 Aug 1963</v>
      </c>
      <c r="F1492" s="5">
        <v>0</v>
      </c>
      <c r="G1492" s="19">
        <v>12622.18</v>
      </c>
      <c r="H1492" s="4" t="s">
        <v>12</v>
      </c>
      <c r="I1492" s="4" t="s">
        <v>16</v>
      </c>
      <c r="J1492" s="4" t="s">
        <v>23</v>
      </c>
      <c r="K1492" s="4">
        <f t="shared" si="47"/>
        <v>61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thickBot="1" x14ac:dyDescent="0.3">
      <c r="A1493" s="4" t="s">
        <v>1524</v>
      </c>
      <c r="B1493" s="5">
        <v>1970</v>
      </c>
      <c r="C1493" s="4" t="s">
        <v>30</v>
      </c>
      <c r="D1493" s="5">
        <v>28</v>
      </c>
      <c r="E1493" s="5" t="str">
        <f t="shared" si="46"/>
        <v>28 Dec 1970</v>
      </c>
      <c r="F1493" s="5">
        <v>0</v>
      </c>
      <c r="G1493" s="19">
        <v>12624.74</v>
      </c>
      <c r="H1493" s="4" t="s">
        <v>12</v>
      </c>
      <c r="I1493" s="4" t="s">
        <v>16</v>
      </c>
      <c r="J1493" s="4" t="s">
        <v>23</v>
      </c>
      <c r="K1493" s="4">
        <f t="shared" si="47"/>
        <v>54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thickBot="1" x14ac:dyDescent="0.3">
      <c r="A1494" s="4" t="s">
        <v>1525</v>
      </c>
      <c r="B1494" s="5">
        <v>1965</v>
      </c>
      <c r="C1494" s="4" t="s">
        <v>36</v>
      </c>
      <c r="D1494" s="5">
        <v>4</v>
      </c>
      <c r="E1494" s="5" t="str">
        <f t="shared" si="46"/>
        <v>4 Oct 1965</v>
      </c>
      <c r="F1494" s="5">
        <v>2</v>
      </c>
      <c r="G1494" s="19">
        <v>12629.17</v>
      </c>
      <c r="H1494" s="4" t="s">
        <v>12</v>
      </c>
      <c r="I1494" s="4" t="s">
        <v>16</v>
      </c>
      <c r="J1494" s="4" t="s">
        <v>13</v>
      </c>
      <c r="K1494" s="4">
        <f t="shared" si="47"/>
        <v>59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thickBot="1" x14ac:dyDescent="0.3">
      <c r="A1495" s="4" t="s">
        <v>1526</v>
      </c>
      <c r="B1495" s="5">
        <v>1962</v>
      </c>
      <c r="C1495" s="4" t="s">
        <v>15</v>
      </c>
      <c r="D1495" s="5">
        <v>22</v>
      </c>
      <c r="E1495" s="5" t="str">
        <f t="shared" si="46"/>
        <v>22 Nov 1962</v>
      </c>
      <c r="F1495" s="5">
        <v>0</v>
      </c>
      <c r="G1495" s="19">
        <v>12629.9</v>
      </c>
      <c r="H1495" s="4" t="s">
        <v>12</v>
      </c>
      <c r="I1495" s="4" t="s">
        <v>12</v>
      </c>
      <c r="J1495" s="4" t="s">
        <v>13</v>
      </c>
      <c r="K1495" s="4">
        <f t="shared" si="47"/>
        <v>62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thickBot="1" x14ac:dyDescent="0.3">
      <c r="A1496" s="4" t="s">
        <v>1527</v>
      </c>
      <c r="B1496" s="5">
        <v>1962</v>
      </c>
      <c r="C1496" s="4" t="s">
        <v>10</v>
      </c>
      <c r="D1496" s="5">
        <v>22</v>
      </c>
      <c r="E1496" s="5" t="str">
        <f t="shared" si="46"/>
        <v>22 Jul 1962</v>
      </c>
      <c r="F1496" s="5">
        <v>0</v>
      </c>
      <c r="G1496" s="19">
        <v>12638.2</v>
      </c>
      <c r="H1496" s="4" t="s">
        <v>12</v>
      </c>
      <c r="I1496" s="4" t="s">
        <v>16</v>
      </c>
      <c r="J1496" s="4" t="s">
        <v>42</v>
      </c>
      <c r="K1496" s="4">
        <f t="shared" si="47"/>
        <v>62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thickBot="1" x14ac:dyDescent="0.3">
      <c r="A1497" s="4" t="s">
        <v>1528</v>
      </c>
      <c r="B1497" s="5">
        <v>1972</v>
      </c>
      <c r="C1497" s="4" t="s">
        <v>20</v>
      </c>
      <c r="D1497" s="5">
        <v>5</v>
      </c>
      <c r="E1497" s="5" t="str">
        <f t="shared" si="46"/>
        <v>5 Sep 1972</v>
      </c>
      <c r="F1497" s="5">
        <v>0</v>
      </c>
      <c r="G1497" s="19">
        <v>12640.24</v>
      </c>
      <c r="H1497" s="4" t="s">
        <v>12</v>
      </c>
      <c r="I1497" s="4" t="s">
        <v>16</v>
      </c>
      <c r="J1497" s="4" t="s">
        <v>42</v>
      </c>
      <c r="K1497" s="4">
        <f t="shared" si="47"/>
        <v>52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thickBot="1" x14ac:dyDescent="0.3">
      <c r="A1498" s="4" t="s">
        <v>1529</v>
      </c>
      <c r="B1498" s="5">
        <v>1966</v>
      </c>
      <c r="C1498" s="4" t="s">
        <v>30</v>
      </c>
      <c r="D1498" s="5">
        <v>17</v>
      </c>
      <c r="E1498" s="5" t="str">
        <f t="shared" si="46"/>
        <v>17 Dec 1966</v>
      </c>
      <c r="F1498" s="5">
        <v>2</v>
      </c>
      <c r="G1498" s="19">
        <v>12643.38</v>
      </c>
      <c r="H1498" s="4" t="s">
        <v>12</v>
      </c>
      <c r="I1498" s="4" t="s">
        <v>16</v>
      </c>
      <c r="J1498" s="4" t="s">
        <v>23</v>
      </c>
      <c r="K1498" s="4">
        <f t="shared" si="47"/>
        <v>58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thickBot="1" x14ac:dyDescent="0.3">
      <c r="A1499" s="4" t="s">
        <v>1530</v>
      </c>
      <c r="B1499" s="5">
        <v>1962</v>
      </c>
      <c r="C1499" s="4" t="s">
        <v>10</v>
      </c>
      <c r="D1499" s="5">
        <v>11</v>
      </c>
      <c r="E1499" s="5" t="str">
        <f t="shared" si="46"/>
        <v>11 Jul 1962</v>
      </c>
      <c r="F1499" s="5">
        <v>0</v>
      </c>
      <c r="G1499" s="19">
        <v>12644.59</v>
      </c>
      <c r="H1499" s="4" t="s">
        <v>12</v>
      </c>
      <c r="I1499" s="4" t="s">
        <v>11</v>
      </c>
      <c r="J1499" s="4" t="s">
        <v>42</v>
      </c>
      <c r="K1499" s="4">
        <f t="shared" si="47"/>
        <v>62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thickBot="1" x14ac:dyDescent="0.3">
      <c r="A1500" s="4" t="s">
        <v>1531</v>
      </c>
      <c r="B1500" s="5">
        <v>1965</v>
      </c>
      <c r="C1500" s="4" t="s">
        <v>20</v>
      </c>
      <c r="D1500" s="5">
        <v>14</v>
      </c>
      <c r="E1500" s="5" t="str">
        <f t="shared" si="46"/>
        <v>14 Sep 1965</v>
      </c>
      <c r="F1500" s="5">
        <v>2</v>
      </c>
      <c r="G1500" s="19">
        <v>12646.21</v>
      </c>
      <c r="H1500" s="4" t="s">
        <v>12</v>
      </c>
      <c r="I1500" s="4" t="s">
        <v>11</v>
      </c>
      <c r="J1500" s="4" t="s">
        <v>42</v>
      </c>
      <c r="K1500" s="4">
        <f t="shared" si="47"/>
        <v>59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thickBot="1" x14ac:dyDescent="0.3">
      <c r="A1501" s="4" t="s">
        <v>1532</v>
      </c>
      <c r="B1501" s="5">
        <v>1962</v>
      </c>
      <c r="C1501" s="4" t="s">
        <v>34</v>
      </c>
      <c r="D1501" s="5">
        <v>27</v>
      </c>
      <c r="E1501" s="5" t="str">
        <f t="shared" si="46"/>
        <v>27 Aug 1962</v>
      </c>
      <c r="F1501" s="5">
        <v>0</v>
      </c>
      <c r="G1501" s="19">
        <v>12648.7</v>
      </c>
      <c r="H1501" s="4" t="s">
        <v>12</v>
      </c>
      <c r="I1501" s="4" t="s">
        <v>11</v>
      </c>
      <c r="J1501" s="4" t="s">
        <v>13</v>
      </c>
      <c r="K1501" s="4">
        <f t="shared" si="47"/>
        <v>62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thickBot="1" x14ac:dyDescent="0.3">
      <c r="A1502" s="4" t="s">
        <v>1533</v>
      </c>
      <c r="B1502" s="5">
        <v>1974</v>
      </c>
      <c r="C1502" s="4" t="s">
        <v>20</v>
      </c>
      <c r="D1502" s="5">
        <v>24</v>
      </c>
      <c r="E1502" s="5" t="str">
        <f t="shared" si="46"/>
        <v>24 Sep 1974</v>
      </c>
      <c r="F1502" s="5">
        <v>0</v>
      </c>
      <c r="G1502" s="19">
        <v>12697.48</v>
      </c>
      <c r="H1502" s="4" t="s">
        <v>12</v>
      </c>
      <c r="I1502" s="4" t="s">
        <v>12</v>
      </c>
      <c r="J1502" s="4" t="s">
        <v>300</v>
      </c>
      <c r="K1502" s="4">
        <f t="shared" si="47"/>
        <v>50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thickBot="1" x14ac:dyDescent="0.3">
      <c r="A1503" s="4" t="s">
        <v>1534</v>
      </c>
      <c r="B1503" s="5">
        <v>1992</v>
      </c>
      <c r="C1503" s="4" t="s">
        <v>10</v>
      </c>
      <c r="D1503" s="5">
        <v>7</v>
      </c>
      <c r="E1503" s="5" t="str">
        <f t="shared" si="46"/>
        <v>7 Jul 1992</v>
      </c>
      <c r="F1503" s="5">
        <v>0</v>
      </c>
      <c r="G1503" s="19">
        <v>12699.56</v>
      </c>
      <c r="H1503" s="4" t="s">
        <v>12</v>
      </c>
      <c r="I1503" s="4" t="s">
        <v>11</v>
      </c>
      <c r="J1503" s="4" t="s">
        <v>42</v>
      </c>
      <c r="K1503" s="4">
        <f t="shared" si="47"/>
        <v>32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thickBot="1" x14ac:dyDescent="0.3">
      <c r="A1504" s="4" t="s">
        <v>1535</v>
      </c>
      <c r="B1504" s="5">
        <v>1964</v>
      </c>
      <c r="C1504" s="4" t="s">
        <v>15</v>
      </c>
      <c r="D1504" s="5">
        <v>28</v>
      </c>
      <c r="E1504" s="5" t="str">
        <f t="shared" si="46"/>
        <v>28 Nov 1964</v>
      </c>
      <c r="F1504" s="5">
        <v>0</v>
      </c>
      <c r="G1504" s="19">
        <v>12700.63</v>
      </c>
      <c r="H1504" s="4" t="s">
        <v>12</v>
      </c>
      <c r="I1504" s="4" t="s">
        <v>12</v>
      </c>
      <c r="J1504" s="4" t="s">
        <v>42</v>
      </c>
      <c r="K1504" s="4">
        <f t="shared" si="47"/>
        <v>60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thickBot="1" x14ac:dyDescent="0.3">
      <c r="A1505" s="4" t="s">
        <v>1536</v>
      </c>
      <c r="B1505" s="5">
        <v>1970</v>
      </c>
      <c r="C1505" s="4" t="s">
        <v>10</v>
      </c>
      <c r="D1505" s="5">
        <v>8</v>
      </c>
      <c r="E1505" s="5" t="str">
        <f t="shared" si="46"/>
        <v>8 Jul 1970</v>
      </c>
      <c r="F1505" s="5">
        <v>0</v>
      </c>
      <c r="G1505" s="19">
        <v>12713</v>
      </c>
      <c r="H1505" s="4" t="s">
        <v>12</v>
      </c>
      <c r="I1505" s="4" t="s">
        <v>16</v>
      </c>
      <c r="J1505" s="4" t="s">
        <v>42</v>
      </c>
      <c r="K1505" s="4">
        <f t="shared" si="47"/>
        <v>54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thickBot="1" x14ac:dyDescent="0.3">
      <c r="A1506" s="4" t="s">
        <v>1537</v>
      </c>
      <c r="B1506" s="5">
        <v>1988</v>
      </c>
      <c r="C1506" s="4" t="s">
        <v>10</v>
      </c>
      <c r="D1506" s="5">
        <v>17</v>
      </c>
      <c r="E1506" s="5" t="str">
        <f t="shared" si="46"/>
        <v>17 Jul 1988</v>
      </c>
      <c r="F1506" s="5">
        <v>3</v>
      </c>
      <c r="G1506" s="19">
        <v>12718.21</v>
      </c>
      <c r="H1506" s="4" t="s">
        <v>12</v>
      </c>
      <c r="I1506" s="4" t="s">
        <v>16</v>
      </c>
      <c r="J1506" s="4" t="s">
        <v>535</v>
      </c>
      <c r="K1506" s="4">
        <f t="shared" si="47"/>
        <v>36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thickBot="1" x14ac:dyDescent="0.3">
      <c r="A1507" s="4" t="s">
        <v>1538</v>
      </c>
      <c r="B1507" s="5">
        <v>1962</v>
      </c>
      <c r="C1507" s="4" t="s">
        <v>20</v>
      </c>
      <c r="D1507" s="5">
        <v>2</v>
      </c>
      <c r="E1507" s="5" t="str">
        <f t="shared" si="46"/>
        <v>2 Sep 1962</v>
      </c>
      <c r="F1507" s="5">
        <v>0</v>
      </c>
      <c r="G1507" s="19">
        <v>12731</v>
      </c>
      <c r="H1507" s="4" t="s">
        <v>12</v>
      </c>
      <c r="I1507" s="4" t="s">
        <v>12</v>
      </c>
      <c r="J1507" s="4" t="s">
        <v>168</v>
      </c>
      <c r="K1507" s="4">
        <f t="shared" si="47"/>
        <v>62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thickBot="1" x14ac:dyDescent="0.3">
      <c r="A1508" s="4" t="s">
        <v>1539</v>
      </c>
      <c r="B1508" s="5">
        <v>1962</v>
      </c>
      <c r="C1508" s="4" t="s">
        <v>36</v>
      </c>
      <c r="D1508" s="5">
        <v>1</v>
      </c>
      <c r="E1508" s="5" t="str">
        <f t="shared" si="46"/>
        <v>1 Oct 1962</v>
      </c>
      <c r="F1508" s="5">
        <v>0</v>
      </c>
      <c r="G1508" s="19">
        <v>12741.17</v>
      </c>
      <c r="H1508" s="4" t="s">
        <v>12</v>
      </c>
      <c r="I1508" s="4" t="s">
        <v>16</v>
      </c>
      <c r="J1508" s="4" t="s">
        <v>356</v>
      </c>
      <c r="K1508" s="4">
        <f t="shared" si="47"/>
        <v>62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thickBot="1" x14ac:dyDescent="0.3">
      <c r="A1509" s="4" t="s">
        <v>1540</v>
      </c>
      <c r="B1509" s="5">
        <v>1975</v>
      </c>
      <c r="C1509" s="4" t="s">
        <v>20</v>
      </c>
      <c r="D1509" s="5">
        <v>25</v>
      </c>
      <c r="E1509" s="5" t="str">
        <f t="shared" si="46"/>
        <v>25 Sep 1975</v>
      </c>
      <c r="F1509" s="5">
        <v>1</v>
      </c>
      <c r="G1509" s="19">
        <v>12770.27</v>
      </c>
      <c r="H1509" s="4" t="s">
        <v>12</v>
      </c>
      <c r="I1509" s="4" t="s">
        <v>12</v>
      </c>
      <c r="J1509" s="4" t="s">
        <v>300</v>
      </c>
      <c r="K1509" s="4">
        <f t="shared" si="47"/>
        <v>49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thickBot="1" x14ac:dyDescent="0.3">
      <c r="A1510" s="4" t="s">
        <v>1541</v>
      </c>
      <c r="B1510" s="5">
        <v>1972</v>
      </c>
      <c r="C1510" s="4" t="s">
        <v>36</v>
      </c>
      <c r="D1510" s="5">
        <v>7</v>
      </c>
      <c r="E1510" s="5" t="str">
        <f t="shared" si="46"/>
        <v>7 Oct 1972</v>
      </c>
      <c r="F1510" s="5">
        <v>0</v>
      </c>
      <c r="G1510" s="19">
        <v>12776.05</v>
      </c>
      <c r="H1510" s="4" t="s">
        <v>12</v>
      </c>
      <c r="I1510" s="4" t="s">
        <v>12</v>
      </c>
      <c r="J1510" s="4" t="s">
        <v>535</v>
      </c>
      <c r="K1510" s="4">
        <f t="shared" si="47"/>
        <v>52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thickBot="1" x14ac:dyDescent="0.3">
      <c r="A1511" s="4" t="s">
        <v>1542</v>
      </c>
      <c r="B1511" s="5">
        <v>1963</v>
      </c>
      <c r="C1511" s="4" t="s">
        <v>30</v>
      </c>
      <c r="D1511" s="5">
        <v>5</v>
      </c>
      <c r="E1511" s="5" t="str">
        <f t="shared" si="46"/>
        <v>5 Dec 1963</v>
      </c>
      <c r="F1511" s="5">
        <v>0</v>
      </c>
      <c r="G1511" s="19">
        <v>12788.03</v>
      </c>
      <c r="H1511" s="4" t="s">
        <v>12</v>
      </c>
      <c r="I1511" s="4" t="s">
        <v>12</v>
      </c>
      <c r="J1511" s="4" t="s">
        <v>200</v>
      </c>
      <c r="K1511" s="4">
        <f t="shared" si="47"/>
        <v>61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thickBot="1" x14ac:dyDescent="0.3">
      <c r="A1512" s="4" t="s">
        <v>1543</v>
      </c>
      <c r="B1512" s="5">
        <v>1983</v>
      </c>
      <c r="C1512" s="4" t="s">
        <v>36</v>
      </c>
      <c r="D1512" s="5">
        <v>29</v>
      </c>
      <c r="E1512" s="5" t="str">
        <f t="shared" si="46"/>
        <v>29 Oct 1983</v>
      </c>
      <c r="F1512" s="5">
        <v>3</v>
      </c>
      <c r="G1512" s="19">
        <v>12788.18</v>
      </c>
      <c r="H1512" s="4" t="s">
        <v>12</v>
      </c>
      <c r="I1512" s="4" t="s">
        <v>16</v>
      </c>
      <c r="J1512" s="4" t="s">
        <v>535</v>
      </c>
      <c r="K1512" s="4">
        <f t="shared" si="47"/>
        <v>41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thickBot="1" x14ac:dyDescent="0.3">
      <c r="A1513" s="4" t="s">
        <v>1544</v>
      </c>
      <c r="B1513" s="5">
        <v>1978</v>
      </c>
      <c r="C1513" s="4" t="s">
        <v>10</v>
      </c>
      <c r="D1513" s="5">
        <v>24</v>
      </c>
      <c r="E1513" s="5" t="str">
        <f t="shared" si="46"/>
        <v>24 Jul 1978</v>
      </c>
      <c r="F1513" s="5">
        <v>0</v>
      </c>
      <c r="G1513" s="19">
        <v>12797.21</v>
      </c>
      <c r="H1513" s="4" t="s">
        <v>12</v>
      </c>
      <c r="I1513" s="4" t="s">
        <v>16</v>
      </c>
      <c r="J1513" s="4" t="s">
        <v>247</v>
      </c>
      <c r="K1513" s="4">
        <f t="shared" si="47"/>
        <v>46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thickBot="1" x14ac:dyDescent="0.3">
      <c r="A1514" s="4" t="s">
        <v>1545</v>
      </c>
      <c r="B1514" s="5">
        <v>1963</v>
      </c>
      <c r="C1514" s="4" t="s">
        <v>10</v>
      </c>
      <c r="D1514" s="5">
        <v>20</v>
      </c>
      <c r="E1514" s="5" t="str">
        <f t="shared" si="46"/>
        <v>20 Jul 1963</v>
      </c>
      <c r="F1514" s="5">
        <v>0</v>
      </c>
      <c r="G1514" s="19">
        <v>12815.44</v>
      </c>
      <c r="H1514" s="4" t="s">
        <v>12</v>
      </c>
      <c r="I1514" s="4" t="s">
        <v>12</v>
      </c>
      <c r="J1514" s="4" t="s">
        <v>247</v>
      </c>
      <c r="K1514" s="4">
        <f t="shared" si="47"/>
        <v>61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thickBot="1" x14ac:dyDescent="0.3">
      <c r="A1515" s="4" t="s">
        <v>1546</v>
      </c>
      <c r="B1515" s="5">
        <v>1967</v>
      </c>
      <c r="C1515" s="4" t="s">
        <v>20</v>
      </c>
      <c r="D1515" s="5">
        <v>25</v>
      </c>
      <c r="E1515" s="5" t="str">
        <f t="shared" si="46"/>
        <v>25 Sep 1967</v>
      </c>
      <c r="F1515" s="5">
        <v>0</v>
      </c>
      <c r="G1515" s="19">
        <v>12823.25</v>
      </c>
      <c r="H1515" s="4" t="s">
        <v>12</v>
      </c>
      <c r="I1515" s="4" t="s">
        <v>12</v>
      </c>
      <c r="J1515" s="4" t="s">
        <v>300</v>
      </c>
      <c r="K1515" s="4">
        <f t="shared" si="47"/>
        <v>57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thickBot="1" x14ac:dyDescent="0.3">
      <c r="A1516" s="4" t="s">
        <v>1547</v>
      </c>
      <c r="B1516" s="5">
        <v>2004</v>
      </c>
      <c r="C1516" s="4" t="s">
        <v>15</v>
      </c>
      <c r="D1516" s="5">
        <v>9</v>
      </c>
      <c r="E1516" s="5" t="str">
        <f t="shared" si="46"/>
        <v>9 Nov 2004</v>
      </c>
      <c r="F1516" s="5">
        <v>2</v>
      </c>
      <c r="G1516" s="19">
        <v>12829.46</v>
      </c>
      <c r="H1516" s="4" t="s">
        <v>12</v>
      </c>
      <c r="I1516" s="4" t="s">
        <v>12</v>
      </c>
      <c r="J1516" s="4" t="s">
        <v>168</v>
      </c>
      <c r="K1516" s="4">
        <f t="shared" si="47"/>
        <v>20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thickBot="1" x14ac:dyDescent="0.3">
      <c r="A1517" s="4" t="s">
        <v>1548</v>
      </c>
      <c r="B1517" s="5">
        <v>1993</v>
      </c>
      <c r="C1517" s="4" t="s">
        <v>20</v>
      </c>
      <c r="D1517" s="5">
        <v>27</v>
      </c>
      <c r="E1517" s="5" t="str">
        <f t="shared" si="46"/>
        <v>27 Sep 1993</v>
      </c>
      <c r="F1517" s="5">
        <v>0</v>
      </c>
      <c r="G1517" s="19">
        <v>12847.24</v>
      </c>
      <c r="H1517" s="4" t="s">
        <v>12</v>
      </c>
      <c r="I1517" s="4" t="s">
        <v>11</v>
      </c>
      <c r="J1517" s="4" t="s">
        <v>23</v>
      </c>
      <c r="K1517" s="4">
        <f t="shared" si="47"/>
        <v>31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thickBot="1" x14ac:dyDescent="0.3">
      <c r="A1518" s="4" t="s">
        <v>1549</v>
      </c>
      <c r="B1518" s="5">
        <v>1973</v>
      </c>
      <c r="C1518" s="4" t="s">
        <v>20</v>
      </c>
      <c r="D1518" s="5">
        <v>22</v>
      </c>
      <c r="E1518" s="5" t="str">
        <f t="shared" si="46"/>
        <v>22 Sep 1973</v>
      </c>
      <c r="F1518" s="5">
        <v>0</v>
      </c>
      <c r="G1518" s="19">
        <v>12852.37</v>
      </c>
      <c r="H1518" s="4" t="s">
        <v>12</v>
      </c>
      <c r="I1518" s="4" t="s">
        <v>16</v>
      </c>
      <c r="J1518" s="4" t="s">
        <v>23</v>
      </c>
      <c r="K1518" s="4">
        <f t="shared" si="47"/>
        <v>51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thickBot="1" x14ac:dyDescent="0.3">
      <c r="A1519" s="4" t="s">
        <v>1550</v>
      </c>
      <c r="B1519" s="5">
        <v>1963</v>
      </c>
      <c r="C1519" s="4" t="s">
        <v>20</v>
      </c>
      <c r="D1519" s="5">
        <v>27</v>
      </c>
      <c r="E1519" s="5" t="str">
        <f t="shared" si="46"/>
        <v>27 Sep 1963</v>
      </c>
      <c r="F1519" s="5">
        <v>0</v>
      </c>
      <c r="G1519" s="19">
        <v>12856.84</v>
      </c>
      <c r="H1519" s="4" t="s">
        <v>12</v>
      </c>
      <c r="I1519" s="4" t="s">
        <v>12</v>
      </c>
      <c r="J1519" s="4" t="s">
        <v>300</v>
      </c>
      <c r="K1519" s="4">
        <f t="shared" si="47"/>
        <v>61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thickBot="1" x14ac:dyDescent="0.3">
      <c r="A1520" s="4" t="s">
        <v>1551</v>
      </c>
      <c r="B1520" s="5">
        <v>1984</v>
      </c>
      <c r="C1520" s="4" t="s">
        <v>34</v>
      </c>
      <c r="D1520" s="5">
        <v>6</v>
      </c>
      <c r="E1520" s="5" t="str">
        <f t="shared" si="46"/>
        <v>6 Aug 1984</v>
      </c>
      <c r="F1520" s="5">
        <v>3</v>
      </c>
      <c r="G1520" s="19">
        <v>12870.31</v>
      </c>
      <c r="H1520" s="4" t="s">
        <v>12</v>
      </c>
      <c r="I1520" s="4" t="s">
        <v>12</v>
      </c>
      <c r="J1520" s="4" t="s">
        <v>23</v>
      </c>
      <c r="K1520" s="4">
        <f t="shared" si="47"/>
        <v>40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thickBot="1" x14ac:dyDescent="0.3">
      <c r="A1521" s="4" t="s">
        <v>1552</v>
      </c>
      <c r="B1521" s="5">
        <v>2004</v>
      </c>
      <c r="C1521" s="4" t="s">
        <v>10</v>
      </c>
      <c r="D1521" s="5">
        <v>9</v>
      </c>
      <c r="E1521" s="5" t="str">
        <f t="shared" si="46"/>
        <v>9 Jul 2004</v>
      </c>
      <c r="F1521" s="5">
        <v>0</v>
      </c>
      <c r="G1521" s="19">
        <v>12890.06</v>
      </c>
      <c r="H1521" s="4" t="s">
        <v>12</v>
      </c>
      <c r="I1521" s="4" t="s">
        <v>16</v>
      </c>
      <c r="J1521" s="4" t="s">
        <v>166</v>
      </c>
      <c r="K1521" s="4">
        <f t="shared" si="47"/>
        <v>20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thickBot="1" x14ac:dyDescent="0.3">
      <c r="A1522" s="4" t="s">
        <v>1553</v>
      </c>
      <c r="B1522" s="5">
        <v>1963</v>
      </c>
      <c r="C1522" s="4" t="s">
        <v>34</v>
      </c>
      <c r="D1522" s="5">
        <v>16</v>
      </c>
      <c r="E1522" s="5" t="str">
        <f t="shared" si="46"/>
        <v>16 Aug 1963</v>
      </c>
      <c r="F1522" s="5">
        <v>1</v>
      </c>
      <c r="G1522" s="19">
        <v>12913.99</v>
      </c>
      <c r="H1522" s="4" t="s">
        <v>12</v>
      </c>
      <c r="I1522" s="4" t="s">
        <v>11</v>
      </c>
      <c r="J1522" s="4" t="s">
        <v>168</v>
      </c>
      <c r="K1522" s="4">
        <f t="shared" si="47"/>
        <v>61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thickBot="1" x14ac:dyDescent="0.3">
      <c r="A1523" s="4" t="s">
        <v>1554</v>
      </c>
      <c r="B1523" s="5">
        <v>1963</v>
      </c>
      <c r="C1523" s="4" t="s">
        <v>20</v>
      </c>
      <c r="D1523" s="5">
        <v>1</v>
      </c>
      <c r="E1523" s="5" t="str">
        <f t="shared" si="46"/>
        <v>1 Sep 1963</v>
      </c>
      <c r="F1523" s="5">
        <v>2</v>
      </c>
      <c r="G1523" s="19">
        <v>12925.89</v>
      </c>
      <c r="H1523" s="4" t="s">
        <v>12</v>
      </c>
      <c r="I1523" s="4" t="s">
        <v>11</v>
      </c>
      <c r="J1523" s="4" t="s">
        <v>13</v>
      </c>
      <c r="K1523" s="4">
        <f t="shared" si="47"/>
        <v>61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thickBot="1" x14ac:dyDescent="0.3">
      <c r="A1524" s="4" t="s">
        <v>1555</v>
      </c>
      <c r="B1524" s="5">
        <v>1963</v>
      </c>
      <c r="C1524" s="4" t="s">
        <v>34</v>
      </c>
      <c r="D1524" s="5">
        <v>14</v>
      </c>
      <c r="E1524" s="5" t="str">
        <f t="shared" si="46"/>
        <v>14 Aug 1963</v>
      </c>
      <c r="F1524" s="5">
        <v>2</v>
      </c>
      <c r="G1524" s="19">
        <v>12928.79</v>
      </c>
      <c r="H1524" s="4" t="s">
        <v>12</v>
      </c>
      <c r="I1524" s="4" t="s">
        <v>11</v>
      </c>
      <c r="J1524" s="4" t="s">
        <v>13</v>
      </c>
      <c r="K1524" s="4">
        <f t="shared" si="47"/>
        <v>61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thickBot="1" x14ac:dyDescent="0.3">
      <c r="A1525" s="4" t="s">
        <v>1556</v>
      </c>
      <c r="B1525" s="5">
        <v>1966</v>
      </c>
      <c r="C1525" s="4" t="s">
        <v>30</v>
      </c>
      <c r="D1525" s="5">
        <v>22</v>
      </c>
      <c r="E1525" s="5" t="str">
        <f t="shared" si="46"/>
        <v>22 Dec 1966</v>
      </c>
      <c r="F1525" s="5">
        <v>4</v>
      </c>
      <c r="G1525" s="19">
        <v>12949.16</v>
      </c>
      <c r="H1525" s="4" t="s">
        <v>12</v>
      </c>
      <c r="I1525" s="4" t="s">
        <v>12</v>
      </c>
      <c r="J1525" s="4" t="s">
        <v>13</v>
      </c>
      <c r="K1525" s="4">
        <f t="shared" si="47"/>
        <v>58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thickBot="1" x14ac:dyDescent="0.3">
      <c r="A1526" s="4" t="s">
        <v>1557</v>
      </c>
      <c r="B1526" s="5">
        <v>1961</v>
      </c>
      <c r="C1526" s="4" t="s">
        <v>34</v>
      </c>
      <c r="D1526" s="5">
        <v>20</v>
      </c>
      <c r="E1526" s="5" t="str">
        <f t="shared" si="46"/>
        <v>20 Aug 1961</v>
      </c>
      <c r="F1526" s="5">
        <v>0</v>
      </c>
      <c r="G1526" s="19">
        <v>12950.07</v>
      </c>
      <c r="H1526" s="4" t="s">
        <v>12</v>
      </c>
      <c r="I1526" s="4" t="s">
        <v>16</v>
      </c>
      <c r="J1526" s="4" t="s">
        <v>23</v>
      </c>
      <c r="K1526" s="4">
        <f t="shared" si="47"/>
        <v>63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thickBot="1" x14ac:dyDescent="0.3">
      <c r="A1527" s="4" t="s">
        <v>1558</v>
      </c>
      <c r="B1527" s="5">
        <v>1960</v>
      </c>
      <c r="C1527" s="4" t="s">
        <v>15</v>
      </c>
      <c r="D1527" s="5">
        <v>4</v>
      </c>
      <c r="E1527" s="5" t="str">
        <f t="shared" si="46"/>
        <v>4 Nov 1960</v>
      </c>
      <c r="F1527" s="5">
        <v>0</v>
      </c>
      <c r="G1527" s="19">
        <v>12957.12</v>
      </c>
      <c r="H1527" s="4" t="s">
        <v>12</v>
      </c>
      <c r="I1527" s="4" t="s">
        <v>16</v>
      </c>
      <c r="J1527" s="4" t="s">
        <v>42</v>
      </c>
      <c r="K1527" s="4">
        <f t="shared" si="47"/>
        <v>64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thickBot="1" x14ac:dyDescent="0.3">
      <c r="A1528" s="4" t="s">
        <v>1559</v>
      </c>
      <c r="B1528" s="5">
        <v>1960</v>
      </c>
      <c r="C1528" s="4" t="s">
        <v>18</v>
      </c>
      <c r="D1528" s="5">
        <v>22</v>
      </c>
      <c r="E1528" s="5" t="str">
        <f t="shared" si="46"/>
        <v>22 Jun 1960</v>
      </c>
      <c r="F1528" s="5">
        <v>0</v>
      </c>
      <c r="G1528" s="19">
        <v>12979.36</v>
      </c>
      <c r="H1528" s="4" t="s">
        <v>12</v>
      </c>
      <c r="I1528" s="4" t="s">
        <v>16</v>
      </c>
      <c r="J1528" s="4" t="s">
        <v>42</v>
      </c>
      <c r="K1528" s="4">
        <f t="shared" si="47"/>
        <v>64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thickBot="1" x14ac:dyDescent="0.3">
      <c r="A1529" s="4" t="s">
        <v>1560</v>
      </c>
      <c r="B1529" s="5">
        <v>1960</v>
      </c>
      <c r="C1529" s="4" t="s">
        <v>20</v>
      </c>
      <c r="D1529" s="5">
        <v>23</v>
      </c>
      <c r="E1529" s="5" t="str">
        <f t="shared" si="46"/>
        <v>23 Sep 1960</v>
      </c>
      <c r="F1529" s="5">
        <v>0</v>
      </c>
      <c r="G1529" s="19">
        <v>12981.35</v>
      </c>
      <c r="H1529" s="4" t="s">
        <v>12</v>
      </c>
      <c r="I1529" s="4" t="s">
        <v>12</v>
      </c>
      <c r="J1529" s="4" t="s">
        <v>13</v>
      </c>
      <c r="K1529" s="4">
        <f t="shared" si="47"/>
        <v>64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thickBot="1" x14ac:dyDescent="0.3">
      <c r="A1530" s="4" t="s">
        <v>1561</v>
      </c>
      <c r="B1530" s="5">
        <v>1960</v>
      </c>
      <c r="C1530" s="4" t="s">
        <v>15</v>
      </c>
      <c r="D1530" s="5">
        <v>28</v>
      </c>
      <c r="E1530" s="5" t="str">
        <f t="shared" si="46"/>
        <v>28 Nov 1960</v>
      </c>
      <c r="F1530" s="5">
        <v>0</v>
      </c>
      <c r="G1530" s="19">
        <v>12982.87</v>
      </c>
      <c r="H1530" s="4" t="s">
        <v>12</v>
      </c>
      <c r="I1530" s="4" t="s">
        <v>16</v>
      </c>
      <c r="J1530" s="4" t="s">
        <v>13</v>
      </c>
      <c r="K1530" s="4">
        <f t="shared" si="47"/>
        <v>64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thickBot="1" x14ac:dyDescent="0.3">
      <c r="A1531" s="4" t="s">
        <v>1562</v>
      </c>
      <c r="B1531" s="5">
        <v>1979</v>
      </c>
      <c r="C1531" s="4" t="s">
        <v>15</v>
      </c>
      <c r="D1531" s="5">
        <v>27</v>
      </c>
      <c r="E1531" s="5" t="str">
        <f t="shared" si="46"/>
        <v>27 Nov 1979</v>
      </c>
      <c r="F1531" s="5">
        <v>2</v>
      </c>
      <c r="G1531" s="19">
        <v>12994.12</v>
      </c>
      <c r="H1531" s="4" t="s">
        <v>12</v>
      </c>
      <c r="I1531" s="4" t="s">
        <v>11</v>
      </c>
      <c r="J1531" s="4" t="s">
        <v>535</v>
      </c>
      <c r="K1531" s="4">
        <f t="shared" si="47"/>
        <v>45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thickBot="1" x14ac:dyDescent="0.3">
      <c r="A1532" s="4" t="s">
        <v>1563</v>
      </c>
      <c r="B1532" s="5">
        <v>1981</v>
      </c>
      <c r="C1532" s="4" t="s">
        <v>36</v>
      </c>
      <c r="D1532" s="5">
        <v>30</v>
      </c>
      <c r="E1532" s="5" t="str">
        <f t="shared" si="46"/>
        <v>30 Oct 1981</v>
      </c>
      <c r="F1532" s="5">
        <v>1</v>
      </c>
      <c r="G1532" s="19">
        <v>13002.91</v>
      </c>
      <c r="H1532" s="4" t="s">
        <v>12</v>
      </c>
      <c r="I1532" s="4" t="s">
        <v>16</v>
      </c>
      <c r="J1532" s="4" t="s">
        <v>23</v>
      </c>
      <c r="K1532" s="4">
        <f t="shared" si="47"/>
        <v>43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thickBot="1" x14ac:dyDescent="0.3">
      <c r="A1533" s="4" t="s">
        <v>1564</v>
      </c>
      <c r="B1533" s="5">
        <v>1962</v>
      </c>
      <c r="C1533" s="4" t="s">
        <v>18</v>
      </c>
      <c r="D1533" s="5">
        <v>24</v>
      </c>
      <c r="E1533" s="5" t="str">
        <f t="shared" si="46"/>
        <v>24 Jun 1962</v>
      </c>
      <c r="F1533" s="5">
        <v>0</v>
      </c>
      <c r="G1533" s="19">
        <v>13004.95</v>
      </c>
      <c r="H1533" s="4" t="s">
        <v>12</v>
      </c>
      <c r="I1533" s="4" t="s">
        <v>16</v>
      </c>
      <c r="J1533" s="4" t="s">
        <v>23</v>
      </c>
      <c r="K1533" s="4">
        <f t="shared" si="47"/>
        <v>62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thickBot="1" x14ac:dyDescent="0.3">
      <c r="A1534" s="4" t="s">
        <v>1565</v>
      </c>
      <c r="B1534" s="5">
        <v>1969</v>
      </c>
      <c r="C1534" s="4" t="s">
        <v>30</v>
      </c>
      <c r="D1534" s="5">
        <v>13</v>
      </c>
      <c r="E1534" s="5" t="str">
        <f t="shared" si="46"/>
        <v>13 Dec 1969</v>
      </c>
      <c r="F1534" s="5">
        <v>0</v>
      </c>
      <c r="G1534" s="19">
        <v>13008.07</v>
      </c>
      <c r="H1534" s="4" t="s">
        <v>12</v>
      </c>
      <c r="I1534" s="4" t="s">
        <v>12</v>
      </c>
      <c r="J1534" s="4" t="s">
        <v>23</v>
      </c>
      <c r="K1534" s="4">
        <f t="shared" si="47"/>
        <v>55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thickBot="1" x14ac:dyDescent="0.3">
      <c r="A1535" s="4" t="s">
        <v>1566</v>
      </c>
      <c r="B1535" s="5">
        <v>1972</v>
      </c>
      <c r="C1535" s="4" t="s">
        <v>20</v>
      </c>
      <c r="D1535" s="5">
        <v>27</v>
      </c>
      <c r="E1535" s="5" t="str">
        <f t="shared" si="46"/>
        <v>27 Sep 1972</v>
      </c>
      <c r="F1535" s="5">
        <v>0</v>
      </c>
      <c r="G1535" s="19">
        <v>13010.86</v>
      </c>
      <c r="H1535" s="4" t="s">
        <v>12</v>
      </c>
      <c r="I1535" s="4" t="s">
        <v>11</v>
      </c>
      <c r="J1535" s="4" t="s">
        <v>23</v>
      </c>
      <c r="K1535" s="4">
        <f t="shared" si="47"/>
        <v>52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thickBot="1" x14ac:dyDescent="0.3">
      <c r="A1536" s="4" t="s">
        <v>1567</v>
      </c>
      <c r="B1536" s="5">
        <v>1962</v>
      </c>
      <c r="C1536" s="4" t="s">
        <v>10</v>
      </c>
      <c r="D1536" s="5">
        <v>20</v>
      </c>
      <c r="E1536" s="5" t="str">
        <f t="shared" si="46"/>
        <v>20 Jul 1962</v>
      </c>
      <c r="F1536" s="5">
        <v>0</v>
      </c>
      <c r="G1536" s="19">
        <v>13012.21</v>
      </c>
      <c r="H1536" s="4" t="s">
        <v>12</v>
      </c>
      <c r="I1536" s="4" t="s">
        <v>16</v>
      </c>
      <c r="J1536" s="4" t="s">
        <v>23</v>
      </c>
      <c r="K1536" s="4">
        <f t="shared" si="47"/>
        <v>62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thickBot="1" x14ac:dyDescent="0.3">
      <c r="A1537" s="4" t="s">
        <v>1568</v>
      </c>
      <c r="B1537" s="5">
        <v>1964</v>
      </c>
      <c r="C1537" s="4" t="s">
        <v>20</v>
      </c>
      <c r="D1537" s="5">
        <v>23</v>
      </c>
      <c r="E1537" s="5" t="str">
        <f t="shared" si="46"/>
        <v>23 Sep 1964</v>
      </c>
      <c r="F1537" s="5">
        <v>1</v>
      </c>
      <c r="G1537" s="19">
        <v>13019.16</v>
      </c>
      <c r="H1537" s="4" t="s">
        <v>12</v>
      </c>
      <c r="I1537" s="4" t="s">
        <v>16</v>
      </c>
      <c r="J1537" s="4" t="s">
        <v>247</v>
      </c>
      <c r="K1537" s="4">
        <f t="shared" si="47"/>
        <v>60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thickBot="1" x14ac:dyDescent="0.3">
      <c r="A1538" s="4" t="s">
        <v>1569</v>
      </c>
      <c r="B1538" s="5">
        <v>1965</v>
      </c>
      <c r="C1538" s="4" t="s">
        <v>15</v>
      </c>
      <c r="D1538" s="5">
        <v>4</v>
      </c>
      <c r="E1538" s="5" t="str">
        <f t="shared" si="46"/>
        <v>4 Nov 1965</v>
      </c>
      <c r="F1538" s="5">
        <v>0</v>
      </c>
      <c r="G1538" s="19">
        <v>13023.93</v>
      </c>
      <c r="H1538" s="4" t="s">
        <v>12</v>
      </c>
      <c r="I1538" s="4" t="s">
        <v>11</v>
      </c>
      <c r="J1538" s="4" t="s">
        <v>200</v>
      </c>
      <c r="K1538" s="4">
        <f t="shared" si="47"/>
        <v>59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thickBot="1" x14ac:dyDescent="0.3">
      <c r="A1539" s="4" t="s">
        <v>1570</v>
      </c>
      <c r="B1539" s="5">
        <v>1961</v>
      </c>
      <c r="C1539" s="4" t="s">
        <v>15</v>
      </c>
      <c r="D1539" s="5">
        <v>9</v>
      </c>
      <c r="E1539" s="5" t="str">
        <f t="shared" ref="E1539:E1602" si="48">CONCATENATE(D1539," ",C1539," ",B1539)</f>
        <v>9 Nov 1961</v>
      </c>
      <c r="F1539" s="5">
        <v>0</v>
      </c>
      <c r="G1539" s="19">
        <v>13041.92</v>
      </c>
      <c r="H1539" s="4" t="s">
        <v>12</v>
      </c>
      <c r="I1539" s="4" t="s">
        <v>16</v>
      </c>
      <c r="J1539" s="4" t="s">
        <v>42</v>
      </c>
      <c r="K1539" s="4">
        <f t="shared" ref="K1539:K1602" si="49">DATEDIF(E1539,$L$2,"y")</f>
        <v>63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thickBot="1" x14ac:dyDescent="0.3">
      <c r="A1540" s="4" t="s">
        <v>1571</v>
      </c>
      <c r="B1540" s="5">
        <v>1969</v>
      </c>
      <c r="C1540" s="4" t="s">
        <v>20</v>
      </c>
      <c r="D1540" s="5">
        <v>23</v>
      </c>
      <c r="E1540" s="5" t="str">
        <f t="shared" si="48"/>
        <v>23 Sep 1969</v>
      </c>
      <c r="F1540" s="5">
        <v>0</v>
      </c>
      <c r="G1540" s="19">
        <v>13044.41</v>
      </c>
      <c r="H1540" s="4" t="s">
        <v>12</v>
      </c>
      <c r="I1540" s="4" t="s">
        <v>16</v>
      </c>
      <c r="J1540" s="4" t="s">
        <v>23</v>
      </c>
      <c r="K1540" s="4">
        <f t="shared" si="49"/>
        <v>55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thickBot="1" x14ac:dyDescent="0.3">
      <c r="A1541" s="4" t="s">
        <v>1572</v>
      </c>
      <c r="B1541" s="5">
        <v>1967</v>
      </c>
      <c r="C1541" s="4" t="s">
        <v>34</v>
      </c>
      <c r="D1541" s="5">
        <v>6</v>
      </c>
      <c r="E1541" s="5" t="str">
        <f t="shared" si="48"/>
        <v>6 Aug 1967</v>
      </c>
      <c r="F1541" s="5">
        <v>3</v>
      </c>
      <c r="G1541" s="19">
        <v>13047.33</v>
      </c>
      <c r="H1541" s="4" t="s">
        <v>12</v>
      </c>
      <c r="I1541" s="4" t="s">
        <v>12</v>
      </c>
      <c r="J1541" s="4" t="s">
        <v>247</v>
      </c>
      <c r="K1541" s="4">
        <f t="shared" si="49"/>
        <v>57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thickBot="1" x14ac:dyDescent="0.3">
      <c r="A1542" s="4" t="s">
        <v>1573</v>
      </c>
      <c r="B1542" s="5">
        <v>1985</v>
      </c>
      <c r="C1542" s="4" t="s">
        <v>36</v>
      </c>
      <c r="D1542" s="5">
        <v>26</v>
      </c>
      <c r="E1542" s="5" t="str">
        <f t="shared" si="48"/>
        <v>26 Oct 1985</v>
      </c>
      <c r="F1542" s="5">
        <v>3</v>
      </c>
      <c r="G1542" s="19">
        <v>13051.22</v>
      </c>
      <c r="H1542" s="4" t="s">
        <v>12</v>
      </c>
      <c r="I1542" s="4" t="s">
        <v>16</v>
      </c>
      <c r="J1542" s="4" t="s">
        <v>535</v>
      </c>
      <c r="K1542" s="4">
        <f t="shared" si="49"/>
        <v>39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thickBot="1" x14ac:dyDescent="0.3">
      <c r="A1543" s="4" t="s">
        <v>1574</v>
      </c>
      <c r="B1543" s="5">
        <v>1961</v>
      </c>
      <c r="C1543" s="4" t="s">
        <v>15</v>
      </c>
      <c r="D1543" s="5">
        <v>6</v>
      </c>
      <c r="E1543" s="5" t="str">
        <f t="shared" si="48"/>
        <v>6 Nov 1961</v>
      </c>
      <c r="F1543" s="5">
        <v>0</v>
      </c>
      <c r="G1543" s="19">
        <v>13063.88</v>
      </c>
      <c r="H1543" s="4" t="s">
        <v>12</v>
      </c>
      <c r="I1543" s="4" t="s">
        <v>11</v>
      </c>
      <c r="J1543" s="4" t="s">
        <v>42</v>
      </c>
      <c r="K1543" s="4">
        <f t="shared" si="49"/>
        <v>63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thickBot="1" x14ac:dyDescent="0.3">
      <c r="A1544" s="4" t="s">
        <v>1575</v>
      </c>
      <c r="B1544" s="5">
        <v>1978</v>
      </c>
      <c r="C1544" s="4" t="s">
        <v>10</v>
      </c>
      <c r="D1544" s="5">
        <v>17</v>
      </c>
      <c r="E1544" s="5" t="str">
        <f t="shared" si="48"/>
        <v>17 Jul 1978</v>
      </c>
      <c r="F1544" s="5">
        <v>2</v>
      </c>
      <c r="G1544" s="19">
        <v>13101.74</v>
      </c>
      <c r="H1544" s="4" t="s">
        <v>12</v>
      </c>
      <c r="I1544" s="4" t="s">
        <v>11</v>
      </c>
      <c r="J1544" s="4" t="s">
        <v>535</v>
      </c>
      <c r="K1544" s="4">
        <f t="shared" si="49"/>
        <v>46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thickBot="1" x14ac:dyDescent="0.3">
      <c r="A1545" s="4" t="s">
        <v>1576</v>
      </c>
      <c r="B1545" s="5">
        <v>1971</v>
      </c>
      <c r="C1545" s="4" t="s">
        <v>36</v>
      </c>
      <c r="D1545" s="5">
        <v>30</v>
      </c>
      <c r="E1545" s="5" t="str">
        <f t="shared" si="48"/>
        <v>30 Oct 1971</v>
      </c>
      <c r="F1545" s="5">
        <v>0</v>
      </c>
      <c r="G1545" s="19">
        <v>13110.79</v>
      </c>
      <c r="H1545" s="4" t="s">
        <v>12</v>
      </c>
      <c r="I1545" s="4" t="s">
        <v>11</v>
      </c>
      <c r="J1545" s="4" t="s">
        <v>42</v>
      </c>
      <c r="K1545" s="4">
        <f t="shared" si="49"/>
        <v>53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thickBot="1" x14ac:dyDescent="0.3">
      <c r="A1546" s="4" t="s">
        <v>1577</v>
      </c>
      <c r="B1546" s="5">
        <v>1962</v>
      </c>
      <c r="C1546" s="4" t="s">
        <v>34</v>
      </c>
      <c r="D1546" s="5">
        <v>2</v>
      </c>
      <c r="E1546" s="5" t="str">
        <f t="shared" si="48"/>
        <v>2 Aug 1962</v>
      </c>
      <c r="F1546" s="5">
        <v>1</v>
      </c>
      <c r="G1546" s="19">
        <v>13112.6</v>
      </c>
      <c r="H1546" s="4" t="s">
        <v>12</v>
      </c>
      <c r="I1546" s="4" t="s">
        <v>12</v>
      </c>
      <c r="J1546" s="4" t="s">
        <v>23</v>
      </c>
      <c r="K1546" s="4">
        <f t="shared" si="49"/>
        <v>62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thickBot="1" x14ac:dyDescent="0.3">
      <c r="A1547" s="4" t="s">
        <v>1578</v>
      </c>
      <c r="B1547" s="5">
        <v>1992</v>
      </c>
      <c r="C1547" s="4" t="s">
        <v>34</v>
      </c>
      <c r="D1547" s="5">
        <v>12</v>
      </c>
      <c r="E1547" s="5" t="str">
        <f t="shared" si="48"/>
        <v>12 Aug 1992</v>
      </c>
      <c r="F1547" s="5">
        <v>0</v>
      </c>
      <c r="G1547" s="19">
        <v>13113.51</v>
      </c>
      <c r="H1547" s="4" t="s">
        <v>12</v>
      </c>
      <c r="I1547" s="4" t="s">
        <v>11</v>
      </c>
      <c r="J1547" s="4" t="s">
        <v>535</v>
      </c>
      <c r="K1547" s="4">
        <f t="shared" si="49"/>
        <v>32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thickBot="1" x14ac:dyDescent="0.3">
      <c r="A1548" s="4" t="s">
        <v>1579</v>
      </c>
      <c r="B1548" s="5">
        <v>1963</v>
      </c>
      <c r="C1548" s="4" t="s">
        <v>20</v>
      </c>
      <c r="D1548" s="5">
        <v>14</v>
      </c>
      <c r="E1548" s="5" t="str">
        <f t="shared" si="48"/>
        <v>14 Sep 1963</v>
      </c>
      <c r="F1548" s="5">
        <v>0</v>
      </c>
      <c r="G1548" s="19">
        <v>13116.84</v>
      </c>
      <c r="H1548" s="4" t="s">
        <v>12</v>
      </c>
      <c r="I1548" s="4" t="s">
        <v>16</v>
      </c>
      <c r="J1548" s="4" t="s">
        <v>23</v>
      </c>
      <c r="K1548" s="4">
        <f t="shared" si="49"/>
        <v>61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thickBot="1" x14ac:dyDescent="0.3">
      <c r="A1549" s="4" t="s">
        <v>1580</v>
      </c>
      <c r="B1549" s="5">
        <v>1999</v>
      </c>
      <c r="C1549" s="4" t="s">
        <v>34</v>
      </c>
      <c r="D1549" s="5">
        <v>16</v>
      </c>
      <c r="E1549" s="5" t="str">
        <f t="shared" si="48"/>
        <v>16 Aug 1999</v>
      </c>
      <c r="F1549" s="5">
        <v>0</v>
      </c>
      <c r="G1549" s="19">
        <v>13126.68</v>
      </c>
      <c r="H1549" s="4" t="s">
        <v>12</v>
      </c>
      <c r="I1549" s="4" t="s">
        <v>12</v>
      </c>
      <c r="J1549" s="4" t="s">
        <v>42</v>
      </c>
      <c r="K1549" s="4">
        <f t="shared" si="49"/>
        <v>25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thickBot="1" x14ac:dyDescent="0.3">
      <c r="A1550" s="4" t="s">
        <v>1581</v>
      </c>
      <c r="B1550" s="5">
        <v>1961</v>
      </c>
      <c r="C1550" s="4" t="s">
        <v>20</v>
      </c>
      <c r="D1550" s="5">
        <v>7</v>
      </c>
      <c r="E1550" s="5" t="str">
        <f t="shared" si="48"/>
        <v>7 Sep 1961</v>
      </c>
      <c r="F1550" s="5">
        <v>0</v>
      </c>
      <c r="G1550" s="19">
        <v>13129.6</v>
      </c>
      <c r="H1550" s="4" t="s">
        <v>12</v>
      </c>
      <c r="I1550" s="4" t="s">
        <v>11</v>
      </c>
      <c r="J1550" s="4" t="s">
        <v>356</v>
      </c>
      <c r="K1550" s="4">
        <f t="shared" si="49"/>
        <v>63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thickBot="1" x14ac:dyDescent="0.3">
      <c r="A1551" s="4" t="s">
        <v>1582</v>
      </c>
      <c r="B1551" s="5">
        <v>1961</v>
      </c>
      <c r="C1551" s="4" t="s">
        <v>30</v>
      </c>
      <c r="D1551" s="5">
        <v>6</v>
      </c>
      <c r="E1551" s="5" t="str">
        <f t="shared" si="48"/>
        <v>6 Dec 1961</v>
      </c>
      <c r="F1551" s="5">
        <v>0</v>
      </c>
      <c r="G1551" s="19">
        <v>13143.34</v>
      </c>
      <c r="H1551" s="4" t="s">
        <v>12</v>
      </c>
      <c r="I1551" s="4" t="s">
        <v>11</v>
      </c>
      <c r="J1551" s="4" t="s">
        <v>516</v>
      </c>
      <c r="K1551" s="4">
        <f t="shared" si="49"/>
        <v>63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thickBot="1" x14ac:dyDescent="0.3">
      <c r="A1552" s="4" t="s">
        <v>1583</v>
      </c>
      <c r="B1552" s="5">
        <v>1961</v>
      </c>
      <c r="C1552" s="4" t="s">
        <v>30</v>
      </c>
      <c r="D1552" s="5">
        <v>6</v>
      </c>
      <c r="E1552" s="5" t="str">
        <f t="shared" si="48"/>
        <v>6 Dec 1961</v>
      </c>
      <c r="F1552" s="5">
        <v>0</v>
      </c>
      <c r="G1552" s="19">
        <v>13143.86</v>
      </c>
      <c r="H1552" s="4" t="s">
        <v>12</v>
      </c>
      <c r="I1552" s="4" t="s">
        <v>11</v>
      </c>
      <c r="J1552" s="4" t="s">
        <v>168</v>
      </c>
      <c r="K1552" s="4">
        <f t="shared" si="49"/>
        <v>63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thickBot="1" x14ac:dyDescent="0.3">
      <c r="A1553" s="4" t="s">
        <v>1584</v>
      </c>
      <c r="B1553" s="5">
        <v>1962</v>
      </c>
      <c r="C1553" s="4" t="s">
        <v>34</v>
      </c>
      <c r="D1553" s="5">
        <v>5</v>
      </c>
      <c r="E1553" s="5" t="str">
        <f t="shared" si="48"/>
        <v>5 Aug 1962</v>
      </c>
      <c r="F1553" s="5">
        <v>0</v>
      </c>
      <c r="G1553" s="19">
        <v>13204.29</v>
      </c>
      <c r="H1553" s="4" t="s">
        <v>12</v>
      </c>
      <c r="I1553" s="4" t="s">
        <v>16</v>
      </c>
      <c r="J1553" s="4" t="s">
        <v>247</v>
      </c>
      <c r="K1553" s="4">
        <f t="shared" si="49"/>
        <v>62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thickBot="1" x14ac:dyDescent="0.3">
      <c r="A1554" s="4" t="s">
        <v>1585</v>
      </c>
      <c r="B1554" s="5">
        <v>1982</v>
      </c>
      <c r="C1554" s="4" t="s">
        <v>36</v>
      </c>
      <c r="D1554" s="5">
        <v>15</v>
      </c>
      <c r="E1554" s="5" t="str">
        <f t="shared" si="48"/>
        <v>15 Oct 1982</v>
      </c>
      <c r="F1554" s="5">
        <v>3</v>
      </c>
      <c r="G1554" s="19">
        <v>13214.43</v>
      </c>
      <c r="H1554" s="4" t="s">
        <v>12</v>
      </c>
      <c r="I1554" s="4" t="s">
        <v>11</v>
      </c>
      <c r="J1554" s="4" t="s">
        <v>23</v>
      </c>
      <c r="K1554" s="4">
        <f t="shared" si="49"/>
        <v>42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thickBot="1" x14ac:dyDescent="0.3">
      <c r="A1555" s="4" t="s">
        <v>1586</v>
      </c>
      <c r="B1555" s="5">
        <v>1962</v>
      </c>
      <c r="C1555" s="4" t="s">
        <v>30</v>
      </c>
      <c r="D1555" s="5">
        <v>7</v>
      </c>
      <c r="E1555" s="5" t="str">
        <f t="shared" si="48"/>
        <v>7 Dec 1962</v>
      </c>
      <c r="F1555" s="5">
        <v>0</v>
      </c>
      <c r="G1555" s="19">
        <v>13217.09</v>
      </c>
      <c r="H1555" s="4" t="s">
        <v>12</v>
      </c>
      <c r="I1555" s="4" t="s">
        <v>16</v>
      </c>
      <c r="J1555" s="4" t="s">
        <v>247</v>
      </c>
      <c r="K1555" s="4">
        <f t="shared" si="49"/>
        <v>62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thickBot="1" x14ac:dyDescent="0.3">
      <c r="A1556" s="4" t="s">
        <v>1587</v>
      </c>
      <c r="B1556" s="5">
        <v>1965</v>
      </c>
      <c r="C1556" s="4" t="s">
        <v>15</v>
      </c>
      <c r="D1556" s="5">
        <v>13</v>
      </c>
      <c r="E1556" s="5" t="str">
        <f t="shared" si="48"/>
        <v>13 Nov 1965</v>
      </c>
      <c r="F1556" s="5">
        <v>2</v>
      </c>
      <c r="G1556" s="19">
        <v>13224.06</v>
      </c>
      <c r="H1556" s="4" t="s">
        <v>12</v>
      </c>
      <c r="I1556" s="4" t="s">
        <v>12</v>
      </c>
      <c r="J1556" s="4" t="s">
        <v>247</v>
      </c>
      <c r="K1556" s="4">
        <f t="shared" si="49"/>
        <v>59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thickBot="1" x14ac:dyDescent="0.3">
      <c r="A1557" s="4" t="s">
        <v>1588</v>
      </c>
      <c r="B1557" s="5">
        <v>1962</v>
      </c>
      <c r="C1557" s="4" t="s">
        <v>15</v>
      </c>
      <c r="D1557" s="5">
        <v>24</v>
      </c>
      <c r="E1557" s="5" t="str">
        <f t="shared" si="48"/>
        <v>24 Nov 1962</v>
      </c>
      <c r="F1557" s="5">
        <v>1</v>
      </c>
      <c r="G1557" s="19">
        <v>13224.69</v>
      </c>
      <c r="H1557" s="4" t="s">
        <v>12</v>
      </c>
      <c r="I1557" s="4" t="s">
        <v>11</v>
      </c>
      <c r="J1557" s="4" t="s">
        <v>42</v>
      </c>
      <c r="K1557" s="4">
        <f t="shared" si="49"/>
        <v>62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thickBot="1" x14ac:dyDescent="0.3">
      <c r="A1558" s="4" t="s">
        <v>1589</v>
      </c>
      <c r="B1558" s="5">
        <v>1962</v>
      </c>
      <c r="C1558" s="4" t="s">
        <v>36</v>
      </c>
      <c r="D1558" s="5">
        <v>11</v>
      </c>
      <c r="E1558" s="5" t="str">
        <f t="shared" si="48"/>
        <v>11 Oct 1962</v>
      </c>
      <c r="F1558" s="5">
        <v>0</v>
      </c>
      <c r="G1558" s="19">
        <v>13228.85</v>
      </c>
      <c r="H1558" s="4" t="s">
        <v>12</v>
      </c>
      <c r="I1558" s="4" t="s">
        <v>12</v>
      </c>
      <c r="J1558" s="4" t="s">
        <v>249</v>
      </c>
      <c r="K1558" s="4">
        <f t="shared" si="49"/>
        <v>62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thickBot="1" x14ac:dyDescent="0.3">
      <c r="A1559" s="4" t="s">
        <v>1590</v>
      </c>
      <c r="B1559" s="5">
        <v>1994</v>
      </c>
      <c r="C1559" s="4" t="s">
        <v>10</v>
      </c>
      <c r="D1559" s="5">
        <v>1</v>
      </c>
      <c r="E1559" s="5" t="str">
        <f t="shared" si="48"/>
        <v>1 Jul 1994</v>
      </c>
      <c r="F1559" s="5">
        <v>0</v>
      </c>
      <c r="G1559" s="19">
        <v>13292.52</v>
      </c>
      <c r="H1559" s="4" t="s">
        <v>12</v>
      </c>
      <c r="I1559" s="4" t="s">
        <v>12</v>
      </c>
      <c r="J1559" s="4" t="s">
        <v>23</v>
      </c>
      <c r="K1559" s="4">
        <f t="shared" si="49"/>
        <v>30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thickBot="1" x14ac:dyDescent="0.3">
      <c r="A1560" s="4" t="s">
        <v>1591</v>
      </c>
      <c r="B1560" s="5">
        <v>1976</v>
      </c>
      <c r="C1560" s="4" t="s">
        <v>34</v>
      </c>
      <c r="D1560" s="5">
        <v>23</v>
      </c>
      <c r="E1560" s="5" t="str">
        <f t="shared" si="48"/>
        <v>23 Aug 1976</v>
      </c>
      <c r="F1560" s="5">
        <v>2</v>
      </c>
      <c r="G1560" s="19">
        <v>13333.71</v>
      </c>
      <c r="H1560" s="4" t="s">
        <v>12</v>
      </c>
      <c r="I1560" s="4" t="s">
        <v>11</v>
      </c>
      <c r="J1560" s="4" t="s">
        <v>23</v>
      </c>
      <c r="K1560" s="4">
        <f t="shared" si="49"/>
        <v>48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thickBot="1" x14ac:dyDescent="0.3">
      <c r="A1561" s="4" t="s">
        <v>1592</v>
      </c>
      <c r="B1561" s="5">
        <v>1960</v>
      </c>
      <c r="C1561" s="4" t="s">
        <v>15</v>
      </c>
      <c r="D1561" s="5">
        <v>11</v>
      </c>
      <c r="E1561" s="5" t="str">
        <f t="shared" si="48"/>
        <v>11 Nov 1960</v>
      </c>
      <c r="F1561" s="5">
        <v>0</v>
      </c>
      <c r="G1561" s="19">
        <v>13352.1</v>
      </c>
      <c r="H1561" s="4" t="s">
        <v>12</v>
      </c>
      <c r="I1561" s="4" t="s">
        <v>16</v>
      </c>
      <c r="J1561" s="4" t="s">
        <v>23</v>
      </c>
      <c r="K1561" s="4">
        <f t="shared" si="49"/>
        <v>64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thickBot="1" x14ac:dyDescent="0.3">
      <c r="A1562" s="4" t="s">
        <v>1593</v>
      </c>
      <c r="B1562" s="5">
        <v>1990</v>
      </c>
      <c r="C1562" s="4" t="s">
        <v>36</v>
      </c>
      <c r="D1562" s="5">
        <v>2</v>
      </c>
      <c r="E1562" s="5" t="str">
        <f t="shared" si="48"/>
        <v>2 Oct 1990</v>
      </c>
      <c r="F1562" s="5">
        <v>3</v>
      </c>
      <c r="G1562" s="19">
        <v>13360.94</v>
      </c>
      <c r="H1562" s="4" t="s">
        <v>12</v>
      </c>
      <c r="I1562" s="4" t="s">
        <v>16</v>
      </c>
      <c r="J1562" s="4" t="s">
        <v>23</v>
      </c>
      <c r="K1562" s="4">
        <f t="shared" si="49"/>
        <v>34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thickBot="1" x14ac:dyDescent="0.3">
      <c r="A1563" s="4" t="s">
        <v>1594</v>
      </c>
      <c r="B1563" s="5">
        <v>1964</v>
      </c>
      <c r="C1563" s="4" t="s">
        <v>20</v>
      </c>
      <c r="D1563" s="5">
        <v>24</v>
      </c>
      <c r="E1563" s="5" t="str">
        <f t="shared" si="48"/>
        <v>24 Sep 1964</v>
      </c>
      <c r="F1563" s="5">
        <v>0</v>
      </c>
      <c r="G1563" s="19">
        <v>13375.76</v>
      </c>
      <c r="H1563" s="4" t="s">
        <v>12</v>
      </c>
      <c r="I1563" s="4" t="s">
        <v>11</v>
      </c>
      <c r="J1563" s="4" t="s">
        <v>200</v>
      </c>
      <c r="K1563" s="4">
        <f t="shared" si="49"/>
        <v>60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thickBot="1" x14ac:dyDescent="0.3">
      <c r="A1564" s="4" t="s">
        <v>1595</v>
      </c>
      <c r="B1564" s="5">
        <v>1979</v>
      </c>
      <c r="C1564" s="4" t="s">
        <v>20</v>
      </c>
      <c r="D1564" s="5">
        <v>30</v>
      </c>
      <c r="E1564" s="5" t="str">
        <f t="shared" si="48"/>
        <v>30 Sep 1979</v>
      </c>
      <c r="F1564" s="5">
        <v>2</v>
      </c>
      <c r="G1564" s="19">
        <v>13377.41</v>
      </c>
      <c r="H1564" s="4" t="s">
        <v>12</v>
      </c>
      <c r="I1564" s="4" t="s">
        <v>12</v>
      </c>
      <c r="J1564" s="4" t="s">
        <v>535</v>
      </c>
      <c r="K1564" s="4">
        <f t="shared" si="49"/>
        <v>45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thickBot="1" x14ac:dyDescent="0.3">
      <c r="A1565" s="4" t="s">
        <v>1596</v>
      </c>
      <c r="B1565" s="5">
        <v>1984</v>
      </c>
      <c r="C1565" s="4" t="s">
        <v>18</v>
      </c>
      <c r="D1565" s="5">
        <v>6</v>
      </c>
      <c r="E1565" s="5" t="str">
        <f t="shared" si="48"/>
        <v>6 Jun 1984</v>
      </c>
      <c r="F1565" s="5">
        <v>3</v>
      </c>
      <c r="G1565" s="19">
        <v>13383.67</v>
      </c>
      <c r="H1565" s="4" t="s">
        <v>12</v>
      </c>
      <c r="I1565" s="4" t="s">
        <v>11</v>
      </c>
      <c r="J1565" s="4" t="s">
        <v>249</v>
      </c>
      <c r="K1565" s="4">
        <f t="shared" si="49"/>
        <v>40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thickBot="1" x14ac:dyDescent="0.3">
      <c r="A1566" s="4" t="s">
        <v>1597</v>
      </c>
      <c r="B1566" s="5">
        <v>1959</v>
      </c>
      <c r="C1566" s="4" t="s">
        <v>30</v>
      </c>
      <c r="D1566" s="5">
        <v>9</v>
      </c>
      <c r="E1566" s="5" t="str">
        <f t="shared" si="48"/>
        <v>9 Dec 1959</v>
      </c>
      <c r="F1566" s="5">
        <v>0</v>
      </c>
      <c r="G1566" s="19">
        <v>13390.56</v>
      </c>
      <c r="H1566" s="4" t="s">
        <v>12</v>
      </c>
      <c r="I1566" s="4" t="s">
        <v>12</v>
      </c>
      <c r="J1566" s="4" t="s">
        <v>42</v>
      </c>
      <c r="K1566" s="4">
        <f t="shared" si="49"/>
        <v>65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thickBot="1" x14ac:dyDescent="0.3">
      <c r="A1567" s="4" t="s">
        <v>1598</v>
      </c>
      <c r="B1567" s="5">
        <v>1959</v>
      </c>
      <c r="C1567" s="4" t="s">
        <v>15</v>
      </c>
      <c r="D1567" s="5">
        <v>25</v>
      </c>
      <c r="E1567" s="5" t="str">
        <f t="shared" si="48"/>
        <v>25 Nov 1959</v>
      </c>
      <c r="F1567" s="5">
        <v>0</v>
      </c>
      <c r="G1567" s="19">
        <v>13393.76</v>
      </c>
      <c r="H1567" s="4" t="s">
        <v>12</v>
      </c>
      <c r="I1567" s="4" t="s">
        <v>16</v>
      </c>
      <c r="J1567" s="4" t="s">
        <v>42</v>
      </c>
      <c r="K1567" s="4">
        <f t="shared" si="49"/>
        <v>65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thickBot="1" x14ac:dyDescent="0.3">
      <c r="A1568" s="4" t="s">
        <v>1599</v>
      </c>
      <c r="B1568" s="5">
        <v>1959</v>
      </c>
      <c r="C1568" s="4" t="s">
        <v>30</v>
      </c>
      <c r="D1568" s="5">
        <v>20</v>
      </c>
      <c r="E1568" s="5" t="str">
        <f t="shared" si="48"/>
        <v>20 Dec 1959</v>
      </c>
      <c r="F1568" s="5">
        <v>0</v>
      </c>
      <c r="G1568" s="19">
        <v>13405.39</v>
      </c>
      <c r="H1568" s="4" t="s">
        <v>12</v>
      </c>
      <c r="I1568" s="4" t="s">
        <v>12</v>
      </c>
      <c r="J1568" s="4" t="s">
        <v>13</v>
      </c>
      <c r="K1568" s="4">
        <f t="shared" si="49"/>
        <v>65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thickBot="1" x14ac:dyDescent="0.3">
      <c r="A1569" s="4" t="s">
        <v>1600</v>
      </c>
      <c r="B1569" s="5">
        <v>1992</v>
      </c>
      <c r="C1569" s="4" t="s">
        <v>30</v>
      </c>
      <c r="D1569" s="5">
        <v>19</v>
      </c>
      <c r="E1569" s="5" t="str">
        <f t="shared" si="48"/>
        <v>19 Dec 1992</v>
      </c>
      <c r="F1569" s="5">
        <v>0</v>
      </c>
      <c r="G1569" s="19">
        <v>13412.97</v>
      </c>
      <c r="H1569" s="4" t="s">
        <v>12</v>
      </c>
      <c r="I1569" s="4" t="s">
        <v>12</v>
      </c>
      <c r="J1569" s="4" t="s">
        <v>249</v>
      </c>
      <c r="K1569" s="4">
        <f t="shared" si="49"/>
        <v>32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thickBot="1" x14ac:dyDescent="0.3">
      <c r="A1570" s="4" t="s">
        <v>1601</v>
      </c>
      <c r="B1570" s="5">
        <v>1961</v>
      </c>
      <c r="C1570" s="4" t="s">
        <v>10</v>
      </c>
      <c r="D1570" s="5">
        <v>22</v>
      </c>
      <c r="E1570" s="5" t="str">
        <f t="shared" si="48"/>
        <v>22 Jul 1961</v>
      </c>
      <c r="F1570" s="5">
        <v>0</v>
      </c>
      <c r="G1570" s="19">
        <v>13415.04</v>
      </c>
      <c r="H1570" s="4" t="s">
        <v>12</v>
      </c>
      <c r="I1570" s="4" t="s">
        <v>11</v>
      </c>
      <c r="J1570" s="4" t="s">
        <v>23</v>
      </c>
      <c r="K1570" s="4">
        <f t="shared" si="49"/>
        <v>63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thickBot="1" x14ac:dyDescent="0.3">
      <c r="A1571" s="4" t="s">
        <v>1602</v>
      </c>
      <c r="B1571" s="5">
        <v>1994</v>
      </c>
      <c r="C1571" s="4" t="s">
        <v>18</v>
      </c>
      <c r="D1571" s="5">
        <v>17</v>
      </c>
      <c r="E1571" s="5" t="str">
        <f t="shared" si="48"/>
        <v>17 Jun 1994</v>
      </c>
      <c r="F1571" s="5">
        <v>0</v>
      </c>
      <c r="G1571" s="19">
        <v>13417.05</v>
      </c>
      <c r="H1571" s="4" t="s">
        <v>12</v>
      </c>
      <c r="I1571" s="4" t="s">
        <v>12</v>
      </c>
      <c r="J1571" s="4" t="s">
        <v>23</v>
      </c>
      <c r="K1571" s="4">
        <f t="shared" si="49"/>
        <v>30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thickBot="1" x14ac:dyDescent="0.3">
      <c r="A1572" s="4" t="s">
        <v>1603</v>
      </c>
      <c r="B1572" s="5">
        <v>1961</v>
      </c>
      <c r="C1572" s="4" t="s">
        <v>15</v>
      </c>
      <c r="D1572" s="5">
        <v>3</v>
      </c>
      <c r="E1572" s="5" t="str">
        <f t="shared" si="48"/>
        <v>3 Nov 1961</v>
      </c>
      <c r="F1572" s="5">
        <v>0</v>
      </c>
      <c r="G1572" s="19">
        <v>13429.04</v>
      </c>
      <c r="H1572" s="4" t="s">
        <v>12</v>
      </c>
      <c r="I1572" s="4" t="s">
        <v>12</v>
      </c>
      <c r="J1572" s="4" t="s">
        <v>23</v>
      </c>
      <c r="K1572" s="4">
        <f t="shared" si="49"/>
        <v>63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thickBot="1" x14ac:dyDescent="0.3">
      <c r="A1573" s="4" t="s">
        <v>1604</v>
      </c>
      <c r="B1573" s="5">
        <v>1966</v>
      </c>
      <c r="C1573" s="4" t="s">
        <v>15</v>
      </c>
      <c r="D1573" s="5">
        <v>14</v>
      </c>
      <c r="E1573" s="5" t="str">
        <f t="shared" si="48"/>
        <v>14 Nov 1966</v>
      </c>
      <c r="F1573" s="5">
        <v>3</v>
      </c>
      <c r="G1573" s="19">
        <v>13430.27</v>
      </c>
      <c r="H1573" s="4" t="s">
        <v>12</v>
      </c>
      <c r="I1573" s="4" t="s">
        <v>12</v>
      </c>
      <c r="J1573" s="4" t="s">
        <v>247</v>
      </c>
      <c r="K1573" s="4">
        <f t="shared" si="49"/>
        <v>58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thickBot="1" x14ac:dyDescent="0.3">
      <c r="A1574" s="4" t="s">
        <v>1605</v>
      </c>
      <c r="B1574" s="5">
        <v>1975</v>
      </c>
      <c r="C1574" s="4" t="s">
        <v>18</v>
      </c>
      <c r="D1574" s="5">
        <v>29</v>
      </c>
      <c r="E1574" s="5" t="str">
        <f t="shared" si="48"/>
        <v>29 Jun 1975</v>
      </c>
      <c r="F1574" s="5">
        <v>1</v>
      </c>
      <c r="G1574" s="19">
        <v>13440.7</v>
      </c>
      <c r="H1574" s="4" t="s">
        <v>12</v>
      </c>
      <c r="I1574" s="4" t="s">
        <v>11</v>
      </c>
      <c r="J1574" s="4" t="s">
        <v>23</v>
      </c>
      <c r="K1574" s="4">
        <f t="shared" si="49"/>
        <v>49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thickBot="1" x14ac:dyDescent="0.3">
      <c r="A1575" s="4" t="s">
        <v>1606</v>
      </c>
      <c r="B1575" s="5">
        <v>1960</v>
      </c>
      <c r="C1575" s="4" t="s">
        <v>34</v>
      </c>
      <c r="D1575" s="5">
        <v>13</v>
      </c>
      <c r="E1575" s="5" t="str">
        <f t="shared" si="48"/>
        <v>13 Aug 1960</v>
      </c>
      <c r="F1575" s="5">
        <v>0</v>
      </c>
      <c r="G1575" s="19">
        <v>13451.12</v>
      </c>
      <c r="H1575" s="4" t="s">
        <v>12</v>
      </c>
      <c r="I1575" s="4" t="s">
        <v>16</v>
      </c>
      <c r="J1575" s="4" t="s">
        <v>42</v>
      </c>
      <c r="K1575" s="4">
        <f t="shared" si="49"/>
        <v>64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thickBot="1" x14ac:dyDescent="0.3">
      <c r="A1576" s="4" t="s">
        <v>1607</v>
      </c>
      <c r="B1576" s="5">
        <v>1960</v>
      </c>
      <c r="C1576" s="4" t="s">
        <v>10</v>
      </c>
      <c r="D1576" s="5">
        <v>11</v>
      </c>
      <c r="E1576" s="5" t="str">
        <f t="shared" si="48"/>
        <v>11 Jul 1960</v>
      </c>
      <c r="F1576" s="5">
        <v>0</v>
      </c>
      <c r="G1576" s="19">
        <v>13457.96</v>
      </c>
      <c r="H1576" s="4" t="s">
        <v>12</v>
      </c>
      <c r="I1576" s="4" t="s">
        <v>16</v>
      </c>
      <c r="J1576" s="4" t="s">
        <v>13</v>
      </c>
      <c r="K1576" s="4">
        <f t="shared" si="49"/>
        <v>64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thickBot="1" x14ac:dyDescent="0.3">
      <c r="A1577" s="4" t="s">
        <v>1608</v>
      </c>
      <c r="B1577" s="5">
        <v>1960</v>
      </c>
      <c r="C1577" s="4" t="s">
        <v>30</v>
      </c>
      <c r="D1577" s="5">
        <v>16</v>
      </c>
      <c r="E1577" s="5" t="str">
        <f t="shared" si="48"/>
        <v>16 Dec 1960</v>
      </c>
      <c r="F1577" s="5">
        <v>0</v>
      </c>
      <c r="G1577" s="19">
        <v>13462.52</v>
      </c>
      <c r="H1577" s="4" t="s">
        <v>12</v>
      </c>
      <c r="I1577" s="4" t="s">
        <v>11</v>
      </c>
      <c r="J1577" s="4" t="s">
        <v>42</v>
      </c>
      <c r="K1577" s="4">
        <f t="shared" si="49"/>
        <v>64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thickBot="1" x14ac:dyDescent="0.3">
      <c r="A1578" s="4" t="s">
        <v>1609</v>
      </c>
      <c r="B1578" s="5">
        <v>1985</v>
      </c>
      <c r="C1578" s="4" t="s">
        <v>34</v>
      </c>
      <c r="D1578" s="5">
        <v>19</v>
      </c>
      <c r="E1578" s="5" t="str">
        <f t="shared" si="48"/>
        <v>19 Aug 1985</v>
      </c>
      <c r="F1578" s="5">
        <v>3</v>
      </c>
      <c r="G1578" s="19">
        <v>13465.8</v>
      </c>
      <c r="H1578" s="4" t="s">
        <v>12</v>
      </c>
      <c r="I1578" s="4" t="s">
        <v>16</v>
      </c>
      <c r="J1578" s="4" t="s">
        <v>23</v>
      </c>
      <c r="K1578" s="4">
        <f t="shared" si="49"/>
        <v>39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thickBot="1" x14ac:dyDescent="0.3">
      <c r="A1579" s="4" t="s">
        <v>1610</v>
      </c>
      <c r="B1579" s="5">
        <v>1960</v>
      </c>
      <c r="C1579" s="4" t="s">
        <v>10</v>
      </c>
      <c r="D1579" s="5">
        <v>28</v>
      </c>
      <c r="E1579" s="5" t="str">
        <f t="shared" si="48"/>
        <v>28 Jul 1960</v>
      </c>
      <c r="F1579" s="5">
        <v>0</v>
      </c>
      <c r="G1579" s="19">
        <v>13470.8</v>
      </c>
      <c r="H1579" s="4" t="s">
        <v>12</v>
      </c>
      <c r="I1579" s="4" t="s">
        <v>11</v>
      </c>
      <c r="J1579" s="4" t="s">
        <v>13</v>
      </c>
      <c r="K1579" s="4">
        <f t="shared" si="49"/>
        <v>64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thickBot="1" x14ac:dyDescent="0.3">
      <c r="A1580" s="4" t="s">
        <v>1611</v>
      </c>
      <c r="B1580" s="5">
        <v>1960</v>
      </c>
      <c r="C1580" s="4" t="s">
        <v>10</v>
      </c>
      <c r="D1580" s="5">
        <v>24</v>
      </c>
      <c r="E1580" s="5" t="str">
        <f t="shared" si="48"/>
        <v>24 Jul 1960</v>
      </c>
      <c r="F1580" s="5">
        <v>0</v>
      </c>
      <c r="G1580" s="19">
        <v>13470.86</v>
      </c>
      <c r="H1580" s="4" t="s">
        <v>12</v>
      </c>
      <c r="I1580" s="4" t="s">
        <v>12</v>
      </c>
      <c r="J1580" s="4" t="s">
        <v>42</v>
      </c>
      <c r="K1580" s="4">
        <f t="shared" si="49"/>
        <v>64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thickBot="1" x14ac:dyDescent="0.3">
      <c r="A1581" s="4" t="s">
        <v>1612</v>
      </c>
      <c r="B1581" s="5">
        <v>1975</v>
      </c>
      <c r="C1581" s="4" t="s">
        <v>34</v>
      </c>
      <c r="D1581" s="5">
        <v>7</v>
      </c>
      <c r="E1581" s="5" t="str">
        <f t="shared" si="48"/>
        <v>7 Aug 1975</v>
      </c>
      <c r="F1581" s="5">
        <v>1</v>
      </c>
      <c r="G1581" s="19">
        <v>13472.19</v>
      </c>
      <c r="H1581" s="4" t="s">
        <v>12</v>
      </c>
      <c r="I1581" s="4" t="s">
        <v>11</v>
      </c>
      <c r="J1581" s="4" t="s">
        <v>23</v>
      </c>
      <c r="K1581" s="4">
        <f t="shared" si="49"/>
        <v>49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thickBot="1" x14ac:dyDescent="0.3">
      <c r="A1582" s="4" t="s">
        <v>1613</v>
      </c>
      <c r="B1582" s="5">
        <v>1990</v>
      </c>
      <c r="C1582" s="4" t="s">
        <v>34</v>
      </c>
      <c r="D1582" s="5">
        <v>30</v>
      </c>
      <c r="E1582" s="5" t="str">
        <f t="shared" si="48"/>
        <v>30 Aug 1990</v>
      </c>
      <c r="F1582" s="5">
        <v>3</v>
      </c>
      <c r="G1582" s="19">
        <v>13480.83</v>
      </c>
      <c r="H1582" s="4" t="s">
        <v>12</v>
      </c>
      <c r="I1582" s="4" t="s">
        <v>11</v>
      </c>
      <c r="J1582" s="4" t="s">
        <v>249</v>
      </c>
      <c r="K1582" s="4">
        <f t="shared" si="49"/>
        <v>34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thickBot="1" x14ac:dyDescent="0.3">
      <c r="A1583" s="4" t="s">
        <v>1614</v>
      </c>
      <c r="B1583" s="5">
        <v>1963</v>
      </c>
      <c r="C1583" s="4" t="s">
        <v>36</v>
      </c>
      <c r="D1583" s="5">
        <v>14</v>
      </c>
      <c r="E1583" s="5" t="str">
        <f t="shared" si="48"/>
        <v>14 Oct 1963</v>
      </c>
      <c r="F1583" s="5">
        <v>0</v>
      </c>
      <c r="G1583" s="19">
        <v>13511.28</v>
      </c>
      <c r="H1583" s="4" t="s">
        <v>12</v>
      </c>
      <c r="I1583" s="4" t="s">
        <v>16</v>
      </c>
      <c r="J1583" s="4" t="s">
        <v>23</v>
      </c>
      <c r="K1583" s="4">
        <f t="shared" si="49"/>
        <v>61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thickBot="1" x14ac:dyDescent="0.3">
      <c r="A1584" s="4" t="s">
        <v>1615</v>
      </c>
      <c r="B1584" s="5">
        <v>1960</v>
      </c>
      <c r="C1584" s="4" t="s">
        <v>10</v>
      </c>
      <c r="D1584" s="5">
        <v>11</v>
      </c>
      <c r="E1584" s="5" t="str">
        <f t="shared" si="48"/>
        <v>11 Jul 1960</v>
      </c>
      <c r="F1584" s="5">
        <v>0</v>
      </c>
      <c r="G1584" s="19">
        <v>13555</v>
      </c>
      <c r="H1584" s="4" t="s">
        <v>12</v>
      </c>
      <c r="I1584" s="4" t="s">
        <v>12</v>
      </c>
      <c r="J1584" s="4" t="s">
        <v>356</v>
      </c>
      <c r="K1584" s="4">
        <f t="shared" si="49"/>
        <v>64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thickBot="1" x14ac:dyDescent="0.3">
      <c r="A1585" s="4" t="s">
        <v>1616</v>
      </c>
      <c r="B1585" s="5">
        <v>1968</v>
      </c>
      <c r="C1585" s="4" t="s">
        <v>10</v>
      </c>
      <c r="D1585" s="5">
        <v>15</v>
      </c>
      <c r="E1585" s="5" t="str">
        <f t="shared" si="48"/>
        <v>15 Jul 1968</v>
      </c>
      <c r="F1585" s="5">
        <v>0</v>
      </c>
      <c r="G1585" s="19">
        <v>13566.04</v>
      </c>
      <c r="H1585" s="4" t="s">
        <v>12</v>
      </c>
      <c r="I1585" s="4" t="s">
        <v>12</v>
      </c>
      <c r="J1585" s="4" t="s">
        <v>535</v>
      </c>
      <c r="K1585" s="4">
        <f t="shared" si="49"/>
        <v>56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thickBot="1" x14ac:dyDescent="0.3">
      <c r="A1586" s="4" t="s">
        <v>1617</v>
      </c>
      <c r="B1586" s="5">
        <v>1992</v>
      </c>
      <c r="C1586" s="4" t="s">
        <v>34</v>
      </c>
      <c r="D1586" s="5">
        <v>14</v>
      </c>
      <c r="E1586" s="5" t="str">
        <f t="shared" si="48"/>
        <v>14 Aug 1992</v>
      </c>
      <c r="F1586" s="5">
        <v>0</v>
      </c>
      <c r="G1586" s="19">
        <v>13588.17</v>
      </c>
      <c r="H1586" s="4" t="s">
        <v>12</v>
      </c>
      <c r="I1586" s="4" t="s">
        <v>16</v>
      </c>
      <c r="J1586" s="4" t="s">
        <v>23</v>
      </c>
      <c r="K1586" s="4">
        <f t="shared" si="49"/>
        <v>32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thickBot="1" x14ac:dyDescent="0.3">
      <c r="A1587" s="4" t="s">
        <v>1618</v>
      </c>
      <c r="B1587" s="5">
        <v>1964</v>
      </c>
      <c r="C1587" s="4" t="s">
        <v>20</v>
      </c>
      <c r="D1587" s="5">
        <v>10</v>
      </c>
      <c r="E1587" s="5" t="str">
        <f t="shared" si="48"/>
        <v>10 Sep 1964</v>
      </c>
      <c r="F1587" s="5">
        <v>2</v>
      </c>
      <c r="G1587" s="19">
        <v>13607.37</v>
      </c>
      <c r="H1587" s="4" t="s">
        <v>12</v>
      </c>
      <c r="I1587" s="4" t="s">
        <v>16</v>
      </c>
      <c r="J1587" s="4" t="s">
        <v>247</v>
      </c>
      <c r="K1587" s="4">
        <f t="shared" si="49"/>
        <v>60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thickBot="1" x14ac:dyDescent="0.3">
      <c r="A1588" s="4" t="s">
        <v>1619</v>
      </c>
      <c r="B1588" s="5">
        <v>1961</v>
      </c>
      <c r="C1588" s="4" t="s">
        <v>15</v>
      </c>
      <c r="D1588" s="5">
        <v>18</v>
      </c>
      <c r="E1588" s="5" t="str">
        <f t="shared" si="48"/>
        <v>18 Nov 1961</v>
      </c>
      <c r="F1588" s="5">
        <v>0</v>
      </c>
      <c r="G1588" s="19">
        <v>13616.36</v>
      </c>
      <c r="H1588" s="4" t="s">
        <v>12</v>
      </c>
      <c r="I1588" s="4" t="s">
        <v>12</v>
      </c>
      <c r="J1588" s="4" t="s">
        <v>247</v>
      </c>
      <c r="K1588" s="4">
        <f t="shared" si="49"/>
        <v>63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thickBot="1" x14ac:dyDescent="0.3">
      <c r="A1589" s="4" t="s">
        <v>1620</v>
      </c>
      <c r="B1589" s="5">
        <v>1969</v>
      </c>
      <c r="C1589" s="4" t="s">
        <v>10</v>
      </c>
      <c r="D1589" s="5">
        <v>26</v>
      </c>
      <c r="E1589" s="5" t="str">
        <f t="shared" si="48"/>
        <v>26 Jul 1969</v>
      </c>
      <c r="F1589" s="5">
        <v>0</v>
      </c>
      <c r="G1589" s="19">
        <v>13622.01</v>
      </c>
      <c r="H1589" s="4" t="s">
        <v>12</v>
      </c>
      <c r="I1589" s="4" t="s">
        <v>12</v>
      </c>
      <c r="J1589" s="4" t="s">
        <v>23</v>
      </c>
      <c r="K1589" s="4">
        <f t="shared" si="49"/>
        <v>55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thickBot="1" x14ac:dyDescent="0.3">
      <c r="A1590" s="4" t="s">
        <v>1621</v>
      </c>
      <c r="B1590" s="5">
        <v>1961</v>
      </c>
      <c r="C1590" s="4" t="s">
        <v>30</v>
      </c>
      <c r="D1590" s="5">
        <v>24</v>
      </c>
      <c r="E1590" s="5" t="str">
        <f t="shared" si="48"/>
        <v>24 Dec 1961</v>
      </c>
      <c r="F1590" s="5">
        <v>0</v>
      </c>
      <c r="G1590" s="19">
        <v>13635.64</v>
      </c>
      <c r="H1590" s="4" t="s">
        <v>12</v>
      </c>
      <c r="I1590" s="4" t="s">
        <v>12</v>
      </c>
      <c r="J1590" s="4" t="s">
        <v>247</v>
      </c>
      <c r="K1590" s="4">
        <f t="shared" si="49"/>
        <v>63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thickBot="1" x14ac:dyDescent="0.3">
      <c r="A1591" s="4" t="s">
        <v>1622</v>
      </c>
      <c r="B1591" s="5">
        <v>1984</v>
      </c>
      <c r="C1591" s="4" t="s">
        <v>10</v>
      </c>
      <c r="D1591" s="5">
        <v>20</v>
      </c>
      <c r="E1591" s="5" t="str">
        <f t="shared" si="48"/>
        <v>20 Jul 1984</v>
      </c>
      <c r="F1591" s="5">
        <v>3</v>
      </c>
      <c r="G1591" s="19">
        <v>13638.06</v>
      </c>
      <c r="H1591" s="4" t="s">
        <v>12</v>
      </c>
      <c r="I1591" s="4" t="s">
        <v>12</v>
      </c>
      <c r="J1591" s="4" t="s">
        <v>249</v>
      </c>
      <c r="K1591" s="4">
        <f t="shared" si="49"/>
        <v>40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thickBot="1" x14ac:dyDescent="0.3">
      <c r="A1592" s="4" t="s">
        <v>1623</v>
      </c>
      <c r="B1592" s="5">
        <v>1963</v>
      </c>
      <c r="C1592" s="4" t="s">
        <v>34</v>
      </c>
      <c r="D1592" s="5">
        <v>4</v>
      </c>
      <c r="E1592" s="5" t="str">
        <f t="shared" si="48"/>
        <v>4 Aug 1963</v>
      </c>
      <c r="F1592" s="5">
        <v>0</v>
      </c>
      <c r="G1592" s="19">
        <v>13677.68</v>
      </c>
      <c r="H1592" s="4" t="s">
        <v>12</v>
      </c>
      <c r="I1592" s="4" t="s">
        <v>11</v>
      </c>
      <c r="J1592" s="4" t="s">
        <v>300</v>
      </c>
      <c r="K1592" s="4">
        <f t="shared" si="49"/>
        <v>61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thickBot="1" x14ac:dyDescent="0.3">
      <c r="A1593" s="4" t="s">
        <v>1624</v>
      </c>
      <c r="B1593" s="5">
        <v>1985</v>
      </c>
      <c r="C1593" s="4" t="s">
        <v>20</v>
      </c>
      <c r="D1593" s="5">
        <v>14</v>
      </c>
      <c r="E1593" s="5" t="str">
        <f t="shared" si="48"/>
        <v>14 Sep 1985</v>
      </c>
      <c r="F1593" s="5">
        <v>3</v>
      </c>
      <c r="G1593" s="19">
        <v>13685.51</v>
      </c>
      <c r="H1593" s="4" t="s">
        <v>12</v>
      </c>
      <c r="I1593" s="4" t="s">
        <v>16</v>
      </c>
      <c r="J1593" s="4" t="s">
        <v>535</v>
      </c>
      <c r="K1593" s="4">
        <f t="shared" si="49"/>
        <v>39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thickBot="1" x14ac:dyDescent="0.3">
      <c r="A1594" s="4" t="s">
        <v>1625</v>
      </c>
      <c r="B1594" s="5">
        <v>1986</v>
      </c>
      <c r="C1594" s="4" t="s">
        <v>15</v>
      </c>
      <c r="D1594" s="5">
        <v>24</v>
      </c>
      <c r="E1594" s="5" t="str">
        <f t="shared" si="48"/>
        <v>24 Nov 1986</v>
      </c>
      <c r="F1594" s="5">
        <v>3</v>
      </c>
      <c r="G1594" s="19">
        <v>13714.55</v>
      </c>
      <c r="H1594" s="4" t="s">
        <v>12</v>
      </c>
      <c r="I1594" s="4" t="s">
        <v>11</v>
      </c>
      <c r="J1594" s="4" t="s">
        <v>249</v>
      </c>
      <c r="K1594" s="4">
        <f t="shared" si="49"/>
        <v>38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thickBot="1" x14ac:dyDescent="0.3">
      <c r="A1595" s="4" t="s">
        <v>1626</v>
      </c>
      <c r="B1595" s="5">
        <v>1981</v>
      </c>
      <c r="C1595" s="4" t="s">
        <v>34</v>
      </c>
      <c r="D1595" s="5">
        <v>2</v>
      </c>
      <c r="E1595" s="5" t="str">
        <f t="shared" si="48"/>
        <v>2 Aug 1981</v>
      </c>
      <c r="F1595" s="5">
        <v>1</v>
      </c>
      <c r="G1595" s="19">
        <v>13725.47</v>
      </c>
      <c r="H1595" s="4" t="s">
        <v>12</v>
      </c>
      <c r="I1595" s="4" t="s">
        <v>11</v>
      </c>
      <c r="J1595" s="4" t="s">
        <v>247</v>
      </c>
      <c r="K1595" s="4">
        <f t="shared" si="49"/>
        <v>43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thickBot="1" x14ac:dyDescent="0.3">
      <c r="A1596" s="4" t="s">
        <v>1627</v>
      </c>
      <c r="B1596" s="5">
        <v>1985</v>
      </c>
      <c r="C1596" s="4" t="s">
        <v>34</v>
      </c>
      <c r="D1596" s="5">
        <v>29</v>
      </c>
      <c r="E1596" s="5" t="str">
        <f t="shared" si="48"/>
        <v>29 Aug 1985</v>
      </c>
      <c r="F1596" s="5">
        <v>3</v>
      </c>
      <c r="G1596" s="19">
        <v>13726.21</v>
      </c>
      <c r="H1596" s="4" t="s">
        <v>12</v>
      </c>
      <c r="I1596" s="4" t="s">
        <v>12</v>
      </c>
      <c r="J1596" s="4" t="s">
        <v>535</v>
      </c>
      <c r="K1596" s="4">
        <f t="shared" si="49"/>
        <v>39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thickBot="1" x14ac:dyDescent="0.3">
      <c r="A1597" s="4" t="s">
        <v>1628</v>
      </c>
      <c r="B1597" s="5">
        <v>1969</v>
      </c>
      <c r="C1597" s="4" t="s">
        <v>36</v>
      </c>
      <c r="D1597" s="5">
        <v>23</v>
      </c>
      <c r="E1597" s="5" t="str">
        <f t="shared" si="48"/>
        <v>23 Oct 1969</v>
      </c>
      <c r="F1597" s="5">
        <v>0</v>
      </c>
      <c r="G1597" s="19">
        <v>13746.74</v>
      </c>
      <c r="H1597" s="4" t="s">
        <v>12</v>
      </c>
      <c r="I1597" s="4" t="s">
        <v>11</v>
      </c>
      <c r="J1597" s="4" t="s">
        <v>535</v>
      </c>
      <c r="K1597" s="4">
        <f t="shared" si="49"/>
        <v>55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thickBot="1" x14ac:dyDescent="0.3">
      <c r="A1598" s="4" t="s">
        <v>1629</v>
      </c>
      <c r="B1598" s="5">
        <v>2004</v>
      </c>
      <c r="C1598" s="4" t="s">
        <v>10</v>
      </c>
      <c r="D1598" s="5">
        <v>16</v>
      </c>
      <c r="E1598" s="5" t="str">
        <f t="shared" si="48"/>
        <v>16 Jul 2004</v>
      </c>
      <c r="F1598" s="5">
        <v>0</v>
      </c>
      <c r="G1598" s="19">
        <v>13747.87</v>
      </c>
      <c r="H1598" s="4" t="s">
        <v>12</v>
      </c>
      <c r="I1598" s="4" t="s">
        <v>11</v>
      </c>
      <c r="J1598" s="4" t="s">
        <v>170</v>
      </c>
      <c r="K1598" s="4">
        <f t="shared" si="49"/>
        <v>20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thickBot="1" x14ac:dyDescent="0.3">
      <c r="A1599" s="4" t="s">
        <v>1630</v>
      </c>
      <c r="B1599" s="5">
        <v>1959</v>
      </c>
      <c r="C1599" s="4" t="s">
        <v>34</v>
      </c>
      <c r="D1599" s="5">
        <v>6</v>
      </c>
      <c r="E1599" s="5" t="str">
        <f t="shared" si="48"/>
        <v>6 Aug 1959</v>
      </c>
      <c r="F1599" s="5">
        <v>0</v>
      </c>
      <c r="G1599" s="19">
        <v>13770.1</v>
      </c>
      <c r="H1599" s="4" t="s">
        <v>12</v>
      </c>
      <c r="I1599" s="4" t="s">
        <v>16</v>
      </c>
      <c r="J1599" s="4" t="s">
        <v>23</v>
      </c>
      <c r="K1599" s="4">
        <f t="shared" si="49"/>
        <v>65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thickBot="1" x14ac:dyDescent="0.3">
      <c r="A1600" s="4" t="s">
        <v>1631</v>
      </c>
      <c r="B1600" s="5">
        <v>1966</v>
      </c>
      <c r="C1600" s="4" t="s">
        <v>15</v>
      </c>
      <c r="D1600" s="5">
        <v>10</v>
      </c>
      <c r="E1600" s="5" t="str">
        <f t="shared" si="48"/>
        <v>10 Nov 1966</v>
      </c>
      <c r="F1600" s="5">
        <v>0</v>
      </c>
      <c r="G1600" s="19">
        <v>13801.61</v>
      </c>
      <c r="H1600" s="4" t="s">
        <v>12</v>
      </c>
      <c r="I1600" s="4" t="s">
        <v>12</v>
      </c>
      <c r="J1600" s="4" t="s">
        <v>535</v>
      </c>
      <c r="K1600" s="4">
        <f t="shared" si="49"/>
        <v>58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thickBot="1" x14ac:dyDescent="0.3">
      <c r="A1601" s="4" t="s">
        <v>1632</v>
      </c>
      <c r="B1601" s="5">
        <v>1986</v>
      </c>
      <c r="C1601" s="4" t="s">
        <v>30</v>
      </c>
      <c r="D1601" s="5">
        <v>8</v>
      </c>
      <c r="E1601" s="5" t="str">
        <f t="shared" si="48"/>
        <v>8 Dec 1986</v>
      </c>
      <c r="F1601" s="5">
        <v>3</v>
      </c>
      <c r="G1601" s="19">
        <v>13819.49</v>
      </c>
      <c r="H1601" s="4" t="s">
        <v>12</v>
      </c>
      <c r="I1601" s="4" t="s">
        <v>11</v>
      </c>
      <c r="J1601" s="4" t="s">
        <v>23</v>
      </c>
      <c r="K1601" s="4">
        <f t="shared" si="49"/>
        <v>38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thickBot="1" x14ac:dyDescent="0.3">
      <c r="A1602" s="4" t="s">
        <v>1633</v>
      </c>
      <c r="B1602" s="5">
        <v>1958</v>
      </c>
      <c r="C1602" s="4" t="s">
        <v>15</v>
      </c>
      <c r="D1602" s="5">
        <v>25</v>
      </c>
      <c r="E1602" s="5" t="str">
        <f t="shared" si="48"/>
        <v>25 Nov 1958</v>
      </c>
      <c r="F1602" s="5">
        <v>0</v>
      </c>
      <c r="G1602" s="19">
        <v>13822.8</v>
      </c>
      <c r="H1602" s="4" t="s">
        <v>12</v>
      </c>
      <c r="I1602" s="4" t="s">
        <v>12</v>
      </c>
      <c r="J1602" s="4" t="s">
        <v>42</v>
      </c>
      <c r="K1602" s="4">
        <f t="shared" si="49"/>
        <v>66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thickBot="1" x14ac:dyDescent="0.3">
      <c r="A1603" s="4" t="s">
        <v>1634</v>
      </c>
      <c r="B1603" s="5">
        <v>1958</v>
      </c>
      <c r="C1603" s="4" t="s">
        <v>30</v>
      </c>
      <c r="D1603" s="5">
        <v>10</v>
      </c>
      <c r="E1603" s="5" t="str">
        <f t="shared" ref="E1603:E1666" si="50">CONCATENATE(D1603," ",C1603," ",B1603)</f>
        <v>10 Dec 1958</v>
      </c>
      <c r="F1603" s="5">
        <v>0</v>
      </c>
      <c r="G1603" s="19">
        <v>13831.12</v>
      </c>
      <c r="H1603" s="4" t="s">
        <v>12</v>
      </c>
      <c r="I1603" s="4" t="s">
        <v>16</v>
      </c>
      <c r="J1603" s="4" t="s">
        <v>13</v>
      </c>
      <c r="K1603" s="4">
        <f t="shared" ref="K1603:K1666" si="51">DATEDIF(E1603,$L$2,"y")</f>
        <v>66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thickBot="1" x14ac:dyDescent="0.3">
      <c r="A1604" s="4" t="s">
        <v>1635</v>
      </c>
      <c r="B1604" s="5">
        <v>2003</v>
      </c>
      <c r="C1604" s="4" t="s">
        <v>18</v>
      </c>
      <c r="D1604" s="5">
        <v>7</v>
      </c>
      <c r="E1604" s="5" t="str">
        <f t="shared" si="50"/>
        <v>7 Jun 2003</v>
      </c>
      <c r="F1604" s="5">
        <v>0</v>
      </c>
      <c r="G1604" s="19">
        <v>13844.51</v>
      </c>
      <c r="H1604" s="4" t="s">
        <v>11</v>
      </c>
      <c r="I1604" s="4" t="s">
        <v>16</v>
      </c>
      <c r="J1604" s="4" t="s">
        <v>42</v>
      </c>
      <c r="K1604" s="4">
        <f t="shared" si="51"/>
        <v>21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thickBot="1" x14ac:dyDescent="0.3">
      <c r="A1605" s="4" t="s">
        <v>1636</v>
      </c>
      <c r="B1605" s="5">
        <v>1960</v>
      </c>
      <c r="C1605" s="4" t="s">
        <v>10</v>
      </c>
      <c r="D1605" s="5">
        <v>21</v>
      </c>
      <c r="E1605" s="5" t="str">
        <f t="shared" si="50"/>
        <v>21 Jul 1960</v>
      </c>
      <c r="F1605" s="5">
        <v>0</v>
      </c>
      <c r="G1605" s="19">
        <v>13844.8</v>
      </c>
      <c r="H1605" s="4" t="s">
        <v>11</v>
      </c>
      <c r="I1605" s="4" t="s">
        <v>11</v>
      </c>
      <c r="J1605" s="4" t="s">
        <v>23</v>
      </c>
      <c r="K1605" s="4">
        <f t="shared" si="51"/>
        <v>64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thickBot="1" x14ac:dyDescent="0.3">
      <c r="A1606" s="4" t="s">
        <v>1637</v>
      </c>
      <c r="B1606" s="5">
        <v>1978</v>
      </c>
      <c r="C1606" s="4" t="s">
        <v>30</v>
      </c>
      <c r="D1606" s="5">
        <v>19</v>
      </c>
      <c r="E1606" s="5" t="str">
        <f t="shared" si="50"/>
        <v>19 Dec 1978</v>
      </c>
      <c r="F1606" s="5">
        <v>2</v>
      </c>
      <c r="G1606" s="19">
        <v>13874.89</v>
      </c>
      <c r="H1606" s="4" t="s">
        <v>11</v>
      </c>
      <c r="I1606" s="4" t="s">
        <v>16</v>
      </c>
      <c r="J1606" s="4" t="s">
        <v>23</v>
      </c>
      <c r="K1606" s="4">
        <f t="shared" si="51"/>
        <v>46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thickBot="1" x14ac:dyDescent="0.3">
      <c r="A1607" s="4" t="s">
        <v>1638</v>
      </c>
      <c r="B1607" s="5">
        <v>1959</v>
      </c>
      <c r="C1607" s="4" t="s">
        <v>36</v>
      </c>
      <c r="D1607" s="5">
        <v>5</v>
      </c>
      <c r="E1607" s="5" t="str">
        <f t="shared" si="50"/>
        <v>5 Oct 1959</v>
      </c>
      <c r="F1607" s="5">
        <v>0</v>
      </c>
      <c r="G1607" s="19">
        <v>13880.95</v>
      </c>
      <c r="H1607" s="4" t="s">
        <v>11</v>
      </c>
      <c r="I1607" s="4" t="s">
        <v>11</v>
      </c>
      <c r="J1607" s="4" t="s">
        <v>42</v>
      </c>
      <c r="K1607" s="4">
        <f t="shared" si="51"/>
        <v>65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thickBot="1" x14ac:dyDescent="0.3">
      <c r="A1608" s="4" t="s">
        <v>1639</v>
      </c>
      <c r="B1608" s="5">
        <v>1985</v>
      </c>
      <c r="C1608" s="4" t="s">
        <v>20</v>
      </c>
      <c r="D1608" s="5">
        <v>25</v>
      </c>
      <c r="E1608" s="5" t="str">
        <f t="shared" si="50"/>
        <v>25 Sep 1985</v>
      </c>
      <c r="F1608" s="5">
        <v>3</v>
      </c>
      <c r="G1608" s="19">
        <v>13886.4</v>
      </c>
      <c r="H1608" s="4" t="s">
        <v>11</v>
      </c>
      <c r="I1608" s="4" t="s">
        <v>11</v>
      </c>
      <c r="J1608" s="4" t="s">
        <v>23</v>
      </c>
      <c r="K1608" s="4">
        <f t="shared" si="51"/>
        <v>39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thickBot="1" x14ac:dyDescent="0.3">
      <c r="A1609" s="4" t="s">
        <v>1640</v>
      </c>
      <c r="B1609" s="5">
        <v>1959</v>
      </c>
      <c r="C1609" s="4" t="s">
        <v>30</v>
      </c>
      <c r="D1609" s="5">
        <v>29</v>
      </c>
      <c r="E1609" s="5" t="str">
        <f t="shared" si="50"/>
        <v>29 Dec 1959</v>
      </c>
      <c r="F1609" s="5">
        <v>0</v>
      </c>
      <c r="G1609" s="19">
        <v>13887.2</v>
      </c>
      <c r="H1609" s="4" t="s">
        <v>11</v>
      </c>
      <c r="I1609" s="4" t="s">
        <v>12</v>
      </c>
      <c r="J1609" s="4" t="s">
        <v>13</v>
      </c>
      <c r="K1609" s="4">
        <f t="shared" si="51"/>
        <v>65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thickBot="1" x14ac:dyDescent="0.3">
      <c r="A1610" s="4" t="s">
        <v>1641</v>
      </c>
      <c r="B1610" s="5">
        <v>1959</v>
      </c>
      <c r="C1610" s="4" t="s">
        <v>10</v>
      </c>
      <c r="D1610" s="5">
        <v>7</v>
      </c>
      <c r="E1610" s="5" t="str">
        <f t="shared" si="50"/>
        <v>7 Jul 1959</v>
      </c>
      <c r="F1610" s="5">
        <v>0</v>
      </c>
      <c r="G1610" s="19">
        <v>13887.97</v>
      </c>
      <c r="H1610" s="4" t="s">
        <v>11</v>
      </c>
      <c r="I1610" s="4" t="s">
        <v>11</v>
      </c>
      <c r="J1610" s="4" t="s">
        <v>13</v>
      </c>
      <c r="K1610" s="4">
        <f t="shared" si="51"/>
        <v>65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thickBot="1" x14ac:dyDescent="0.3">
      <c r="A1611" s="4" t="s">
        <v>1642</v>
      </c>
      <c r="B1611" s="5">
        <v>1962</v>
      </c>
      <c r="C1611" s="4" t="s">
        <v>10</v>
      </c>
      <c r="D1611" s="5">
        <v>27</v>
      </c>
      <c r="E1611" s="5" t="str">
        <f t="shared" si="50"/>
        <v>27 Jul 1962</v>
      </c>
      <c r="F1611" s="5">
        <v>3</v>
      </c>
      <c r="G1611" s="19">
        <v>13919.82</v>
      </c>
      <c r="H1611" s="4" t="s">
        <v>11</v>
      </c>
      <c r="I1611" s="4" t="s">
        <v>11</v>
      </c>
      <c r="J1611" s="4" t="s">
        <v>13</v>
      </c>
      <c r="K1611" s="4">
        <f t="shared" si="51"/>
        <v>62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thickBot="1" x14ac:dyDescent="0.3">
      <c r="A1612" s="4" t="s">
        <v>1643</v>
      </c>
      <c r="B1612" s="5">
        <v>1960</v>
      </c>
      <c r="C1612" s="4" t="s">
        <v>18</v>
      </c>
      <c r="D1612" s="5">
        <v>18</v>
      </c>
      <c r="E1612" s="5" t="str">
        <f t="shared" si="50"/>
        <v>18 Jun 1960</v>
      </c>
      <c r="F1612" s="5">
        <v>1</v>
      </c>
      <c r="G1612" s="19">
        <v>13937.67</v>
      </c>
      <c r="H1612" s="4" t="s">
        <v>11</v>
      </c>
      <c r="I1612" s="4" t="s">
        <v>16</v>
      </c>
      <c r="J1612" s="4" t="s">
        <v>23</v>
      </c>
      <c r="K1612" s="4">
        <f t="shared" si="51"/>
        <v>64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thickBot="1" x14ac:dyDescent="0.3">
      <c r="A1613" s="4" t="s">
        <v>1644</v>
      </c>
      <c r="B1613" s="5">
        <v>1959</v>
      </c>
      <c r="C1613" s="4" t="s">
        <v>34</v>
      </c>
      <c r="D1613" s="5">
        <v>29</v>
      </c>
      <c r="E1613" s="5" t="str">
        <f t="shared" si="50"/>
        <v>29 Aug 1959</v>
      </c>
      <c r="F1613" s="5">
        <v>0</v>
      </c>
      <c r="G1613" s="19">
        <v>13974.46</v>
      </c>
      <c r="H1613" s="4" t="s">
        <v>11</v>
      </c>
      <c r="I1613" s="4" t="s">
        <v>11</v>
      </c>
      <c r="J1613" s="4" t="s">
        <v>166</v>
      </c>
      <c r="K1613" s="4">
        <f t="shared" si="51"/>
        <v>65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thickBot="1" x14ac:dyDescent="0.3">
      <c r="A1614" s="4" t="s">
        <v>1645</v>
      </c>
      <c r="B1614" s="5">
        <v>1990</v>
      </c>
      <c r="C1614" s="4" t="s">
        <v>10</v>
      </c>
      <c r="D1614" s="5">
        <v>13</v>
      </c>
      <c r="E1614" s="5" t="str">
        <f t="shared" si="50"/>
        <v>13 Jul 1990</v>
      </c>
      <c r="F1614" s="5">
        <v>3</v>
      </c>
      <c r="G1614" s="19">
        <v>13979.45</v>
      </c>
      <c r="H1614" s="4" t="s">
        <v>11</v>
      </c>
      <c r="I1614" s="4" t="s">
        <v>16</v>
      </c>
      <c r="J1614" s="4" t="s">
        <v>249</v>
      </c>
      <c r="K1614" s="4">
        <f t="shared" si="51"/>
        <v>34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thickBot="1" x14ac:dyDescent="0.3">
      <c r="A1615" s="4" t="s">
        <v>1646</v>
      </c>
      <c r="B1615" s="5">
        <v>1959</v>
      </c>
      <c r="C1615" s="4" t="s">
        <v>20</v>
      </c>
      <c r="D1615" s="5">
        <v>6</v>
      </c>
      <c r="E1615" s="5" t="str">
        <f t="shared" si="50"/>
        <v>6 Sep 1959</v>
      </c>
      <c r="F1615" s="5">
        <v>0</v>
      </c>
      <c r="G1615" s="19">
        <v>13981.85</v>
      </c>
      <c r="H1615" s="4" t="s">
        <v>11</v>
      </c>
      <c r="I1615" s="4" t="s">
        <v>16</v>
      </c>
      <c r="J1615" s="4" t="s">
        <v>168</v>
      </c>
      <c r="K1615" s="4">
        <f t="shared" si="51"/>
        <v>65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thickBot="1" x14ac:dyDescent="0.3">
      <c r="A1616" s="4" t="s">
        <v>1647</v>
      </c>
      <c r="B1616" s="5">
        <v>1963</v>
      </c>
      <c r="C1616" s="4" t="s">
        <v>30</v>
      </c>
      <c r="D1616" s="5">
        <v>23</v>
      </c>
      <c r="E1616" s="5" t="str">
        <f t="shared" si="50"/>
        <v>23 Dec 1963</v>
      </c>
      <c r="F1616" s="5">
        <v>3</v>
      </c>
      <c r="G1616" s="19">
        <v>14001.13</v>
      </c>
      <c r="H1616" s="4" t="s">
        <v>11</v>
      </c>
      <c r="I1616" s="4" t="s">
        <v>16</v>
      </c>
      <c r="J1616" s="4" t="s">
        <v>13</v>
      </c>
      <c r="K1616" s="4">
        <f t="shared" si="51"/>
        <v>61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thickBot="1" x14ac:dyDescent="0.3">
      <c r="A1617" s="4" t="s">
        <v>1648</v>
      </c>
      <c r="B1617" s="5">
        <v>1963</v>
      </c>
      <c r="C1617" s="4" t="s">
        <v>10</v>
      </c>
      <c r="D1617" s="5">
        <v>6</v>
      </c>
      <c r="E1617" s="5" t="str">
        <f t="shared" si="50"/>
        <v>6 Jul 1963</v>
      </c>
      <c r="F1617" s="5">
        <v>3</v>
      </c>
      <c r="G1617" s="19">
        <v>14001.29</v>
      </c>
      <c r="H1617" s="4" t="s">
        <v>11</v>
      </c>
      <c r="I1617" s="4" t="s">
        <v>11</v>
      </c>
      <c r="J1617" s="4" t="s">
        <v>13</v>
      </c>
      <c r="K1617" s="4">
        <f t="shared" si="51"/>
        <v>61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thickBot="1" x14ac:dyDescent="0.3">
      <c r="A1618" s="4" t="s">
        <v>1649</v>
      </c>
      <c r="B1618" s="5">
        <v>1963</v>
      </c>
      <c r="C1618" s="4" t="s">
        <v>10</v>
      </c>
      <c r="D1618" s="5">
        <v>8</v>
      </c>
      <c r="E1618" s="5" t="str">
        <f t="shared" si="50"/>
        <v>8 Jul 1963</v>
      </c>
      <c r="F1618" s="5">
        <v>3</v>
      </c>
      <c r="G1618" s="19">
        <v>14007.22</v>
      </c>
      <c r="H1618" s="4" t="s">
        <v>11</v>
      </c>
      <c r="I1618" s="4" t="s">
        <v>12</v>
      </c>
      <c r="J1618" s="4" t="s">
        <v>42</v>
      </c>
      <c r="K1618" s="4">
        <f t="shared" si="51"/>
        <v>61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thickBot="1" x14ac:dyDescent="0.3">
      <c r="A1619" s="4" t="s">
        <v>1650</v>
      </c>
      <c r="B1619" s="5">
        <v>1960</v>
      </c>
      <c r="C1619" s="4" t="s">
        <v>15</v>
      </c>
      <c r="D1619" s="5">
        <v>8</v>
      </c>
      <c r="E1619" s="5" t="str">
        <f t="shared" si="50"/>
        <v>8 Nov 1960</v>
      </c>
      <c r="F1619" s="5">
        <v>0</v>
      </c>
      <c r="G1619" s="19">
        <v>14043.48</v>
      </c>
      <c r="H1619" s="4" t="s">
        <v>11</v>
      </c>
      <c r="I1619" s="4" t="s">
        <v>12</v>
      </c>
      <c r="J1619" s="4" t="s">
        <v>247</v>
      </c>
      <c r="K1619" s="4">
        <f t="shared" si="51"/>
        <v>64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thickBot="1" x14ac:dyDescent="0.3">
      <c r="A1620" s="4" t="s">
        <v>1651</v>
      </c>
      <c r="B1620" s="5">
        <v>1991</v>
      </c>
      <c r="C1620" s="4" t="s">
        <v>20</v>
      </c>
      <c r="D1620" s="5">
        <v>12</v>
      </c>
      <c r="E1620" s="5" t="str">
        <f t="shared" si="50"/>
        <v>12 Sep 1991</v>
      </c>
      <c r="F1620" s="5">
        <v>3</v>
      </c>
      <c r="G1620" s="19">
        <v>14081.93</v>
      </c>
      <c r="H1620" s="4" t="s">
        <v>11</v>
      </c>
      <c r="I1620" s="4" t="s">
        <v>12</v>
      </c>
      <c r="J1620" s="4" t="s">
        <v>23</v>
      </c>
      <c r="K1620" s="4">
        <f t="shared" si="51"/>
        <v>33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thickBot="1" x14ac:dyDescent="0.3">
      <c r="A1621" s="4" t="s">
        <v>1652</v>
      </c>
      <c r="B1621" s="5">
        <v>1976</v>
      </c>
      <c r="C1621" s="4" t="s">
        <v>20</v>
      </c>
      <c r="D1621" s="5">
        <v>26</v>
      </c>
      <c r="E1621" s="5" t="str">
        <f t="shared" si="50"/>
        <v>26 Sep 1976</v>
      </c>
      <c r="F1621" s="5">
        <v>2</v>
      </c>
      <c r="G1621" s="19">
        <v>14098.07</v>
      </c>
      <c r="H1621" s="4" t="s">
        <v>11</v>
      </c>
      <c r="I1621" s="4" t="s">
        <v>12</v>
      </c>
      <c r="J1621" s="4" t="s">
        <v>249</v>
      </c>
      <c r="K1621" s="4">
        <f t="shared" si="51"/>
        <v>48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thickBot="1" x14ac:dyDescent="0.3">
      <c r="A1622" s="4" t="s">
        <v>1653</v>
      </c>
      <c r="B1622" s="5">
        <v>1961</v>
      </c>
      <c r="C1622" s="4" t="s">
        <v>18</v>
      </c>
      <c r="D1622" s="5">
        <v>14</v>
      </c>
      <c r="E1622" s="5" t="str">
        <f t="shared" si="50"/>
        <v>14 Jun 1961</v>
      </c>
      <c r="F1622" s="5">
        <v>2</v>
      </c>
      <c r="G1622" s="19">
        <v>14119.62</v>
      </c>
      <c r="H1622" s="4" t="s">
        <v>11</v>
      </c>
      <c r="I1622" s="4" t="s">
        <v>16</v>
      </c>
      <c r="J1622" s="4" t="s">
        <v>23</v>
      </c>
      <c r="K1622" s="4">
        <f t="shared" si="51"/>
        <v>63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thickBot="1" x14ac:dyDescent="0.3">
      <c r="A1623" s="4" t="s">
        <v>1654</v>
      </c>
      <c r="B1623" s="5">
        <v>2004</v>
      </c>
      <c r="C1623" s="4" t="s">
        <v>10</v>
      </c>
      <c r="D1623" s="5">
        <v>6</v>
      </c>
      <c r="E1623" s="5" t="str">
        <f t="shared" si="50"/>
        <v>6 Jul 2004</v>
      </c>
      <c r="F1623" s="5">
        <v>0</v>
      </c>
      <c r="G1623" s="19">
        <v>14133.04</v>
      </c>
      <c r="H1623" s="4" t="s">
        <v>11</v>
      </c>
      <c r="I1623" s="4" t="s">
        <v>12</v>
      </c>
      <c r="J1623" s="4" t="s">
        <v>13</v>
      </c>
      <c r="K1623" s="4">
        <f t="shared" si="51"/>
        <v>20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thickBot="1" x14ac:dyDescent="0.3">
      <c r="A1624" s="4" t="s">
        <v>1655</v>
      </c>
      <c r="B1624" s="5">
        <v>1984</v>
      </c>
      <c r="C1624" s="4" t="s">
        <v>10</v>
      </c>
      <c r="D1624" s="5">
        <v>7</v>
      </c>
      <c r="E1624" s="5" t="str">
        <f t="shared" si="50"/>
        <v>7 Jul 1984</v>
      </c>
      <c r="F1624" s="5">
        <v>3</v>
      </c>
      <c r="G1624" s="19">
        <v>14152.46</v>
      </c>
      <c r="H1624" s="4" t="s">
        <v>11</v>
      </c>
      <c r="I1624" s="4" t="s">
        <v>16</v>
      </c>
      <c r="J1624" s="4" t="s">
        <v>23</v>
      </c>
      <c r="K1624" s="4">
        <f t="shared" si="51"/>
        <v>40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thickBot="1" x14ac:dyDescent="0.3">
      <c r="A1625" s="4" t="s">
        <v>1656</v>
      </c>
      <c r="B1625" s="5">
        <v>1968</v>
      </c>
      <c r="C1625" s="4" t="s">
        <v>30</v>
      </c>
      <c r="D1625" s="5">
        <v>25</v>
      </c>
      <c r="E1625" s="5" t="str">
        <f t="shared" si="50"/>
        <v>25 Dec 1968</v>
      </c>
      <c r="F1625" s="5">
        <v>0</v>
      </c>
      <c r="G1625" s="19">
        <v>14193.55</v>
      </c>
      <c r="H1625" s="4" t="s">
        <v>11</v>
      </c>
      <c r="I1625" s="4" t="s">
        <v>16</v>
      </c>
      <c r="J1625" s="4" t="s">
        <v>535</v>
      </c>
      <c r="K1625" s="4">
        <f t="shared" si="51"/>
        <v>56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thickBot="1" x14ac:dyDescent="0.3">
      <c r="A1626" s="4" t="s">
        <v>1657</v>
      </c>
      <c r="B1626" s="5">
        <v>1983</v>
      </c>
      <c r="C1626" s="4" t="s">
        <v>15</v>
      </c>
      <c r="D1626" s="5">
        <v>17</v>
      </c>
      <c r="E1626" s="5" t="str">
        <f t="shared" si="50"/>
        <v>17 Nov 1983</v>
      </c>
      <c r="F1626" s="5">
        <v>3</v>
      </c>
      <c r="G1626" s="19">
        <v>14209.4</v>
      </c>
      <c r="H1626" s="4" t="s">
        <v>11</v>
      </c>
      <c r="I1626" s="4" t="s">
        <v>16</v>
      </c>
      <c r="J1626" s="4" t="s">
        <v>535</v>
      </c>
      <c r="K1626" s="4">
        <f t="shared" si="51"/>
        <v>41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thickBot="1" x14ac:dyDescent="0.3">
      <c r="A1627" s="4" t="s">
        <v>1658</v>
      </c>
      <c r="B1627" s="5">
        <v>1958</v>
      </c>
      <c r="C1627" s="4" t="s">
        <v>20</v>
      </c>
      <c r="D1627" s="5">
        <v>21</v>
      </c>
      <c r="E1627" s="5" t="str">
        <f t="shared" si="50"/>
        <v>21 Sep 1958</v>
      </c>
      <c r="F1627" s="5">
        <v>0</v>
      </c>
      <c r="G1627" s="19">
        <v>14210.54</v>
      </c>
      <c r="H1627" s="4" t="s">
        <v>11</v>
      </c>
      <c r="I1627" s="4" t="s">
        <v>11</v>
      </c>
      <c r="J1627" s="4" t="s">
        <v>23</v>
      </c>
      <c r="K1627" s="4">
        <f t="shared" si="51"/>
        <v>66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thickBot="1" x14ac:dyDescent="0.3">
      <c r="A1628" s="4" t="s">
        <v>1659</v>
      </c>
      <c r="B1628" s="5">
        <v>1961</v>
      </c>
      <c r="C1628" s="4" t="s">
        <v>20</v>
      </c>
      <c r="D1628" s="5">
        <v>25</v>
      </c>
      <c r="E1628" s="5" t="str">
        <f t="shared" si="50"/>
        <v>25 Sep 1961</v>
      </c>
      <c r="F1628" s="5">
        <v>2</v>
      </c>
      <c r="G1628" s="19">
        <v>14235.07</v>
      </c>
      <c r="H1628" s="4" t="s">
        <v>11</v>
      </c>
      <c r="I1628" s="4" t="s">
        <v>16</v>
      </c>
      <c r="J1628" s="4" t="s">
        <v>42</v>
      </c>
      <c r="K1628" s="4">
        <f t="shared" si="51"/>
        <v>63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thickBot="1" x14ac:dyDescent="0.3">
      <c r="A1629" s="4" t="s">
        <v>1660</v>
      </c>
      <c r="B1629" s="5">
        <v>1959</v>
      </c>
      <c r="C1629" s="4" t="s">
        <v>36</v>
      </c>
      <c r="D1629" s="5">
        <v>10</v>
      </c>
      <c r="E1629" s="5" t="str">
        <f t="shared" si="50"/>
        <v>10 Oct 1959</v>
      </c>
      <c r="F1629" s="5">
        <v>0</v>
      </c>
      <c r="G1629" s="19">
        <v>14254.61</v>
      </c>
      <c r="H1629" s="4" t="s">
        <v>11</v>
      </c>
      <c r="I1629" s="4" t="s">
        <v>16</v>
      </c>
      <c r="J1629" s="4" t="s">
        <v>23</v>
      </c>
      <c r="K1629" s="4">
        <f t="shared" si="51"/>
        <v>65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thickBot="1" x14ac:dyDescent="0.3">
      <c r="A1630" s="4" t="s">
        <v>1661</v>
      </c>
      <c r="B1630" s="5">
        <v>1959</v>
      </c>
      <c r="C1630" s="4" t="s">
        <v>15</v>
      </c>
      <c r="D1630" s="5">
        <v>8</v>
      </c>
      <c r="E1630" s="5" t="str">
        <f t="shared" si="50"/>
        <v>8 Nov 1959</v>
      </c>
      <c r="F1630" s="5">
        <v>0</v>
      </c>
      <c r="G1630" s="19">
        <v>14256.19</v>
      </c>
      <c r="H1630" s="4" t="s">
        <v>11</v>
      </c>
      <c r="I1630" s="4" t="s">
        <v>12</v>
      </c>
      <c r="J1630" s="4" t="s">
        <v>23</v>
      </c>
      <c r="K1630" s="4">
        <f t="shared" si="51"/>
        <v>65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.75" thickBot="1" x14ac:dyDescent="0.3">
      <c r="A1631" s="4" t="s">
        <v>1662</v>
      </c>
      <c r="B1631" s="5">
        <v>1974</v>
      </c>
      <c r="C1631" s="4" t="s">
        <v>30</v>
      </c>
      <c r="D1631" s="5">
        <v>26</v>
      </c>
      <c r="E1631" s="5" t="str">
        <f t="shared" si="50"/>
        <v>26 Dec 1974</v>
      </c>
      <c r="F1631" s="5">
        <v>0</v>
      </c>
      <c r="G1631" s="19">
        <v>14256.79</v>
      </c>
      <c r="H1631" s="4" t="s">
        <v>11</v>
      </c>
      <c r="I1631" s="4" t="s">
        <v>11</v>
      </c>
      <c r="J1631" s="4" t="s">
        <v>535</v>
      </c>
      <c r="K1631" s="4">
        <f t="shared" si="51"/>
        <v>50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thickBot="1" x14ac:dyDescent="0.3">
      <c r="A1632" s="4" t="s">
        <v>1663</v>
      </c>
      <c r="B1632" s="5">
        <v>1972</v>
      </c>
      <c r="C1632" s="4" t="s">
        <v>10</v>
      </c>
      <c r="D1632" s="5">
        <v>13</v>
      </c>
      <c r="E1632" s="5" t="str">
        <f t="shared" si="50"/>
        <v>13 Jul 1972</v>
      </c>
      <c r="F1632" s="5">
        <v>0</v>
      </c>
      <c r="G1632" s="19">
        <v>14258.33</v>
      </c>
      <c r="H1632" s="4" t="s">
        <v>11</v>
      </c>
      <c r="I1632" s="4" t="s">
        <v>11</v>
      </c>
      <c r="J1632" s="4" t="s">
        <v>535</v>
      </c>
      <c r="K1632" s="4">
        <f t="shared" si="51"/>
        <v>52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thickBot="1" x14ac:dyDescent="0.3">
      <c r="A1633" s="4" t="s">
        <v>1664</v>
      </c>
      <c r="B1633" s="5">
        <v>2004</v>
      </c>
      <c r="C1633" s="4" t="s">
        <v>20</v>
      </c>
      <c r="D1633" s="5">
        <v>6</v>
      </c>
      <c r="E1633" s="5" t="str">
        <f t="shared" si="50"/>
        <v>6 Sep 2004</v>
      </c>
      <c r="F1633" s="5">
        <v>0</v>
      </c>
      <c r="G1633" s="19">
        <v>14283.46</v>
      </c>
      <c r="H1633" s="4" t="s">
        <v>11</v>
      </c>
      <c r="I1633" s="4" t="s">
        <v>11</v>
      </c>
      <c r="J1633" s="4" t="s">
        <v>247</v>
      </c>
      <c r="K1633" s="4">
        <f t="shared" si="51"/>
        <v>20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thickBot="1" x14ac:dyDescent="0.3">
      <c r="A1634" s="4" t="s">
        <v>1665</v>
      </c>
      <c r="B1634" s="5">
        <v>1968</v>
      </c>
      <c r="C1634" s="4" t="s">
        <v>30</v>
      </c>
      <c r="D1634" s="5">
        <v>15</v>
      </c>
      <c r="E1634" s="5" t="str">
        <f t="shared" si="50"/>
        <v>15 Dec 1968</v>
      </c>
      <c r="F1634" s="5">
        <v>0</v>
      </c>
      <c r="G1634" s="19">
        <v>14285.9</v>
      </c>
      <c r="H1634" s="4" t="s">
        <v>11</v>
      </c>
      <c r="I1634" s="4" t="s">
        <v>12</v>
      </c>
      <c r="J1634" s="4" t="s">
        <v>23</v>
      </c>
      <c r="K1634" s="4">
        <f t="shared" si="51"/>
        <v>56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thickBot="1" x14ac:dyDescent="0.3">
      <c r="A1635" s="4" t="s">
        <v>1666</v>
      </c>
      <c r="B1635" s="5">
        <v>1958</v>
      </c>
      <c r="C1635" s="4" t="s">
        <v>36</v>
      </c>
      <c r="D1635" s="5">
        <v>15</v>
      </c>
      <c r="E1635" s="5" t="str">
        <f t="shared" si="50"/>
        <v>15 Oct 1958</v>
      </c>
      <c r="F1635" s="5">
        <v>0</v>
      </c>
      <c r="G1635" s="19">
        <v>14313.85</v>
      </c>
      <c r="H1635" s="4" t="s">
        <v>11</v>
      </c>
      <c r="I1635" s="4" t="s">
        <v>12</v>
      </c>
      <c r="J1635" s="4" t="s">
        <v>13</v>
      </c>
      <c r="K1635" s="4">
        <f t="shared" si="51"/>
        <v>66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thickBot="1" x14ac:dyDescent="0.3">
      <c r="A1636" s="4" t="s">
        <v>1667</v>
      </c>
      <c r="B1636" s="5">
        <v>1958</v>
      </c>
      <c r="C1636" s="4" t="s">
        <v>10</v>
      </c>
      <c r="D1636" s="5">
        <v>10</v>
      </c>
      <c r="E1636" s="5" t="str">
        <f t="shared" si="50"/>
        <v>10 Jul 1958</v>
      </c>
      <c r="F1636" s="5">
        <v>0</v>
      </c>
      <c r="G1636" s="19">
        <v>14319.03</v>
      </c>
      <c r="H1636" s="4" t="s">
        <v>11</v>
      </c>
      <c r="I1636" s="4" t="s">
        <v>11</v>
      </c>
      <c r="J1636" s="4" t="s">
        <v>42</v>
      </c>
      <c r="K1636" s="4">
        <f t="shared" si="51"/>
        <v>66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thickBot="1" x14ac:dyDescent="0.3">
      <c r="A1637" s="4" t="s">
        <v>1668</v>
      </c>
      <c r="B1637" s="5">
        <v>1969</v>
      </c>
      <c r="C1637" s="4" t="s">
        <v>20</v>
      </c>
      <c r="D1637" s="5">
        <v>26</v>
      </c>
      <c r="E1637" s="5" t="str">
        <f t="shared" si="50"/>
        <v>26 Sep 1969</v>
      </c>
      <c r="F1637" s="5">
        <v>0</v>
      </c>
      <c r="G1637" s="19">
        <v>14337.91</v>
      </c>
      <c r="H1637" s="4" t="s">
        <v>11</v>
      </c>
      <c r="I1637" s="4" t="s">
        <v>12</v>
      </c>
      <c r="J1637" s="4" t="s">
        <v>632</v>
      </c>
      <c r="K1637" s="4">
        <f t="shared" si="51"/>
        <v>55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thickBot="1" x14ac:dyDescent="0.3">
      <c r="A1638" s="4" t="s">
        <v>1669</v>
      </c>
      <c r="B1638" s="5">
        <v>1959</v>
      </c>
      <c r="C1638" s="4" t="s">
        <v>30</v>
      </c>
      <c r="D1638" s="5">
        <v>24</v>
      </c>
      <c r="E1638" s="5" t="str">
        <f t="shared" si="50"/>
        <v>24 Dec 1959</v>
      </c>
      <c r="F1638" s="5">
        <v>1</v>
      </c>
      <c r="G1638" s="19">
        <v>14349.85</v>
      </c>
      <c r="H1638" s="4" t="s">
        <v>11</v>
      </c>
      <c r="I1638" s="4" t="s">
        <v>11</v>
      </c>
      <c r="J1638" s="4" t="s">
        <v>23</v>
      </c>
      <c r="K1638" s="4">
        <f t="shared" si="51"/>
        <v>65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thickBot="1" x14ac:dyDescent="0.3">
      <c r="A1639" s="4" t="s">
        <v>1670</v>
      </c>
      <c r="B1639" s="5">
        <v>1967</v>
      </c>
      <c r="C1639" s="4" t="s">
        <v>36</v>
      </c>
      <c r="D1639" s="5">
        <v>10</v>
      </c>
      <c r="E1639" s="5" t="str">
        <f t="shared" si="50"/>
        <v>10 Oct 1967</v>
      </c>
      <c r="F1639" s="5">
        <v>0</v>
      </c>
      <c r="G1639" s="19">
        <v>14355.43</v>
      </c>
      <c r="H1639" s="4" t="s">
        <v>11</v>
      </c>
      <c r="I1639" s="4" t="s">
        <v>16</v>
      </c>
      <c r="J1639" s="4" t="s">
        <v>535</v>
      </c>
      <c r="K1639" s="4">
        <f t="shared" si="51"/>
        <v>57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thickBot="1" x14ac:dyDescent="0.3">
      <c r="A1640" s="4" t="s">
        <v>1671</v>
      </c>
      <c r="B1640" s="5">
        <v>1988</v>
      </c>
      <c r="C1640" s="4" t="s">
        <v>15</v>
      </c>
      <c r="D1640" s="5">
        <v>16</v>
      </c>
      <c r="E1640" s="5" t="str">
        <f t="shared" si="50"/>
        <v>16 Nov 1988</v>
      </c>
      <c r="F1640" s="5">
        <v>1</v>
      </c>
      <c r="G1640" s="19">
        <v>14358.36</v>
      </c>
      <c r="H1640" s="4" t="s">
        <v>11</v>
      </c>
      <c r="I1640" s="4" t="s">
        <v>11</v>
      </c>
      <c r="J1640" s="4" t="s">
        <v>42</v>
      </c>
      <c r="K1640" s="4">
        <f t="shared" si="51"/>
        <v>36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thickBot="1" x14ac:dyDescent="0.3">
      <c r="A1641" s="4" t="s">
        <v>1672</v>
      </c>
      <c r="B1641" s="5">
        <v>1963</v>
      </c>
      <c r="C1641" s="4" t="s">
        <v>10</v>
      </c>
      <c r="D1641" s="5">
        <v>16</v>
      </c>
      <c r="E1641" s="5" t="str">
        <f t="shared" si="50"/>
        <v>16 Jul 1963</v>
      </c>
      <c r="F1641" s="5">
        <v>3</v>
      </c>
      <c r="G1641" s="19">
        <v>14382.71</v>
      </c>
      <c r="H1641" s="4" t="s">
        <v>11</v>
      </c>
      <c r="I1641" s="4" t="s">
        <v>11</v>
      </c>
      <c r="J1641" s="4" t="s">
        <v>23</v>
      </c>
      <c r="K1641" s="4">
        <f t="shared" si="51"/>
        <v>61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thickBot="1" x14ac:dyDescent="0.3">
      <c r="A1642" s="4" t="s">
        <v>1673</v>
      </c>
      <c r="B1642" s="5">
        <v>1965</v>
      </c>
      <c r="C1642" s="4" t="s">
        <v>18</v>
      </c>
      <c r="D1642" s="5">
        <v>22</v>
      </c>
      <c r="E1642" s="5" t="str">
        <f t="shared" si="50"/>
        <v>22 Jun 1965</v>
      </c>
      <c r="F1642" s="5">
        <v>4</v>
      </c>
      <c r="G1642" s="19">
        <v>14394.4</v>
      </c>
      <c r="H1642" s="4" t="s">
        <v>11</v>
      </c>
      <c r="I1642" s="4" t="s">
        <v>12</v>
      </c>
      <c r="J1642" s="4" t="s">
        <v>247</v>
      </c>
      <c r="K1642" s="4">
        <f t="shared" si="51"/>
        <v>59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thickBot="1" x14ac:dyDescent="0.3">
      <c r="A1643" s="4" t="s">
        <v>1674</v>
      </c>
      <c r="B1643" s="5">
        <v>1958</v>
      </c>
      <c r="C1643" s="4" t="s">
        <v>20</v>
      </c>
      <c r="D1643" s="5">
        <v>14</v>
      </c>
      <c r="E1643" s="5" t="str">
        <f t="shared" si="50"/>
        <v>14 Sep 1958</v>
      </c>
      <c r="F1643" s="5">
        <v>0</v>
      </c>
      <c r="G1643" s="19">
        <v>14394.56</v>
      </c>
      <c r="H1643" s="4" t="s">
        <v>11</v>
      </c>
      <c r="I1643" s="4" t="s">
        <v>16</v>
      </c>
      <c r="J1643" s="4" t="s">
        <v>170</v>
      </c>
      <c r="K1643" s="4">
        <f t="shared" si="51"/>
        <v>66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.75" thickBot="1" x14ac:dyDescent="0.3">
      <c r="A1644" s="4" t="s">
        <v>1675</v>
      </c>
      <c r="B1644" s="5">
        <v>1958</v>
      </c>
      <c r="C1644" s="4" t="s">
        <v>10</v>
      </c>
      <c r="D1644" s="5">
        <v>29</v>
      </c>
      <c r="E1644" s="5" t="str">
        <f t="shared" si="50"/>
        <v>29 Jul 1958</v>
      </c>
      <c r="F1644" s="5">
        <v>0</v>
      </c>
      <c r="G1644" s="19">
        <v>14410.93</v>
      </c>
      <c r="H1644" s="4" t="s">
        <v>11</v>
      </c>
      <c r="I1644" s="4" t="s">
        <v>11</v>
      </c>
      <c r="J1644" s="4" t="s">
        <v>168</v>
      </c>
      <c r="K1644" s="4">
        <f t="shared" si="51"/>
        <v>66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thickBot="1" x14ac:dyDescent="0.3">
      <c r="A1645" s="4" t="s">
        <v>1676</v>
      </c>
      <c r="B1645" s="5">
        <v>1958</v>
      </c>
      <c r="C1645" s="4" t="s">
        <v>20</v>
      </c>
      <c r="D1645" s="5">
        <v>20</v>
      </c>
      <c r="E1645" s="5" t="str">
        <f t="shared" si="50"/>
        <v>20 Sep 1958</v>
      </c>
      <c r="F1645" s="5">
        <v>1</v>
      </c>
      <c r="G1645" s="19">
        <v>14418.28</v>
      </c>
      <c r="H1645" s="4" t="s">
        <v>11</v>
      </c>
      <c r="I1645" s="4" t="s">
        <v>12</v>
      </c>
      <c r="J1645" s="4" t="s">
        <v>13</v>
      </c>
      <c r="K1645" s="4">
        <f t="shared" si="51"/>
        <v>66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thickBot="1" x14ac:dyDescent="0.3">
      <c r="A1646" s="4" t="s">
        <v>1677</v>
      </c>
      <c r="B1646" s="5">
        <v>1999</v>
      </c>
      <c r="C1646" s="4" t="s">
        <v>34</v>
      </c>
      <c r="D1646" s="5">
        <v>10</v>
      </c>
      <c r="E1646" s="5" t="str">
        <f t="shared" si="50"/>
        <v>10 Aug 1999</v>
      </c>
      <c r="F1646" s="5">
        <v>2</v>
      </c>
      <c r="G1646" s="19">
        <v>14426.07</v>
      </c>
      <c r="H1646" s="4" t="s">
        <v>11</v>
      </c>
      <c r="I1646" s="4" t="s">
        <v>16</v>
      </c>
      <c r="J1646" s="4" t="s">
        <v>23</v>
      </c>
      <c r="K1646" s="4">
        <f t="shared" si="51"/>
        <v>25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thickBot="1" x14ac:dyDescent="0.3">
      <c r="A1647" s="4" t="s">
        <v>1678</v>
      </c>
      <c r="B1647" s="5">
        <v>1967</v>
      </c>
      <c r="C1647" s="4" t="s">
        <v>34</v>
      </c>
      <c r="D1647" s="5">
        <v>15</v>
      </c>
      <c r="E1647" s="5" t="str">
        <f t="shared" si="50"/>
        <v>15 Aug 1967</v>
      </c>
      <c r="F1647" s="5">
        <v>0</v>
      </c>
      <c r="G1647" s="19">
        <v>14426.66</v>
      </c>
      <c r="H1647" s="4" t="s">
        <v>11</v>
      </c>
      <c r="I1647" s="4" t="s">
        <v>11</v>
      </c>
      <c r="J1647" s="4" t="s">
        <v>535</v>
      </c>
      <c r="K1647" s="4">
        <f t="shared" si="51"/>
        <v>57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thickBot="1" x14ac:dyDescent="0.3">
      <c r="A1648" s="4" t="s">
        <v>1679</v>
      </c>
      <c r="B1648" s="5">
        <v>1967</v>
      </c>
      <c r="C1648" s="4" t="s">
        <v>15</v>
      </c>
      <c r="D1648" s="5">
        <v>4</v>
      </c>
      <c r="E1648" s="5" t="str">
        <f t="shared" si="50"/>
        <v>4 Nov 1967</v>
      </c>
      <c r="F1648" s="5">
        <v>0</v>
      </c>
      <c r="G1648" s="19">
        <v>14427.63</v>
      </c>
      <c r="H1648" s="4" t="s">
        <v>11</v>
      </c>
      <c r="I1648" s="4" t="s">
        <v>11</v>
      </c>
      <c r="J1648" s="4" t="s">
        <v>300</v>
      </c>
      <c r="K1648" s="4">
        <f t="shared" si="51"/>
        <v>57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thickBot="1" x14ac:dyDescent="0.3">
      <c r="A1649" s="4" t="s">
        <v>1680</v>
      </c>
      <c r="B1649" s="5">
        <v>1959</v>
      </c>
      <c r="C1649" s="4" t="s">
        <v>18</v>
      </c>
      <c r="D1649" s="5">
        <v>29</v>
      </c>
      <c r="E1649" s="5" t="str">
        <f t="shared" si="50"/>
        <v>29 Jun 1959</v>
      </c>
      <c r="F1649" s="5">
        <v>0</v>
      </c>
      <c r="G1649" s="19">
        <v>14449.85</v>
      </c>
      <c r="H1649" s="4" t="s">
        <v>11</v>
      </c>
      <c r="I1649" s="4" t="s">
        <v>16</v>
      </c>
      <c r="J1649" s="4" t="s">
        <v>247</v>
      </c>
      <c r="K1649" s="4">
        <f t="shared" si="51"/>
        <v>65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thickBot="1" x14ac:dyDescent="0.3">
      <c r="A1650" s="4" t="s">
        <v>1681</v>
      </c>
      <c r="B1650" s="5">
        <v>1959</v>
      </c>
      <c r="C1650" s="4" t="s">
        <v>34</v>
      </c>
      <c r="D1650" s="5">
        <v>3</v>
      </c>
      <c r="E1650" s="5" t="str">
        <f t="shared" si="50"/>
        <v>3 Aug 1959</v>
      </c>
      <c r="F1650" s="5">
        <v>0</v>
      </c>
      <c r="G1650" s="19">
        <v>14451.84</v>
      </c>
      <c r="H1650" s="4" t="s">
        <v>11</v>
      </c>
      <c r="I1650" s="4" t="s">
        <v>12</v>
      </c>
      <c r="J1650" s="4" t="s">
        <v>249</v>
      </c>
      <c r="K1650" s="4">
        <f t="shared" si="51"/>
        <v>65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thickBot="1" x14ac:dyDescent="0.3">
      <c r="A1651" s="4" t="s">
        <v>1682</v>
      </c>
      <c r="B1651" s="5">
        <v>1996</v>
      </c>
      <c r="C1651" s="4" t="s">
        <v>15</v>
      </c>
      <c r="D1651" s="5">
        <v>10</v>
      </c>
      <c r="E1651" s="5" t="str">
        <f t="shared" si="50"/>
        <v>10 Nov 1996</v>
      </c>
      <c r="F1651" s="5">
        <v>2</v>
      </c>
      <c r="G1651" s="19">
        <v>14455.64</v>
      </c>
      <c r="H1651" s="4" t="s">
        <v>11</v>
      </c>
      <c r="I1651" s="4" t="s">
        <v>12</v>
      </c>
      <c r="J1651" s="4" t="s">
        <v>247</v>
      </c>
      <c r="K1651" s="4">
        <f t="shared" si="51"/>
        <v>28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thickBot="1" x14ac:dyDescent="0.3">
      <c r="A1652" s="4" t="s">
        <v>1683</v>
      </c>
      <c r="B1652" s="5">
        <v>1976</v>
      </c>
      <c r="C1652" s="4" t="s">
        <v>15</v>
      </c>
      <c r="D1652" s="5">
        <v>27</v>
      </c>
      <c r="E1652" s="5" t="str">
        <f t="shared" si="50"/>
        <v>27 Nov 1976</v>
      </c>
      <c r="F1652" s="5">
        <v>2</v>
      </c>
      <c r="G1652" s="19">
        <v>14470.01</v>
      </c>
      <c r="H1652" s="4" t="s">
        <v>11</v>
      </c>
      <c r="I1652" s="4" t="s">
        <v>12</v>
      </c>
      <c r="J1652" s="4" t="s">
        <v>23</v>
      </c>
      <c r="K1652" s="4">
        <f t="shared" si="51"/>
        <v>48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thickBot="1" x14ac:dyDescent="0.3">
      <c r="A1653" s="4" t="s">
        <v>1684</v>
      </c>
      <c r="B1653" s="5">
        <v>1959</v>
      </c>
      <c r="C1653" s="4" t="s">
        <v>15</v>
      </c>
      <c r="D1653" s="5">
        <v>20</v>
      </c>
      <c r="E1653" s="5" t="str">
        <f t="shared" si="50"/>
        <v>20 Nov 1959</v>
      </c>
      <c r="F1653" s="5">
        <v>1</v>
      </c>
      <c r="G1653" s="19">
        <v>14474.68</v>
      </c>
      <c r="H1653" s="4" t="s">
        <v>11</v>
      </c>
      <c r="I1653" s="4" t="s">
        <v>11</v>
      </c>
      <c r="J1653" s="4" t="s">
        <v>13</v>
      </c>
      <c r="K1653" s="4">
        <f t="shared" si="51"/>
        <v>65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thickBot="1" x14ac:dyDescent="0.3">
      <c r="A1654" s="4" t="s">
        <v>1685</v>
      </c>
      <c r="B1654" s="5">
        <v>1979</v>
      </c>
      <c r="C1654" s="4" t="s">
        <v>36</v>
      </c>
      <c r="D1654" s="5">
        <v>20</v>
      </c>
      <c r="E1654" s="5" t="str">
        <f t="shared" si="50"/>
        <v>20 Oct 1979</v>
      </c>
      <c r="F1654" s="5">
        <v>5</v>
      </c>
      <c r="G1654" s="19">
        <v>14478.33</v>
      </c>
      <c r="H1654" s="4" t="s">
        <v>11</v>
      </c>
      <c r="I1654" s="4" t="s">
        <v>11</v>
      </c>
      <c r="J1654" s="4" t="s">
        <v>13</v>
      </c>
      <c r="K1654" s="4">
        <f t="shared" si="51"/>
        <v>45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thickBot="1" x14ac:dyDescent="0.3">
      <c r="A1655" s="4" t="s">
        <v>1686</v>
      </c>
      <c r="B1655" s="5">
        <v>1989</v>
      </c>
      <c r="C1655" s="4" t="s">
        <v>10</v>
      </c>
      <c r="D1655" s="5">
        <v>22</v>
      </c>
      <c r="E1655" s="5" t="str">
        <f t="shared" si="50"/>
        <v>22 Jul 1989</v>
      </c>
      <c r="F1655" s="5">
        <v>3</v>
      </c>
      <c r="G1655" s="19">
        <v>14507.46</v>
      </c>
      <c r="H1655" s="4" t="s">
        <v>11</v>
      </c>
      <c r="I1655" s="4" t="s">
        <v>12</v>
      </c>
      <c r="J1655" s="4" t="s">
        <v>23</v>
      </c>
      <c r="K1655" s="4">
        <f t="shared" si="51"/>
        <v>35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thickBot="1" x14ac:dyDescent="0.3">
      <c r="A1656" s="4" t="s">
        <v>1687</v>
      </c>
      <c r="B1656" s="5">
        <v>1989</v>
      </c>
      <c r="C1656" s="4" t="s">
        <v>10</v>
      </c>
      <c r="D1656" s="5">
        <v>14</v>
      </c>
      <c r="E1656" s="5" t="str">
        <f t="shared" si="50"/>
        <v>14 Jul 1989</v>
      </c>
      <c r="F1656" s="5">
        <v>3</v>
      </c>
      <c r="G1656" s="19">
        <v>14547.26</v>
      </c>
      <c r="H1656" s="4" t="s">
        <v>11</v>
      </c>
      <c r="I1656" s="4" t="s">
        <v>12</v>
      </c>
      <c r="J1656" s="4" t="s">
        <v>42</v>
      </c>
      <c r="K1656" s="4">
        <f t="shared" si="51"/>
        <v>35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thickBot="1" x14ac:dyDescent="0.3">
      <c r="A1657" s="4" t="s">
        <v>1688</v>
      </c>
      <c r="B1657" s="5">
        <v>1998</v>
      </c>
      <c r="C1657" s="4" t="s">
        <v>20</v>
      </c>
      <c r="D1657" s="5">
        <v>12</v>
      </c>
      <c r="E1657" s="5" t="str">
        <f t="shared" si="50"/>
        <v>12 Sep 1998</v>
      </c>
      <c r="F1657" s="5">
        <v>0</v>
      </c>
      <c r="G1657" s="19">
        <v>14571.89</v>
      </c>
      <c r="H1657" s="4" t="s">
        <v>11</v>
      </c>
      <c r="I1657" s="4" t="s">
        <v>16</v>
      </c>
      <c r="J1657" s="4" t="s">
        <v>247</v>
      </c>
      <c r="K1657" s="4">
        <f t="shared" si="51"/>
        <v>26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thickBot="1" x14ac:dyDescent="0.3">
      <c r="A1658" s="4" t="s">
        <v>1689</v>
      </c>
      <c r="B1658" s="5">
        <v>1962</v>
      </c>
      <c r="C1658" s="4" t="s">
        <v>30</v>
      </c>
      <c r="D1658" s="5">
        <v>3</v>
      </c>
      <c r="E1658" s="5" t="str">
        <f t="shared" si="50"/>
        <v>3 Dec 1962</v>
      </c>
      <c r="F1658" s="5">
        <v>0</v>
      </c>
      <c r="G1658" s="19">
        <v>14574.64</v>
      </c>
      <c r="H1658" s="4" t="s">
        <v>11</v>
      </c>
      <c r="I1658" s="4" t="s">
        <v>16</v>
      </c>
      <c r="J1658" s="4" t="s">
        <v>200</v>
      </c>
      <c r="K1658" s="4">
        <f t="shared" si="51"/>
        <v>62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thickBot="1" x14ac:dyDescent="0.3">
      <c r="A1659" s="4" t="s">
        <v>1690</v>
      </c>
      <c r="B1659" s="5">
        <v>1963</v>
      </c>
      <c r="C1659" s="4" t="s">
        <v>36</v>
      </c>
      <c r="D1659" s="5">
        <v>14</v>
      </c>
      <c r="E1659" s="5" t="str">
        <f t="shared" si="50"/>
        <v>14 Oct 1963</v>
      </c>
      <c r="F1659" s="5">
        <v>3</v>
      </c>
      <c r="G1659" s="19">
        <v>14590.63</v>
      </c>
      <c r="H1659" s="4" t="s">
        <v>11</v>
      </c>
      <c r="I1659" s="4" t="s">
        <v>16</v>
      </c>
      <c r="J1659" s="4" t="s">
        <v>247</v>
      </c>
      <c r="K1659" s="4">
        <f t="shared" si="51"/>
        <v>61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thickBot="1" x14ac:dyDescent="0.3">
      <c r="A1660" s="4" t="s">
        <v>1691</v>
      </c>
      <c r="B1660" s="5">
        <v>1967</v>
      </c>
      <c r="C1660" s="4" t="s">
        <v>10</v>
      </c>
      <c r="D1660" s="5">
        <v>18</v>
      </c>
      <c r="E1660" s="5" t="str">
        <f t="shared" si="50"/>
        <v>18 Jul 1967</v>
      </c>
      <c r="F1660" s="5">
        <v>0</v>
      </c>
      <c r="G1660" s="19">
        <v>14600.62</v>
      </c>
      <c r="H1660" s="4" t="s">
        <v>11</v>
      </c>
      <c r="I1660" s="4" t="s">
        <v>12</v>
      </c>
      <c r="J1660" s="4" t="s">
        <v>632</v>
      </c>
      <c r="K1660" s="4">
        <f t="shared" si="51"/>
        <v>57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thickBot="1" x14ac:dyDescent="0.3">
      <c r="A1661" s="4" t="s">
        <v>1692</v>
      </c>
      <c r="B1661" s="5">
        <v>1965</v>
      </c>
      <c r="C1661" s="4" t="s">
        <v>15</v>
      </c>
      <c r="D1661" s="5">
        <v>8</v>
      </c>
      <c r="E1661" s="5" t="str">
        <f t="shared" si="50"/>
        <v>8 Nov 1965</v>
      </c>
      <c r="F1661" s="5">
        <v>0</v>
      </c>
      <c r="G1661" s="19">
        <v>14612.33</v>
      </c>
      <c r="H1661" s="4" t="s">
        <v>11</v>
      </c>
      <c r="I1661" s="4" t="s">
        <v>12</v>
      </c>
      <c r="J1661" s="4" t="s">
        <v>300</v>
      </c>
      <c r="K1661" s="4">
        <f t="shared" si="51"/>
        <v>59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thickBot="1" x14ac:dyDescent="0.3">
      <c r="A1662" s="4" t="s">
        <v>1693</v>
      </c>
      <c r="B1662" s="5">
        <v>1991</v>
      </c>
      <c r="C1662" s="4" t="s">
        <v>34</v>
      </c>
      <c r="D1662" s="5">
        <v>21</v>
      </c>
      <c r="E1662" s="5" t="str">
        <f t="shared" si="50"/>
        <v>21 Aug 1991</v>
      </c>
      <c r="F1662" s="5">
        <v>3</v>
      </c>
      <c r="G1662" s="19">
        <v>14630.52</v>
      </c>
      <c r="H1662" s="4" t="s">
        <v>11</v>
      </c>
      <c r="I1662" s="4" t="s">
        <v>12</v>
      </c>
      <c r="J1662" s="4" t="s">
        <v>42</v>
      </c>
      <c r="K1662" s="4">
        <f t="shared" si="51"/>
        <v>33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thickBot="1" x14ac:dyDescent="0.3">
      <c r="A1663" s="4" t="s">
        <v>1694</v>
      </c>
      <c r="B1663" s="5">
        <v>1967</v>
      </c>
      <c r="C1663" s="4" t="s">
        <v>20</v>
      </c>
      <c r="D1663" s="5">
        <v>1</v>
      </c>
      <c r="E1663" s="5" t="str">
        <f t="shared" si="50"/>
        <v>1 Sep 1967</v>
      </c>
      <c r="F1663" s="5">
        <v>0</v>
      </c>
      <c r="G1663" s="19">
        <v>14640.35</v>
      </c>
      <c r="H1663" s="4" t="s">
        <v>11</v>
      </c>
      <c r="I1663" s="4" t="s">
        <v>12</v>
      </c>
      <c r="J1663" s="4" t="s">
        <v>535</v>
      </c>
      <c r="K1663" s="4">
        <f t="shared" si="51"/>
        <v>57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thickBot="1" x14ac:dyDescent="0.3">
      <c r="A1664" s="4" t="s">
        <v>1695</v>
      </c>
      <c r="B1664" s="5">
        <v>1981</v>
      </c>
      <c r="C1664" s="4" t="s">
        <v>15</v>
      </c>
      <c r="D1664" s="5">
        <v>13</v>
      </c>
      <c r="E1664" s="5" t="str">
        <f t="shared" si="50"/>
        <v>13 Nov 1981</v>
      </c>
      <c r="F1664" s="5">
        <v>1</v>
      </c>
      <c r="G1664" s="19">
        <v>14657.2</v>
      </c>
      <c r="H1664" s="4" t="s">
        <v>11</v>
      </c>
      <c r="I1664" s="4" t="s">
        <v>16</v>
      </c>
      <c r="J1664" s="4" t="s">
        <v>23</v>
      </c>
      <c r="K1664" s="4">
        <f t="shared" si="51"/>
        <v>43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thickBot="1" x14ac:dyDescent="0.3">
      <c r="A1665" s="4" t="s">
        <v>1696</v>
      </c>
      <c r="B1665" s="5">
        <v>1969</v>
      </c>
      <c r="C1665" s="4" t="s">
        <v>36</v>
      </c>
      <c r="D1665" s="5">
        <v>20</v>
      </c>
      <c r="E1665" s="5" t="str">
        <f t="shared" si="50"/>
        <v>20 Oct 1969</v>
      </c>
      <c r="F1665" s="5">
        <v>0</v>
      </c>
      <c r="G1665" s="19">
        <v>14665.75</v>
      </c>
      <c r="H1665" s="4" t="s">
        <v>11</v>
      </c>
      <c r="I1665" s="4" t="s">
        <v>16</v>
      </c>
      <c r="J1665" s="4" t="s">
        <v>23</v>
      </c>
      <c r="K1665" s="4">
        <f t="shared" si="51"/>
        <v>55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thickBot="1" x14ac:dyDescent="0.3">
      <c r="A1666" s="4" t="s">
        <v>1697</v>
      </c>
      <c r="B1666" s="5">
        <v>1958</v>
      </c>
      <c r="C1666" s="4" t="s">
        <v>10</v>
      </c>
      <c r="D1666" s="5">
        <v>23</v>
      </c>
      <c r="E1666" s="5" t="str">
        <f t="shared" si="50"/>
        <v>23 Jul 1958</v>
      </c>
      <c r="F1666" s="5">
        <v>0</v>
      </c>
      <c r="G1666" s="19">
        <v>14692.67</v>
      </c>
      <c r="H1666" s="4" t="s">
        <v>11</v>
      </c>
      <c r="I1666" s="4" t="s">
        <v>16</v>
      </c>
      <c r="J1666" s="4" t="s">
        <v>23</v>
      </c>
      <c r="K1666" s="4">
        <f t="shared" si="51"/>
        <v>66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thickBot="1" x14ac:dyDescent="0.3">
      <c r="A1667" s="4" t="s">
        <v>1698</v>
      </c>
      <c r="B1667" s="5">
        <v>1982</v>
      </c>
      <c r="C1667" s="4" t="s">
        <v>20</v>
      </c>
      <c r="D1667" s="5">
        <v>4</v>
      </c>
      <c r="E1667" s="5" t="str">
        <f t="shared" ref="E1667:E1730" si="52">CONCATENATE(D1667," ",C1667," ",B1667)</f>
        <v>4 Sep 1982</v>
      </c>
      <c r="F1667" s="5">
        <v>3</v>
      </c>
      <c r="G1667" s="19">
        <v>14696.77</v>
      </c>
      <c r="H1667" s="4" t="s">
        <v>11</v>
      </c>
      <c r="I1667" s="4" t="s">
        <v>11</v>
      </c>
      <c r="J1667" s="4" t="s">
        <v>42</v>
      </c>
      <c r="K1667" s="4">
        <f t="shared" ref="K1667:K1730" si="53">DATEDIF(E1667,$L$2,"y")</f>
        <v>42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thickBot="1" x14ac:dyDescent="0.3">
      <c r="A1668" s="4" t="s">
        <v>1699</v>
      </c>
      <c r="B1668" s="5">
        <v>2002</v>
      </c>
      <c r="C1668" s="4" t="s">
        <v>20</v>
      </c>
      <c r="D1668" s="5">
        <v>24</v>
      </c>
      <c r="E1668" s="5" t="str">
        <f t="shared" si="52"/>
        <v>24 Sep 2002</v>
      </c>
      <c r="F1668" s="5">
        <v>0</v>
      </c>
      <c r="G1668" s="19">
        <v>14711.74</v>
      </c>
      <c r="H1668" s="4" t="s">
        <v>11</v>
      </c>
      <c r="I1668" s="4" t="s">
        <v>11</v>
      </c>
      <c r="J1668" s="4" t="s">
        <v>23</v>
      </c>
      <c r="K1668" s="4">
        <f t="shared" si="53"/>
        <v>22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thickBot="1" x14ac:dyDescent="0.3">
      <c r="A1669" s="4" t="s">
        <v>1700</v>
      </c>
      <c r="B1669" s="5">
        <v>1962</v>
      </c>
      <c r="C1669" s="4" t="s">
        <v>10</v>
      </c>
      <c r="D1669" s="5">
        <v>29</v>
      </c>
      <c r="E1669" s="5" t="str">
        <f t="shared" si="52"/>
        <v>29 Jul 1962</v>
      </c>
      <c r="F1669" s="5">
        <v>0</v>
      </c>
      <c r="G1669" s="19">
        <v>14738.43</v>
      </c>
      <c r="H1669" s="4" t="s">
        <v>11</v>
      </c>
      <c r="I1669" s="4" t="s">
        <v>12</v>
      </c>
      <c r="J1669" s="4" t="s">
        <v>300</v>
      </c>
      <c r="K1669" s="4">
        <f t="shared" si="53"/>
        <v>62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thickBot="1" x14ac:dyDescent="0.3">
      <c r="A1670" s="4" t="s">
        <v>1701</v>
      </c>
      <c r="B1670" s="5">
        <v>1965</v>
      </c>
      <c r="C1670" s="4" t="s">
        <v>10</v>
      </c>
      <c r="D1670" s="5">
        <v>27</v>
      </c>
      <c r="E1670" s="5" t="str">
        <f t="shared" si="52"/>
        <v>27 Jul 1965</v>
      </c>
      <c r="F1670" s="5">
        <v>0</v>
      </c>
      <c r="G1670" s="19">
        <v>14750.42</v>
      </c>
      <c r="H1670" s="4" t="s">
        <v>11</v>
      </c>
      <c r="I1670" s="4" t="s">
        <v>11</v>
      </c>
      <c r="J1670" s="4" t="s">
        <v>535</v>
      </c>
      <c r="K1670" s="4">
        <f t="shared" si="53"/>
        <v>59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thickBot="1" x14ac:dyDescent="0.3">
      <c r="A1671" s="4" t="s">
        <v>1702</v>
      </c>
      <c r="B1671" s="5">
        <v>1975</v>
      </c>
      <c r="C1671" s="4" t="s">
        <v>30</v>
      </c>
      <c r="D1671" s="5">
        <v>10</v>
      </c>
      <c r="E1671" s="5" t="str">
        <f t="shared" si="52"/>
        <v>10 Dec 1975</v>
      </c>
      <c r="F1671" s="5">
        <v>1</v>
      </c>
      <c r="G1671" s="19">
        <v>14819</v>
      </c>
      <c r="H1671" s="4" t="s">
        <v>11</v>
      </c>
      <c r="I1671" s="4" t="s">
        <v>12</v>
      </c>
      <c r="J1671" s="4" t="s">
        <v>249</v>
      </c>
      <c r="K1671" s="4">
        <f t="shared" si="53"/>
        <v>49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thickBot="1" x14ac:dyDescent="0.3">
      <c r="A1672" s="4" t="s">
        <v>1703</v>
      </c>
      <c r="B1672" s="5">
        <v>1979</v>
      </c>
      <c r="C1672" s="4" t="s">
        <v>36</v>
      </c>
      <c r="D1672" s="5">
        <v>18</v>
      </c>
      <c r="E1672" s="5" t="str">
        <f t="shared" si="52"/>
        <v>18 Oct 1979</v>
      </c>
      <c r="F1672" s="5">
        <v>2</v>
      </c>
      <c r="G1672" s="19">
        <v>14839.34</v>
      </c>
      <c r="H1672" s="4" t="s">
        <v>11</v>
      </c>
      <c r="I1672" s="4" t="s">
        <v>12</v>
      </c>
      <c r="J1672" s="4" t="s">
        <v>535</v>
      </c>
      <c r="K1672" s="4">
        <f t="shared" si="53"/>
        <v>45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thickBot="1" x14ac:dyDescent="0.3">
      <c r="A1673" s="4" t="s">
        <v>1704</v>
      </c>
      <c r="B1673" s="5">
        <v>1981</v>
      </c>
      <c r="C1673" s="4" t="s">
        <v>18</v>
      </c>
      <c r="D1673" s="5">
        <v>5</v>
      </c>
      <c r="E1673" s="5" t="str">
        <f t="shared" si="52"/>
        <v>5 Jun 1981</v>
      </c>
      <c r="F1673" s="5">
        <v>1</v>
      </c>
      <c r="G1673" s="19">
        <v>14843.96</v>
      </c>
      <c r="H1673" s="4" t="s">
        <v>11</v>
      </c>
      <c r="I1673" s="4" t="s">
        <v>12</v>
      </c>
      <c r="J1673" s="4" t="s">
        <v>535</v>
      </c>
      <c r="K1673" s="4">
        <f t="shared" si="53"/>
        <v>43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thickBot="1" x14ac:dyDescent="0.3">
      <c r="A1674" s="4" t="s">
        <v>1705</v>
      </c>
      <c r="B1674" s="5">
        <v>1970</v>
      </c>
      <c r="C1674" s="4" t="s">
        <v>15</v>
      </c>
      <c r="D1674" s="5">
        <v>11</v>
      </c>
      <c r="E1674" s="5" t="str">
        <f t="shared" si="52"/>
        <v>11 Nov 1970</v>
      </c>
      <c r="F1674" s="5">
        <v>0</v>
      </c>
      <c r="G1674" s="19">
        <v>14847.63</v>
      </c>
      <c r="H1674" s="4" t="s">
        <v>11</v>
      </c>
      <c r="I1674" s="4" t="s">
        <v>11</v>
      </c>
      <c r="J1674" s="4" t="s">
        <v>249</v>
      </c>
      <c r="K1674" s="4">
        <f t="shared" si="53"/>
        <v>54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thickBot="1" x14ac:dyDescent="0.3">
      <c r="A1675" s="4" t="s">
        <v>1706</v>
      </c>
      <c r="B1675" s="5">
        <v>1958</v>
      </c>
      <c r="C1675" s="4" t="s">
        <v>36</v>
      </c>
      <c r="D1675" s="5">
        <v>17</v>
      </c>
      <c r="E1675" s="5" t="str">
        <f t="shared" si="52"/>
        <v>17 Oct 1958</v>
      </c>
      <c r="F1675" s="5">
        <v>0</v>
      </c>
      <c r="G1675" s="19">
        <v>14901.52</v>
      </c>
      <c r="H1675" s="4" t="s">
        <v>11</v>
      </c>
      <c r="I1675" s="4" t="s">
        <v>11</v>
      </c>
      <c r="J1675" s="4" t="s">
        <v>247</v>
      </c>
      <c r="K1675" s="4">
        <f t="shared" si="53"/>
        <v>66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thickBot="1" x14ac:dyDescent="0.3">
      <c r="A1676" s="4" t="s">
        <v>1707</v>
      </c>
      <c r="B1676" s="5">
        <v>1981</v>
      </c>
      <c r="C1676" s="4" t="s">
        <v>10</v>
      </c>
      <c r="D1676" s="5">
        <v>4</v>
      </c>
      <c r="E1676" s="5" t="str">
        <f t="shared" si="52"/>
        <v>4 Jul 1981</v>
      </c>
      <c r="F1676" s="5">
        <v>1</v>
      </c>
      <c r="G1676" s="19">
        <v>14908.27</v>
      </c>
      <c r="H1676" s="4" t="s">
        <v>11</v>
      </c>
      <c r="I1676" s="4" t="s">
        <v>16</v>
      </c>
      <c r="J1676" s="4" t="s">
        <v>42</v>
      </c>
      <c r="K1676" s="4">
        <f t="shared" si="53"/>
        <v>43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thickBot="1" x14ac:dyDescent="0.3">
      <c r="A1677" s="4" t="s">
        <v>1708</v>
      </c>
      <c r="B1677" s="5">
        <v>1968</v>
      </c>
      <c r="C1677" s="4" t="s">
        <v>15</v>
      </c>
      <c r="D1677" s="5">
        <v>8</v>
      </c>
      <c r="E1677" s="5" t="str">
        <f t="shared" si="52"/>
        <v>8 Nov 1968</v>
      </c>
      <c r="F1677" s="5">
        <v>0</v>
      </c>
      <c r="G1677" s="19">
        <v>14926.97</v>
      </c>
      <c r="H1677" s="4" t="s">
        <v>11</v>
      </c>
      <c r="I1677" s="4" t="s">
        <v>11</v>
      </c>
      <c r="J1677" s="4" t="s">
        <v>23</v>
      </c>
      <c r="K1677" s="4">
        <f t="shared" si="53"/>
        <v>56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thickBot="1" x14ac:dyDescent="0.3">
      <c r="A1678" s="4" t="s">
        <v>1709</v>
      </c>
      <c r="B1678" s="5">
        <v>1962</v>
      </c>
      <c r="C1678" s="4" t="s">
        <v>15</v>
      </c>
      <c r="D1678" s="5">
        <v>29</v>
      </c>
      <c r="E1678" s="5" t="str">
        <f t="shared" si="52"/>
        <v>29 Nov 1962</v>
      </c>
      <c r="F1678" s="5">
        <v>0</v>
      </c>
      <c r="G1678" s="19">
        <v>14945.34</v>
      </c>
      <c r="H1678" s="4" t="s">
        <v>11</v>
      </c>
      <c r="I1678" s="4" t="s">
        <v>16</v>
      </c>
      <c r="J1678" s="4" t="s">
        <v>300</v>
      </c>
      <c r="K1678" s="4">
        <f t="shared" si="53"/>
        <v>62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thickBot="1" x14ac:dyDescent="0.3">
      <c r="A1679" s="4" t="s">
        <v>1710</v>
      </c>
      <c r="B1679" s="5">
        <v>1958</v>
      </c>
      <c r="C1679" s="4" t="s">
        <v>10</v>
      </c>
      <c r="D1679" s="5">
        <v>29</v>
      </c>
      <c r="E1679" s="5" t="str">
        <f t="shared" si="52"/>
        <v>29 Jul 1958</v>
      </c>
      <c r="F1679" s="5">
        <v>2</v>
      </c>
      <c r="G1679" s="19">
        <v>14988.43</v>
      </c>
      <c r="H1679" s="4" t="s">
        <v>11</v>
      </c>
      <c r="I1679" s="4" t="s">
        <v>12</v>
      </c>
      <c r="J1679" s="4" t="s">
        <v>42</v>
      </c>
      <c r="K1679" s="4">
        <f t="shared" si="53"/>
        <v>66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thickBot="1" x14ac:dyDescent="0.3">
      <c r="A1680" s="4" t="s">
        <v>1711</v>
      </c>
      <c r="B1680" s="5">
        <v>1995</v>
      </c>
      <c r="C1680" s="4" t="s">
        <v>34</v>
      </c>
      <c r="D1680" s="5">
        <v>2</v>
      </c>
      <c r="E1680" s="5" t="str">
        <f t="shared" si="52"/>
        <v>2 Aug 1995</v>
      </c>
      <c r="F1680" s="5">
        <v>2</v>
      </c>
      <c r="G1680" s="19">
        <v>15006.58</v>
      </c>
      <c r="H1680" s="4" t="s">
        <v>11</v>
      </c>
      <c r="I1680" s="4" t="s">
        <v>11</v>
      </c>
      <c r="J1680" s="4" t="s">
        <v>247</v>
      </c>
      <c r="K1680" s="4">
        <f t="shared" si="53"/>
        <v>29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thickBot="1" x14ac:dyDescent="0.3">
      <c r="A1681" s="4" t="s">
        <v>1712</v>
      </c>
      <c r="B1681" s="5">
        <v>1960</v>
      </c>
      <c r="C1681" s="4" t="s">
        <v>34</v>
      </c>
      <c r="D1681" s="5">
        <v>8</v>
      </c>
      <c r="E1681" s="5" t="str">
        <f t="shared" si="52"/>
        <v>8 Aug 1960</v>
      </c>
      <c r="F1681" s="5">
        <v>2</v>
      </c>
      <c r="G1681" s="19">
        <v>15019.76</v>
      </c>
      <c r="H1681" s="4" t="s">
        <v>11</v>
      </c>
      <c r="I1681" s="4" t="s">
        <v>11</v>
      </c>
      <c r="J1681" s="4" t="s">
        <v>23</v>
      </c>
      <c r="K1681" s="4">
        <f t="shared" si="53"/>
        <v>64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thickBot="1" x14ac:dyDescent="0.3">
      <c r="A1682" s="4" t="s">
        <v>1713</v>
      </c>
      <c r="B1682" s="5">
        <v>1979</v>
      </c>
      <c r="C1682" s="4" t="s">
        <v>15</v>
      </c>
      <c r="D1682" s="5">
        <v>25</v>
      </c>
      <c r="E1682" s="5" t="str">
        <f t="shared" si="52"/>
        <v>25 Nov 1979</v>
      </c>
      <c r="F1682" s="5">
        <v>2</v>
      </c>
      <c r="G1682" s="19">
        <v>15025.76</v>
      </c>
      <c r="H1682" s="4" t="s">
        <v>11</v>
      </c>
      <c r="I1682" s="4" t="s">
        <v>16</v>
      </c>
      <c r="J1682" s="4" t="s">
        <v>42</v>
      </c>
      <c r="K1682" s="4">
        <f t="shared" si="53"/>
        <v>45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thickBot="1" x14ac:dyDescent="0.3">
      <c r="A1683" s="4" t="s">
        <v>1714</v>
      </c>
      <c r="B1683" s="5">
        <v>1970</v>
      </c>
      <c r="C1683" s="4" t="s">
        <v>20</v>
      </c>
      <c r="D1683" s="5">
        <v>11</v>
      </c>
      <c r="E1683" s="5" t="str">
        <f t="shared" si="52"/>
        <v>11 Sep 1970</v>
      </c>
      <c r="F1683" s="5">
        <v>0</v>
      </c>
      <c r="G1683" s="19">
        <v>15026.3</v>
      </c>
      <c r="H1683" s="4" t="s">
        <v>11</v>
      </c>
      <c r="I1683" s="4" t="s">
        <v>12</v>
      </c>
      <c r="J1683" s="4" t="s">
        <v>42</v>
      </c>
      <c r="K1683" s="4">
        <f t="shared" si="53"/>
        <v>54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thickBot="1" x14ac:dyDescent="0.3">
      <c r="A1684" s="4" t="s">
        <v>1715</v>
      </c>
      <c r="B1684" s="5">
        <v>1971</v>
      </c>
      <c r="C1684" s="4" t="s">
        <v>34</v>
      </c>
      <c r="D1684" s="5">
        <v>15</v>
      </c>
      <c r="E1684" s="5" t="str">
        <f t="shared" si="52"/>
        <v>15 Aug 1971</v>
      </c>
      <c r="F1684" s="5">
        <v>0</v>
      </c>
      <c r="G1684" s="19">
        <v>15038.51</v>
      </c>
      <c r="H1684" s="4" t="s">
        <v>11</v>
      </c>
      <c r="I1684" s="4" t="s">
        <v>12</v>
      </c>
      <c r="J1684" s="4" t="s">
        <v>249</v>
      </c>
      <c r="K1684" s="4">
        <f t="shared" si="53"/>
        <v>53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thickBot="1" x14ac:dyDescent="0.3">
      <c r="A1685" s="4" t="s">
        <v>1716</v>
      </c>
      <c r="B1685" s="5">
        <v>1968</v>
      </c>
      <c r="C1685" s="4" t="s">
        <v>18</v>
      </c>
      <c r="D1685" s="5">
        <v>12</v>
      </c>
      <c r="E1685" s="5" t="str">
        <f t="shared" si="52"/>
        <v>12 Jun 1968</v>
      </c>
      <c r="F1685" s="5">
        <v>0</v>
      </c>
      <c r="G1685" s="19">
        <v>15052.68</v>
      </c>
      <c r="H1685" s="4" t="s">
        <v>11</v>
      </c>
      <c r="I1685" s="4" t="s">
        <v>11</v>
      </c>
      <c r="J1685" s="4" t="s">
        <v>632</v>
      </c>
      <c r="K1685" s="4">
        <f t="shared" si="53"/>
        <v>56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thickBot="1" x14ac:dyDescent="0.3">
      <c r="A1686" s="4" t="s">
        <v>1717</v>
      </c>
      <c r="B1686" s="5">
        <v>1975</v>
      </c>
      <c r="C1686" s="4" t="s">
        <v>36</v>
      </c>
      <c r="D1686" s="5">
        <v>26</v>
      </c>
      <c r="E1686" s="5" t="str">
        <f t="shared" si="52"/>
        <v>26 Oct 1975</v>
      </c>
      <c r="F1686" s="5">
        <v>1</v>
      </c>
      <c r="G1686" s="19">
        <v>15090.35</v>
      </c>
      <c r="H1686" s="4" t="s">
        <v>11</v>
      </c>
      <c r="I1686" s="4" t="s">
        <v>16</v>
      </c>
      <c r="J1686" s="4" t="s">
        <v>249</v>
      </c>
      <c r="K1686" s="4">
        <f t="shared" si="53"/>
        <v>49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thickBot="1" x14ac:dyDescent="0.3">
      <c r="A1687" s="4" t="s">
        <v>1718</v>
      </c>
      <c r="B1687" s="5">
        <v>1972</v>
      </c>
      <c r="C1687" s="4" t="s">
        <v>15</v>
      </c>
      <c r="D1687" s="5">
        <v>7</v>
      </c>
      <c r="E1687" s="5" t="str">
        <f t="shared" si="52"/>
        <v>7 Nov 1972</v>
      </c>
      <c r="F1687" s="5">
        <v>0</v>
      </c>
      <c r="G1687" s="19">
        <v>15103.69</v>
      </c>
      <c r="H1687" s="4" t="s">
        <v>11</v>
      </c>
      <c r="I1687" s="4" t="s">
        <v>16</v>
      </c>
      <c r="J1687" s="4" t="s">
        <v>23</v>
      </c>
      <c r="K1687" s="4">
        <f t="shared" si="53"/>
        <v>52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thickBot="1" x14ac:dyDescent="0.3">
      <c r="A1688" s="4" t="s">
        <v>1719</v>
      </c>
      <c r="B1688" s="5">
        <v>1978</v>
      </c>
      <c r="C1688" s="4" t="s">
        <v>20</v>
      </c>
      <c r="D1688" s="5">
        <v>5</v>
      </c>
      <c r="E1688" s="5" t="str">
        <f t="shared" si="52"/>
        <v>5 Sep 1978</v>
      </c>
      <c r="F1688" s="5">
        <v>2</v>
      </c>
      <c r="G1688" s="19">
        <v>15123.19</v>
      </c>
      <c r="H1688" s="4" t="s">
        <v>11</v>
      </c>
      <c r="I1688" s="4" t="s">
        <v>16</v>
      </c>
      <c r="J1688" s="4" t="s">
        <v>42</v>
      </c>
      <c r="K1688" s="4">
        <f t="shared" si="53"/>
        <v>46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thickBot="1" x14ac:dyDescent="0.3">
      <c r="A1689" s="4" t="s">
        <v>1720</v>
      </c>
      <c r="B1689" s="5">
        <v>1971</v>
      </c>
      <c r="C1689" s="4" t="s">
        <v>15</v>
      </c>
      <c r="D1689" s="5">
        <v>25</v>
      </c>
      <c r="E1689" s="5" t="str">
        <f t="shared" si="52"/>
        <v>25 Nov 1971</v>
      </c>
      <c r="F1689" s="5">
        <v>0</v>
      </c>
      <c r="G1689" s="19">
        <v>15150.44</v>
      </c>
      <c r="H1689" s="4" t="s">
        <v>11</v>
      </c>
      <c r="I1689" s="4" t="s">
        <v>16</v>
      </c>
      <c r="J1689" s="4" t="s">
        <v>249</v>
      </c>
      <c r="K1689" s="4">
        <f t="shared" si="53"/>
        <v>53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thickBot="1" x14ac:dyDescent="0.3">
      <c r="A1690" s="4" t="s">
        <v>1721</v>
      </c>
      <c r="B1690" s="5">
        <v>1962</v>
      </c>
      <c r="C1690" s="4" t="s">
        <v>36</v>
      </c>
      <c r="D1690" s="5">
        <v>25</v>
      </c>
      <c r="E1690" s="5" t="str">
        <f t="shared" si="52"/>
        <v>25 Oct 1962</v>
      </c>
      <c r="F1690" s="5">
        <v>0</v>
      </c>
      <c r="G1690" s="19">
        <v>15161.25</v>
      </c>
      <c r="H1690" s="4" t="s">
        <v>11</v>
      </c>
      <c r="I1690" s="4" t="s">
        <v>11</v>
      </c>
      <c r="J1690" s="4" t="s">
        <v>23</v>
      </c>
      <c r="K1690" s="4">
        <f t="shared" si="53"/>
        <v>62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thickBot="1" x14ac:dyDescent="0.3">
      <c r="A1691" s="4" t="s">
        <v>1722</v>
      </c>
      <c r="B1691" s="5">
        <v>1959</v>
      </c>
      <c r="C1691" s="4" t="s">
        <v>18</v>
      </c>
      <c r="D1691" s="5">
        <v>4</v>
      </c>
      <c r="E1691" s="5" t="str">
        <f t="shared" si="52"/>
        <v>4 Jun 1959</v>
      </c>
      <c r="F1691" s="5">
        <v>3</v>
      </c>
      <c r="G1691" s="19">
        <v>15161.53</v>
      </c>
      <c r="H1691" s="4" t="s">
        <v>11</v>
      </c>
      <c r="I1691" s="4" t="s">
        <v>16</v>
      </c>
      <c r="J1691" s="4" t="s">
        <v>13</v>
      </c>
      <c r="K1691" s="4">
        <f t="shared" si="53"/>
        <v>65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thickBot="1" x14ac:dyDescent="0.3">
      <c r="A1692" s="4" t="s">
        <v>1723</v>
      </c>
      <c r="B1692" s="5">
        <v>1959</v>
      </c>
      <c r="C1692" s="4" t="s">
        <v>30</v>
      </c>
      <c r="D1692" s="5">
        <v>3</v>
      </c>
      <c r="E1692" s="5" t="str">
        <f t="shared" si="52"/>
        <v>3 Dec 1959</v>
      </c>
      <c r="F1692" s="5">
        <v>3</v>
      </c>
      <c r="G1692" s="19">
        <v>15170.07</v>
      </c>
      <c r="H1692" s="4" t="s">
        <v>11</v>
      </c>
      <c r="I1692" s="4" t="s">
        <v>12</v>
      </c>
      <c r="J1692" s="4" t="s">
        <v>42</v>
      </c>
      <c r="K1692" s="4">
        <f t="shared" si="53"/>
        <v>65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thickBot="1" x14ac:dyDescent="0.3">
      <c r="A1693" s="4" t="s">
        <v>1724</v>
      </c>
      <c r="B1693" s="5">
        <v>1962</v>
      </c>
      <c r="C1693" s="4" t="s">
        <v>18</v>
      </c>
      <c r="D1693" s="5">
        <v>17</v>
      </c>
      <c r="E1693" s="5" t="str">
        <f t="shared" si="52"/>
        <v>17 Jun 1962</v>
      </c>
      <c r="F1693" s="5">
        <v>0</v>
      </c>
      <c r="G1693" s="19">
        <v>15174.81</v>
      </c>
      <c r="H1693" s="4" t="s">
        <v>11</v>
      </c>
      <c r="I1693" s="4" t="s">
        <v>16</v>
      </c>
      <c r="J1693" s="4" t="s">
        <v>23</v>
      </c>
      <c r="K1693" s="4">
        <f t="shared" si="53"/>
        <v>62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thickBot="1" x14ac:dyDescent="0.3">
      <c r="A1694" s="4" t="s">
        <v>1725</v>
      </c>
      <c r="B1694" s="5">
        <v>1978</v>
      </c>
      <c r="C1694" s="4" t="s">
        <v>15</v>
      </c>
      <c r="D1694" s="5">
        <v>23</v>
      </c>
      <c r="E1694" s="5" t="str">
        <f t="shared" si="52"/>
        <v>23 Nov 1978</v>
      </c>
      <c r="F1694" s="5">
        <v>2</v>
      </c>
      <c r="G1694" s="19">
        <v>15207.92</v>
      </c>
      <c r="H1694" s="4" t="s">
        <v>11</v>
      </c>
      <c r="I1694" s="4" t="s">
        <v>16</v>
      </c>
      <c r="J1694" s="4" t="s">
        <v>23</v>
      </c>
      <c r="K1694" s="4">
        <f t="shared" si="53"/>
        <v>46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thickBot="1" x14ac:dyDescent="0.3">
      <c r="A1695" s="4" t="s">
        <v>1726</v>
      </c>
      <c r="B1695" s="5">
        <v>1960</v>
      </c>
      <c r="C1695" s="4" t="s">
        <v>10</v>
      </c>
      <c r="D1695" s="5">
        <v>25</v>
      </c>
      <c r="E1695" s="5" t="str">
        <f t="shared" si="52"/>
        <v>25 Jul 1960</v>
      </c>
      <c r="F1695" s="5">
        <v>2</v>
      </c>
      <c r="G1695" s="19">
        <v>15230.32</v>
      </c>
      <c r="H1695" s="4" t="s">
        <v>11</v>
      </c>
      <c r="I1695" s="4" t="s">
        <v>11</v>
      </c>
      <c r="J1695" s="4" t="s">
        <v>247</v>
      </c>
      <c r="K1695" s="4">
        <f t="shared" si="53"/>
        <v>64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thickBot="1" x14ac:dyDescent="0.3">
      <c r="A1696" s="4" t="s">
        <v>1727</v>
      </c>
      <c r="B1696" s="5">
        <v>1969</v>
      </c>
      <c r="C1696" s="4" t="s">
        <v>20</v>
      </c>
      <c r="D1696" s="5">
        <v>16</v>
      </c>
      <c r="E1696" s="5" t="str">
        <f t="shared" si="52"/>
        <v>16 Sep 1969</v>
      </c>
      <c r="F1696" s="5">
        <v>0</v>
      </c>
      <c r="G1696" s="19">
        <v>15260.52</v>
      </c>
      <c r="H1696" s="4" t="s">
        <v>11</v>
      </c>
      <c r="I1696" s="4" t="s">
        <v>11</v>
      </c>
      <c r="J1696" s="4" t="s">
        <v>249</v>
      </c>
      <c r="K1696" s="4">
        <f t="shared" si="53"/>
        <v>55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thickBot="1" x14ac:dyDescent="0.3">
      <c r="A1697" s="4" t="s">
        <v>1728</v>
      </c>
      <c r="B1697" s="5">
        <v>1963</v>
      </c>
      <c r="C1697" s="4" t="s">
        <v>30</v>
      </c>
      <c r="D1697" s="5">
        <v>13</v>
      </c>
      <c r="E1697" s="5" t="str">
        <f t="shared" si="52"/>
        <v>13 Dec 1963</v>
      </c>
      <c r="F1697" s="5">
        <v>0</v>
      </c>
      <c r="G1697" s="19">
        <v>15322.77</v>
      </c>
      <c r="H1697" s="4" t="s">
        <v>11</v>
      </c>
      <c r="I1697" s="4" t="s">
        <v>12</v>
      </c>
      <c r="J1697" s="4" t="s">
        <v>300</v>
      </c>
      <c r="K1697" s="4">
        <f t="shared" si="53"/>
        <v>61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thickBot="1" x14ac:dyDescent="0.3">
      <c r="A1698" s="4" t="s">
        <v>1729</v>
      </c>
      <c r="B1698" s="5">
        <v>2001</v>
      </c>
      <c r="C1698" s="4" t="s">
        <v>10</v>
      </c>
      <c r="D1698" s="5">
        <v>14</v>
      </c>
      <c r="E1698" s="5" t="str">
        <f t="shared" si="52"/>
        <v>14 Jul 2001</v>
      </c>
      <c r="F1698" s="5">
        <v>1</v>
      </c>
      <c r="G1698" s="19">
        <v>15359.1</v>
      </c>
      <c r="H1698" s="4" t="s">
        <v>11</v>
      </c>
      <c r="I1698" s="4" t="s">
        <v>12</v>
      </c>
      <c r="J1698" s="4" t="s">
        <v>247</v>
      </c>
      <c r="K1698" s="4">
        <f t="shared" si="53"/>
        <v>23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thickBot="1" x14ac:dyDescent="0.3">
      <c r="A1699" s="4" t="s">
        <v>1730</v>
      </c>
      <c r="B1699" s="5">
        <v>1988</v>
      </c>
      <c r="C1699" s="4" t="s">
        <v>30</v>
      </c>
      <c r="D1699" s="5">
        <v>17</v>
      </c>
      <c r="E1699" s="5" t="str">
        <f t="shared" si="52"/>
        <v>17 Dec 1988</v>
      </c>
      <c r="F1699" s="5">
        <v>3</v>
      </c>
      <c r="G1699" s="19">
        <v>15361.5</v>
      </c>
      <c r="H1699" s="4" t="s">
        <v>11</v>
      </c>
      <c r="I1699" s="4" t="s">
        <v>12</v>
      </c>
      <c r="J1699" s="4" t="s">
        <v>249</v>
      </c>
      <c r="K1699" s="4">
        <f t="shared" si="53"/>
        <v>36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thickBot="1" x14ac:dyDescent="0.3">
      <c r="A1700" s="4" t="s">
        <v>1731</v>
      </c>
      <c r="B1700" s="5">
        <v>1968</v>
      </c>
      <c r="C1700" s="4" t="s">
        <v>10</v>
      </c>
      <c r="D1700" s="5">
        <v>18</v>
      </c>
      <c r="E1700" s="5" t="str">
        <f t="shared" si="52"/>
        <v>18 Jul 1968</v>
      </c>
      <c r="F1700" s="5">
        <v>0</v>
      </c>
      <c r="G1700" s="19">
        <v>15363.77</v>
      </c>
      <c r="H1700" s="4" t="s">
        <v>11</v>
      </c>
      <c r="I1700" s="4" t="s">
        <v>16</v>
      </c>
      <c r="J1700" s="4" t="s">
        <v>535</v>
      </c>
      <c r="K1700" s="4">
        <f t="shared" si="53"/>
        <v>56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thickBot="1" x14ac:dyDescent="0.3">
      <c r="A1701" s="4" t="s">
        <v>1732</v>
      </c>
      <c r="B1701" s="5">
        <v>1962</v>
      </c>
      <c r="C1701" s="4" t="s">
        <v>20</v>
      </c>
      <c r="D1701" s="5">
        <v>6</v>
      </c>
      <c r="E1701" s="5" t="str">
        <f t="shared" si="52"/>
        <v>6 Sep 1962</v>
      </c>
      <c r="F1701" s="5">
        <v>0</v>
      </c>
      <c r="G1701" s="19">
        <v>15368.22</v>
      </c>
      <c r="H1701" s="4" t="s">
        <v>11</v>
      </c>
      <c r="I1701" s="4" t="s">
        <v>11</v>
      </c>
      <c r="J1701" s="4" t="s">
        <v>42</v>
      </c>
      <c r="K1701" s="4">
        <f t="shared" si="53"/>
        <v>62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thickBot="1" x14ac:dyDescent="0.3">
      <c r="A1702" s="4" t="s">
        <v>1733</v>
      </c>
      <c r="B1702" s="5">
        <v>1964</v>
      </c>
      <c r="C1702" s="4" t="s">
        <v>20</v>
      </c>
      <c r="D1702" s="5">
        <v>4</v>
      </c>
      <c r="E1702" s="5" t="str">
        <f t="shared" si="52"/>
        <v>4 Sep 1964</v>
      </c>
      <c r="F1702" s="5">
        <v>0</v>
      </c>
      <c r="G1702" s="19">
        <v>15377.77</v>
      </c>
      <c r="H1702" s="4" t="s">
        <v>11</v>
      </c>
      <c r="I1702" s="4" t="s">
        <v>11</v>
      </c>
      <c r="J1702" s="4" t="s">
        <v>23</v>
      </c>
      <c r="K1702" s="4">
        <f t="shared" si="53"/>
        <v>60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thickBot="1" x14ac:dyDescent="0.3">
      <c r="A1703" s="4" t="s">
        <v>1734</v>
      </c>
      <c r="B1703" s="5">
        <v>1990</v>
      </c>
      <c r="C1703" s="4" t="s">
        <v>36</v>
      </c>
      <c r="D1703" s="5">
        <v>25</v>
      </c>
      <c r="E1703" s="5" t="str">
        <f t="shared" si="52"/>
        <v>25 Oct 1990</v>
      </c>
      <c r="F1703" s="5">
        <v>3</v>
      </c>
      <c r="G1703" s="19">
        <v>15440.2</v>
      </c>
      <c r="H1703" s="4" t="s">
        <v>11</v>
      </c>
      <c r="I1703" s="4" t="s">
        <v>16</v>
      </c>
      <c r="J1703" s="4" t="s">
        <v>23</v>
      </c>
      <c r="K1703" s="4">
        <f t="shared" si="53"/>
        <v>34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thickBot="1" x14ac:dyDescent="0.3">
      <c r="A1704" s="4" t="s">
        <v>1735</v>
      </c>
      <c r="B1704" s="5">
        <v>1976</v>
      </c>
      <c r="C1704" s="4" t="s">
        <v>10</v>
      </c>
      <c r="D1704" s="5">
        <v>20</v>
      </c>
      <c r="E1704" s="5" t="str">
        <f t="shared" si="52"/>
        <v>20 Jul 1976</v>
      </c>
      <c r="F1704" s="5">
        <v>2</v>
      </c>
      <c r="G1704" s="19">
        <v>15450.48</v>
      </c>
      <c r="H1704" s="4" t="s">
        <v>11</v>
      </c>
      <c r="I1704" s="4" t="s">
        <v>16</v>
      </c>
      <c r="J1704" s="4" t="s">
        <v>535</v>
      </c>
      <c r="K1704" s="4">
        <f t="shared" si="53"/>
        <v>48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thickBot="1" x14ac:dyDescent="0.3">
      <c r="A1705" s="4" t="s">
        <v>1736</v>
      </c>
      <c r="B1705" s="5">
        <v>2004</v>
      </c>
      <c r="C1705" s="4" t="s">
        <v>10</v>
      </c>
      <c r="D1705" s="5">
        <v>17</v>
      </c>
      <c r="E1705" s="5" t="str">
        <f t="shared" si="52"/>
        <v>17 Jul 2004</v>
      </c>
      <c r="F1705" s="5">
        <v>0</v>
      </c>
      <c r="G1705" s="19">
        <v>15518.18</v>
      </c>
      <c r="H1705" s="4" t="s">
        <v>11</v>
      </c>
      <c r="I1705" s="4" t="s">
        <v>12</v>
      </c>
      <c r="J1705" s="4" t="s">
        <v>164</v>
      </c>
      <c r="K1705" s="4">
        <f t="shared" si="53"/>
        <v>20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thickBot="1" x14ac:dyDescent="0.3">
      <c r="A1706" s="4" t="s">
        <v>1737</v>
      </c>
      <c r="B1706" s="5">
        <v>1974</v>
      </c>
      <c r="C1706" s="4" t="s">
        <v>18</v>
      </c>
      <c r="D1706" s="5">
        <v>28</v>
      </c>
      <c r="E1706" s="5" t="str">
        <f t="shared" si="52"/>
        <v>28 Jun 1974</v>
      </c>
      <c r="F1706" s="5">
        <v>0</v>
      </c>
      <c r="G1706" s="19">
        <v>15532.16</v>
      </c>
      <c r="H1706" s="4" t="s">
        <v>11</v>
      </c>
      <c r="I1706" s="4" t="s">
        <v>11</v>
      </c>
      <c r="J1706" s="4" t="s">
        <v>535</v>
      </c>
      <c r="K1706" s="4">
        <f t="shared" si="53"/>
        <v>50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thickBot="1" x14ac:dyDescent="0.3">
      <c r="A1707" s="4" t="s">
        <v>1738</v>
      </c>
      <c r="B1707" s="5">
        <v>1959</v>
      </c>
      <c r="C1707" s="4" t="s">
        <v>36</v>
      </c>
      <c r="D1707" s="5">
        <v>2</v>
      </c>
      <c r="E1707" s="5" t="str">
        <f t="shared" si="52"/>
        <v>2 Oct 1959</v>
      </c>
      <c r="F1707" s="5">
        <v>3</v>
      </c>
      <c r="G1707" s="19">
        <v>15555.19</v>
      </c>
      <c r="H1707" s="4" t="s">
        <v>11</v>
      </c>
      <c r="I1707" s="4" t="s">
        <v>12</v>
      </c>
      <c r="J1707" s="4" t="s">
        <v>23</v>
      </c>
      <c r="K1707" s="4">
        <f t="shared" si="53"/>
        <v>65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thickBot="1" x14ac:dyDescent="0.3">
      <c r="A1708" s="4" t="s">
        <v>1739</v>
      </c>
      <c r="B1708" s="5">
        <v>1974</v>
      </c>
      <c r="C1708" s="4" t="s">
        <v>10</v>
      </c>
      <c r="D1708" s="5">
        <v>30</v>
      </c>
      <c r="E1708" s="5" t="str">
        <f t="shared" si="52"/>
        <v>30 Jul 1974</v>
      </c>
      <c r="F1708" s="5">
        <v>0</v>
      </c>
      <c r="G1708" s="19">
        <v>15556.67</v>
      </c>
      <c r="H1708" s="4" t="s">
        <v>11</v>
      </c>
      <c r="I1708" s="4" t="s">
        <v>11</v>
      </c>
      <c r="J1708" s="4" t="s">
        <v>23</v>
      </c>
      <c r="K1708" s="4">
        <f t="shared" si="53"/>
        <v>50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thickBot="1" x14ac:dyDescent="0.3">
      <c r="A1709" s="4" t="s">
        <v>1740</v>
      </c>
      <c r="B1709" s="5">
        <v>1965</v>
      </c>
      <c r="C1709" s="4" t="s">
        <v>36</v>
      </c>
      <c r="D1709" s="5">
        <v>28</v>
      </c>
      <c r="E1709" s="5" t="str">
        <f t="shared" si="52"/>
        <v>28 Oct 1965</v>
      </c>
      <c r="F1709" s="5">
        <v>0</v>
      </c>
      <c r="G1709" s="19">
        <v>15608.58</v>
      </c>
      <c r="H1709" s="4" t="s">
        <v>11</v>
      </c>
      <c r="I1709" s="4" t="s">
        <v>11</v>
      </c>
      <c r="J1709" s="4" t="s">
        <v>535</v>
      </c>
      <c r="K1709" s="4">
        <f t="shared" si="53"/>
        <v>59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thickBot="1" x14ac:dyDescent="0.3">
      <c r="A1710" s="4" t="s">
        <v>1741</v>
      </c>
      <c r="B1710" s="5">
        <v>1960</v>
      </c>
      <c r="C1710" s="4" t="s">
        <v>18</v>
      </c>
      <c r="D1710" s="5">
        <v>6</v>
      </c>
      <c r="E1710" s="5" t="str">
        <f t="shared" si="52"/>
        <v>6 Jun 1960</v>
      </c>
      <c r="F1710" s="5">
        <v>3</v>
      </c>
      <c r="G1710" s="19">
        <v>15612.19</v>
      </c>
      <c r="H1710" s="4" t="s">
        <v>11</v>
      </c>
      <c r="I1710" s="4" t="s">
        <v>11</v>
      </c>
      <c r="J1710" s="4" t="s">
        <v>23</v>
      </c>
      <c r="K1710" s="4">
        <f t="shared" si="53"/>
        <v>64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thickBot="1" x14ac:dyDescent="0.3">
      <c r="A1711" s="4" t="s">
        <v>1742</v>
      </c>
      <c r="B1711" s="5">
        <v>1988</v>
      </c>
      <c r="C1711" s="4" t="s">
        <v>30</v>
      </c>
      <c r="D1711" s="5">
        <v>22</v>
      </c>
      <c r="E1711" s="5" t="str">
        <f t="shared" si="52"/>
        <v>22 Dec 1988</v>
      </c>
      <c r="F1711" s="5">
        <v>3</v>
      </c>
      <c r="G1711" s="19">
        <v>15646.28</v>
      </c>
      <c r="H1711" s="4" t="s">
        <v>11</v>
      </c>
      <c r="I1711" s="4" t="s">
        <v>11</v>
      </c>
      <c r="J1711" s="4" t="s">
        <v>42</v>
      </c>
      <c r="K1711" s="4">
        <f t="shared" si="53"/>
        <v>36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thickBot="1" x14ac:dyDescent="0.3">
      <c r="A1712" s="4" t="s">
        <v>1743</v>
      </c>
      <c r="B1712" s="5">
        <v>1973</v>
      </c>
      <c r="C1712" s="4" t="s">
        <v>18</v>
      </c>
      <c r="D1712" s="5">
        <v>26</v>
      </c>
      <c r="E1712" s="5" t="str">
        <f t="shared" si="52"/>
        <v>26 Jun 1973</v>
      </c>
      <c r="F1712" s="5">
        <v>0</v>
      </c>
      <c r="G1712" s="19">
        <v>15670.3</v>
      </c>
      <c r="H1712" s="4" t="s">
        <v>11</v>
      </c>
      <c r="I1712" s="4" t="s">
        <v>11</v>
      </c>
      <c r="J1712" s="4" t="s">
        <v>535</v>
      </c>
      <c r="K1712" s="4">
        <f t="shared" si="53"/>
        <v>51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thickBot="1" x14ac:dyDescent="0.3">
      <c r="A1713" s="4" t="s">
        <v>1744</v>
      </c>
      <c r="B1713" s="5">
        <v>1976</v>
      </c>
      <c r="C1713" s="4" t="s">
        <v>20</v>
      </c>
      <c r="D1713" s="5">
        <v>20</v>
      </c>
      <c r="E1713" s="5" t="str">
        <f t="shared" si="52"/>
        <v>20 Sep 1976</v>
      </c>
      <c r="F1713" s="5">
        <v>2</v>
      </c>
      <c r="G1713" s="19">
        <v>15698.86</v>
      </c>
      <c r="H1713" s="4" t="s">
        <v>11</v>
      </c>
      <c r="I1713" s="4" t="s">
        <v>11</v>
      </c>
      <c r="J1713" s="4" t="s">
        <v>23</v>
      </c>
      <c r="K1713" s="4">
        <f t="shared" si="53"/>
        <v>48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.75" thickBot="1" x14ac:dyDescent="0.3">
      <c r="A1714" s="4" t="s">
        <v>1745</v>
      </c>
      <c r="B1714" s="5">
        <v>1974</v>
      </c>
      <c r="C1714" s="4" t="s">
        <v>34</v>
      </c>
      <c r="D1714" s="5">
        <v>29</v>
      </c>
      <c r="E1714" s="5" t="str">
        <f t="shared" si="52"/>
        <v>29 Aug 1974</v>
      </c>
      <c r="F1714" s="5">
        <v>0</v>
      </c>
      <c r="G1714" s="19">
        <v>15746.62</v>
      </c>
      <c r="H1714" s="4" t="s">
        <v>11</v>
      </c>
      <c r="I1714" s="4" t="s">
        <v>16</v>
      </c>
      <c r="J1714" s="4" t="s">
        <v>23</v>
      </c>
      <c r="K1714" s="4">
        <f t="shared" si="53"/>
        <v>50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thickBot="1" x14ac:dyDescent="0.3">
      <c r="A1715" s="4" t="s">
        <v>1746</v>
      </c>
      <c r="B1715" s="5">
        <v>1997</v>
      </c>
      <c r="C1715" s="4" t="s">
        <v>36</v>
      </c>
      <c r="D1715" s="5">
        <v>9</v>
      </c>
      <c r="E1715" s="5" t="str">
        <f t="shared" si="52"/>
        <v>9 Oct 1997</v>
      </c>
      <c r="F1715" s="5">
        <v>0</v>
      </c>
      <c r="G1715" s="19">
        <v>15817.99</v>
      </c>
      <c r="H1715" s="4" t="s">
        <v>11</v>
      </c>
      <c r="I1715" s="4" t="s">
        <v>11</v>
      </c>
      <c r="J1715" s="4" t="s">
        <v>23</v>
      </c>
      <c r="K1715" s="4">
        <f t="shared" si="53"/>
        <v>27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thickBot="1" x14ac:dyDescent="0.3">
      <c r="A1716" s="4" t="s">
        <v>1747</v>
      </c>
      <c r="B1716" s="5">
        <v>1984</v>
      </c>
      <c r="C1716" s="4" t="s">
        <v>18</v>
      </c>
      <c r="D1716" s="5">
        <v>26</v>
      </c>
      <c r="E1716" s="5" t="str">
        <f t="shared" si="52"/>
        <v>26 Jun 1984</v>
      </c>
      <c r="F1716" s="5">
        <v>0</v>
      </c>
      <c r="G1716" s="19">
        <v>15820.7</v>
      </c>
      <c r="H1716" s="4" t="s">
        <v>11</v>
      </c>
      <c r="I1716" s="4" t="s">
        <v>12</v>
      </c>
      <c r="J1716" s="4" t="s">
        <v>42</v>
      </c>
      <c r="K1716" s="4">
        <f t="shared" si="53"/>
        <v>40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thickBot="1" x14ac:dyDescent="0.3">
      <c r="A1717" s="4" t="s">
        <v>1748</v>
      </c>
      <c r="B1717" s="5">
        <v>1982</v>
      </c>
      <c r="C1717" s="4" t="s">
        <v>15</v>
      </c>
      <c r="D1717" s="5">
        <v>11</v>
      </c>
      <c r="E1717" s="5" t="str">
        <f t="shared" si="52"/>
        <v>11 Nov 1982</v>
      </c>
      <c r="F1717" s="5">
        <v>4</v>
      </c>
      <c r="G1717" s="19">
        <v>15828.82</v>
      </c>
      <c r="H1717" s="4" t="s">
        <v>11</v>
      </c>
      <c r="I1717" s="4" t="s">
        <v>12</v>
      </c>
      <c r="J1717" s="4" t="s">
        <v>42</v>
      </c>
      <c r="K1717" s="4">
        <f t="shared" si="53"/>
        <v>42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thickBot="1" x14ac:dyDescent="0.3">
      <c r="A1718" s="4" t="s">
        <v>1749</v>
      </c>
      <c r="B1718" s="5">
        <v>1962</v>
      </c>
      <c r="C1718" s="4" t="s">
        <v>30</v>
      </c>
      <c r="D1718" s="5">
        <v>25</v>
      </c>
      <c r="E1718" s="5" t="str">
        <f t="shared" si="52"/>
        <v>25 Dec 1962</v>
      </c>
      <c r="F1718" s="5">
        <v>0</v>
      </c>
      <c r="G1718" s="19">
        <v>15840.81</v>
      </c>
      <c r="H1718" s="4" t="s">
        <v>11</v>
      </c>
      <c r="I1718" s="4" t="s">
        <v>16</v>
      </c>
      <c r="J1718" s="4" t="s">
        <v>632</v>
      </c>
      <c r="K1718" s="4">
        <f t="shared" si="53"/>
        <v>62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thickBot="1" x14ac:dyDescent="0.3">
      <c r="A1719" s="4" t="s">
        <v>1750</v>
      </c>
      <c r="B1719" s="5">
        <v>1980</v>
      </c>
      <c r="C1719" s="4" t="s">
        <v>36</v>
      </c>
      <c r="D1719" s="5">
        <v>12</v>
      </c>
      <c r="E1719" s="5" t="str">
        <f t="shared" si="52"/>
        <v>12 Oct 1980</v>
      </c>
      <c r="F1719" s="5">
        <v>2</v>
      </c>
      <c r="G1719" s="19">
        <v>15922.29</v>
      </c>
      <c r="H1719" s="4" t="s">
        <v>11</v>
      </c>
      <c r="I1719" s="4" t="s">
        <v>12</v>
      </c>
      <c r="J1719" s="4" t="s">
        <v>535</v>
      </c>
      <c r="K1719" s="4">
        <f t="shared" si="53"/>
        <v>44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thickBot="1" x14ac:dyDescent="0.3">
      <c r="A1720" s="4" t="s">
        <v>1751</v>
      </c>
      <c r="B1720" s="5">
        <v>1982</v>
      </c>
      <c r="C1720" s="4" t="s">
        <v>10</v>
      </c>
      <c r="D1720" s="5">
        <v>24</v>
      </c>
      <c r="E1720" s="5" t="str">
        <f t="shared" si="52"/>
        <v>24 Jul 1982</v>
      </c>
      <c r="F1720" s="5">
        <v>3</v>
      </c>
      <c r="G1720" s="19">
        <v>15965.29</v>
      </c>
      <c r="H1720" s="4" t="s">
        <v>11</v>
      </c>
      <c r="I1720" s="4" t="s">
        <v>16</v>
      </c>
      <c r="J1720" s="4" t="s">
        <v>23</v>
      </c>
      <c r="K1720" s="4">
        <f t="shared" si="53"/>
        <v>42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thickBot="1" x14ac:dyDescent="0.3">
      <c r="A1721" s="4" t="s">
        <v>1752</v>
      </c>
      <c r="B1721" s="5">
        <v>1980</v>
      </c>
      <c r="C1721" s="4" t="s">
        <v>20</v>
      </c>
      <c r="D1721" s="5">
        <v>19</v>
      </c>
      <c r="E1721" s="5" t="str">
        <f t="shared" si="52"/>
        <v>19 Sep 1980</v>
      </c>
      <c r="F1721" s="5">
        <v>2</v>
      </c>
      <c r="G1721" s="19">
        <v>15966.19</v>
      </c>
      <c r="H1721" s="4" t="s">
        <v>11</v>
      </c>
      <c r="I1721" s="4" t="s">
        <v>11</v>
      </c>
      <c r="J1721" s="4" t="s">
        <v>23</v>
      </c>
      <c r="K1721" s="4">
        <f t="shared" si="53"/>
        <v>44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thickBot="1" x14ac:dyDescent="0.3">
      <c r="A1722" s="4" t="s">
        <v>1753</v>
      </c>
      <c r="B1722" s="5">
        <v>1988</v>
      </c>
      <c r="C1722" s="4" t="s">
        <v>30</v>
      </c>
      <c r="D1722" s="5">
        <v>5</v>
      </c>
      <c r="E1722" s="5" t="str">
        <f t="shared" si="52"/>
        <v>5 Dec 1988</v>
      </c>
      <c r="F1722" s="5">
        <v>3</v>
      </c>
      <c r="G1722" s="19">
        <v>16059.06</v>
      </c>
      <c r="H1722" s="4" t="s">
        <v>11</v>
      </c>
      <c r="I1722" s="4" t="s">
        <v>12</v>
      </c>
      <c r="J1722" s="4" t="s">
        <v>23</v>
      </c>
      <c r="K1722" s="4">
        <f t="shared" si="53"/>
        <v>36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thickBot="1" x14ac:dyDescent="0.3">
      <c r="A1723" s="4" t="s">
        <v>1754</v>
      </c>
      <c r="B1723" s="5">
        <v>1978</v>
      </c>
      <c r="C1723" s="4" t="s">
        <v>20</v>
      </c>
      <c r="D1723" s="5">
        <v>16</v>
      </c>
      <c r="E1723" s="5" t="str">
        <f t="shared" si="52"/>
        <v>16 Sep 1978</v>
      </c>
      <c r="F1723" s="5">
        <v>2</v>
      </c>
      <c r="G1723" s="19">
        <v>16062.89</v>
      </c>
      <c r="H1723" s="4" t="s">
        <v>11</v>
      </c>
      <c r="I1723" s="4" t="s">
        <v>11</v>
      </c>
      <c r="J1723" s="4" t="s">
        <v>535</v>
      </c>
      <c r="K1723" s="4">
        <f t="shared" si="53"/>
        <v>46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thickBot="1" x14ac:dyDescent="0.3">
      <c r="A1724" s="4" t="s">
        <v>1755</v>
      </c>
      <c r="B1724" s="5">
        <v>1958</v>
      </c>
      <c r="C1724" s="4" t="s">
        <v>36</v>
      </c>
      <c r="D1724" s="5">
        <v>22</v>
      </c>
      <c r="E1724" s="5" t="str">
        <f t="shared" si="52"/>
        <v>22 Oct 1958</v>
      </c>
      <c r="F1724" s="5">
        <v>2</v>
      </c>
      <c r="G1724" s="19">
        <v>16069.08</v>
      </c>
      <c r="H1724" s="4" t="s">
        <v>11</v>
      </c>
      <c r="I1724" s="4" t="s">
        <v>11</v>
      </c>
      <c r="J1724" s="4" t="s">
        <v>247</v>
      </c>
      <c r="K1724" s="4">
        <f t="shared" si="53"/>
        <v>66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thickBot="1" x14ac:dyDescent="0.3">
      <c r="A1725" s="4" t="s">
        <v>1756</v>
      </c>
      <c r="B1725" s="5">
        <v>1958</v>
      </c>
      <c r="C1725" s="4" t="s">
        <v>18</v>
      </c>
      <c r="D1725" s="5">
        <v>21</v>
      </c>
      <c r="E1725" s="5" t="str">
        <f t="shared" si="52"/>
        <v>21 Jun 1958</v>
      </c>
      <c r="F1725" s="5">
        <v>3</v>
      </c>
      <c r="G1725" s="19">
        <v>16085.13</v>
      </c>
      <c r="H1725" s="4" t="s">
        <v>11</v>
      </c>
      <c r="I1725" s="4" t="s">
        <v>11</v>
      </c>
      <c r="J1725" s="4" t="s">
        <v>13</v>
      </c>
      <c r="K1725" s="4">
        <f t="shared" si="53"/>
        <v>66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.75" thickBot="1" x14ac:dyDescent="0.3">
      <c r="A1726" s="4" t="s">
        <v>1757</v>
      </c>
      <c r="B1726" s="5">
        <v>1985</v>
      </c>
      <c r="C1726" s="4" t="s">
        <v>34</v>
      </c>
      <c r="D1726" s="5">
        <v>27</v>
      </c>
      <c r="E1726" s="5" t="str">
        <f t="shared" si="52"/>
        <v>27 Aug 1985</v>
      </c>
      <c r="F1726" s="5">
        <v>3</v>
      </c>
      <c r="G1726" s="19">
        <v>16097.94</v>
      </c>
      <c r="H1726" s="4" t="s">
        <v>11</v>
      </c>
      <c r="I1726" s="4" t="s">
        <v>12</v>
      </c>
      <c r="J1726" s="4" t="s">
        <v>23</v>
      </c>
      <c r="K1726" s="4">
        <f t="shared" si="53"/>
        <v>39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thickBot="1" x14ac:dyDescent="0.3">
      <c r="A1727" s="4" t="s">
        <v>1758</v>
      </c>
      <c r="B1727" s="5">
        <v>1993</v>
      </c>
      <c r="C1727" s="4" t="s">
        <v>34</v>
      </c>
      <c r="D1727" s="5">
        <v>8</v>
      </c>
      <c r="E1727" s="5" t="str">
        <f t="shared" si="52"/>
        <v>8 Aug 1993</v>
      </c>
      <c r="F1727" s="5">
        <v>0</v>
      </c>
      <c r="G1727" s="19">
        <v>16115.3</v>
      </c>
      <c r="H1727" s="4" t="s">
        <v>11</v>
      </c>
      <c r="I1727" s="4" t="s">
        <v>16</v>
      </c>
      <c r="J1727" s="4" t="s">
        <v>247</v>
      </c>
      <c r="K1727" s="4">
        <f t="shared" si="53"/>
        <v>31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thickBot="1" x14ac:dyDescent="0.3">
      <c r="A1728" s="4" t="s">
        <v>1759</v>
      </c>
      <c r="B1728" s="5">
        <v>1987</v>
      </c>
      <c r="C1728" s="4" t="s">
        <v>36</v>
      </c>
      <c r="D1728" s="5">
        <v>6</v>
      </c>
      <c r="E1728" s="5" t="str">
        <f t="shared" si="52"/>
        <v>6 Oct 1987</v>
      </c>
      <c r="F1728" s="5">
        <v>3</v>
      </c>
      <c r="G1728" s="19">
        <v>16122.65</v>
      </c>
      <c r="H1728" s="4" t="s">
        <v>11</v>
      </c>
      <c r="I1728" s="4" t="s">
        <v>16</v>
      </c>
      <c r="J1728" s="4" t="s">
        <v>42</v>
      </c>
      <c r="K1728" s="4">
        <f t="shared" si="53"/>
        <v>37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thickBot="1" x14ac:dyDescent="0.3">
      <c r="A1729" s="4" t="s">
        <v>1760</v>
      </c>
      <c r="B1729" s="5">
        <v>1993</v>
      </c>
      <c r="C1729" s="4" t="s">
        <v>30</v>
      </c>
      <c r="D1729" s="5">
        <v>12</v>
      </c>
      <c r="E1729" s="5" t="str">
        <f t="shared" si="52"/>
        <v>12 Dec 1993</v>
      </c>
      <c r="F1729" s="5">
        <v>0</v>
      </c>
      <c r="G1729" s="19">
        <v>16138.76</v>
      </c>
      <c r="H1729" s="4" t="s">
        <v>11</v>
      </c>
      <c r="I1729" s="4" t="s">
        <v>12</v>
      </c>
      <c r="J1729" s="4" t="s">
        <v>356</v>
      </c>
      <c r="K1729" s="4">
        <f t="shared" si="53"/>
        <v>31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thickBot="1" x14ac:dyDescent="0.3">
      <c r="A1730" s="4" t="s">
        <v>1761</v>
      </c>
      <c r="B1730" s="5">
        <v>1982</v>
      </c>
      <c r="C1730" s="4" t="s">
        <v>10</v>
      </c>
      <c r="D1730" s="5">
        <v>6</v>
      </c>
      <c r="E1730" s="5" t="str">
        <f t="shared" si="52"/>
        <v>6 Jul 1982</v>
      </c>
      <c r="F1730" s="5">
        <v>3</v>
      </c>
      <c r="G1730" s="19">
        <v>16152.04</v>
      </c>
      <c r="H1730" s="4" t="s">
        <v>11</v>
      </c>
      <c r="I1730" s="4" t="s">
        <v>16</v>
      </c>
      <c r="J1730" s="4" t="s">
        <v>535</v>
      </c>
      <c r="K1730" s="4">
        <f t="shared" si="53"/>
        <v>42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thickBot="1" x14ac:dyDescent="0.3">
      <c r="A1731" s="4" t="s">
        <v>1762</v>
      </c>
      <c r="B1731" s="5">
        <v>1974</v>
      </c>
      <c r="C1731" s="4" t="s">
        <v>20</v>
      </c>
      <c r="D1731" s="5">
        <v>11</v>
      </c>
      <c r="E1731" s="5" t="str">
        <f t="shared" ref="E1731:E1794" si="54">CONCATENATE(D1731," ",C1731," ",B1731)</f>
        <v>11 Sep 1974</v>
      </c>
      <c r="F1731" s="5">
        <v>0</v>
      </c>
      <c r="G1731" s="19">
        <v>16190.97</v>
      </c>
      <c r="H1731" s="4" t="s">
        <v>11</v>
      </c>
      <c r="I1731" s="4" t="s">
        <v>12</v>
      </c>
      <c r="J1731" s="4" t="s">
        <v>23</v>
      </c>
      <c r="K1731" s="4">
        <f t="shared" ref="K1731:K1794" si="55">DATEDIF(E1731,$L$2,"y")</f>
        <v>50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thickBot="1" x14ac:dyDescent="0.3">
      <c r="A1732" s="4" t="s">
        <v>1763</v>
      </c>
      <c r="B1732" s="5">
        <v>1988</v>
      </c>
      <c r="C1732" s="4" t="s">
        <v>34</v>
      </c>
      <c r="D1732" s="5">
        <v>6</v>
      </c>
      <c r="E1732" s="5" t="str">
        <f t="shared" si="54"/>
        <v>6 Aug 1988</v>
      </c>
      <c r="F1732" s="5">
        <v>3</v>
      </c>
      <c r="G1732" s="19">
        <v>16199.1</v>
      </c>
      <c r="H1732" s="4" t="s">
        <v>11</v>
      </c>
      <c r="I1732" s="4" t="s">
        <v>11</v>
      </c>
      <c r="J1732" s="4" t="s">
        <v>23</v>
      </c>
      <c r="K1732" s="4">
        <f t="shared" si="55"/>
        <v>36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thickBot="1" x14ac:dyDescent="0.3">
      <c r="A1733" s="4" t="s">
        <v>1764</v>
      </c>
      <c r="B1733" s="5">
        <v>1988</v>
      </c>
      <c r="C1733" s="4" t="s">
        <v>34</v>
      </c>
      <c r="D1733" s="5">
        <v>21</v>
      </c>
      <c r="E1733" s="5" t="str">
        <f t="shared" si="54"/>
        <v>21 Aug 1988</v>
      </c>
      <c r="F1733" s="5">
        <v>3</v>
      </c>
      <c r="G1733" s="19">
        <v>16205.88</v>
      </c>
      <c r="H1733" s="4" t="s">
        <v>11</v>
      </c>
      <c r="I1733" s="4" t="s">
        <v>16</v>
      </c>
      <c r="J1733" s="4" t="s">
        <v>23</v>
      </c>
      <c r="K1733" s="4">
        <f t="shared" si="55"/>
        <v>36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thickBot="1" x14ac:dyDescent="0.3">
      <c r="A1734" s="4" t="s">
        <v>1765</v>
      </c>
      <c r="B1734" s="5">
        <v>2002</v>
      </c>
      <c r="C1734" s="4" t="s">
        <v>20</v>
      </c>
      <c r="D1734" s="5">
        <v>8</v>
      </c>
      <c r="E1734" s="5" t="str">
        <f t="shared" si="54"/>
        <v>8 Sep 2002</v>
      </c>
      <c r="F1734" s="5">
        <v>0</v>
      </c>
      <c r="G1734" s="19">
        <v>16232.85</v>
      </c>
      <c r="H1734" s="4" t="s">
        <v>11</v>
      </c>
      <c r="I1734" s="4" t="s">
        <v>16</v>
      </c>
      <c r="J1734" s="4" t="s">
        <v>42</v>
      </c>
      <c r="K1734" s="4">
        <f t="shared" si="55"/>
        <v>22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thickBot="1" x14ac:dyDescent="0.3">
      <c r="A1735" s="4" t="s">
        <v>1766</v>
      </c>
      <c r="B1735" s="5">
        <v>1972</v>
      </c>
      <c r="C1735" s="4" t="s">
        <v>10</v>
      </c>
      <c r="D1735" s="5">
        <v>30</v>
      </c>
      <c r="E1735" s="5" t="str">
        <f t="shared" si="54"/>
        <v>30 Jul 1972</v>
      </c>
      <c r="F1735" s="5">
        <v>0</v>
      </c>
      <c r="G1735" s="19">
        <v>16267.32</v>
      </c>
      <c r="H1735" s="4" t="s">
        <v>11</v>
      </c>
      <c r="I1735" s="4" t="s">
        <v>11</v>
      </c>
      <c r="J1735" s="4" t="s">
        <v>249</v>
      </c>
      <c r="K1735" s="4">
        <f t="shared" si="55"/>
        <v>52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thickBot="1" x14ac:dyDescent="0.3">
      <c r="A1736" s="4" t="s">
        <v>1767</v>
      </c>
      <c r="B1736" s="5">
        <v>2003</v>
      </c>
      <c r="C1736" s="4" t="s">
        <v>34</v>
      </c>
      <c r="D1736" s="5">
        <v>24</v>
      </c>
      <c r="E1736" s="5" t="str">
        <f t="shared" si="54"/>
        <v>24 Aug 2003</v>
      </c>
      <c r="F1736" s="5">
        <v>0</v>
      </c>
      <c r="G1736" s="19">
        <v>16297.85</v>
      </c>
      <c r="H1736" s="4" t="s">
        <v>11</v>
      </c>
      <c r="I1736" s="4" t="s">
        <v>12</v>
      </c>
      <c r="J1736" s="4" t="s">
        <v>42</v>
      </c>
      <c r="K1736" s="4">
        <f t="shared" si="55"/>
        <v>21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thickBot="1" x14ac:dyDescent="0.3">
      <c r="A1737" s="4" t="s">
        <v>1768</v>
      </c>
      <c r="B1737" s="5">
        <v>1969</v>
      </c>
      <c r="C1737" s="4" t="s">
        <v>34</v>
      </c>
      <c r="D1737" s="5">
        <v>8</v>
      </c>
      <c r="E1737" s="5" t="str">
        <f t="shared" si="54"/>
        <v>8 Aug 1969</v>
      </c>
      <c r="F1737" s="5">
        <v>0</v>
      </c>
      <c r="G1737" s="19">
        <v>16311.05</v>
      </c>
      <c r="H1737" s="4" t="s">
        <v>11</v>
      </c>
      <c r="I1737" s="4" t="s">
        <v>12</v>
      </c>
      <c r="J1737" s="4" t="s">
        <v>535</v>
      </c>
      <c r="K1737" s="4">
        <f t="shared" si="55"/>
        <v>55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thickBot="1" x14ac:dyDescent="0.3">
      <c r="A1738" s="4" t="s">
        <v>1769</v>
      </c>
      <c r="B1738" s="5">
        <v>1965</v>
      </c>
      <c r="C1738" s="4" t="s">
        <v>30</v>
      </c>
      <c r="D1738" s="5">
        <v>5</v>
      </c>
      <c r="E1738" s="5" t="str">
        <f t="shared" si="54"/>
        <v>5 Dec 1965</v>
      </c>
      <c r="F1738" s="5">
        <v>0</v>
      </c>
      <c r="G1738" s="19">
        <v>16351.42</v>
      </c>
      <c r="H1738" s="4" t="s">
        <v>11</v>
      </c>
      <c r="I1738" s="4" t="s">
        <v>12</v>
      </c>
      <c r="J1738" s="4" t="s">
        <v>535</v>
      </c>
      <c r="K1738" s="4">
        <f t="shared" si="55"/>
        <v>59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thickBot="1" x14ac:dyDescent="0.3">
      <c r="A1739" s="4" t="s">
        <v>1770</v>
      </c>
      <c r="B1739" s="5">
        <v>1995</v>
      </c>
      <c r="C1739" s="4" t="s">
        <v>20</v>
      </c>
      <c r="D1739" s="5">
        <v>28</v>
      </c>
      <c r="E1739" s="5" t="str">
        <f t="shared" si="54"/>
        <v>28 Sep 1995</v>
      </c>
      <c r="F1739" s="5">
        <v>3</v>
      </c>
      <c r="G1739" s="19">
        <v>16420.490000000002</v>
      </c>
      <c r="H1739" s="4" t="s">
        <v>11</v>
      </c>
      <c r="I1739" s="4" t="s">
        <v>12</v>
      </c>
      <c r="J1739" s="4" t="s">
        <v>23</v>
      </c>
      <c r="K1739" s="4">
        <f t="shared" si="55"/>
        <v>29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thickBot="1" x14ac:dyDescent="0.3">
      <c r="A1740" s="4" t="s">
        <v>1771</v>
      </c>
      <c r="B1740" s="5">
        <v>2003</v>
      </c>
      <c r="C1740" s="4" t="s">
        <v>30</v>
      </c>
      <c r="D1740" s="5">
        <v>20</v>
      </c>
      <c r="E1740" s="5" t="str">
        <f t="shared" si="54"/>
        <v>20 Dec 2003</v>
      </c>
      <c r="F1740" s="5">
        <v>1</v>
      </c>
      <c r="G1740" s="19">
        <v>16450.89</v>
      </c>
      <c r="H1740" s="4" t="s">
        <v>11</v>
      </c>
      <c r="I1740" s="4" t="s">
        <v>16</v>
      </c>
      <c r="J1740" s="4" t="s">
        <v>23</v>
      </c>
      <c r="K1740" s="4">
        <f t="shared" si="55"/>
        <v>21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thickBot="1" x14ac:dyDescent="0.3">
      <c r="A1741" s="4" t="s">
        <v>1772</v>
      </c>
      <c r="B1741" s="5">
        <v>1958</v>
      </c>
      <c r="C1741" s="4" t="s">
        <v>36</v>
      </c>
      <c r="D1741" s="5">
        <v>10</v>
      </c>
      <c r="E1741" s="5" t="str">
        <f t="shared" si="54"/>
        <v>10 Oct 1958</v>
      </c>
      <c r="F1741" s="5">
        <v>3</v>
      </c>
      <c r="G1741" s="19">
        <v>16455.71</v>
      </c>
      <c r="H1741" s="4" t="s">
        <v>11</v>
      </c>
      <c r="I1741" s="4" t="s">
        <v>11</v>
      </c>
      <c r="J1741" s="4" t="s">
        <v>23</v>
      </c>
      <c r="K1741" s="4">
        <f t="shared" si="55"/>
        <v>66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thickBot="1" x14ac:dyDescent="0.3">
      <c r="A1742" s="4" t="s">
        <v>1773</v>
      </c>
      <c r="B1742" s="5">
        <v>1995</v>
      </c>
      <c r="C1742" s="4" t="s">
        <v>30</v>
      </c>
      <c r="D1742" s="5">
        <v>23</v>
      </c>
      <c r="E1742" s="5" t="str">
        <f t="shared" si="54"/>
        <v>23 Dec 1995</v>
      </c>
      <c r="F1742" s="5">
        <v>0</v>
      </c>
      <c r="G1742" s="19">
        <v>16577.78</v>
      </c>
      <c r="H1742" s="4" t="s">
        <v>11</v>
      </c>
      <c r="I1742" s="4" t="s">
        <v>16</v>
      </c>
      <c r="J1742" s="4" t="s">
        <v>13</v>
      </c>
      <c r="K1742" s="4">
        <f t="shared" si="55"/>
        <v>29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thickBot="1" x14ac:dyDescent="0.3">
      <c r="A1743" s="4" t="s">
        <v>1774</v>
      </c>
      <c r="B1743" s="5">
        <v>2001</v>
      </c>
      <c r="C1743" s="4" t="s">
        <v>18</v>
      </c>
      <c r="D1743" s="5">
        <v>25</v>
      </c>
      <c r="E1743" s="5" t="str">
        <f t="shared" si="54"/>
        <v>25 Jun 2001</v>
      </c>
      <c r="F1743" s="5">
        <v>0</v>
      </c>
      <c r="G1743" s="19">
        <v>16586.5</v>
      </c>
      <c r="H1743" s="4" t="s">
        <v>11</v>
      </c>
      <c r="I1743" s="4" t="s">
        <v>16</v>
      </c>
      <c r="J1743" s="4" t="s">
        <v>13</v>
      </c>
      <c r="K1743" s="4">
        <f t="shared" si="55"/>
        <v>23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thickBot="1" x14ac:dyDescent="0.3">
      <c r="A1744" s="4" t="s">
        <v>1775</v>
      </c>
      <c r="B1744" s="5">
        <v>1963</v>
      </c>
      <c r="C1744" s="4" t="s">
        <v>18</v>
      </c>
      <c r="D1744" s="5">
        <v>25</v>
      </c>
      <c r="E1744" s="5" t="str">
        <f t="shared" si="54"/>
        <v>25 Jun 1963</v>
      </c>
      <c r="F1744" s="5">
        <v>0</v>
      </c>
      <c r="G1744" s="19">
        <v>16587.96</v>
      </c>
      <c r="H1744" s="4" t="s">
        <v>11</v>
      </c>
      <c r="I1744" s="4" t="s">
        <v>11</v>
      </c>
      <c r="J1744" s="4" t="s">
        <v>249</v>
      </c>
      <c r="K1744" s="4">
        <f t="shared" si="55"/>
        <v>61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thickBot="1" x14ac:dyDescent="0.3">
      <c r="A1745" s="4" t="s">
        <v>1776</v>
      </c>
      <c r="B1745" s="5">
        <v>1970</v>
      </c>
      <c r="C1745" s="4" t="s">
        <v>10</v>
      </c>
      <c r="D1745" s="5">
        <v>10</v>
      </c>
      <c r="E1745" s="5" t="str">
        <f t="shared" si="54"/>
        <v>10 Jul 1970</v>
      </c>
      <c r="F1745" s="5">
        <v>0</v>
      </c>
      <c r="G1745" s="19">
        <v>16600.16</v>
      </c>
      <c r="H1745" s="4" t="s">
        <v>11</v>
      </c>
      <c r="I1745" s="4" t="s">
        <v>11</v>
      </c>
      <c r="J1745" s="4" t="s">
        <v>42</v>
      </c>
      <c r="K1745" s="4">
        <f t="shared" si="55"/>
        <v>54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thickBot="1" x14ac:dyDescent="0.3">
      <c r="A1746" s="4" t="s">
        <v>1777</v>
      </c>
      <c r="B1746" s="5">
        <v>1975</v>
      </c>
      <c r="C1746" s="4" t="s">
        <v>10</v>
      </c>
      <c r="D1746" s="5">
        <v>24</v>
      </c>
      <c r="E1746" s="5" t="str">
        <f t="shared" si="54"/>
        <v>24 Jul 1975</v>
      </c>
      <c r="F1746" s="5">
        <v>1</v>
      </c>
      <c r="G1746" s="19">
        <v>16602.18</v>
      </c>
      <c r="H1746" s="4" t="s">
        <v>11</v>
      </c>
      <c r="I1746" s="4" t="s">
        <v>16</v>
      </c>
      <c r="J1746" s="4" t="s">
        <v>535</v>
      </c>
      <c r="K1746" s="4">
        <f t="shared" si="55"/>
        <v>49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.75" thickBot="1" x14ac:dyDescent="0.3">
      <c r="A1747" s="4" t="s">
        <v>1778</v>
      </c>
      <c r="B1747" s="5">
        <v>1977</v>
      </c>
      <c r="C1747" s="4" t="s">
        <v>20</v>
      </c>
      <c r="D1747" s="5">
        <v>25</v>
      </c>
      <c r="E1747" s="5" t="str">
        <f t="shared" si="54"/>
        <v>25 Sep 1977</v>
      </c>
      <c r="F1747" s="5">
        <v>2</v>
      </c>
      <c r="G1747" s="19">
        <v>16631.61</v>
      </c>
      <c r="H1747" s="4" t="s">
        <v>11</v>
      </c>
      <c r="I1747" s="4" t="s">
        <v>16</v>
      </c>
      <c r="J1747" s="4" t="s">
        <v>23</v>
      </c>
      <c r="K1747" s="4">
        <f t="shared" si="55"/>
        <v>47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thickBot="1" x14ac:dyDescent="0.3">
      <c r="A1748" s="4" t="s">
        <v>1779</v>
      </c>
      <c r="B1748" s="5">
        <v>1993</v>
      </c>
      <c r="C1748" s="4" t="s">
        <v>15</v>
      </c>
      <c r="D1748" s="5">
        <v>5</v>
      </c>
      <c r="E1748" s="5" t="str">
        <f t="shared" si="54"/>
        <v>5 Nov 1993</v>
      </c>
      <c r="F1748" s="5">
        <v>1</v>
      </c>
      <c r="G1748" s="19">
        <v>16657.72</v>
      </c>
      <c r="H1748" s="4" t="s">
        <v>11</v>
      </c>
      <c r="I1748" s="4" t="s">
        <v>16</v>
      </c>
      <c r="J1748" s="4" t="s">
        <v>247</v>
      </c>
      <c r="K1748" s="4">
        <f t="shared" si="55"/>
        <v>31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.75" thickBot="1" x14ac:dyDescent="0.3">
      <c r="A1749" s="4" t="s">
        <v>1780</v>
      </c>
      <c r="B1749" s="5">
        <v>1974</v>
      </c>
      <c r="C1749" s="4" t="s">
        <v>34</v>
      </c>
      <c r="D1749" s="5">
        <v>28</v>
      </c>
      <c r="E1749" s="5" t="str">
        <f t="shared" si="54"/>
        <v>28 Aug 1974</v>
      </c>
      <c r="F1749" s="5">
        <v>0</v>
      </c>
      <c r="G1749" s="19">
        <v>16770.990000000002</v>
      </c>
      <c r="H1749" s="4" t="s">
        <v>11</v>
      </c>
      <c r="I1749" s="4" t="s">
        <v>16</v>
      </c>
      <c r="J1749" s="4" t="s">
        <v>23</v>
      </c>
      <c r="K1749" s="4">
        <f t="shared" si="55"/>
        <v>50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thickBot="1" x14ac:dyDescent="0.3">
      <c r="A1750" s="4" t="s">
        <v>1781</v>
      </c>
      <c r="B1750" s="5">
        <v>1989</v>
      </c>
      <c r="C1750" s="4" t="s">
        <v>20</v>
      </c>
      <c r="D1750" s="5">
        <v>23</v>
      </c>
      <c r="E1750" s="5" t="str">
        <f t="shared" si="54"/>
        <v>23 Sep 1989</v>
      </c>
      <c r="F1750" s="5">
        <v>2</v>
      </c>
      <c r="G1750" s="19">
        <v>16776.3</v>
      </c>
      <c r="H1750" s="4" t="s">
        <v>11</v>
      </c>
      <c r="I1750" s="4" t="s">
        <v>11</v>
      </c>
      <c r="J1750" s="4" t="s">
        <v>247</v>
      </c>
      <c r="K1750" s="4">
        <f t="shared" si="55"/>
        <v>35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thickBot="1" x14ac:dyDescent="0.3">
      <c r="A1751" s="4" t="s">
        <v>1782</v>
      </c>
      <c r="B1751" s="5">
        <v>1962</v>
      </c>
      <c r="C1751" s="4" t="s">
        <v>10</v>
      </c>
      <c r="D1751" s="5">
        <v>29</v>
      </c>
      <c r="E1751" s="5" t="str">
        <f t="shared" si="54"/>
        <v>29 Jul 1962</v>
      </c>
      <c r="F1751" s="5">
        <v>0</v>
      </c>
      <c r="G1751" s="19">
        <v>16779.400000000001</v>
      </c>
      <c r="H1751" s="4" t="s">
        <v>11</v>
      </c>
      <c r="I1751" s="4" t="s">
        <v>11</v>
      </c>
      <c r="J1751" s="4" t="s">
        <v>535</v>
      </c>
      <c r="K1751" s="4">
        <f t="shared" si="55"/>
        <v>62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.75" thickBot="1" x14ac:dyDescent="0.3">
      <c r="A1752" s="4" t="s">
        <v>1783</v>
      </c>
      <c r="B1752" s="5">
        <v>1995</v>
      </c>
      <c r="C1752" s="4" t="s">
        <v>36</v>
      </c>
      <c r="D1752" s="5">
        <v>19</v>
      </c>
      <c r="E1752" s="5" t="str">
        <f t="shared" si="54"/>
        <v>19 Oct 1995</v>
      </c>
      <c r="F1752" s="5">
        <v>1</v>
      </c>
      <c r="G1752" s="19">
        <v>16796.41</v>
      </c>
      <c r="H1752" s="4" t="s">
        <v>11</v>
      </c>
      <c r="I1752" s="4" t="s">
        <v>12</v>
      </c>
      <c r="J1752" s="4" t="s">
        <v>247</v>
      </c>
      <c r="K1752" s="4">
        <f t="shared" si="55"/>
        <v>29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thickBot="1" x14ac:dyDescent="0.3">
      <c r="A1753" s="4" t="s">
        <v>1784</v>
      </c>
      <c r="B1753" s="5">
        <v>1974</v>
      </c>
      <c r="C1753" s="4" t="s">
        <v>34</v>
      </c>
      <c r="D1753" s="5">
        <v>8</v>
      </c>
      <c r="E1753" s="5" t="str">
        <f t="shared" si="54"/>
        <v>8 Aug 1974</v>
      </c>
      <c r="F1753" s="5">
        <v>0</v>
      </c>
      <c r="G1753" s="19">
        <v>16841.32</v>
      </c>
      <c r="H1753" s="4" t="s">
        <v>11</v>
      </c>
      <c r="I1753" s="4" t="s">
        <v>12</v>
      </c>
      <c r="J1753" s="4" t="s">
        <v>42</v>
      </c>
      <c r="K1753" s="4">
        <f t="shared" si="55"/>
        <v>50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.75" thickBot="1" x14ac:dyDescent="0.3">
      <c r="A1754" s="4" t="s">
        <v>1785</v>
      </c>
      <c r="B1754" s="5">
        <v>2003</v>
      </c>
      <c r="C1754" s="4" t="s">
        <v>20</v>
      </c>
      <c r="D1754" s="5">
        <v>10</v>
      </c>
      <c r="E1754" s="5" t="str">
        <f t="shared" si="54"/>
        <v>10 Sep 2003</v>
      </c>
      <c r="F1754" s="5">
        <v>0</v>
      </c>
      <c r="G1754" s="19">
        <v>16884.919999999998</v>
      </c>
      <c r="H1754" s="4" t="s">
        <v>11</v>
      </c>
      <c r="I1754" s="4" t="s">
        <v>11</v>
      </c>
      <c r="J1754" s="4" t="s">
        <v>42</v>
      </c>
      <c r="K1754" s="4">
        <f t="shared" si="55"/>
        <v>21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thickBot="1" x14ac:dyDescent="0.3">
      <c r="A1755" s="4" t="s">
        <v>1786</v>
      </c>
      <c r="B1755" s="5">
        <v>1968</v>
      </c>
      <c r="C1755" s="4" t="s">
        <v>36</v>
      </c>
      <c r="D1755" s="5">
        <v>21</v>
      </c>
      <c r="E1755" s="5" t="str">
        <f t="shared" si="54"/>
        <v>21 Oct 1968</v>
      </c>
      <c r="F1755" s="5">
        <v>0</v>
      </c>
      <c r="G1755" s="19">
        <v>16903.5</v>
      </c>
      <c r="H1755" s="4" t="s">
        <v>11</v>
      </c>
      <c r="I1755" s="4" t="s">
        <v>12</v>
      </c>
      <c r="J1755" s="4" t="s">
        <v>23</v>
      </c>
      <c r="K1755" s="4">
        <f t="shared" si="55"/>
        <v>56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thickBot="1" x14ac:dyDescent="0.3">
      <c r="A1756" s="4" t="s">
        <v>1787</v>
      </c>
      <c r="B1756" s="5">
        <v>1977</v>
      </c>
      <c r="C1756" s="4" t="s">
        <v>34</v>
      </c>
      <c r="D1756" s="5">
        <v>25</v>
      </c>
      <c r="E1756" s="5" t="str">
        <f t="shared" si="54"/>
        <v>25 Aug 1977</v>
      </c>
      <c r="F1756" s="5">
        <v>2</v>
      </c>
      <c r="G1756" s="19">
        <v>16921.09</v>
      </c>
      <c r="H1756" s="4" t="s">
        <v>11</v>
      </c>
      <c r="I1756" s="4" t="s">
        <v>12</v>
      </c>
      <c r="J1756" s="4" t="s">
        <v>249</v>
      </c>
      <c r="K1756" s="4">
        <f t="shared" si="55"/>
        <v>47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thickBot="1" x14ac:dyDescent="0.3">
      <c r="A1757" s="4" t="s">
        <v>1788</v>
      </c>
      <c r="B1757" s="5">
        <v>1980</v>
      </c>
      <c r="C1757" s="4" t="s">
        <v>10</v>
      </c>
      <c r="D1757" s="5">
        <v>16</v>
      </c>
      <c r="E1757" s="5" t="str">
        <f t="shared" si="54"/>
        <v>16 Jul 1980</v>
      </c>
      <c r="F1757" s="5">
        <v>2</v>
      </c>
      <c r="G1757" s="19">
        <v>16990.55</v>
      </c>
      <c r="H1757" s="4" t="s">
        <v>11</v>
      </c>
      <c r="I1757" s="4" t="s">
        <v>12</v>
      </c>
      <c r="J1757" s="4" t="s">
        <v>23</v>
      </c>
      <c r="K1757" s="4">
        <f t="shared" si="55"/>
        <v>44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.75" thickBot="1" x14ac:dyDescent="0.3">
      <c r="A1758" s="4" t="s">
        <v>1789</v>
      </c>
      <c r="B1758" s="5">
        <v>1971</v>
      </c>
      <c r="C1758" s="4" t="s">
        <v>34</v>
      </c>
      <c r="D1758" s="5">
        <v>22</v>
      </c>
      <c r="E1758" s="5" t="str">
        <f t="shared" si="54"/>
        <v>22 Aug 1971</v>
      </c>
      <c r="F1758" s="5">
        <v>0</v>
      </c>
      <c r="G1758" s="19">
        <v>17016.009999999998</v>
      </c>
      <c r="H1758" s="4" t="s">
        <v>11</v>
      </c>
      <c r="I1758" s="4" t="s">
        <v>11</v>
      </c>
      <c r="J1758" s="4" t="s">
        <v>249</v>
      </c>
      <c r="K1758" s="4">
        <f t="shared" si="55"/>
        <v>53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thickBot="1" x14ac:dyDescent="0.3">
      <c r="A1759" s="4" t="s">
        <v>1790</v>
      </c>
      <c r="B1759" s="5">
        <v>1996</v>
      </c>
      <c r="C1759" s="4" t="s">
        <v>18</v>
      </c>
      <c r="D1759" s="5">
        <v>10</v>
      </c>
      <c r="E1759" s="5" t="str">
        <f t="shared" si="54"/>
        <v>10 Jun 1996</v>
      </c>
      <c r="F1759" s="5">
        <v>0</v>
      </c>
      <c r="G1759" s="19">
        <v>17043.34</v>
      </c>
      <c r="H1759" s="4" t="s">
        <v>11</v>
      </c>
      <c r="I1759" s="4" t="s">
        <v>12</v>
      </c>
      <c r="J1759" s="4" t="s">
        <v>13</v>
      </c>
      <c r="K1759" s="4">
        <f t="shared" si="55"/>
        <v>28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.75" thickBot="1" x14ac:dyDescent="0.3">
      <c r="A1760" s="4" t="s">
        <v>1791</v>
      </c>
      <c r="B1760" s="5">
        <v>2003</v>
      </c>
      <c r="C1760" s="4" t="s">
        <v>30</v>
      </c>
      <c r="D1760" s="5">
        <v>26</v>
      </c>
      <c r="E1760" s="5" t="str">
        <f t="shared" si="54"/>
        <v>26 Dec 2003</v>
      </c>
      <c r="F1760" s="5">
        <v>0</v>
      </c>
      <c r="G1760" s="19">
        <v>17081.080000000002</v>
      </c>
      <c r="H1760" s="4" t="s">
        <v>11</v>
      </c>
      <c r="I1760" s="4" t="s">
        <v>11</v>
      </c>
      <c r="J1760" s="4" t="s">
        <v>42</v>
      </c>
      <c r="K1760" s="4">
        <f t="shared" si="55"/>
        <v>21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thickBot="1" x14ac:dyDescent="0.3">
      <c r="A1761" s="4" t="s">
        <v>1792</v>
      </c>
      <c r="B1761" s="5">
        <v>2002</v>
      </c>
      <c r="C1761" s="4" t="s">
        <v>18</v>
      </c>
      <c r="D1761" s="5">
        <v>28</v>
      </c>
      <c r="E1761" s="5" t="str">
        <f t="shared" si="54"/>
        <v>28 Jun 2002</v>
      </c>
      <c r="F1761" s="5">
        <v>1</v>
      </c>
      <c r="G1761" s="19">
        <v>17085.27</v>
      </c>
      <c r="H1761" s="4" t="s">
        <v>11</v>
      </c>
      <c r="I1761" s="4" t="s">
        <v>12</v>
      </c>
      <c r="J1761" s="4" t="s">
        <v>13</v>
      </c>
      <c r="K1761" s="4">
        <f t="shared" si="55"/>
        <v>22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.75" thickBot="1" x14ac:dyDescent="0.3">
      <c r="A1762" s="4" t="s">
        <v>1793</v>
      </c>
      <c r="B1762" s="5">
        <v>1998</v>
      </c>
      <c r="C1762" s="4" t="s">
        <v>18</v>
      </c>
      <c r="D1762" s="5">
        <v>3</v>
      </c>
      <c r="E1762" s="5" t="str">
        <f t="shared" si="54"/>
        <v>3 Jun 1998</v>
      </c>
      <c r="F1762" s="5">
        <v>4</v>
      </c>
      <c r="G1762" s="19">
        <v>17128.43</v>
      </c>
      <c r="H1762" s="4" t="s">
        <v>11</v>
      </c>
      <c r="I1762" s="4" t="s">
        <v>12</v>
      </c>
      <c r="J1762" s="4" t="s">
        <v>168</v>
      </c>
      <c r="K1762" s="4">
        <f t="shared" si="55"/>
        <v>26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thickBot="1" x14ac:dyDescent="0.3">
      <c r="A1763" s="4" t="s">
        <v>1794</v>
      </c>
      <c r="B1763" s="5">
        <v>1965</v>
      </c>
      <c r="C1763" s="4" t="s">
        <v>20</v>
      </c>
      <c r="D1763" s="5">
        <v>16</v>
      </c>
      <c r="E1763" s="5" t="str">
        <f t="shared" si="54"/>
        <v>16 Sep 1965</v>
      </c>
      <c r="F1763" s="5">
        <v>0</v>
      </c>
      <c r="G1763" s="19">
        <v>17172.27</v>
      </c>
      <c r="H1763" s="4" t="s">
        <v>11</v>
      </c>
      <c r="I1763" s="4" t="s">
        <v>11</v>
      </c>
      <c r="J1763" s="4" t="s">
        <v>535</v>
      </c>
      <c r="K1763" s="4">
        <f t="shared" si="55"/>
        <v>59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.75" thickBot="1" x14ac:dyDescent="0.3">
      <c r="A1764" s="4" t="s">
        <v>1795</v>
      </c>
      <c r="B1764" s="5">
        <v>1964</v>
      </c>
      <c r="C1764" s="4" t="s">
        <v>18</v>
      </c>
      <c r="D1764" s="5">
        <v>7</v>
      </c>
      <c r="E1764" s="5" t="str">
        <f t="shared" si="54"/>
        <v>7 Jun 1964</v>
      </c>
      <c r="F1764" s="5">
        <v>0</v>
      </c>
      <c r="G1764" s="19">
        <v>17174.52</v>
      </c>
      <c r="H1764" s="4" t="s">
        <v>11</v>
      </c>
      <c r="I1764" s="4" t="s">
        <v>11</v>
      </c>
      <c r="J1764" s="4" t="s">
        <v>23</v>
      </c>
      <c r="K1764" s="4">
        <f t="shared" si="55"/>
        <v>60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thickBot="1" x14ac:dyDescent="0.3">
      <c r="A1765" s="4" t="s">
        <v>1796</v>
      </c>
      <c r="B1765" s="5">
        <v>2004</v>
      </c>
      <c r="C1765" s="4" t="s">
        <v>34</v>
      </c>
      <c r="D1765" s="5">
        <v>18</v>
      </c>
      <c r="E1765" s="5" t="str">
        <f t="shared" si="54"/>
        <v>18 Aug 2004</v>
      </c>
      <c r="F1765" s="5">
        <v>1</v>
      </c>
      <c r="G1765" s="19">
        <v>17178.68</v>
      </c>
      <c r="H1765" s="4" t="s">
        <v>11</v>
      </c>
      <c r="I1765" s="4" t="s">
        <v>11</v>
      </c>
      <c r="J1765" s="4" t="s">
        <v>166</v>
      </c>
      <c r="K1765" s="4">
        <f t="shared" si="55"/>
        <v>20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.75" thickBot="1" x14ac:dyDescent="0.3">
      <c r="A1766" s="4" t="s">
        <v>1797</v>
      </c>
      <c r="B1766" s="5">
        <v>1982</v>
      </c>
      <c r="C1766" s="4" t="s">
        <v>36</v>
      </c>
      <c r="D1766" s="5">
        <v>22</v>
      </c>
      <c r="E1766" s="5" t="str">
        <f t="shared" si="54"/>
        <v>22 Oct 1982</v>
      </c>
      <c r="F1766" s="5">
        <v>1</v>
      </c>
      <c r="G1766" s="19">
        <v>17179.52</v>
      </c>
      <c r="H1766" s="4" t="s">
        <v>11</v>
      </c>
      <c r="I1766" s="4" t="s">
        <v>16</v>
      </c>
      <c r="J1766" s="4" t="s">
        <v>13</v>
      </c>
      <c r="K1766" s="4">
        <f t="shared" si="55"/>
        <v>42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thickBot="1" x14ac:dyDescent="0.3">
      <c r="A1767" s="4" t="s">
        <v>1798</v>
      </c>
      <c r="B1767" s="5">
        <v>1975</v>
      </c>
      <c r="C1767" s="4" t="s">
        <v>34</v>
      </c>
      <c r="D1767" s="5">
        <v>25</v>
      </c>
      <c r="E1767" s="5" t="str">
        <f t="shared" si="54"/>
        <v>25 Aug 1975</v>
      </c>
      <c r="F1767" s="5">
        <v>1</v>
      </c>
      <c r="G1767" s="19">
        <v>17253.43</v>
      </c>
      <c r="H1767" s="4" t="s">
        <v>11</v>
      </c>
      <c r="I1767" s="4" t="s">
        <v>12</v>
      </c>
      <c r="J1767" s="4" t="s">
        <v>535</v>
      </c>
      <c r="K1767" s="4">
        <f t="shared" si="55"/>
        <v>49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thickBot="1" x14ac:dyDescent="0.3">
      <c r="A1768" s="4" t="s">
        <v>1799</v>
      </c>
      <c r="B1768" s="5">
        <v>1963</v>
      </c>
      <c r="C1768" s="4" t="s">
        <v>10</v>
      </c>
      <c r="D1768" s="5">
        <v>12</v>
      </c>
      <c r="E1768" s="5" t="str">
        <f t="shared" si="54"/>
        <v>12 Jul 1963</v>
      </c>
      <c r="F1768" s="5">
        <v>0</v>
      </c>
      <c r="G1768" s="19">
        <v>17337.580000000002</v>
      </c>
      <c r="H1768" s="4" t="s">
        <v>11</v>
      </c>
      <c r="I1768" s="4" t="s">
        <v>12</v>
      </c>
      <c r="J1768" s="4" t="s">
        <v>249</v>
      </c>
      <c r="K1768" s="4">
        <f t="shared" si="55"/>
        <v>61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.75" thickBot="1" x14ac:dyDescent="0.3">
      <c r="A1769" s="4" t="s">
        <v>1800</v>
      </c>
      <c r="B1769" s="5">
        <v>2003</v>
      </c>
      <c r="C1769" s="4" t="s">
        <v>15</v>
      </c>
      <c r="D1769" s="5">
        <v>1</v>
      </c>
      <c r="E1769" s="5" t="str">
        <f t="shared" si="54"/>
        <v>1 Nov 2003</v>
      </c>
      <c r="F1769" s="5">
        <v>0</v>
      </c>
      <c r="G1769" s="19">
        <v>17352.68</v>
      </c>
      <c r="H1769" s="4" t="s">
        <v>11</v>
      </c>
      <c r="I1769" s="4" t="s">
        <v>12</v>
      </c>
      <c r="J1769" s="4" t="s">
        <v>23</v>
      </c>
      <c r="K1769" s="4">
        <f t="shared" si="55"/>
        <v>21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thickBot="1" x14ac:dyDescent="0.3">
      <c r="A1770" s="4" t="s">
        <v>1801</v>
      </c>
      <c r="B1770" s="5">
        <v>1992</v>
      </c>
      <c r="C1770" s="4" t="s">
        <v>36</v>
      </c>
      <c r="D1770" s="5">
        <v>18</v>
      </c>
      <c r="E1770" s="5" t="str">
        <f t="shared" si="54"/>
        <v>18 Oct 1992</v>
      </c>
      <c r="F1770" s="5">
        <v>2</v>
      </c>
      <c r="G1770" s="19">
        <v>17361.77</v>
      </c>
      <c r="H1770" s="4" t="s">
        <v>11</v>
      </c>
      <c r="I1770" s="4" t="s">
        <v>16</v>
      </c>
      <c r="J1770" s="4" t="s">
        <v>23</v>
      </c>
      <c r="K1770" s="4">
        <f t="shared" si="55"/>
        <v>32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thickBot="1" x14ac:dyDescent="0.3">
      <c r="A1771" s="4" t="s">
        <v>1802</v>
      </c>
      <c r="B1771" s="5">
        <v>2003</v>
      </c>
      <c r="C1771" s="4" t="s">
        <v>15</v>
      </c>
      <c r="D1771" s="5">
        <v>2</v>
      </c>
      <c r="E1771" s="5" t="str">
        <f t="shared" si="54"/>
        <v>2 Nov 2003</v>
      </c>
      <c r="F1771" s="5">
        <v>0</v>
      </c>
      <c r="G1771" s="19">
        <v>17468.98</v>
      </c>
      <c r="H1771" s="4" t="s">
        <v>11</v>
      </c>
      <c r="I1771" s="4" t="s">
        <v>16</v>
      </c>
      <c r="J1771" s="4" t="s">
        <v>23</v>
      </c>
      <c r="K1771" s="4">
        <f t="shared" si="55"/>
        <v>21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thickBot="1" x14ac:dyDescent="0.3">
      <c r="A1772" s="4" t="s">
        <v>1803</v>
      </c>
      <c r="B1772" s="5">
        <v>1971</v>
      </c>
      <c r="C1772" s="4" t="s">
        <v>18</v>
      </c>
      <c r="D1772" s="5">
        <v>8</v>
      </c>
      <c r="E1772" s="5" t="str">
        <f t="shared" si="54"/>
        <v>8 Jun 1971</v>
      </c>
      <c r="F1772" s="5">
        <v>0</v>
      </c>
      <c r="G1772" s="19">
        <v>17479.53</v>
      </c>
      <c r="H1772" s="4" t="s">
        <v>16</v>
      </c>
      <c r="I1772" s="4" t="s">
        <v>16</v>
      </c>
      <c r="J1772" s="4" t="s">
        <v>23</v>
      </c>
      <c r="K1772" s="4">
        <f t="shared" si="55"/>
        <v>53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thickBot="1" x14ac:dyDescent="0.3">
      <c r="A1773" s="4" t="s">
        <v>1804</v>
      </c>
      <c r="B1773" s="5">
        <v>1990</v>
      </c>
      <c r="C1773" s="4" t="s">
        <v>30</v>
      </c>
      <c r="D1773" s="5">
        <v>29</v>
      </c>
      <c r="E1773" s="5" t="str">
        <f t="shared" si="54"/>
        <v>29 Dec 1990</v>
      </c>
      <c r="F1773" s="5">
        <v>0</v>
      </c>
      <c r="G1773" s="19">
        <v>17496.310000000001</v>
      </c>
      <c r="H1773" s="4" t="s">
        <v>16</v>
      </c>
      <c r="I1773" s="4" t="s">
        <v>11</v>
      </c>
      <c r="J1773" s="4" t="s">
        <v>42</v>
      </c>
      <c r="K1773" s="4">
        <f t="shared" si="55"/>
        <v>34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thickBot="1" x14ac:dyDescent="0.3">
      <c r="A1774" s="4" t="s">
        <v>1805</v>
      </c>
      <c r="B1774" s="5">
        <v>1965</v>
      </c>
      <c r="C1774" s="4" t="s">
        <v>18</v>
      </c>
      <c r="D1774" s="5">
        <v>16</v>
      </c>
      <c r="E1774" s="5" t="str">
        <f t="shared" si="54"/>
        <v>16 Jun 1965</v>
      </c>
      <c r="F1774" s="5">
        <v>0</v>
      </c>
      <c r="G1774" s="19">
        <v>17505.650000000001</v>
      </c>
      <c r="H1774" s="4" t="s">
        <v>16</v>
      </c>
      <c r="I1774" s="4" t="s">
        <v>11</v>
      </c>
      <c r="J1774" s="4" t="s">
        <v>249</v>
      </c>
      <c r="K1774" s="4">
        <f t="shared" si="55"/>
        <v>59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thickBot="1" x14ac:dyDescent="0.3">
      <c r="A1775" s="4" t="s">
        <v>1806</v>
      </c>
      <c r="B1775" s="5">
        <v>1968</v>
      </c>
      <c r="C1775" s="4" t="s">
        <v>10</v>
      </c>
      <c r="D1775" s="5">
        <v>12</v>
      </c>
      <c r="E1775" s="5" t="str">
        <f t="shared" si="54"/>
        <v>12 Jul 1968</v>
      </c>
      <c r="F1775" s="5">
        <v>0</v>
      </c>
      <c r="G1775" s="19">
        <v>17507.47</v>
      </c>
      <c r="H1775" s="4" t="s">
        <v>16</v>
      </c>
      <c r="I1775" s="4" t="s">
        <v>16</v>
      </c>
      <c r="J1775" s="4" t="s">
        <v>535</v>
      </c>
      <c r="K1775" s="4">
        <f t="shared" si="55"/>
        <v>56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thickBot="1" x14ac:dyDescent="0.3">
      <c r="A1776" s="4" t="s">
        <v>1807</v>
      </c>
      <c r="B1776" s="5">
        <v>1963</v>
      </c>
      <c r="C1776" s="4" t="s">
        <v>15</v>
      </c>
      <c r="D1776" s="5">
        <v>16</v>
      </c>
      <c r="E1776" s="5" t="str">
        <f t="shared" si="54"/>
        <v>16 Nov 1963</v>
      </c>
      <c r="F1776" s="5">
        <v>0</v>
      </c>
      <c r="G1776" s="19">
        <v>17556.88</v>
      </c>
      <c r="H1776" s="4" t="s">
        <v>16</v>
      </c>
      <c r="I1776" s="4" t="s">
        <v>11</v>
      </c>
      <c r="J1776" s="4" t="s">
        <v>23</v>
      </c>
      <c r="K1776" s="4">
        <f t="shared" si="55"/>
        <v>61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thickBot="1" x14ac:dyDescent="0.3">
      <c r="A1777" s="4" t="s">
        <v>1808</v>
      </c>
      <c r="B1777" s="5">
        <v>2002</v>
      </c>
      <c r="C1777" s="4" t="s">
        <v>34</v>
      </c>
      <c r="D1777" s="5">
        <v>25</v>
      </c>
      <c r="E1777" s="5" t="str">
        <f t="shared" si="54"/>
        <v>25 Aug 2002</v>
      </c>
      <c r="F1777" s="5">
        <v>1</v>
      </c>
      <c r="G1777" s="19">
        <v>17560.38</v>
      </c>
      <c r="H1777" s="4" t="s">
        <v>16</v>
      </c>
      <c r="I1777" s="4" t="s">
        <v>16</v>
      </c>
      <c r="J1777" s="4" t="s">
        <v>23</v>
      </c>
      <c r="K1777" s="4">
        <f t="shared" si="55"/>
        <v>22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thickBot="1" x14ac:dyDescent="0.3">
      <c r="A1778" s="4" t="s">
        <v>1809</v>
      </c>
      <c r="B1778" s="5">
        <v>1970</v>
      </c>
      <c r="C1778" s="4" t="s">
        <v>10</v>
      </c>
      <c r="D1778" s="5">
        <v>26</v>
      </c>
      <c r="E1778" s="5" t="str">
        <f t="shared" si="54"/>
        <v>26 Jul 1970</v>
      </c>
      <c r="F1778" s="5">
        <v>0</v>
      </c>
      <c r="G1778" s="19">
        <v>17584.72</v>
      </c>
      <c r="H1778" s="4" t="s">
        <v>16</v>
      </c>
      <c r="I1778" s="4" t="s">
        <v>12</v>
      </c>
      <c r="J1778" s="4" t="s">
        <v>23</v>
      </c>
      <c r="K1778" s="4">
        <f t="shared" si="55"/>
        <v>54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thickBot="1" x14ac:dyDescent="0.3">
      <c r="A1779" s="4" t="s">
        <v>1810</v>
      </c>
      <c r="B1779" s="5">
        <v>1990</v>
      </c>
      <c r="C1779" s="4" t="s">
        <v>36</v>
      </c>
      <c r="D1779" s="5">
        <v>25</v>
      </c>
      <c r="E1779" s="5" t="str">
        <f t="shared" si="54"/>
        <v>25 Oct 1990</v>
      </c>
      <c r="F1779" s="5">
        <v>1</v>
      </c>
      <c r="G1779" s="19">
        <v>17626.240000000002</v>
      </c>
      <c r="H1779" s="4" t="s">
        <v>16</v>
      </c>
      <c r="I1779" s="4" t="s">
        <v>12</v>
      </c>
      <c r="J1779" s="4" t="s">
        <v>13</v>
      </c>
      <c r="K1779" s="4">
        <f t="shared" si="55"/>
        <v>34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thickBot="1" x14ac:dyDescent="0.3">
      <c r="A1780" s="4" t="s">
        <v>1811</v>
      </c>
      <c r="B1780" s="5">
        <v>1994</v>
      </c>
      <c r="C1780" s="4" t="s">
        <v>10</v>
      </c>
      <c r="D1780" s="5">
        <v>1</v>
      </c>
      <c r="E1780" s="5" t="str">
        <f t="shared" si="54"/>
        <v>1 Jul 1994</v>
      </c>
      <c r="F1780" s="5">
        <v>3</v>
      </c>
      <c r="G1780" s="19">
        <v>17663.14</v>
      </c>
      <c r="H1780" s="4" t="s">
        <v>16</v>
      </c>
      <c r="I1780" s="4" t="s">
        <v>12</v>
      </c>
      <c r="J1780" s="4" t="s">
        <v>13</v>
      </c>
      <c r="K1780" s="4">
        <f t="shared" si="55"/>
        <v>30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thickBot="1" x14ac:dyDescent="0.3">
      <c r="A1781" s="4" t="s">
        <v>1812</v>
      </c>
      <c r="B1781" s="5">
        <v>2003</v>
      </c>
      <c r="C1781" s="4" t="s">
        <v>10</v>
      </c>
      <c r="D1781" s="5">
        <v>14</v>
      </c>
      <c r="E1781" s="5" t="str">
        <f t="shared" si="54"/>
        <v>14 Jul 2003</v>
      </c>
      <c r="F1781" s="5">
        <v>0</v>
      </c>
      <c r="G1781" s="19">
        <v>17748.509999999998</v>
      </c>
      <c r="H1781" s="4" t="s">
        <v>16</v>
      </c>
      <c r="I1781" s="4" t="s">
        <v>16</v>
      </c>
      <c r="J1781" s="4" t="s">
        <v>23</v>
      </c>
      <c r="K1781" s="4">
        <f t="shared" si="55"/>
        <v>21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thickBot="1" x14ac:dyDescent="0.3">
      <c r="A1782" s="4" t="s">
        <v>1813</v>
      </c>
      <c r="B1782" s="5">
        <v>1966</v>
      </c>
      <c r="C1782" s="4" t="s">
        <v>18</v>
      </c>
      <c r="D1782" s="5">
        <v>21</v>
      </c>
      <c r="E1782" s="5" t="str">
        <f t="shared" si="54"/>
        <v>21 Jun 1966</v>
      </c>
      <c r="F1782" s="5">
        <v>0</v>
      </c>
      <c r="G1782" s="19">
        <v>17777.73</v>
      </c>
      <c r="H1782" s="4" t="s">
        <v>16</v>
      </c>
      <c r="I1782" s="4" t="s">
        <v>12</v>
      </c>
      <c r="J1782" s="4" t="s">
        <v>23</v>
      </c>
      <c r="K1782" s="4">
        <f t="shared" si="55"/>
        <v>58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.75" thickBot="1" x14ac:dyDescent="0.3">
      <c r="A1783" s="4" t="s">
        <v>1814</v>
      </c>
      <c r="B1783" s="5">
        <v>1979</v>
      </c>
      <c r="C1783" s="4" t="s">
        <v>36</v>
      </c>
      <c r="D1783" s="5">
        <v>10</v>
      </c>
      <c r="E1783" s="5" t="str">
        <f t="shared" si="54"/>
        <v>10 Oct 1979</v>
      </c>
      <c r="F1783" s="5">
        <v>2</v>
      </c>
      <c r="G1783" s="19">
        <v>17779.939999999999</v>
      </c>
      <c r="H1783" s="4" t="s">
        <v>16</v>
      </c>
      <c r="I1783" s="4" t="s">
        <v>11</v>
      </c>
      <c r="J1783" s="4" t="s">
        <v>23</v>
      </c>
      <c r="K1783" s="4">
        <f t="shared" si="55"/>
        <v>45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.75" thickBot="1" x14ac:dyDescent="0.3">
      <c r="A1784" s="4" t="s">
        <v>1815</v>
      </c>
      <c r="B1784" s="5">
        <v>1963</v>
      </c>
      <c r="C1784" s="4" t="s">
        <v>30</v>
      </c>
      <c r="D1784" s="5">
        <v>8</v>
      </c>
      <c r="E1784" s="5" t="str">
        <f t="shared" si="54"/>
        <v>8 Dec 1963</v>
      </c>
      <c r="F1784" s="5">
        <v>0</v>
      </c>
      <c r="G1784" s="19">
        <v>17832.599999999999</v>
      </c>
      <c r="H1784" s="4" t="s">
        <v>16</v>
      </c>
      <c r="I1784" s="4" t="s">
        <v>11</v>
      </c>
      <c r="J1784" s="4" t="s">
        <v>23</v>
      </c>
      <c r="K1784" s="4">
        <f t="shared" si="55"/>
        <v>61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.75" thickBot="1" x14ac:dyDescent="0.3">
      <c r="A1785" s="4" t="s">
        <v>1816</v>
      </c>
      <c r="B1785" s="5">
        <v>1976</v>
      </c>
      <c r="C1785" s="4" t="s">
        <v>30</v>
      </c>
      <c r="D1785" s="5">
        <v>12</v>
      </c>
      <c r="E1785" s="5" t="str">
        <f t="shared" si="54"/>
        <v>12 Dec 1976</v>
      </c>
      <c r="F1785" s="5">
        <v>2</v>
      </c>
      <c r="G1785" s="19">
        <v>17862.919999999998</v>
      </c>
      <c r="H1785" s="4" t="s">
        <v>16</v>
      </c>
      <c r="I1785" s="4" t="s">
        <v>11</v>
      </c>
      <c r="J1785" s="4" t="s">
        <v>23</v>
      </c>
      <c r="K1785" s="4">
        <f t="shared" si="55"/>
        <v>48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.75" thickBot="1" x14ac:dyDescent="0.3">
      <c r="A1786" s="4" t="s">
        <v>1817</v>
      </c>
      <c r="B1786" s="5">
        <v>1997</v>
      </c>
      <c r="C1786" s="4" t="s">
        <v>34</v>
      </c>
      <c r="D1786" s="5">
        <v>26</v>
      </c>
      <c r="E1786" s="5" t="str">
        <f t="shared" si="54"/>
        <v>26 Aug 1997</v>
      </c>
      <c r="F1786" s="5">
        <v>0</v>
      </c>
      <c r="G1786" s="19">
        <v>17878.900000000001</v>
      </c>
      <c r="H1786" s="4" t="s">
        <v>16</v>
      </c>
      <c r="I1786" s="4" t="s">
        <v>11</v>
      </c>
      <c r="J1786" s="4" t="s">
        <v>247</v>
      </c>
      <c r="K1786" s="4">
        <f t="shared" si="55"/>
        <v>27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.75" thickBot="1" x14ac:dyDescent="0.3">
      <c r="A1787" s="4" t="s">
        <v>1818</v>
      </c>
      <c r="B1787" s="5">
        <v>1979</v>
      </c>
      <c r="C1787" s="4" t="s">
        <v>15</v>
      </c>
      <c r="D1787" s="5">
        <v>12</v>
      </c>
      <c r="E1787" s="5" t="str">
        <f t="shared" si="54"/>
        <v>12 Nov 1979</v>
      </c>
      <c r="F1787" s="5">
        <v>2</v>
      </c>
      <c r="G1787" s="19">
        <v>17882.669999999998</v>
      </c>
      <c r="H1787" s="4" t="s">
        <v>16</v>
      </c>
      <c r="I1787" s="4" t="s">
        <v>12</v>
      </c>
      <c r="J1787" s="4" t="s">
        <v>23</v>
      </c>
      <c r="K1787" s="4">
        <f t="shared" si="55"/>
        <v>45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.75" thickBot="1" x14ac:dyDescent="0.3">
      <c r="A1788" s="4" t="s">
        <v>1819</v>
      </c>
      <c r="B1788" s="5">
        <v>1989</v>
      </c>
      <c r="C1788" s="4" t="s">
        <v>30</v>
      </c>
      <c r="D1788" s="5">
        <v>4</v>
      </c>
      <c r="E1788" s="5" t="str">
        <f t="shared" si="54"/>
        <v>4 Dec 1989</v>
      </c>
      <c r="F1788" s="5">
        <v>0</v>
      </c>
      <c r="G1788" s="19">
        <v>17904.53</v>
      </c>
      <c r="H1788" s="4" t="s">
        <v>16</v>
      </c>
      <c r="I1788" s="4" t="s">
        <v>11</v>
      </c>
      <c r="J1788" s="4" t="s">
        <v>356</v>
      </c>
      <c r="K1788" s="4">
        <f t="shared" si="55"/>
        <v>35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.75" thickBot="1" x14ac:dyDescent="0.3">
      <c r="A1789" s="4" t="s">
        <v>1820</v>
      </c>
      <c r="B1789" s="5">
        <v>1977</v>
      </c>
      <c r="C1789" s="4" t="s">
        <v>36</v>
      </c>
      <c r="D1789" s="5">
        <v>17</v>
      </c>
      <c r="E1789" s="5" t="str">
        <f t="shared" si="54"/>
        <v>17 Oct 1977</v>
      </c>
      <c r="F1789" s="5">
        <v>0</v>
      </c>
      <c r="G1789" s="19">
        <v>17929.3</v>
      </c>
      <c r="H1789" s="4" t="s">
        <v>16</v>
      </c>
      <c r="I1789" s="4" t="s">
        <v>11</v>
      </c>
      <c r="J1789" s="4" t="s">
        <v>13</v>
      </c>
      <c r="K1789" s="4">
        <f t="shared" si="55"/>
        <v>47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.75" thickBot="1" x14ac:dyDescent="0.3">
      <c r="A1790" s="4" t="s">
        <v>1821</v>
      </c>
      <c r="B1790" s="5">
        <v>2001</v>
      </c>
      <c r="C1790" s="4" t="s">
        <v>20</v>
      </c>
      <c r="D1790" s="5">
        <v>28</v>
      </c>
      <c r="E1790" s="5" t="str">
        <f t="shared" si="54"/>
        <v>28 Sep 2001</v>
      </c>
      <c r="F1790" s="5">
        <v>4</v>
      </c>
      <c r="G1790" s="19">
        <v>17942.11</v>
      </c>
      <c r="H1790" s="4" t="s">
        <v>16</v>
      </c>
      <c r="I1790" s="4" t="s">
        <v>11</v>
      </c>
      <c r="J1790" s="4" t="s">
        <v>42</v>
      </c>
      <c r="K1790" s="4">
        <f t="shared" si="55"/>
        <v>23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.75" thickBot="1" x14ac:dyDescent="0.3">
      <c r="A1791" s="4" t="s">
        <v>1822</v>
      </c>
      <c r="B1791" s="5">
        <v>1975</v>
      </c>
      <c r="C1791" s="4" t="s">
        <v>18</v>
      </c>
      <c r="D1791" s="5">
        <v>27</v>
      </c>
      <c r="E1791" s="5" t="str">
        <f t="shared" si="54"/>
        <v>27 Jun 1975</v>
      </c>
      <c r="F1791" s="5">
        <v>1</v>
      </c>
      <c r="G1791" s="19">
        <v>18031.16</v>
      </c>
      <c r="H1791" s="4" t="s">
        <v>16</v>
      </c>
      <c r="I1791" s="4" t="s">
        <v>12</v>
      </c>
      <c r="J1791" s="4" t="s">
        <v>249</v>
      </c>
      <c r="K1791" s="4">
        <f t="shared" si="55"/>
        <v>49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.75" thickBot="1" x14ac:dyDescent="0.3">
      <c r="A1792" s="4" t="s">
        <v>1823</v>
      </c>
      <c r="B1792" s="5">
        <v>1965</v>
      </c>
      <c r="C1792" s="4" t="s">
        <v>36</v>
      </c>
      <c r="D1792" s="5">
        <v>17</v>
      </c>
      <c r="E1792" s="5" t="str">
        <f t="shared" si="54"/>
        <v>17 Oct 1965</v>
      </c>
      <c r="F1792" s="5">
        <v>0</v>
      </c>
      <c r="G1792" s="19">
        <v>18031.189999999999</v>
      </c>
      <c r="H1792" s="4" t="s">
        <v>16</v>
      </c>
      <c r="I1792" s="4" t="s">
        <v>11</v>
      </c>
      <c r="J1792" s="4" t="s">
        <v>23</v>
      </c>
      <c r="K1792" s="4">
        <f t="shared" si="55"/>
        <v>59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.75" thickBot="1" x14ac:dyDescent="0.3">
      <c r="A1793" s="4" t="s">
        <v>1824</v>
      </c>
      <c r="B1793" s="5">
        <v>1999</v>
      </c>
      <c r="C1793" s="4" t="s">
        <v>36</v>
      </c>
      <c r="D1793" s="5">
        <v>24</v>
      </c>
      <c r="E1793" s="5" t="str">
        <f t="shared" si="54"/>
        <v>24 Oct 1999</v>
      </c>
      <c r="F1793" s="5">
        <v>0</v>
      </c>
      <c r="G1793" s="19">
        <v>18033.97</v>
      </c>
      <c r="H1793" s="4" t="s">
        <v>16</v>
      </c>
      <c r="I1793" s="4" t="s">
        <v>16</v>
      </c>
      <c r="J1793" s="4" t="s">
        <v>23</v>
      </c>
      <c r="K1793" s="4">
        <f t="shared" si="55"/>
        <v>25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.75" thickBot="1" x14ac:dyDescent="0.3">
      <c r="A1794" s="4" t="s">
        <v>1825</v>
      </c>
      <c r="B1794" s="5">
        <v>1993</v>
      </c>
      <c r="C1794" s="4" t="s">
        <v>10</v>
      </c>
      <c r="D1794" s="5">
        <v>12</v>
      </c>
      <c r="E1794" s="5" t="str">
        <f t="shared" si="54"/>
        <v>12 Jul 1993</v>
      </c>
      <c r="F1794" s="5">
        <v>2</v>
      </c>
      <c r="G1794" s="19">
        <v>18157.88</v>
      </c>
      <c r="H1794" s="4" t="s">
        <v>16</v>
      </c>
      <c r="I1794" s="4" t="s">
        <v>16</v>
      </c>
      <c r="J1794" s="4" t="s">
        <v>23</v>
      </c>
      <c r="K1794" s="4">
        <f t="shared" si="55"/>
        <v>31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.75" thickBot="1" x14ac:dyDescent="0.3">
      <c r="A1795" s="4" t="s">
        <v>1826</v>
      </c>
      <c r="B1795" s="5">
        <v>1963</v>
      </c>
      <c r="C1795" s="4" t="s">
        <v>10</v>
      </c>
      <c r="D1795" s="5">
        <v>4</v>
      </c>
      <c r="E1795" s="5" t="str">
        <f t="shared" ref="E1795:E1858" si="56">CONCATENATE(D1795," ",C1795," ",B1795)</f>
        <v>4 Jul 1963</v>
      </c>
      <c r="F1795" s="5">
        <v>0</v>
      </c>
      <c r="G1795" s="19">
        <v>18208.34</v>
      </c>
      <c r="H1795" s="4" t="s">
        <v>16</v>
      </c>
      <c r="I1795" s="4" t="s">
        <v>11</v>
      </c>
      <c r="J1795" s="4" t="s">
        <v>535</v>
      </c>
      <c r="K1795" s="4">
        <f t="shared" ref="K1795:K1858" si="57">DATEDIF(E1795,$L$2,"y")</f>
        <v>61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.75" thickBot="1" x14ac:dyDescent="0.3">
      <c r="A1796" s="4" t="s">
        <v>1827</v>
      </c>
      <c r="B1796" s="5">
        <v>1997</v>
      </c>
      <c r="C1796" s="4" t="s">
        <v>18</v>
      </c>
      <c r="D1796" s="5">
        <v>15</v>
      </c>
      <c r="E1796" s="5" t="str">
        <f t="shared" si="56"/>
        <v>15 Jun 1997</v>
      </c>
      <c r="F1796" s="5">
        <v>1</v>
      </c>
      <c r="G1796" s="19">
        <v>18218.16</v>
      </c>
      <c r="H1796" s="4" t="s">
        <v>16</v>
      </c>
      <c r="I1796" s="4" t="s">
        <v>16</v>
      </c>
      <c r="J1796" s="4" t="s">
        <v>13</v>
      </c>
      <c r="K1796" s="4">
        <f t="shared" si="57"/>
        <v>27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.75" thickBot="1" x14ac:dyDescent="0.3">
      <c r="A1797" s="4" t="s">
        <v>1828</v>
      </c>
      <c r="B1797" s="5">
        <v>2004</v>
      </c>
      <c r="C1797" s="4" t="s">
        <v>20</v>
      </c>
      <c r="D1797" s="5">
        <v>10</v>
      </c>
      <c r="E1797" s="5" t="str">
        <f t="shared" si="56"/>
        <v>10 Sep 2004</v>
      </c>
      <c r="F1797" s="5">
        <v>3</v>
      </c>
      <c r="G1797" s="19">
        <v>18223.45</v>
      </c>
      <c r="H1797" s="4" t="s">
        <v>16</v>
      </c>
      <c r="I1797" s="4" t="s">
        <v>12</v>
      </c>
      <c r="J1797" s="4" t="s">
        <v>13</v>
      </c>
      <c r="K1797" s="4">
        <f t="shared" si="57"/>
        <v>20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.75" thickBot="1" x14ac:dyDescent="0.3">
      <c r="A1798" s="4" t="s">
        <v>1829</v>
      </c>
      <c r="B1798" s="5">
        <v>1995</v>
      </c>
      <c r="C1798" s="4" t="s">
        <v>34</v>
      </c>
      <c r="D1798" s="5">
        <v>3</v>
      </c>
      <c r="E1798" s="5" t="str">
        <f t="shared" si="56"/>
        <v>3 Aug 1995</v>
      </c>
      <c r="F1798" s="5">
        <v>0</v>
      </c>
      <c r="G1798" s="19">
        <v>18246.5</v>
      </c>
      <c r="H1798" s="4" t="s">
        <v>16</v>
      </c>
      <c r="I1798" s="4" t="s">
        <v>16</v>
      </c>
      <c r="J1798" s="4" t="s">
        <v>13</v>
      </c>
      <c r="K1798" s="4">
        <f t="shared" si="57"/>
        <v>29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.75" thickBot="1" x14ac:dyDescent="0.3">
      <c r="A1799" s="4" t="s">
        <v>1830</v>
      </c>
      <c r="B1799" s="5">
        <v>1992</v>
      </c>
      <c r="C1799" s="4" t="s">
        <v>30</v>
      </c>
      <c r="D1799" s="5">
        <v>25</v>
      </c>
      <c r="E1799" s="5" t="str">
        <f t="shared" si="56"/>
        <v>25 Dec 1992</v>
      </c>
      <c r="F1799" s="5">
        <v>3</v>
      </c>
      <c r="G1799" s="19">
        <v>18259.22</v>
      </c>
      <c r="H1799" s="4" t="s">
        <v>16</v>
      </c>
      <c r="I1799" s="4" t="s">
        <v>12</v>
      </c>
      <c r="J1799" s="4" t="s">
        <v>42</v>
      </c>
      <c r="K1799" s="4">
        <f t="shared" si="57"/>
        <v>32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.75" thickBot="1" x14ac:dyDescent="0.3">
      <c r="A1800" s="4" t="s">
        <v>1831</v>
      </c>
      <c r="B1800" s="5">
        <v>1995</v>
      </c>
      <c r="C1800" s="4" t="s">
        <v>10</v>
      </c>
      <c r="D1800" s="5">
        <v>4</v>
      </c>
      <c r="E1800" s="5" t="str">
        <f t="shared" si="56"/>
        <v>4 Jul 1995</v>
      </c>
      <c r="F1800" s="5">
        <v>0</v>
      </c>
      <c r="G1800" s="19">
        <v>18310.740000000002</v>
      </c>
      <c r="H1800" s="4" t="s">
        <v>16</v>
      </c>
      <c r="I1800" s="4" t="s">
        <v>12</v>
      </c>
      <c r="J1800" s="4" t="s">
        <v>23</v>
      </c>
      <c r="K1800" s="4">
        <f t="shared" si="57"/>
        <v>29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.75" thickBot="1" x14ac:dyDescent="0.3">
      <c r="A1801" s="4" t="s">
        <v>1832</v>
      </c>
      <c r="B1801" s="5">
        <v>1999</v>
      </c>
      <c r="C1801" s="4" t="s">
        <v>30</v>
      </c>
      <c r="D1801" s="5">
        <v>15</v>
      </c>
      <c r="E1801" s="5" t="str">
        <f t="shared" si="56"/>
        <v>15 Dec 1999</v>
      </c>
      <c r="F1801" s="5">
        <v>1</v>
      </c>
      <c r="G1801" s="19">
        <v>18328.240000000002</v>
      </c>
      <c r="H1801" s="4" t="s">
        <v>16</v>
      </c>
      <c r="I1801" s="4" t="s">
        <v>11</v>
      </c>
      <c r="J1801" s="4" t="s">
        <v>13</v>
      </c>
      <c r="K1801" s="4">
        <f t="shared" si="57"/>
        <v>25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5.75" thickBot="1" x14ac:dyDescent="0.3">
      <c r="A1802" s="4" t="s">
        <v>1833</v>
      </c>
      <c r="B1802" s="5">
        <v>1964</v>
      </c>
      <c r="C1802" s="4" t="s">
        <v>20</v>
      </c>
      <c r="D1802" s="5">
        <v>26</v>
      </c>
      <c r="E1802" s="5" t="str">
        <f t="shared" si="56"/>
        <v>26 Sep 1964</v>
      </c>
      <c r="F1802" s="5">
        <v>0</v>
      </c>
      <c r="G1802" s="19">
        <v>18443.11</v>
      </c>
      <c r="H1802" s="4" t="s">
        <v>16</v>
      </c>
      <c r="I1802" s="4" t="s">
        <v>11</v>
      </c>
      <c r="J1802" s="4" t="s">
        <v>23</v>
      </c>
      <c r="K1802" s="4">
        <f t="shared" si="57"/>
        <v>60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5.75" thickBot="1" x14ac:dyDescent="0.3">
      <c r="A1803" s="4" t="s">
        <v>1834</v>
      </c>
      <c r="B1803" s="5">
        <v>1986</v>
      </c>
      <c r="C1803" s="4" t="s">
        <v>34</v>
      </c>
      <c r="D1803" s="5">
        <v>12</v>
      </c>
      <c r="E1803" s="5" t="str">
        <f t="shared" si="56"/>
        <v>12 Aug 1986</v>
      </c>
      <c r="F1803" s="5">
        <v>2</v>
      </c>
      <c r="G1803" s="19">
        <v>18608.259999999998</v>
      </c>
      <c r="H1803" s="4" t="s">
        <v>16</v>
      </c>
      <c r="I1803" s="4" t="s">
        <v>12</v>
      </c>
      <c r="J1803" s="4" t="s">
        <v>42</v>
      </c>
      <c r="K1803" s="4">
        <f t="shared" si="57"/>
        <v>38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.75" thickBot="1" x14ac:dyDescent="0.3">
      <c r="A1804" s="4" t="s">
        <v>1835</v>
      </c>
      <c r="B1804" s="5">
        <v>1998</v>
      </c>
      <c r="C1804" s="4" t="s">
        <v>20</v>
      </c>
      <c r="D1804" s="5">
        <v>23</v>
      </c>
      <c r="E1804" s="5" t="str">
        <f t="shared" si="56"/>
        <v>23 Sep 1998</v>
      </c>
      <c r="F1804" s="5">
        <v>0</v>
      </c>
      <c r="G1804" s="19">
        <v>18648.419999999998</v>
      </c>
      <c r="H1804" s="4" t="s">
        <v>16</v>
      </c>
      <c r="I1804" s="4" t="s">
        <v>16</v>
      </c>
      <c r="J1804" s="4" t="s">
        <v>166</v>
      </c>
      <c r="K1804" s="4">
        <f t="shared" si="57"/>
        <v>26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.75" thickBot="1" x14ac:dyDescent="0.3">
      <c r="A1805" s="4" t="s">
        <v>1836</v>
      </c>
      <c r="B1805" s="5">
        <v>1970</v>
      </c>
      <c r="C1805" s="4" t="s">
        <v>36</v>
      </c>
      <c r="D1805" s="5">
        <v>17</v>
      </c>
      <c r="E1805" s="5" t="str">
        <f t="shared" si="56"/>
        <v>17 Oct 1970</v>
      </c>
      <c r="F1805" s="5">
        <v>0</v>
      </c>
      <c r="G1805" s="19">
        <v>18682.740000000002</v>
      </c>
      <c r="H1805" s="4" t="s">
        <v>16</v>
      </c>
      <c r="I1805" s="4" t="s">
        <v>12</v>
      </c>
      <c r="J1805" s="4" t="s">
        <v>23</v>
      </c>
      <c r="K1805" s="4">
        <f t="shared" si="57"/>
        <v>54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.75" thickBot="1" x14ac:dyDescent="0.3">
      <c r="A1806" s="4" t="s">
        <v>1837</v>
      </c>
      <c r="B1806" s="5">
        <v>1967</v>
      </c>
      <c r="C1806" s="4" t="s">
        <v>34</v>
      </c>
      <c r="D1806" s="5">
        <v>30</v>
      </c>
      <c r="E1806" s="5" t="str">
        <f t="shared" si="56"/>
        <v>30 Aug 1967</v>
      </c>
      <c r="F1806" s="5">
        <v>0</v>
      </c>
      <c r="G1806" s="19">
        <v>18694.689999999999</v>
      </c>
      <c r="H1806" s="4" t="s">
        <v>16</v>
      </c>
      <c r="I1806" s="4" t="s">
        <v>16</v>
      </c>
      <c r="J1806" s="4" t="s">
        <v>249</v>
      </c>
      <c r="K1806" s="4">
        <f t="shared" si="57"/>
        <v>57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.75" thickBot="1" x14ac:dyDescent="0.3">
      <c r="A1807" s="4" t="s">
        <v>1838</v>
      </c>
      <c r="B1807" s="5">
        <v>1992</v>
      </c>
      <c r="C1807" s="4" t="s">
        <v>30</v>
      </c>
      <c r="D1807" s="5">
        <v>27</v>
      </c>
      <c r="E1807" s="5" t="str">
        <f t="shared" si="56"/>
        <v>27 Dec 1992</v>
      </c>
      <c r="F1807" s="5">
        <v>3</v>
      </c>
      <c r="G1807" s="19">
        <v>18765.88</v>
      </c>
      <c r="H1807" s="4" t="s">
        <v>16</v>
      </c>
      <c r="I1807" s="4" t="s">
        <v>11</v>
      </c>
      <c r="J1807" s="4" t="s">
        <v>23</v>
      </c>
      <c r="K1807" s="4">
        <f t="shared" si="57"/>
        <v>32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5.75" thickBot="1" x14ac:dyDescent="0.3">
      <c r="A1808" s="4" t="s">
        <v>1839</v>
      </c>
      <c r="B1808" s="5">
        <v>1979</v>
      </c>
      <c r="C1808" s="4" t="s">
        <v>15</v>
      </c>
      <c r="D1808" s="5">
        <v>19</v>
      </c>
      <c r="E1808" s="5" t="str">
        <f t="shared" si="56"/>
        <v>19 Nov 1979</v>
      </c>
      <c r="F1808" s="5">
        <v>2</v>
      </c>
      <c r="G1808" s="19">
        <v>18767.740000000002</v>
      </c>
      <c r="H1808" s="4" t="s">
        <v>16</v>
      </c>
      <c r="I1808" s="4" t="s">
        <v>16</v>
      </c>
      <c r="J1808" s="4" t="s">
        <v>13</v>
      </c>
      <c r="K1808" s="4">
        <f t="shared" si="57"/>
        <v>45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.75" thickBot="1" x14ac:dyDescent="0.3">
      <c r="A1809" s="4" t="s">
        <v>1840</v>
      </c>
      <c r="B1809" s="5">
        <v>1995</v>
      </c>
      <c r="C1809" s="4" t="s">
        <v>15</v>
      </c>
      <c r="D1809" s="5">
        <v>28</v>
      </c>
      <c r="E1809" s="5" t="str">
        <f t="shared" si="56"/>
        <v>28 Nov 1995</v>
      </c>
      <c r="F1809" s="5">
        <v>3</v>
      </c>
      <c r="G1809" s="19">
        <v>18804.75</v>
      </c>
      <c r="H1809" s="4" t="s">
        <v>16</v>
      </c>
      <c r="I1809" s="4" t="s">
        <v>16</v>
      </c>
      <c r="J1809" s="4" t="s">
        <v>23</v>
      </c>
      <c r="K1809" s="4">
        <f t="shared" si="57"/>
        <v>29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.75" thickBot="1" x14ac:dyDescent="0.3">
      <c r="A1810" s="4" t="s">
        <v>1841</v>
      </c>
      <c r="B1810" s="5">
        <v>1979</v>
      </c>
      <c r="C1810" s="4" t="s">
        <v>36</v>
      </c>
      <c r="D1810" s="5">
        <v>15</v>
      </c>
      <c r="E1810" s="5" t="str">
        <f t="shared" si="56"/>
        <v>15 Oct 1979</v>
      </c>
      <c r="F1810" s="5">
        <v>2</v>
      </c>
      <c r="G1810" s="19">
        <v>18806.150000000001</v>
      </c>
      <c r="H1810" s="4" t="s">
        <v>16</v>
      </c>
      <c r="I1810" s="4" t="s">
        <v>11</v>
      </c>
      <c r="J1810" s="4" t="s">
        <v>13</v>
      </c>
      <c r="K1810" s="4">
        <f t="shared" si="57"/>
        <v>45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.75" thickBot="1" x14ac:dyDescent="0.3">
      <c r="A1811" s="4" t="s">
        <v>1842</v>
      </c>
      <c r="B1811" s="5">
        <v>1962</v>
      </c>
      <c r="C1811" s="4" t="s">
        <v>30</v>
      </c>
      <c r="D1811" s="5">
        <v>18</v>
      </c>
      <c r="E1811" s="5" t="str">
        <f t="shared" si="56"/>
        <v>18 Dec 1962</v>
      </c>
      <c r="F1811" s="5">
        <v>0</v>
      </c>
      <c r="G1811" s="19">
        <v>18815.53</v>
      </c>
      <c r="H1811" s="4" t="s">
        <v>16</v>
      </c>
      <c r="I1811" s="4" t="s">
        <v>16</v>
      </c>
      <c r="J1811" s="4" t="s">
        <v>249</v>
      </c>
      <c r="K1811" s="4">
        <f t="shared" si="57"/>
        <v>62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.75" thickBot="1" x14ac:dyDescent="0.3">
      <c r="A1812" s="4" t="s">
        <v>1843</v>
      </c>
      <c r="B1812" s="5">
        <v>2003</v>
      </c>
      <c r="C1812" s="4" t="s">
        <v>10</v>
      </c>
      <c r="D1812" s="5">
        <v>24</v>
      </c>
      <c r="E1812" s="5" t="str">
        <f t="shared" si="56"/>
        <v>24 Jul 2003</v>
      </c>
      <c r="F1812" s="5">
        <v>3</v>
      </c>
      <c r="G1812" s="19">
        <v>18838.7</v>
      </c>
      <c r="H1812" s="4" t="s">
        <v>16</v>
      </c>
      <c r="I1812" s="4" t="s">
        <v>12</v>
      </c>
      <c r="J1812" s="4" t="s">
        <v>23</v>
      </c>
      <c r="K1812" s="4">
        <f t="shared" si="57"/>
        <v>21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.75" thickBot="1" x14ac:dyDescent="0.3">
      <c r="A1813" s="4" t="s">
        <v>1844</v>
      </c>
      <c r="B1813" s="5">
        <v>1963</v>
      </c>
      <c r="C1813" s="4" t="s">
        <v>30</v>
      </c>
      <c r="D1813" s="5">
        <v>6</v>
      </c>
      <c r="E1813" s="5" t="str">
        <f t="shared" si="56"/>
        <v>6 Dec 1963</v>
      </c>
      <c r="F1813" s="5">
        <v>0</v>
      </c>
      <c r="G1813" s="19">
        <v>18883.330000000002</v>
      </c>
      <c r="H1813" s="4" t="s">
        <v>16</v>
      </c>
      <c r="I1813" s="4" t="s">
        <v>16</v>
      </c>
      <c r="J1813" s="4" t="s">
        <v>535</v>
      </c>
      <c r="K1813" s="4">
        <f t="shared" si="57"/>
        <v>61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.75" thickBot="1" x14ac:dyDescent="0.3">
      <c r="A1814" s="4" t="s">
        <v>1845</v>
      </c>
      <c r="B1814" s="5">
        <v>1995</v>
      </c>
      <c r="C1814" s="4" t="s">
        <v>20</v>
      </c>
      <c r="D1814" s="5">
        <v>27</v>
      </c>
      <c r="E1814" s="5" t="str">
        <f t="shared" si="56"/>
        <v>27 Sep 1995</v>
      </c>
      <c r="F1814" s="5">
        <v>1</v>
      </c>
      <c r="G1814" s="19">
        <v>18903.490000000002</v>
      </c>
      <c r="H1814" s="4" t="s">
        <v>16</v>
      </c>
      <c r="I1814" s="4" t="s">
        <v>11</v>
      </c>
      <c r="J1814" s="4" t="s">
        <v>247</v>
      </c>
      <c r="K1814" s="4">
        <f t="shared" si="57"/>
        <v>29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.75" thickBot="1" x14ac:dyDescent="0.3">
      <c r="A1815" s="4" t="s">
        <v>1846</v>
      </c>
      <c r="B1815" s="5">
        <v>1969</v>
      </c>
      <c r="C1815" s="4" t="s">
        <v>34</v>
      </c>
      <c r="D1815" s="5">
        <v>3</v>
      </c>
      <c r="E1815" s="5" t="str">
        <f t="shared" si="56"/>
        <v>3 Aug 1969</v>
      </c>
      <c r="F1815" s="5">
        <v>0</v>
      </c>
      <c r="G1815" s="19">
        <v>18932.810000000001</v>
      </c>
      <c r="H1815" s="4" t="s">
        <v>16</v>
      </c>
      <c r="I1815" s="4" t="s">
        <v>12</v>
      </c>
      <c r="J1815" s="4" t="s">
        <v>23</v>
      </c>
      <c r="K1815" s="4">
        <f t="shared" si="57"/>
        <v>55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.75" thickBot="1" x14ac:dyDescent="0.3">
      <c r="A1816" s="4" t="s">
        <v>1847</v>
      </c>
      <c r="B1816" s="5">
        <v>1963</v>
      </c>
      <c r="C1816" s="4" t="s">
        <v>36</v>
      </c>
      <c r="D1816" s="5">
        <v>20</v>
      </c>
      <c r="E1816" s="5" t="str">
        <f t="shared" si="56"/>
        <v>20 Oct 1963</v>
      </c>
      <c r="F1816" s="5">
        <v>0</v>
      </c>
      <c r="G1816" s="19">
        <v>18954.560000000001</v>
      </c>
      <c r="H1816" s="4" t="s">
        <v>16</v>
      </c>
      <c r="I1816" s="4" t="s">
        <v>16</v>
      </c>
      <c r="J1816" s="4" t="s">
        <v>535</v>
      </c>
      <c r="K1816" s="4">
        <f t="shared" si="57"/>
        <v>61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5.75" thickBot="1" x14ac:dyDescent="0.3">
      <c r="A1817" s="4" t="s">
        <v>1848</v>
      </c>
      <c r="B1817" s="5">
        <v>1998</v>
      </c>
      <c r="C1817" s="4" t="s">
        <v>34</v>
      </c>
      <c r="D1817" s="5">
        <v>6</v>
      </c>
      <c r="E1817" s="5" t="str">
        <f t="shared" si="56"/>
        <v>6 Aug 1998</v>
      </c>
      <c r="F1817" s="5">
        <v>0</v>
      </c>
      <c r="G1817" s="19">
        <v>18955.22</v>
      </c>
      <c r="H1817" s="4" t="s">
        <v>16</v>
      </c>
      <c r="I1817" s="4" t="s">
        <v>12</v>
      </c>
      <c r="J1817" s="4" t="s">
        <v>42</v>
      </c>
      <c r="K1817" s="4">
        <f t="shared" si="57"/>
        <v>26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.75" thickBot="1" x14ac:dyDescent="0.3">
      <c r="A1818" s="4" t="s">
        <v>1849</v>
      </c>
      <c r="B1818" s="5">
        <v>1992</v>
      </c>
      <c r="C1818" s="4" t="s">
        <v>15</v>
      </c>
      <c r="D1818" s="5">
        <v>30</v>
      </c>
      <c r="E1818" s="5" t="str">
        <f t="shared" si="56"/>
        <v>30 Nov 1992</v>
      </c>
      <c r="F1818" s="5">
        <v>1</v>
      </c>
      <c r="G1818" s="19">
        <v>18963.169999999998</v>
      </c>
      <c r="H1818" s="4" t="s">
        <v>16</v>
      </c>
      <c r="I1818" s="4" t="s">
        <v>16</v>
      </c>
      <c r="J1818" s="4" t="s">
        <v>13</v>
      </c>
      <c r="K1818" s="4">
        <f t="shared" si="57"/>
        <v>32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5.75" thickBot="1" x14ac:dyDescent="0.3">
      <c r="A1819" s="4" t="s">
        <v>1850</v>
      </c>
      <c r="B1819" s="5">
        <v>1988</v>
      </c>
      <c r="C1819" s="4" t="s">
        <v>36</v>
      </c>
      <c r="D1819" s="5">
        <v>24</v>
      </c>
      <c r="E1819" s="5" t="str">
        <f t="shared" si="56"/>
        <v>24 Oct 1988</v>
      </c>
      <c r="F1819" s="5">
        <v>2</v>
      </c>
      <c r="G1819" s="19">
        <v>18972.5</v>
      </c>
      <c r="H1819" s="4" t="s">
        <v>16</v>
      </c>
      <c r="I1819" s="4" t="s">
        <v>12</v>
      </c>
      <c r="J1819" s="4" t="s">
        <v>13</v>
      </c>
      <c r="K1819" s="4">
        <f t="shared" si="57"/>
        <v>36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.75" thickBot="1" x14ac:dyDescent="0.3">
      <c r="A1820" s="4" t="s">
        <v>1851</v>
      </c>
      <c r="B1820" s="5">
        <v>1983</v>
      </c>
      <c r="C1820" s="4" t="s">
        <v>30</v>
      </c>
      <c r="D1820" s="5">
        <v>19</v>
      </c>
      <c r="E1820" s="5" t="str">
        <f t="shared" si="56"/>
        <v>19 Dec 1983</v>
      </c>
      <c r="F1820" s="5">
        <v>5</v>
      </c>
      <c r="G1820" s="19">
        <v>19023.259999999998</v>
      </c>
      <c r="H1820" s="4" t="s">
        <v>16</v>
      </c>
      <c r="I1820" s="4" t="s">
        <v>12</v>
      </c>
      <c r="J1820" s="4" t="s">
        <v>42</v>
      </c>
      <c r="K1820" s="4">
        <f t="shared" si="57"/>
        <v>41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.75" thickBot="1" x14ac:dyDescent="0.3">
      <c r="A1821" s="4" t="s">
        <v>1852</v>
      </c>
      <c r="B1821" s="5">
        <v>1989</v>
      </c>
      <c r="C1821" s="4" t="s">
        <v>18</v>
      </c>
      <c r="D1821" s="5">
        <v>5</v>
      </c>
      <c r="E1821" s="5" t="str">
        <f t="shared" si="56"/>
        <v>5 Jun 1989</v>
      </c>
      <c r="F1821" s="5">
        <v>1</v>
      </c>
      <c r="G1821" s="19">
        <v>19040.88</v>
      </c>
      <c r="H1821" s="4" t="s">
        <v>16</v>
      </c>
      <c r="I1821" s="4" t="s">
        <v>12</v>
      </c>
      <c r="J1821" s="4" t="s">
        <v>42</v>
      </c>
      <c r="K1821" s="4">
        <f t="shared" si="57"/>
        <v>35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.75" thickBot="1" x14ac:dyDescent="0.3">
      <c r="A1822" s="4" t="s">
        <v>1853</v>
      </c>
      <c r="B1822" s="5">
        <v>1993</v>
      </c>
      <c r="C1822" s="4" t="s">
        <v>20</v>
      </c>
      <c r="D1822" s="5">
        <v>28</v>
      </c>
      <c r="E1822" s="5" t="str">
        <f t="shared" si="56"/>
        <v>28 Sep 1993</v>
      </c>
      <c r="F1822" s="5">
        <v>1</v>
      </c>
      <c r="G1822" s="19">
        <v>19107.78</v>
      </c>
      <c r="H1822" s="4" t="s">
        <v>16</v>
      </c>
      <c r="I1822" s="4" t="s">
        <v>11</v>
      </c>
      <c r="J1822" s="4" t="s">
        <v>13</v>
      </c>
      <c r="K1822" s="4">
        <f t="shared" si="57"/>
        <v>31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.75" thickBot="1" x14ac:dyDescent="0.3">
      <c r="A1823" s="4" t="s">
        <v>1854</v>
      </c>
      <c r="B1823" s="5">
        <v>1979</v>
      </c>
      <c r="C1823" s="4" t="s">
        <v>10</v>
      </c>
      <c r="D1823" s="5">
        <v>2</v>
      </c>
      <c r="E1823" s="5" t="str">
        <f t="shared" si="56"/>
        <v>2 Jul 1979</v>
      </c>
      <c r="F1823" s="5">
        <v>2</v>
      </c>
      <c r="G1823" s="19">
        <v>19144.580000000002</v>
      </c>
      <c r="H1823" s="4" t="s">
        <v>16</v>
      </c>
      <c r="I1823" s="4" t="s">
        <v>16</v>
      </c>
      <c r="J1823" s="4" t="s">
        <v>247</v>
      </c>
      <c r="K1823" s="4">
        <f t="shared" si="57"/>
        <v>45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.75" thickBot="1" x14ac:dyDescent="0.3">
      <c r="A1824" s="4" t="s">
        <v>1855</v>
      </c>
      <c r="B1824" s="5">
        <v>1991</v>
      </c>
      <c r="C1824" s="4" t="s">
        <v>20</v>
      </c>
      <c r="D1824" s="5">
        <v>16</v>
      </c>
      <c r="E1824" s="5" t="str">
        <f t="shared" si="56"/>
        <v>16 Sep 1991</v>
      </c>
      <c r="F1824" s="5">
        <v>3</v>
      </c>
      <c r="G1824" s="19">
        <v>19199.939999999999</v>
      </c>
      <c r="H1824" s="4" t="s">
        <v>16</v>
      </c>
      <c r="I1824" s="4" t="s">
        <v>12</v>
      </c>
      <c r="J1824" s="4" t="s">
        <v>42</v>
      </c>
      <c r="K1824" s="4">
        <f t="shared" si="57"/>
        <v>33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.75" thickBot="1" x14ac:dyDescent="0.3">
      <c r="A1825" s="4" t="s">
        <v>1856</v>
      </c>
      <c r="B1825" s="5">
        <v>1985</v>
      </c>
      <c r="C1825" s="4" t="s">
        <v>30</v>
      </c>
      <c r="D1825" s="5">
        <v>28</v>
      </c>
      <c r="E1825" s="5" t="str">
        <f t="shared" si="56"/>
        <v>28 Dec 1985</v>
      </c>
      <c r="F1825" s="5">
        <v>0</v>
      </c>
      <c r="G1825" s="19">
        <v>19214.71</v>
      </c>
      <c r="H1825" s="4" t="s">
        <v>16</v>
      </c>
      <c r="I1825" s="4" t="s">
        <v>12</v>
      </c>
      <c r="J1825" s="4" t="s">
        <v>13</v>
      </c>
      <c r="K1825" s="4">
        <f t="shared" si="57"/>
        <v>39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5.75" thickBot="1" x14ac:dyDescent="0.3">
      <c r="A1826" s="4" t="s">
        <v>1857</v>
      </c>
      <c r="B1826" s="5">
        <v>1967</v>
      </c>
      <c r="C1826" s="4" t="s">
        <v>10</v>
      </c>
      <c r="D1826" s="5">
        <v>29</v>
      </c>
      <c r="E1826" s="5" t="str">
        <f t="shared" si="56"/>
        <v>29 Jul 1967</v>
      </c>
      <c r="F1826" s="5">
        <v>0</v>
      </c>
      <c r="G1826" s="19">
        <v>19259.96</v>
      </c>
      <c r="H1826" s="4" t="s">
        <v>16</v>
      </c>
      <c r="I1826" s="4" t="s">
        <v>16</v>
      </c>
      <c r="J1826" s="4" t="s">
        <v>23</v>
      </c>
      <c r="K1826" s="4">
        <f t="shared" si="57"/>
        <v>57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5.75" thickBot="1" x14ac:dyDescent="0.3">
      <c r="A1827" s="4" t="s">
        <v>1858</v>
      </c>
      <c r="B1827" s="5">
        <v>1966</v>
      </c>
      <c r="C1827" s="4" t="s">
        <v>15</v>
      </c>
      <c r="D1827" s="5">
        <v>15</v>
      </c>
      <c r="E1827" s="5" t="str">
        <f t="shared" si="56"/>
        <v>15 Nov 1966</v>
      </c>
      <c r="F1827" s="5">
        <v>0</v>
      </c>
      <c r="G1827" s="19">
        <v>19321.060000000001</v>
      </c>
      <c r="H1827" s="4" t="s">
        <v>16</v>
      </c>
      <c r="I1827" s="4" t="s">
        <v>16</v>
      </c>
      <c r="J1827" s="4" t="s">
        <v>23</v>
      </c>
      <c r="K1827" s="4">
        <f t="shared" si="57"/>
        <v>58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.75" thickBot="1" x14ac:dyDescent="0.3">
      <c r="A1828" s="4" t="s">
        <v>1859</v>
      </c>
      <c r="B1828" s="5">
        <v>1991</v>
      </c>
      <c r="C1828" s="4" t="s">
        <v>34</v>
      </c>
      <c r="D1828" s="5">
        <v>24</v>
      </c>
      <c r="E1828" s="5" t="str">
        <f t="shared" si="56"/>
        <v>24 Aug 1991</v>
      </c>
      <c r="F1828" s="5">
        <v>0</v>
      </c>
      <c r="G1828" s="19">
        <v>19350.37</v>
      </c>
      <c r="H1828" s="4" t="s">
        <v>16</v>
      </c>
      <c r="I1828" s="4" t="s">
        <v>12</v>
      </c>
      <c r="J1828" s="4" t="s">
        <v>13</v>
      </c>
      <c r="K1828" s="4">
        <f t="shared" si="57"/>
        <v>33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.75" thickBot="1" x14ac:dyDescent="0.3">
      <c r="A1829" s="4" t="s">
        <v>1860</v>
      </c>
      <c r="B1829" s="5">
        <v>1987</v>
      </c>
      <c r="C1829" s="4" t="s">
        <v>18</v>
      </c>
      <c r="D1829" s="5">
        <v>30</v>
      </c>
      <c r="E1829" s="5" t="str">
        <f t="shared" si="56"/>
        <v>30 Jun 1987</v>
      </c>
      <c r="F1829" s="5">
        <v>3</v>
      </c>
      <c r="G1829" s="19">
        <v>19362</v>
      </c>
      <c r="H1829" s="4" t="s">
        <v>16</v>
      </c>
      <c r="I1829" s="4" t="s">
        <v>12</v>
      </c>
      <c r="J1829" s="4" t="s">
        <v>13</v>
      </c>
      <c r="K1829" s="4">
        <f t="shared" si="57"/>
        <v>37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.75" thickBot="1" x14ac:dyDescent="0.3">
      <c r="A1830" s="4" t="s">
        <v>1861</v>
      </c>
      <c r="B1830" s="5">
        <v>1993</v>
      </c>
      <c r="C1830" s="4" t="s">
        <v>20</v>
      </c>
      <c r="D1830" s="5">
        <v>6</v>
      </c>
      <c r="E1830" s="5" t="str">
        <f t="shared" si="56"/>
        <v>6 Sep 1993</v>
      </c>
      <c r="F1830" s="5">
        <v>2</v>
      </c>
      <c r="G1830" s="19">
        <v>19442.349999999999</v>
      </c>
      <c r="H1830" s="4" t="s">
        <v>16</v>
      </c>
      <c r="I1830" s="4" t="s">
        <v>12</v>
      </c>
      <c r="J1830" s="4" t="s">
        <v>23</v>
      </c>
      <c r="K1830" s="4">
        <f t="shared" si="57"/>
        <v>31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.75" thickBot="1" x14ac:dyDescent="0.3">
      <c r="A1831" s="4" t="s">
        <v>1862</v>
      </c>
      <c r="B1831" s="5">
        <v>1982</v>
      </c>
      <c r="C1831" s="4" t="s">
        <v>30</v>
      </c>
      <c r="D1831" s="5">
        <v>15</v>
      </c>
      <c r="E1831" s="5" t="str">
        <f t="shared" si="56"/>
        <v>15 Dec 1982</v>
      </c>
      <c r="F1831" s="5">
        <v>2</v>
      </c>
      <c r="G1831" s="19">
        <v>19444.27</v>
      </c>
      <c r="H1831" s="4" t="s">
        <v>16</v>
      </c>
      <c r="I1831" s="4" t="s">
        <v>16</v>
      </c>
      <c r="J1831" s="4" t="s">
        <v>13</v>
      </c>
      <c r="K1831" s="4">
        <f t="shared" si="57"/>
        <v>42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.75" thickBot="1" x14ac:dyDescent="0.3">
      <c r="A1832" s="4" t="s">
        <v>1863</v>
      </c>
      <c r="B1832" s="5">
        <v>1987</v>
      </c>
      <c r="C1832" s="4" t="s">
        <v>15</v>
      </c>
      <c r="D1832" s="5">
        <v>30</v>
      </c>
      <c r="E1832" s="5" t="str">
        <f t="shared" si="56"/>
        <v>30 Nov 1987</v>
      </c>
      <c r="F1832" s="5">
        <v>4</v>
      </c>
      <c r="G1832" s="19">
        <v>19496.72</v>
      </c>
      <c r="H1832" s="4" t="s">
        <v>16</v>
      </c>
      <c r="I1832" s="4" t="s">
        <v>12</v>
      </c>
      <c r="J1832" s="4" t="s">
        <v>166</v>
      </c>
      <c r="K1832" s="4">
        <f t="shared" si="57"/>
        <v>37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.75" thickBot="1" x14ac:dyDescent="0.3">
      <c r="A1833" s="4" t="s">
        <v>1864</v>
      </c>
      <c r="B1833" s="5">
        <v>1980</v>
      </c>
      <c r="C1833" s="4" t="s">
        <v>15</v>
      </c>
      <c r="D1833" s="5">
        <v>8</v>
      </c>
      <c r="E1833" s="5" t="str">
        <f t="shared" si="56"/>
        <v>8 Nov 1980</v>
      </c>
      <c r="F1833" s="5">
        <v>0</v>
      </c>
      <c r="G1833" s="19">
        <v>19515.54</v>
      </c>
      <c r="H1833" s="4" t="s">
        <v>16</v>
      </c>
      <c r="I1833" s="4" t="s">
        <v>16</v>
      </c>
      <c r="J1833" s="4" t="s">
        <v>13</v>
      </c>
      <c r="K1833" s="4">
        <f t="shared" si="57"/>
        <v>44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5.75" thickBot="1" x14ac:dyDescent="0.3">
      <c r="A1834" s="4" t="s">
        <v>1865</v>
      </c>
      <c r="B1834" s="5">
        <v>1992</v>
      </c>
      <c r="C1834" s="4" t="s">
        <v>34</v>
      </c>
      <c r="D1834" s="5">
        <v>19</v>
      </c>
      <c r="E1834" s="5" t="str">
        <f t="shared" si="56"/>
        <v>19 Aug 1992</v>
      </c>
      <c r="F1834" s="5">
        <v>1</v>
      </c>
      <c r="G1834" s="19">
        <v>19521.97</v>
      </c>
      <c r="H1834" s="4" t="s">
        <v>16</v>
      </c>
      <c r="I1834" s="4" t="s">
        <v>11</v>
      </c>
      <c r="J1834" s="4" t="s">
        <v>13</v>
      </c>
      <c r="K1834" s="4">
        <f t="shared" si="57"/>
        <v>32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.75" thickBot="1" x14ac:dyDescent="0.3">
      <c r="A1835" s="4" t="s">
        <v>1866</v>
      </c>
      <c r="B1835" s="5">
        <v>1985</v>
      </c>
      <c r="C1835" s="4" t="s">
        <v>20</v>
      </c>
      <c r="D1835" s="5">
        <v>17</v>
      </c>
      <c r="E1835" s="5" t="str">
        <f t="shared" si="56"/>
        <v>17 Sep 1985</v>
      </c>
      <c r="F1835" s="5">
        <v>0</v>
      </c>
      <c r="G1835" s="19">
        <v>19539.240000000002</v>
      </c>
      <c r="H1835" s="4" t="s">
        <v>16</v>
      </c>
      <c r="I1835" s="4" t="s">
        <v>16</v>
      </c>
      <c r="J1835" s="4" t="s">
        <v>13</v>
      </c>
      <c r="K1835" s="4">
        <f t="shared" si="57"/>
        <v>39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.75" thickBot="1" x14ac:dyDescent="0.3">
      <c r="A1836" s="4" t="s">
        <v>1867</v>
      </c>
      <c r="B1836" s="5">
        <v>1963</v>
      </c>
      <c r="C1836" s="4" t="s">
        <v>10</v>
      </c>
      <c r="D1836" s="5">
        <v>14</v>
      </c>
      <c r="E1836" s="5" t="str">
        <f t="shared" si="56"/>
        <v>14 Jul 1963</v>
      </c>
      <c r="F1836" s="5">
        <v>0</v>
      </c>
      <c r="G1836" s="19">
        <v>19551.34</v>
      </c>
      <c r="H1836" s="4" t="s">
        <v>16</v>
      </c>
      <c r="I1836" s="4" t="s">
        <v>12</v>
      </c>
      <c r="J1836" s="4" t="s">
        <v>23</v>
      </c>
      <c r="K1836" s="4">
        <f t="shared" si="57"/>
        <v>61</v>
      </c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.75" thickBot="1" x14ac:dyDescent="0.3">
      <c r="A1837" s="4" t="s">
        <v>1868</v>
      </c>
      <c r="B1837" s="5">
        <v>1978</v>
      </c>
      <c r="C1837" s="4" t="s">
        <v>20</v>
      </c>
      <c r="D1837" s="5">
        <v>24</v>
      </c>
      <c r="E1837" s="5" t="str">
        <f t="shared" si="56"/>
        <v>24 Sep 1978</v>
      </c>
      <c r="F1837" s="5">
        <v>1</v>
      </c>
      <c r="G1837" s="19">
        <v>19594.810000000001</v>
      </c>
      <c r="H1837" s="4" t="s">
        <v>16</v>
      </c>
      <c r="I1837" s="4" t="s">
        <v>16</v>
      </c>
      <c r="J1837" s="4" t="s">
        <v>247</v>
      </c>
      <c r="K1837" s="4">
        <f t="shared" si="57"/>
        <v>46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.75" thickBot="1" x14ac:dyDescent="0.3">
      <c r="A1838" s="4" t="s">
        <v>1869</v>
      </c>
      <c r="B1838" s="5">
        <v>1994</v>
      </c>
      <c r="C1838" s="4" t="s">
        <v>34</v>
      </c>
      <c r="D1838" s="5">
        <v>27</v>
      </c>
      <c r="E1838" s="5" t="str">
        <f t="shared" si="56"/>
        <v>27 Aug 1994</v>
      </c>
      <c r="F1838" s="5">
        <v>0</v>
      </c>
      <c r="G1838" s="19">
        <v>19673.34</v>
      </c>
      <c r="H1838" s="4" t="s">
        <v>16</v>
      </c>
      <c r="I1838" s="4" t="s">
        <v>11</v>
      </c>
      <c r="J1838" s="4" t="s">
        <v>23</v>
      </c>
      <c r="K1838" s="4">
        <f t="shared" si="57"/>
        <v>30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.75" thickBot="1" x14ac:dyDescent="0.3">
      <c r="A1839" s="4" t="s">
        <v>1870</v>
      </c>
      <c r="B1839" s="5">
        <v>1990</v>
      </c>
      <c r="C1839" s="4" t="s">
        <v>34</v>
      </c>
      <c r="D1839" s="5">
        <v>8</v>
      </c>
      <c r="E1839" s="5" t="str">
        <f t="shared" si="56"/>
        <v>8 Aug 1990</v>
      </c>
      <c r="F1839" s="5">
        <v>1</v>
      </c>
      <c r="G1839" s="19">
        <v>19719.689999999999</v>
      </c>
      <c r="H1839" s="4" t="s">
        <v>16</v>
      </c>
      <c r="I1839" s="4" t="s">
        <v>11</v>
      </c>
      <c r="J1839" s="4" t="s">
        <v>13</v>
      </c>
      <c r="K1839" s="4">
        <f t="shared" si="57"/>
        <v>34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.75" thickBot="1" x14ac:dyDescent="0.3">
      <c r="A1840" s="4" t="s">
        <v>1871</v>
      </c>
      <c r="B1840" s="5">
        <v>1972</v>
      </c>
      <c r="C1840" s="4" t="s">
        <v>18</v>
      </c>
      <c r="D1840" s="5">
        <v>14</v>
      </c>
      <c r="E1840" s="5" t="str">
        <f t="shared" si="56"/>
        <v>14 Jun 1972</v>
      </c>
      <c r="F1840" s="5">
        <v>3</v>
      </c>
      <c r="G1840" s="19">
        <v>19749.38</v>
      </c>
      <c r="H1840" s="4" t="s">
        <v>16</v>
      </c>
      <c r="I1840" s="4" t="s">
        <v>12</v>
      </c>
      <c r="J1840" s="4" t="s">
        <v>13</v>
      </c>
      <c r="K1840" s="4">
        <f t="shared" si="57"/>
        <v>52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.75" thickBot="1" x14ac:dyDescent="0.3">
      <c r="A1841" s="4" t="s">
        <v>1872</v>
      </c>
      <c r="B1841" s="5">
        <v>1979</v>
      </c>
      <c r="C1841" s="4" t="s">
        <v>36</v>
      </c>
      <c r="D1841" s="5">
        <v>30</v>
      </c>
      <c r="E1841" s="5" t="str">
        <f t="shared" si="56"/>
        <v>30 Oct 1979</v>
      </c>
      <c r="F1841" s="5">
        <v>2</v>
      </c>
      <c r="G1841" s="19">
        <v>19798.05</v>
      </c>
      <c r="H1841" s="4" t="s">
        <v>16</v>
      </c>
      <c r="I1841" s="4" t="s">
        <v>16</v>
      </c>
      <c r="J1841" s="4" t="s">
        <v>247</v>
      </c>
      <c r="K1841" s="4">
        <f t="shared" si="57"/>
        <v>45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.75" thickBot="1" x14ac:dyDescent="0.3">
      <c r="A1842" s="4" t="s">
        <v>1873</v>
      </c>
      <c r="B1842" s="5">
        <v>1997</v>
      </c>
      <c r="C1842" s="4" t="s">
        <v>36</v>
      </c>
      <c r="D1842" s="5">
        <v>18</v>
      </c>
      <c r="E1842" s="5" t="str">
        <f t="shared" si="56"/>
        <v>18 Oct 1997</v>
      </c>
      <c r="F1842" s="5">
        <v>3</v>
      </c>
      <c r="G1842" s="19">
        <v>19933.46</v>
      </c>
      <c r="H1842" s="4" t="s">
        <v>16</v>
      </c>
      <c r="I1842" s="4" t="s">
        <v>12</v>
      </c>
      <c r="J1842" s="4" t="s">
        <v>42</v>
      </c>
      <c r="K1842" s="4">
        <f t="shared" si="57"/>
        <v>27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.75" thickBot="1" x14ac:dyDescent="0.3">
      <c r="A1843" s="4" t="s">
        <v>1874</v>
      </c>
      <c r="B1843" s="5">
        <v>1980</v>
      </c>
      <c r="C1843" s="4" t="s">
        <v>36</v>
      </c>
      <c r="D1843" s="5">
        <v>9</v>
      </c>
      <c r="E1843" s="5" t="str">
        <f t="shared" si="56"/>
        <v>9 Oct 1980</v>
      </c>
      <c r="F1843" s="5">
        <v>0</v>
      </c>
      <c r="G1843" s="19">
        <v>19964.75</v>
      </c>
      <c r="H1843" s="4" t="s">
        <v>16</v>
      </c>
      <c r="I1843" s="4" t="s">
        <v>11</v>
      </c>
      <c r="J1843" s="4" t="s">
        <v>247</v>
      </c>
      <c r="K1843" s="4">
        <f t="shared" si="57"/>
        <v>44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.75" thickBot="1" x14ac:dyDescent="0.3">
      <c r="A1844" s="4" t="s">
        <v>1875</v>
      </c>
      <c r="B1844" s="5">
        <v>1966</v>
      </c>
      <c r="C1844" s="4" t="s">
        <v>34</v>
      </c>
      <c r="D1844" s="5">
        <v>10</v>
      </c>
      <c r="E1844" s="5" t="str">
        <f t="shared" si="56"/>
        <v>10 Aug 1966</v>
      </c>
      <c r="F1844" s="5">
        <v>0</v>
      </c>
      <c r="G1844" s="19">
        <v>19995.29</v>
      </c>
      <c r="H1844" s="4" t="s">
        <v>16</v>
      </c>
      <c r="I1844" s="4" t="s">
        <v>12</v>
      </c>
      <c r="J1844" s="4" t="s">
        <v>535</v>
      </c>
      <c r="K1844" s="4">
        <f t="shared" si="57"/>
        <v>58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.75" thickBot="1" x14ac:dyDescent="0.3">
      <c r="A1845" s="4" t="s">
        <v>1876</v>
      </c>
      <c r="B1845" s="5">
        <v>1988</v>
      </c>
      <c r="C1845" s="4" t="s">
        <v>10</v>
      </c>
      <c r="D1845" s="5">
        <v>25</v>
      </c>
      <c r="E1845" s="5" t="str">
        <f t="shared" si="56"/>
        <v>25 Jul 1988</v>
      </c>
      <c r="F1845" s="5">
        <v>1</v>
      </c>
      <c r="G1845" s="19">
        <v>20009.63</v>
      </c>
      <c r="H1845" s="4" t="s">
        <v>11</v>
      </c>
      <c r="I1845" s="4" t="s">
        <v>16</v>
      </c>
      <c r="J1845" s="4" t="s">
        <v>23</v>
      </c>
      <c r="K1845" s="4">
        <f t="shared" si="57"/>
        <v>36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.75" thickBot="1" x14ac:dyDescent="0.3">
      <c r="A1846" s="4" t="s">
        <v>1877</v>
      </c>
      <c r="B1846" s="5">
        <v>1983</v>
      </c>
      <c r="C1846" s="4" t="s">
        <v>36</v>
      </c>
      <c r="D1846" s="5">
        <v>6</v>
      </c>
      <c r="E1846" s="5" t="str">
        <f t="shared" si="56"/>
        <v>6 Oct 1983</v>
      </c>
      <c r="F1846" s="5">
        <v>0</v>
      </c>
      <c r="G1846" s="19">
        <v>20149.32</v>
      </c>
      <c r="H1846" s="4" t="s">
        <v>11</v>
      </c>
      <c r="I1846" s="4" t="s">
        <v>16</v>
      </c>
      <c r="J1846" s="4" t="s">
        <v>168</v>
      </c>
      <c r="K1846" s="4">
        <f t="shared" si="57"/>
        <v>41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.75" thickBot="1" x14ac:dyDescent="0.3">
      <c r="A1847" s="4" t="s">
        <v>1878</v>
      </c>
      <c r="B1847" s="5">
        <v>2002</v>
      </c>
      <c r="C1847" s="4" t="s">
        <v>10</v>
      </c>
      <c r="D1847" s="5">
        <v>9</v>
      </c>
      <c r="E1847" s="5" t="str">
        <f t="shared" si="56"/>
        <v>9 Jul 2002</v>
      </c>
      <c r="F1847" s="5">
        <v>0</v>
      </c>
      <c r="G1847" s="19">
        <v>20167.34</v>
      </c>
      <c r="H1847" s="4" t="s">
        <v>12</v>
      </c>
      <c r="I1847" s="4" t="s">
        <v>12</v>
      </c>
      <c r="J1847" s="4" t="s">
        <v>42</v>
      </c>
      <c r="K1847" s="4">
        <f t="shared" si="57"/>
        <v>22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.75" thickBot="1" x14ac:dyDescent="0.3">
      <c r="A1848" s="4" t="s">
        <v>1879</v>
      </c>
      <c r="B1848" s="5">
        <v>1994</v>
      </c>
      <c r="C1848" s="4" t="s">
        <v>18</v>
      </c>
      <c r="D1848" s="5">
        <v>8</v>
      </c>
      <c r="E1848" s="5" t="str">
        <f t="shared" si="56"/>
        <v>8 Jun 1994</v>
      </c>
      <c r="F1848" s="5">
        <v>2</v>
      </c>
      <c r="G1848" s="19">
        <v>20177.669999999998</v>
      </c>
      <c r="H1848" s="4" t="s">
        <v>11</v>
      </c>
      <c r="I1848" s="4" t="s">
        <v>16</v>
      </c>
      <c r="J1848" s="4" t="s">
        <v>42</v>
      </c>
      <c r="K1848" s="4">
        <f t="shared" si="57"/>
        <v>30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.75" thickBot="1" x14ac:dyDescent="0.3">
      <c r="A1849" s="4" t="s">
        <v>1880</v>
      </c>
      <c r="B1849" s="5">
        <v>1987</v>
      </c>
      <c r="C1849" s="4" t="s">
        <v>36</v>
      </c>
      <c r="D1849" s="5">
        <v>17</v>
      </c>
      <c r="E1849" s="5" t="str">
        <f t="shared" si="56"/>
        <v>17 Oct 1987</v>
      </c>
      <c r="F1849" s="5">
        <v>0</v>
      </c>
      <c r="G1849" s="19">
        <v>20234.849999999999</v>
      </c>
      <c r="H1849" s="4" t="s">
        <v>11</v>
      </c>
      <c r="I1849" s="4" t="s">
        <v>12</v>
      </c>
      <c r="J1849" s="4" t="s">
        <v>23</v>
      </c>
      <c r="K1849" s="4">
        <f t="shared" si="57"/>
        <v>37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.75" thickBot="1" x14ac:dyDescent="0.3">
      <c r="A1850" s="4" t="s">
        <v>1881</v>
      </c>
      <c r="B1850" s="5">
        <v>1966</v>
      </c>
      <c r="C1850" s="4" t="s">
        <v>34</v>
      </c>
      <c r="D1850" s="5">
        <v>22</v>
      </c>
      <c r="E1850" s="5" t="str">
        <f t="shared" si="56"/>
        <v>22 Aug 1966</v>
      </c>
      <c r="F1850" s="5">
        <v>0</v>
      </c>
      <c r="G1850" s="19">
        <v>20253.84</v>
      </c>
      <c r="H1850" s="4" t="s">
        <v>11</v>
      </c>
      <c r="I1850" s="4" t="s">
        <v>12</v>
      </c>
      <c r="J1850" s="4" t="s">
        <v>23</v>
      </c>
      <c r="K1850" s="4">
        <f t="shared" si="57"/>
        <v>58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.75" thickBot="1" x14ac:dyDescent="0.3">
      <c r="A1851" s="4" t="s">
        <v>1882</v>
      </c>
      <c r="B1851" s="5">
        <v>1993</v>
      </c>
      <c r="C1851" s="4" t="s">
        <v>20</v>
      </c>
      <c r="D1851" s="5">
        <v>7</v>
      </c>
      <c r="E1851" s="5" t="str">
        <f t="shared" si="56"/>
        <v>7 Sep 1993</v>
      </c>
      <c r="F1851" s="5">
        <v>1</v>
      </c>
      <c r="G1851" s="19">
        <v>20277.810000000001</v>
      </c>
      <c r="H1851" s="4" t="s">
        <v>12</v>
      </c>
      <c r="I1851" s="4" t="s">
        <v>12</v>
      </c>
      <c r="J1851" s="4" t="s">
        <v>168</v>
      </c>
      <c r="K1851" s="4">
        <f t="shared" si="57"/>
        <v>31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.75" thickBot="1" x14ac:dyDescent="0.3">
      <c r="A1852" s="4" t="s">
        <v>1883</v>
      </c>
      <c r="B1852" s="5">
        <v>1985</v>
      </c>
      <c r="C1852" s="4" t="s">
        <v>20</v>
      </c>
      <c r="D1852" s="5">
        <v>17</v>
      </c>
      <c r="E1852" s="5" t="str">
        <f t="shared" si="56"/>
        <v>17 Sep 1985</v>
      </c>
      <c r="F1852" s="5">
        <v>1</v>
      </c>
      <c r="G1852" s="19">
        <v>20296.86</v>
      </c>
      <c r="H1852" s="4" t="s">
        <v>12</v>
      </c>
      <c r="I1852" s="4" t="s">
        <v>16</v>
      </c>
      <c r="J1852" s="4" t="s">
        <v>247</v>
      </c>
      <c r="K1852" s="4">
        <f t="shared" si="57"/>
        <v>39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.75" thickBot="1" x14ac:dyDescent="0.3">
      <c r="A1853" s="4" t="s">
        <v>1884</v>
      </c>
      <c r="B1853" s="5">
        <v>1962</v>
      </c>
      <c r="C1853" s="4" t="s">
        <v>10</v>
      </c>
      <c r="D1853" s="5">
        <v>2</v>
      </c>
      <c r="E1853" s="5" t="str">
        <f t="shared" si="56"/>
        <v>2 Jul 1962</v>
      </c>
      <c r="F1853" s="5">
        <v>0</v>
      </c>
      <c r="G1853" s="19">
        <v>20354.5</v>
      </c>
      <c r="H1853" s="4" t="s">
        <v>12</v>
      </c>
      <c r="I1853" s="4" t="s">
        <v>11</v>
      </c>
      <c r="J1853" s="4" t="s">
        <v>535</v>
      </c>
      <c r="K1853" s="4">
        <f t="shared" si="57"/>
        <v>62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.75" thickBot="1" x14ac:dyDescent="0.3">
      <c r="A1854" s="4" t="s">
        <v>1885</v>
      </c>
      <c r="B1854" s="5">
        <v>1985</v>
      </c>
      <c r="C1854" s="4" t="s">
        <v>10</v>
      </c>
      <c r="D1854" s="5">
        <v>12</v>
      </c>
      <c r="E1854" s="5" t="str">
        <f t="shared" si="56"/>
        <v>12 Jul 1985</v>
      </c>
      <c r="F1854" s="5">
        <v>0</v>
      </c>
      <c r="G1854" s="19">
        <v>20420.599999999999</v>
      </c>
      <c r="H1854" s="4" t="s">
        <v>12</v>
      </c>
      <c r="I1854" s="4" t="s">
        <v>11</v>
      </c>
      <c r="J1854" s="4" t="s">
        <v>42</v>
      </c>
      <c r="K1854" s="4">
        <f t="shared" si="57"/>
        <v>39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.75" thickBot="1" x14ac:dyDescent="0.3">
      <c r="A1855" s="4" t="s">
        <v>1886</v>
      </c>
      <c r="B1855" s="5">
        <v>1962</v>
      </c>
      <c r="C1855" s="4" t="s">
        <v>36</v>
      </c>
      <c r="D1855" s="5">
        <v>18</v>
      </c>
      <c r="E1855" s="5" t="str">
        <f t="shared" si="56"/>
        <v>18 Oct 1962</v>
      </c>
      <c r="F1855" s="5">
        <v>0</v>
      </c>
      <c r="G1855" s="19">
        <v>20446.849999999999</v>
      </c>
      <c r="H1855" s="4" t="s">
        <v>11</v>
      </c>
      <c r="I1855" s="4" t="s">
        <v>16</v>
      </c>
      <c r="J1855" s="4" t="s">
        <v>23</v>
      </c>
      <c r="K1855" s="4">
        <f t="shared" si="57"/>
        <v>62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.75" thickBot="1" x14ac:dyDescent="0.3">
      <c r="A1856" s="4" t="s">
        <v>1887</v>
      </c>
      <c r="B1856" s="5">
        <v>1969</v>
      </c>
      <c r="C1856" s="4" t="s">
        <v>36</v>
      </c>
      <c r="D1856" s="5">
        <v>13</v>
      </c>
      <c r="E1856" s="5" t="str">
        <f t="shared" si="56"/>
        <v>13 Oct 1969</v>
      </c>
      <c r="F1856" s="5">
        <v>3</v>
      </c>
      <c r="G1856" s="19">
        <v>20463</v>
      </c>
      <c r="H1856" s="4" t="s">
        <v>11</v>
      </c>
      <c r="I1856" s="4" t="s">
        <v>11</v>
      </c>
      <c r="J1856" s="4" t="s">
        <v>13</v>
      </c>
      <c r="K1856" s="4">
        <f t="shared" si="57"/>
        <v>55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.75" thickBot="1" x14ac:dyDescent="0.3">
      <c r="A1857" s="4" t="s">
        <v>1888</v>
      </c>
      <c r="B1857" s="5">
        <v>1966</v>
      </c>
      <c r="C1857" s="4" t="s">
        <v>10</v>
      </c>
      <c r="D1857" s="5">
        <v>9</v>
      </c>
      <c r="E1857" s="5" t="str">
        <f t="shared" si="56"/>
        <v>9 Jul 1966</v>
      </c>
      <c r="F1857" s="5">
        <v>0</v>
      </c>
      <c r="G1857" s="19">
        <v>20568.32</v>
      </c>
      <c r="H1857" s="4" t="s">
        <v>12</v>
      </c>
      <c r="I1857" s="4" t="s">
        <v>11</v>
      </c>
      <c r="J1857" s="4" t="s">
        <v>23</v>
      </c>
      <c r="K1857" s="4">
        <f t="shared" si="57"/>
        <v>58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.75" thickBot="1" x14ac:dyDescent="0.3">
      <c r="A1858" s="4" t="s">
        <v>1889</v>
      </c>
      <c r="B1858" s="5">
        <v>1967</v>
      </c>
      <c r="C1858" s="4" t="s">
        <v>30</v>
      </c>
      <c r="D1858" s="5">
        <v>17</v>
      </c>
      <c r="E1858" s="5" t="str">
        <f t="shared" si="56"/>
        <v>17 Dec 1967</v>
      </c>
      <c r="F1858" s="5">
        <v>0</v>
      </c>
      <c r="G1858" s="19">
        <v>20630.28</v>
      </c>
      <c r="H1858" s="4" t="s">
        <v>11</v>
      </c>
      <c r="I1858" s="4" t="s">
        <v>12</v>
      </c>
      <c r="J1858" s="4" t="s">
        <v>42</v>
      </c>
      <c r="K1858" s="4">
        <f t="shared" si="57"/>
        <v>57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.75" thickBot="1" x14ac:dyDescent="0.3">
      <c r="A1859" s="4" t="s">
        <v>1890</v>
      </c>
      <c r="B1859" s="5">
        <v>1965</v>
      </c>
      <c r="C1859" s="4" t="s">
        <v>34</v>
      </c>
      <c r="D1859" s="5">
        <v>1</v>
      </c>
      <c r="E1859" s="5" t="str">
        <f t="shared" ref="E1859:E1922" si="58">CONCATENATE(D1859," ",C1859," ",B1859)</f>
        <v>1 Aug 1965</v>
      </c>
      <c r="F1859" s="5">
        <v>0</v>
      </c>
      <c r="G1859" s="19">
        <v>20709.02</v>
      </c>
      <c r="H1859" s="4" t="s">
        <v>12</v>
      </c>
      <c r="I1859" s="4" t="s">
        <v>11</v>
      </c>
      <c r="J1859" s="4" t="s">
        <v>166</v>
      </c>
      <c r="K1859" s="4">
        <f t="shared" ref="K1859:K1922" si="59">DATEDIF(E1859,$L$2,"y")</f>
        <v>59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.75" thickBot="1" x14ac:dyDescent="0.3">
      <c r="A1860" s="4" t="s">
        <v>1891</v>
      </c>
      <c r="B1860" s="5">
        <v>1992</v>
      </c>
      <c r="C1860" s="4" t="s">
        <v>20</v>
      </c>
      <c r="D1860" s="5">
        <v>14</v>
      </c>
      <c r="E1860" s="5" t="str">
        <f t="shared" si="58"/>
        <v>14 Sep 1992</v>
      </c>
      <c r="F1860" s="5">
        <v>3</v>
      </c>
      <c r="G1860" s="19">
        <v>20745.990000000002</v>
      </c>
      <c r="H1860" s="4" t="s">
        <v>12</v>
      </c>
      <c r="I1860" s="4" t="s">
        <v>16</v>
      </c>
      <c r="J1860" s="4" t="s">
        <v>23</v>
      </c>
      <c r="K1860" s="4">
        <f t="shared" si="59"/>
        <v>32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.75" thickBot="1" x14ac:dyDescent="0.3">
      <c r="A1861" s="4" t="s">
        <v>1892</v>
      </c>
      <c r="B1861" s="5">
        <v>1986</v>
      </c>
      <c r="C1861" s="4" t="s">
        <v>34</v>
      </c>
      <c r="D1861" s="5">
        <v>4</v>
      </c>
      <c r="E1861" s="5" t="str">
        <f t="shared" si="58"/>
        <v>4 Aug 1986</v>
      </c>
      <c r="F1861" s="5">
        <v>1</v>
      </c>
      <c r="G1861" s="19">
        <v>20773.63</v>
      </c>
      <c r="H1861" s="4" t="s">
        <v>11</v>
      </c>
      <c r="I1861" s="4" t="s">
        <v>12</v>
      </c>
      <c r="J1861" s="4" t="s">
        <v>356</v>
      </c>
      <c r="K1861" s="4">
        <f t="shared" si="59"/>
        <v>38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.75" thickBot="1" x14ac:dyDescent="0.3">
      <c r="A1862" s="4" t="s">
        <v>1893</v>
      </c>
      <c r="B1862" s="5">
        <v>1967</v>
      </c>
      <c r="C1862" s="4" t="s">
        <v>20</v>
      </c>
      <c r="D1862" s="5">
        <v>8</v>
      </c>
      <c r="E1862" s="5" t="str">
        <f t="shared" si="58"/>
        <v>8 Sep 1967</v>
      </c>
      <c r="F1862" s="5">
        <v>0</v>
      </c>
      <c r="G1862" s="19">
        <v>20781.490000000002</v>
      </c>
      <c r="H1862" s="4" t="s">
        <v>11</v>
      </c>
      <c r="I1862" s="4" t="s">
        <v>12</v>
      </c>
      <c r="J1862" s="4" t="s">
        <v>13</v>
      </c>
      <c r="K1862" s="4">
        <f t="shared" si="59"/>
        <v>57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.75" thickBot="1" x14ac:dyDescent="0.3">
      <c r="A1863" s="4" t="s">
        <v>1894</v>
      </c>
      <c r="B1863" s="5">
        <v>1975</v>
      </c>
      <c r="C1863" s="4" t="s">
        <v>30</v>
      </c>
      <c r="D1863" s="5">
        <v>8</v>
      </c>
      <c r="E1863" s="5" t="str">
        <f t="shared" si="58"/>
        <v>8 Dec 1975</v>
      </c>
      <c r="F1863" s="5">
        <v>0</v>
      </c>
      <c r="G1863" s="19">
        <v>20878.78</v>
      </c>
      <c r="H1863" s="4" t="s">
        <v>11</v>
      </c>
      <c r="I1863" s="4" t="s">
        <v>16</v>
      </c>
      <c r="J1863" s="4" t="s">
        <v>247</v>
      </c>
      <c r="K1863" s="4">
        <f t="shared" si="59"/>
        <v>49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.75" thickBot="1" x14ac:dyDescent="0.3">
      <c r="A1864" s="4" t="s">
        <v>1895</v>
      </c>
      <c r="B1864" s="5">
        <v>1964</v>
      </c>
      <c r="C1864" s="4" t="s">
        <v>15</v>
      </c>
      <c r="D1864" s="5">
        <v>19</v>
      </c>
      <c r="E1864" s="5" t="str">
        <f t="shared" si="58"/>
        <v>19 Nov 1964</v>
      </c>
      <c r="F1864" s="5">
        <v>0</v>
      </c>
      <c r="G1864" s="19">
        <v>20893.060000000001</v>
      </c>
      <c r="H1864" s="4" t="s">
        <v>11</v>
      </c>
      <c r="I1864" s="4" t="s">
        <v>12</v>
      </c>
      <c r="J1864" s="4" t="s">
        <v>23</v>
      </c>
      <c r="K1864" s="4">
        <f t="shared" si="59"/>
        <v>60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.75" thickBot="1" x14ac:dyDescent="0.3">
      <c r="A1865" s="4" t="s">
        <v>1896</v>
      </c>
      <c r="B1865" s="5">
        <v>1987</v>
      </c>
      <c r="C1865" s="4" t="s">
        <v>15</v>
      </c>
      <c r="D1865" s="5">
        <v>27</v>
      </c>
      <c r="E1865" s="5" t="str">
        <f t="shared" si="58"/>
        <v>27 Nov 1987</v>
      </c>
      <c r="F1865" s="5">
        <v>2</v>
      </c>
      <c r="G1865" s="19">
        <v>20984.09</v>
      </c>
      <c r="H1865" s="4" t="s">
        <v>11</v>
      </c>
      <c r="I1865" s="4" t="s">
        <v>11</v>
      </c>
      <c r="J1865" s="4" t="s">
        <v>164</v>
      </c>
      <c r="K1865" s="4">
        <f t="shared" si="59"/>
        <v>37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.75" thickBot="1" x14ac:dyDescent="0.3">
      <c r="A1866" s="4" t="s">
        <v>1897</v>
      </c>
      <c r="B1866" s="5">
        <v>1983</v>
      </c>
      <c r="C1866" s="4" t="s">
        <v>10</v>
      </c>
      <c r="D1866" s="5">
        <v>2</v>
      </c>
      <c r="E1866" s="5" t="str">
        <f t="shared" si="58"/>
        <v>2 Jul 1983</v>
      </c>
      <c r="F1866" s="5">
        <v>1</v>
      </c>
      <c r="G1866" s="19">
        <v>21082.16</v>
      </c>
      <c r="H1866" s="4" t="s">
        <v>12</v>
      </c>
      <c r="I1866" s="4" t="s">
        <v>11</v>
      </c>
      <c r="J1866" s="4" t="s">
        <v>42</v>
      </c>
      <c r="K1866" s="4">
        <f t="shared" si="59"/>
        <v>41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.75" thickBot="1" x14ac:dyDescent="0.3">
      <c r="A1867" s="4" t="s">
        <v>1898</v>
      </c>
      <c r="B1867" s="5">
        <v>1977</v>
      </c>
      <c r="C1867" s="4" t="s">
        <v>15</v>
      </c>
      <c r="D1867" s="5">
        <v>23</v>
      </c>
      <c r="E1867" s="5" t="str">
        <f t="shared" si="58"/>
        <v>23 Nov 1977</v>
      </c>
      <c r="F1867" s="5">
        <v>2</v>
      </c>
      <c r="G1867" s="19">
        <v>21098.55</v>
      </c>
      <c r="H1867" s="4" t="s">
        <v>12</v>
      </c>
      <c r="I1867" s="4" t="s">
        <v>12</v>
      </c>
      <c r="J1867" s="4" t="s">
        <v>23</v>
      </c>
      <c r="K1867" s="4">
        <f t="shared" si="59"/>
        <v>47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.75" thickBot="1" x14ac:dyDescent="0.3">
      <c r="A1868" s="4" t="s">
        <v>1899</v>
      </c>
      <c r="B1868" s="5">
        <v>1969</v>
      </c>
      <c r="C1868" s="4" t="s">
        <v>34</v>
      </c>
      <c r="D1868" s="5">
        <v>26</v>
      </c>
      <c r="E1868" s="5" t="str">
        <f t="shared" si="58"/>
        <v>26 Aug 1969</v>
      </c>
      <c r="F1868" s="5">
        <v>0</v>
      </c>
      <c r="G1868" s="19">
        <v>21195.82</v>
      </c>
      <c r="H1868" s="4" t="s">
        <v>12</v>
      </c>
      <c r="I1868" s="4" t="s">
        <v>16</v>
      </c>
      <c r="J1868" s="4" t="s">
        <v>13</v>
      </c>
      <c r="K1868" s="4">
        <f t="shared" si="59"/>
        <v>55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.75" thickBot="1" x14ac:dyDescent="0.3">
      <c r="A1869" s="4" t="s">
        <v>1900</v>
      </c>
      <c r="B1869" s="5">
        <v>1974</v>
      </c>
      <c r="C1869" s="4" t="s">
        <v>36</v>
      </c>
      <c r="D1869" s="5">
        <v>14</v>
      </c>
      <c r="E1869" s="5" t="str">
        <f t="shared" si="58"/>
        <v>14 Oct 1974</v>
      </c>
      <c r="F1869" s="5">
        <v>0</v>
      </c>
      <c r="G1869" s="19">
        <v>21223.68</v>
      </c>
      <c r="H1869" s="4" t="s">
        <v>12</v>
      </c>
      <c r="I1869" s="4" t="s">
        <v>11</v>
      </c>
      <c r="J1869" s="4" t="s">
        <v>13</v>
      </c>
      <c r="K1869" s="4">
        <f t="shared" si="59"/>
        <v>50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.75" thickBot="1" x14ac:dyDescent="0.3">
      <c r="A1870" s="4" t="s">
        <v>1901</v>
      </c>
      <c r="B1870" s="5">
        <v>1974</v>
      </c>
      <c r="C1870" s="4" t="s">
        <v>20</v>
      </c>
      <c r="D1870" s="5">
        <v>3</v>
      </c>
      <c r="E1870" s="5" t="str">
        <f t="shared" si="58"/>
        <v>3 Sep 1974</v>
      </c>
      <c r="F1870" s="5">
        <v>0</v>
      </c>
      <c r="G1870" s="19">
        <v>21232.18</v>
      </c>
      <c r="H1870" s="4" t="s">
        <v>12</v>
      </c>
      <c r="I1870" s="4" t="s">
        <v>11</v>
      </c>
      <c r="J1870" s="4" t="s">
        <v>42</v>
      </c>
      <c r="K1870" s="4">
        <f t="shared" si="59"/>
        <v>50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.75" thickBot="1" x14ac:dyDescent="0.3">
      <c r="A1871" s="4" t="s">
        <v>1902</v>
      </c>
      <c r="B1871" s="5">
        <v>1980</v>
      </c>
      <c r="C1871" s="4" t="s">
        <v>30</v>
      </c>
      <c r="D1871" s="5">
        <v>10</v>
      </c>
      <c r="E1871" s="5" t="str">
        <f t="shared" si="58"/>
        <v>10 Dec 1980</v>
      </c>
      <c r="F1871" s="5">
        <v>2</v>
      </c>
      <c r="G1871" s="19">
        <v>21259.38</v>
      </c>
      <c r="H1871" s="4" t="s">
        <v>12</v>
      </c>
      <c r="I1871" s="4" t="s">
        <v>12</v>
      </c>
      <c r="J1871" s="4" t="s">
        <v>166</v>
      </c>
      <c r="K1871" s="4">
        <f t="shared" si="59"/>
        <v>44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.75" thickBot="1" x14ac:dyDescent="0.3">
      <c r="A1872" s="4" t="s">
        <v>1903</v>
      </c>
      <c r="B1872" s="5">
        <v>2004</v>
      </c>
      <c r="C1872" s="4" t="s">
        <v>34</v>
      </c>
      <c r="D1872" s="5">
        <v>4</v>
      </c>
      <c r="E1872" s="5" t="str">
        <f t="shared" si="58"/>
        <v>4 Aug 2004</v>
      </c>
      <c r="F1872" s="5">
        <v>0</v>
      </c>
      <c r="G1872" s="19">
        <v>21344.85</v>
      </c>
      <c r="H1872" s="4" t="s">
        <v>12</v>
      </c>
      <c r="I1872" s="4" t="s">
        <v>16</v>
      </c>
      <c r="J1872" s="4" t="s">
        <v>247</v>
      </c>
      <c r="K1872" s="4">
        <f t="shared" si="59"/>
        <v>20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.75" thickBot="1" x14ac:dyDescent="0.3">
      <c r="A1873" s="4" t="s">
        <v>1904</v>
      </c>
      <c r="B1873" s="5">
        <v>1980</v>
      </c>
      <c r="C1873" s="4" t="s">
        <v>20</v>
      </c>
      <c r="D1873" s="5">
        <v>4</v>
      </c>
      <c r="E1873" s="5" t="str">
        <f t="shared" si="58"/>
        <v>4 Sep 1980</v>
      </c>
      <c r="F1873" s="5">
        <v>0</v>
      </c>
      <c r="G1873" s="19">
        <v>21348.71</v>
      </c>
      <c r="H1873" s="4" t="s">
        <v>11</v>
      </c>
      <c r="I1873" s="4" t="s">
        <v>16</v>
      </c>
      <c r="J1873" s="4" t="s">
        <v>23</v>
      </c>
      <c r="K1873" s="4">
        <f t="shared" si="59"/>
        <v>44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.75" thickBot="1" x14ac:dyDescent="0.3">
      <c r="A1874" s="4" t="s">
        <v>1905</v>
      </c>
      <c r="B1874" s="5">
        <v>1990</v>
      </c>
      <c r="C1874" s="4" t="s">
        <v>15</v>
      </c>
      <c r="D1874" s="5">
        <v>21</v>
      </c>
      <c r="E1874" s="5" t="str">
        <f t="shared" si="58"/>
        <v>21 Nov 1990</v>
      </c>
      <c r="F1874" s="5">
        <v>4</v>
      </c>
      <c r="G1874" s="19">
        <v>21472.48</v>
      </c>
      <c r="H1874" s="4" t="s">
        <v>11</v>
      </c>
      <c r="I1874" s="4" t="s">
        <v>11</v>
      </c>
      <c r="J1874" s="4" t="s">
        <v>23</v>
      </c>
      <c r="K1874" s="4">
        <f t="shared" si="59"/>
        <v>34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.75" thickBot="1" x14ac:dyDescent="0.3">
      <c r="A1875" s="4" t="s">
        <v>1906</v>
      </c>
      <c r="B1875" s="5">
        <v>1999</v>
      </c>
      <c r="C1875" s="4" t="s">
        <v>18</v>
      </c>
      <c r="D1875" s="5">
        <v>12</v>
      </c>
      <c r="E1875" s="5" t="str">
        <f t="shared" si="58"/>
        <v>12 Jun 1999</v>
      </c>
      <c r="F1875" s="5">
        <v>0</v>
      </c>
      <c r="G1875" s="19">
        <v>21595.38</v>
      </c>
      <c r="H1875" s="4" t="s">
        <v>11</v>
      </c>
      <c r="I1875" s="4" t="s">
        <v>12</v>
      </c>
      <c r="J1875" s="4" t="s">
        <v>23</v>
      </c>
      <c r="K1875" s="4">
        <f t="shared" si="59"/>
        <v>25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.75" thickBot="1" x14ac:dyDescent="0.3">
      <c r="A1876" s="4" t="s">
        <v>1907</v>
      </c>
      <c r="B1876" s="5">
        <v>1983</v>
      </c>
      <c r="C1876" s="4" t="s">
        <v>30</v>
      </c>
      <c r="D1876" s="5">
        <v>25</v>
      </c>
      <c r="E1876" s="5" t="str">
        <f t="shared" si="58"/>
        <v>25 Dec 1983</v>
      </c>
      <c r="F1876" s="5">
        <v>3</v>
      </c>
      <c r="G1876" s="19">
        <v>21659.93</v>
      </c>
      <c r="H1876" s="4" t="s">
        <v>12</v>
      </c>
      <c r="I1876" s="4" t="s">
        <v>12</v>
      </c>
      <c r="J1876" s="4" t="s">
        <v>247</v>
      </c>
      <c r="K1876" s="4">
        <f t="shared" si="59"/>
        <v>41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.75" thickBot="1" x14ac:dyDescent="0.3">
      <c r="A1877" s="4" t="s">
        <v>1908</v>
      </c>
      <c r="B1877" s="5">
        <v>1962</v>
      </c>
      <c r="C1877" s="4" t="s">
        <v>15</v>
      </c>
      <c r="D1877" s="5">
        <v>16</v>
      </c>
      <c r="E1877" s="5" t="str">
        <f t="shared" si="58"/>
        <v>16 Nov 1962</v>
      </c>
      <c r="F1877" s="5">
        <v>0</v>
      </c>
      <c r="G1877" s="19">
        <v>21661.16</v>
      </c>
      <c r="H1877" s="4" t="s">
        <v>11</v>
      </c>
      <c r="I1877" s="4" t="s">
        <v>11</v>
      </c>
      <c r="J1877" s="4" t="s">
        <v>23</v>
      </c>
      <c r="K1877" s="4">
        <f t="shared" si="59"/>
        <v>62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5.75" thickBot="1" x14ac:dyDescent="0.3">
      <c r="A1878" s="4" t="s">
        <v>1909</v>
      </c>
      <c r="B1878" s="5">
        <v>1976</v>
      </c>
      <c r="C1878" s="4" t="s">
        <v>10</v>
      </c>
      <c r="D1878" s="5">
        <v>18</v>
      </c>
      <c r="E1878" s="5" t="str">
        <f t="shared" si="58"/>
        <v>18 Jul 1976</v>
      </c>
      <c r="F1878" s="5">
        <v>1</v>
      </c>
      <c r="G1878" s="19">
        <v>21677.279999999999</v>
      </c>
      <c r="H1878" s="4" t="s">
        <v>12</v>
      </c>
      <c r="I1878" s="4" t="s">
        <v>16</v>
      </c>
      <c r="J1878" s="4" t="s">
        <v>23</v>
      </c>
      <c r="K1878" s="4">
        <f t="shared" si="59"/>
        <v>48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.75" thickBot="1" x14ac:dyDescent="0.3">
      <c r="A1879" s="4" t="s">
        <v>1910</v>
      </c>
      <c r="B1879" s="5">
        <v>1979</v>
      </c>
      <c r="C1879" s="4" t="s">
        <v>20</v>
      </c>
      <c r="D1879" s="5">
        <v>20</v>
      </c>
      <c r="E1879" s="5" t="str">
        <f t="shared" si="58"/>
        <v>20 Sep 1979</v>
      </c>
      <c r="F1879" s="5">
        <v>1</v>
      </c>
      <c r="G1879" s="19">
        <v>21771.34</v>
      </c>
      <c r="H1879" s="4" t="s">
        <v>12</v>
      </c>
      <c r="I1879" s="4" t="s">
        <v>16</v>
      </c>
      <c r="J1879" s="4" t="s">
        <v>247</v>
      </c>
      <c r="K1879" s="4">
        <f t="shared" si="59"/>
        <v>45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.75" thickBot="1" x14ac:dyDescent="0.3">
      <c r="A1880" s="4" t="s">
        <v>1911</v>
      </c>
      <c r="B1880" s="5">
        <v>1979</v>
      </c>
      <c r="C1880" s="4" t="s">
        <v>20</v>
      </c>
      <c r="D1880" s="5">
        <v>28</v>
      </c>
      <c r="E1880" s="5" t="str">
        <f t="shared" si="58"/>
        <v>28 Sep 1979</v>
      </c>
      <c r="F1880" s="5">
        <v>0</v>
      </c>
      <c r="G1880" s="19">
        <v>21774.32</v>
      </c>
      <c r="H1880" s="4" t="s">
        <v>12</v>
      </c>
      <c r="I1880" s="4" t="s">
        <v>11</v>
      </c>
      <c r="J1880" s="4" t="s">
        <v>23</v>
      </c>
      <c r="K1880" s="4">
        <f t="shared" si="59"/>
        <v>45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.75" thickBot="1" x14ac:dyDescent="0.3">
      <c r="A1881" s="4" t="s">
        <v>1912</v>
      </c>
      <c r="B1881" s="5">
        <v>1963</v>
      </c>
      <c r="C1881" s="4" t="s">
        <v>34</v>
      </c>
      <c r="D1881" s="5">
        <v>27</v>
      </c>
      <c r="E1881" s="5" t="str">
        <f t="shared" si="58"/>
        <v>27 Aug 1963</v>
      </c>
      <c r="F1881" s="5">
        <v>0</v>
      </c>
      <c r="G1881" s="19">
        <v>21797</v>
      </c>
      <c r="H1881" s="4" t="s">
        <v>12</v>
      </c>
      <c r="I1881" s="4" t="s">
        <v>16</v>
      </c>
      <c r="J1881" s="4" t="s">
        <v>42</v>
      </c>
      <c r="K1881" s="4">
        <f t="shared" si="59"/>
        <v>61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.75" thickBot="1" x14ac:dyDescent="0.3">
      <c r="A1882" s="4" t="s">
        <v>1913</v>
      </c>
      <c r="B1882" s="5">
        <v>1979</v>
      </c>
      <c r="C1882" s="4" t="s">
        <v>34</v>
      </c>
      <c r="D1882" s="5">
        <v>17</v>
      </c>
      <c r="E1882" s="5" t="str">
        <f t="shared" si="58"/>
        <v>17 Aug 1979</v>
      </c>
      <c r="F1882" s="5">
        <v>2</v>
      </c>
      <c r="G1882" s="19">
        <v>21880.82</v>
      </c>
      <c r="H1882" s="4" t="s">
        <v>12</v>
      </c>
      <c r="I1882" s="4" t="s">
        <v>16</v>
      </c>
      <c r="J1882" s="4" t="s">
        <v>23</v>
      </c>
      <c r="K1882" s="4">
        <f t="shared" si="59"/>
        <v>45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.75" thickBot="1" x14ac:dyDescent="0.3">
      <c r="A1883" s="4" t="s">
        <v>1914</v>
      </c>
      <c r="B1883" s="5">
        <v>2003</v>
      </c>
      <c r="C1883" s="4" t="s">
        <v>20</v>
      </c>
      <c r="D1883" s="5">
        <v>28</v>
      </c>
      <c r="E1883" s="5" t="str">
        <f t="shared" si="58"/>
        <v>28 Sep 2003</v>
      </c>
      <c r="F1883" s="5">
        <v>0</v>
      </c>
      <c r="G1883" s="19">
        <v>21882.400000000001</v>
      </c>
      <c r="H1883" s="4" t="s">
        <v>11</v>
      </c>
      <c r="I1883" s="4" t="s">
        <v>16</v>
      </c>
      <c r="J1883" s="4" t="s">
        <v>42</v>
      </c>
      <c r="K1883" s="4">
        <f t="shared" si="59"/>
        <v>21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5.75" thickBot="1" x14ac:dyDescent="0.3">
      <c r="A1884" s="4" t="s">
        <v>1915</v>
      </c>
      <c r="B1884" s="5">
        <v>1975</v>
      </c>
      <c r="C1884" s="4" t="s">
        <v>30</v>
      </c>
      <c r="D1884" s="5">
        <v>19</v>
      </c>
      <c r="E1884" s="5" t="str">
        <f t="shared" si="58"/>
        <v>19 Dec 1975</v>
      </c>
      <c r="F1884" s="5">
        <v>1</v>
      </c>
      <c r="G1884" s="19">
        <v>21978.68</v>
      </c>
      <c r="H1884" s="4" t="s">
        <v>12</v>
      </c>
      <c r="I1884" s="4" t="s">
        <v>12</v>
      </c>
      <c r="J1884" s="4" t="s">
        <v>13</v>
      </c>
      <c r="K1884" s="4">
        <f t="shared" si="59"/>
        <v>49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5.75" thickBot="1" x14ac:dyDescent="0.3">
      <c r="A1885" s="4" t="s">
        <v>1916</v>
      </c>
      <c r="B1885" s="5">
        <v>1989</v>
      </c>
      <c r="C1885" s="4" t="s">
        <v>36</v>
      </c>
      <c r="D1885" s="5">
        <v>14</v>
      </c>
      <c r="E1885" s="5" t="str">
        <f t="shared" si="58"/>
        <v>14 Oct 1989</v>
      </c>
      <c r="F1885" s="5">
        <v>0</v>
      </c>
      <c r="G1885" s="19">
        <v>21984.47</v>
      </c>
      <c r="H1885" s="4" t="s">
        <v>12</v>
      </c>
      <c r="I1885" s="4" t="s">
        <v>16</v>
      </c>
      <c r="J1885" s="4" t="s">
        <v>23</v>
      </c>
      <c r="K1885" s="4">
        <f t="shared" si="59"/>
        <v>35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5.75" thickBot="1" x14ac:dyDescent="0.3">
      <c r="A1886" s="4" t="s">
        <v>1917</v>
      </c>
      <c r="B1886" s="5">
        <v>2001</v>
      </c>
      <c r="C1886" s="4" t="s">
        <v>34</v>
      </c>
      <c r="D1886" s="5">
        <v>28</v>
      </c>
      <c r="E1886" s="5" t="str">
        <f t="shared" si="58"/>
        <v>28 Aug 2001</v>
      </c>
      <c r="F1886" s="5">
        <v>0</v>
      </c>
      <c r="G1886" s="19">
        <v>22097.62</v>
      </c>
      <c r="H1886" s="4" t="s">
        <v>12</v>
      </c>
      <c r="I1886" s="4" t="s">
        <v>16</v>
      </c>
      <c r="J1886" s="4" t="s">
        <v>42</v>
      </c>
      <c r="K1886" s="4">
        <f t="shared" si="59"/>
        <v>23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.75" thickBot="1" x14ac:dyDescent="0.3">
      <c r="A1887" s="4" t="s">
        <v>1918</v>
      </c>
      <c r="B1887" s="5">
        <v>1980</v>
      </c>
      <c r="C1887" s="4" t="s">
        <v>20</v>
      </c>
      <c r="D1887" s="5">
        <v>12</v>
      </c>
      <c r="E1887" s="5" t="str">
        <f t="shared" si="58"/>
        <v>12 Sep 1980</v>
      </c>
      <c r="F1887" s="5">
        <v>0</v>
      </c>
      <c r="G1887" s="19">
        <v>22144.03</v>
      </c>
      <c r="H1887" s="4" t="s">
        <v>11</v>
      </c>
      <c r="I1887" s="4" t="s">
        <v>11</v>
      </c>
      <c r="J1887" s="4" t="s">
        <v>42</v>
      </c>
      <c r="K1887" s="4">
        <f t="shared" si="59"/>
        <v>44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.75" thickBot="1" x14ac:dyDescent="0.3">
      <c r="A1888" s="4" t="s">
        <v>1919</v>
      </c>
      <c r="B1888" s="5">
        <v>1965</v>
      </c>
      <c r="C1888" s="4" t="s">
        <v>34</v>
      </c>
      <c r="D1888" s="5">
        <v>24</v>
      </c>
      <c r="E1888" s="5" t="str">
        <f t="shared" si="58"/>
        <v>24 Aug 1965</v>
      </c>
      <c r="F1888" s="5">
        <v>1</v>
      </c>
      <c r="G1888" s="19">
        <v>22192.44</v>
      </c>
      <c r="H1888" s="4" t="s">
        <v>12</v>
      </c>
      <c r="I1888" s="4" t="s">
        <v>16</v>
      </c>
      <c r="J1888" s="4" t="s">
        <v>13</v>
      </c>
      <c r="K1888" s="4">
        <f t="shared" si="59"/>
        <v>59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.75" thickBot="1" x14ac:dyDescent="0.3">
      <c r="A1889" s="4" t="s">
        <v>1920</v>
      </c>
      <c r="B1889" s="5">
        <v>1971</v>
      </c>
      <c r="C1889" s="4" t="s">
        <v>18</v>
      </c>
      <c r="D1889" s="5">
        <v>16</v>
      </c>
      <c r="E1889" s="5" t="str">
        <f t="shared" si="58"/>
        <v>16 Jun 1971</v>
      </c>
      <c r="F1889" s="5">
        <v>1</v>
      </c>
      <c r="G1889" s="19">
        <v>22218.11</v>
      </c>
      <c r="H1889" s="4" t="s">
        <v>11</v>
      </c>
      <c r="I1889" s="4" t="s">
        <v>12</v>
      </c>
      <c r="J1889" s="4" t="s">
        <v>13</v>
      </c>
      <c r="K1889" s="4">
        <f t="shared" si="59"/>
        <v>53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5.75" thickBot="1" x14ac:dyDescent="0.3">
      <c r="A1890" s="4" t="s">
        <v>1921</v>
      </c>
      <c r="B1890" s="5">
        <v>1982</v>
      </c>
      <c r="C1890" s="4" t="s">
        <v>30</v>
      </c>
      <c r="D1890" s="5">
        <v>27</v>
      </c>
      <c r="E1890" s="5" t="str">
        <f t="shared" si="58"/>
        <v>27 Dec 1982</v>
      </c>
      <c r="F1890" s="5">
        <v>1</v>
      </c>
      <c r="G1890" s="19">
        <v>22331.57</v>
      </c>
      <c r="H1890" s="4" t="s">
        <v>11</v>
      </c>
      <c r="I1890" s="4" t="s">
        <v>12</v>
      </c>
      <c r="J1890" s="4" t="s">
        <v>247</v>
      </c>
      <c r="K1890" s="4">
        <f t="shared" si="59"/>
        <v>42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5.75" thickBot="1" x14ac:dyDescent="0.3">
      <c r="A1891" s="4" t="s">
        <v>1922</v>
      </c>
      <c r="B1891" s="5">
        <v>1999</v>
      </c>
      <c r="C1891" s="4" t="s">
        <v>34</v>
      </c>
      <c r="D1891" s="5">
        <v>26</v>
      </c>
      <c r="E1891" s="5" t="str">
        <f t="shared" si="58"/>
        <v>26 Aug 1999</v>
      </c>
      <c r="F1891" s="5">
        <v>2</v>
      </c>
      <c r="G1891" s="19">
        <v>22395.74</v>
      </c>
      <c r="H1891" s="4" t="s">
        <v>12</v>
      </c>
      <c r="I1891" s="4" t="s">
        <v>11</v>
      </c>
      <c r="J1891" s="4" t="s">
        <v>247</v>
      </c>
      <c r="K1891" s="4">
        <f t="shared" si="59"/>
        <v>25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.75" thickBot="1" x14ac:dyDescent="0.3">
      <c r="A1892" s="4" t="s">
        <v>1923</v>
      </c>
      <c r="B1892" s="5">
        <v>1966</v>
      </c>
      <c r="C1892" s="4" t="s">
        <v>34</v>
      </c>
      <c r="D1892" s="5">
        <v>18</v>
      </c>
      <c r="E1892" s="5" t="str">
        <f t="shared" si="58"/>
        <v>18 Aug 1966</v>
      </c>
      <c r="F1892" s="5">
        <v>0</v>
      </c>
      <c r="G1892" s="19">
        <v>22412.65</v>
      </c>
      <c r="H1892" s="4" t="s">
        <v>12</v>
      </c>
      <c r="I1892" s="4" t="s">
        <v>12</v>
      </c>
      <c r="J1892" s="4" t="s">
        <v>276</v>
      </c>
      <c r="K1892" s="4">
        <f t="shared" si="59"/>
        <v>58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5.75" thickBot="1" x14ac:dyDescent="0.3">
      <c r="A1893" s="4" t="s">
        <v>1924</v>
      </c>
      <c r="B1893" s="5">
        <v>1983</v>
      </c>
      <c r="C1893" s="4" t="s">
        <v>30</v>
      </c>
      <c r="D1893" s="5">
        <v>21</v>
      </c>
      <c r="E1893" s="5" t="str">
        <f t="shared" si="58"/>
        <v>21 Dec 1983</v>
      </c>
      <c r="F1893" s="5">
        <v>1</v>
      </c>
      <c r="G1893" s="19">
        <v>22462.04</v>
      </c>
      <c r="H1893" s="4" t="s">
        <v>12</v>
      </c>
      <c r="I1893" s="4" t="s">
        <v>16</v>
      </c>
      <c r="J1893" s="4" t="s">
        <v>166</v>
      </c>
      <c r="K1893" s="4">
        <f t="shared" si="59"/>
        <v>41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5.75" thickBot="1" x14ac:dyDescent="0.3">
      <c r="A1894" s="4" t="s">
        <v>1925</v>
      </c>
      <c r="B1894" s="5">
        <v>1979</v>
      </c>
      <c r="C1894" s="4" t="s">
        <v>15</v>
      </c>
      <c r="D1894" s="5">
        <v>14</v>
      </c>
      <c r="E1894" s="5" t="str">
        <f t="shared" si="58"/>
        <v>14 Nov 1979</v>
      </c>
      <c r="F1894" s="5">
        <v>2</v>
      </c>
      <c r="G1894" s="19">
        <v>22478.6</v>
      </c>
      <c r="H1894" s="4" t="s">
        <v>12</v>
      </c>
      <c r="I1894" s="4" t="s">
        <v>11</v>
      </c>
      <c r="J1894" s="4" t="s">
        <v>42</v>
      </c>
      <c r="K1894" s="4">
        <f t="shared" si="59"/>
        <v>45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5.75" thickBot="1" x14ac:dyDescent="0.3">
      <c r="A1895" s="4" t="s">
        <v>1926</v>
      </c>
      <c r="B1895" s="5">
        <v>2003</v>
      </c>
      <c r="C1895" s="4" t="s">
        <v>10</v>
      </c>
      <c r="D1895" s="5">
        <v>25</v>
      </c>
      <c r="E1895" s="5" t="str">
        <f t="shared" si="58"/>
        <v>25 Jul 2003</v>
      </c>
      <c r="F1895" s="5">
        <v>2</v>
      </c>
      <c r="G1895" s="19">
        <v>22493.66</v>
      </c>
      <c r="H1895" s="4" t="s">
        <v>11</v>
      </c>
      <c r="I1895" s="4" t="s">
        <v>16</v>
      </c>
      <c r="J1895" s="4" t="s">
        <v>23</v>
      </c>
      <c r="K1895" s="4">
        <f t="shared" si="59"/>
        <v>21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.75" thickBot="1" x14ac:dyDescent="0.3">
      <c r="A1896" s="4" t="s">
        <v>1927</v>
      </c>
      <c r="B1896" s="5">
        <v>1970</v>
      </c>
      <c r="C1896" s="4" t="s">
        <v>15</v>
      </c>
      <c r="D1896" s="5">
        <v>9</v>
      </c>
      <c r="E1896" s="5" t="str">
        <f t="shared" si="58"/>
        <v>9 Nov 1970</v>
      </c>
      <c r="F1896" s="5">
        <v>0</v>
      </c>
      <c r="G1896" s="19">
        <v>23045.57</v>
      </c>
      <c r="H1896" s="4" t="s">
        <v>11</v>
      </c>
      <c r="I1896" s="4" t="s">
        <v>11</v>
      </c>
      <c r="J1896" s="4" t="s">
        <v>247</v>
      </c>
      <c r="K1896" s="4">
        <f t="shared" si="59"/>
        <v>54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.75" thickBot="1" x14ac:dyDescent="0.3">
      <c r="A1897" s="4" t="s">
        <v>1928</v>
      </c>
      <c r="B1897" s="5">
        <v>1975</v>
      </c>
      <c r="C1897" s="4" t="s">
        <v>20</v>
      </c>
      <c r="D1897" s="5">
        <v>9</v>
      </c>
      <c r="E1897" s="5" t="str">
        <f t="shared" si="58"/>
        <v>9 Sep 1975</v>
      </c>
      <c r="F1897" s="5">
        <v>0</v>
      </c>
      <c r="G1897" s="19">
        <v>23065.42</v>
      </c>
      <c r="H1897" s="4" t="s">
        <v>11</v>
      </c>
      <c r="I1897" s="4" t="s">
        <v>11</v>
      </c>
      <c r="J1897" s="4" t="s">
        <v>13</v>
      </c>
      <c r="K1897" s="4">
        <f t="shared" si="59"/>
        <v>49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.75" thickBot="1" x14ac:dyDescent="0.3">
      <c r="A1898" s="4" t="s">
        <v>1929</v>
      </c>
      <c r="B1898" s="5">
        <v>2003</v>
      </c>
      <c r="C1898" s="4" t="s">
        <v>30</v>
      </c>
      <c r="D1898" s="5">
        <v>14</v>
      </c>
      <c r="E1898" s="5" t="str">
        <f t="shared" si="58"/>
        <v>14 Dec 2003</v>
      </c>
      <c r="F1898" s="5">
        <v>0</v>
      </c>
      <c r="G1898" s="19">
        <v>23082.959999999999</v>
      </c>
      <c r="H1898" s="4" t="s">
        <v>11</v>
      </c>
      <c r="I1898" s="4" t="s">
        <v>11</v>
      </c>
      <c r="J1898" s="4" t="s">
        <v>42</v>
      </c>
      <c r="K1898" s="4">
        <f t="shared" si="59"/>
        <v>21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.75" thickBot="1" x14ac:dyDescent="0.3">
      <c r="A1899" s="4" t="s">
        <v>1930</v>
      </c>
      <c r="B1899" s="5">
        <v>1997</v>
      </c>
      <c r="C1899" s="4" t="s">
        <v>34</v>
      </c>
      <c r="D1899" s="5">
        <v>7</v>
      </c>
      <c r="E1899" s="5" t="str">
        <f t="shared" si="58"/>
        <v>7 Aug 1997</v>
      </c>
      <c r="F1899" s="5">
        <v>2</v>
      </c>
      <c r="G1899" s="19">
        <v>23241.47</v>
      </c>
      <c r="H1899" s="4" t="s">
        <v>11</v>
      </c>
      <c r="I1899" s="4" t="s">
        <v>12</v>
      </c>
      <c r="J1899" s="4" t="s">
        <v>170</v>
      </c>
      <c r="K1899" s="4">
        <f t="shared" si="59"/>
        <v>27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.75" thickBot="1" x14ac:dyDescent="0.3">
      <c r="A1900" s="4" t="s">
        <v>1931</v>
      </c>
      <c r="B1900" s="5">
        <v>1969</v>
      </c>
      <c r="C1900" s="4" t="s">
        <v>15</v>
      </c>
      <c r="D1900" s="5">
        <v>14</v>
      </c>
      <c r="E1900" s="5" t="str">
        <f t="shared" si="58"/>
        <v>14 Nov 1969</v>
      </c>
      <c r="F1900" s="5">
        <v>1</v>
      </c>
      <c r="G1900" s="19">
        <v>23244.79</v>
      </c>
      <c r="H1900" s="4" t="s">
        <v>11</v>
      </c>
      <c r="I1900" s="4" t="s">
        <v>12</v>
      </c>
      <c r="J1900" s="4" t="s">
        <v>13</v>
      </c>
      <c r="K1900" s="4">
        <f t="shared" si="59"/>
        <v>55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5.75" thickBot="1" x14ac:dyDescent="0.3">
      <c r="A1901" s="4" t="s">
        <v>1932</v>
      </c>
      <c r="B1901" s="5">
        <v>1994</v>
      </c>
      <c r="C1901" s="4" t="s">
        <v>36</v>
      </c>
      <c r="D1901" s="5">
        <v>3</v>
      </c>
      <c r="E1901" s="5" t="str">
        <f t="shared" si="58"/>
        <v>3 Oct 1994</v>
      </c>
      <c r="F1901" s="5">
        <v>1</v>
      </c>
      <c r="G1901" s="19">
        <v>23288.93</v>
      </c>
      <c r="H1901" s="4" t="s">
        <v>11</v>
      </c>
      <c r="I1901" s="4" t="s">
        <v>12</v>
      </c>
      <c r="J1901" s="4" t="s">
        <v>247</v>
      </c>
      <c r="K1901" s="4">
        <f t="shared" si="59"/>
        <v>30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.75" thickBot="1" x14ac:dyDescent="0.3">
      <c r="A1902" s="4" t="s">
        <v>1933</v>
      </c>
      <c r="B1902" s="5">
        <v>1973</v>
      </c>
      <c r="C1902" s="4" t="s">
        <v>36</v>
      </c>
      <c r="D1902" s="5">
        <v>22</v>
      </c>
      <c r="E1902" s="5" t="str">
        <f t="shared" si="58"/>
        <v>22 Oct 1973</v>
      </c>
      <c r="F1902" s="5">
        <v>2</v>
      </c>
      <c r="G1902" s="19">
        <v>23306.55</v>
      </c>
      <c r="H1902" s="4" t="s">
        <v>11</v>
      </c>
      <c r="I1902" s="4" t="s">
        <v>11</v>
      </c>
      <c r="J1902" s="4" t="s">
        <v>42</v>
      </c>
      <c r="K1902" s="4">
        <f t="shared" si="59"/>
        <v>51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.75" thickBot="1" x14ac:dyDescent="0.3">
      <c r="A1903" s="4" t="s">
        <v>1934</v>
      </c>
      <c r="B1903" s="5">
        <v>1975</v>
      </c>
      <c r="C1903" s="4" t="s">
        <v>15</v>
      </c>
      <c r="D1903" s="5">
        <v>13</v>
      </c>
      <c r="E1903" s="5" t="str">
        <f t="shared" si="58"/>
        <v>13 Nov 1975</v>
      </c>
      <c r="F1903" s="5">
        <v>1</v>
      </c>
      <c r="G1903" s="19">
        <v>23401.31</v>
      </c>
      <c r="H1903" s="4" t="s">
        <v>11</v>
      </c>
      <c r="I1903" s="4" t="s">
        <v>12</v>
      </c>
      <c r="J1903" s="4" t="s">
        <v>247</v>
      </c>
      <c r="K1903" s="4">
        <f t="shared" si="59"/>
        <v>49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.75" thickBot="1" x14ac:dyDescent="0.3">
      <c r="A1904" s="4" t="s">
        <v>1935</v>
      </c>
      <c r="B1904" s="5">
        <v>1983</v>
      </c>
      <c r="C1904" s="4" t="s">
        <v>34</v>
      </c>
      <c r="D1904" s="5">
        <v>26</v>
      </c>
      <c r="E1904" s="5" t="str">
        <f t="shared" si="58"/>
        <v>26 Aug 1983</v>
      </c>
      <c r="F1904" s="5">
        <v>2</v>
      </c>
      <c r="G1904" s="19">
        <v>23563.02</v>
      </c>
      <c r="H1904" s="4" t="s">
        <v>11</v>
      </c>
      <c r="I1904" s="4" t="s">
        <v>11</v>
      </c>
      <c r="J1904" s="4" t="s">
        <v>13</v>
      </c>
      <c r="K1904" s="4">
        <f t="shared" si="59"/>
        <v>41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.75" thickBot="1" x14ac:dyDescent="0.3">
      <c r="A1905" s="4" t="s">
        <v>1936</v>
      </c>
      <c r="B1905" s="5">
        <v>1974</v>
      </c>
      <c r="C1905" s="4" t="s">
        <v>18</v>
      </c>
      <c r="D1905" s="5">
        <v>2</v>
      </c>
      <c r="E1905" s="5" t="str">
        <f t="shared" si="58"/>
        <v>2 Jun 1974</v>
      </c>
      <c r="F1905" s="5">
        <v>1</v>
      </c>
      <c r="G1905" s="19">
        <v>23568.27</v>
      </c>
      <c r="H1905" s="4" t="s">
        <v>11</v>
      </c>
      <c r="I1905" s="4" t="s">
        <v>11</v>
      </c>
      <c r="J1905" s="4" t="s">
        <v>42</v>
      </c>
      <c r="K1905" s="4">
        <f t="shared" si="59"/>
        <v>50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.75" thickBot="1" x14ac:dyDescent="0.3">
      <c r="A1906" s="4" t="s">
        <v>1937</v>
      </c>
      <c r="B1906" s="5">
        <v>1973</v>
      </c>
      <c r="C1906" s="4" t="s">
        <v>18</v>
      </c>
      <c r="D1906" s="5">
        <v>27</v>
      </c>
      <c r="E1906" s="5" t="str">
        <f t="shared" si="58"/>
        <v>27 Jun 1973</v>
      </c>
      <c r="F1906" s="5">
        <v>2</v>
      </c>
      <c r="G1906" s="19">
        <v>23807.24</v>
      </c>
      <c r="H1906" s="4" t="s">
        <v>11</v>
      </c>
      <c r="I1906" s="4" t="s">
        <v>12</v>
      </c>
      <c r="J1906" s="4" t="s">
        <v>23</v>
      </c>
      <c r="K1906" s="4">
        <f t="shared" si="59"/>
        <v>51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.75" thickBot="1" x14ac:dyDescent="0.3">
      <c r="A1907" s="4" t="s">
        <v>1938</v>
      </c>
      <c r="B1907" s="5">
        <v>1970</v>
      </c>
      <c r="C1907" s="4" t="s">
        <v>34</v>
      </c>
      <c r="D1907" s="5">
        <v>8</v>
      </c>
      <c r="E1907" s="5" t="str">
        <f t="shared" si="58"/>
        <v>8 Aug 1970</v>
      </c>
      <c r="F1907" s="5">
        <v>1</v>
      </c>
      <c r="G1907" s="19">
        <v>23887.66</v>
      </c>
      <c r="H1907" s="4" t="s">
        <v>11</v>
      </c>
      <c r="I1907" s="4" t="s">
        <v>12</v>
      </c>
      <c r="J1907" s="4" t="s">
        <v>23</v>
      </c>
      <c r="K1907" s="4">
        <f t="shared" si="59"/>
        <v>54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.75" thickBot="1" x14ac:dyDescent="0.3">
      <c r="A1908" s="4" t="s">
        <v>1939</v>
      </c>
      <c r="B1908" s="5">
        <v>1971</v>
      </c>
      <c r="C1908" s="4" t="s">
        <v>10</v>
      </c>
      <c r="D1908" s="5">
        <v>10</v>
      </c>
      <c r="E1908" s="5" t="str">
        <f t="shared" si="58"/>
        <v>10 Jul 1971</v>
      </c>
      <c r="F1908" s="5">
        <v>2</v>
      </c>
      <c r="G1908" s="19">
        <v>23967.38</v>
      </c>
      <c r="H1908" s="4" t="s">
        <v>11</v>
      </c>
      <c r="I1908" s="4" t="s">
        <v>11</v>
      </c>
      <c r="J1908" s="4" t="s">
        <v>23</v>
      </c>
      <c r="K1908" s="4">
        <f t="shared" si="59"/>
        <v>53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.75" thickBot="1" x14ac:dyDescent="0.3">
      <c r="A1909" s="4" t="s">
        <v>1940</v>
      </c>
      <c r="B1909" s="5">
        <v>2003</v>
      </c>
      <c r="C1909" s="4" t="s">
        <v>30</v>
      </c>
      <c r="D1909" s="5">
        <v>30</v>
      </c>
      <c r="E1909" s="5" t="str">
        <f t="shared" si="58"/>
        <v>30 Dec 2003</v>
      </c>
      <c r="F1909" s="5">
        <v>2</v>
      </c>
      <c r="G1909" s="19">
        <v>24059.68</v>
      </c>
      <c r="H1909" s="4" t="s">
        <v>11</v>
      </c>
      <c r="I1909" s="4" t="s">
        <v>11</v>
      </c>
      <c r="J1909" s="4" t="s">
        <v>23</v>
      </c>
      <c r="K1909" s="4">
        <f t="shared" si="59"/>
        <v>21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.75" thickBot="1" x14ac:dyDescent="0.3">
      <c r="A1910" s="4" t="s">
        <v>1941</v>
      </c>
      <c r="B1910" s="5">
        <v>1973</v>
      </c>
      <c r="C1910" s="4" t="s">
        <v>18</v>
      </c>
      <c r="D1910" s="5">
        <v>13</v>
      </c>
      <c r="E1910" s="5" t="str">
        <f t="shared" si="58"/>
        <v>13 Jun 1973</v>
      </c>
      <c r="F1910" s="5">
        <v>3</v>
      </c>
      <c r="G1910" s="19">
        <v>24106.91</v>
      </c>
      <c r="H1910" s="4" t="s">
        <v>11</v>
      </c>
      <c r="I1910" s="4" t="s">
        <v>11</v>
      </c>
      <c r="J1910" s="4" t="s">
        <v>247</v>
      </c>
      <c r="K1910" s="4">
        <f t="shared" si="59"/>
        <v>51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.75" thickBot="1" x14ac:dyDescent="0.3">
      <c r="A1911" s="4" t="s">
        <v>1942</v>
      </c>
      <c r="B1911" s="5">
        <v>1974</v>
      </c>
      <c r="C1911" s="4" t="s">
        <v>20</v>
      </c>
      <c r="D1911" s="5">
        <v>10</v>
      </c>
      <c r="E1911" s="5" t="str">
        <f t="shared" si="58"/>
        <v>10 Sep 1974</v>
      </c>
      <c r="F1911" s="5">
        <v>3</v>
      </c>
      <c r="G1911" s="19">
        <v>24180.93</v>
      </c>
      <c r="H1911" s="4" t="s">
        <v>11</v>
      </c>
      <c r="I1911" s="4" t="s">
        <v>16</v>
      </c>
      <c r="J1911" s="4" t="s">
        <v>13</v>
      </c>
      <c r="K1911" s="4">
        <f t="shared" si="59"/>
        <v>50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.75" thickBot="1" x14ac:dyDescent="0.3">
      <c r="A1912" s="4" t="s">
        <v>1943</v>
      </c>
      <c r="B1912" s="5">
        <v>1964</v>
      </c>
      <c r="C1912" s="4" t="s">
        <v>30</v>
      </c>
      <c r="D1912" s="5">
        <v>16</v>
      </c>
      <c r="E1912" s="5" t="str">
        <f t="shared" si="58"/>
        <v>16 Dec 1964</v>
      </c>
      <c r="F1912" s="5">
        <v>0</v>
      </c>
      <c r="G1912" s="19">
        <v>24227.34</v>
      </c>
      <c r="H1912" s="4" t="s">
        <v>11</v>
      </c>
      <c r="I1912" s="4" t="s">
        <v>16</v>
      </c>
      <c r="J1912" s="4" t="s">
        <v>13</v>
      </c>
      <c r="K1912" s="4">
        <f t="shared" si="59"/>
        <v>60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.75" thickBot="1" x14ac:dyDescent="0.3">
      <c r="A1913" s="4" t="s">
        <v>1944</v>
      </c>
      <c r="B1913" s="5">
        <v>2004</v>
      </c>
      <c r="C1913" s="4" t="s">
        <v>34</v>
      </c>
      <c r="D1913" s="5">
        <v>3</v>
      </c>
      <c r="E1913" s="5" t="str">
        <f t="shared" si="58"/>
        <v>3 Aug 2004</v>
      </c>
      <c r="F1913" s="5">
        <v>0</v>
      </c>
      <c r="G1913" s="19">
        <v>24294.02</v>
      </c>
      <c r="H1913" s="4" t="s">
        <v>11</v>
      </c>
      <c r="I1913" s="4" t="s">
        <v>16</v>
      </c>
      <c r="J1913" s="4" t="s">
        <v>42</v>
      </c>
      <c r="K1913" s="4">
        <f t="shared" si="59"/>
        <v>20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5.75" thickBot="1" x14ac:dyDescent="0.3">
      <c r="A1914" s="4" t="s">
        <v>1945</v>
      </c>
      <c r="B1914" s="5">
        <v>1999</v>
      </c>
      <c r="C1914" s="4" t="s">
        <v>36</v>
      </c>
      <c r="D1914" s="5">
        <v>7</v>
      </c>
      <c r="E1914" s="5" t="str">
        <f t="shared" si="58"/>
        <v>7 Oct 1999</v>
      </c>
      <c r="F1914" s="5">
        <v>0</v>
      </c>
      <c r="G1914" s="19">
        <v>24387.74</v>
      </c>
      <c r="H1914" s="4" t="s">
        <v>11</v>
      </c>
      <c r="I1914" s="4" t="s">
        <v>16</v>
      </c>
      <c r="J1914" s="4" t="s">
        <v>42</v>
      </c>
      <c r="K1914" s="4">
        <f t="shared" si="59"/>
        <v>25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5.75" thickBot="1" x14ac:dyDescent="0.3">
      <c r="A1915" s="4" t="s">
        <v>1946</v>
      </c>
      <c r="B1915" s="5">
        <v>1970</v>
      </c>
      <c r="C1915" s="4" t="s">
        <v>15</v>
      </c>
      <c r="D1915" s="5">
        <v>30</v>
      </c>
      <c r="E1915" s="5" t="str">
        <f t="shared" si="58"/>
        <v>30 Nov 1970</v>
      </c>
      <c r="F1915" s="5">
        <v>0</v>
      </c>
      <c r="G1915" s="19">
        <v>24393.62</v>
      </c>
      <c r="H1915" s="4" t="s">
        <v>11</v>
      </c>
      <c r="I1915" s="4" t="s">
        <v>12</v>
      </c>
      <c r="J1915" s="4" t="s">
        <v>23</v>
      </c>
      <c r="K1915" s="4">
        <f t="shared" si="59"/>
        <v>54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.75" thickBot="1" x14ac:dyDescent="0.3">
      <c r="A1916" s="4" t="s">
        <v>1947</v>
      </c>
      <c r="B1916" s="5">
        <v>1968</v>
      </c>
      <c r="C1916" s="4" t="s">
        <v>10</v>
      </c>
      <c r="D1916" s="5">
        <v>6</v>
      </c>
      <c r="E1916" s="5" t="str">
        <f t="shared" si="58"/>
        <v>6 Jul 1968</v>
      </c>
      <c r="F1916" s="5">
        <v>0</v>
      </c>
      <c r="G1916" s="19">
        <v>24476.48</v>
      </c>
      <c r="H1916" s="4" t="s">
        <v>11</v>
      </c>
      <c r="I1916" s="4" t="s">
        <v>11</v>
      </c>
      <c r="J1916" s="4" t="s">
        <v>23</v>
      </c>
      <c r="K1916" s="4">
        <f t="shared" si="59"/>
        <v>56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.75" thickBot="1" x14ac:dyDescent="0.3">
      <c r="A1917" s="4" t="s">
        <v>1948</v>
      </c>
      <c r="B1917" s="5">
        <v>1961</v>
      </c>
      <c r="C1917" s="4" t="s">
        <v>36</v>
      </c>
      <c r="D1917" s="5">
        <v>21</v>
      </c>
      <c r="E1917" s="5" t="str">
        <f t="shared" si="58"/>
        <v>21 Oct 1961</v>
      </c>
      <c r="F1917" s="5">
        <v>0</v>
      </c>
      <c r="G1917" s="19">
        <v>24513.09</v>
      </c>
      <c r="H1917" s="4" t="s">
        <v>11</v>
      </c>
      <c r="I1917" s="4" t="s">
        <v>11</v>
      </c>
      <c r="J1917" s="4" t="s">
        <v>13</v>
      </c>
      <c r="K1917" s="4">
        <f t="shared" si="59"/>
        <v>63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.75" thickBot="1" x14ac:dyDescent="0.3">
      <c r="A1918" s="4" t="s">
        <v>1949</v>
      </c>
      <c r="B1918" s="5">
        <v>1972</v>
      </c>
      <c r="C1918" s="4" t="s">
        <v>20</v>
      </c>
      <c r="D1918" s="5">
        <v>14</v>
      </c>
      <c r="E1918" s="5" t="str">
        <f t="shared" si="58"/>
        <v>14 Sep 1972</v>
      </c>
      <c r="F1918" s="5">
        <v>1</v>
      </c>
      <c r="G1918" s="19">
        <v>24520.26</v>
      </c>
      <c r="H1918" s="4" t="s">
        <v>11</v>
      </c>
      <c r="I1918" s="4" t="s">
        <v>12</v>
      </c>
      <c r="J1918" s="4" t="s">
        <v>42</v>
      </c>
      <c r="K1918" s="4">
        <f t="shared" si="59"/>
        <v>52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.75" thickBot="1" x14ac:dyDescent="0.3">
      <c r="A1919" s="4" t="s">
        <v>1950</v>
      </c>
      <c r="B1919" s="5">
        <v>1975</v>
      </c>
      <c r="C1919" s="4" t="s">
        <v>18</v>
      </c>
      <c r="D1919" s="5">
        <v>13</v>
      </c>
      <c r="E1919" s="5" t="str">
        <f t="shared" si="58"/>
        <v>13 Jun 1975</v>
      </c>
      <c r="F1919" s="5">
        <v>2</v>
      </c>
      <c r="G1919" s="19">
        <v>24535.7</v>
      </c>
      <c r="H1919" s="4" t="s">
        <v>11</v>
      </c>
      <c r="I1919" s="4" t="s">
        <v>11</v>
      </c>
      <c r="J1919" s="4" t="s">
        <v>23</v>
      </c>
      <c r="K1919" s="4">
        <f t="shared" si="59"/>
        <v>49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.75" thickBot="1" x14ac:dyDescent="0.3">
      <c r="A1920" s="4" t="s">
        <v>1951</v>
      </c>
      <c r="B1920" s="5">
        <v>1976</v>
      </c>
      <c r="C1920" s="4" t="s">
        <v>36</v>
      </c>
      <c r="D1920" s="5">
        <v>12</v>
      </c>
      <c r="E1920" s="5" t="str">
        <f t="shared" si="58"/>
        <v>12 Oct 1976</v>
      </c>
      <c r="F1920" s="5">
        <v>0</v>
      </c>
      <c r="G1920" s="19">
        <v>24603.05</v>
      </c>
      <c r="H1920" s="4" t="s">
        <v>11</v>
      </c>
      <c r="I1920" s="4" t="s">
        <v>11</v>
      </c>
      <c r="J1920" s="4" t="s">
        <v>42</v>
      </c>
      <c r="K1920" s="4">
        <f t="shared" si="59"/>
        <v>48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.75" thickBot="1" x14ac:dyDescent="0.3">
      <c r="A1921" s="4" t="s">
        <v>1952</v>
      </c>
      <c r="B1921" s="5">
        <v>1970</v>
      </c>
      <c r="C1921" s="4" t="s">
        <v>18</v>
      </c>
      <c r="D1921" s="5">
        <v>12</v>
      </c>
      <c r="E1921" s="5" t="str">
        <f t="shared" si="58"/>
        <v>12 Jun 1970</v>
      </c>
      <c r="F1921" s="5">
        <v>2</v>
      </c>
      <c r="G1921" s="19">
        <v>24667.42</v>
      </c>
      <c r="H1921" s="4" t="s">
        <v>11</v>
      </c>
      <c r="I1921" s="4" t="s">
        <v>12</v>
      </c>
      <c r="J1921" s="4" t="s">
        <v>13</v>
      </c>
      <c r="K1921" s="4">
        <f t="shared" si="59"/>
        <v>54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5.75" thickBot="1" x14ac:dyDescent="0.3">
      <c r="A1922" s="4" t="s">
        <v>1953</v>
      </c>
      <c r="B1922" s="5">
        <v>1996</v>
      </c>
      <c r="C1922" s="4" t="s">
        <v>34</v>
      </c>
      <c r="D1922" s="5">
        <v>28</v>
      </c>
      <c r="E1922" s="5" t="str">
        <f t="shared" si="58"/>
        <v>28 Aug 1996</v>
      </c>
      <c r="F1922" s="5">
        <v>4</v>
      </c>
      <c r="G1922" s="19">
        <v>24671.66</v>
      </c>
      <c r="H1922" s="4" t="s">
        <v>11</v>
      </c>
      <c r="I1922" s="4" t="s">
        <v>16</v>
      </c>
      <c r="J1922" s="4" t="s">
        <v>247</v>
      </c>
      <c r="K1922" s="4">
        <f t="shared" si="59"/>
        <v>28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5.75" thickBot="1" x14ac:dyDescent="0.3">
      <c r="A1923" s="4" t="s">
        <v>1954</v>
      </c>
      <c r="B1923" s="5">
        <v>1992</v>
      </c>
      <c r="C1923" s="4" t="s">
        <v>36</v>
      </c>
      <c r="D1923" s="5">
        <v>11</v>
      </c>
      <c r="E1923" s="5" t="str">
        <f t="shared" ref="E1923:E1986" si="60">CONCATENATE(D1923," ",C1923," ",B1923)</f>
        <v>11 Oct 1992</v>
      </c>
      <c r="F1923" s="5">
        <v>0</v>
      </c>
      <c r="G1923" s="19">
        <v>24795.040000000001</v>
      </c>
      <c r="H1923" s="4" t="s">
        <v>11</v>
      </c>
      <c r="I1923" s="4" t="s">
        <v>12</v>
      </c>
      <c r="J1923" s="4" t="s">
        <v>42</v>
      </c>
      <c r="K1923" s="4">
        <f t="shared" ref="K1923:K1986" si="61">DATEDIF(E1923,$L$2,"y")</f>
        <v>32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.75" thickBot="1" x14ac:dyDescent="0.3">
      <c r="A1924" s="4" t="s">
        <v>1955</v>
      </c>
      <c r="B1924" s="5">
        <v>1994</v>
      </c>
      <c r="C1924" s="4" t="s">
        <v>20</v>
      </c>
      <c r="D1924" s="5">
        <v>9</v>
      </c>
      <c r="E1924" s="5" t="str">
        <f t="shared" si="60"/>
        <v>9 Sep 1994</v>
      </c>
      <c r="F1924" s="5">
        <v>0</v>
      </c>
      <c r="G1924" s="19">
        <v>24817.25</v>
      </c>
      <c r="H1924" s="4" t="s">
        <v>11</v>
      </c>
      <c r="I1924" s="4" t="s">
        <v>11</v>
      </c>
      <c r="J1924" s="4" t="s">
        <v>42</v>
      </c>
      <c r="K1924" s="4">
        <f t="shared" si="61"/>
        <v>30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.75" thickBot="1" x14ac:dyDescent="0.3">
      <c r="A1925" s="4" t="s">
        <v>1956</v>
      </c>
      <c r="B1925" s="5">
        <v>1995</v>
      </c>
      <c r="C1925" s="4" t="s">
        <v>18</v>
      </c>
      <c r="D1925" s="5">
        <v>10</v>
      </c>
      <c r="E1925" s="5" t="str">
        <f t="shared" si="60"/>
        <v>10 Jun 1995</v>
      </c>
      <c r="F1925" s="5">
        <v>0</v>
      </c>
      <c r="G1925" s="19">
        <v>24863.25</v>
      </c>
      <c r="H1925" s="4" t="s">
        <v>11</v>
      </c>
      <c r="I1925" s="4" t="s">
        <v>12</v>
      </c>
      <c r="J1925" s="4" t="s">
        <v>42</v>
      </c>
      <c r="K1925" s="4">
        <f t="shared" si="61"/>
        <v>29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.75" thickBot="1" x14ac:dyDescent="0.3">
      <c r="A1926" s="4" t="s">
        <v>1957</v>
      </c>
      <c r="B1926" s="5">
        <v>1970</v>
      </c>
      <c r="C1926" s="4" t="s">
        <v>15</v>
      </c>
      <c r="D1926" s="5">
        <v>26</v>
      </c>
      <c r="E1926" s="5" t="str">
        <f t="shared" si="60"/>
        <v>26 Nov 1970</v>
      </c>
      <c r="F1926" s="5">
        <v>3</v>
      </c>
      <c r="G1926" s="19">
        <v>24869.84</v>
      </c>
      <c r="H1926" s="4" t="s">
        <v>11</v>
      </c>
      <c r="I1926" s="4" t="s">
        <v>11</v>
      </c>
      <c r="J1926" s="4" t="s">
        <v>168</v>
      </c>
      <c r="K1926" s="4">
        <f t="shared" si="61"/>
        <v>54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5.75" thickBot="1" x14ac:dyDescent="0.3">
      <c r="A1927" s="4" t="s">
        <v>1958</v>
      </c>
      <c r="B1927" s="5">
        <v>1969</v>
      </c>
      <c r="C1927" s="4" t="s">
        <v>10</v>
      </c>
      <c r="D1927" s="5">
        <v>23</v>
      </c>
      <c r="E1927" s="5" t="str">
        <f t="shared" si="60"/>
        <v>23 Jul 1969</v>
      </c>
      <c r="F1927" s="5">
        <v>3</v>
      </c>
      <c r="G1927" s="19">
        <v>24873.38</v>
      </c>
      <c r="H1927" s="4" t="s">
        <v>11</v>
      </c>
      <c r="I1927" s="4" t="s">
        <v>16</v>
      </c>
      <c r="J1927" s="4" t="s">
        <v>247</v>
      </c>
      <c r="K1927" s="4">
        <f t="shared" si="61"/>
        <v>55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.75" thickBot="1" x14ac:dyDescent="0.3">
      <c r="A1928" s="4" t="s">
        <v>1959</v>
      </c>
      <c r="B1928" s="5">
        <v>1987</v>
      </c>
      <c r="C1928" s="4" t="s">
        <v>18</v>
      </c>
      <c r="D1928" s="5">
        <v>14</v>
      </c>
      <c r="E1928" s="5" t="str">
        <f t="shared" si="60"/>
        <v>14 Jun 1987</v>
      </c>
      <c r="F1928" s="5">
        <v>2</v>
      </c>
      <c r="G1928" s="19">
        <v>24915.05</v>
      </c>
      <c r="H1928" s="4" t="s">
        <v>11</v>
      </c>
      <c r="I1928" s="4" t="s">
        <v>16</v>
      </c>
      <c r="J1928" s="4" t="s">
        <v>247</v>
      </c>
      <c r="K1928" s="4">
        <f t="shared" si="61"/>
        <v>37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.75" thickBot="1" x14ac:dyDescent="0.3">
      <c r="A1929" s="4" t="s">
        <v>1960</v>
      </c>
      <c r="B1929" s="5">
        <v>1975</v>
      </c>
      <c r="C1929" s="4" t="s">
        <v>15</v>
      </c>
      <c r="D1929" s="5">
        <v>14</v>
      </c>
      <c r="E1929" s="5" t="str">
        <f t="shared" si="60"/>
        <v>14 Nov 1975</v>
      </c>
      <c r="F1929" s="5">
        <v>3</v>
      </c>
      <c r="G1929" s="19">
        <v>24915.22</v>
      </c>
      <c r="H1929" s="4" t="s">
        <v>11</v>
      </c>
      <c r="I1929" s="4" t="s">
        <v>12</v>
      </c>
      <c r="J1929" s="4" t="s">
        <v>23</v>
      </c>
      <c r="K1929" s="4">
        <f t="shared" si="61"/>
        <v>49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.75" thickBot="1" x14ac:dyDescent="0.3">
      <c r="A1930" s="4" t="s">
        <v>1961</v>
      </c>
      <c r="B1930" s="5">
        <v>1995</v>
      </c>
      <c r="C1930" s="4" t="s">
        <v>30</v>
      </c>
      <c r="D1930" s="5">
        <v>4</v>
      </c>
      <c r="E1930" s="5" t="str">
        <f t="shared" si="60"/>
        <v>4 Dec 1995</v>
      </c>
      <c r="F1930" s="5">
        <v>0</v>
      </c>
      <c r="G1930" s="19">
        <v>25075.97</v>
      </c>
      <c r="H1930" s="4" t="s">
        <v>11</v>
      </c>
      <c r="I1930" s="4" t="s">
        <v>11</v>
      </c>
      <c r="J1930" s="4" t="s">
        <v>42</v>
      </c>
      <c r="K1930" s="4">
        <f t="shared" si="61"/>
        <v>29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.75" thickBot="1" x14ac:dyDescent="0.3">
      <c r="A1931" s="4" t="s">
        <v>1962</v>
      </c>
      <c r="B1931" s="5">
        <v>1998</v>
      </c>
      <c r="C1931" s="4" t="s">
        <v>18</v>
      </c>
      <c r="D1931" s="5">
        <v>14</v>
      </c>
      <c r="E1931" s="5" t="str">
        <f t="shared" si="60"/>
        <v>14 Jun 1998</v>
      </c>
      <c r="F1931" s="5">
        <v>0</v>
      </c>
      <c r="G1931" s="19">
        <v>25081.77</v>
      </c>
      <c r="H1931" s="4" t="s">
        <v>11</v>
      </c>
      <c r="I1931" s="4" t="s">
        <v>11</v>
      </c>
      <c r="J1931" s="4" t="s">
        <v>13</v>
      </c>
      <c r="K1931" s="4">
        <f t="shared" si="61"/>
        <v>26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.75" thickBot="1" x14ac:dyDescent="0.3">
      <c r="A1932" s="4" t="s">
        <v>1963</v>
      </c>
      <c r="B1932" s="5">
        <v>1998</v>
      </c>
      <c r="C1932" s="4" t="s">
        <v>15</v>
      </c>
      <c r="D1932" s="5">
        <v>24</v>
      </c>
      <c r="E1932" s="5" t="str">
        <f t="shared" si="60"/>
        <v>24 Nov 1998</v>
      </c>
      <c r="F1932" s="5">
        <v>0</v>
      </c>
      <c r="G1932" s="19">
        <v>25127.22</v>
      </c>
      <c r="H1932" s="4" t="s">
        <v>11</v>
      </c>
      <c r="I1932" s="4" t="s">
        <v>12</v>
      </c>
      <c r="J1932" s="4" t="s">
        <v>42</v>
      </c>
      <c r="K1932" s="4">
        <f t="shared" si="61"/>
        <v>26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.75" thickBot="1" x14ac:dyDescent="0.3">
      <c r="A1933" s="4" t="s">
        <v>1964</v>
      </c>
      <c r="B1933" s="5">
        <v>1975</v>
      </c>
      <c r="C1933" s="4" t="s">
        <v>30</v>
      </c>
      <c r="D1933" s="5">
        <v>14</v>
      </c>
      <c r="E1933" s="5" t="str">
        <f t="shared" si="60"/>
        <v>14 Dec 1975</v>
      </c>
      <c r="F1933" s="5">
        <v>3</v>
      </c>
      <c r="G1933" s="19">
        <v>25309.49</v>
      </c>
      <c r="H1933" s="4" t="s">
        <v>11</v>
      </c>
      <c r="I1933" s="4" t="s">
        <v>16</v>
      </c>
      <c r="J1933" s="4" t="s">
        <v>42</v>
      </c>
      <c r="K1933" s="4">
        <f t="shared" si="61"/>
        <v>49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.75" thickBot="1" x14ac:dyDescent="0.3">
      <c r="A1934" s="4" t="s">
        <v>1965</v>
      </c>
      <c r="B1934" s="5">
        <v>1972</v>
      </c>
      <c r="C1934" s="4" t="s">
        <v>20</v>
      </c>
      <c r="D1934" s="5">
        <v>26</v>
      </c>
      <c r="E1934" s="5" t="str">
        <f t="shared" si="60"/>
        <v>26 Sep 1972</v>
      </c>
      <c r="F1934" s="5">
        <v>2</v>
      </c>
      <c r="G1934" s="19">
        <v>25333.33</v>
      </c>
      <c r="H1934" s="4" t="s">
        <v>11</v>
      </c>
      <c r="I1934" s="4" t="s">
        <v>11</v>
      </c>
      <c r="J1934" s="4" t="s">
        <v>356</v>
      </c>
      <c r="K1934" s="4">
        <f t="shared" si="61"/>
        <v>52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.75" thickBot="1" x14ac:dyDescent="0.3">
      <c r="A1935" s="4" t="s">
        <v>1966</v>
      </c>
      <c r="B1935" s="5">
        <v>1968</v>
      </c>
      <c r="C1935" s="4" t="s">
        <v>34</v>
      </c>
      <c r="D1935" s="5">
        <v>22</v>
      </c>
      <c r="E1935" s="5" t="str">
        <f t="shared" si="60"/>
        <v>22 Aug 1968</v>
      </c>
      <c r="F1935" s="5">
        <v>3</v>
      </c>
      <c r="G1935" s="19">
        <v>25382.3</v>
      </c>
      <c r="H1935" s="4" t="s">
        <v>11</v>
      </c>
      <c r="I1935" s="4" t="s">
        <v>11</v>
      </c>
      <c r="J1935" s="4" t="s">
        <v>42</v>
      </c>
      <c r="K1935" s="4">
        <f t="shared" si="61"/>
        <v>56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.75" thickBot="1" x14ac:dyDescent="0.3">
      <c r="A1936" s="4" t="s">
        <v>1967</v>
      </c>
      <c r="B1936" s="5">
        <v>1968</v>
      </c>
      <c r="C1936" s="4" t="s">
        <v>30</v>
      </c>
      <c r="D1936" s="5">
        <v>11</v>
      </c>
      <c r="E1936" s="5" t="str">
        <f t="shared" si="60"/>
        <v>11 Dec 1968</v>
      </c>
      <c r="F1936" s="5">
        <v>1</v>
      </c>
      <c r="G1936" s="19">
        <v>25517.11</v>
      </c>
      <c r="H1936" s="4" t="s">
        <v>11</v>
      </c>
      <c r="I1936" s="4" t="s">
        <v>12</v>
      </c>
      <c r="J1936" s="4" t="s">
        <v>356</v>
      </c>
      <c r="K1936" s="4">
        <f t="shared" si="61"/>
        <v>56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.75" thickBot="1" x14ac:dyDescent="0.3">
      <c r="A1937" s="4" t="s">
        <v>1968</v>
      </c>
      <c r="B1937" s="5">
        <v>2001</v>
      </c>
      <c r="C1937" s="4" t="s">
        <v>34</v>
      </c>
      <c r="D1937" s="5">
        <v>2</v>
      </c>
      <c r="E1937" s="5" t="str">
        <f t="shared" si="60"/>
        <v>2 Aug 2001</v>
      </c>
      <c r="F1937" s="5">
        <v>0</v>
      </c>
      <c r="G1937" s="19">
        <v>25648.98</v>
      </c>
      <c r="H1937" s="4" t="s">
        <v>11</v>
      </c>
      <c r="I1937" s="4" t="s">
        <v>16</v>
      </c>
      <c r="J1937" s="4" t="s">
        <v>42</v>
      </c>
      <c r="K1937" s="4">
        <f t="shared" si="61"/>
        <v>23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.75" thickBot="1" x14ac:dyDescent="0.3">
      <c r="A1938" s="4" t="s">
        <v>1969</v>
      </c>
      <c r="B1938" s="5">
        <v>1972</v>
      </c>
      <c r="C1938" s="4" t="s">
        <v>10</v>
      </c>
      <c r="D1938" s="5">
        <v>17</v>
      </c>
      <c r="E1938" s="5" t="str">
        <f t="shared" si="60"/>
        <v>17 Jul 1972</v>
      </c>
      <c r="F1938" s="5">
        <v>0</v>
      </c>
      <c r="G1938" s="19">
        <v>25656.58</v>
      </c>
      <c r="H1938" s="4" t="s">
        <v>11</v>
      </c>
      <c r="I1938" s="4" t="s">
        <v>12</v>
      </c>
      <c r="J1938" s="4" t="s">
        <v>247</v>
      </c>
      <c r="K1938" s="4">
        <f t="shared" si="61"/>
        <v>52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.75" thickBot="1" x14ac:dyDescent="0.3">
      <c r="A1939" s="4" t="s">
        <v>1970</v>
      </c>
      <c r="B1939" s="5">
        <v>1963</v>
      </c>
      <c r="C1939" s="4" t="s">
        <v>34</v>
      </c>
      <c r="D1939" s="5">
        <v>21</v>
      </c>
      <c r="E1939" s="5" t="str">
        <f t="shared" si="60"/>
        <v>21 Aug 1963</v>
      </c>
      <c r="F1939" s="5">
        <v>0</v>
      </c>
      <c r="G1939" s="19">
        <v>25678.78</v>
      </c>
      <c r="H1939" s="4" t="s">
        <v>11</v>
      </c>
      <c r="I1939" s="4" t="s">
        <v>12</v>
      </c>
      <c r="J1939" s="4" t="s">
        <v>23</v>
      </c>
      <c r="K1939" s="4">
        <f t="shared" si="61"/>
        <v>61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.75" thickBot="1" x14ac:dyDescent="0.3">
      <c r="A1940" s="4" t="s">
        <v>1971</v>
      </c>
      <c r="B1940" s="5">
        <v>1970</v>
      </c>
      <c r="C1940" s="4" t="s">
        <v>30</v>
      </c>
      <c r="D1940" s="5">
        <v>3</v>
      </c>
      <c r="E1940" s="5" t="str">
        <f t="shared" si="60"/>
        <v>3 Dec 1970</v>
      </c>
      <c r="F1940" s="5">
        <v>3</v>
      </c>
      <c r="G1940" s="19">
        <v>25992.82</v>
      </c>
      <c r="H1940" s="4" t="s">
        <v>11</v>
      </c>
      <c r="I1940" s="4" t="s">
        <v>11</v>
      </c>
      <c r="J1940" s="4" t="s">
        <v>13</v>
      </c>
      <c r="K1940" s="4">
        <f t="shared" si="61"/>
        <v>54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.75" thickBot="1" x14ac:dyDescent="0.3">
      <c r="A1941" s="4" t="s">
        <v>1972</v>
      </c>
      <c r="B1941" s="5">
        <v>2001</v>
      </c>
      <c r="C1941" s="4" t="s">
        <v>18</v>
      </c>
      <c r="D1941" s="5">
        <v>5</v>
      </c>
      <c r="E1941" s="5" t="str">
        <f t="shared" si="60"/>
        <v>5 Jun 2001</v>
      </c>
      <c r="F1941" s="5">
        <v>2</v>
      </c>
      <c r="G1941" s="19">
        <v>26018.95</v>
      </c>
      <c r="H1941" s="4" t="s">
        <v>11</v>
      </c>
      <c r="I1941" s="4" t="s">
        <v>11</v>
      </c>
      <c r="J1941" s="4" t="s">
        <v>23</v>
      </c>
      <c r="K1941" s="4">
        <f t="shared" si="61"/>
        <v>23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.75" thickBot="1" x14ac:dyDescent="0.3">
      <c r="A1942" s="4" t="s">
        <v>1973</v>
      </c>
      <c r="B1942" s="5">
        <v>2000</v>
      </c>
      <c r="C1942" s="4" t="s">
        <v>30</v>
      </c>
      <c r="D1942" s="5">
        <v>26</v>
      </c>
      <c r="E1942" s="5" t="str">
        <f t="shared" si="60"/>
        <v>26 Dec 2000</v>
      </c>
      <c r="F1942" s="5">
        <v>0</v>
      </c>
      <c r="G1942" s="19">
        <v>26026.97</v>
      </c>
      <c r="H1942" s="4" t="s">
        <v>11</v>
      </c>
      <c r="I1942" s="4" t="s">
        <v>12</v>
      </c>
      <c r="J1942" s="4" t="s">
        <v>42</v>
      </c>
      <c r="K1942" s="4">
        <f t="shared" si="61"/>
        <v>24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.75" thickBot="1" x14ac:dyDescent="0.3">
      <c r="A1943" s="4" t="s">
        <v>1974</v>
      </c>
      <c r="B1943" s="5">
        <v>1966</v>
      </c>
      <c r="C1943" s="4" t="s">
        <v>10</v>
      </c>
      <c r="D1943" s="5">
        <v>9</v>
      </c>
      <c r="E1943" s="5" t="str">
        <f t="shared" si="60"/>
        <v>9 Jul 1966</v>
      </c>
      <c r="F1943" s="5">
        <v>1</v>
      </c>
      <c r="G1943" s="19">
        <v>26109.33</v>
      </c>
      <c r="H1943" s="4" t="s">
        <v>11</v>
      </c>
      <c r="I1943" s="4" t="s">
        <v>12</v>
      </c>
      <c r="J1943" s="4" t="s">
        <v>23</v>
      </c>
      <c r="K1943" s="4">
        <f t="shared" si="61"/>
        <v>58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.75" thickBot="1" x14ac:dyDescent="0.3">
      <c r="A1944" s="4" t="s">
        <v>1975</v>
      </c>
      <c r="B1944" s="5">
        <v>2002</v>
      </c>
      <c r="C1944" s="4" t="s">
        <v>36</v>
      </c>
      <c r="D1944" s="5">
        <v>11</v>
      </c>
      <c r="E1944" s="5" t="str">
        <f t="shared" si="60"/>
        <v>11 Oct 2002</v>
      </c>
      <c r="F1944" s="5">
        <v>0</v>
      </c>
      <c r="G1944" s="19">
        <v>26125.67</v>
      </c>
      <c r="H1944" s="4" t="s">
        <v>11</v>
      </c>
      <c r="I1944" s="4" t="s">
        <v>16</v>
      </c>
      <c r="J1944" s="4" t="s">
        <v>13</v>
      </c>
      <c r="K1944" s="4">
        <f t="shared" si="61"/>
        <v>22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.75" thickBot="1" x14ac:dyDescent="0.3">
      <c r="A1945" s="4" t="s">
        <v>1976</v>
      </c>
      <c r="B1945" s="5">
        <v>1973</v>
      </c>
      <c r="C1945" s="4" t="s">
        <v>10</v>
      </c>
      <c r="D1945" s="5">
        <v>7</v>
      </c>
      <c r="E1945" s="5" t="str">
        <f t="shared" si="60"/>
        <v>7 Jul 1973</v>
      </c>
      <c r="F1945" s="5">
        <v>1</v>
      </c>
      <c r="G1945" s="19">
        <v>26140.36</v>
      </c>
      <c r="H1945" s="4" t="s">
        <v>11</v>
      </c>
      <c r="I1945" s="4" t="s">
        <v>12</v>
      </c>
      <c r="J1945" s="4" t="s">
        <v>42</v>
      </c>
      <c r="K1945" s="4">
        <f t="shared" si="61"/>
        <v>51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.75" thickBot="1" x14ac:dyDescent="0.3">
      <c r="A1946" s="4" t="s">
        <v>1977</v>
      </c>
      <c r="B1946" s="5">
        <v>1975</v>
      </c>
      <c r="C1946" s="4" t="s">
        <v>18</v>
      </c>
      <c r="D1946" s="5">
        <v>4</v>
      </c>
      <c r="E1946" s="5" t="str">
        <f t="shared" si="60"/>
        <v>4 Jun 1975</v>
      </c>
      <c r="F1946" s="5">
        <v>1</v>
      </c>
      <c r="G1946" s="19">
        <v>26236.58</v>
      </c>
      <c r="H1946" s="4" t="s">
        <v>11</v>
      </c>
      <c r="I1946" s="4" t="s">
        <v>16</v>
      </c>
      <c r="J1946" s="4" t="s">
        <v>42</v>
      </c>
      <c r="K1946" s="4">
        <f t="shared" si="61"/>
        <v>49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.75" thickBot="1" x14ac:dyDescent="0.3">
      <c r="A1947" s="4" t="s">
        <v>1978</v>
      </c>
      <c r="B1947" s="5">
        <v>2004</v>
      </c>
      <c r="C1947" s="4" t="s">
        <v>30</v>
      </c>
      <c r="D1947" s="5">
        <v>5</v>
      </c>
      <c r="E1947" s="5" t="str">
        <f t="shared" si="60"/>
        <v>5 Dec 2004</v>
      </c>
      <c r="F1947" s="5">
        <v>0</v>
      </c>
      <c r="G1947" s="19">
        <v>26316.59</v>
      </c>
      <c r="H1947" s="4" t="s">
        <v>11</v>
      </c>
      <c r="I1947" s="4" t="s">
        <v>12</v>
      </c>
      <c r="J1947" s="4" t="s">
        <v>42</v>
      </c>
      <c r="K1947" s="4">
        <f t="shared" si="61"/>
        <v>20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.75" thickBot="1" x14ac:dyDescent="0.3">
      <c r="A1948" s="4" t="s">
        <v>1979</v>
      </c>
      <c r="B1948" s="5">
        <v>1974</v>
      </c>
      <c r="C1948" s="4" t="s">
        <v>20</v>
      </c>
      <c r="D1948" s="5">
        <v>21</v>
      </c>
      <c r="E1948" s="5" t="str">
        <f t="shared" si="60"/>
        <v>21 Sep 1974</v>
      </c>
      <c r="F1948" s="5">
        <v>1</v>
      </c>
      <c r="G1948" s="19">
        <v>26392.26</v>
      </c>
      <c r="H1948" s="4" t="s">
        <v>11</v>
      </c>
      <c r="I1948" s="4" t="s">
        <v>11</v>
      </c>
      <c r="J1948" s="4" t="s">
        <v>247</v>
      </c>
      <c r="K1948" s="4">
        <f t="shared" si="61"/>
        <v>50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.75" thickBot="1" x14ac:dyDescent="0.3">
      <c r="A1949" s="4" t="s">
        <v>1980</v>
      </c>
      <c r="B1949" s="5">
        <v>1970</v>
      </c>
      <c r="C1949" s="4" t="s">
        <v>34</v>
      </c>
      <c r="D1949" s="5">
        <v>27</v>
      </c>
      <c r="E1949" s="5" t="str">
        <f t="shared" si="60"/>
        <v>27 Aug 1970</v>
      </c>
      <c r="F1949" s="5">
        <v>2</v>
      </c>
      <c r="G1949" s="19">
        <v>26467.1</v>
      </c>
      <c r="H1949" s="4" t="s">
        <v>11</v>
      </c>
      <c r="I1949" s="4" t="s">
        <v>12</v>
      </c>
      <c r="J1949" s="4" t="s">
        <v>23</v>
      </c>
      <c r="K1949" s="4">
        <f t="shared" si="61"/>
        <v>54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.75" thickBot="1" x14ac:dyDescent="0.3">
      <c r="A1950" s="4" t="s">
        <v>1981</v>
      </c>
      <c r="B1950" s="5">
        <v>2004</v>
      </c>
      <c r="C1950" s="4" t="s">
        <v>20</v>
      </c>
      <c r="D1950" s="5">
        <v>5</v>
      </c>
      <c r="E1950" s="5" t="str">
        <f t="shared" si="60"/>
        <v>5 Sep 2004</v>
      </c>
      <c r="F1950" s="5">
        <v>0</v>
      </c>
      <c r="G1950" s="19">
        <v>26479.4</v>
      </c>
      <c r="H1950" s="4" t="s">
        <v>11</v>
      </c>
      <c r="I1950" s="4" t="s">
        <v>11</v>
      </c>
      <c r="J1950" s="4" t="s">
        <v>42</v>
      </c>
      <c r="K1950" s="4">
        <f t="shared" si="61"/>
        <v>20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.75" thickBot="1" x14ac:dyDescent="0.3">
      <c r="A1951" s="4" t="s">
        <v>1982</v>
      </c>
      <c r="B1951" s="5">
        <v>1988</v>
      </c>
      <c r="C1951" s="4" t="s">
        <v>10</v>
      </c>
      <c r="D1951" s="5">
        <v>22</v>
      </c>
      <c r="E1951" s="5" t="str">
        <f t="shared" si="60"/>
        <v>22 Jul 1988</v>
      </c>
      <c r="F1951" s="5">
        <v>3</v>
      </c>
      <c r="G1951" s="19">
        <v>26607.89</v>
      </c>
      <c r="H1951" s="4" t="s">
        <v>11</v>
      </c>
      <c r="I1951" s="4" t="s">
        <v>16</v>
      </c>
      <c r="J1951" s="4" t="s">
        <v>42</v>
      </c>
      <c r="K1951" s="4">
        <f t="shared" si="61"/>
        <v>36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.75" thickBot="1" x14ac:dyDescent="0.3">
      <c r="A1952" s="4" t="s">
        <v>1983</v>
      </c>
      <c r="B1952" s="5">
        <v>1991</v>
      </c>
      <c r="C1952" s="4" t="s">
        <v>34</v>
      </c>
      <c r="D1952" s="5">
        <v>22</v>
      </c>
      <c r="E1952" s="5" t="str">
        <f t="shared" si="60"/>
        <v>22 Aug 1991</v>
      </c>
      <c r="F1952" s="5">
        <v>3</v>
      </c>
      <c r="G1952" s="19">
        <v>26912.560000000001</v>
      </c>
      <c r="H1952" s="4" t="s">
        <v>11</v>
      </c>
      <c r="I1952" s="4" t="s">
        <v>11</v>
      </c>
      <c r="J1952" s="4" t="s">
        <v>42</v>
      </c>
      <c r="K1952" s="4">
        <f t="shared" si="61"/>
        <v>33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.75" thickBot="1" x14ac:dyDescent="0.3">
      <c r="A1953" s="4" t="s">
        <v>1984</v>
      </c>
      <c r="B1953" s="5">
        <v>1958</v>
      </c>
      <c r="C1953" s="4" t="s">
        <v>30</v>
      </c>
      <c r="D1953" s="5">
        <v>25</v>
      </c>
      <c r="E1953" s="5" t="str">
        <f t="shared" si="60"/>
        <v>25 Dec 1958</v>
      </c>
      <c r="F1953" s="5">
        <v>0</v>
      </c>
      <c r="G1953" s="19">
        <v>26926.51</v>
      </c>
      <c r="H1953" s="4" t="s">
        <v>11</v>
      </c>
      <c r="I1953" s="4" t="s">
        <v>16</v>
      </c>
      <c r="J1953" s="4" t="s">
        <v>13</v>
      </c>
      <c r="K1953" s="4">
        <f t="shared" si="61"/>
        <v>66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.75" thickBot="1" x14ac:dyDescent="0.3">
      <c r="A1954" s="4" t="s">
        <v>1985</v>
      </c>
      <c r="B1954" s="5">
        <v>2002</v>
      </c>
      <c r="C1954" s="4" t="s">
        <v>18</v>
      </c>
      <c r="D1954" s="5">
        <v>17</v>
      </c>
      <c r="E1954" s="5" t="str">
        <f t="shared" si="60"/>
        <v>17 Jun 2002</v>
      </c>
      <c r="F1954" s="5">
        <v>0</v>
      </c>
      <c r="G1954" s="19">
        <v>26927.69</v>
      </c>
      <c r="H1954" s="4" t="s">
        <v>11</v>
      </c>
      <c r="I1954" s="4" t="s">
        <v>11</v>
      </c>
      <c r="J1954" s="4" t="s">
        <v>42</v>
      </c>
      <c r="K1954" s="4">
        <f t="shared" si="61"/>
        <v>22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.75" thickBot="1" x14ac:dyDescent="0.3">
      <c r="A1955" s="4" t="s">
        <v>1986</v>
      </c>
      <c r="B1955" s="5">
        <v>2000</v>
      </c>
      <c r="C1955" s="4" t="s">
        <v>15</v>
      </c>
      <c r="D1955" s="5">
        <v>9</v>
      </c>
      <c r="E1955" s="5" t="str">
        <f t="shared" si="60"/>
        <v>9 Nov 2000</v>
      </c>
      <c r="F1955" s="5">
        <v>0</v>
      </c>
      <c r="G1955" s="19">
        <v>26936.98</v>
      </c>
      <c r="H1955" s="4" t="s">
        <v>11</v>
      </c>
      <c r="I1955" s="4" t="s">
        <v>12</v>
      </c>
      <c r="J1955" s="4" t="s">
        <v>42</v>
      </c>
      <c r="K1955" s="4">
        <f t="shared" si="61"/>
        <v>24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.75" thickBot="1" x14ac:dyDescent="0.3">
      <c r="A1956" s="4" t="s">
        <v>1987</v>
      </c>
      <c r="B1956" s="5">
        <v>1960</v>
      </c>
      <c r="C1956" s="4" t="s">
        <v>10</v>
      </c>
      <c r="D1956" s="5">
        <v>9</v>
      </c>
      <c r="E1956" s="5" t="str">
        <f t="shared" si="60"/>
        <v>9 Jul 1960</v>
      </c>
      <c r="F1956" s="5">
        <v>1</v>
      </c>
      <c r="G1956" s="19">
        <v>27000.98</v>
      </c>
      <c r="H1956" s="4" t="s">
        <v>11</v>
      </c>
      <c r="I1956" s="4" t="s">
        <v>11</v>
      </c>
      <c r="J1956" s="4" t="s">
        <v>13</v>
      </c>
      <c r="K1956" s="4">
        <f t="shared" si="61"/>
        <v>64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.75" thickBot="1" x14ac:dyDescent="0.3">
      <c r="A1957" s="4" t="s">
        <v>1988</v>
      </c>
      <c r="B1957" s="5">
        <v>1958</v>
      </c>
      <c r="C1957" s="4" t="s">
        <v>18</v>
      </c>
      <c r="D1957" s="5">
        <v>30</v>
      </c>
      <c r="E1957" s="5" t="str">
        <f t="shared" si="60"/>
        <v>30 Jun 1958</v>
      </c>
      <c r="F1957" s="5">
        <v>0</v>
      </c>
      <c r="G1957" s="19">
        <v>27037.91</v>
      </c>
      <c r="H1957" s="4" t="s">
        <v>11</v>
      </c>
      <c r="I1957" s="4" t="s">
        <v>11</v>
      </c>
      <c r="J1957" s="4" t="s">
        <v>13</v>
      </c>
      <c r="K1957" s="4">
        <f t="shared" si="61"/>
        <v>66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.75" thickBot="1" x14ac:dyDescent="0.3">
      <c r="A1958" s="4" t="s">
        <v>1989</v>
      </c>
      <c r="B1958" s="5">
        <v>1994</v>
      </c>
      <c r="C1958" s="4" t="s">
        <v>10</v>
      </c>
      <c r="D1958" s="5">
        <v>2</v>
      </c>
      <c r="E1958" s="5" t="str">
        <f t="shared" si="60"/>
        <v>2 Jul 1994</v>
      </c>
      <c r="F1958" s="5">
        <v>0</v>
      </c>
      <c r="G1958" s="19">
        <v>27080.639999999999</v>
      </c>
      <c r="H1958" s="4" t="s">
        <v>11</v>
      </c>
      <c r="I1958" s="4" t="s">
        <v>11</v>
      </c>
      <c r="J1958" s="4" t="s">
        <v>42</v>
      </c>
      <c r="K1958" s="4">
        <f t="shared" si="61"/>
        <v>30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.75" thickBot="1" x14ac:dyDescent="0.3">
      <c r="A1959" s="4" t="s">
        <v>1990</v>
      </c>
      <c r="B1959" s="5">
        <v>1990</v>
      </c>
      <c r="C1959" s="4" t="s">
        <v>30</v>
      </c>
      <c r="D1959" s="5">
        <v>13</v>
      </c>
      <c r="E1959" s="5" t="str">
        <f t="shared" si="60"/>
        <v>13 Dec 1990</v>
      </c>
      <c r="F1959" s="5">
        <v>3</v>
      </c>
      <c r="G1959" s="19">
        <v>27092.38</v>
      </c>
      <c r="H1959" s="4" t="s">
        <v>11</v>
      </c>
      <c r="I1959" s="4" t="s">
        <v>12</v>
      </c>
      <c r="J1959" s="4" t="s">
        <v>42</v>
      </c>
      <c r="K1959" s="4">
        <f t="shared" si="61"/>
        <v>34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.75" thickBot="1" x14ac:dyDescent="0.3">
      <c r="A1960" s="4" t="s">
        <v>1991</v>
      </c>
      <c r="B1960" s="5">
        <v>1970</v>
      </c>
      <c r="C1960" s="4" t="s">
        <v>36</v>
      </c>
      <c r="D1960" s="5">
        <v>2</v>
      </c>
      <c r="E1960" s="5" t="str">
        <f t="shared" si="60"/>
        <v>2 Oct 1970</v>
      </c>
      <c r="F1960" s="5">
        <v>0</v>
      </c>
      <c r="G1960" s="19">
        <v>27117.99</v>
      </c>
      <c r="H1960" s="4" t="s">
        <v>11</v>
      </c>
      <c r="I1960" s="4" t="s">
        <v>11</v>
      </c>
      <c r="J1960" s="4" t="s">
        <v>13</v>
      </c>
      <c r="K1960" s="4">
        <f t="shared" si="61"/>
        <v>54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.75" thickBot="1" x14ac:dyDescent="0.3">
      <c r="A1961" s="4" t="s">
        <v>1992</v>
      </c>
      <c r="B1961" s="5">
        <v>1965</v>
      </c>
      <c r="C1961" s="4" t="s">
        <v>30</v>
      </c>
      <c r="D1961" s="5">
        <v>21</v>
      </c>
      <c r="E1961" s="5" t="str">
        <f t="shared" si="60"/>
        <v>21 Dec 1965</v>
      </c>
      <c r="F1961" s="5">
        <v>0</v>
      </c>
      <c r="G1961" s="19">
        <v>27218.44</v>
      </c>
      <c r="H1961" s="4" t="s">
        <v>11</v>
      </c>
      <c r="I1961" s="4" t="s">
        <v>16</v>
      </c>
      <c r="J1961" s="4" t="s">
        <v>356</v>
      </c>
      <c r="K1961" s="4">
        <f t="shared" si="61"/>
        <v>59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.75" thickBot="1" x14ac:dyDescent="0.3">
      <c r="A1962" s="4" t="s">
        <v>1993</v>
      </c>
      <c r="B1962" s="5">
        <v>1999</v>
      </c>
      <c r="C1962" s="4" t="s">
        <v>30</v>
      </c>
      <c r="D1962" s="5">
        <v>2</v>
      </c>
      <c r="E1962" s="5" t="str">
        <f t="shared" si="60"/>
        <v>2 Dec 1999</v>
      </c>
      <c r="F1962" s="5">
        <v>0</v>
      </c>
      <c r="G1962" s="19">
        <v>27236.959999999999</v>
      </c>
      <c r="H1962" s="4" t="s">
        <v>11</v>
      </c>
      <c r="I1962" s="4" t="s">
        <v>16</v>
      </c>
      <c r="J1962" s="4" t="s">
        <v>42</v>
      </c>
      <c r="K1962" s="4">
        <f t="shared" si="61"/>
        <v>25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.75" thickBot="1" x14ac:dyDescent="0.3">
      <c r="A1963" s="4" t="s">
        <v>1994</v>
      </c>
      <c r="B1963" s="5">
        <v>1968</v>
      </c>
      <c r="C1963" s="4" t="s">
        <v>18</v>
      </c>
      <c r="D1963" s="5">
        <v>6</v>
      </c>
      <c r="E1963" s="5" t="str">
        <f t="shared" si="60"/>
        <v>6 Jun 1968</v>
      </c>
      <c r="F1963" s="5">
        <v>3</v>
      </c>
      <c r="G1963" s="19">
        <v>27322.73</v>
      </c>
      <c r="H1963" s="4" t="s">
        <v>11</v>
      </c>
      <c r="I1963" s="4" t="s">
        <v>11</v>
      </c>
      <c r="J1963" s="4" t="s">
        <v>13</v>
      </c>
      <c r="K1963" s="4">
        <f t="shared" si="61"/>
        <v>56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.75" thickBot="1" x14ac:dyDescent="0.3">
      <c r="A1964" s="4" t="s">
        <v>1995</v>
      </c>
      <c r="B1964" s="5">
        <v>1969</v>
      </c>
      <c r="C1964" s="4" t="s">
        <v>36</v>
      </c>
      <c r="D1964" s="5">
        <v>16</v>
      </c>
      <c r="E1964" s="5" t="str">
        <f t="shared" si="60"/>
        <v>16 Oct 1969</v>
      </c>
      <c r="F1964" s="5">
        <v>0</v>
      </c>
      <c r="G1964" s="19">
        <v>27346.04</v>
      </c>
      <c r="H1964" s="4" t="s">
        <v>11</v>
      </c>
      <c r="I1964" s="4" t="s">
        <v>11</v>
      </c>
      <c r="J1964" s="4" t="s">
        <v>13</v>
      </c>
      <c r="K1964" s="4">
        <f t="shared" si="61"/>
        <v>55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.75" thickBot="1" x14ac:dyDescent="0.3">
      <c r="A1965" s="4" t="s">
        <v>1996</v>
      </c>
      <c r="B1965" s="5">
        <v>1988</v>
      </c>
      <c r="C1965" s="4" t="s">
        <v>20</v>
      </c>
      <c r="D1965" s="5">
        <v>15</v>
      </c>
      <c r="E1965" s="5" t="str">
        <f t="shared" si="60"/>
        <v>15 Sep 1988</v>
      </c>
      <c r="F1965" s="5">
        <v>2</v>
      </c>
      <c r="G1965" s="19">
        <v>27375.9</v>
      </c>
      <c r="H1965" s="4" t="s">
        <v>11</v>
      </c>
      <c r="I1965" s="4" t="s">
        <v>12</v>
      </c>
      <c r="J1965" s="4" t="s">
        <v>164</v>
      </c>
      <c r="K1965" s="4">
        <f t="shared" si="61"/>
        <v>36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.75" thickBot="1" x14ac:dyDescent="0.3">
      <c r="A1966" s="4" t="s">
        <v>1997</v>
      </c>
      <c r="B1966" s="5">
        <v>1985</v>
      </c>
      <c r="C1966" s="4" t="s">
        <v>30</v>
      </c>
      <c r="D1966" s="5">
        <v>5</v>
      </c>
      <c r="E1966" s="5" t="str">
        <f t="shared" si="60"/>
        <v>5 Dec 1985</v>
      </c>
      <c r="F1966" s="5">
        <v>3</v>
      </c>
      <c r="G1966" s="19">
        <v>27432.73</v>
      </c>
      <c r="H1966" s="4" t="s">
        <v>11</v>
      </c>
      <c r="I1966" s="4" t="s">
        <v>16</v>
      </c>
      <c r="J1966" s="4" t="s">
        <v>42</v>
      </c>
      <c r="K1966" s="4">
        <f t="shared" si="61"/>
        <v>39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.75" thickBot="1" x14ac:dyDescent="0.3">
      <c r="A1967" s="4" t="s">
        <v>1998</v>
      </c>
      <c r="B1967" s="5">
        <v>1981</v>
      </c>
      <c r="C1967" s="4" t="s">
        <v>36</v>
      </c>
      <c r="D1967" s="5">
        <v>3</v>
      </c>
      <c r="E1967" s="5" t="str">
        <f t="shared" si="60"/>
        <v>3 Oct 1981</v>
      </c>
      <c r="F1967" s="5">
        <v>1</v>
      </c>
      <c r="G1967" s="19">
        <v>27495.59</v>
      </c>
      <c r="H1967" s="4" t="s">
        <v>11</v>
      </c>
      <c r="I1967" s="4" t="s">
        <v>16</v>
      </c>
      <c r="J1967" s="4" t="s">
        <v>42</v>
      </c>
      <c r="K1967" s="4">
        <f t="shared" si="61"/>
        <v>43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.75" thickBot="1" x14ac:dyDescent="0.3">
      <c r="A1968" s="4" t="s">
        <v>1999</v>
      </c>
      <c r="B1968" s="5">
        <v>1965</v>
      </c>
      <c r="C1968" s="4" t="s">
        <v>36</v>
      </c>
      <c r="D1968" s="5">
        <v>19</v>
      </c>
      <c r="E1968" s="5" t="str">
        <f t="shared" si="60"/>
        <v>19 Oct 1965</v>
      </c>
      <c r="F1968" s="5">
        <v>0</v>
      </c>
      <c r="G1968" s="19">
        <v>27533.91</v>
      </c>
      <c r="H1968" s="4" t="s">
        <v>11</v>
      </c>
      <c r="I1968" s="4" t="s">
        <v>12</v>
      </c>
      <c r="J1968" s="4" t="s">
        <v>13</v>
      </c>
      <c r="K1968" s="4">
        <f t="shared" si="61"/>
        <v>59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.75" thickBot="1" x14ac:dyDescent="0.3">
      <c r="A1969" s="4" t="s">
        <v>2000</v>
      </c>
      <c r="B1969" s="5">
        <v>1984</v>
      </c>
      <c r="C1969" s="4" t="s">
        <v>10</v>
      </c>
      <c r="D1969" s="5">
        <v>22</v>
      </c>
      <c r="E1969" s="5" t="str">
        <f t="shared" si="60"/>
        <v>22 Jul 1984</v>
      </c>
      <c r="F1969" s="5">
        <v>3</v>
      </c>
      <c r="G1969" s="19">
        <v>27534.53</v>
      </c>
      <c r="H1969" s="4" t="s">
        <v>11</v>
      </c>
      <c r="I1969" s="4" t="s">
        <v>11</v>
      </c>
      <c r="J1969" s="4" t="s">
        <v>42</v>
      </c>
      <c r="K1969" s="4">
        <f t="shared" si="61"/>
        <v>40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.75" thickBot="1" x14ac:dyDescent="0.3">
      <c r="A1970" s="4" t="s">
        <v>2001</v>
      </c>
      <c r="B1970" s="5">
        <v>1985</v>
      </c>
      <c r="C1970" s="4" t="s">
        <v>15</v>
      </c>
      <c r="D1970" s="5">
        <v>6</v>
      </c>
      <c r="E1970" s="5" t="str">
        <f t="shared" si="60"/>
        <v>6 Nov 1985</v>
      </c>
      <c r="F1970" s="5">
        <v>3</v>
      </c>
      <c r="G1970" s="19">
        <v>27598.93</v>
      </c>
      <c r="H1970" s="4" t="s">
        <v>11</v>
      </c>
      <c r="I1970" s="4" t="s">
        <v>16</v>
      </c>
      <c r="J1970" s="4" t="s">
        <v>42</v>
      </c>
      <c r="K1970" s="4">
        <f t="shared" si="61"/>
        <v>39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.75" thickBot="1" x14ac:dyDescent="0.3">
      <c r="A1971" s="4" t="s">
        <v>2002</v>
      </c>
      <c r="B1971" s="5">
        <v>1992</v>
      </c>
      <c r="C1971" s="4" t="s">
        <v>18</v>
      </c>
      <c r="D1971" s="5">
        <v>11</v>
      </c>
      <c r="E1971" s="5" t="str">
        <f t="shared" si="60"/>
        <v>11 Jun 1992</v>
      </c>
      <c r="F1971" s="5">
        <v>0</v>
      </c>
      <c r="G1971" s="19">
        <v>27614.71</v>
      </c>
      <c r="H1971" s="4" t="s">
        <v>11</v>
      </c>
      <c r="I1971" s="4" t="s">
        <v>12</v>
      </c>
      <c r="J1971" s="4" t="s">
        <v>42</v>
      </c>
      <c r="K1971" s="4">
        <f t="shared" si="61"/>
        <v>32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.75" thickBot="1" x14ac:dyDescent="0.3">
      <c r="A1972" s="4" t="s">
        <v>2003</v>
      </c>
      <c r="B1972" s="5">
        <v>1997</v>
      </c>
      <c r="C1972" s="4" t="s">
        <v>20</v>
      </c>
      <c r="D1972" s="5">
        <v>9</v>
      </c>
      <c r="E1972" s="5" t="str">
        <f t="shared" si="60"/>
        <v>9 Sep 1997</v>
      </c>
      <c r="F1972" s="5">
        <v>0</v>
      </c>
      <c r="G1972" s="19">
        <v>27619.360000000001</v>
      </c>
      <c r="H1972" s="4" t="s">
        <v>11</v>
      </c>
      <c r="I1972" s="4" t="s">
        <v>12</v>
      </c>
      <c r="J1972" s="4" t="s">
        <v>42</v>
      </c>
      <c r="K1972" s="4">
        <f t="shared" si="61"/>
        <v>27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.75" thickBot="1" x14ac:dyDescent="0.3">
      <c r="A1973" s="4" t="s">
        <v>2004</v>
      </c>
      <c r="B1973" s="5">
        <v>1997</v>
      </c>
      <c r="C1973" s="4" t="s">
        <v>36</v>
      </c>
      <c r="D1973" s="5">
        <v>7</v>
      </c>
      <c r="E1973" s="5" t="str">
        <f t="shared" si="60"/>
        <v>7 Oct 1997</v>
      </c>
      <c r="F1973" s="5">
        <v>0</v>
      </c>
      <c r="G1973" s="19">
        <v>27625.17</v>
      </c>
      <c r="H1973" s="4" t="s">
        <v>16</v>
      </c>
      <c r="I1973" s="4" t="s">
        <v>16</v>
      </c>
      <c r="J1973" s="4" t="s">
        <v>42</v>
      </c>
      <c r="K1973" s="4">
        <f t="shared" si="61"/>
        <v>27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.75" thickBot="1" x14ac:dyDescent="0.3">
      <c r="A1974" s="4" t="s">
        <v>2005</v>
      </c>
      <c r="B1974" s="5">
        <v>1992</v>
      </c>
      <c r="C1974" s="4" t="s">
        <v>10</v>
      </c>
      <c r="D1974" s="5">
        <v>3</v>
      </c>
      <c r="E1974" s="5" t="str">
        <f t="shared" si="60"/>
        <v>3 Jul 1992</v>
      </c>
      <c r="F1974" s="5">
        <v>0</v>
      </c>
      <c r="G1974" s="19">
        <v>27696.11</v>
      </c>
      <c r="H1974" s="4" t="s">
        <v>16</v>
      </c>
      <c r="I1974" s="4" t="s">
        <v>11</v>
      </c>
      <c r="J1974" s="4" t="s">
        <v>42</v>
      </c>
      <c r="K1974" s="4">
        <f t="shared" si="61"/>
        <v>32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.75" thickBot="1" x14ac:dyDescent="0.3">
      <c r="A1975" s="4" t="s">
        <v>2006</v>
      </c>
      <c r="B1975" s="5">
        <v>2002</v>
      </c>
      <c r="C1975" s="4" t="s">
        <v>30</v>
      </c>
      <c r="D1975" s="5">
        <v>6</v>
      </c>
      <c r="E1975" s="5" t="str">
        <f t="shared" si="60"/>
        <v>6 Dec 2002</v>
      </c>
      <c r="F1975" s="5">
        <v>1</v>
      </c>
      <c r="G1975" s="19">
        <v>27724.29</v>
      </c>
      <c r="H1975" s="4" t="s">
        <v>16</v>
      </c>
      <c r="I1975" s="4" t="s">
        <v>12</v>
      </c>
      <c r="J1975" s="4" t="s">
        <v>13</v>
      </c>
      <c r="K1975" s="4">
        <f t="shared" si="61"/>
        <v>22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.75" thickBot="1" x14ac:dyDescent="0.3">
      <c r="A1976" s="4" t="s">
        <v>2007</v>
      </c>
      <c r="B1976" s="5">
        <v>1960</v>
      </c>
      <c r="C1976" s="4" t="s">
        <v>10</v>
      </c>
      <c r="D1976" s="5">
        <v>6</v>
      </c>
      <c r="E1976" s="5" t="str">
        <f t="shared" si="60"/>
        <v>6 Jul 1960</v>
      </c>
      <c r="F1976" s="5">
        <v>0</v>
      </c>
      <c r="G1976" s="19">
        <v>27808.73</v>
      </c>
      <c r="H1976" s="4" t="s">
        <v>16</v>
      </c>
      <c r="I1976" s="4" t="s">
        <v>16</v>
      </c>
      <c r="J1976" s="4" t="s">
        <v>13</v>
      </c>
      <c r="K1976" s="4">
        <f t="shared" si="61"/>
        <v>64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.75" thickBot="1" x14ac:dyDescent="0.3">
      <c r="A1977" s="4" t="s">
        <v>2008</v>
      </c>
      <c r="B1977" s="5">
        <v>1985</v>
      </c>
      <c r="C1977" s="4" t="s">
        <v>30</v>
      </c>
      <c r="D1977" s="5">
        <v>4</v>
      </c>
      <c r="E1977" s="5" t="str">
        <f t="shared" si="60"/>
        <v>4 Dec 1985</v>
      </c>
      <c r="F1977" s="5">
        <v>3</v>
      </c>
      <c r="G1977" s="19">
        <v>27849.94</v>
      </c>
      <c r="H1977" s="4" t="s">
        <v>16</v>
      </c>
      <c r="I1977" s="4" t="s">
        <v>16</v>
      </c>
      <c r="J1977" s="4" t="s">
        <v>42</v>
      </c>
      <c r="K1977" s="4">
        <f t="shared" si="61"/>
        <v>39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.75" thickBot="1" x14ac:dyDescent="0.3">
      <c r="A1978" s="4" t="s">
        <v>2009</v>
      </c>
      <c r="B1978" s="5">
        <v>1989</v>
      </c>
      <c r="C1978" s="4" t="s">
        <v>15</v>
      </c>
      <c r="D1978" s="5">
        <v>21</v>
      </c>
      <c r="E1978" s="5" t="str">
        <f t="shared" si="60"/>
        <v>21 Nov 1989</v>
      </c>
      <c r="F1978" s="5">
        <v>3</v>
      </c>
      <c r="G1978" s="19">
        <v>27925.86</v>
      </c>
      <c r="H1978" s="4" t="s">
        <v>16</v>
      </c>
      <c r="I1978" s="4" t="s">
        <v>11</v>
      </c>
      <c r="J1978" s="4" t="s">
        <v>42</v>
      </c>
      <c r="K1978" s="4">
        <f t="shared" si="61"/>
        <v>35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.75" thickBot="1" x14ac:dyDescent="0.3">
      <c r="A1979" s="4" t="s">
        <v>2010</v>
      </c>
      <c r="B1979" s="5">
        <v>1991</v>
      </c>
      <c r="C1979" s="4" t="s">
        <v>18</v>
      </c>
      <c r="D1979" s="5">
        <v>4</v>
      </c>
      <c r="E1979" s="5" t="str">
        <f t="shared" si="60"/>
        <v>4 Jun 1991</v>
      </c>
      <c r="F1979" s="5">
        <v>3</v>
      </c>
      <c r="G1979" s="19">
        <v>27931.11</v>
      </c>
      <c r="H1979" s="4" t="s">
        <v>16</v>
      </c>
      <c r="I1979" s="4" t="s">
        <v>12</v>
      </c>
      <c r="J1979" s="4" t="s">
        <v>42</v>
      </c>
      <c r="K1979" s="4">
        <f t="shared" si="61"/>
        <v>33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.75" thickBot="1" x14ac:dyDescent="0.3">
      <c r="A1980" s="4" t="s">
        <v>2011</v>
      </c>
      <c r="B1980" s="5">
        <v>1961</v>
      </c>
      <c r="C1980" s="4" t="s">
        <v>10</v>
      </c>
      <c r="D1980" s="5">
        <v>28</v>
      </c>
      <c r="E1980" s="5" t="str">
        <f t="shared" si="60"/>
        <v>28 Jul 1961</v>
      </c>
      <c r="F1980" s="5">
        <v>3</v>
      </c>
      <c r="G1980" s="19">
        <v>27941.29</v>
      </c>
      <c r="H1980" s="4" t="s">
        <v>16</v>
      </c>
      <c r="I1980" s="4" t="s">
        <v>12</v>
      </c>
      <c r="J1980" s="4" t="s">
        <v>42</v>
      </c>
      <c r="K1980" s="4">
        <f t="shared" si="61"/>
        <v>63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.75" thickBot="1" x14ac:dyDescent="0.3">
      <c r="A1981" s="4" t="s">
        <v>2012</v>
      </c>
      <c r="B1981" s="5">
        <v>1999</v>
      </c>
      <c r="C1981" s="4" t="s">
        <v>30</v>
      </c>
      <c r="D1981" s="5">
        <v>21</v>
      </c>
      <c r="E1981" s="5" t="str">
        <f t="shared" si="60"/>
        <v>21 Dec 1999</v>
      </c>
      <c r="F1981" s="5">
        <v>0</v>
      </c>
      <c r="G1981" s="19">
        <v>27980.77</v>
      </c>
      <c r="H1981" s="4" t="s">
        <v>16</v>
      </c>
      <c r="I1981" s="4" t="s">
        <v>16</v>
      </c>
      <c r="J1981" s="4" t="s">
        <v>42</v>
      </c>
      <c r="K1981" s="4">
        <f t="shared" si="61"/>
        <v>25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.75" thickBot="1" x14ac:dyDescent="0.3">
      <c r="A1982" s="4" t="s">
        <v>2013</v>
      </c>
      <c r="B1982" s="5">
        <v>1985</v>
      </c>
      <c r="C1982" s="4" t="s">
        <v>15</v>
      </c>
      <c r="D1982" s="5">
        <v>29</v>
      </c>
      <c r="E1982" s="5" t="str">
        <f t="shared" si="60"/>
        <v>29 Nov 1985</v>
      </c>
      <c r="F1982" s="5">
        <v>3</v>
      </c>
      <c r="G1982" s="19">
        <v>28006.94</v>
      </c>
      <c r="H1982" s="4" t="s">
        <v>16</v>
      </c>
      <c r="I1982" s="4" t="s">
        <v>11</v>
      </c>
      <c r="J1982" s="4" t="s">
        <v>42</v>
      </c>
      <c r="K1982" s="4">
        <f t="shared" si="61"/>
        <v>39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.75" thickBot="1" x14ac:dyDescent="0.3">
      <c r="A1983" s="4" t="s">
        <v>2014</v>
      </c>
      <c r="B1983" s="5">
        <v>1960</v>
      </c>
      <c r="C1983" s="4" t="s">
        <v>15</v>
      </c>
      <c r="D1983" s="5">
        <v>22</v>
      </c>
      <c r="E1983" s="5" t="str">
        <f t="shared" si="60"/>
        <v>22 Nov 1960</v>
      </c>
      <c r="F1983" s="5">
        <v>0</v>
      </c>
      <c r="G1983" s="19">
        <v>28101.33</v>
      </c>
      <c r="H1983" s="4" t="s">
        <v>16</v>
      </c>
      <c r="I1983" s="4" t="s">
        <v>11</v>
      </c>
      <c r="J1983" s="4" t="s">
        <v>166</v>
      </c>
      <c r="K1983" s="4">
        <f t="shared" si="61"/>
        <v>64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.75" thickBot="1" x14ac:dyDescent="0.3">
      <c r="A1984" s="4" t="s">
        <v>2015</v>
      </c>
      <c r="B1984" s="5">
        <v>1999</v>
      </c>
      <c r="C1984" s="4" t="s">
        <v>20</v>
      </c>
      <c r="D1984" s="5">
        <v>6</v>
      </c>
      <c r="E1984" s="5" t="str">
        <f t="shared" si="60"/>
        <v>6 Sep 1999</v>
      </c>
      <c r="F1984" s="5">
        <v>0</v>
      </c>
      <c r="G1984" s="19">
        <v>28245.34</v>
      </c>
      <c r="H1984" s="4" t="s">
        <v>16</v>
      </c>
      <c r="I1984" s="4" t="s">
        <v>12</v>
      </c>
      <c r="J1984" s="4" t="s">
        <v>42</v>
      </c>
      <c r="K1984" s="4">
        <f t="shared" si="61"/>
        <v>25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.75" thickBot="1" x14ac:dyDescent="0.3">
      <c r="A1985" s="4" t="s">
        <v>2016</v>
      </c>
      <c r="B1985" s="5">
        <v>1963</v>
      </c>
      <c r="C1985" s="4" t="s">
        <v>15</v>
      </c>
      <c r="D1985" s="5">
        <v>25</v>
      </c>
      <c r="E1985" s="5" t="str">
        <f t="shared" si="60"/>
        <v>25 Nov 1963</v>
      </c>
      <c r="F1985" s="5">
        <v>1</v>
      </c>
      <c r="G1985" s="19">
        <v>28287.9</v>
      </c>
      <c r="H1985" s="4" t="s">
        <v>16</v>
      </c>
      <c r="I1985" s="4" t="s">
        <v>16</v>
      </c>
      <c r="J1985" s="4" t="s">
        <v>13</v>
      </c>
      <c r="K1985" s="4">
        <f t="shared" si="61"/>
        <v>61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.75" thickBot="1" x14ac:dyDescent="0.3">
      <c r="A1986" s="4" t="s">
        <v>2017</v>
      </c>
      <c r="B1986" s="5">
        <v>1990</v>
      </c>
      <c r="C1986" s="4" t="s">
        <v>30</v>
      </c>
      <c r="D1986" s="5">
        <v>24</v>
      </c>
      <c r="E1986" s="5" t="str">
        <f t="shared" si="60"/>
        <v>24 Dec 1990</v>
      </c>
      <c r="F1986" s="5">
        <v>3</v>
      </c>
      <c r="G1986" s="19">
        <v>28302.33</v>
      </c>
      <c r="H1986" s="4" t="s">
        <v>16</v>
      </c>
      <c r="I1986" s="4" t="s">
        <v>11</v>
      </c>
      <c r="J1986" s="4" t="s">
        <v>42</v>
      </c>
      <c r="K1986" s="4">
        <f t="shared" si="61"/>
        <v>34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.75" thickBot="1" x14ac:dyDescent="0.3">
      <c r="A1987" s="4" t="s">
        <v>2018</v>
      </c>
      <c r="B1987" s="5">
        <v>1977</v>
      </c>
      <c r="C1987" s="4" t="s">
        <v>30</v>
      </c>
      <c r="D1987" s="5">
        <v>2</v>
      </c>
      <c r="E1987" s="5" t="str">
        <f t="shared" ref="E1987:E2050" si="62">CONCATENATE(D1987," ",C1987," ",B1987)</f>
        <v>2 Dec 1977</v>
      </c>
      <c r="F1987" s="5">
        <v>1</v>
      </c>
      <c r="G1987" s="19">
        <v>28340.19</v>
      </c>
      <c r="H1987" s="4" t="s">
        <v>16</v>
      </c>
      <c r="I1987" s="4" t="s">
        <v>11</v>
      </c>
      <c r="J1987" s="4" t="s">
        <v>23</v>
      </c>
      <c r="K1987" s="4">
        <f t="shared" ref="K1987:K2050" si="63">DATEDIF(E1987,$L$2,"y")</f>
        <v>47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.75" thickBot="1" x14ac:dyDescent="0.3">
      <c r="A1988" s="4" t="s">
        <v>2019</v>
      </c>
      <c r="B1988" s="5">
        <v>1974</v>
      </c>
      <c r="C1988" s="4" t="s">
        <v>20</v>
      </c>
      <c r="D1988" s="5">
        <v>16</v>
      </c>
      <c r="E1988" s="5" t="str">
        <f t="shared" si="62"/>
        <v>16 Sep 1974</v>
      </c>
      <c r="F1988" s="5">
        <v>1</v>
      </c>
      <c r="G1988" s="19">
        <v>28468.92</v>
      </c>
      <c r="H1988" s="4" t="s">
        <v>16</v>
      </c>
      <c r="I1988" s="4" t="s">
        <v>16</v>
      </c>
      <c r="J1988" s="4" t="s">
        <v>23</v>
      </c>
      <c r="K1988" s="4">
        <f t="shared" si="63"/>
        <v>50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.75" thickBot="1" x14ac:dyDescent="0.3">
      <c r="A1989" s="4" t="s">
        <v>2020</v>
      </c>
      <c r="B1989" s="5">
        <v>1982</v>
      </c>
      <c r="C1989" s="4" t="s">
        <v>30</v>
      </c>
      <c r="D1989" s="5">
        <v>11</v>
      </c>
      <c r="E1989" s="5" t="str">
        <f t="shared" si="62"/>
        <v>11 Dec 1982</v>
      </c>
      <c r="F1989" s="5">
        <v>1</v>
      </c>
      <c r="G1989" s="19">
        <v>28476.73</v>
      </c>
      <c r="H1989" s="4" t="s">
        <v>16</v>
      </c>
      <c r="I1989" s="4" t="s">
        <v>11</v>
      </c>
      <c r="J1989" s="4" t="s">
        <v>23</v>
      </c>
      <c r="K1989" s="4">
        <f t="shared" si="63"/>
        <v>42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.75" thickBot="1" x14ac:dyDescent="0.3">
      <c r="A1990" s="4" t="s">
        <v>2021</v>
      </c>
      <c r="B1990" s="5">
        <v>1985</v>
      </c>
      <c r="C1990" s="4" t="s">
        <v>20</v>
      </c>
      <c r="D1990" s="5">
        <v>27</v>
      </c>
      <c r="E1990" s="5" t="str">
        <f t="shared" si="62"/>
        <v>27 Sep 1985</v>
      </c>
      <c r="F1990" s="5">
        <v>3</v>
      </c>
      <c r="G1990" s="19">
        <v>28542.86</v>
      </c>
      <c r="H1990" s="4" t="s">
        <v>16</v>
      </c>
      <c r="I1990" s="4" t="s">
        <v>12</v>
      </c>
      <c r="J1990" s="4" t="s">
        <v>42</v>
      </c>
      <c r="K1990" s="4">
        <f t="shared" si="63"/>
        <v>39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.75" thickBot="1" x14ac:dyDescent="0.3">
      <c r="A1991" s="4" t="s">
        <v>2022</v>
      </c>
      <c r="B1991" s="5">
        <v>1990</v>
      </c>
      <c r="C1991" s="4" t="s">
        <v>30</v>
      </c>
      <c r="D1991" s="5">
        <v>5</v>
      </c>
      <c r="E1991" s="5" t="str">
        <f t="shared" si="62"/>
        <v>5 Dec 1990</v>
      </c>
      <c r="F1991" s="5">
        <v>3</v>
      </c>
      <c r="G1991" s="19">
        <v>28716.14</v>
      </c>
      <c r="H1991" s="4" t="s">
        <v>16</v>
      </c>
      <c r="I1991" s="4" t="s">
        <v>12</v>
      </c>
      <c r="J1991" s="4" t="s">
        <v>42</v>
      </c>
      <c r="K1991" s="4">
        <f t="shared" si="63"/>
        <v>34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.75" thickBot="1" x14ac:dyDescent="0.3">
      <c r="A1992" s="4" t="s">
        <v>2023</v>
      </c>
      <c r="B1992" s="5">
        <v>1961</v>
      </c>
      <c r="C1992" s="4" t="s">
        <v>34</v>
      </c>
      <c r="D1992" s="5">
        <v>3</v>
      </c>
      <c r="E1992" s="5" t="str">
        <f t="shared" si="62"/>
        <v>3 Aug 1961</v>
      </c>
      <c r="F1992" s="5">
        <v>1</v>
      </c>
      <c r="G1992" s="19">
        <v>28868.66</v>
      </c>
      <c r="H1992" s="4" t="s">
        <v>16</v>
      </c>
      <c r="I1992" s="4" t="s">
        <v>11</v>
      </c>
      <c r="J1992" s="4" t="s">
        <v>23</v>
      </c>
      <c r="K1992" s="4">
        <f t="shared" si="63"/>
        <v>63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.75" thickBot="1" x14ac:dyDescent="0.3">
      <c r="A1993" s="4" t="s">
        <v>2024</v>
      </c>
      <c r="B1993" s="5">
        <v>1962</v>
      </c>
      <c r="C1993" s="4" t="s">
        <v>10</v>
      </c>
      <c r="D1993" s="5">
        <v>25</v>
      </c>
      <c r="E1993" s="5" t="str">
        <f t="shared" si="62"/>
        <v>25 Jul 1962</v>
      </c>
      <c r="F1993" s="5">
        <v>0</v>
      </c>
      <c r="G1993" s="19">
        <v>28923.14</v>
      </c>
      <c r="H1993" s="4" t="s">
        <v>16</v>
      </c>
      <c r="I1993" s="4" t="s">
        <v>16</v>
      </c>
      <c r="J1993" s="4" t="s">
        <v>23</v>
      </c>
      <c r="K1993" s="4">
        <f t="shared" si="63"/>
        <v>62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.75" thickBot="1" x14ac:dyDescent="0.3">
      <c r="A1994" s="4" t="s">
        <v>2025</v>
      </c>
      <c r="B1994" s="5">
        <v>1959</v>
      </c>
      <c r="C1994" s="4" t="s">
        <v>30</v>
      </c>
      <c r="D1994" s="5">
        <v>5</v>
      </c>
      <c r="E1994" s="5" t="str">
        <f t="shared" si="62"/>
        <v>5 Dec 1959</v>
      </c>
      <c r="F1994" s="5">
        <v>0</v>
      </c>
      <c r="G1994" s="19">
        <v>28950.47</v>
      </c>
      <c r="H1994" s="4" t="s">
        <v>16</v>
      </c>
      <c r="I1994" s="4" t="s">
        <v>16</v>
      </c>
      <c r="J1994" s="4" t="s">
        <v>23</v>
      </c>
      <c r="K1994" s="4">
        <f t="shared" si="63"/>
        <v>65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.75" thickBot="1" x14ac:dyDescent="0.3">
      <c r="A1995" s="4" t="s">
        <v>2026</v>
      </c>
      <c r="B1995" s="5">
        <v>2003</v>
      </c>
      <c r="C1995" s="4" t="s">
        <v>20</v>
      </c>
      <c r="D1995" s="5">
        <v>1</v>
      </c>
      <c r="E1995" s="5" t="str">
        <f t="shared" si="62"/>
        <v>1 Sep 2003</v>
      </c>
      <c r="F1995" s="5">
        <v>0</v>
      </c>
      <c r="G1995" s="19">
        <v>28998.68</v>
      </c>
      <c r="H1995" s="4" t="s">
        <v>16</v>
      </c>
      <c r="I1995" s="4" t="s">
        <v>12</v>
      </c>
      <c r="J1995" s="4" t="s">
        <v>42</v>
      </c>
      <c r="K1995" s="4">
        <f t="shared" si="63"/>
        <v>21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5.75" thickBot="1" x14ac:dyDescent="0.3">
      <c r="A1996" s="4" t="s">
        <v>2027</v>
      </c>
      <c r="B1996" s="5">
        <v>1992</v>
      </c>
      <c r="C1996" s="4" t="s">
        <v>10</v>
      </c>
      <c r="D1996" s="5">
        <v>7</v>
      </c>
      <c r="E1996" s="5" t="str">
        <f t="shared" si="62"/>
        <v>7 Jul 1992</v>
      </c>
      <c r="F1996" s="5">
        <v>0</v>
      </c>
      <c r="G1996" s="19">
        <v>29007.82</v>
      </c>
      <c r="H1996" s="4" t="s">
        <v>16</v>
      </c>
      <c r="I1996" s="4" t="s">
        <v>12</v>
      </c>
      <c r="J1996" s="4" t="s">
        <v>42</v>
      </c>
      <c r="K1996" s="4">
        <f t="shared" si="63"/>
        <v>32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.75" thickBot="1" x14ac:dyDescent="0.3">
      <c r="A1997" s="4" t="s">
        <v>2028</v>
      </c>
      <c r="B1997" s="5">
        <v>1980</v>
      </c>
      <c r="C1997" s="4" t="s">
        <v>10</v>
      </c>
      <c r="D1997" s="5">
        <v>14</v>
      </c>
      <c r="E1997" s="5" t="str">
        <f t="shared" si="62"/>
        <v>14 Jul 1980</v>
      </c>
      <c r="F1997" s="5">
        <v>2</v>
      </c>
      <c r="G1997" s="19">
        <v>29114.21</v>
      </c>
      <c r="H1997" s="4" t="s">
        <v>16</v>
      </c>
      <c r="I1997" s="4" t="s">
        <v>12</v>
      </c>
      <c r="J1997" s="4" t="s">
        <v>42</v>
      </c>
      <c r="K1997" s="4">
        <f t="shared" si="63"/>
        <v>44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.75" thickBot="1" x14ac:dyDescent="0.3">
      <c r="A1998" s="4" t="s">
        <v>2029</v>
      </c>
      <c r="B1998" s="5">
        <v>1978</v>
      </c>
      <c r="C1998" s="4" t="s">
        <v>15</v>
      </c>
      <c r="D1998" s="5">
        <v>29</v>
      </c>
      <c r="E1998" s="5" t="str">
        <f t="shared" si="62"/>
        <v>29 Nov 1978</v>
      </c>
      <c r="F1998" s="5">
        <v>2</v>
      </c>
      <c r="G1998" s="19">
        <v>29114.77</v>
      </c>
      <c r="H1998" s="4" t="s">
        <v>16</v>
      </c>
      <c r="I1998" s="4" t="s">
        <v>16</v>
      </c>
      <c r="J1998" s="4" t="s">
        <v>42</v>
      </c>
      <c r="K1998" s="4">
        <f t="shared" si="63"/>
        <v>46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.75" thickBot="1" x14ac:dyDescent="0.3">
      <c r="A1999" s="4" t="s">
        <v>2030</v>
      </c>
      <c r="B1999" s="5">
        <v>1961</v>
      </c>
      <c r="C1999" s="4" t="s">
        <v>30</v>
      </c>
      <c r="D1999" s="5">
        <v>24</v>
      </c>
      <c r="E1999" s="5" t="str">
        <f t="shared" si="62"/>
        <v>24 Dec 1961</v>
      </c>
      <c r="F1999" s="5">
        <v>0</v>
      </c>
      <c r="G1999" s="19">
        <v>29141.360000000001</v>
      </c>
      <c r="H1999" s="4" t="s">
        <v>16</v>
      </c>
      <c r="I1999" s="4" t="s">
        <v>12</v>
      </c>
      <c r="J1999" s="4" t="s">
        <v>23</v>
      </c>
      <c r="K1999" s="4">
        <f t="shared" si="63"/>
        <v>63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5.75" thickBot="1" x14ac:dyDescent="0.3">
      <c r="A2000" s="4" t="s">
        <v>2031</v>
      </c>
      <c r="B2000" s="5">
        <v>1976</v>
      </c>
      <c r="C2000" s="4" t="s">
        <v>15</v>
      </c>
      <c r="D2000" s="5">
        <v>8</v>
      </c>
      <c r="E2000" s="5" t="str">
        <f t="shared" si="62"/>
        <v>8 Nov 1976</v>
      </c>
      <c r="F2000" s="5">
        <v>2</v>
      </c>
      <c r="G2000" s="19">
        <v>29160.39</v>
      </c>
      <c r="H2000" s="4" t="s">
        <v>16</v>
      </c>
      <c r="I2000" s="4" t="s">
        <v>11</v>
      </c>
      <c r="J2000" s="4" t="s">
        <v>42</v>
      </c>
      <c r="K2000" s="4">
        <f t="shared" si="63"/>
        <v>48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.75" thickBot="1" x14ac:dyDescent="0.3">
      <c r="A2001" s="4" t="s">
        <v>2032</v>
      </c>
      <c r="B2001" s="5">
        <v>1969</v>
      </c>
      <c r="C2001" s="4" t="s">
        <v>10</v>
      </c>
      <c r="D2001" s="5">
        <v>9</v>
      </c>
      <c r="E2001" s="5" t="str">
        <f t="shared" si="62"/>
        <v>9 Jul 1969</v>
      </c>
      <c r="F2001" s="5">
        <v>2</v>
      </c>
      <c r="G2001" s="19">
        <v>29186.48</v>
      </c>
      <c r="H2001" s="4" t="s">
        <v>16</v>
      </c>
      <c r="I2001" s="4" t="s">
        <v>12</v>
      </c>
      <c r="J2001" s="4" t="s">
        <v>247</v>
      </c>
      <c r="K2001" s="4">
        <f t="shared" si="63"/>
        <v>55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.75" thickBot="1" x14ac:dyDescent="0.3">
      <c r="A2002" s="4" t="s">
        <v>2033</v>
      </c>
      <c r="B2002" s="5">
        <v>1978</v>
      </c>
      <c r="C2002" s="4" t="s">
        <v>10</v>
      </c>
      <c r="D2002" s="5">
        <v>21</v>
      </c>
      <c r="E2002" s="5" t="str">
        <f t="shared" si="62"/>
        <v>21 Jul 1978</v>
      </c>
      <c r="F2002" s="5">
        <v>2</v>
      </c>
      <c r="G2002" s="19">
        <v>29227.599999999999</v>
      </c>
      <c r="H2002" s="4" t="s">
        <v>16</v>
      </c>
      <c r="I2002" s="4" t="s">
        <v>12</v>
      </c>
      <c r="J2002" s="4" t="s">
        <v>23</v>
      </c>
      <c r="K2002" s="4">
        <f t="shared" si="63"/>
        <v>46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.75" thickBot="1" x14ac:dyDescent="0.3">
      <c r="A2003" s="4" t="s">
        <v>2034</v>
      </c>
      <c r="B2003" s="5">
        <v>1958</v>
      </c>
      <c r="C2003" s="4" t="s">
        <v>18</v>
      </c>
      <c r="D2003" s="5">
        <v>5</v>
      </c>
      <c r="E2003" s="5" t="str">
        <f t="shared" si="62"/>
        <v>5 Jun 1958</v>
      </c>
      <c r="F2003" s="5">
        <v>0</v>
      </c>
      <c r="G2003" s="19">
        <v>29330.98</v>
      </c>
      <c r="H2003" s="4" t="s">
        <v>16</v>
      </c>
      <c r="I2003" s="4" t="s">
        <v>11</v>
      </c>
      <c r="J2003" s="4" t="s">
        <v>23</v>
      </c>
      <c r="K2003" s="4">
        <f t="shared" si="63"/>
        <v>66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5.75" thickBot="1" x14ac:dyDescent="0.3">
      <c r="A2004" s="4" t="s">
        <v>2035</v>
      </c>
      <c r="B2004" s="5">
        <v>1985</v>
      </c>
      <c r="C2004" s="4" t="s">
        <v>15</v>
      </c>
      <c r="D2004" s="5">
        <v>7</v>
      </c>
      <c r="E2004" s="5" t="str">
        <f t="shared" si="62"/>
        <v>7 Nov 1985</v>
      </c>
      <c r="F2004" s="5">
        <v>3</v>
      </c>
      <c r="G2004" s="19">
        <v>29352.560000000001</v>
      </c>
      <c r="H2004" s="4" t="s">
        <v>16</v>
      </c>
      <c r="I2004" s="4" t="s">
        <v>16</v>
      </c>
      <c r="J2004" s="4" t="s">
        <v>42</v>
      </c>
      <c r="K2004" s="4">
        <f t="shared" si="63"/>
        <v>39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5.75" thickBot="1" x14ac:dyDescent="0.3">
      <c r="A2005" s="4" t="s">
        <v>2036</v>
      </c>
      <c r="B2005" s="5">
        <v>1987</v>
      </c>
      <c r="C2005" s="4" t="s">
        <v>10</v>
      </c>
      <c r="D2005" s="5">
        <v>16</v>
      </c>
      <c r="E2005" s="5" t="str">
        <f t="shared" si="62"/>
        <v>16 Jul 1987</v>
      </c>
      <c r="F2005" s="5">
        <v>3</v>
      </c>
      <c r="G2005" s="19">
        <v>29443.59</v>
      </c>
      <c r="H2005" s="4" t="s">
        <v>16</v>
      </c>
      <c r="I2005" s="4" t="s">
        <v>16</v>
      </c>
      <c r="J2005" s="4" t="s">
        <v>42</v>
      </c>
      <c r="K2005" s="4">
        <f t="shared" si="63"/>
        <v>37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.75" thickBot="1" x14ac:dyDescent="0.3">
      <c r="A2006" s="4" t="s">
        <v>2037</v>
      </c>
      <c r="B2006" s="5">
        <v>1959</v>
      </c>
      <c r="C2006" s="4" t="s">
        <v>36</v>
      </c>
      <c r="D2006" s="5">
        <v>20</v>
      </c>
      <c r="E2006" s="5" t="str">
        <f t="shared" si="62"/>
        <v>20 Oct 1959</v>
      </c>
      <c r="F2006" s="5">
        <v>0</v>
      </c>
      <c r="G2006" s="19">
        <v>29523.17</v>
      </c>
      <c r="H2006" s="4" t="s">
        <v>16</v>
      </c>
      <c r="I2006" s="4" t="s">
        <v>11</v>
      </c>
      <c r="J2006" s="4" t="s">
        <v>247</v>
      </c>
      <c r="K2006" s="4">
        <f t="shared" si="63"/>
        <v>65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5.75" thickBot="1" x14ac:dyDescent="0.3">
      <c r="A2007" s="4" t="s">
        <v>2038</v>
      </c>
      <c r="B2007" s="5">
        <v>1975</v>
      </c>
      <c r="C2007" s="4" t="s">
        <v>15</v>
      </c>
      <c r="D2007" s="5">
        <v>3</v>
      </c>
      <c r="E2007" s="5" t="str">
        <f t="shared" si="62"/>
        <v>3 Nov 1975</v>
      </c>
      <c r="F2007" s="5">
        <v>1</v>
      </c>
      <c r="G2007" s="19">
        <v>29583.8</v>
      </c>
      <c r="H2007" s="4" t="s">
        <v>16</v>
      </c>
      <c r="I2007" s="4" t="s">
        <v>16</v>
      </c>
      <c r="J2007" s="4" t="s">
        <v>42</v>
      </c>
      <c r="K2007" s="4">
        <f t="shared" si="63"/>
        <v>49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5.75" thickBot="1" x14ac:dyDescent="0.3">
      <c r="A2008" s="4" t="s">
        <v>2039</v>
      </c>
      <c r="B2008" s="5">
        <v>1993</v>
      </c>
      <c r="C2008" s="4" t="s">
        <v>10</v>
      </c>
      <c r="D2008" s="5">
        <v>27</v>
      </c>
      <c r="E2008" s="5" t="str">
        <f t="shared" si="62"/>
        <v>27 Jul 1993</v>
      </c>
      <c r="F2008" s="5">
        <v>0</v>
      </c>
      <c r="G2008" s="19">
        <v>29622.69</v>
      </c>
      <c r="H2008" s="4" t="s">
        <v>16</v>
      </c>
      <c r="I2008" s="4" t="s">
        <v>16</v>
      </c>
      <c r="J2008" s="4" t="s">
        <v>42</v>
      </c>
      <c r="K2008" s="4">
        <f t="shared" si="63"/>
        <v>31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.75" thickBot="1" x14ac:dyDescent="0.3">
      <c r="A2009" s="4" t="s">
        <v>2040</v>
      </c>
      <c r="B2009" s="5">
        <v>1973</v>
      </c>
      <c r="C2009" s="4" t="s">
        <v>34</v>
      </c>
      <c r="D2009" s="5">
        <v>23</v>
      </c>
      <c r="E2009" s="5" t="str">
        <f t="shared" si="62"/>
        <v>23 Aug 1973</v>
      </c>
      <c r="F2009" s="5">
        <v>0</v>
      </c>
      <c r="G2009" s="19">
        <v>29757.69</v>
      </c>
      <c r="H2009" s="4" t="s">
        <v>16</v>
      </c>
      <c r="I2009" s="4" t="s">
        <v>12</v>
      </c>
      <c r="J2009" s="4" t="s">
        <v>42</v>
      </c>
      <c r="K2009" s="4">
        <f t="shared" si="63"/>
        <v>51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.75" thickBot="1" x14ac:dyDescent="0.3">
      <c r="A2010" s="4" t="s">
        <v>2041</v>
      </c>
      <c r="B2010" s="5">
        <v>1998</v>
      </c>
      <c r="C2010" s="4" t="s">
        <v>18</v>
      </c>
      <c r="D2010" s="5">
        <v>20</v>
      </c>
      <c r="E2010" s="5" t="str">
        <f t="shared" si="62"/>
        <v>20 Jun 1998</v>
      </c>
      <c r="F2010" s="5">
        <v>0</v>
      </c>
      <c r="G2010" s="19">
        <v>29760.6</v>
      </c>
      <c r="H2010" s="4" t="s">
        <v>16</v>
      </c>
      <c r="I2010" s="4" t="s">
        <v>11</v>
      </c>
      <c r="J2010" s="4" t="s">
        <v>42</v>
      </c>
      <c r="K2010" s="4">
        <f t="shared" si="63"/>
        <v>26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.75" thickBot="1" x14ac:dyDescent="0.3">
      <c r="A2011" s="4" t="s">
        <v>2042</v>
      </c>
      <c r="B2011" s="5">
        <v>1981</v>
      </c>
      <c r="C2011" s="4" t="s">
        <v>34</v>
      </c>
      <c r="D2011" s="5">
        <v>13</v>
      </c>
      <c r="E2011" s="5" t="str">
        <f t="shared" si="62"/>
        <v>13 Aug 1981</v>
      </c>
      <c r="F2011" s="5">
        <v>1</v>
      </c>
      <c r="G2011" s="19">
        <v>29816.639999999999</v>
      </c>
      <c r="H2011" s="4" t="s">
        <v>16</v>
      </c>
      <c r="I2011" s="4" t="s">
        <v>11</v>
      </c>
      <c r="J2011" s="4" t="s">
        <v>42</v>
      </c>
      <c r="K2011" s="4">
        <f t="shared" si="63"/>
        <v>43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5.75" thickBot="1" x14ac:dyDescent="0.3">
      <c r="A2012" s="4" t="s">
        <v>2043</v>
      </c>
      <c r="B2012" s="5">
        <v>1982</v>
      </c>
      <c r="C2012" s="4" t="s">
        <v>36</v>
      </c>
      <c r="D2012" s="5">
        <v>29</v>
      </c>
      <c r="E2012" s="5" t="str">
        <f t="shared" si="62"/>
        <v>29 Oct 1982</v>
      </c>
      <c r="F2012" s="5">
        <v>3</v>
      </c>
      <c r="G2012" s="19">
        <v>29818.76</v>
      </c>
      <c r="H2012" s="4" t="s">
        <v>16</v>
      </c>
      <c r="I2012" s="4" t="s">
        <v>16</v>
      </c>
      <c r="J2012" s="4" t="s">
        <v>23</v>
      </c>
      <c r="K2012" s="4">
        <f t="shared" si="63"/>
        <v>42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.75" thickBot="1" x14ac:dyDescent="0.3">
      <c r="A2013" s="4" t="s">
        <v>2044</v>
      </c>
      <c r="B2013" s="5">
        <v>1989</v>
      </c>
      <c r="C2013" s="4" t="s">
        <v>30</v>
      </c>
      <c r="D2013" s="5">
        <v>30</v>
      </c>
      <c r="E2013" s="5" t="str">
        <f t="shared" si="62"/>
        <v>30 Dec 1989</v>
      </c>
      <c r="F2013" s="5">
        <v>3</v>
      </c>
      <c r="G2013" s="19">
        <v>29852.48</v>
      </c>
      <c r="H2013" s="4" t="s">
        <v>16</v>
      </c>
      <c r="I2013" s="4" t="s">
        <v>12</v>
      </c>
      <c r="J2013" s="4" t="s">
        <v>42</v>
      </c>
      <c r="K2013" s="4">
        <f t="shared" si="63"/>
        <v>35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5.75" thickBot="1" x14ac:dyDescent="0.3">
      <c r="A2014" s="4" t="s">
        <v>2045</v>
      </c>
      <c r="B2014" s="5">
        <v>1975</v>
      </c>
      <c r="C2014" s="4" t="s">
        <v>34</v>
      </c>
      <c r="D2014" s="5">
        <v>19</v>
      </c>
      <c r="E2014" s="5" t="str">
        <f t="shared" si="62"/>
        <v>19 Aug 1975</v>
      </c>
      <c r="F2014" s="5">
        <v>1</v>
      </c>
      <c r="G2014" s="19">
        <v>29899.25</v>
      </c>
      <c r="H2014" s="4" t="s">
        <v>16</v>
      </c>
      <c r="I2014" s="4" t="s">
        <v>12</v>
      </c>
      <c r="J2014" s="4" t="s">
        <v>42</v>
      </c>
      <c r="K2014" s="4">
        <f t="shared" si="63"/>
        <v>49</v>
      </c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.75" thickBot="1" x14ac:dyDescent="0.3">
      <c r="A2015" s="4" t="s">
        <v>2046</v>
      </c>
      <c r="B2015" s="5">
        <v>1988</v>
      </c>
      <c r="C2015" s="4" t="s">
        <v>30</v>
      </c>
      <c r="D2015" s="5">
        <v>30</v>
      </c>
      <c r="E2015" s="5" t="str">
        <f t="shared" si="62"/>
        <v>30 Dec 1988</v>
      </c>
      <c r="F2015" s="5">
        <v>3</v>
      </c>
      <c r="G2015" s="19">
        <v>29929.56</v>
      </c>
      <c r="H2015" s="4" t="s">
        <v>16</v>
      </c>
      <c r="I2015" s="4" t="s">
        <v>16</v>
      </c>
      <c r="J2015" s="4" t="s">
        <v>42</v>
      </c>
      <c r="K2015" s="4">
        <f t="shared" si="63"/>
        <v>36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.75" thickBot="1" x14ac:dyDescent="0.3">
      <c r="A2016" s="4" t="s">
        <v>2047</v>
      </c>
      <c r="B2016" s="5">
        <v>1976</v>
      </c>
      <c r="C2016" s="4" t="s">
        <v>18</v>
      </c>
      <c r="D2016" s="5">
        <v>12</v>
      </c>
      <c r="E2016" s="5" t="str">
        <f t="shared" si="62"/>
        <v>12 Jun 1976</v>
      </c>
      <c r="F2016" s="5">
        <v>2</v>
      </c>
      <c r="G2016" s="19">
        <v>29933.75</v>
      </c>
      <c r="H2016" s="4" t="s">
        <v>16</v>
      </c>
      <c r="I2016" s="4" t="s">
        <v>16</v>
      </c>
      <c r="J2016" s="4" t="s">
        <v>42</v>
      </c>
      <c r="K2016" s="4">
        <f t="shared" si="63"/>
        <v>48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.75" thickBot="1" x14ac:dyDescent="0.3">
      <c r="A2017" s="4" t="s">
        <v>2048</v>
      </c>
      <c r="B2017" s="5">
        <v>1991</v>
      </c>
      <c r="C2017" s="4" t="s">
        <v>36</v>
      </c>
      <c r="D2017" s="5">
        <v>5</v>
      </c>
      <c r="E2017" s="5" t="str">
        <f t="shared" si="62"/>
        <v>5 Oct 1991</v>
      </c>
      <c r="F2017" s="5">
        <v>3</v>
      </c>
      <c r="G2017" s="19">
        <v>29969.67</v>
      </c>
      <c r="H2017" s="4" t="s">
        <v>16</v>
      </c>
      <c r="I2017" s="4" t="s">
        <v>16</v>
      </c>
      <c r="J2017" s="4" t="s">
        <v>42</v>
      </c>
      <c r="K2017" s="4">
        <f t="shared" si="63"/>
        <v>33</v>
      </c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.75" thickBot="1" x14ac:dyDescent="0.3">
      <c r="A2018" s="4" t="s">
        <v>2049</v>
      </c>
      <c r="B2018" s="5">
        <v>1981</v>
      </c>
      <c r="C2018" s="4" t="s">
        <v>34</v>
      </c>
      <c r="D2018" s="5">
        <v>4</v>
      </c>
      <c r="E2018" s="5" t="str">
        <f t="shared" si="62"/>
        <v>4 Aug 1981</v>
      </c>
      <c r="F2018" s="5">
        <v>1</v>
      </c>
      <c r="G2018" s="19">
        <v>30026.87</v>
      </c>
      <c r="H2018" s="4" t="s">
        <v>11</v>
      </c>
      <c r="I2018" s="4" t="s">
        <v>12</v>
      </c>
      <c r="J2018" s="4" t="s">
        <v>23</v>
      </c>
      <c r="K2018" s="4">
        <f t="shared" si="63"/>
        <v>43</v>
      </c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.75" thickBot="1" x14ac:dyDescent="0.3">
      <c r="A2019" s="4" t="s">
        <v>2050</v>
      </c>
      <c r="B2019" s="5">
        <v>1967</v>
      </c>
      <c r="C2019" s="4" t="s">
        <v>18</v>
      </c>
      <c r="D2019" s="5">
        <v>16</v>
      </c>
      <c r="E2019" s="5" t="str">
        <f t="shared" si="62"/>
        <v>16 Jun 1967</v>
      </c>
      <c r="F2019" s="5">
        <v>3</v>
      </c>
      <c r="G2019" s="19">
        <v>30063.58</v>
      </c>
      <c r="H2019" s="4" t="s">
        <v>16</v>
      </c>
      <c r="I2019" s="4" t="s">
        <v>16</v>
      </c>
      <c r="J2019" s="4" t="s">
        <v>23</v>
      </c>
      <c r="K2019" s="4">
        <f t="shared" si="63"/>
        <v>57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.75" thickBot="1" x14ac:dyDescent="0.3">
      <c r="A2020" s="4" t="s">
        <v>2051</v>
      </c>
      <c r="B2020" s="5">
        <v>1979</v>
      </c>
      <c r="C2020" s="4" t="s">
        <v>20</v>
      </c>
      <c r="D2020" s="5">
        <v>2</v>
      </c>
      <c r="E2020" s="5" t="str">
        <f t="shared" si="62"/>
        <v>2 Sep 1979</v>
      </c>
      <c r="F2020" s="5">
        <v>2</v>
      </c>
      <c r="G2020" s="19">
        <v>30095.97</v>
      </c>
      <c r="H2020" s="4" t="s">
        <v>11</v>
      </c>
      <c r="I2020" s="4" t="s">
        <v>12</v>
      </c>
      <c r="J2020" s="4" t="s">
        <v>42</v>
      </c>
      <c r="K2020" s="4">
        <f t="shared" si="63"/>
        <v>45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5.75" thickBot="1" x14ac:dyDescent="0.3">
      <c r="A2021" s="4" t="s">
        <v>2052</v>
      </c>
      <c r="B2021" s="5">
        <v>1971</v>
      </c>
      <c r="C2021" s="4" t="s">
        <v>30</v>
      </c>
      <c r="D2021" s="5">
        <v>25</v>
      </c>
      <c r="E2021" s="5" t="str">
        <f t="shared" si="62"/>
        <v>25 Dec 1971</v>
      </c>
      <c r="F2021" s="5">
        <v>0</v>
      </c>
      <c r="G2021" s="19">
        <v>30134.75</v>
      </c>
      <c r="H2021" s="4" t="s">
        <v>11</v>
      </c>
      <c r="I2021" s="4" t="s">
        <v>12</v>
      </c>
      <c r="J2021" s="4" t="s">
        <v>42</v>
      </c>
      <c r="K2021" s="4">
        <f t="shared" si="63"/>
        <v>53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5.75" thickBot="1" x14ac:dyDescent="0.3">
      <c r="A2022" s="4" t="s">
        <v>2053</v>
      </c>
      <c r="B2022" s="5">
        <v>1958</v>
      </c>
      <c r="C2022" s="4" t="s">
        <v>34</v>
      </c>
      <c r="D2022" s="5">
        <v>11</v>
      </c>
      <c r="E2022" s="5" t="str">
        <f t="shared" si="62"/>
        <v>11 Aug 1958</v>
      </c>
      <c r="F2022" s="5">
        <v>1</v>
      </c>
      <c r="G2022" s="19">
        <v>30166.62</v>
      </c>
      <c r="H2022" s="4" t="s">
        <v>16</v>
      </c>
      <c r="I2022" s="4" t="s">
        <v>12</v>
      </c>
      <c r="J2022" s="4" t="s">
        <v>23</v>
      </c>
      <c r="K2022" s="4">
        <f t="shared" si="63"/>
        <v>66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.75" thickBot="1" x14ac:dyDescent="0.3">
      <c r="A2023" s="4" t="s">
        <v>2054</v>
      </c>
      <c r="B2023" s="5">
        <v>1963</v>
      </c>
      <c r="C2023" s="4" t="s">
        <v>20</v>
      </c>
      <c r="D2023" s="5">
        <v>13</v>
      </c>
      <c r="E2023" s="5" t="str">
        <f t="shared" si="62"/>
        <v>13 Sep 1963</v>
      </c>
      <c r="F2023" s="5">
        <v>3</v>
      </c>
      <c r="G2023" s="19">
        <v>30184.94</v>
      </c>
      <c r="H2023" s="4" t="s">
        <v>16</v>
      </c>
      <c r="I2023" s="4" t="s">
        <v>16</v>
      </c>
      <c r="J2023" s="4" t="s">
        <v>276</v>
      </c>
      <c r="K2023" s="4">
        <f t="shared" si="63"/>
        <v>61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.75" thickBot="1" x14ac:dyDescent="0.3">
      <c r="A2024" s="4" t="s">
        <v>2055</v>
      </c>
      <c r="B2024" s="5">
        <v>1962</v>
      </c>
      <c r="C2024" s="4" t="s">
        <v>20</v>
      </c>
      <c r="D2024" s="5">
        <v>15</v>
      </c>
      <c r="E2024" s="5" t="str">
        <f t="shared" si="62"/>
        <v>15 Sep 1962</v>
      </c>
      <c r="F2024" s="5">
        <v>0</v>
      </c>
      <c r="G2024" s="19">
        <v>30260</v>
      </c>
      <c r="H2024" s="4" t="s">
        <v>16</v>
      </c>
      <c r="I2024" s="4" t="s">
        <v>16</v>
      </c>
      <c r="J2024" s="4" t="s">
        <v>276</v>
      </c>
      <c r="K2024" s="4">
        <f t="shared" si="63"/>
        <v>62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.75" thickBot="1" x14ac:dyDescent="0.3">
      <c r="A2025" s="4" t="s">
        <v>2056</v>
      </c>
      <c r="B2025" s="5">
        <v>1972</v>
      </c>
      <c r="C2025" s="4" t="s">
        <v>10</v>
      </c>
      <c r="D2025" s="5">
        <v>24</v>
      </c>
      <c r="E2025" s="5" t="str">
        <f t="shared" si="62"/>
        <v>24 Jul 1972</v>
      </c>
      <c r="F2025" s="5">
        <v>2</v>
      </c>
      <c r="G2025" s="19">
        <v>30284.639999999999</v>
      </c>
      <c r="H2025" s="4" t="s">
        <v>16</v>
      </c>
      <c r="I2025" s="4" t="s">
        <v>16</v>
      </c>
      <c r="J2025" s="4" t="s">
        <v>23</v>
      </c>
      <c r="K2025" s="4">
        <f t="shared" si="63"/>
        <v>52</v>
      </c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.75" thickBot="1" x14ac:dyDescent="0.3">
      <c r="A2026" s="4" t="s">
        <v>2057</v>
      </c>
      <c r="B2026" s="5">
        <v>2004</v>
      </c>
      <c r="C2026" s="4" t="s">
        <v>18</v>
      </c>
      <c r="D2026" s="5">
        <v>1</v>
      </c>
      <c r="E2026" s="5" t="str">
        <f t="shared" si="62"/>
        <v>1 Jun 2004</v>
      </c>
      <c r="F2026" s="5">
        <v>0</v>
      </c>
      <c r="G2026" s="19">
        <v>30328.27</v>
      </c>
      <c r="H2026" s="4" t="s">
        <v>11</v>
      </c>
      <c r="I2026" s="4" t="s">
        <v>11</v>
      </c>
      <c r="J2026" s="4" t="s">
        <v>42</v>
      </c>
      <c r="K2026" s="4">
        <f t="shared" si="63"/>
        <v>20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.75" thickBot="1" x14ac:dyDescent="0.3">
      <c r="A2027" s="4" t="s">
        <v>2058</v>
      </c>
      <c r="B2027" s="5">
        <v>1969</v>
      </c>
      <c r="C2027" s="4" t="s">
        <v>10</v>
      </c>
      <c r="D2027" s="5">
        <v>30</v>
      </c>
      <c r="E2027" s="5" t="str">
        <f t="shared" si="62"/>
        <v>30 Jul 1969</v>
      </c>
      <c r="F2027" s="5">
        <v>0</v>
      </c>
      <c r="G2027" s="19">
        <v>30366.93</v>
      </c>
      <c r="H2027" s="4" t="s">
        <v>11</v>
      </c>
      <c r="I2027" s="4" t="s">
        <v>11</v>
      </c>
      <c r="J2027" s="4" t="s">
        <v>42</v>
      </c>
      <c r="K2027" s="4">
        <f t="shared" si="63"/>
        <v>55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5.75" thickBot="1" x14ac:dyDescent="0.3">
      <c r="A2028" s="4" t="s">
        <v>2059</v>
      </c>
      <c r="B2028" s="5">
        <v>1976</v>
      </c>
      <c r="C2028" s="4" t="s">
        <v>20</v>
      </c>
      <c r="D2028" s="5">
        <v>3</v>
      </c>
      <c r="E2028" s="5" t="str">
        <f t="shared" si="62"/>
        <v>3 Sep 1976</v>
      </c>
      <c r="F2028" s="5">
        <v>2</v>
      </c>
      <c r="G2028" s="19">
        <v>30409.53</v>
      </c>
      <c r="H2028" s="4" t="s">
        <v>11</v>
      </c>
      <c r="I2028" s="4" t="s">
        <v>12</v>
      </c>
      <c r="J2028" s="4" t="s">
        <v>23</v>
      </c>
      <c r="K2028" s="4">
        <f t="shared" si="63"/>
        <v>48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.75" thickBot="1" x14ac:dyDescent="0.3">
      <c r="A2029" s="4" t="s">
        <v>2060</v>
      </c>
      <c r="B2029" s="5">
        <v>1998</v>
      </c>
      <c r="C2029" s="4" t="s">
        <v>36</v>
      </c>
      <c r="D2029" s="5">
        <v>28</v>
      </c>
      <c r="E2029" s="5" t="str">
        <f t="shared" si="62"/>
        <v>28 Oct 1998</v>
      </c>
      <c r="F2029" s="5">
        <v>0</v>
      </c>
      <c r="G2029" s="19">
        <v>30422.03</v>
      </c>
      <c r="H2029" s="4" t="s">
        <v>11</v>
      </c>
      <c r="I2029" s="4" t="s">
        <v>12</v>
      </c>
      <c r="J2029" s="4" t="s">
        <v>42</v>
      </c>
      <c r="K2029" s="4">
        <f t="shared" si="63"/>
        <v>26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.75" thickBot="1" x14ac:dyDescent="0.3">
      <c r="A2030" s="4" t="s">
        <v>2061</v>
      </c>
      <c r="B2030" s="5">
        <v>1983</v>
      </c>
      <c r="C2030" s="4" t="s">
        <v>20</v>
      </c>
      <c r="D2030" s="5">
        <v>3</v>
      </c>
      <c r="E2030" s="5" t="str">
        <f t="shared" si="62"/>
        <v>3 Sep 1983</v>
      </c>
      <c r="F2030" s="5">
        <v>3</v>
      </c>
      <c r="G2030" s="19">
        <v>30457.37</v>
      </c>
      <c r="H2030" s="4" t="s">
        <v>11</v>
      </c>
      <c r="I2030" s="4" t="s">
        <v>16</v>
      </c>
      <c r="J2030" s="4" t="s">
        <v>23</v>
      </c>
      <c r="K2030" s="4">
        <f t="shared" si="63"/>
        <v>41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5.75" thickBot="1" x14ac:dyDescent="0.3">
      <c r="A2031" s="4" t="s">
        <v>2062</v>
      </c>
      <c r="B2031" s="5">
        <v>1986</v>
      </c>
      <c r="C2031" s="4" t="s">
        <v>34</v>
      </c>
      <c r="D2031" s="5">
        <v>10</v>
      </c>
      <c r="E2031" s="5" t="str">
        <f t="shared" si="62"/>
        <v>10 Aug 1986</v>
      </c>
      <c r="F2031" s="5">
        <v>3</v>
      </c>
      <c r="G2031" s="19">
        <v>30530.5</v>
      </c>
      <c r="H2031" s="4" t="s">
        <v>11</v>
      </c>
      <c r="I2031" s="4" t="s">
        <v>16</v>
      </c>
      <c r="J2031" s="4" t="s">
        <v>42</v>
      </c>
      <c r="K2031" s="4">
        <f t="shared" si="63"/>
        <v>38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.75" thickBot="1" x14ac:dyDescent="0.3">
      <c r="A2032" s="4" t="s">
        <v>2063</v>
      </c>
      <c r="B2032" s="5">
        <v>1970</v>
      </c>
      <c r="C2032" s="4" t="s">
        <v>15</v>
      </c>
      <c r="D2032" s="5">
        <v>11</v>
      </c>
      <c r="E2032" s="5" t="str">
        <f t="shared" si="62"/>
        <v>11 Nov 1970</v>
      </c>
      <c r="F2032" s="5">
        <v>0</v>
      </c>
      <c r="G2032" s="19">
        <v>30625.65</v>
      </c>
      <c r="H2032" s="4" t="s">
        <v>11</v>
      </c>
      <c r="I2032" s="4" t="s">
        <v>12</v>
      </c>
      <c r="J2032" s="4" t="s">
        <v>42</v>
      </c>
      <c r="K2032" s="4">
        <f t="shared" si="63"/>
        <v>54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.75" thickBot="1" x14ac:dyDescent="0.3">
      <c r="A2033" s="4" t="s">
        <v>2064</v>
      </c>
      <c r="B2033" s="5">
        <v>1999</v>
      </c>
      <c r="C2033" s="4" t="s">
        <v>20</v>
      </c>
      <c r="D2033" s="5">
        <v>21</v>
      </c>
      <c r="E2033" s="5" t="str">
        <f t="shared" si="62"/>
        <v>21 Sep 1999</v>
      </c>
      <c r="F2033" s="5">
        <v>0</v>
      </c>
      <c r="G2033" s="19">
        <v>30697.71</v>
      </c>
      <c r="H2033" s="4" t="s">
        <v>16</v>
      </c>
      <c r="I2033" s="4" t="s">
        <v>11</v>
      </c>
      <c r="J2033" s="4" t="s">
        <v>42</v>
      </c>
      <c r="K2033" s="4">
        <f t="shared" si="63"/>
        <v>25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.75" thickBot="1" x14ac:dyDescent="0.3">
      <c r="A2034" s="4" t="s">
        <v>2065</v>
      </c>
      <c r="B2034" s="5">
        <v>1983</v>
      </c>
      <c r="C2034" s="4" t="s">
        <v>30</v>
      </c>
      <c r="D2034" s="5">
        <v>21</v>
      </c>
      <c r="E2034" s="5" t="str">
        <f t="shared" si="62"/>
        <v>21 Dec 1983</v>
      </c>
      <c r="F2034" s="5">
        <v>3</v>
      </c>
      <c r="G2034" s="19">
        <v>30724.44</v>
      </c>
      <c r="H2034" s="4" t="s">
        <v>11</v>
      </c>
      <c r="I2034" s="4" t="s">
        <v>12</v>
      </c>
      <c r="J2034" s="4" t="s">
        <v>42</v>
      </c>
      <c r="K2034" s="4">
        <f t="shared" si="63"/>
        <v>41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.75" thickBot="1" x14ac:dyDescent="0.3">
      <c r="A2035" s="4" t="s">
        <v>2066</v>
      </c>
      <c r="B2035" s="5">
        <v>1988</v>
      </c>
      <c r="C2035" s="4" t="s">
        <v>20</v>
      </c>
      <c r="D2035" s="5">
        <v>5</v>
      </c>
      <c r="E2035" s="5" t="str">
        <f t="shared" si="62"/>
        <v>5 Sep 1988</v>
      </c>
      <c r="F2035" s="5">
        <v>3</v>
      </c>
      <c r="G2035" s="19">
        <v>30763.01</v>
      </c>
      <c r="H2035" s="4" t="s">
        <v>11</v>
      </c>
      <c r="I2035" s="4" t="s">
        <v>16</v>
      </c>
      <c r="J2035" s="4" t="s">
        <v>42</v>
      </c>
      <c r="K2035" s="4">
        <f t="shared" si="63"/>
        <v>36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.75" thickBot="1" x14ac:dyDescent="0.3">
      <c r="A2036" s="4" t="s">
        <v>2067</v>
      </c>
      <c r="B2036" s="5">
        <v>1961</v>
      </c>
      <c r="C2036" s="4" t="s">
        <v>20</v>
      </c>
      <c r="D2036" s="5">
        <v>9</v>
      </c>
      <c r="E2036" s="5" t="str">
        <f t="shared" si="62"/>
        <v>9 Sep 1961</v>
      </c>
      <c r="F2036" s="5">
        <v>3</v>
      </c>
      <c r="G2036" s="19">
        <v>30942.19</v>
      </c>
      <c r="H2036" s="4" t="s">
        <v>11</v>
      </c>
      <c r="I2036" s="4" t="s">
        <v>11</v>
      </c>
      <c r="J2036" s="4" t="s">
        <v>13</v>
      </c>
      <c r="K2036" s="4">
        <f t="shared" si="63"/>
        <v>63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.75" thickBot="1" x14ac:dyDescent="0.3">
      <c r="A2037" s="4" t="s">
        <v>2068</v>
      </c>
      <c r="B2037" s="5">
        <v>2004</v>
      </c>
      <c r="C2037" s="4" t="s">
        <v>15</v>
      </c>
      <c r="D2037" s="5">
        <v>9</v>
      </c>
      <c r="E2037" s="5" t="str">
        <f t="shared" si="62"/>
        <v>9 Nov 2004</v>
      </c>
      <c r="F2037" s="5">
        <v>0</v>
      </c>
      <c r="G2037" s="19">
        <v>31196.61</v>
      </c>
      <c r="H2037" s="4" t="s">
        <v>11</v>
      </c>
      <c r="I2037" s="4" t="s">
        <v>16</v>
      </c>
      <c r="J2037" s="4" t="s">
        <v>42</v>
      </c>
      <c r="K2037" s="4">
        <f t="shared" si="63"/>
        <v>20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.75" thickBot="1" x14ac:dyDescent="0.3">
      <c r="A2038" s="4" t="s">
        <v>2069</v>
      </c>
      <c r="B2038" s="5">
        <v>2000</v>
      </c>
      <c r="C2038" s="4" t="s">
        <v>10</v>
      </c>
      <c r="D2038" s="5">
        <v>22</v>
      </c>
      <c r="E2038" s="5" t="str">
        <f t="shared" si="62"/>
        <v>22 Jul 2000</v>
      </c>
      <c r="F2038" s="5">
        <v>0</v>
      </c>
      <c r="G2038" s="19">
        <v>31234.560000000001</v>
      </c>
      <c r="H2038" s="4" t="s">
        <v>16</v>
      </c>
      <c r="I2038" s="4" t="s">
        <v>16</v>
      </c>
      <c r="J2038" s="4" t="s">
        <v>42</v>
      </c>
      <c r="K2038" s="4">
        <f t="shared" si="63"/>
        <v>24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.75" thickBot="1" x14ac:dyDescent="0.3">
      <c r="A2039" s="4" t="s">
        <v>2070</v>
      </c>
      <c r="B2039" s="5">
        <v>1968</v>
      </c>
      <c r="C2039" s="4" t="s">
        <v>10</v>
      </c>
      <c r="D2039" s="5">
        <v>9</v>
      </c>
      <c r="E2039" s="5" t="str">
        <f t="shared" si="62"/>
        <v>9 Jul 1968</v>
      </c>
      <c r="F2039" s="5">
        <v>0</v>
      </c>
      <c r="G2039" s="19">
        <v>31322.53</v>
      </c>
      <c r="H2039" s="4" t="s">
        <v>11</v>
      </c>
      <c r="I2039" s="4" t="s">
        <v>16</v>
      </c>
      <c r="J2039" s="4" t="s">
        <v>42</v>
      </c>
      <c r="K2039" s="4">
        <f t="shared" si="63"/>
        <v>56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.75" thickBot="1" x14ac:dyDescent="0.3">
      <c r="A2040" s="4" t="s">
        <v>2071</v>
      </c>
      <c r="B2040" s="5">
        <v>1995</v>
      </c>
      <c r="C2040" s="4" t="s">
        <v>20</v>
      </c>
      <c r="D2040" s="5">
        <v>27</v>
      </c>
      <c r="E2040" s="5" t="str">
        <f t="shared" si="62"/>
        <v>27 Sep 1995</v>
      </c>
      <c r="F2040" s="5">
        <v>0</v>
      </c>
      <c r="G2040" s="19">
        <v>31328.27</v>
      </c>
      <c r="H2040" s="4" t="s">
        <v>11</v>
      </c>
      <c r="I2040" s="4" t="s">
        <v>11</v>
      </c>
      <c r="J2040" s="4" t="s">
        <v>42</v>
      </c>
      <c r="K2040" s="4">
        <f t="shared" si="63"/>
        <v>29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.75" thickBot="1" x14ac:dyDescent="0.3">
      <c r="A2041" s="4" t="s">
        <v>2072</v>
      </c>
      <c r="B2041" s="5">
        <v>1974</v>
      </c>
      <c r="C2041" s="4" t="s">
        <v>36</v>
      </c>
      <c r="D2041" s="5">
        <v>8</v>
      </c>
      <c r="E2041" s="5" t="str">
        <f t="shared" si="62"/>
        <v>8 Oct 1974</v>
      </c>
      <c r="F2041" s="5">
        <v>0</v>
      </c>
      <c r="G2041" s="19">
        <v>31368.81</v>
      </c>
      <c r="H2041" s="4" t="s">
        <v>11</v>
      </c>
      <c r="I2041" s="4" t="s">
        <v>12</v>
      </c>
      <c r="J2041" s="4" t="s">
        <v>42</v>
      </c>
      <c r="K2041" s="4">
        <f t="shared" si="63"/>
        <v>50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.75" thickBot="1" x14ac:dyDescent="0.3">
      <c r="A2042" s="4" t="s">
        <v>2073</v>
      </c>
      <c r="B2042" s="5">
        <v>1975</v>
      </c>
      <c r="C2042" s="4" t="s">
        <v>36</v>
      </c>
      <c r="D2042" s="5">
        <v>29</v>
      </c>
      <c r="E2042" s="5" t="str">
        <f t="shared" si="62"/>
        <v>29 Oct 1975</v>
      </c>
      <c r="F2042" s="5">
        <v>1</v>
      </c>
      <c r="G2042" s="19">
        <v>31591.82</v>
      </c>
      <c r="H2042" s="4" t="s">
        <v>11</v>
      </c>
      <c r="I2042" s="4" t="s">
        <v>16</v>
      </c>
      <c r="J2042" s="4" t="s">
        <v>42</v>
      </c>
      <c r="K2042" s="4">
        <f t="shared" si="63"/>
        <v>49</v>
      </c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.75" thickBot="1" x14ac:dyDescent="0.3">
      <c r="A2043" s="4" t="s">
        <v>2074</v>
      </c>
      <c r="B2043" s="5">
        <v>1960</v>
      </c>
      <c r="C2043" s="4" t="s">
        <v>30</v>
      </c>
      <c r="D2043" s="5">
        <v>13</v>
      </c>
      <c r="E2043" s="5" t="str">
        <f t="shared" si="62"/>
        <v>13 Dec 1960</v>
      </c>
      <c r="F2043" s="5">
        <v>1</v>
      </c>
      <c r="G2043" s="19">
        <v>31620</v>
      </c>
      <c r="H2043" s="4" t="s">
        <v>11</v>
      </c>
      <c r="I2043" s="4" t="s">
        <v>16</v>
      </c>
      <c r="J2043" s="4" t="s">
        <v>247</v>
      </c>
      <c r="K2043" s="4">
        <f t="shared" si="63"/>
        <v>64</v>
      </c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5.75" thickBot="1" x14ac:dyDescent="0.3">
      <c r="A2044" s="4" t="s">
        <v>2075</v>
      </c>
      <c r="B2044" s="5">
        <v>1977</v>
      </c>
      <c r="C2044" s="4" t="s">
        <v>36</v>
      </c>
      <c r="D2044" s="5">
        <v>14</v>
      </c>
      <c r="E2044" s="5" t="str">
        <f t="shared" si="62"/>
        <v>14 Oct 1977</v>
      </c>
      <c r="F2044" s="5">
        <v>2</v>
      </c>
      <c r="G2044" s="19">
        <v>31736.7</v>
      </c>
      <c r="H2044" s="4" t="s">
        <v>11</v>
      </c>
      <c r="I2044" s="4" t="s">
        <v>11</v>
      </c>
      <c r="J2044" s="4" t="s">
        <v>23</v>
      </c>
      <c r="K2044" s="4">
        <f t="shared" si="63"/>
        <v>47</v>
      </c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.75" thickBot="1" x14ac:dyDescent="0.3">
      <c r="A2045" s="4" t="s">
        <v>2076</v>
      </c>
      <c r="B2045" s="5">
        <v>1984</v>
      </c>
      <c r="C2045" s="4" t="s">
        <v>20</v>
      </c>
      <c r="D2045" s="5">
        <v>10</v>
      </c>
      <c r="E2045" s="5" t="str">
        <f t="shared" si="62"/>
        <v>10 Sep 1984</v>
      </c>
      <c r="F2045" s="5">
        <v>3</v>
      </c>
      <c r="G2045" s="19">
        <v>31743.919999999998</v>
      </c>
      <c r="H2045" s="4" t="s">
        <v>11</v>
      </c>
      <c r="I2045" s="4" t="s">
        <v>16</v>
      </c>
      <c r="J2045" s="4" t="s">
        <v>42</v>
      </c>
      <c r="K2045" s="4">
        <f t="shared" si="63"/>
        <v>40</v>
      </c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.75" thickBot="1" x14ac:dyDescent="0.3">
      <c r="A2046" s="4" t="s">
        <v>2077</v>
      </c>
      <c r="B2046" s="5">
        <v>1975</v>
      </c>
      <c r="C2046" s="4" t="s">
        <v>20</v>
      </c>
      <c r="D2046" s="5">
        <v>25</v>
      </c>
      <c r="E2046" s="5" t="str">
        <f t="shared" si="62"/>
        <v>25 Sep 1975</v>
      </c>
      <c r="F2046" s="5">
        <v>1</v>
      </c>
      <c r="G2046" s="19">
        <v>31897.1</v>
      </c>
      <c r="H2046" s="4" t="s">
        <v>11</v>
      </c>
      <c r="I2046" s="4" t="s">
        <v>12</v>
      </c>
      <c r="J2046" s="4" t="s">
        <v>42</v>
      </c>
      <c r="K2046" s="4">
        <f t="shared" si="63"/>
        <v>49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.75" thickBot="1" x14ac:dyDescent="0.3">
      <c r="A2047" s="4" t="s">
        <v>2078</v>
      </c>
      <c r="B2047" s="5">
        <v>1972</v>
      </c>
      <c r="C2047" s="4" t="s">
        <v>20</v>
      </c>
      <c r="D2047" s="5">
        <v>21</v>
      </c>
      <c r="E2047" s="5" t="str">
        <f t="shared" si="62"/>
        <v>21 Sep 1972</v>
      </c>
      <c r="F2047" s="5">
        <v>0</v>
      </c>
      <c r="G2047" s="19">
        <v>31980.89</v>
      </c>
      <c r="H2047" s="4" t="s">
        <v>11</v>
      </c>
      <c r="I2047" s="4" t="s">
        <v>16</v>
      </c>
      <c r="J2047" s="4" t="s">
        <v>42</v>
      </c>
      <c r="K2047" s="4">
        <f t="shared" si="63"/>
        <v>52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.75" thickBot="1" x14ac:dyDescent="0.3">
      <c r="A2048" s="4" t="s">
        <v>2079</v>
      </c>
      <c r="B2048" s="5">
        <v>1993</v>
      </c>
      <c r="C2048" s="4" t="s">
        <v>20</v>
      </c>
      <c r="D2048" s="5">
        <v>13</v>
      </c>
      <c r="E2048" s="5" t="str">
        <f t="shared" si="62"/>
        <v>13 Sep 1993</v>
      </c>
      <c r="F2048" s="5">
        <v>0</v>
      </c>
      <c r="G2048" s="19">
        <v>32086.21</v>
      </c>
      <c r="H2048" s="4" t="s">
        <v>16</v>
      </c>
      <c r="I2048" s="4" t="s">
        <v>12</v>
      </c>
      <c r="J2048" s="4" t="s">
        <v>42</v>
      </c>
      <c r="K2048" s="4">
        <f t="shared" si="63"/>
        <v>31</v>
      </c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.75" thickBot="1" x14ac:dyDescent="0.3">
      <c r="A2049" s="4" t="s">
        <v>2080</v>
      </c>
      <c r="B2049" s="5">
        <v>1978</v>
      </c>
      <c r="C2049" s="4" t="s">
        <v>15</v>
      </c>
      <c r="D2049" s="5">
        <v>10</v>
      </c>
      <c r="E2049" s="5" t="str">
        <f t="shared" si="62"/>
        <v>10 Nov 1978</v>
      </c>
      <c r="F2049" s="5">
        <v>2</v>
      </c>
      <c r="G2049" s="19">
        <v>32108.66</v>
      </c>
      <c r="H2049" s="4" t="s">
        <v>16</v>
      </c>
      <c r="I2049" s="4" t="s">
        <v>12</v>
      </c>
      <c r="J2049" s="4" t="s">
        <v>356</v>
      </c>
      <c r="K2049" s="4">
        <f t="shared" si="63"/>
        <v>46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.75" thickBot="1" x14ac:dyDescent="0.3">
      <c r="A2050" s="4" t="s">
        <v>2081</v>
      </c>
      <c r="B2050" s="5">
        <v>1969</v>
      </c>
      <c r="C2050" s="4" t="s">
        <v>20</v>
      </c>
      <c r="D2050" s="5">
        <v>11</v>
      </c>
      <c r="E2050" s="5" t="str">
        <f t="shared" si="62"/>
        <v>11 Sep 1969</v>
      </c>
      <c r="F2050" s="5">
        <v>0</v>
      </c>
      <c r="G2050" s="19">
        <v>32192.76</v>
      </c>
      <c r="H2050" s="4" t="s">
        <v>16</v>
      </c>
      <c r="I2050" s="4" t="s">
        <v>11</v>
      </c>
      <c r="J2050" s="4" t="s">
        <v>42</v>
      </c>
      <c r="K2050" s="4">
        <f t="shared" si="63"/>
        <v>55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.75" thickBot="1" x14ac:dyDescent="0.3">
      <c r="A2051" s="4" t="s">
        <v>2082</v>
      </c>
      <c r="B2051" s="5">
        <v>1994</v>
      </c>
      <c r="C2051" s="4" t="s">
        <v>20</v>
      </c>
      <c r="D2051" s="5">
        <v>8</v>
      </c>
      <c r="E2051" s="5" t="str">
        <f t="shared" ref="E2051:E2114" si="64">CONCATENATE(D2051," ",C2051," ",B2051)</f>
        <v>8 Sep 1994</v>
      </c>
      <c r="F2051" s="5">
        <v>0</v>
      </c>
      <c r="G2051" s="19">
        <v>32222.81</v>
      </c>
      <c r="H2051" s="4" t="s">
        <v>11</v>
      </c>
      <c r="I2051" s="4" t="s">
        <v>16</v>
      </c>
      <c r="J2051" s="4" t="s">
        <v>42</v>
      </c>
      <c r="K2051" s="4">
        <f t="shared" ref="K2051:K2114" si="65">DATEDIF(E2051,$L$2,"y")</f>
        <v>30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.75" thickBot="1" x14ac:dyDescent="0.3">
      <c r="A2052" s="4" t="s">
        <v>2083</v>
      </c>
      <c r="B2052" s="5">
        <v>1975</v>
      </c>
      <c r="C2052" s="4" t="s">
        <v>30</v>
      </c>
      <c r="D2052" s="5">
        <v>17</v>
      </c>
      <c r="E2052" s="5" t="str">
        <f t="shared" si="64"/>
        <v>17 Dec 1975</v>
      </c>
      <c r="F2052" s="5">
        <v>1</v>
      </c>
      <c r="G2052" s="19">
        <v>32259.96</v>
      </c>
      <c r="H2052" s="4" t="s">
        <v>11</v>
      </c>
      <c r="I2052" s="4" t="s">
        <v>12</v>
      </c>
      <c r="J2052" s="4" t="s">
        <v>23</v>
      </c>
      <c r="K2052" s="4">
        <f t="shared" si="65"/>
        <v>49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.75" thickBot="1" x14ac:dyDescent="0.3">
      <c r="A2053" s="4" t="s">
        <v>2084</v>
      </c>
      <c r="B2053" s="5">
        <v>1986</v>
      </c>
      <c r="C2053" s="4" t="s">
        <v>30</v>
      </c>
      <c r="D2053" s="5">
        <v>2</v>
      </c>
      <c r="E2053" s="5" t="str">
        <f t="shared" si="64"/>
        <v>2 Dec 1986</v>
      </c>
      <c r="F2053" s="5">
        <v>3</v>
      </c>
      <c r="G2053" s="19">
        <v>32288.49</v>
      </c>
      <c r="H2053" s="4" t="s">
        <v>11</v>
      </c>
      <c r="I2053" s="4" t="s">
        <v>11</v>
      </c>
      <c r="J2053" s="4" t="s">
        <v>42</v>
      </c>
      <c r="K2053" s="4">
        <f t="shared" si="65"/>
        <v>38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.75" thickBot="1" x14ac:dyDescent="0.3">
      <c r="A2054" s="4" t="s">
        <v>2085</v>
      </c>
      <c r="B2054" s="5">
        <v>1972</v>
      </c>
      <c r="C2054" s="4" t="s">
        <v>36</v>
      </c>
      <c r="D2054" s="5">
        <v>19</v>
      </c>
      <c r="E2054" s="5" t="str">
        <f t="shared" si="64"/>
        <v>19 Oct 1972</v>
      </c>
      <c r="F2054" s="5">
        <v>0</v>
      </c>
      <c r="G2054" s="19">
        <v>32428.63</v>
      </c>
      <c r="H2054" s="4" t="s">
        <v>11</v>
      </c>
      <c r="I2054" s="4" t="s">
        <v>11</v>
      </c>
      <c r="J2054" s="4" t="s">
        <v>42</v>
      </c>
      <c r="K2054" s="4">
        <f t="shared" si="65"/>
        <v>52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.75" thickBot="1" x14ac:dyDescent="0.3">
      <c r="A2055" s="4" t="s">
        <v>2086</v>
      </c>
      <c r="B2055" s="5">
        <v>1976</v>
      </c>
      <c r="C2055" s="4" t="s">
        <v>34</v>
      </c>
      <c r="D2055" s="5">
        <v>9</v>
      </c>
      <c r="E2055" s="5" t="str">
        <f t="shared" si="64"/>
        <v>9 Aug 1976</v>
      </c>
      <c r="F2055" s="5">
        <v>2</v>
      </c>
      <c r="G2055" s="19">
        <v>32430.22</v>
      </c>
      <c r="H2055" s="4" t="s">
        <v>11</v>
      </c>
      <c r="I2055" s="4" t="s">
        <v>12</v>
      </c>
      <c r="J2055" s="4" t="s">
        <v>42</v>
      </c>
      <c r="K2055" s="4">
        <f t="shared" si="65"/>
        <v>48</v>
      </c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.75" thickBot="1" x14ac:dyDescent="0.3">
      <c r="A2056" s="4" t="s">
        <v>2087</v>
      </c>
      <c r="B2056" s="5">
        <v>1981</v>
      </c>
      <c r="C2056" s="4" t="s">
        <v>20</v>
      </c>
      <c r="D2056" s="5">
        <v>27</v>
      </c>
      <c r="E2056" s="5" t="str">
        <f t="shared" si="64"/>
        <v>27 Sep 1981</v>
      </c>
      <c r="F2056" s="5">
        <v>1</v>
      </c>
      <c r="G2056" s="19">
        <v>32462.35</v>
      </c>
      <c r="H2056" s="4" t="s">
        <v>11</v>
      </c>
      <c r="I2056" s="4" t="s">
        <v>11</v>
      </c>
      <c r="J2056" s="4" t="s">
        <v>42</v>
      </c>
      <c r="K2056" s="4">
        <f t="shared" si="65"/>
        <v>43</v>
      </c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.75" thickBot="1" x14ac:dyDescent="0.3">
      <c r="A2057" s="4" t="s">
        <v>2088</v>
      </c>
      <c r="B2057" s="5">
        <v>1976</v>
      </c>
      <c r="C2057" s="4" t="s">
        <v>20</v>
      </c>
      <c r="D2057" s="5">
        <v>19</v>
      </c>
      <c r="E2057" s="5" t="str">
        <f t="shared" si="64"/>
        <v>19 Sep 1976</v>
      </c>
      <c r="F2057" s="5">
        <v>2</v>
      </c>
      <c r="G2057" s="19">
        <v>32485.46</v>
      </c>
      <c r="H2057" s="4" t="s">
        <v>11</v>
      </c>
      <c r="I2057" s="4" t="s">
        <v>16</v>
      </c>
      <c r="J2057" s="4" t="s">
        <v>42</v>
      </c>
      <c r="K2057" s="4">
        <f t="shared" si="65"/>
        <v>48</v>
      </c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.75" thickBot="1" x14ac:dyDescent="0.3">
      <c r="A2058" s="4" t="s">
        <v>2089</v>
      </c>
      <c r="B2058" s="5">
        <v>2003</v>
      </c>
      <c r="C2058" s="4" t="s">
        <v>36</v>
      </c>
      <c r="D2058" s="5">
        <v>8</v>
      </c>
      <c r="E2058" s="5" t="str">
        <f t="shared" si="64"/>
        <v>8 Oct 2003</v>
      </c>
      <c r="F2058" s="5">
        <v>0</v>
      </c>
      <c r="G2058" s="19">
        <v>32548.34</v>
      </c>
      <c r="H2058" s="4" t="s">
        <v>16</v>
      </c>
      <c r="I2058" s="4" t="s">
        <v>11</v>
      </c>
      <c r="J2058" s="4" t="s">
        <v>13</v>
      </c>
      <c r="K2058" s="4">
        <f t="shared" si="65"/>
        <v>21</v>
      </c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.75" thickBot="1" x14ac:dyDescent="0.3">
      <c r="A2059" s="4" t="s">
        <v>2090</v>
      </c>
      <c r="B2059" s="5">
        <v>1990</v>
      </c>
      <c r="C2059" s="4" t="s">
        <v>10</v>
      </c>
      <c r="D2059" s="5">
        <v>13</v>
      </c>
      <c r="E2059" s="5" t="str">
        <f t="shared" si="64"/>
        <v>13 Jul 1990</v>
      </c>
      <c r="F2059" s="5">
        <v>3</v>
      </c>
      <c r="G2059" s="19">
        <v>32672.11</v>
      </c>
      <c r="H2059" s="4" t="s">
        <v>16</v>
      </c>
      <c r="I2059" s="4" t="s">
        <v>16</v>
      </c>
      <c r="J2059" s="4" t="s">
        <v>42</v>
      </c>
      <c r="K2059" s="4">
        <f t="shared" si="65"/>
        <v>34</v>
      </c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.75" thickBot="1" x14ac:dyDescent="0.3">
      <c r="A2060" s="4" t="s">
        <v>2091</v>
      </c>
      <c r="B2060" s="5">
        <v>1968</v>
      </c>
      <c r="C2060" s="4" t="s">
        <v>15</v>
      </c>
      <c r="D2060" s="5">
        <v>1</v>
      </c>
      <c r="E2060" s="5" t="str">
        <f t="shared" si="64"/>
        <v>1 Nov 1968</v>
      </c>
      <c r="F2060" s="5">
        <v>0</v>
      </c>
      <c r="G2060" s="19">
        <v>32686.080000000002</v>
      </c>
      <c r="H2060" s="4" t="s">
        <v>11</v>
      </c>
      <c r="I2060" s="4" t="s">
        <v>12</v>
      </c>
      <c r="J2060" s="4" t="s">
        <v>42</v>
      </c>
      <c r="K2060" s="4">
        <f t="shared" si="65"/>
        <v>56</v>
      </c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.75" thickBot="1" x14ac:dyDescent="0.3">
      <c r="A2061" s="4" t="s">
        <v>2092</v>
      </c>
      <c r="B2061" s="5">
        <v>1990</v>
      </c>
      <c r="C2061" s="4" t="s">
        <v>20</v>
      </c>
      <c r="D2061" s="5">
        <v>30</v>
      </c>
      <c r="E2061" s="5" t="str">
        <f t="shared" si="64"/>
        <v>30 Sep 1990</v>
      </c>
      <c r="F2061" s="5">
        <v>3</v>
      </c>
      <c r="G2061" s="19">
        <v>32716.2</v>
      </c>
      <c r="H2061" s="4" t="s">
        <v>16</v>
      </c>
      <c r="I2061" s="4" t="s">
        <v>11</v>
      </c>
      <c r="J2061" s="4" t="s">
        <v>42</v>
      </c>
      <c r="K2061" s="4">
        <f t="shared" si="65"/>
        <v>34</v>
      </c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.75" thickBot="1" x14ac:dyDescent="0.3">
      <c r="A2062" s="4" t="s">
        <v>2093</v>
      </c>
      <c r="B2062" s="5">
        <v>1990</v>
      </c>
      <c r="C2062" s="4" t="s">
        <v>10</v>
      </c>
      <c r="D2062" s="5">
        <v>9</v>
      </c>
      <c r="E2062" s="5" t="str">
        <f t="shared" si="64"/>
        <v>9 Jul 1990</v>
      </c>
      <c r="F2062" s="5">
        <v>2</v>
      </c>
      <c r="G2062" s="19">
        <v>32734.19</v>
      </c>
      <c r="H2062" s="4" t="s">
        <v>11</v>
      </c>
      <c r="I2062" s="4" t="s">
        <v>16</v>
      </c>
      <c r="J2062" s="4" t="s">
        <v>23</v>
      </c>
      <c r="K2062" s="4">
        <f t="shared" si="65"/>
        <v>34</v>
      </c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.75" thickBot="1" x14ac:dyDescent="0.3">
      <c r="A2063" s="4" t="s">
        <v>2094</v>
      </c>
      <c r="B2063" s="5">
        <v>1974</v>
      </c>
      <c r="C2063" s="4" t="s">
        <v>30</v>
      </c>
      <c r="D2063" s="5">
        <v>6</v>
      </c>
      <c r="E2063" s="5" t="str">
        <f t="shared" si="64"/>
        <v>6 Dec 1974</v>
      </c>
      <c r="F2063" s="5">
        <v>0</v>
      </c>
      <c r="G2063" s="19">
        <v>32760.48</v>
      </c>
      <c r="H2063" s="4" t="s">
        <v>16</v>
      </c>
      <c r="I2063" s="4" t="s">
        <v>16</v>
      </c>
      <c r="J2063" s="4" t="s">
        <v>42</v>
      </c>
      <c r="K2063" s="4">
        <f t="shared" si="65"/>
        <v>50</v>
      </c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.75" thickBot="1" x14ac:dyDescent="0.3">
      <c r="A2064" s="4" t="s">
        <v>2095</v>
      </c>
      <c r="B2064" s="5">
        <v>1972</v>
      </c>
      <c r="C2064" s="4" t="s">
        <v>15</v>
      </c>
      <c r="D2064" s="5">
        <v>7</v>
      </c>
      <c r="E2064" s="5" t="str">
        <f t="shared" si="64"/>
        <v>7 Nov 1972</v>
      </c>
      <c r="F2064" s="5">
        <v>0</v>
      </c>
      <c r="G2064" s="19">
        <v>32765.33</v>
      </c>
      <c r="H2064" s="4" t="s">
        <v>11</v>
      </c>
      <c r="I2064" s="4" t="s">
        <v>11</v>
      </c>
      <c r="J2064" s="4" t="s">
        <v>23</v>
      </c>
      <c r="K2064" s="4">
        <f t="shared" si="65"/>
        <v>52</v>
      </c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.75" thickBot="1" x14ac:dyDescent="0.3">
      <c r="A2065" s="4" t="s">
        <v>2096</v>
      </c>
      <c r="B2065" s="5">
        <v>1980</v>
      </c>
      <c r="C2065" s="4" t="s">
        <v>30</v>
      </c>
      <c r="D2065" s="5">
        <v>12</v>
      </c>
      <c r="E2065" s="5" t="str">
        <f t="shared" si="64"/>
        <v>12 Dec 1980</v>
      </c>
      <c r="F2065" s="5">
        <v>3</v>
      </c>
      <c r="G2065" s="19">
        <v>32787.46</v>
      </c>
      <c r="H2065" s="4" t="s">
        <v>16</v>
      </c>
      <c r="I2065" s="4" t="s">
        <v>12</v>
      </c>
      <c r="J2065" s="4" t="s">
        <v>23</v>
      </c>
      <c r="K2065" s="4">
        <f t="shared" si="65"/>
        <v>44</v>
      </c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.75" thickBot="1" x14ac:dyDescent="0.3">
      <c r="A2066" s="4" t="s">
        <v>2097</v>
      </c>
      <c r="B2066" s="5">
        <v>1995</v>
      </c>
      <c r="C2066" s="4" t="s">
        <v>30</v>
      </c>
      <c r="D2066" s="5">
        <v>4</v>
      </c>
      <c r="E2066" s="5" t="str">
        <f t="shared" si="64"/>
        <v>4 Dec 1995</v>
      </c>
      <c r="F2066" s="5">
        <v>0</v>
      </c>
      <c r="G2066" s="19">
        <v>32827.51</v>
      </c>
      <c r="H2066" s="4" t="s">
        <v>16</v>
      </c>
      <c r="I2066" s="4" t="s">
        <v>11</v>
      </c>
      <c r="J2066" s="4" t="s">
        <v>42</v>
      </c>
      <c r="K2066" s="4">
        <f t="shared" si="65"/>
        <v>29</v>
      </c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.75" thickBot="1" x14ac:dyDescent="0.3">
      <c r="A2067" s="4" t="s">
        <v>2098</v>
      </c>
      <c r="B2067" s="5">
        <v>1981</v>
      </c>
      <c r="C2067" s="4" t="s">
        <v>15</v>
      </c>
      <c r="D2067" s="5">
        <v>17</v>
      </c>
      <c r="E2067" s="5" t="str">
        <f t="shared" si="64"/>
        <v>17 Nov 1981</v>
      </c>
      <c r="F2067" s="5">
        <v>1</v>
      </c>
      <c r="G2067" s="19">
        <v>32906.69</v>
      </c>
      <c r="H2067" s="4" t="s">
        <v>11</v>
      </c>
      <c r="I2067" s="4" t="s">
        <v>12</v>
      </c>
      <c r="J2067" s="4" t="s">
        <v>42</v>
      </c>
      <c r="K2067" s="4">
        <f t="shared" si="65"/>
        <v>43</v>
      </c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.75" thickBot="1" x14ac:dyDescent="0.3">
      <c r="A2068" s="4" t="s">
        <v>2099</v>
      </c>
      <c r="B2068" s="5">
        <v>1971</v>
      </c>
      <c r="C2068" s="4" t="s">
        <v>34</v>
      </c>
      <c r="D2068" s="5">
        <v>24</v>
      </c>
      <c r="E2068" s="5" t="str">
        <f t="shared" si="64"/>
        <v>24 Aug 1971</v>
      </c>
      <c r="F2068" s="5">
        <v>0</v>
      </c>
      <c r="G2068" s="19">
        <v>32947.629999999997</v>
      </c>
      <c r="H2068" s="4" t="s">
        <v>11</v>
      </c>
      <c r="I2068" s="4" t="s">
        <v>16</v>
      </c>
      <c r="J2068" s="4" t="s">
        <v>42</v>
      </c>
      <c r="K2068" s="4">
        <f t="shared" si="65"/>
        <v>53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.75" thickBot="1" x14ac:dyDescent="0.3">
      <c r="A2069" s="4" t="s">
        <v>2100</v>
      </c>
      <c r="B2069" s="5">
        <v>1995</v>
      </c>
      <c r="C2069" s="4" t="s">
        <v>10</v>
      </c>
      <c r="D2069" s="5">
        <v>8</v>
      </c>
      <c r="E2069" s="5" t="str">
        <f t="shared" si="64"/>
        <v>8 Jul 1995</v>
      </c>
      <c r="F2069" s="5">
        <v>0</v>
      </c>
      <c r="G2069" s="19">
        <v>33017.46</v>
      </c>
      <c r="H2069" s="4" t="s">
        <v>16</v>
      </c>
      <c r="I2069" s="4" t="s">
        <v>16</v>
      </c>
      <c r="J2069" s="4" t="s">
        <v>42</v>
      </c>
      <c r="K2069" s="4">
        <f t="shared" si="65"/>
        <v>29</v>
      </c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.75" thickBot="1" x14ac:dyDescent="0.3">
      <c r="A2070" s="4" t="s">
        <v>2101</v>
      </c>
      <c r="B2070" s="5">
        <v>1967</v>
      </c>
      <c r="C2070" s="4" t="s">
        <v>10</v>
      </c>
      <c r="D2070" s="5">
        <v>10</v>
      </c>
      <c r="E2070" s="5" t="str">
        <f t="shared" si="64"/>
        <v>10 Jul 1967</v>
      </c>
      <c r="F2070" s="5">
        <v>0</v>
      </c>
      <c r="G2070" s="19">
        <v>33025.32</v>
      </c>
      <c r="H2070" s="4" t="s">
        <v>11</v>
      </c>
      <c r="I2070" s="4" t="s">
        <v>12</v>
      </c>
      <c r="J2070" s="4" t="s">
        <v>42</v>
      </c>
      <c r="K2070" s="4">
        <f t="shared" si="65"/>
        <v>57</v>
      </c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.75" thickBot="1" x14ac:dyDescent="0.3">
      <c r="A2071" s="4" t="s">
        <v>2102</v>
      </c>
      <c r="B2071" s="5">
        <v>1994</v>
      </c>
      <c r="C2071" s="4" t="s">
        <v>10</v>
      </c>
      <c r="D2071" s="5">
        <v>28</v>
      </c>
      <c r="E2071" s="5" t="str">
        <f t="shared" si="64"/>
        <v>28 Jul 1994</v>
      </c>
      <c r="F2071" s="5">
        <v>0</v>
      </c>
      <c r="G2071" s="19">
        <v>33057.230000000003</v>
      </c>
      <c r="H2071" s="4" t="s">
        <v>16</v>
      </c>
      <c r="I2071" s="4" t="s">
        <v>11</v>
      </c>
      <c r="J2071" s="4" t="s">
        <v>42</v>
      </c>
      <c r="K2071" s="4">
        <f t="shared" si="65"/>
        <v>30</v>
      </c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.75" thickBot="1" x14ac:dyDescent="0.3">
      <c r="A2072" s="4" t="s">
        <v>2103</v>
      </c>
      <c r="B2072" s="5">
        <v>1962</v>
      </c>
      <c r="C2072" s="4" t="s">
        <v>10</v>
      </c>
      <c r="D2072" s="5">
        <v>1</v>
      </c>
      <c r="E2072" s="5" t="str">
        <f t="shared" si="64"/>
        <v>1 Jul 1962</v>
      </c>
      <c r="F2072" s="5">
        <v>0</v>
      </c>
      <c r="G2072" s="19">
        <v>33074.94</v>
      </c>
      <c r="H2072" s="4" t="s">
        <v>16</v>
      </c>
      <c r="I2072" s="4" t="s">
        <v>11</v>
      </c>
      <c r="J2072" s="4" t="s">
        <v>42</v>
      </c>
      <c r="K2072" s="4">
        <f t="shared" si="65"/>
        <v>62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.75" thickBot="1" x14ac:dyDescent="0.3">
      <c r="A2073" s="4" t="s">
        <v>2104</v>
      </c>
      <c r="B2073" s="5">
        <v>1969</v>
      </c>
      <c r="C2073" s="4" t="s">
        <v>36</v>
      </c>
      <c r="D2073" s="5">
        <v>30</v>
      </c>
      <c r="E2073" s="5" t="str">
        <f t="shared" si="64"/>
        <v>30 Oct 1969</v>
      </c>
      <c r="F2073" s="5">
        <v>0</v>
      </c>
      <c r="G2073" s="19">
        <v>33090.660000000003</v>
      </c>
      <c r="H2073" s="4" t="s">
        <v>11</v>
      </c>
      <c r="I2073" s="4" t="s">
        <v>11</v>
      </c>
      <c r="J2073" s="4" t="s">
        <v>42</v>
      </c>
      <c r="K2073" s="4">
        <f t="shared" si="65"/>
        <v>55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.75" thickBot="1" x14ac:dyDescent="0.3">
      <c r="A2074" s="4" t="s">
        <v>2105</v>
      </c>
      <c r="B2074" s="5">
        <v>1985</v>
      </c>
      <c r="C2074" s="4" t="s">
        <v>10</v>
      </c>
      <c r="D2074" s="5">
        <v>15</v>
      </c>
      <c r="E2074" s="5" t="str">
        <f t="shared" si="64"/>
        <v>15 Jul 1985</v>
      </c>
      <c r="F2074" s="5">
        <v>3</v>
      </c>
      <c r="G2074" s="19">
        <v>33121</v>
      </c>
      <c r="H2074" s="4" t="s">
        <v>11</v>
      </c>
      <c r="I2074" s="4" t="s">
        <v>16</v>
      </c>
      <c r="J2074" s="4" t="s">
        <v>42</v>
      </c>
      <c r="K2074" s="4">
        <f t="shared" si="65"/>
        <v>39</v>
      </c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.75" thickBot="1" x14ac:dyDescent="0.3">
      <c r="A2075" s="4" t="s">
        <v>2106</v>
      </c>
      <c r="B2075" s="5">
        <v>1990</v>
      </c>
      <c r="C2075" s="4" t="s">
        <v>36</v>
      </c>
      <c r="D2075" s="5">
        <v>12</v>
      </c>
      <c r="E2075" s="5" t="str">
        <f t="shared" si="64"/>
        <v>12 Oct 1990</v>
      </c>
      <c r="F2075" s="5">
        <v>3</v>
      </c>
      <c r="G2075" s="19">
        <v>33292.83</v>
      </c>
      <c r="H2075" s="4" t="s">
        <v>11</v>
      </c>
      <c r="I2075" s="4" t="s">
        <v>16</v>
      </c>
      <c r="J2075" s="4" t="s">
        <v>42</v>
      </c>
      <c r="K2075" s="4">
        <f t="shared" si="65"/>
        <v>34</v>
      </c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.75" thickBot="1" x14ac:dyDescent="0.3">
      <c r="A2076" s="4" t="s">
        <v>2107</v>
      </c>
      <c r="B2076" s="5">
        <v>2003</v>
      </c>
      <c r="C2076" s="4" t="s">
        <v>15</v>
      </c>
      <c r="D2076" s="5">
        <v>28</v>
      </c>
      <c r="E2076" s="5" t="str">
        <f t="shared" si="64"/>
        <v>28 Nov 2003</v>
      </c>
      <c r="F2076" s="5">
        <v>0</v>
      </c>
      <c r="G2076" s="19">
        <v>33307.550000000003</v>
      </c>
      <c r="H2076" s="4" t="s">
        <v>11</v>
      </c>
      <c r="I2076" s="4" t="s">
        <v>12</v>
      </c>
      <c r="J2076" s="4" t="s">
        <v>23</v>
      </c>
      <c r="K2076" s="4">
        <f t="shared" si="65"/>
        <v>21</v>
      </c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.75" thickBot="1" x14ac:dyDescent="0.3">
      <c r="A2077" s="4" t="s">
        <v>2108</v>
      </c>
      <c r="B2077" s="5">
        <v>1972</v>
      </c>
      <c r="C2077" s="4" t="s">
        <v>20</v>
      </c>
      <c r="D2077" s="5">
        <v>5</v>
      </c>
      <c r="E2077" s="5" t="str">
        <f t="shared" si="64"/>
        <v>5 Sep 1972</v>
      </c>
      <c r="F2077" s="5">
        <v>0</v>
      </c>
      <c r="G2077" s="19">
        <v>33344.449999999997</v>
      </c>
      <c r="H2077" s="4" t="s">
        <v>11</v>
      </c>
      <c r="I2077" s="4" t="s">
        <v>12</v>
      </c>
      <c r="J2077" s="4" t="s">
        <v>42</v>
      </c>
      <c r="K2077" s="4">
        <f t="shared" si="65"/>
        <v>52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.75" thickBot="1" x14ac:dyDescent="0.3">
      <c r="A2078" s="4" t="s">
        <v>2109</v>
      </c>
      <c r="B2078" s="5">
        <v>1985</v>
      </c>
      <c r="C2078" s="4" t="s">
        <v>30</v>
      </c>
      <c r="D2078" s="5">
        <v>7</v>
      </c>
      <c r="E2078" s="5" t="str">
        <f t="shared" si="64"/>
        <v>7 Dec 1985</v>
      </c>
      <c r="F2078" s="5">
        <v>3</v>
      </c>
      <c r="G2078" s="19">
        <v>33450.99</v>
      </c>
      <c r="H2078" s="4" t="s">
        <v>11</v>
      </c>
      <c r="I2078" s="4" t="s">
        <v>11</v>
      </c>
      <c r="J2078" s="4" t="s">
        <v>42</v>
      </c>
      <c r="K2078" s="4">
        <f t="shared" si="65"/>
        <v>39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.75" thickBot="1" x14ac:dyDescent="0.3">
      <c r="A2079" s="4" t="s">
        <v>2110</v>
      </c>
      <c r="B2079" s="5">
        <v>1970</v>
      </c>
      <c r="C2079" s="4" t="s">
        <v>18</v>
      </c>
      <c r="D2079" s="5">
        <v>18</v>
      </c>
      <c r="E2079" s="5" t="str">
        <f t="shared" si="64"/>
        <v>18 Jun 1970</v>
      </c>
      <c r="F2079" s="5">
        <v>2</v>
      </c>
      <c r="G2079" s="19">
        <v>33471.97</v>
      </c>
      <c r="H2079" s="4" t="s">
        <v>11</v>
      </c>
      <c r="I2079" s="4" t="s">
        <v>11</v>
      </c>
      <c r="J2079" s="4" t="s">
        <v>23</v>
      </c>
      <c r="K2079" s="4">
        <f t="shared" si="65"/>
        <v>54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.75" thickBot="1" x14ac:dyDescent="0.3">
      <c r="A2080" s="4" t="s">
        <v>2111</v>
      </c>
      <c r="B2080" s="5">
        <v>2002</v>
      </c>
      <c r="C2080" s="4" t="s">
        <v>34</v>
      </c>
      <c r="D2080" s="5">
        <v>25</v>
      </c>
      <c r="E2080" s="5" t="str">
        <f t="shared" si="64"/>
        <v>25 Aug 2002</v>
      </c>
      <c r="F2080" s="5">
        <v>0</v>
      </c>
      <c r="G2080" s="19">
        <v>33475.82</v>
      </c>
      <c r="H2080" s="4" t="s">
        <v>16</v>
      </c>
      <c r="I2080" s="4" t="s">
        <v>16</v>
      </c>
      <c r="J2080" s="4" t="s">
        <v>170</v>
      </c>
      <c r="K2080" s="4">
        <f t="shared" si="65"/>
        <v>22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.75" thickBot="1" x14ac:dyDescent="0.3">
      <c r="A2081" s="4" t="s">
        <v>2112</v>
      </c>
      <c r="B2081" s="5">
        <v>1984</v>
      </c>
      <c r="C2081" s="4" t="s">
        <v>10</v>
      </c>
      <c r="D2081" s="5">
        <v>22</v>
      </c>
      <c r="E2081" s="5" t="str">
        <f t="shared" si="64"/>
        <v>22 Jul 1984</v>
      </c>
      <c r="F2081" s="5">
        <v>3</v>
      </c>
      <c r="G2081" s="19">
        <v>33527.1</v>
      </c>
      <c r="H2081" s="4" t="s">
        <v>11</v>
      </c>
      <c r="I2081" s="4" t="s">
        <v>12</v>
      </c>
      <c r="J2081" s="4" t="s">
        <v>42</v>
      </c>
      <c r="K2081" s="4">
        <f t="shared" si="65"/>
        <v>40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.75" thickBot="1" x14ac:dyDescent="0.3">
      <c r="A2082" s="4" t="s">
        <v>2113</v>
      </c>
      <c r="B2082" s="5">
        <v>2003</v>
      </c>
      <c r="C2082" s="4" t="s">
        <v>20</v>
      </c>
      <c r="D2082" s="5">
        <v>9</v>
      </c>
      <c r="E2082" s="5" t="str">
        <f t="shared" si="64"/>
        <v>9 Sep 2003</v>
      </c>
      <c r="F2082" s="5">
        <v>0</v>
      </c>
      <c r="G2082" s="19">
        <v>33611.71</v>
      </c>
      <c r="H2082" s="4" t="s">
        <v>16</v>
      </c>
      <c r="I2082" s="4" t="s">
        <v>11</v>
      </c>
      <c r="J2082" s="4" t="s">
        <v>42</v>
      </c>
      <c r="K2082" s="4">
        <f t="shared" si="65"/>
        <v>21</v>
      </c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.75" thickBot="1" x14ac:dyDescent="0.3">
      <c r="A2083" s="4" t="s">
        <v>2114</v>
      </c>
      <c r="B2083" s="5">
        <v>1993</v>
      </c>
      <c r="C2083" s="4" t="s">
        <v>15</v>
      </c>
      <c r="D2083" s="5">
        <v>28</v>
      </c>
      <c r="E2083" s="5" t="str">
        <f t="shared" si="64"/>
        <v>28 Nov 1993</v>
      </c>
      <c r="F2083" s="5">
        <v>0</v>
      </c>
      <c r="G2083" s="19">
        <v>33707.550000000003</v>
      </c>
      <c r="H2083" s="4" t="s">
        <v>11</v>
      </c>
      <c r="I2083" s="4" t="s">
        <v>11</v>
      </c>
      <c r="J2083" s="4" t="s">
        <v>42</v>
      </c>
      <c r="K2083" s="4">
        <f t="shared" si="65"/>
        <v>31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.75" thickBot="1" x14ac:dyDescent="0.3">
      <c r="A2084" s="4" t="s">
        <v>2115</v>
      </c>
      <c r="B2084" s="5">
        <v>2004</v>
      </c>
      <c r="C2084" s="4" t="s">
        <v>15</v>
      </c>
      <c r="D2084" s="5">
        <v>1</v>
      </c>
      <c r="E2084" s="5" t="str">
        <f t="shared" si="64"/>
        <v>1 Nov 2004</v>
      </c>
      <c r="F2084" s="5">
        <v>0</v>
      </c>
      <c r="G2084" s="19">
        <v>33732.69</v>
      </c>
      <c r="H2084" s="4" t="s">
        <v>16</v>
      </c>
      <c r="I2084" s="4" t="s">
        <v>16</v>
      </c>
      <c r="J2084" s="4" t="s">
        <v>356</v>
      </c>
      <c r="K2084" s="4">
        <f t="shared" si="65"/>
        <v>20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.75" thickBot="1" x14ac:dyDescent="0.3">
      <c r="A2085" s="4" t="s">
        <v>2116</v>
      </c>
      <c r="B2085" s="5">
        <v>2003</v>
      </c>
      <c r="C2085" s="4" t="s">
        <v>20</v>
      </c>
      <c r="D2085" s="5">
        <v>12</v>
      </c>
      <c r="E2085" s="5" t="str">
        <f t="shared" si="64"/>
        <v>12 Sep 2003</v>
      </c>
      <c r="F2085" s="5">
        <v>0</v>
      </c>
      <c r="G2085" s="19">
        <v>33750.29</v>
      </c>
      <c r="H2085" s="4" t="s">
        <v>16</v>
      </c>
      <c r="I2085" s="4" t="s">
        <v>12</v>
      </c>
      <c r="J2085" s="4" t="s">
        <v>23</v>
      </c>
      <c r="K2085" s="4">
        <f t="shared" si="65"/>
        <v>21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.75" thickBot="1" x14ac:dyDescent="0.3">
      <c r="A2086" s="4" t="s">
        <v>2117</v>
      </c>
      <c r="B2086" s="5">
        <v>1962</v>
      </c>
      <c r="C2086" s="4" t="s">
        <v>30</v>
      </c>
      <c r="D2086" s="5">
        <v>11</v>
      </c>
      <c r="E2086" s="5" t="str">
        <f t="shared" si="64"/>
        <v>11 Dec 1962</v>
      </c>
      <c r="F2086" s="5">
        <v>0</v>
      </c>
      <c r="G2086" s="19">
        <v>33753.32</v>
      </c>
      <c r="H2086" s="4" t="s">
        <v>16</v>
      </c>
      <c r="I2086" s="4" t="s">
        <v>12</v>
      </c>
      <c r="J2086" s="4" t="s">
        <v>42</v>
      </c>
      <c r="K2086" s="4">
        <f t="shared" si="65"/>
        <v>62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.75" thickBot="1" x14ac:dyDescent="0.3">
      <c r="A2087" s="4" t="s">
        <v>2118</v>
      </c>
      <c r="B2087" s="5">
        <v>2000</v>
      </c>
      <c r="C2087" s="4" t="s">
        <v>36</v>
      </c>
      <c r="D2087" s="5">
        <v>26</v>
      </c>
      <c r="E2087" s="5" t="str">
        <f t="shared" si="64"/>
        <v>26 Oct 2000</v>
      </c>
      <c r="F2087" s="5">
        <v>0</v>
      </c>
      <c r="G2087" s="19">
        <v>33829.39</v>
      </c>
      <c r="H2087" s="4" t="s">
        <v>11</v>
      </c>
      <c r="I2087" s="4" t="s">
        <v>12</v>
      </c>
      <c r="J2087" s="4" t="s">
        <v>42</v>
      </c>
      <c r="K2087" s="4">
        <f t="shared" si="65"/>
        <v>24</v>
      </c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.75" thickBot="1" x14ac:dyDescent="0.3">
      <c r="A2088" s="4" t="s">
        <v>2119</v>
      </c>
      <c r="B2088" s="5">
        <v>1997</v>
      </c>
      <c r="C2088" s="4" t="s">
        <v>34</v>
      </c>
      <c r="D2088" s="5">
        <v>9</v>
      </c>
      <c r="E2088" s="5" t="str">
        <f t="shared" si="64"/>
        <v>9 Aug 1997</v>
      </c>
      <c r="F2088" s="5">
        <v>0</v>
      </c>
      <c r="G2088" s="19">
        <v>33900.65</v>
      </c>
      <c r="H2088" s="4" t="s">
        <v>11</v>
      </c>
      <c r="I2088" s="4" t="s">
        <v>12</v>
      </c>
      <c r="J2088" s="4" t="s">
        <v>42</v>
      </c>
      <c r="K2088" s="4">
        <f t="shared" si="65"/>
        <v>27</v>
      </c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.75" thickBot="1" x14ac:dyDescent="0.3">
      <c r="A2089" s="4" t="s">
        <v>2120</v>
      </c>
      <c r="B2089" s="5">
        <v>2000</v>
      </c>
      <c r="C2089" s="4" t="s">
        <v>30</v>
      </c>
      <c r="D2089" s="5">
        <v>27</v>
      </c>
      <c r="E2089" s="5" t="str">
        <f t="shared" si="64"/>
        <v>27 Dec 2000</v>
      </c>
      <c r="F2089" s="5">
        <v>0</v>
      </c>
      <c r="G2089" s="19">
        <v>33907.550000000003</v>
      </c>
      <c r="H2089" s="4" t="s">
        <v>11</v>
      </c>
      <c r="I2089" s="4" t="s">
        <v>11</v>
      </c>
      <c r="J2089" s="4" t="s">
        <v>23</v>
      </c>
      <c r="K2089" s="4">
        <f t="shared" si="65"/>
        <v>24</v>
      </c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.75" thickBot="1" x14ac:dyDescent="0.3">
      <c r="A2090" s="4" t="s">
        <v>2121</v>
      </c>
      <c r="B2090" s="5">
        <v>1994</v>
      </c>
      <c r="C2090" s="4" t="s">
        <v>20</v>
      </c>
      <c r="D2090" s="5">
        <v>25</v>
      </c>
      <c r="E2090" s="5" t="str">
        <f t="shared" si="64"/>
        <v>25 Sep 1994</v>
      </c>
      <c r="F2090" s="5">
        <v>0</v>
      </c>
      <c r="G2090" s="19">
        <v>33975.47</v>
      </c>
      <c r="H2090" s="4" t="s">
        <v>11</v>
      </c>
      <c r="I2090" s="4" t="s">
        <v>11</v>
      </c>
      <c r="J2090" s="4" t="s">
        <v>42</v>
      </c>
      <c r="K2090" s="4">
        <f t="shared" si="65"/>
        <v>30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.75" thickBot="1" x14ac:dyDescent="0.3">
      <c r="A2091" s="4" t="s">
        <v>2122</v>
      </c>
      <c r="B2091" s="5">
        <v>1972</v>
      </c>
      <c r="C2091" s="4" t="s">
        <v>10</v>
      </c>
      <c r="D2091" s="5">
        <v>26</v>
      </c>
      <c r="E2091" s="5" t="str">
        <f t="shared" si="64"/>
        <v>26 Jul 1972</v>
      </c>
      <c r="F2091" s="5">
        <v>0</v>
      </c>
      <c r="G2091" s="19">
        <v>34053.360000000001</v>
      </c>
      <c r="H2091" s="4" t="s">
        <v>11</v>
      </c>
      <c r="I2091" s="4" t="s">
        <v>11</v>
      </c>
      <c r="J2091" s="4" t="s">
        <v>42</v>
      </c>
      <c r="K2091" s="4">
        <f t="shared" si="65"/>
        <v>52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.75" thickBot="1" x14ac:dyDescent="0.3">
      <c r="A2092" s="4" t="s">
        <v>2123</v>
      </c>
      <c r="B2092" s="5">
        <v>2002</v>
      </c>
      <c r="C2092" s="4" t="s">
        <v>30</v>
      </c>
      <c r="D2092" s="5">
        <v>26</v>
      </c>
      <c r="E2092" s="5" t="str">
        <f t="shared" si="64"/>
        <v>26 Dec 2002</v>
      </c>
      <c r="F2092" s="5">
        <v>0</v>
      </c>
      <c r="G2092" s="19">
        <v>34084.68</v>
      </c>
      <c r="H2092" s="4" t="s">
        <v>11</v>
      </c>
      <c r="I2092" s="4" t="s">
        <v>12</v>
      </c>
      <c r="J2092" s="4" t="s">
        <v>42</v>
      </c>
      <c r="K2092" s="4">
        <f t="shared" si="65"/>
        <v>22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.75" thickBot="1" x14ac:dyDescent="0.3">
      <c r="A2093" s="4" t="s">
        <v>2124</v>
      </c>
      <c r="B2093" s="5">
        <v>1999</v>
      </c>
      <c r="C2093" s="4" t="s">
        <v>15</v>
      </c>
      <c r="D2093" s="5">
        <v>6</v>
      </c>
      <c r="E2093" s="5" t="str">
        <f t="shared" si="64"/>
        <v>6 Nov 1999</v>
      </c>
      <c r="F2093" s="5">
        <v>0</v>
      </c>
      <c r="G2093" s="19">
        <v>34166.269999999997</v>
      </c>
      <c r="H2093" s="4" t="s">
        <v>11</v>
      </c>
      <c r="I2093" s="4" t="s">
        <v>12</v>
      </c>
      <c r="J2093" s="4" t="s">
        <v>42</v>
      </c>
      <c r="K2093" s="4">
        <f t="shared" si="65"/>
        <v>25</v>
      </c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.75" thickBot="1" x14ac:dyDescent="0.3">
      <c r="A2094" s="4" t="s">
        <v>2125</v>
      </c>
      <c r="B2094" s="5">
        <v>1971</v>
      </c>
      <c r="C2094" s="4" t="s">
        <v>34</v>
      </c>
      <c r="D2094" s="5">
        <v>25</v>
      </c>
      <c r="E2094" s="5" t="str">
        <f t="shared" si="64"/>
        <v>25 Aug 1971</v>
      </c>
      <c r="F2094" s="5">
        <v>0</v>
      </c>
      <c r="G2094" s="19">
        <v>34205.07</v>
      </c>
      <c r="H2094" s="4" t="s">
        <v>11</v>
      </c>
      <c r="I2094" s="4" t="s">
        <v>11</v>
      </c>
      <c r="J2094" s="4" t="s">
        <v>42</v>
      </c>
      <c r="K2094" s="4">
        <f t="shared" si="65"/>
        <v>53</v>
      </c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.75" thickBot="1" x14ac:dyDescent="0.3">
      <c r="A2095" s="4" t="s">
        <v>2126</v>
      </c>
      <c r="B2095" s="5">
        <v>1975</v>
      </c>
      <c r="C2095" s="4" t="s">
        <v>10</v>
      </c>
      <c r="D2095" s="5">
        <v>21</v>
      </c>
      <c r="E2095" s="5" t="str">
        <f t="shared" si="64"/>
        <v>21 Jul 1975</v>
      </c>
      <c r="F2095" s="5">
        <v>1</v>
      </c>
      <c r="G2095" s="19">
        <v>34210.33</v>
      </c>
      <c r="H2095" s="4" t="s">
        <v>11</v>
      </c>
      <c r="I2095" s="4" t="s">
        <v>16</v>
      </c>
      <c r="J2095" s="4" t="s">
        <v>23</v>
      </c>
      <c r="K2095" s="4">
        <f t="shared" si="65"/>
        <v>49</v>
      </c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.75" thickBot="1" x14ac:dyDescent="0.3">
      <c r="A2096" s="4" t="s">
        <v>2127</v>
      </c>
      <c r="B2096" s="5">
        <v>1962</v>
      </c>
      <c r="C2096" s="4" t="s">
        <v>10</v>
      </c>
      <c r="D2096" s="5">
        <v>5</v>
      </c>
      <c r="E2096" s="5" t="str">
        <f t="shared" si="64"/>
        <v>5 Jul 1962</v>
      </c>
      <c r="F2096" s="5">
        <v>0</v>
      </c>
      <c r="G2096" s="19">
        <v>34218.019999999997</v>
      </c>
      <c r="H2096" s="4" t="s">
        <v>16</v>
      </c>
      <c r="I2096" s="4" t="s">
        <v>16</v>
      </c>
      <c r="J2096" s="4" t="s">
        <v>42</v>
      </c>
      <c r="K2096" s="4">
        <f t="shared" si="65"/>
        <v>62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.75" thickBot="1" x14ac:dyDescent="0.3">
      <c r="A2097" s="4" t="s">
        <v>2128</v>
      </c>
      <c r="B2097" s="5">
        <v>1998</v>
      </c>
      <c r="C2097" s="4" t="s">
        <v>18</v>
      </c>
      <c r="D2097" s="5">
        <v>11</v>
      </c>
      <c r="E2097" s="5" t="str">
        <f t="shared" si="64"/>
        <v>11 Jun 1998</v>
      </c>
      <c r="F2097" s="5">
        <v>0</v>
      </c>
      <c r="G2097" s="19">
        <v>34254.050000000003</v>
      </c>
      <c r="H2097" s="4" t="s">
        <v>16</v>
      </c>
      <c r="I2097" s="4" t="s">
        <v>12</v>
      </c>
      <c r="J2097" s="4" t="s">
        <v>166</v>
      </c>
      <c r="K2097" s="4">
        <f t="shared" si="65"/>
        <v>26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.75" thickBot="1" x14ac:dyDescent="0.3">
      <c r="A2098" s="4" t="s">
        <v>2129</v>
      </c>
      <c r="B2098" s="5">
        <v>1995</v>
      </c>
      <c r="C2098" s="4" t="s">
        <v>36</v>
      </c>
      <c r="D2098" s="5">
        <v>30</v>
      </c>
      <c r="E2098" s="5" t="str">
        <f t="shared" si="64"/>
        <v>30 Oct 1995</v>
      </c>
      <c r="F2098" s="5">
        <v>0</v>
      </c>
      <c r="G2098" s="19">
        <v>34289.43</v>
      </c>
      <c r="H2098" s="4" t="s">
        <v>16</v>
      </c>
      <c r="I2098" s="4" t="s">
        <v>16</v>
      </c>
      <c r="J2098" s="4" t="s">
        <v>42</v>
      </c>
      <c r="K2098" s="4">
        <f t="shared" si="65"/>
        <v>29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.75" thickBot="1" x14ac:dyDescent="0.3">
      <c r="A2099" s="4" t="s">
        <v>2130</v>
      </c>
      <c r="B2099" s="5">
        <v>1986</v>
      </c>
      <c r="C2099" s="4" t="s">
        <v>36</v>
      </c>
      <c r="D2099" s="5">
        <v>11</v>
      </c>
      <c r="E2099" s="5" t="str">
        <f t="shared" si="64"/>
        <v>11 Oct 1986</v>
      </c>
      <c r="F2099" s="5">
        <v>3</v>
      </c>
      <c r="G2099" s="19">
        <v>34293.120000000003</v>
      </c>
      <c r="H2099" s="4" t="s">
        <v>16</v>
      </c>
      <c r="I2099" s="4" t="s">
        <v>11</v>
      </c>
      <c r="J2099" s="4" t="s">
        <v>42</v>
      </c>
      <c r="K2099" s="4">
        <f t="shared" si="65"/>
        <v>38</v>
      </c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.75" thickBot="1" x14ac:dyDescent="0.3">
      <c r="A2100" s="4" t="s">
        <v>2131</v>
      </c>
      <c r="B2100" s="5">
        <v>2004</v>
      </c>
      <c r="C2100" s="4" t="s">
        <v>15</v>
      </c>
      <c r="D2100" s="5">
        <v>1</v>
      </c>
      <c r="E2100" s="5" t="str">
        <f t="shared" si="64"/>
        <v>1 Nov 2004</v>
      </c>
      <c r="F2100" s="5">
        <v>2</v>
      </c>
      <c r="G2100" s="19">
        <v>34303.17</v>
      </c>
      <c r="H2100" s="4" t="s">
        <v>16</v>
      </c>
      <c r="I2100" s="4" t="s">
        <v>12</v>
      </c>
      <c r="J2100" s="4" t="s">
        <v>13</v>
      </c>
      <c r="K2100" s="4">
        <f t="shared" si="65"/>
        <v>20</v>
      </c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.75" thickBot="1" x14ac:dyDescent="0.3">
      <c r="A2101" s="4" t="s">
        <v>2132</v>
      </c>
      <c r="B2101" s="5">
        <v>1983</v>
      </c>
      <c r="C2101" s="4" t="s">
        <v>36</v>
      </c>
      <c r="D2101" s="5">
        <v>2</v>
      </c>
      <c r="E2101" s="5" t="str">
        <f t="shared" si="64"/>
        <v>2 Oct 1983</v>
      </c>
      <c r="F2101" s="5">
        <v>3</v>
      </c>
      <c r="G2101" s="19">
        <v>34307.22</v>
      </c>
      <c r="H2101" s="4" t="s">
        <v>11</v>
      </c>
      <c r="I2101" s="4" t="s">
        <v>11</v>
      </c>
      <c r="J2101" s="4" t="s">
        <v>23</v>
      </c>
      <c r="K2101" s="4">
        <f t="shared" si="65"/>
        <v>41</v>
      </c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.75" thickBot="1" x14ac:dyDescent="0.3">
      <c r="A2102" s="4" t="s">
        <v>2133</v>
      </c>
      <c r="B2102" s="5">
        <v>1984</v>
      </c>
      <c r="C2102" s="4" t="s">
        <v>36</v>
      </c>
      <c r="D2102" s="5">
        <v>1</v>
      </c>
      <c r="E2102" s="5" t="str">
        <f t="shared" si="64"/>
        <v>1 Oct 1984</v>
      </c>
      <c r="F2102" s="5">
        <v>3</v>
      </c>
      <c r="G2102" s="19">
        <v>34402.22</v>
      </c>
      <c r="H2102" s="4" t="s">
        <v>11</v>
      </c>
      <c r="I2102" s="4" t="s">
        <v>12</v>
      </c>
      <c r="J2102" s="4" t="s">
        <v>42</v>
      </c>
      <c r="K2102" s="4">
        <f t="shared" si="65"/>
        <v>40</v>
      </c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.75" thickBot="1" x14ac:dyDescent="0.3">
      <c r="A2103" s="4" t="s">
        <v>2134</v>
      </c>
      <c r="B2103" s="5">
        <v>2003</v>
      </c>
      <c r="C2103" s="4" t="s">
        <v>36</v>
      </c>
      <c r="D2103" s="5">
        <v>5</v>
      </c>
      <c r="E2103" s="5" t="str">
        <f t="shared" si="64"/>
        <v>5 Oct 2003</v>
      </c>
      <c r="F2103" s="5">
        <v>0</v>
      </c>
      <c r="G2103" s="19">
        <v>34439.86</v>
      </c>
      <c r="H2103" s="4" t="s">
        <v>11</v>
      </c>
      <c r="I2103" s="4" t="s">
        <v>16</v>
      </c>
      <c r="J2103" s="4" t="s">
        <v>13</v>
      </c>
      <c r="K2103" s="4">
        <f t="shared" si="65"/>
        <v>21</v>
      </c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.75" thickBot="1" x14ac:dyDescent="0.3">
      <c r="A2104" s="4" t="s">
        <v>2135</v>
      </c>
      <c r="B2104" s="5">
        <v>1990</v>
      </c>
      <c r="C2104" s="4" t="s">
        <v>20</v>
      </c>
      <c r="D2104" s="5">
        <v>24</v>
      </c>
      <c r="E2104" s="5" t="str">
        <f t="shared" si="64"/>
        <v>24 Sep 1990</v>
      </c>
      <c r="F2104" s="5">
        <v>3</v>
      </c>
      <c r="G2104" s="19">
        <v>34456.269999999997</v>
      </c>
      <c r="H2104" s="4" t="s">
        <v>16</v>
      </c>
      <c r="I2104" s="4" t="s">
        <v>11</v>
      </c>
      <c r="J2104" s="4" t="s">
        <v>42</v>
      </c>
      <c r="K2104" s="4">
        <f t="shared" si="65"/>
        <v>34</v>
      </c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.75" thickBot="1" x14ac:dyDescent="0.3">
      <c r="A2105" s="4" t="s">
        <v>2136</v>
      </c>
      <c r="B2105" s="5">
        <v>1998</v>
      </c>
      <c r="C2105" s="4" t="s">
        <v>18</v>
      </c>
      <c r="D2105" s="5">
        <v>24</v>
      </c>
      <c r="E2105" s="5" t="str">
        <f t="shared" si="64"/>
        <v>24 Jun 1998</v>
      </c>
      <c r="F2105" s="5">
        <v>0</v>
      </c>
      <c r="G2105" s="19">
        <v>34472.839999999997</v>
      </c>
      <c r="H2105" s="4" t="s">
        <v>16</v>
      </c>
      <c r="I2105" s="4" t="s">
        <v>12</v>
      </c>
      <c r="J2105" s="4" t="s">
        <v>42</v>
      </c>
      <c r="K2105" s="4">
        <f t="shared" si="65"/>
        <v>26</v>
      </c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.75" thickBot="1" x14ac:dyDescent="0.3">
      <c r="A2106" s="4" t="s">
        <v>2137</v>
      </c>
      <c r="B2106" s="5">
        <v>1976</v>
      </c>
      <c r="C2106" s="4" t="s">
        <v>15</v>
      </c>
      <c r="D2106" s="5">
        <v>25</v>
      </c>
      <c r="E2106" s="5" t="str">
        <f t="shared" si="64"/>
        <v>25 Nov 1976</v>
      </c>
      <c r="F2106" s="5">
        <v>2</v>
      </c>
      <c r="G2106" s="19">
        <v>34543.39</v>
      </c>
      <c r="H2106" s="4" t="s">
        <v>11</v>
      </c>
      <c r="I2106" s="4" t="s">
        <v>12</v>
      </c>
      <c r="J2106" s="4" t="s">
        <v>42</v>
      </c>
      <c r="K2106" s="4">
        <f t="shared" si="65"/>
        <v>48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.75" thickBot="1" x14ac:dyDescent="0.3">
      <c r="A2107" s="4" t="s">
        <v>2138</v>
      </c>
      <c r="B2107" s="5">
        <v>2004</v>
      </c>
      <c r="C2107" s="4" t="s">
        <v>36</v>
      </c>
      <c r="D2107" s="5">
        <v>9</v>
      </c>
      <c r="E2107" s="5" t="str">
        <f t="shared" si="64"/>
        <v>9 Oct 2004</v>
      </c>
      <c r="F2107" s="5">
        <v>0</v>
      </c>
      <c r="G2107" s="19">
        <v>34617.839999999997</v>
      </c>
      <c r="H2107" s="4" t="s">
        <v>16</v>
      </c>
      <c r="I2107" s="4" t="s">
        <v>12</v>
      </c>
      <c r="J2107" s="4" t="s">
        <v>168</v>
      </c>
      <c r="K2107" s="4">
        <f t="shared" si="65"/>
        <v>20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.75" thickBot="1" x14ac:dyDescent="0.3">
      <c r="A2108" s="4" t="s">
        <v>2139</v>
      </c>
      <c r="B2108" s="5">
        <v>1994</v>
      </c>
      <c r="C2108" s="4" t="s">
        <v>10</v>
      </c>
      <c r="D2108" s="5">
        <v>7</v>
      </c>
      <c r="E2108" s="5" t="str">
        <f t="shared" si="64"/>
        <v>7 Jul 1994</v>
      </c>
      <c r="F2108" s="5">
        <v>0</v>
      </c>
      <c r="G2108" s="19">
        <v>34672.15</v>
      </c>
      <c r="H2108" s="4" t="s">
        <v>16</v>
      </c>
      <c r="I2108" s="4" t="s">
        <v>12</v>
      </c>
      <c r="J2108" s="4" t="s">
        <v>13</v>
      </c>
      <c r="K2108" s="4">
        <f t="shared" si="65"/>
        <v>30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.75" thickBot="1" x14ac:dyDescent="0.3">
      <c r="A2109" s="4" t="s">
        <v>2140</v>
      </c>
      <c r="B2109" s="5">
        <v>2003</v>
      </c>
      <c r="C2109" s="4" t="s">
        <v>10</v>
      </c>
      <c r="D2109" s="5">
        <v>3</v>
      </c>
      <c r="E2109" s="5" t="str">
        <f t="shared" si="64"/>
        <v>3 Jul 2003</v>
      </c>
      <c r="F2109" s="5">
        <v>0</v>
      </c>
      <c r="G2109" s="19">
        <v>34779.620000000003</v>
      </c>
      <c r="H2109" s="4" t="s">
        <v>16</v>
      </c>
      <c r="I2109" s="4" t="s">
        <v>11</v>
      </c>
      <c r="J2109" s="4" t="s">
        <v>42</v>
      </c>
      <c r="K2109" s="4">
        <f t="shared" si="65"/>
        <v>21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.75" thickBot="1" x14ac:dyDescent="0.3">
      <c r="A2110" s="4" t="s">
        <v>2141</v>
      </c>
      <c r="B2110" s="5">
        <v>1995</v>
      </c>
      <c r="C2110" s="4" t="s">
        <v>30</v>
      </c>
      <c r="D2110" s="5">
        <v>27</v>
      </c>
      <c r="E2110" s="5" t="str">
        <f t="shared" si="64"/>
        <v>27 Dec 1995</v>
      </c>
      <c r="F2110" s="5">
        <v>1</v>
      </c>
      <c r="G2110" s="19">
        <v>34806.47</v>
      </c>
      <c r="H2110" s="4" t="s">
        <v>16</v>
      </c>
      <c r="I2110" s="4" t="s">
        <v>11</v>
      </c>
      <c r="J2110" s="4" t="s">
        <v>13</v>
      </c>
      <c r="K2110" s="4">
        <f t="shared" si="65"/>
        <v>29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.75" thickBot="1" x14ac:dyDescent="0.3">
      <c r="A2111" s="4" t="s">
        <v>2142</v>
      </c>
      <c r="B2111" s="5">
        <v>2003</v>
      </c>
      <c r="C2111" s="4" t="s">
        <v>20</v>
      </c>
      <c r="D2111" s="5">
        <v>17</v>
      </c>
      <c r="E2111" s="5" t="str">
        <f t="shared" si="64"/>
        <v>17 Sep 2003</v>
      </c>
      <c r="F2111" s="5">
        <v>0</v>
      </c>
      <c r="G2111" s="19">
        <v>34828.65</v>
      </c>
      <c r="H2111" s="4" t="s">
        <v>16</v>
      </c>
      <c r="I2111" s="4" t="s">
        <v>12</v>
      </c>
      <c r="J2111" s="4" t="s">
        <v>42</v>
      </c>
      <c r="K2111" s="4">
        <f t="shared" si="65"/>
        <v>21</v>
      </c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5.75" thickBot="1" x14ac:dyDescent="0.3">
      <c r="A2112" s="4" t="s">
        <v>2143</v>
      </c>
      <c r="B2112" s="5">
        <v>1995</v>
      </c>
      <c r="C2112" s="4" t="s">
        <v>36</v>
      </c>
      <c r="D2112" s="5">
        <v>17</v>
      </c>
      <c r="E2112" s="5" t="str">
        <f t="shared" si="64"/>
        <v>17 Oct 1995</v>
      </c>
      <c r="F2112" s="5">
        <v>0</v>
      </c>
      <c r="G2112" s="19">
        <v>34838.870000000003</v>
      </c>
      <c r="H2112" s="4" t="s">
        <v>11</v>
      </c>
      <c r="I2112" s="4" t="s">
        <v>12</v>
      </c>
      <c r="J2112" s="4" t="s">
        <v>42</v>
      </c>
      <c r="K2112" s="4">
        <f t="shared" si="65"/>
        <v>29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.75" thickBot="1" x14ac:dyDescent="0.3">
      <c r="A2113" s="4" t="s">
        <v>2144</v>
      </c>
      <c r="B2113" s="5">
        <v>1983</v>
      </c>
      <c r="C2113" s="4" t="s">
        <v>10</v>
      </c>
      <c r="D2113" s="5">
        <v>29</v>
      </c>
      <c r="E2113" s="5" t="str">
        <f t="shared" si="64"/>
        <v>29 Jul 1983</v>
      </c>
      <c r="F2113" s="5">
        <v>3</v>
      </c>
      <c r="G2113" s="19">
        <v>34940.61</v>
      </c>
      <c r="H2113" s="4" t="s">
        <v>11</v>
      </c>
      <c r="I2113" s="4" t="s">
        <v>12</v>
      </c>
      <c r="J2113" s="4" t="s">
        <v>42</v>
      </c>
      <c r="K2113" s="4">
        <f t="shared" si="65"/>
        <v>41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.75" thickBot="1" x14ac:dyDescent="0.3">
      <c r="A2114" s="4" t="s">
        <v>2145</v>
      </c>
      <c r="B2114" s="5">
        <v>1967</v>
      </c>
      <c r="C2114" s="4" t="s">
        <v>36</v>
      </c>
      <c r="D2114" s="5">
        <v>7</v>
      </c>
      <c r="E2114" s="5" t="str">
        <f t="shared" si="64"/>
        <v>7 Oct 1967</v>
      </c>
      <c r="F2114" s="5">
        <v>0</v>
      </c>
      <c r="G2114" s="19">
        <v>34975.68</v>
      </c>
      <c r="H2114" s="4" t="s">
        <v>11</v>
      </c>
      <c r="I2114" s="4" t="s">
        <v>11</v>
      </c>
      <c r="J2114" s="4" t="s">
        <v>42</v>
      </c>
      <c r="K2114" s="4">
        <f t="shared" si="65"/>
        <v>57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.75" thickBot="1" x14ac:dyDescent="0.3">
      <c r="A2115" s="4" t="s">
        <v>2146</v>
      </c>
      <c r="B2115" s="5">
        <v>1998</v>
      </c>
      <c r="C2115" s="4" t="s">
        <v>34</v>
      </c>
      <c r="D2115" s="5">
        <v>22</v>
      </c>
      <c r="E2115" s="5" t="str">
        <f t="shared" ref="E2115:E2178" si="66">CONCATENATE(D2115," ",C2115," ",B2115)</f>
        <v>22 Aug 1998</v>
      </c>
      <c r="F2115" s="5">
        <v>0</v>
      </c>
      <c r="G2115" s="19">
        <v>34976.42</v>
      </c>
      <c r="H2115" s="4" t="s">
        <v>11</v>
      </c>
      <c r="I2115" s="4" t="s">
        <v>16</v>
      </c>
      <c r="J2115" s="4" t="s">
        <v>42</v>
      </c>
      <c r="K2115" s="4">
        <f t="shared" ref="K2115:K2178" si="67">DATEDIF(E2115,$L$2,"y")</f>
        <v>26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.75" thickBot="1" x14ac:dyDescent="0.3">
      <c r="A2116" s="4" t="s">
        <v>2147</v>
      </c>
      <c r="B2116" s="5">
        <v>1997</v>
      </c>
      <c r="C2116" s="4" t="s">
        <v>34</v>
      </c>
      <c r="D2116" s="5">
        <v>22</v>
      </c>
      <c r="E2116" s="5" t="str">
        <f t="shared" si="66"/>
        <v>22 Aug 1997</v>
      </c>
      <c r="F2116" s="5">
        <v>0</v>
      </c>
      <c r="G2116" s="19">
        <v>34979.86</v>
      </c>
      <c r="H2116" s="4" t="s">
        <v>11</v>
      </c>
      <c r="I2116" s="4" t="s">
        <v>11</v>
      </c>
      <c r="J2116" s="4" t="s">
        <v>42</v>
      </c>
      <c r="K2116" s="4">
        <f t="shared" si="67"/>
        <v>27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.75" thickBot="1" x14ac:dyDescent="0.3">
      <c r="A2117" s="4" t="s">
        <v>2148</v>
      </c>
      <c r="B2117" s="5">
        <v>1982</v>
      </c>
      <c r="C2117" s="4" t="s">
        <v>10</v>
      </c>
      <c r="D2117" s="5">
        <v>5</v>
      </c>
      <c r="E2117" s="5" t="str">
        <f t="shared" si="66"/>
        <v>5 Jul 1982</v>
      </c>
      <c r="F2117" s="5">
        <v>3</v>
      </c>
      <c r="G2117" s="19">
        <v>35000.730000000003</v>
      </c>
      <c r="H2117" s="4" t="s">
        <v>11</v>
      </c>
      <c r="I2117" s="4" t="s">
        <v>12</v>
      </c>
      <c r="J2117" s="4" t="s">
        <v>42</v>
      </c>
      <c r="K2117" s="4">
        <f t="shared" si="67"/>
        <v>42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.75" thickBot="1" x14ac:dyDescent="0.3">
      <c r="A2118" s="4" t="s">
        <v>2149</v>
      </c>
      <c r="B2118" s="5">
        <v>1975</v>
      </c>
      <c r="C2118" s="4" t="s">
        <v>34</v>
      </c>
      <c r="D2118" s="5">
        <v>29</v>
      </c>
      <c r="E2118" s="5" t="str">
        <f t="shared" si="66"/>
        <v>29 Aug 1975</v>
      </c>
      <c r="F2118" s="5">
        <v>1</v>
      </c>
      <c r="G2118" s="19">
        <v>35050.620000000003</v>
      </c>
      <c r="H2118" s="4" t="s">
        <v>11</v>
      </c>
      <c r="I2118" s="4" t="s">
        <v>16</v>
      </c>
      <c r="J2118" s="4" t="s">
        <v>42</v>
      </c>
      <c r="K2118" s="4">
        <f t="shared" si="67"/>
        <v>49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.75" thickBot="1" x14ac:dyDescent="0.3">
      <c r="A2119" s="4" t="s">
        <v>2150</v>
      </c>
      <c r="B2119" s="5">
        <v>1977</v>
      </c>
      <c r="C2119" s="4" t="s">
        <v>18</v>
      </c>
      <c r="D2119" s="5">
        <v>29</v>
      </c>
      <c r="E2119" s="5" t="str">
        <f t="shared" si="66"/>
        <v>29 Jun 1977</v>
      </c>
      <c r="F2119" s="5">
        <v>0</v>
      </c>
      <c r="G2119" s="19">
        <v>35069.370000000003</v>
      </c>
      <c r="H2119" s="4" t="s">
        <v>16</v>
      </c>
      <c r="I2119" s="4" t="s">
        <v>16</v>
      </c>
      <c r="J2119" s="4" t="s">
        <v>356</v>
      </c>
      <c r="K2119" s="4">
        <f t="shared" si="67"/>
        <v>47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.75" thickBot="1" x14ac:dyDescent="0.3">
      <c r="A2120" s="4" t="s">
        <v>2151</v>
      </c>
      <c r="B2120" s="5">
        <v>1998</v>
      </c>
      <c r="C2120" s="4" t="s">
        <v>30</v>
      </c>
      <c r="D2120" s="5">
        <v>22</v>
      </c>
      <c r="E2120" s="5" t="str">
        <f t="shared" si="66"/>
        <v>22 Dec 1998</v>
      </c>
      <c r="F2120" s="5">
        <v>0</v>
      </c>
      <c r="G2120" s="19">
        <v>35147.53</v>
      </c>
      <c r="H2120" s="4" t="s">
        <v>16</v>
      </c>
      <c r="I2120" s="4" t="s">
        <v>16</v>
      </c>
      <c r="J2120" s="4" t="s">
        <v>168</v>
      </c>
      <c r="K2120" s="4">
        <f t="shared" si="67"/>
        <v>26</v>
      </c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.75" thickBot="1" x14ac:dyDescent="0.3">
      <c r="A2121" s="4" t="s">
        <v>2152</v>
      </c>
      <c r="B2121" s="5">
        <v>1967</v>
      </c>
      <c r="C2121" s="4" t="s">
        <v>30</v>
      </c>
      <c r="D2121" s="5">
        <v>30</v>
      </c>
      <c r="E2121" s="5" t="str">
        <f t="shared" si="66"/>
        <v>30 Dec 1967</v>
      </c>
      <c r="F2121" s="5">
        <v>1</v>
      </c>
      <c r="G2121" s="19">
        <v>35160.129999999997</v>
      </c>
      <c r="H2121" s="4" t="s">
        <v>11</v>
      </c>
      <c r="I2121" s="4" t="s">
        <v>11</v>
      </c>
      <c r="J2121" s="4" t="s">
        <v>42</v>
      </c>
      <c r="K2121" s="4">
        <f t="shared" si="67"/>
        <v>57</v>
      </c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.75" thickBot="1" x14ac:dyDescent="0.3">
      <c r="A2122" s="4" t="s">
        <v>2153</v>
      </c>
      <c r="B2122" s="5">
        <v>1997</v>
      </c>
      <c r="C2122" s="4" t="s">
        <v>10</v>
      </c>
      <c r="D2122" s="5">
        <v>9</v>
      </c>
      <c r="E2122" s="5" t="str">
        <f t="shared" si="66"/>
        <v>9 Jul 1997</v>
      </c>
      <c r="F2122" s="5">
        <v>0</v>
      </c>
      <c r="G2122" s="19">
        <v>35302.089999999997</v>
      </c>
      <c r="H2122" s="4" t="s">
        <v>16</v>
      </c>
      <c r="I2122" s="4" t="s">
        <v>11</v>
      </c>
      <c r="J2122" s="4" t="s">
        <v>42</v>
      </c>
      <c r="K2122" s="4">
        <f t="shared" si="67"/>
        <v>27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5.75" thickBot="1" x14ac:dyDescent="0.3">
      <c r="A2123" s="4" t="s">
        <v>2154</v>
      </c>
      <c r="B2123" s="5">
        <v>1988</v>
      </c>
      <c r="C2123" s="4" t="s">
        <v>20</v>
      </c>
      <c r="D2123" s="5">
        <v>19</v>
      </c>
      <c r="E2123" s="5" t="str">
        <f t="shared" si="66"/>
        <v>19 Sep 1988</v>
      </c>
      <c r="F2123" s="5">
        <v>3</v>
      </c>
      <c r="G2123" s="19">
        <v>35315.96</v>
      </c>
      <c r="H2123" s="4" t="s">
        <v>11</v>
      </c>
      <c r="I2123" s="4" t="s">
        <v>16</v>
      </c>
      <c r="J2123" s="4" t="s">
        <v>42</v>
      </c>
      <c r="K2123" s="4">
        <f t="shared" si="67"/>
        <v>36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.75" thickBot="1" x14ac:dyDescent="0.3">
      <c r="A2124" s="4" t="s">
        <v>2155</v>
      </c>
      <c r="B2124" s="5">
        <v>1971</v>
      </c>
      <c r="C2124" s="4" t="s">
        <v>20</v>
      </c>
      <c r="D2124" s="5">
        <v>22</v>
      </c>
      <c r="E2124" s="5" t="str">
        <f t="shared" si="66"/>
        <v>22 Sep 1971</v>
      </c>
      <c r="F2124" s="5">
        <v>0</v>
      </c>
      <c r="G2124" s="19">
        <v>35345.730000000003</v>
      </c>
      <c r="H2124" s="4" t="s">
        <v>11</v>
      </c>
      <c r="I2124" s="4" t="s">
        <v>12</v>
      </c>
      <c r="J2124" s="4" t="s">
        <v>42</v>
      </c>
      <c r="K2124" s="4">
        <f t="shared" si="67"/>
        <v>53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5.75" thickBot="1" x14ac:dyDescent="0.3">
      <c r="A2125" s="4" t="s">
        <v>2156</v>
      </c>
      <c r="B2125" s="5">
        <v>1988</v>
      </c>
      <c r="C2125" s="4" t="s">
        <v>15</v>
      </c>
      <c r="D2125" s="5">
        <v>20</v>
      </c>
      <c r="E2125" s="5" t="str">
        <f t="shared" si="66"/>
        <v>20 Nov 1988</v>
      </c>
      <c r="F2125" s="5">
        <v>0</v>
      </c>
      <c r="G2125" s="19">
        <v>35491.64</v>
      </c>
      <c r="H2125" s="4" t="s">
        <v>16</v>
      </c>
      <c r="I2125" s="4" t="s">
        <v>11</v>
      </c>
      <c r="J2125" s="4" t="s">
        <v>42</v>
      </c>
      <c r="K2125" s="4">
        <f t="shared" si="67"/>
        <v>36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5.75" thickBot="1" x14ac:dyDescent="0.3">
      <c r="A2126" s="4" t="s">
        <v>2157</v>
      </c>
      <c r="B2126" s="5">
        <v>1973</v>
      </c>
      <c r="C2126" s="4" t="s">
        <v>30</v>
      </c>
      <c r="D2126" s="5">
        <v>16</v>
      </c>
      <c r="E2126" s="5" t="str">
        <f t="shared" si="66"/>
        <v>16 Dec 1973</v>
      </c>
      <c r="F2126" s="5">
        <v>0</v>
      </c>
      <c r="G2126" s="19">
        <v>35517.19</v>
      </c>
      <c r="H2126" s="4" t="s">
        <v>11</v>
      </c>
      <c r="I2126" s="4" t="s">
        <v>11</v>
      </c>
      <c r="J2126" s="4" t="s">
        <v>42</v>
      </c>
      <c r="K2126" s="4">
        <f t="shared" si="67"/>
        <v>51</v>
      </c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.75" thickBot="1" x14ac:dyDescent="0.3">
      <c r="A2127" s="4" t="s">
        <v>2158</v>
      </c>
      <c r="B2127" s="5">
        <v>1992</v>
      </c>
      <c r="C2127" s="4" t="s">
        <v>20</v>
      </c>
      <c r="D2127" s="5">
        <v>13</v>
      </c>
      <c r="E2127" s="5" t="str">
        <f t="shared" si="66"/>
        <v>13 Sep 1992</v>
      </c>
      <c r="F2127" s="5">
        <v>0</v>
      </c>
      <c r="G2127" s="19">
        <v>35547.47</v>
      </c>
      <c r="H2127" s="4" t="s">
        <v>11</v>
      </c>
      <c r="I2127" s="4" t="s">
        <v>12</v>
      </c>
      <c r="J2127" s="4" t="s">
        <v>42</v>
      </c>
      <c r="K2127" s="4">
        <f t="shared" si="67"/>
        <v>32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.75" thickBot="1" x14ac:dyDescent="0.3">
      <c r="A2128" s="4" t="s">
        <v>2159</v>
      </c>
      <c r="B2128" s="5">
        <v>1973</v>
      </c>
      <c r="C2128" s="4" t="s">
        <v>36</v>
      </c>
      <c r="D2128" s="5">
        <v>27</v>
      </c>
      <c r="E2128" s="5" t="str">
        <f t="shared" si="66"/>
        <v>27 Oct 1973</v>
      </c>
      <c r="F2128" s="5">
        <v>0</v>
      </c>
      <c r="G2128" s="19">
        <v>35547.72</v>
      </c>
      <c r="H2128" s="4" t="s">
        <v>16</v>
      </c>
      <c r="I2128" s="4" t="s">
        <v>16</v>
      </c>
      <c r="J2128" s="4" t="s">
        <v>42</v>
      </c>
      <c r="K2128" s="4">
        <f t="shared" si="67"/>
        <v>51</v>
      </c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.75" thickBot="1" x14ac:dyDescent="0.3">
      <c r="A2129" s="4" t="s">
        <v>2160</v>
      </c>
      <c r="B2129" s="5">
        <v>1964</v>
      </c>
      <c r="C2129" s="4" t="s">
        <v>34</v>
      </c>
      <c r="D2129" s="5">
        <v>29</v>
      </c>
      <c r="E2129" s="5" t="str">
        <f t="shared" si="66"/>
        <v>29 Aug 1964</v>
      </c>
      <c r="F2129" s="5">
        <v>0</v>
      </c>
      <c r="G2129" s="19">
        <v>35573.26</v>
      </c>
      <c r="H2129" s="4" t="s">
        <v>11</v>
      </c>
      <c r="I2129" s="4" t="s">
        <v>16</v>
      </c>
      <c r="J2129" s="4" t="s">
        <v>42</v>
      </c>
      <c r="K2129" s="4">
        <f t="shared" si="67"/>
        <v>60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.75" thickBot="1" x14ac:dyDescent="0.3">
      <c r="A2130" s="4" t="s">
        <v>2161</v>
      </c>
      <c r="B2130" s="5">
        <v>1971</v>
      </c>
      <c r="C2130" s="4" t="s">
        <v>34</v>
      </c>
      <c r="D2130" s="5">
        <v>10</v>
      </c>
      <c r="E2130" s="5" t="str">
        <f t="shared" si="66"/>
        <v>10 Aug 1971</v>
      </c>
      <c r="F2130" s="5">
        <v>0</v>
      </c>
      <c r="G2130" s="19">
        <v>35583.17</v>
      </c>
      <c r="H2130" s="4" t="s">
        <v>16</v>
      </c>
      <c r="I2130" s="4" t="s">
        <v>12</v>
      </c>
      <c r="J2130" s="4" t="s">
        <v>42</v>
      </c>
      <c r="K2130" s="4">
        <f t="shared" si="67"/>
        <v>53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.75" thickBot="1" x14ac:dyDescent="0.3">
      <c r="A2131" s="4" t="s">
        <v>39</v>
      </c>
      <c r="B2131" s="5">
        <v>2000</v>
      </c>
      <c r="C2131" s="4" t="s">
        <v>36</v>
      </c>
      <c r="D2131" s="5">
        <v>13</v>
      </c>
      <c r="E2131" s="5" t="str">
        <f t="shared" si="66"/>
        <v>13 Oct 2000</v>
      </c>
      <c r="F2131" s="5">
        <v>0</v>
      </c>
      <c r="G2131" s="19">
        <v>35585.58</v>
      </c>
      <c r="H2131" s="4" t="s">
        <v>16</v>
      </c>
      <c r="I2131" s="4" t="s">
        <v>11</v>
      </c>
      <c r="J2131" s="4" t="s">
        <v>42</v>
      </c>
      <c r="K2131" s="4">
        <f t="shared" si="67"/>
        <v>24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.75" thickBot="1" x14ac:dyDescent="0.3">
      <c r="A2132" s="4" t="s">
        <v>2162</v>
      </c>
      <c r="B2132" s="5">
        <v>2000</v>
      </c>
      <c r="C2132" s="4" t="s">
        <v>15</v>
      </c>
      <c r="D2132" s="5">
        <v>19</v>
      </c>
      <c r="E2132" s="5" t="str">
        <f t="shared" si="66"/>
        <v>19 Nov 2000</v>
      </c>
      <c r="F2132" s="5">
        <v>0</v>
      </c>
      <c r="G2132" s="19">
        <v>35585.58</v>
      </c>
      <c r="H2132" s="4" t="s">
        <v>11</v>
      </c>
      <c r="I2132" s="4" t="s">
        <v>12</v>
      </c>
      <c r="J2132" s="4" t="s">
        <v>42</v>
      </c>
      <c r="K2132" s="4">
        <f t="shared" si="67"/>
        <v>24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5.75" thickBot="1" x14ac:dyDescent="0.3">
      <c r="A2133" s="4" t="s">
        <v>2163</v>
      </c>
      <c r="B2133" s="5">
        <v>2000</v>
      </c>
      <c r="C2133" s="4" t="s">
        <v>30</v>
      </c>
      <c r="D2133" s="5">
        <v>17</v>
      </c>
      <c r="E2133" s="5" t="str">
        <f t="shared" si="66"/>
        <v>17 Dec 2000</v>
      </c>
      <c r="F2133" s="5">
        <v>3</v>
      </c>
      <c r="G2133" s="19">
        <v>35595.589999999997</v>
      </c>
      <c r="H2133" s="4" t="s">
        <v>11</v>
      </c>
      <c r="I2133" s="4" t="s">
        <v>12</v>
      </c>
      <c r="J2133" s="4" t="s">
        <v>13</v>
      </c>
      <c r="K2133" s="4">
        <f t="shared" si="67"/>
        <v>24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5.75" thickBot="1" x14ac:dyDescent="0.3">
      <c r="A2134" s="4" t="s">
        <v>2164</v>
      </c>
      <c r="B2134" s="5">
        <v>1978</v>
      </c>
      <c r="C2134" s="4" t="s">
        <v>30</v>
      </c>
      <c r="D2134" s="5">
        <v>19</v>
      </c>
      <c r="E2134" s="5" t="str">
        <f t="shared" si="66"/>
        <v>19 Dec 1978</v>
      </c>
      <c r="F2134" s="5">
        <v>2</v>
      </c>
      <c r="G2134" s="19">
        <v>35701.9</v>
      </c>
      <c r="H2134" s="4" t="s">
        <v>11</v>
      </c>
      <c r="I2134" s="4" t="s">
        <v>16</v>
      </c>
      <c r="J2134" s="4" t="s">
        <v>42</v>
      </c>
      <c r="K2134" s="4">
        <f t="shared" si="67"/>
        <v>46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.75" thickBot="1" x14ac:dyDescent="0.3">
      <c r="A2135" s="4" t="s">
        <v>2165</v>
      </c>
      <c r="B2135" s="5">
        <v>1974</v>
      </c>
      <c r="C2135" s="4" t="s">
        <v>10</v>
      </c>
      <c r="D2135" s="5">
        <v>15</v>
      </c>
      <c r="E2135" s="5" t="str">
        <f t="shared" si="66"/>
        <v>15 Jul 1974</v>
      </c>
      <c r="F2135" s="5">
        <v>0</v>
      </c>
      <c r="G2135" s="19">
        <v>35711.39</v>
      </c>
      <c r="H2135" s="4" t="s">
        <v>11</v>
      </c>
      <c r="I2135" s="4" t="s">
        <v>12</v>
      </c>
      <c r="J2135" s="4" t="s">
        <v>23</v>
      </c>
      <c r="K2135" s="4">
        <f t="shared" si="67"/>
        <v>50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.75" thickBot="1" x14ac:dyDescent="0.3">
      <c r="A2136" s="4" t="s">
        <v>2166</v>
      </c>
      <c r="B2136" s="5">
        <v>1976</v>
      </c>
      <c r="C2136" s="4" t="s">
        <v>36</v>
      </c>
      <c r="D2136" s="5">
        <v>4</v>
      </c>
      <c r="E2136" s="5" t="str">
        <f t="shared" si="66"/>
        <v>4 Oct 1976</v>
      </c>
      <c r="F2136" s="5">
        <v>2</v>
      </c>
      <c r="G2136" s="19">
        <v>35733.96</v>
      </c>
      <c r="H2136" s="4" t="s">
        <v>11</v>
      </c>
      <c r="I2136" s="4" t="s">
        <v>11</v>
      </c>
      <c r="J2136" s="4" t="s">
        <v>42</v>
      </c>
      <c r="K2136" s="4">
        <f t="shared" si="67"/>
        <v>48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.75" thickBot="1" x14ac:dyDescent="0.3">
      <c r="A2137" s="4" t="s">
        <v>2167</v>
      </c>
      <c r="B2137" s="5">
        <v>1992</v>
      </c>
      <c r="C2137" s="4" t="s">
        <v>18</v>
      </c>
      <c r="D2137" s="5">
        <v>18</v>
      </c>
      <c r="E2137" s="5" t="str">
        <f t="shared" si="66"/>
        <v>18 Jun 1992</v>
      </c>
      <c r="F2137" s="5">
        <v>0</v>
      </c>
      <c r="G2137" s="19">
        <v>35883.269999999997</v>
      </c>
      <c r="H2137" s="4" t="s">
        <v>11</v>
      </c>
      <c r="I2137" s="4" t="s">
        <v>16</v>
      </c>
      <c r="J2137" s="4" t="s">
        <v>42</v>
      </c>
      <c r="K2137" s="4">
        <f t="shared" si="67"/>
        <v>32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.75" thickBot="1" x14ac:dyDescent="0.3">
      <c r="A2138" s="4" t="s">
        <v>2168</v>
      </c>
      <c r="B2138" s="5">
        <v>1981</v>
      </c>
      <c r="C2138" s="4" t="s">
        <v>15</v>
      </c>
      <c r="D2138" s="5">
        <v>22</v>
      </c>
      <c r="E2138" s="5" t="str">
        <f t="shared" si="66"/>
        <v>22 Nov 1981</v>
      </c>
      <c r="F2138" s="5">
        <v>1</v>
      </c>
      <c r="G2138" s="19">
        <v>35952.65</v>
      </c>
      <c r="H2138" s="4" t="s">
        <v>16</v>
      </c>
      <c r="I2138" s="4" t="s">
        <v>12</v>
      </c>
      <c r="J2138" s="4" t="s">
        <v>42</v>
      </c>
      <c r="K2138" s="4">
        <f t="shared" si="67"/>
        <v>43</v>
      </c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.75" thickBot="1" x14ac:dyDescent="0.3">
      <c r="A2139" s="4" t="s">
        <v>2169</v>
      </c>
      <c r="B2139" s="5">
        <v>1999</v>
      </c>
      <c r="C2139" s="4" t="s">
        <v>20</v>
      </c>
      <c r="D2139" s="5">
        <v>4</v>
      </c>
      <c r="E2139" s="5" t="str">
        <f t="shared" si="66"/>
        <v>4 Sep 1999</v>
      </c>
      <c r="F2139" s="5">
        <v>2</v>
      </c>
      <c r="G2139" s="19">
        <v>36021.01</v>
      </c>
      <c r="H2139" s="4" t="s">
        <v>11</v>
      </c>
      <c r="I2139" s="4" t="s">
        <v>12</v>
      </c>
      <c r="J2139" s="4" t="s">
        <v>13</v>
      </c>
      <c r="K2139" s="4">
        <f t="shared" si="67"/>
        <v>25</v>
      </c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.75" thickBot="1" x14ac:dyDescent="0.3">
      <c r="A2140" s="4" t="s">
        <v>2170</v>
      </c>
      <c r="B2140" s="5">
        <v>1963</v>
      </c>
      <c r="C2140" s="4" t="s">
        <v>10</v>
      </c>
      <c r="D2140" s="5">
        <v>22</v>
      </c>
      <c r="E2140" s="5" t="str">
        <f t="shared" si="66"/>
        <v>22 Jul 1963</v>
      </c>
      <c r="F2140" s="5">
        <v>0</v>
      </c>
      <c r="G2140" s="19">
        <v>36074.339999999997</v>
      </c>
      <c r="H2140" s="4" t="s">
        <v>11</v>
      </c>
      <c r="I2140" s="4" t="s">
        <v>16</v>
      </c>
      <c r="J2140" s="4" t="s">
        <v>42</v>
      </c>
      <c r="K2140" s="4">
        <f t="shared" si="67"/>
        <v>61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.75" thickBot="1" x14ac:dyDescent="0.3">
      <c r="A2141" s="4" t="s">
        <v>2171</v>
      </c>
      <c r="B2141" s="5">
        <v>1996</v>
      </c>
      <c r="C2141" s="4" t="s">
        <v>34</v>
      </c>
      <c r="D2141" s="5">
        <v>20</v>
      </c>
      <c r="E2141" s="5" t="str">
        <f t="shared" si="66"/>
        <v>20 Aug 1996</v>
      </c>
      <c r="F2141" s="5">
        <v>2</v>
      </c>
      <c r="G2141" s="19">
        <v>36085.22</v>
      </c>
      <c r="H2141" s="4" t="s">
        <v>16</v>
      </c>
      <c r="I2141" s="4" t="s">
        <v>16</v>
      </c>
      <c r="J2141" s="4" t="s">
        <v>42</v>
      </c>
      <c r="K2141" s="4">
        <f t="shared" si="67"/>
        <v>28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.75" thickBot="1" x14ac:dyDescent="0.3">
      <c r="A2142" s="4" t="s">
        <v>2172</v>
      </c>
      <c r="B2142" s="5">
        <v>1979</v>
      </c>
      <c r="C2142" s="4" t="s">
        <v>15</v>
      </c>
      <c r="D2142" s="5">
        <v>4</v>
      </c>
      <c r="E2142" s="5" t="str">
        <f t="shared" si="66"/>
        <v>4 Nov 1979</v>
      </c>
      <c r="F2142" s="5">
        <v>2</v>
      </c>
      <c r="G2142" s="19">
        <v>36090.49</v>
      </c>
      <c r="H2142" s="4" t="s">
        <v>11</v>
      </c>
      <c r="I2142" s="4" t="s">
        <v>11</v>
      </c>
      <c r="J2142" s="4" t="s">
        <v>42</v>
      </c>
      <c r="K2142" s="4">
        <f t="shared" si="67"/>
        <v>45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.75" thickBot="1" x14ac:dyDescent="0.3">
      <c r="A2143" s="4" t="s">
        <v>2173</v>
      </c>
      <c r="B2143" s="5">
        <v>1997</v>
      </c>
      <c r="C2143" s="4" t="s">
        <v>18</v>
      </c>
      <c r="D2143" s="5">
        <v>12</v>
      </c>
      <c r="E2143" s="5" t="str">
        <f t="shared" si="66"/>
        <v>12 Jun 1997</v>
      </c>
      <c r="F2143" s="5">
        <v>2</v>
      </c>
      <c r="G2143" s="19">
        <v>36124.57</v>
      </c>
      <c r="H2143" s="4" t="s">
        <v>16</v>
      </c>
      <c r="I2143" s="4" t="s">
        <v>12</v>
      </c>
      <c r="J2143" s="4" t="s">
        <v>13</v>
      </c>
      <c r="K2143" s="4">
        <f t="shared" si="67"/>
        <v>27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.75" thickBot="1" x14ac:dyDescent="0.3">
      <c r="A2144" s="4" t="s">
        <v>2174</v>
      </c>
      <c r="B2144" s="5">
        <v>2004</v>
      </c>
      <c r="C2144" s="4" t="s">
        <v>34</v>
      </c>
      <c r="D2144" s="5">
        <v>30</v>
      </c>
      <c r="E2144" s="5" t="str">
        <f t="shared" si="66"/>
        <v>30 Aug 2004</v>
      </c>
      <c r="F2144" s="5">
        <v>0</v>
      </c>
      <c r="G2144" s="19">
        <v>36149.480000000003</v>
      </c>
      <c r="H2144" s="4" t="s">
        <v>11</v>
      </c>
      <c r="I2144" s="4" t="s">
        <v>11</v>
      </c>
      <c r="J2144" s="4" t="s">
        <v>13</v>
      </c>
      <c r="K2144" s="4">
        <f t="shared" si="67"/>
        <v>20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.75" thickBot="1" x14ac:dyDescent="0.3">
      <c r="A2145" s="4" t="s">
        <v>2175</v>
      </c>
      <c r="B2145" s="5">
        <v>1974</v>
      </c>
      <c r="C2145" s="4" t="s">
        <v>30</v>
      </c>
      <c r="D2145" s="5">
        <v>6</v>
      </c>
      <c r="E2145" s="5" t="str">
        <f t="shared" si="66"/>
        <v>6 Dec 1974</v>
      </c>
      <c r="F2145" s="5">
        <v>0</v>
      </c>
      <c r="G2145" s="19">
        <v>36182.870000000003</v>
      </c>
      <c r="H2145" s="4" t="s">
        <v>11</v>
      </c>
      <c r="I2145" s="4" t="s">
        <v>12</v>
      </c>
      <c r="J2145" s="4" t="s">
        <v>23</v>
      </c>
      <c r="K2145" s="4">
        <f t="shared" si="67"/>
        <v>50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.75" thickBot="1" x14ac:dyDescent="0.3">
      <c r="A2146" s="4" t="s">
        <v>2176</v>
      </c>
      <c r="B2146" s="5">
        <v>1999</v>
      </c>
      <c r="C2146" s="4" t="s">
        <v>36</v>
      </c>
      <c r="D2146" s="5">
        <v>1</v>
      </c>
      <c r="E2146" s="5" t="str">
        <f t="shared" si="66"/>
        <v>1 Oct 1999</v>
      </c>
      <c r="F2146" s="5">
        <v>3</v>
      </c>
      <c r="G2146" s="19">
        <v>36189.1</v>
      </c>
      <c r="H2146" s="4" t="s">
        <v>16</v>
      </c>
      <c r="I2146" s="4" t="s">
        <v>12</v>
      </c>
      <c r="J2146" s="4" t="s">
        <v>168</v>
      </c>
      <c r="K2146" s="4">
        <f t="shared" si="67"/>
        <v>25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5.75" thickBot="1" x14ac:dyDescent="0.3">
      <c r="A2147" s="4" t="s">
        <v>2177</v>
      </c>
      <c r="B2147" s="5">
        <v>1993</v>
      </c>
      <c r="C2147" s="4" t="s">
        <v>30</v>
      </c>
      <c r="D2147" s="5">
        <v>28</v>
      </c>
      <c r="E2147" s="5" t="str">
        <f t="shared" si="66"/>
        <v>28 Dec 1993</v>
      </c>
      <c r="F2147" s="5">
        <v>0</v>
      </c>
      <c r="G2147" s="19">
        <v>36197.699999999997</v>
      </c>
      <c r="H2147" s="4" t="s">
        <v>16</v>
      </c>
      <c r="I2147" s="4" t="s">
        <v>12</v>
      </c>
      <c r="J2147" s="4" t="s">
        <v>42</v>
      </c>
      <c r="K2147" s="4">
        <f t="shared" si="67"/>
        <v>31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5.75" thickBot="1" x14ac:dyDescent="0.3">
      <c r="A2148" s="4" t="s">
        <v>2178</v>
      </c>
      <c r="B2148" s="5">
        <v>2003</v>
      </c>
      <c r="C2148" s="4" t="s">
        <v>20</v>
      </c>
      <c r="D2148" s="5">
        <v>5</v>
      </c>
      <c r="E2148" s="5" t="str">
        <f t="shared" si="66"/>
        <v>5 Sep 2003</v>
      </c>
      <c r="F2148" s="5">
        <v>0</v>
      </c>
      <c r="G2148" s="19">
        <v>36219.410000000003</v>
      </c>
      <c r="H2148" s="4" t="s">
        <v>16</v>
      </c>
      <c r="I2148" s="4" t="s">
        <v>16</v>
      </c>
      <c r="J2148" s="4" t="s">
        <v>23</v>
      </c>
      <c r="K2148" s="4">
        <f t="shared" si="67"/>
        <v>21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.75" thickBot="1" x14ac:dyDescent="0.3">
      <c r="A2149" s="4" t="s">
        <v>2179</v>
      </c>
      <c r="B2149" s="5">
        <v>2004</v>
      </c>
      <c r="C2149" s="4" t="s">
        <v>30</v>
      </c>
      <c r="D2149" s="5">
        <v>25</v>
      </c>
      <c r="E2149" s="5" t="str">
        <f t="shared" si="66"/>
        <v>25 Dec 2004</v>
      </c>
      <c r="F2149" s="5">
        <v>0</v>
      </c>
      <c r="G2149" s="19">
        <v>36307.800000000003</v>
      </c>
      <c r="H2149" s="4" t="s">
        <v>16</v>
      </c>
      <c r="I2149" s="4" t="s">
        <v>11</v>
      </c>
      <c r="J2149" s="4" t="s">
        <v>13</v>
      </c>
      <c r="K2149" s="4">
        <f t="shared" si="67"/>
        <v>20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.75" thickBot="1" x14ac:dyDescent="0.3">
      <c r="A2150" s="4" t="s">
        <v>2180</v>
      </c>
      <c r="B2150" s="5">
        <v>1992</v>
      </c>
      <c r="C2150" s="4" t="s">
        <v>18</v>
      </c>
      <c r="D2150" s="5">
        <v>16</v>
      </c>
      <c r="E2150" s="5" t="str">
        <f t="shared" si="66"/>
        <v>16 Jun 1992</v>
      </c>
      <c r="F2150" s="5">
        <v>0</v>
      </c>
      <c r="G2150" s="19">
        <v>36314.050000000003</v>
      </c>
      <c r="H2150" s="4" t="s">
        <v>11</v>
      </c>
      <c r="I2150" s="4" t="s">
        <v>11</v>
      </c>
      <c r="J2150" s="4" t="s">
        <v>42</v>
      </c>
      <c r="K2150" s="4">
        <f t="shared" si="67"/>
        <v>32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.75" thickBot="1" x14ac:dyDescent="0.3">
      <c r="A2151" s="4" t="s">
        <v>2181</v>
      </c>
      <c r="B2151" s="5">
        <v>1967</v>
      </c>
      <c r="C2151" s="4" t="s">
        <v>36</v>
      </c>
      <c r="D2151" s="5">
        <v>18</v>
      </c>
      <c r="E2151" s="5" t="str">
        <f t="shared" si="66"/>
        <v>18 Oct 1967</v>
      </c>
      <c r="F2151" s="5">
        <v>0</v>
      </c>
      <c r="G2151" s="19">
        <v>36332.449999999997</v>
      </c>
      <c r="H2151" s="4" t="s">
        <v>16</v>
      </c>
      <c r="I2151" s="4" t="s">
        <v>12</v>
      </c>
      <c r="J2151" s="4" t="s">
        <v>42</v>
      </c>
      <c r="K2151" s="4">
        <f t="shared" si="67"/>
        <v>57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.75" thickBot="1" x14ac:dyDescent="0.3">
      <c r="A2152" s="4" t="s">
        <v>2182</v>
      </c>
      <c r="B2152" s="5">
        <v>1975</v>
      </c>
      <c r="C2152" s="4" t="s">
        <v>18</v>
      </c>
      <c r="D2152" s="5">
        <v>5</v>
      </c>
      <c r="E2152" s="5" t="str">
        <f t="shared" si="66"/>
        <v>5 Jun 1975</v>
      </c>
      <c r="F2152" s="5">
        <v>1</v>
      </c>
      <c r="G2152" s="19">
        <v>36350.71</v>
      </c>
      <c r="H2152" s="4" t="s">
        <v>16</v>
      </c>
      <c r="I2152" s="4" t="s">
        <v>11</v>
      </c>
      <c r="J2152" s="4" t="s">
        <v>42</v>
      </c>
      <c r="K2152" s="4">
        <f t="shared" si="67"/>
        <v>49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.75" thickBot="1" x14ac:dyDescent="0.3">
      <c r="A2153" s="4" t="s">
        <v>2183</v>
      </c>
      <c r="B2153" s="5">
        <v>2003</v>
      </c>
      <c r="C2153" s="4" t="s">
        <v>30</v>
      </c>
      <c r="D2153" s="5">
        <v>9</v>
      </c>
      <c r="E2153" s="5" t="str">
        <f t="shared" si="66"/>
        <v>9 Dec 2003</v>
      </c>
      <c r="F2153" s="5">
        <v>2</v>
      </c>
      <c r="G2153" s="19">
        <v>36397.58</v>
      </c>
      <c r="H2153" s="4" t="s">
        <v>11</v>
      </c>
      <c r="I2153" s="4" t="s">
        <v>12</v>
      </c>
      <c r="J2153" s="4" t="s">
        <v>42</v>
      </c>
      <c r="K2153" s="4">
        <f t="shared" si="67"/>
        <v>21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.75" thickBot="1" x14ac:dyDescent="0.3">
      <c r="A2154" s="4" t="s">
        <v>2184</v>
      </c>
      <c r="B2154" s="5">
        <v>1962</v>
      </c>
      <c r="C2154" s="4" t="s">
        <v>15</v>
      </c>
      <c r="D2154" s="5">
        <v>19</v>
      </c>
      <c r="E2154" s="5" t="str">
        <f t="shared" si="66"/>
        <v>19 Nov 1962</v>
      </c>
      <c r="F2154" s="5">
        <v>0</v>
      </c>
      <c r="G2154" s="19">
        <v>36445.550000000003</v>
      </c>
      <c r="H2154" s="4" t="s">
        <v>11</v>
      </c>
      <c r="I2154" s="4" t="s">
        <v>11</v>
      </c>
      <c r="J2154" s="4" t="s">
        <v>42</v>
      </c>
      <c r="K2154" s="4">
        <f t="shared" si="67"/>
        <v>62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5.75" thickBot="1" x14ac:dyDescent="0.3">
      <c r="A2155" s="4" t="s">
        <v>2185</v>
      </c>
      <c r="B2155" s="5">
        <v>1973</v>
      </c>
      <c r="C2155" s="4" t="s">
        <v>34</v>
      </c>
      <c r="D2155" s="5">
        <v>9</v>
      </c>
      <c r="E2155" s="5" t="str">
        <f t="shared" si="66"/>
        <v>9 Aug 1973</v>
      </c>
      <c r="F2155" s="5">
        <v>0</v>
      </c>
      <c r="G2155" s="19">
        <v>36541.550000000003</v>
      </c>
      <c r="H2155" s="4" t="s">
        <v>11</v>
      </c>
      <c r="I2155" s="4" t="s">
        <v>12</v>
      </c>
      <c r="J2155" s="4" t="s">
        <v>42</v>
      </c>
      <c r="K2155" s="4">
        <f t="shared" si="67"/>
        <v>51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5.75" thickBot="1" x14ac:dyDescent="0.3">
      <c r="A2156" s="4" t="s">
        <v>2186</v>
      </c>
      <c r="B2156" s="5">
        <v>1992</v>
      </c>
      <c r="C2156" s="4" t="s">
        <v>36</v>
      </c>
      <c r="D2156" s="5">
        <v>9</v>
      </c>
      <c r="E2156" s="5" t="str">
        <f t="shared" si="66"/>
        <v>9 Oct 1992</v>
      </c>
      <c r="F2156" s="5">
        <v>0</v>
      </c>
      <c r="G2156" s="19">
        <v>36572.800000000003</v>
      </c>
      <c r="H2156" s="4" t="s">
        <v>16</v>
      </c>
      <c r="I2156" s="4" t="s">
        <v>11</v>
      </c>
      <c r="J2156" s="4" t="s">
        <v>42</v>
      </c>
      <c r="K2156" s="4">
        <f t="shared" si="67"/>
        <v>32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.75" thickBot="1" x14ac:dyDescent="0.3">
      <c r="A2157" s="4" t="s">
        <v>2187</v>
      </c>
      <c r="B2157" s="5">
        <v>1961</v>
      </c>
      <c r="C2157" s="4" t="s">
        <v>10</v>
      </c>
      <c r="D2157" s="5">
        <v>29</v>
      </c>
      <c r="E2157" s="5" t="str">
        <f t="shared" si="66"/>
        <v>29 Jul 1961</v>
      </c>
      <c r="F2157" s="5">
        <v>4</v>
      </c>
      <c r="G2157" s="19">
        <v>36580.28</v>
      </c>
      <c r="H2157" s="4" t="s">
        <v>11</v>
      </c>
      <c r="I2157" s="4" t="s">
        <v>11</v>
      </c>
      <c r="J2157" s="4" t="s">
        <v>13</v>
      </c>
      <c r="K2157" s="4">
        <f t="shared" si="67"/>
        <v>63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.75" thickBot="1" x14ac:dyDescent="0.3">
      <c r="A2158" s="4" t="s">
        <v>2188</v>
      </c>
      <c r="B2158" s="5">
        <v>1970</v>
      </c>
      <c r="C2158" s="4" t="s">
        <v>10</v>
      </c>
      <c r="D2158" s="5">
        <v>14</v>
      </c>
      <c r="E2158" s="5" t="str">
        <f t="shared" si="66"/>
        <v>14 Jul 1970</v>
      </c>
      <c r="F2158" s="5">
        <v>0</v>
      </c>
      <c r="G2158" s="19">
        <v>36786.370000000003</v>
      </c>
      <c r="H2158" s="4" t="s">
        <v>16</v>
      </c>
      <c r="I2158" s="4" t="s">
        <v>16</v>
      </c>
      <c r="J2158" s="4" t="s">
        <v>42</v>
      </c>
      <c r="K2158" s="4">
        <f t="shared" si="67"/>
        <v>54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.75" thickBot="1" x14ac:dyDescent="0.3">
      <c r="A2159" s="4" t="s">
        <v>2189</v>
      </c>
      <c r="B2159" s="5">
        <v>1965</v>
      </c>
      <c r="C2159" s="4" t="s">
        <v>30</v>
      </c>
      <c r="D2159" s="5">
        <v>28</v>
      </c>
      <c r="E2159" s="5" t="str">
        <f t="shared" si="66"/>
        <v>28 Dec 1965</v>
      </c>
      <c r="F2159" s="5">
        <v>0</v>
      </c>
      <c r="G2159" s="19">
        <v>36795.29</v>
      </c>
      <c r="H2159" s="4" t="s">
        <v>11</v>
      </c>
      <c r="I2159" s="4" t="s">
        <v>16</v>
      </c>
      <c r="J2159" s="4" t="s">
        <v>42</v>
      </c>
      <c r="K2159" s="4">
        <f t="shared" si="67"/>
        <v>59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5.75" thickBot="1" x14ac:dyDescent="0.3">
      <c r="A2160" s="4"/>
      <c r="B2160" s="5">
        <v>1992</v>
      </c>
      <c r="C2160" s="4" t="s">
        <v>36</v>
      </c>
      <c r="D2160" s="5">
        <v>6</v>
      </c>
      <c r="E2160" s="5" t="str">
        <f t="shared" si="66"/>
        <v>6 Oct 1992</v>
      </c>
      <c r="F2160" s="5">
        <v>0</v>
      </c>
      <c r="G2160" s="19">
        <v>36837.47</v>
      </c>
      <c r="H2160" s="4" t="s">
        <v>16</v>
      </c>
      <c r="I2160" s="4" t="s">
        <v>11</v>
      </c>
      <c r="J2160" s="4" t="s">
        <v>42</v>
      </c>
      <c r="K2160" s="4">
        <f t="shared" si="67"/>
        <v>32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.75" thickBot="1" x14ac:dyDescent="0.3">
      <c r="A2161" s="4" t="s">
        <v>2190</v>
      </c>
      <c r="B2161" s="5">
        <v>1992</v>
      </c>
      <c r="C2161" s="4" t="s">
        <v>10</v>
      </c>
      <c r="D2161" s="5">
        <v>4</v>
      </c>
      <c r="E2161" s="5" t="str">
        <f t="shared" si="66"/>
        <v>4 Jul 1992</v>
      </c>
      <c r="F2161" s="5">
        <v>0</v>
      </c>
      <c r="G2161" s="19">
        <v>36837.47</v>
      </c>
      <c r="H2161" s="4" t="s">
        <v>11</v>
      </c>
      <c r="I2161" s="4" t="s">
        <v>12</v>
      </c>
      <c r="J2161" s="4" t="s">
        <v>42</v>
      </c>
      <c r="K2161" s="4">
        <f t="shared" si="67"/>
        <v>32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.75" thickBot="1" x14ac:dyDescent="0.3">
      <c r="A2162" s="4" t="s">
        <v>2191</v>
      </c>
      <c r="B2162" s="5">
        <v>1972</v>
      </c>
      <c r="C2162" s="4" t="s">
        <v>30</v>
      </c>
      <c r="D2162" s="5">
        <v>5</v>
      </c>
      <c r="E2162" s="5" t="str">
        <f t="shared" si="66"/>
        <v>5 Dec 1972</v>
      </c>
      <c r="F2162" s="5">
        <v>0</v>
      </c>
      <c r="G2162" s="19">
        <v>36889.99</v>
      </c>
      <c r="H2162" s="4" t="s">
        <v>16</v>
      </c>
      <c r="I2162" s="4" t="s">
        <v>12</v>
      </c>
      <c r="J2162" s="4" t="s">
        <v>42</v>
      </c>
      <c r="K2162" s="4">
        <f t="shared" si="67"/>
        <v>52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.75" thickBot="1" x14ac:dyDescent="0.3">
      <c r="A2163" s="4" t="s">
        <v>2192</v>
      </c>
      <c r="B2163" s="5">
        <v>2003</v>
      </c>
      <c r="C2163" s="4" t="s">
        <v>18</v>
      </c>
      <c r="D2163" s="5">
        <v>21</v>
      </c>
      <c r="E2163" s="5" t="str">
        <f t="shared" si="66"/>
        <v>21 Jun 2003</v>
      </c>
      <c r="F2163" s="5">
        <v>0</v>
      </c>
      <c r="G2163" s="19">
        <v>36898.730000000003</v>
      </c>
      <c r="H2163" s="4" t="s">
        <v>11</v>
      </c>
      <c r="I2163" s="4" t="s">
        <v>16</v>
      </c>
      <c r="J2163" s="4" t="s">
        <v>23</v>
      </c>
      <c r="K2163" s="4">
        <f t="shared" si="67"/>
        <v>21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.75" thickBot="1" x14ac:dyDescent="0.3">
      <c r="A2164" s="4" t="s">
        <v>2193</v>
      </c>
      <c r="B2164" s="5">
        <v>1963</v>
      </c>
      <c r="C2164" s="4" t="s">
        <v>10</v>
      </c>
      <c r="D2164" s="5">
        <v>24</v>
      </c>
      <c r="E2164" s="5" t="str">
        <f t="shared" si="66"/>
        <v>24 Jul 1963</v>
      </c>
      <c r="F2164" s="5">
        <v>2</v>
      </c>
      <c r="G2164" s="19">
        <v>36910.61</v>
      </c>
      <c r="H2164" s="4" t="s">
        <v>11</v>
      </c>
      <c r="I2164" s="4" t="s">
        <v>11</v>
      </c>
      <c r="J2164" s="4" t="s">
        <v>42</v>
      </c>
      <c r="K2164" s="4">
        <f t="shared" si="67"/>
        <v>61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.75" thickBot="1" x14ac:dyDescent="0.3">
      <c r="A2165" s="4" t="s">
        <v>2194</v>
      </c>
      <c r="B2165" s="5">
        <v>1991</v>
      </c>
      <c r="C2165" s="4" t="s">
        <v>18</v>
      </c>
      <c r="D2165" s="5">
        <v>10</v>
      </c>
      <c r="E2165" s="5" t="str">
        <f t="shared" si="66"/>
        <v>10 Jun 1991</v>
      </c>
      <c r="F2165" s="5">
        <v>3</v>
      </c>
      <c r="G2165" s="19">
        <v>36911.99</v>
      </c>
      <c r="H2165" s="4" t="s">
        <v>11</v>
      </c>
      <c r="I2165" s="4" t="s">
        <v>11</v>
      </c>
      <c r="J2165" s="4" t="s">
        <v>42</v>
      </c>
      <c r="K2165" s="4">
        <f t="shared" si="67"/>
        <v>33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.75" thickBot="1" x14ac:dyDescent="0.3">
      <c r="A2166" s="4" t="s">
        <v>2195</v>
      </c>
      <c r="B2166" s="5">
        <v>1968</v>
      </c>
      <c r="C2166" s="4" t="s">
        <v>36</v>
      </c>
      <c r="D2166" s="5">
        <v>22</v>
      </c>
      <c r="E2166" s="5" t="str">
        <f t="shared" si="66"/>
        <v>22 Oct 1968</v>
      </c>
      <c r="F2166" s="5">
        <v>0</v>
      </c>
      <c r="G2166" s="19">
        <v>36922.61</v>
      </c>
      <c r="H2166" s="4" t="s">
        <v>11</v>
      </c>
      <c r="I2166" s="4" t="s">
        <v>16</v>
      </c>
      <c r="J2166" s="4" t="s">
        <v>42</v>
      </c>
      <c r="K2166" s="4">
        <f t="shared" si="67"/>
        <v>56</v>
      </c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.75" thickBot="1" x14ac:dyDescent="0.3">
      <c r="A2167" s="4" t="s">
        <v>2196</v>
      </c>
      <c r="B2167" s="5">
        <v>1977</v>
      </c>
      <c r="C2167" s="4" t="s">
        <v>34</v>
      </c>
      <c r="D2167" s="5">
        <v>13</v>
      </c>
      <c r="E2167" s="5" t="str">
        <f t="shared" si="66"/>
        <v>13 Aug 1977</v>
      </c>
      <c r="F2167" s="5">
        <v>2</v>
      </c>
      <c r="G2167" s="19">
        <v>36935.64</v>
      </c>
      <c r="H2167" s="4" t="s">
        <v>11</v>
      </c>
      <c r="I2167" s="4" t="s">
        <v>16</v>
      </c>
      <c r="J2167" s="4" t="s">
        <v>42</v>
      </c>
      <c r="K2167" s="4">
        <f t="shared" si="67"/>
        <v>47</v>
      </c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.75" thickBot="1" x14ac:dyDescent="0.3">
      <c r="A2168" s="4" t="s">
        <v>2197</v>
      </c>
      <c r="B2168" s="5">
        <v>1992</v>
      </c>
      <c r="C2168" s="4" t="s">
        <v>34</v>
      </c>
      <c r="D2168" s="5">
        <v>25</v>
      </c>
      <c r="E2168" s="5" t="str">
        <f t="shared" si="66"/>
        <v>25 Aug 1992</v>
      </c>
      <c r="F2168" s="5">
        <v>0</v>
      </c>
      <c r="G2168" s="19">
        <v>36950.26</v>
      </c>
      <c r="H2168" s="4" t="s">
        <v>16</v>
      </c>
      <c r="I2168" s="4" t="s">
        <v>16</v>
      </c>
      <c r="J2168" s="4" t="s">
        <v>13</v>
      </c>
      <c r="K2168" s="4">
        <f t="shared" si="67"/>
        <v>32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.75" thickBot="1" x14ac:dyDescent="0.3">
      <c r="A2169" s="4" t="s">
        <v>2198</v>
      </c>
      <c r="B2169" s="5">
        <v>1992</v>
      </c>
      <c r="C2169" s="4" t="s">
        <v>20</v>
      </c>
      <c r="D2169" s="5">
        <v>13</v>
      </c>
      <c r="E2169" s="5" t="str">
        <f t="shared" si="66"/>
        <v>13 Sep 1992</v>
      </c>
      <c r="F2169" s="5">
        <v>0</v>
      </c>
      <c r="G2169" s="19">
        <v>36976.449999999997</v>
      </c>
      <c r="H2169" s="4" t="s">
        <v>11</v>
      </c>
      <c r="I2169" s="4" t="s">
        <v>12</v>
      </c>
      <c r="J2169" s="4" t="s">
        <v>42</v>
      </c>
      <c r="K2169" s="4">
        <f t="shared" si="67"/>
        <v>32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.75" thickBot="1" x14ac:dyDescent="0.3">
      <c r="A2170" s="4" t="s">
        <v>2199</v>
      </c>
      <c r="B2170" s="5">
        <v>1991</v>
      </c>
      <c r="C2170" s="4" t="s">
        <v>15</v>
      </c>
      <c r="D2170" s="5">
        <v>1</v>
      </c>
      <c r="E2170" s="5" t="str">
        <f t="shared" si="66"/>
        <v>1 Nov 1991</v>
      </c>
      <c r="F2170" s="5">
        <v>3</v>
      </c>
      <c r="G2170" s="19">
        <v>37040.879999999997</v>
      </c>
      <c r="H2170" s="4" t="s">
        <v>11</v>
      </c>
      <c r="I2170" s="4" t="s">
        <v>11</v>
      </c>
      <c r="J2170" s="4" t="s">
        <v>42</v>
      </c>
      <c r="K2170" s="4">
        <f t="shared" si="67"/>
        <v>33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.75" thickBot="1" x14ac:dyDescent="0.3">
      <c r="A2171" s="4" t="s">
        <v>2200</v>
      </c>
      <c r="B2171" s="5">
        <v>1988</v>
      </c>
      <c r="C2171" s="4" t="s">
        <v>30</v>
      </c>
      <c r="D2171" s="5">
        <v>17</v>
      </c>
      <c r="E2171" s="5" t="str">
        <f t="shared" si="66"/>
        <v>17 Dec 1988</v>
      </c>
      <c r="F2171" s="5">
        <v>3</v>
      </c>
      <c r="G2171" s="19">
        <v>37076.370000000003</v>
      </c>
      <c r="H2171" s="4" t="s">
        <v>11</v>
      </c>
      <c r="I2171" s="4" t="s">
        <v>16</v>
      </c>
      <c r="J2171" s="4" t="s">
        <v>42</v>
      </c>
      <c r="K2171" s="4">
        <f t="shared" si="67"/>
        <v>36</v>
      </c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.75" thickBot="1" x14ac:dyDescent="0.3">
      <c r="A2172" s="4" t="s">
        <v>2201</v>
      </c>
      <c r="B2172" s="5">
        <v>1989</v>
      </c>
      <c r="C2172" s="4" t="s">
        <v>18</v>
      </c>
      <c r="D2172" s="5">
        <v>10</v>
      </c>
      <c r="E2172" s="5" t="str">
        <f t="shared" si="66"/>
        <v>10 Jun 1989</v>
      </c>
      <c r="F2172" s="5">
        <v>0</v>
      </c>
      <c r="G2172" s="19">
        <v>37079.370000000003</v>
      </c>
      <c r="H2172" s="4" t="s">
        <v>11</v>
      </c>
      <c r="I2172" s="4" t="s">
        <v>12</v>
      </c>
      <c r="J2172" s="4" t="s">
        <v>42</v>
      </c>
      <c r="K2172" s="4">
        <f t="shared" si="67"/>
        <v>35</v>
      </c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.75" thickBot="1" x14ac:dyDescent="0.3">
      <c r="A2173" s="4" t="s">
        <v>2202</v>
      </c>
      <c r="B2173" s="5">
        <v>1995</v>
      </c>
      <c r="C2173" s="4" t="s">
        <v>36</v>
      </c>
      <c r="D2173" s="5">
        <v>30</v>
      </c>
      <c r="E2173" s="5" t="str">
        <f t="shared" si="66"/>
        <v>30 Oct 1995</v>
      </c>
      <c r="F2173" s="5">
        <v>0</v>
      </c>
      <c r="G2173" s="19">
        <v>37133.9</v>
      </c>
      <c r="H2173" s="4" t="s">
        <v>11</v>
      </c>
      <c r="I2173" s="4" t="s">
        <v>11</v>
      </c>
      <c r="J2173" s="4" t="s">
        <v>13</v>
      </c>
      <c r="K2173" s="4">
        <f t="shared" si="67"/>
        <v>29</v>
      </c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.75" thickBot="1" x14ac:dyDescent="0.3">
      <c r="A2174" s="4" t="s">
        <v>2203</v>
      </c>
      <c r="B2174" s="5">
        <v>2000</v>
      </c>
      <c r="C2174" s="4" t="s">
        <v>20</v>
      </c>
      <c r="D2174" s="5">
        <v>5</v>
      </c>
      <c r="E2174" s="5" t="str">
        <f t="shared" si="66"/>
        <v>5 Sep 2000</v>
      </c>
      <c r="F2174" s="5">
        <v>1</v>
      </c>
      <c r="G2174" s="19">
        <v>37165.160000000003</v>
      </c>
      <c r="H2174" s="4" t="s">
        <v>16</v>
      </c>
      <c r="I2174" s="4" t="s">
        <v>12</v>
      </c>
      <c r="J2174" s="6" t="s">
        <v>39</v>
      </c>
      <c r="K2174" s="4">
        <f t="shared" si="67"/>
        <v>24</v>
      </c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.75" thickBot="1" x14ac:dyDescent="0.3">
      <c r="A2175" s="4" t="s">
        <v>2204</v>
      </c>
      <c r="B2175" s="5">
        <v>1990</v>
      </c>
      <c r="C2175" s="4" t="s">
        <v>36</v>
      </c>
      <c r="D2175" s="5">
        <v>17</v>
      </c>
      <c r="E2175" s="5" t="str">
        <f t="shared" si="66"/>
        <v>17 Oct 1990</v>
      </c>
      <c r="F2175" s="5">
        <v>3</v>
      </c>
      <c r="G2175" s="19">
        <v>37251.22</v>
      </c>
      <c r="H2175" s="4" t="s">
        <v>11</v>
      </c>
      <c r="I2175" s="4" t="s">
        <v>11</v>
      </c>
      <c r="J2175" s="4" t="s">
        <v>42</v>
      </c>
      <c r="K2175" s="4">
        <f t="shared" si="67"/>
        <v>34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.75" thickBot="1" x14ac:dyDescent="0.3">
      <c r="A2176" s="4" t="s">
        <v>2205</v>
      </c>
      <c r="B2176" s="5">
        <v>1985</v>
      </c>
      <c r="C2176" s="4" t="s">
        <v>15</v>
      </c>
      <c r="D2176" s="5">
        <v>17</v>
      </c>
      <c r="E2176" s="5" t="str">
        <f t="shared" si="66"/>
        <v>17 Nov 1985</v>
      </c>
      <c r="F2176" s="5">
        <v>0</v>
      </c>
      <c r="G2176" s="19">
        <v>37270.15</v>
      </c>
      <c r="H2176" s="4" t="s">
        <v>11</v>
      </c>
      <c r="I2176" s="4" t="s">
        <v>16</v>
      </c>
      <c r="J2176" s="4" t="s">
        <v>247</v>
      </c>
      <c r="K2176" s="4">
        <f t="shared" si="67"/>
        <v>39</v>
      </c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.75" thickBot="1" x14ac:dyDescent="0.3">
      <c r="A2177" s="4" t="s">
        <v>2206</v>
      </c>
      <c r="B2177" s="5">
        <v>1975</v>
      </c>
      <c r="C2177" s="4" t="s">
        <v>15</v>
      </c>
      <c r="D2177" s="5">
        <v>9</v>
      </c>
      <c r="E2177" s="5" t="str">
        <f t="shared" si="66"/>
        <v>9 Nov 1975</v>
      </c>
      <c r="F2177" s="5">
        <v>1</v>
      </c>
      <c r="G2177" s="19">
        <v>37272.339999999997</v>
      </c>
      <c r="H2177" s="4" t="s">
        <v>11</v>
      </c>
      <c r="I2177" s="4" t="s">
        <v>12</v>
      </c>
      <c r="J2177" s="4" t="s">
        <v>42</v>
      </c>
      <c r="K2177" s="4">
        <f t="shared" si="67"/>
        <v>49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.75" thickBot="1" x14ac:dyDescent="0.3">
      <c r="A2178" s="4" t="s">
        <v>2207</v>
      </c>
      <c r="B2178" s="5">
        <v>1969</v>
      </c>
      <c r="C2178" s="4" t="s">
        <v>36</v>
      </c>
      <c r="D2178" s="5">
        <v>30</v>
      </c>
      <c r="E2178" s="5" t="str">
        <f t="shared" si="66"/>
        <v>30 Oct 1969</v>
      </c>
      <c r="F2178" s="5">
        <v>0</v>
      </c>
      <c r="G2178" s="19">
        <v>37277.269999999997</v>
      </c>
      <c r="H2178" s="4" t="s">
        <v>16</v>
      </c>
      <c r="I2178" s="4" t="s">
        <v>12</v>
      </c>
      <c r="J2178" s="4" t="s">
        <v>42</v>
      </c>
      <c r="K2178" s="4">
        <f t="shared" si="67"/>
        <v>55</v>
      </c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.75" thickBot="1" x14ac:dyDescent="0.3">
      <c r="A2179" s="4" t="s">
        <v>2208</v>
      </c>
      <c r="B2179" s="5">
        <v>1979</v>
      </c>
      <c r="C2179" s="4" t="s">
        <v>34</v>
      </c>
      <c r="D2179" s="5">
        <v>3</v>
      </c>
      <c r="E2179" s="5" t="str">
        <f t="shared" ref="E2179:E2242" si="68">CONCATENATE(D2179," ",C2179," ",B2179)</f>
        <v>3 Aug 1979</v>
      </c>
      <c r="F2179" s="5">
        <v>2</v>
      </c>
      <c r="G2179" s="19">
        <v>37425.94</v>
      </c>
      <c r="H2179" s="4" t="s">
        <v>11</v>
      </c>
      <c r="I2179" s="4" t="s">
        <v>16</v>
      </c>
      <c r="J2179" s="4" t="s">
        <v>42</v>
      </c>
      <c r="K2179" s="4">
        <f t="shared" ref="K2179:K2242" si="69">DATEDIF(E2179,$L$2,"y")</f>
        <v>45</v>
      </c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.75" thickBot="1" x14ac:dyDescent="0.3">
      <c r="A2180" s="4" t="s">
        <v>2209</v>
      </c>
      <c r="B2180" s="5">
        <v>2002</v>
      </c>
      <c r="C2180" s="4" t="s">
        <v>20</v>
      </c>
      <c r="D2180" s="5">
        <v>27</v>
      </c>
      <c r="E2180" s="5" t="str">
        <f t="shared" si="68"/>
        <v>27 Sep 2002</v>
      </c>
      <c r="F2180" s="5">
        <v>3</v>
      </c>
      <c r="G2180" s="19">
        <v>37465.339999999997</v>
      </c>
      <c r="H2180" s="4" t="s">
        <v>16</v>
      </c>
      <c r="I2180" s="4" t="s">
        <v>11</v>
      </c>
      <c r="J2180" s="4" t="s">
        <v>23</v>
      </c>
      <c r="K2180" s="4">
        <f t="shared" si="69"/>
        <v>22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.75" thickBot="1" x14ac:dyDescent="0.3">
      <c r="A2181" s="4" t="s">
        <v>2210</v>
      </c>
      <c r="B2181" s="5">
        <v>2000</v>
      </c>
      <c r="C2181" s="4" t="s">
        <v>36</v>
      </c>
      <c r="D2181" s="5">
        <v>12</v>
      </c>
      <c r="E2181" s="5" t="str">
        <f t="shared" si="68"/>
        <v>12 Oct 2000</v>
      </c>
      <c r="F2181" s="5">
        <v>2</v>
      </c>
      <c r="G2181" s="19">
        <v>37484.449999999997</v>
      </c>
      <c r="H2181" s="4" t="s">
        <v>16</v>
      </c>
      <c r="I2181" s="4" t="s">
        <v>16</v>
      </c>
      <c r="J2181" s="4" t="s">
        <v>13</v>
      </c>
      <c r="K2181" s="4">
        <f t="shared" si="69"/>
        <v>24</v>
      </c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.75" thickBot="1" x14ac:dyDescent="0.3">
      <c r="A2182" s="4" t="s">
        <v>2211</v>
      </c>
      <c r="B2182" s="5">
        <v>1990</v>
      </c>
      <c r="C2182" s="4" t="s">
        <v>15</v>
      </c>
      <c r="D2182" s="5">
        <v>16</v>
      </c>
      <c r="E2182" s="5" t="str">
        <f t="shared" si="68"/>
        <v>16 Nov 1990</v>
      </c>
      <c r="F2182" s="5">
        <v>1</v>
      </c>
      <c r="G2182" s="19">
        <v>37607.53</v>
      </c>
      <c r="H2182" s="4" t="s">
        <v>16</v>
      </c>
      <c r="I2182" s="4" t="s">
        <v>11</v>
      </c>
      <c r="J2182" s="4" t="s">
        <v>166</v>
      </c>
      <c r="K2182" s="4">
        <f t="shared" si="69"/>
        <v>34</v>
      </c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.75" thickBot="1" x14ac:dyDescent="0.3">
      <c r="A2183" s="4" t="s">
        <v>2212</v>
      </c>
      <c r="B2183" s="5">
        <v>1982</v>
      </c>
      <c r="C2183" s="4" t="s">
        <v>18</v>
      </c>
      <c r="D2183" s="5">
        <v>20</v>
      </c>
      <c r="E2183" s="5" t="str">
        <f t="shared" si="68"/>
        <v>20 Jun 1982</v>
      </c>
      <c r="F2183" s="5">
        <v>3</v>
      </c>
      <c r="G2183" s="19">
        <v>37650.74</v>
      </c>
      <c r="H2183" s="4" t="s">
        <v>11</v>
      </c>
      <c r="I2183" s="4" t="s">
        <v>11</v>
      </c>
      <c r="J2183" s="4" t="s">
        <v>23</v>
      </c>
      <c r="K2183" s="4">
        <f t="shared" si="69"/>
        <v>42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.75" thickBot="1" x14ac:dyDescent="0.3">
      <c r="A2184" s="4" t="s">
        <v>2213</v>
      </c>
      <c r="B2184" s="5">
        <v>1970</v>
      </c>
      <c r="C2184" s="4" t="s">
        <v>36</v>
      </c>
      <c r="D2184" s="5">
        <v>28</v>
      </c>
      <c r="E2184" s="5" t="str">
        <f t="shared" si="68"/>
        <v>28 Oct 1970</v>
      </c>
      <c r="F2184" s="5">
        <v>0</v>
      </c>
      <c r="G2184" s="19">
        <v>37675.06</v>
      </c>
      <c r="H2184" s="4" t="s">
        <v>11</v>
      </c>
      <c r="I2184" s="4" t="s">
        <v>12</v>
      </c>
      <c r="J2184" s="4" t="s">
        <v>42</v>
      </c>
      <c r="K2184" s="4">
        <f t="shared" si="69"/>
        <v>54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.75" thickBot="1" x14ac:dyDescent="0.3">
      <c r="A2185" s="4" t="s">
        <v>2214</v>
      </c>
      <c r="B2185" s="5">
        <v>1988</v>
      </c>
      <c r="C2185" s="4" t="s">
        <v>36</v>
      </c>
      <c r="D2185" s="5">
        <v>10</v>
      </c>
      <c r="E2185" s="5" t="str">
        <f t="shared" si="68"/>
        <v>10 Oct 1988</v>
      </c>
      <c r="F2185" s="5">
        <v>1</v>
      </c>
      <c r="G2185" s="19">
        <v>37701.879999999997</v>
      </c>
      <c r="H2185" s="4" t="s">
        <v>11</v>
      </c>
      <c r="I2185" s="4" t="s">
        <v>12</v>
      </c>
      <c r="J2185" s="4" t="s">
        <v>249</v>
      </c>
      <c r="K2185" s="4">
        <f t="shared" si="69"/>
        <v>36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.75" thickBot="1" x14ac:dyDescent="0.3">
      <c r="A2186" s="4" t="s">
        <v>2215</v>
      </c>
      <c r="B2186" s="5">
        <v>1976</v>
      </c>
      <c r="C2186" s="4" t="s">
        <v>20</v>
      </c>
      <c r="D2186" s="5">
        <v>18</v>
      </c>
      <c r="E2186" s="5" t="str">
        <f t="shared" si="68"/>
        <v>18 Sep 1976</v>
      </c>
      <c r="F2186" s="5">
        <v>2</v>
      </c>
      <c r="G2186" s="19">
        <v>37735.199999999997</v>
      </c>
      <c r="H2186" s="4" t="s">
        <v>11</v>
      </c>
      <c r="I2186" s="4" t="s">
        <v>11</v>
      </c>
      <c r="J2186" s="4" t="s">
        <v>42</v>
      </c>
      <c r="K2186" s="4">
        <f t="shared" si="69"/>
        <v>48</v>
      </c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.75" thickBot="1" x14ac:dyDescent="0.3">
      <c r="A2187" s="4" t="s">
        <v>2216</v>
      </c>
      <c r="B2187" s="5">
        <v>1986</v>
      </c>
      <c r="C2187" s="4" t="s">
        <v>34</v>
      </c>
      <c r="D2187" s="5">
        <v>15</v>
      </c>
      <c r="E2187" s="5" t="str">
        <f t="shared" si="68"/>
        <v>15 Aug 1986</v>
      </c>
      <c r="F2187" s="5">
        <v>0</v>
      </c>
      <c r="G2187" s="19">
        <v>37742.58</v>
      </c>
      <c r="H2187" s="4" t="s">
        <v>16</v>
      </c>
      <c r="I2187" s="4" t="s">
        <v>16</v>
      </c>
      <c r="J2187" s="4" t="s">
        <v>13</v>
      </c>
      <c r="K2187" s="4">
        <f t="shared" si="69"/>
        <v>38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.75" thickBot="1" x14ac:dyDescent="0.3">
      <c r="A2188" s="4" t="s">
        <v>2217</v>
      </c>
      <c r="B2188" s="5">
        <v>1983</v>
      </c>
      <c r="C2188" s="4" t="s">
        <v>10</v>
      </c>
      <c r="D2188" s="5">
        <v>26</v>
      </c>
      <c r="E2188" s="5" t="str">
        <f t="shared" si="68"/>
        <v>26 Jul 1983</v>
      </c>
      <c r="F2188" s="5">
        <v>3</v>
      </c>
      <c r="G2188" s="19">
        <v>37800.980000000003</v>
      </c>
      <c r="H2188" s="4" t="s">
        <v>11</v>
      </c>
      <c r="I2188" s="4" t="s">
        <v>11</v>
      </c>
      <c r="J2188" s="4" t="s">
        <v>42</v>
      </c>
      <c r="K2188" s="4">
        <f t="shared" si="69"/>
        <v>41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.75" thickBot="1" x14ac:dyDescent="0.3">
      <c r="A2189" s="4" t="s">
        <v>2218</v>
      </c>
      <c r="B2189" s="5">
        <v>1979</v>
      </c>
      <c r="C2189" s="4" t="s">
        <v>20</v>
      </c>
      <c r="D2189" s="5">
        <v>9</v>
      </c>
      <c r="E2189" s="5" t="str">
        <f t="shared" si="68"/>
        <v>9 Sep 1979</v>
      </c>
      <c r="F2189" s="5">
        <v>0</v>
      </c>
      <c r="G2189" s="19">
        <v>37829.72</v>
      </c>
      <c r="H2189" s="4" t="s">
        <v>16</v>
      </c>
      <c r="I2189" s="4" t="s">
        <v>11</v>
      </c>
      <c r="J2189" s="4" t="s">
        <v>42</v>
      </c>
      <c r="K2189" s="4">
        <f t="shared" si="69"/>
        <v>45</v>
      </c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.75" thickBot="1" x14ac:dyDescent="0.3">
      <c r="A2190" s="4" t="s">
        <v>2219</v>
      </c>
      <c r="B2190" s="5">
        <v>1998</v>
      </c>
      <c r="C2190" s="4" t="s">
        <v>10</v>
      </c>
      <c r="D2190" s="5">
        <v>29</v>
      </c>
      <c r="E2190" s="5" t="str">
        <f t="shared" si="68"/>
        <v>29 Jul 1998</v>
      </c>
      <c r="F2190" s="5">
        <v>0</v>
      </c>
      <c r="G2190" s="19">
        <v>38126.25</v>
      </c>
      <c r="H2190" s="4" t="s">
        <v>16</v>
      </c>
      <c r="I2190" s="4" t="s">
        <v>12</v>
      </c>
      <c r="J2190" s="4" t="s">
        <v>13</v>
      </c>
      <c r="K2190" s="4">
        <f t="shared" si="69"/>
        <v>26</v>
      </c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.75" thickBot="1" x14ac:dyDescent="0.3">
      <c r="A2191" s="4" t="s">
        <v>2220</v>
      </c>
      <c r="B2191" s="5">
        <v>1972</v>
      </c>
      <c r="C2191" s="4" t="s">
        <v>15</v>
      </c>
      <c r="D2191" s="5">
        <v>19</v>
      </c>
      <c r="E2191" s="5" t="str">
        <f t="shared" si="68"/>
        <v>19 Nov 1972</v>
      </c>
      <c r="F2191" s="5">
        <v>0</v>
      </c>
      <c r="G2191" s="19">
        <v>38189.1</v>
      </c>
      <c r="H2191" s="4" t="s">
        <v>11</v>
      </c>
      <c r="I2191" s="4" t="s">
        <v>11</v>
      </c>
      <c r="J2191" s="4" t="s">
        <v>42</v>
      </c>
      <c r="K2191" s="4">
        <f t="shared" si="69"/>
        <v>52</v>
      </c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.75" thickBot="1" x14ac:dyDescent="0.3">
      <c r="A2192" s="4" t="s">
        <v>2221</v>
      </c>
      <c r="B2192" s="5">
        <v>1989</v>
      </c>
      <c r="C2192" s="4" t="s">
        <v>20</v>
      </c>
      <c r="D2192" s="5">
        <v>8</v>
      </c>
      <c r="E2192" s="5" t="str">
        <f t="shared" si="68"/>
        <v>8 Sep 1989</v>
      </c>
      <c r="F2192" s="5">
        <v>3</v>
      </c>
      <c r="G2192" s="19">
        <v>38237.339999999997</v>
      </c>
      <c r="H2192" s="4" t="s">
        <v>11</v>
      </c>
      <c r="I2192" s="4" t="s">
        <v>12</v>
      </c>
      <c r="J2192" s="4" t="s">
        <v>42</v>
      </c>
      <c r="K2192" s="4">
        <f t="shared" si="69"/>
        <v>35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.75" thickBot="1" x14ac:dyDescent="0.3">
      <c r="A2193" s="4" t="s">
        <v>2222</v>
      </c>
      <c r="B2193" s="5">
        <v>1964</v>
      </c>
      <c r="C2193" s="4" t="s">
        <v>18</v>
      </c>
      <c r="D2193" s="5">
        <v>16</v>
      </c>
      <c r="E2193" s="5" t="str">
        <f t="shared" si="68"/>
        <v>16 Jun 1964</v>
      </c>
      <c r="F2193" s="5">
        <v>0</v>
      </c>
      <c r="G2193" s="19">
        <v>38241.74</v>
      </c>
      <c r="H2193" s="4" t="s">
        <v>11</v>
      </c>
      <c r="I2193" s="4" t="s">
        <v>12</v>
      </c>
      <c r="J2193" s="4" t="s">
        <v>42</v>
      </c>
      <c r="K2193" s="4">
        <f t="shared" si="69"/>
        <v>60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.75" thickBot="1" x14ac:dyDescent="0.3">
      <c r="A2194" s="4" t="s">
        <v>2223</v>
      </c>
      <c r="B2194" s="5">
        <v>1980</v>
      </c>
      <c r="C2194" s="4" t="s">
        <v>34</v>
      </c>
      <c r="D2194" s="5">
        <v>16</v>
      </c>
      <c r="E2194" s="5" t="str">
        <f t="shared" si="68"/>
        <v>16 Aug 1980</v>
      </c>
      <c r="F2194" s="5">
        <v>1</v>
      </c>
      <c r="G2194" s="19">
        <v>38245.589999999997</v>
      </c>
      <c r="H2194" s="4" t="s">
        <v>16</v>
      </c>
      <c r="I2194" s="4" t="s">
        <v>11</v>
      </c>
      <c r="J2194" s="4" t="s">
        <v>13</v>
      </c>
      <c r="K2194" s="4">
        <f t="shared" si="69"/>
        <v>44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.75" thickBot="1" x14ac:dyDescent="0.3">
      <c r="A2195" s="4" t="s">
        <v>2224</v>
      </c>
      <c r="B2195" s="5">
        <v>1989</v>
      </c>
      <c r="C2195" s="4" t="s">
        <v>36</v>
      </c>
      <c r="D2195" s="5">
        <v>30</v>
      </c>
      <c r="E2195" s="5" t="str">
        <f t="shared" si="68"/>
        <v>30 Oct 1989</v>
      </c>
      <c r="F2195" s="5">
        <v>1</v>
      </c>
      <c r="G2195" s="19">
        <v>38282.75</v>
      </c>
      <c r="H2195" s="4" t="s">
        <v>16</v>
      </c>
      <c r="I2195" s="4" t="s">
        <v>11</v>
      </c>
      <c r="J2195" s="4" t="s">
        <v>13</v>
      </c>
      <c r="K2195" s="4">
        <f t="shared" si="69"/>
        <v>35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.75" thickBot="1" x14ac:dyDescent="0.3">
      <c r="A2196" s="4" t="s">
        <v>2225</v>
      </c>
      <c r="B2196" s="5">
        <v>1980</v>
      </c>
      <c r="C2196" s="4" t="s">
        <v>18</v>
      </c>
      <c r="D2196" s="5">
        <v>12</v>
      </c>
      <c r="E2196" s="5" t="str">
        <f t="shared" si="68"/>
        <v>12 Jun 1980</v>
      </c>
      <c r="F2196" s="5">
        <v>2</v>
      </c>
      <c r="G2196" s="19">
        <v>38313.129999999997</v>
      </c>
      <c r="H2196" s="4" t="s">
        <v>16</v>
      </c>
      <c r="I2196" s="4" t="s">
        <v>12</v>
      </c>
      <c r="J2196" s="4" t="s">
        <v>42</v>
      </c>
      <c r="K2196" s="4">
        <f t="shared" si="69"/>
        <v>44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.75" thickBot="1" x14ac:dyDescent="0.3">
      <c r="A2197" s="4" t="s">
        <v>2226</v>
      </c>
      <c r="B2197" s="5">
        <v>2002</v>
      </c>
      <c r="C2197" s="4" t="s">
        <v>20</v>
      </c>
      <c r="D2197" s="5">
        <v>17</v>
      </c>
      <c r="E2197" s="5" t="str">
        <f t="shared" si="68"/>
        <v>17 Sep 2002</v>
      </c>
      <c r="F2197" s="5">
        <v>2</v>
      </c>
      <c r="G2197" s="19">
        <v>38344.57</v>
      </c>
      <c r="H2197" s="4" t="s">
        <v>16</v>
      </c>
      <c r="I2197" s="4" t="s">
        <v>12</v>
      </c>
      <c r="J2197" s="4" t="s">
        <v>42</v>
      </c>
      <c r="K2197" s="4">
        <f t="shared" si="69"/>
        <v>22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.75" thickBot="1" x14ac:dyDescent="0.3">
      <c r="A2198" s="4" t="s">
        <v>2227</v>
      </c>
      <c r="B2198" s="5">
        <v>1970</v>
      </c>
      <c r="C2198" s="4" t="s">
        <v>34</v>
      </c>
      <c r="D2198" s="5">
        <v>22</v>
      </c>
      <c r="E2198" s="5" t="str">
        <f t="shared" si="68"/>
        <v>22 Aug 1970</v>
      </c>
      <c r="F2198" s="5">
        <v>0</v>
      </c>
      <c r="G2198" s="19">
        <v>38389.79</v>
      </c>
      <c r="H2198" s="4" t="s">
        <v>11</v>
      </c>
      <c r="I2198" s="4" t="s">
        <v>12</v>
      </c>
      <c r="J2198" s="4" t="s">
        <v>42</v>
      </c>
      <c r="K2198" s="4">
        <f t="shared" si="69"/>
        <v>54</v>
      </c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.75" thickBot="1" x14ac:dyDescent="0.3">
      <c r="A2199" s="4" t="s">
        <v>2228</v>
      </c>
      <c r="B2199" s="5">
        <v>1971</v>
      </c>
      <c r="C2199" s="4" t="s">
        <v>30</v>
      </c>
      <c r="D2199" s="5">
        <v>23</v>
      </c>
      <c r="E2199" s="5" t="str">
        <f t="shared" si="68"/>
        <v>23 Dec 1971</v>
      </c>
      <c r="F2199" s="5">
        <v>0</v>
      </c>
      <c r="G2199" s="19">
        <v>38405.26</v>
      </c>
      <c r="H2199" s="4" t="s">
        <v>11</v>
      </c>
      <c r="I2199" s="4" t="s">
        <v>16</v>
      </c>
      <c r="J2199" s="4" t="s">
        <v>42</v>
      </c>
      <c r="K2199" s="4">
        <f t="shared" si="69"/>
        <v>53</v>
      </c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.75" thickBot="1" x14ac:dyDescent="0.3">
      <c r="A2200" s="4" t="s">
        <v>2229</v>
      </c>
      <c r="B2200" s="5">
        <v>1986</v>
      </c>
      <c r="C2200" s="4" t="s">
        <v>18</v>
      </c>
      <c r="D2200" s="5">
        <v>21</v>
      </c>
      <c r="E2200" s="5" t="str">
        <f t="shared" si="68"/>
        <v>21 Jun 1986</v>
      </c>
      <c r="F2200" s="5">
        <v>2</v>
      </c>
      <c r="G2200" s="19">
        <v>38415.47</v>
      </c>
      <c r="H2200" s="4" t="s">
        <v>16</v>
      </c>
      <c r="I2200" s="4" t="s">
        <v>11</v>
      </c>
      <c r="J2200" s="4" t="s">
        <v>42</v>
      </c>
      <c r="K2200" s="4">
        <f t="shared" si="69"/>
        <v>38</v>
      </c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.75" thickBot="1" x14ac:dyDescent="0.3">
      <c r="A2201" s="4" t="s">
        <v>2230</v>
      </c>
      <c r="B2201" s="5">
        <v>1999</v>
      </c>
      <c r="C2201" s="4" t="s">
        <v>15</v>
      </c>
      <c r="D2201" s="5">
        <v>12</v>
      </c>
      <c r="E2201" s="5" t="str">
        <f t="shared" si="68"/>
        <v>12 Nov 1999</v>
      </c>
      <c r="F2201" s="5">
        <v>2</v>
      </c>
      <c r="G2201" s="19">
        <v>38511.629999999997</v>
      </c>
      <c r="H2201" s="4" t="s">
        <v>11</v>
      </c>
      <c r="I2201" s="4" t="s">
        <v>11</v>
      </c>
      <c r="J2201" s="4" t="s">
        <v>247</v>
      </c>
      <c r="K2201" s="4">
        <f t="shared" si="69"/>
        <v>25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.75" thickBot="1" x14ac:dyDescent="0.3">
      <c r="A2202" s="4" t="s">
        <v>2231</v>
      </c>
      <c r="B2202" s="5">
        <v>1990</v>
      </c>
      <c r="C2202" s="4" t="s">
        <v>10</v>
      </c>
      <c r="D2202" s="5">
        <v>13</v>
      </c>
      <c r="E2202" s="5" t="str">
        <f t="shared" si="68"/>
        <v>13 Jul 1990</v>
      </c>
      <c r="F2202" s="5">
        <v>3</v>
      </c>
      <c r="G2202" s="19">
        <v>38652.089999999997</v>
      </c>
      <c r="H2202" s="4" t="s">
        <v>11</v>
      </c>
      <c r="I2202" s="4" t="s">
        <v>11</v>
      </c>
      <c r="J2202" s="4" t="s">
        <v>42</v>
      </c>
      <c r="K2202" s="4">
        <f t="shared" si="69"/>
        <v>34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.75" thickBot="1" x14ac:dyDescent="0.3">
      <c r="A2203" s="4" t="s">
        <v>2232</v>
      </c>
      <c r="B2203" s="5">
        <v>1986</v>
      </c>
      <c r="C2203" s="4" t="s">
        <v>10</v>
      </c>
      <c r="D2203" s="5">
        <v>20</v>
      </c>
      <c r="E2203" s="5" t="str">
        <f t="shared" si="68"/>
        <v>20 Jul 1986</v>
      </c>
      <c r="F2203" s="5">
        <v>1</v>
      </c>
      <c r="G2203" s="19">
        <v>38709.18</v>
      </c>
      <c r="H2203" s="4" t="s">
        <v>16</v>
      </c>
      <c r="I2203" s="4" t="s">
        <v>12</v>
      </c>
      <c r="J2203" s="4" t="s">
        <v>13</v>
      </c>
      <c r="K2203" s="4">
        <f t="shared" si="69"/>
        <v>38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.75" thickBot="1" x14ac:dyDescent="0.3">
      <c r="A2204" s="4" t="s">
        <v>39</v>
      </c>
      <c r="B2204" s="5">
        <v>1991</v>
      </c>
      <c r="C2204" s="4" t="s">
        <v>15</v>
      </c>
      <c r="D2204" s="5">
        <v>22</v>
      </c>
      <c r="E2204" s="5" t="str">
        <f t="shared" si="68"/>
        <v>22 Nov 1991</v>
      </c>
      <c r="F2204" s="5">
        <v>2</v>
      </c>
      <c r="G2204" s="19">
        <v>38711</v>
      </c>
      <c r="H2204" s="4" t="s">
        <v>16</v>
      </c>
      <c r="I2204" s="4" t="s">
        <v>12</v>
      </c>
      <c r="J2204" s="4" t="s">
        <v>42</v>
      </c>
      <c r="K2204" s="4">
        <f t="shared" si="69"/>
        <v>33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.75" thickBot="1" x14ac:dyDescent="0.3">
      <c r="A2205" s="4" t="s">
        <v>2233</v>
      </c>
      <c r="B2205" s="5">
        <v>1991</v>
      </c>
      <c r="C2205" s="4" t="s">
        <v>15</v>
      </c>
      <c r="D2205" s="5">
        <v>2</v>
      </c>
      <c r="E2205" s="5" t="str">
        <f t="shared" si="68"/>
        <v>2 Nov 1991</v>
      </c>
      <c r="F2205" s="5">
        <v>2</v>
      </c>
      <c r="G2205" s="19">
        <v>38711</v>
      </c>
      <c r="H2205" s="4" t="s">
        <v>11</v>
      </c>
      <c r="I2205" s="4" t="s">
        <v>11</v>
      </c>
      <c r="J2205" s="4" t="s">
        <v>42</v>
      </c>
      <c r="K2205" s="4">
        <f t="shared" si="69"/>
        <v>33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.75" thickBot="1" x14ac:dyDescent="0.3">
      <c r="A2206" s="4" t="s">
        <v>2234</v>
      </c>
      <c r="B2206" s="5">
        <v>1976</v>
      </c>
      <c r="C2206" s="4" t="s">
        <v>18</v>
      </c>
      <c r="D2206" s="5">
        <v>15</v>
      </c>
      <c r="E2206" s="5" t="str">
        <f t="shared" si="68"/>
        <v>15 Jun 1976</v>
      </c>
      <c r="F2206" s="5">
        <v>2</v>
      </c>
      <c r="G2206" s="19">
        <v>38740.120000000003</v>
      </c>
      <c r="H2206" s="4" t="s">
        <v>11</v>
      </c>
      <c r="I2206" s="4" t="s">
        <v>11</v>
      </c>
      <c r="J2206" s="4" t="s">
        <v>23</v>
      </c>
      <c r="K2206" s="4">
        <f t="shared" si="69"/>
        <v>48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.75" thickBot="1" x14ac:dyDescent="0.3">
      <c r="A2207" s="4" t="s">
        <v>2235</v>
      </c>
      <c r="B2207" s="5">
        <v>1991</v>
      </c>
      <c r="C2207" s="4" t="s">
        <v>15</v>
      </c>
      <c r="D2207" s="5">
        <v>8</v>
      </c>
      <c r="E2207" s="5" t="str">
        <f t="shared" si="68"/>
        <v>8 Nov 1991</v>
      </c>
      <c r="F2207" s="5">
        <v>3</v>
      </c>
      <c r="G2207" s="19">
        <v>38746.36</v>
      </c>
      <c r="H2207" s="4" t="s">
        <v>16</v>
      </c>
      <c r="I2207" s="4" t="s">
        <v>11</v>
      </c>
      <c r="J2207" s="4" t="s">
        <v>23</v>
      </c>
      <c r="K2207" s="4">
        <f t="shared" si="69"/>
        <v>33</v>
      </c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.75" thickBot="1" x14ac:dyDescent="0.3">
      <c r="A2208" s="4" t="s">
        <v>2236</v>
      </c>
      <c r="B2208" s="5">
        <v>2004</v>
      </c>
      <c r="C2208" s="4" t="s">
        <v>30</v>
      </c>
      <c r="D2208" s="5">
        <v>5</v>
      </c>
      <c r="E2208" s="5" t="str">
        <f t="shared" si="68"/>
        <v>5 Dec 2004</v>
      </c>
      <c r="F2208" s="5">
        <v>0</v>
      </c>
      <c r="G2208" s="19">
        <v>38792.69</v>
      </c>
      <c r="H2208" s="4" t="s">
        <v>11</v>
      </c>
      <c r="I2208" s="4" t="s">
        <v>11</v>
      </c>
      <c r="J2208" s="4" t="s">
        <v>13</v>
      </c>
      <c r="K2208" s="4">
        <f t="shared" si="69"/>
        <v>20</v>
      </c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.75" thickBot="1" x14ac:dyDescent="0.3">
      <c r="A2209" s="4" t="s">
        <v>2237</v>
      </c>
      <c r="B2209" s="5">
        <v>1979</v>
      </c>
      <c r="C2209" s="4" t="s">
        <v>30</v>
      </c>
      <c r="D2209" s="5">
        <v>3</v>
      </c>
      <c r="E2209" s="5" t="str">
        <f t="shared" si="68"/>
        <v>3 Dec 1979</v>
      </c>
      <c r="F2209" s="5">
        <v>2</v>
      </c>
      <c r="G2209" s="19">
        <v>38836.980000000003</v>
      </c>
      <c r="H2209" s="4" t="s">
        <v>11</v>
      </c>
      <c r="I2209" s="4" t="s">
        <v>16</v>
      </c>
      <c r="J2209" s="4" t="s">
        <v>42</v>
      </c>
      <c r="K2209" s="4">
        <f t="shared" si="69"/>
        <v>45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.75" thickBot="1" x14ac:dyDescent="0.3">
      <c r="A2210" s="4" t="s">
        <v>2238</v>
      </c>
      <c r="B2210" s="5">
        <v>1964</v>
      </c>
      <c r="C2210" s="4" t="s">
        <v>18</v>
      </c>
      <c r="D2210" s="5">
        <v>6</v>
      </c>
      <c r="E2210" s="5" t="str">
        <f t="shared" si="68"/>
        <v>6 Jun 1964</v>
      </c>
      <c r="F2210" s="5">
        <v>0</v>
      </c>
      <c r="G2210" s="19">
        <v>38869.25</v>
      </c>
      <c r="H2210" s="4" t="s">
        <v>11</v>
      </c>
      <c r="I2210" s="4" t="s">
        <v>11</v>
      </c>
      <c r="J2210" s="4" t="s">
        <v>42</v>
      </c>
      <c r="K2210" s="4">
        <f t="shared" si="69"/>
        <v>60</v>
      </c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.75" thickBot="1" x14ac:dyDescent="0.3">
      <c r="A2211" s="4" t="s">
        <v>2239</v>
      </c>
      <c r="B2211" s="5">
        <v>1967</v>
      </c>
      <c r="C2211" s="4" t="s">
        <v>10</v>
      </c>
      <c r="D2211" s="5">
        <v>30</v>
      </c>
      <c r="E2211" s="5" t="str">
        <f t="shared" si="68"/>
        <v>30 Jul 1967</v>
      </c>
      <c r="F2211" s="5">
        <v>0</v>
      </c>
      <c r="G2211" s="19">
        <v>38893.360000000001</v>
      </c>
      <c r="H2211" s="4" t="s">
        <v>16</v>
      </c>
      <c r="I2211" s="4" t="s">
        <v>11</v>
      </c>
      <c r="J2211" s="4" t="s">
        <v>42</v>
      </c>
      <c r="K2211" s="4">
        <f t="shared" si="69"/>
        <v>57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.75" thickBot="1" x14ac:dyDescent="0.3">
      <c r="A2212" s="4" t="s">
        <v>2240</v>
      </c>
      <c r="B2212" s="5">
        <v>1987</v>
      </c>
      <c r="C2212" s="4" t="s">
        <v>18</v>
      </c>
      <c r="D2212" s="5">
        <v>16</v>
      </c>
      <c r="E2212" s="5" t="str">
        <f t="shared" si="68"/>
        <v>16 Jun 1987</v>
      </c>
      <c r="F2212" s="5">
        <v>3</v>
      </c>
      <c r="G2212" s="19">
        <v>38924.04</v>
      </c>
      <c r="H2212" s="4" t="s">
        <v>11</v>
      </c>
      <c r="I2212" s="4" t="s">
        <v>11</v>
      </c>
      <c r="J2212" s="4" t="s">
        <v>42</v>
      </c>
      <c r="K2212" s="4">
        <f t="shared" si="69"/>
        <v>37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.75" thickBot="1" x14ac:dyDescent="0.3">
      <c r="A2213" s="4" t="s">
        <v>2241</v>
      </c>
      <c r="B2213" s="5">
        <v>1976</v>
      </c>
      <c r="C2213" s="4" t="s">
        <v>30</v>
      </c>
      <c r="D2213" s="5">
        <v>15</v>
      </c>
      <c r="E2213" s="5" t="str">
        <f t="shared" si="68"/>
        <v>15 Dec 1976</v>
      </c>
      <c r="F2213" s="5">
        <v>2</v>
      </c>
      <c r="G2213" s="19">
        <v>38932.559999999998</v>
      </c>
      <c r="H2213" s="4" t="s">
        <v>11</v>
      </c>
      <c r="I2213" s="4" t="s">
        <v>12</v>
      </c>
      <c r="J2213" s="4" t="s">
        <v>42</v>
      </c>
      <c r="K2213" s="4">
        <f t="shared" si="69"/>
        <v>48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.75" thickBot="1" x14ac:dyDescent="0.3">
      <c r="A2214" s="4" t="s">
        <v>2242</v>
      </c>
      <c r="B2214" s="5">
        <v>1980</v>
      </c>
      <c r="C2214" s="4" t="s">
        <v>20</v>
      </c>
      <c r="D2214" s="5">
        <v>24</v>
      </c>
      <c r="E2214" s="5" t="str">
        <f t="shared" si="68"/>
        <v>24 Sep 1980</v>
      </c>
      <c r="F2214" s="5">
        <v>2</v>
      </c>
      <c r="G2214" s="19">
        <v>38947.43</v>
      </c>
      <c r="H2214" s="4" t="s">
        <v>11</v>
      </c>
      <c r="I2214" s="4" t="s">
        <v>12</v>
      </c>
      <c r="J2214" s="4" t="s">
        <v>42</v>
      </c>
      <c r="K2214" s="4">
        <f t="shared" si="69"/>
        <v>44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.75" thickBot="1" x14ac:dyDescent="0.3">
      <c r="A2215" s="4" t="s">
        <v>2243</v>
      </c>
      <c r="B2215" s="5">
        <v>1978</v>
      </c>
      <c r="C2215" s="4" t="s">
        <v>36</v>
      </c>
      <c r="D2215" s="5">
        <v>12</v>
      </c>
      <c r="E2215" s="5" t="str">
        <f t="shared" si="68"/>
        <v>12 Oct 1978</v>
      </c>
      <c r="F2215" s="5">
        <v>2</v>
      </c>
      <c r="G2215" s="19">
        <v>38998.550000000003</v>
      </c>
      <c r="H2215" s="4" t="s">
        <v>16</v>
      </c>
      <c r="I2215" s="4" t="s">
        <v>16</v>
      </c>
      <c r="J2215" s="4" t="s">
        <v>42</v>
      </c>
      <c r="K2215" s="4">
        <f t="shared" si="69"/>
        <v>46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.75" thickBot="1" x14ac:dyDescent="0.3">
      <c r="A2216" s="4" t="s">
        <v>2244</v>
      </c>
      <c r="B2216" s="5">
        <v>1985</v>
      </c>
      <c r="C2216" s="4" t="s">
        <v>20</v>
      </c>
      <c r="D2216" s="5">
        <v>20</v>
      </c>
      <c r="E2216" s="5" t="str">
        <f t="shared" si="68"/>
        <v>20 Sep 1985</v>
      </c>
      <c r="F2216" s="5">
        <v>1</v>
      </c>
      <c r="G2216" s="19">
        <v>39047.29</v>
      </c>
      <c r="H2216" s="4" t="s">
        <v>16</v>
      </c>
      <c r="I2216" s="4" t="s">
        <v>12</v>
      </c>
      <c r="J2216" s="4" t="s">
        <v>356</v>
      </c>
      <c r="K2216" s="4">
        <f t="shared" si="69"/>
        <v>39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.75" thickBot="1" x14ac:dyDescent="0.3">
      <c r="A2217" s="4" t="s">
        <v>2245</v>
      </c>
      <c r="B2217" s="5">
        <v>1982</v>
      </c>
      <c r="C2217" s="4" t="s">
        <v>34</v>
      </c>
      <c r="D2217" s="5">
        <v>4</v>
      </c>
      <c r="E2217" s="5" t="str">
        <f t="shared" si="68"/>
        <v>4 Aug 1982</v>
      </c>
      <c r="F2217" s="5">
        <v>1</v>
      </c>
      <c r="G2217" s="19">
        <v>39125.33</v>
      </c>
      <c r="H2217" s="4" t="s">
        <v>16</v>
      </c>
      <c r="I2217" s="4" t="s">
        <v>16</v>
      </c>
      <c r="J2217" s="4" t="s">
        <v>168</v>
      </c>
      <c r="K2217" s="4">
        <f t="shared" si="69"/>
        <v>42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.75" thickBot="1" x14ac:dyDescent="0.3">
      <c r="A2218" s="4" t="s">
        <v>2246</v>
      </c>
      <c r="B2218" s="5">
        <v>1962</v>
      </c>
      <c r="C2218" s="4" t="s">
        <v>10</v>
      </c>
      <c r="D2218" s="5">
        <v>7</v>
      </c>
      <c r="E2218" s="5" t="str">
        <f t="shared" si="68"/>
        <v>7 Jul 1962</v>
      </c>
      <c r="F2218" s="5">
        <v>0</v>
      </c>
      <c r="G2218" s="19">
        <v>39221.120000000003</v>
      </c>
      <c r="H2218" s="4" t="s">
        <v>11</v>
      </c>
      <c r="I2218" s="4" t="s">
        <v>16</v>
      </c>
      <c r="J2218" s="4" t="s">
        <v>42</v>
      </c>
      <c r="K2218" s="4">
        <f t="shared" si="69"/>
        <v>62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ht="15.75" thickBot="1" x14ac:dyDescent="0.3">
      <c r="A2219" s="4" t="s">
        <v>2247</v>
      </c>
      <c r="B2219" s="5">
        <v>1992</v>
      </c>
      <c r="C2219" s="4" t="s">
        <v>15</v>
      </c>
      <c r="D2219" s="5">
        <v>30</v>
      </c>
      <c r="E2219" s="5" t="str">
        <f t="shared" si="68"/>
        <v>30 Nov 1992</v>
      </c>
      <c r="F2219" s="5">
        <v>2</v>
      </c>
      <c r="G2219" s="19">
        <v>39241.440000000002</v>
      </c>
      <c r="H2219" s="4" t="s">
        <v>16</v>
      </c>
      <c r="I2219" s="4" t="s">
        <v>12</v>
      </c>
      <c r="J2219" s="4" t="s">
        <v>42</v>
      </c>
      <c r="K2219" s="4">
        <f t="shared" si="69"/>
        <v>32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ht="15.75" thickBot="1" x14ac:dyDescent="0.3">
      <c r="A2220" s="4" t="s">
        <v>2248</v>
      </c>
      <c r="B2220" s="5">
        <v>1982</v>
      </c>
      <c r="C2220" s="4" t="s">
        <v>34</v>
      </c>
      <c r="D2220" s="5">
        <v>16</v>
      </c>
      <c r="E2220" s="5" t="str">
        <f t="shared" si="68"/>
        <v>16 Aug 1982</v>
      </c>
      <c r="F2220" s="5">
        <v>3</v>
      </c>
      <c r="G2220" s="19">
        <v>39315.279999999999</v>
      </c>
      <c r="H2220" s="4" t="s">
        <v>11</v>
      </c>
      <c r="I2220" s="4" t="s">
        <v>12</v>
      </c>
      <c r="J2220" s="4" t="s">
        <v>42</v>
      </c>
      <c r="K2220" s="4">
        <f t="shared" si="69"/>
        <v>42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ht="15.75" thickBot="1" x14ac:dyDescent="0.3">
      <c r="A2221" s="4" t="s">
        <v>2249</v>
      </c>
      <c r="B2221" s="5">
        <v>1978</v>
      </c>
      <c r="C2221" s="4" t="s">
        <v>34</v>
      </c>
      <c r="D2221" s="5">
        <v>5</v>
      </c>
      <c r="E2221" s="5" t="str">
        <f t="shared" si="68"/>
        <v>5 Aug 1978</v>
      </c>
      <c r="F2221" s="5">
        <v>2</v>
      </c>
      <c r="G2221" s="19">
        <v>39352.6</v>
      </c>
      <c r="H2221" s="4" t="s">
        <v>11</v>
      </c>
      <c r="I2221" s="4" t="s">
        <v>12</v>
      </c>
      <c r="J2221" s="4" t="s">
        <v>42</v>
      </c>
      <c r="K2221" s="4">
        <f t="shared" si="69"/>
        <v>46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ht="15.75" thickBot="1" x14ac:dyDescent="0.3">
      <c r="A2222" s="4" t="s">
        <v>2250</v>
      </c>
      <c r="B2222" s="5">
        <v>1966</v>
      </c>
      <c r="C2222" s="4" t="s">
        <v>18</v>
      </c>
      <c r="D2222" s="5">
        <v>24</v>
      </c>
      <c r="E2222" s="5" t="str">
        <f t="shared" si="68"/>
        <v>24 Jun 1966</v>
      </c>
      <c r="F2222" s="5">
        <v>0</v>
      </c>
      <c r="G2222" s="19">
        <v>39396.86</v>
      </c>
      <c r="H2222" s="4" t="s">
        <v>11</v>
      </c>
      <c r="I2222" s="4" t="s">
        <v>11</v>
      </c>
      <c r="J2222" s="4" t="s">
        <v>42</v>
      </c>
      <c r="K2222" s="4">
        <f t="shared" si="69"/>
        <v>58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ht="15.75" thickBot="1" x14ac:dyDescent="0.3">
      <c r="A2223" s="4" t="s">
        <v>2251</v>
      </c>
      <c r="B2223" s="5">
        <v>1978</v>
      </c>
      <c r="C2223" s="4" t="s">
        <v>10</v>
      </c>
      <c r="D2223" s="5">
        <v>12</v>
      </c>
      <c r="E2223" s="5" t="str">
        <f t="shared" si="68"/>
        <v>12 Jul 1978</v>
      </c>
      <c r="F2223" s="5">
        <v>1</v>
      </c>
      <c r="G2223" s="19">
        <v>39556.49</v>
      </c>
      <c r="H2223" s="4" t="s">
        <v>16</v>
      </c>
      <c r="I2223" s="4" t="s">
        <v>11</v>
      </c>
      <c r="J2223" s="4" t="s">
        <v>164</v>
      </c>
      <c r="K2223" s="4">
        <f t="shared" si="69"/>
        <v>46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ht="15.75" thickBot="1" x14ac:dyDescent="0.3">
      <c r="A2224" s="4" t="s">
        <v>2252</v>
      </c>
      <c r="B2224" s="5">
        <v>1981</v>
      </c>
      <c r="C2224" s="4" t="s">
        <v>10</v>
      </c>
      <c r="D2224" s="5">
        <v>5</v>
      </c>
      <c r="E2224" s="5" t="str">
        <f t="shared" si="68"/>
        <v>5 Jul 1981</v>
      </c>
      <c r="F2224" s="5">
        <v>3</v>
      </c>
      <c r="G2224" s="19">
        <v>39597.410000000003</v>
      </c>
      <c r="H2224" s="4" t="s">
        <v>16</v>
      </c>
      <c r="I2224" s="4" t="s">
        <v>11</v>
      </c>
      <c r="J2224" s="4" t="s">
        <v>356</v>
      </c>
      <c r="K2224" s="4">
        <f t="shared" si="69"/>
        <v>43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ht="15.75" thickBot="1" x14ac:dyDescent="0.3">
      <c r="A2225" s="4" t="s">
        <v>2253</v>
      </c>
      <c r="B2225" s="5">
        <v>1995</v>
      </c>
      <c r="C2225" s="4" t="s">
        <v>34</v>
      </c>
      <c r="D2225" s="5">
        <v>7</v>
      </c>
      <c r="E2225" s="5" t="str">
        <f t="shared" si="68"/>
        <v>7 Aug 1995</v>
      </c>
      <c r="F2225" s="5">
        <v>0</v>
      </c>
      <c r="G2225" s="19">
        <v>39611.760000000002</v>
      </c>
      <c r="H2225" s="4" t="s">
        <v>16</v>
      </c>
      <c r="I2225" s="4" t="s">
        <v>12</v>
      </c>
      <c r="J2225" s="4" t="s">
        <v>13</v>
      </c>
      <c r="K2225" s="4">
        <f t="shared" si="69"/>
        <v>29</v>
      </c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ht="15.75" thickBot="1" x14ac:dyDescent="0.3">
      <c r="A2226" s="4" t="s">
        <v>2254</v>
      </c>
      <c r="B2226" s="5">
        <v>1977</v>
      </c>
      <c r="C2226" s="4" t="s">
        <v>30</v>
      </c>
      <c r="D2226" s="5">
        <v>17</v>
      </c>
      <c r="E2226" s="5" t="str">
        <f t="shared" si="68"/>
        <v>17 Dec 1977</v>
      </c>
      <c r="F2226" s="5">
        <v>2</v>
      </c>
      <c r="G2226" s="19">
        <v>39670.44</v>
      </c>
      <c r="H2226" s="4" t="s">
        <v>11</v>
      </c>
      <c r="I2226" s="4" t="s">
        <v>16</v>
      </c>
      <c r="J2226" s="4" t="s">
        <v>23</v>
      </c>
      <c r="K2226" s="4">
        <f t="shared" si="69"/>
        <v>47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ht="15.75" thickBot="1" x14ac:dyDescent="0.3">
      <c r="A2227" s="4" t="s">
        <v>2255</v>
      </c>
      <c r="B2227" s="5">
        <v>1968</v>
      </c>
      <c r="C2227" s="4" t="s">
        <v>20</v>
      </c>
      <c r="D2227" s="5">
        <v>29</v>
      </c>
      <c r="E2227" s="5" t="str">
        <f t="shared" si="68"/>
        <v>29 Sep 1968</v>
      </c>
      <c r="F2227" s="5">
        <v>0</v>
      </c>
      <c r="G2227" s="19">
        <v>39721.93</v>
      </c>
      <c r="H2227" s="4" t="s">
        <v>11</v>
      </c>
      <c r="I2227" s="4" t="s">
        <v>11</v>
      </c>
      <c r="J2227" s="4" t="s">
        <v>42</v>
      </c>
      <c r="K2227" s="4">
        <f t="shared" si="69"/>
        <v>56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5.75" thickBot="1" x14ac:dyDescent="0.3">
      <c r="A2228" s="4" t="s">
        <v>2256</v>
      </c>
      <c r="B2228" s="5">
        <v>2003</v>
      </c>
      <c r="C2228" s="4" t="s">
        <v>10</v>
      </c>
      <c r="D2228" s="5">
        <v>16</v>
      </c>
      <c r="E2228" s="5" t="str">
        <f t="shared" si="68"/>
        <v>16 Jul 2003</v>
      </c>
      <c r="F2228" s="5">
        <v>0</v>
      </c>
      <c r="G2228" s="19">
        <v>39722.75</v>
      </c>
      <c r="H2228" s="4" t="s">
        <v>16</v>
      </c>
      <c r="I2228" s="4" t="s">
        <v>16</v>
      </c>
      <c r="J2228" s="4" t="s">
        <v>13</v>
      </c>
      <c r="K2228" s="4">
        <f t="shared" si="69"/>
        <v>21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ht="15.75" thickBot="1" x14ac:dyDescent="0.3">
      <c r="A2229" s="4" t="s">
        <v>2257</v>
      </c>
      <c r="B2229" s="5">
        <v>1977</v>
      </c>
      <c r="C2229" s="4" t="s">
        <v>34</v>
      </c>
      <c r="D2229" s="5">
        <v>12</v>
      </c>
      <c r="E2229" s="5" t="str">
        <f t="shared" si="68"/>
        <v>12 Aug 1977</v>
      </c>
      <c r="F2229" s="5">
        <v>1</v>
      </c>
      <c r="G2229" s="19">
        <v>39725.519999999997</v>
      </c>
      <c r="H2229" s="4" t="s">
        <v>11</v>
      </c>
      <c r="I2229" s="4" t="s">
        <v>16</v>
      </c>
      <c r="J2229" s="4" t="s">
        <v>23</v>
      </c>
      <c r="K2229" s="4">
        <f t="shared" si="69"/>
        <v>47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ht="15.75" thickBot="1" x14ac:dyDescent="0.3">
      <c r="A2230" s="4" t="s">
        <v>2258</v>
      </c>
      <c r="B2230" s="5">
        <v>1973</v>
      </c>
      <c r="C2230" s="4" t="s">
        <v>30</v>
      </c>
      <c r="D2230" s="5">
        <v>17</v>
      </c>
      <c r="E2230" s="5" t="str">
        <f t="shared" si="68"/>
        <v>17 Dec 1973</v>
      </c>
      <c r="F2230" s="5">
        <v>0</v>
      </c>
      <c r="G2230" s="19">
        <v>39727.61</v>
      </c>
      <c r="H2230" s="4" t="s">
        <v>16</v>
      </c>
      <c r="I2230" s="4" t="s">
        <v>11</v>
      </c>
      <c r="J2230" s="4" t="s">
        <v>42</v>
      </c>
      <c r="K2230" s="4">
        <f t="shared" si="69"/>
        <v>51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ht="15.75" thickBot="1" x14ac:dyDescent="0.3">
      <c r="A2231" s="4" t="s">
        <v>2259</v>
      </c>
      <c r="B2231" s="5">
        <v>1987</v>
      </c>
      <c r="C2231" s="4" t="s">
        <v>10</v>
      </c>
      <c r="D2231" s="5">
        <v>24</v>
      </c>
      <c r="E2231" s="5" t="str">
        <f t="shared" si="68"/>
        <v>24 Jul 1987</v>
      </c>
      <c r="F2231" s="5">
        <v>1</v>
      </c>
      <c r="G2231" s="19">
        <v>39774.28</v>
      </c>
      <c r="H2231" s="4" t="s">
        <v>16</v>
      </c>
      <c r="I2231" s="4" t="s">
        <v>16</v>
      </c>
      <c r="J2231" s="4" t="s">
        <v>276</v>
      </c>
      <c r="K2231" s="4">
        <f t="shared" si="69"/>
        <v>37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ht="15.75" thickBot="1" x14ac:dyDescent="0.3">
      <c r="A2232" s="4" t="s">
        <v>2260</v>
      </c>
      <c r="B2232" s="5">
        <v>1985</v>
      </c>
      <c r="C2232" s="4" t="s">
        <v>10</v>
      </c>
      <c r="D2232" s="5">
        <v>17</v>
      </c>
      <c r="E2232" s="5" t="str">
        <f t="shared" si="68"/>
        <v>17 Jul 1985</v>
      </c>
      <c r="F2232" s="5">
        <v>2</v>
      </c>
      <c r="G2232" s="19">
        <v>39836.519999999997</v>
      </c>
      <c r="H2232" s="4" t="s">
        <v>11</v>
      </c>
      <c r="I2232" s="4" t="s">
        <v>16</v>
      </c>
      <c r="J2232" s="4" t="s">
        <v>42</v>
      </c>
      <c r="K2232" s="4">
        <f t="shared" si="69"/>
        <v>39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ht="15.75" thickBot="1" x14ac:dyDescent="0.3">
      <c r="A2233" s="4" t="s">
        <v>2261</v>
      </c>
      <c r="B2233" s="5">
        <v>1983</v>
      </c>
      <c r="C2233" s="4" t="s">
        <v>18</v>
      </c>
      <c r="D2233" s="5">
        <v>1</v>
      </c>
      <c r="E2233" s="5" t="str">
        <f t="shared" si="68"/>
        <v>1 Jun 1983</v>
      </c>
      <c r="F2233" s="5">
        <v>3</v>
      </c>
      <c r="G2233" s="19">
        <v>39865.699999999997</v>
      </c>
      <c r="H2233" s="4" t="s">
        <v>11</v>
      </c>
      <c r="I2233" s="4" t="s">
        <v>11</v>
      </c>
      <c r="J2233" s="4" t="s">
        <v>42</v>
      </c>
      <c r="K2233" s="4">
        <f t="shared" si="69"/>
        <v>41</v>
      </c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5.75" thickBot="1" x14ac:dyDescent="0.3">
      <c r="A2234" s="4" t="s">
        <v>2262</v>
      </c>
      <c r="B2234" s="5">
        <v>1985</v>
      </c>
      <c r="C2234" s="4" t="s">
        <v>34</v>
      </c>
      <c r="D2234" s="5">
        <v>22</v>
      </c>
      <c r="E2234" s="5" t="str">
        <f t="shared" si="68"/>
        <v>22 Aug 1985</v>
      </c>
      <c r="F2234" s="5">
        <v>1</v>
      </c>
      <c r="G2234" s="19">
        <v>39871.699999999997</v>
      </c>
      <c r="H2234" s="4" t="s">
        <v>16</v>
      </c>
      <c r="I2234" s="4" t="s">
        <v>11</v>
      </c>
      <c r="J2234" s="4" t="s">
        <v>13</v>
      </c>
      <c r="K2234" s="4">
        <f t="shared" si="69"/>
        <v>39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ht="15.75" thickBot="1" x14ac:dyDescent="0.3">
      <c r="A2235" s="4" t="s">
        <v>2263</v>
      </c>
      <c r="B2235" s="5">
        <v>1975</v>
      </c>
      <c r="C2235" s="4" t="s">
        <v>30</v>
      </c>
      <c r="D2235" s="5">
        <v>2</v>
      </c>
      <c r="E2235" s="5" t="str">
        <f t="shared" si="68"/>
        <v>2 Dec 1975</v>
      </c>
      <c r="F2235" s="5">
        <v>1</v>
      </c>
      <c r="G2235" s="19">
        <v>39963.120000000003</v>
      </c>
      <c r="H2235" s="4" t="s">
        <v>11</v>
      </c>
      <c r="I2235" s="4" t="s">
        <v>11</v>
      </c>
      <c r="J2235" s="4" t="s">
        <v>42</v>
      </c>
      <c r="K2235" s="4">
        <f t="shared" si="69"/>
        <v>49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ht="15.75" thickBot="1" x14ac:dyDescent="0.3">
      <c r="A2236" s="4" t="s">
        <v>2264</v>
      </c>
      <c r="B2236" s="5">
        <v>1987</v>
      </c>
      <c r="C2236" s="4" t="s">
        <v>34</v>
      </c>
      <c r="D2236" s="5">
        <v>8</v>
      </c>
      <c r="E2236" s="5" t="str">
        <f t="shared" si="68"/>
        <v>8 Aug 1987</v>
      </c>
      <c r="F2236" s="5">
        <v>3</v>
      </c>
      <c r="G2236" s="19">
        <v>39983.43</v>
      </c>
      <c r="H2236" s="4" t="s">
        <v>11</v>
      </c>
      <c r="I2236" s="4" t="s">
        <v>12</v>
      </c>
      <c r="J2236" s="4" t="s">
        <v>23</v>
      </c>
      <c r="K2236" s="4">
        <f t="shared" si="69"/>
        <v>37</v>
      </c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ht="15.75" thickBot="1" x14ac:dyDescent="0.3">
      <c r="A2237" s="4" t="s">
        <v>2265</v>
      </c>
      <c r="B2237" s="5">
        <v>1982</v>
      </c>
      <c r="C2237" s="4" t="s">
        <v>30</v>
      </c>
      <c r="D2237" s="5">
        <v>25</v>
      </c>
      <c r="E2237" s="5" t="str">
        <f t="shared" si="68"/>
        <v>25 Dec 1982</v>
      </c>
      <c r="F2237" s="5">
        <v>2</v>
      </c>
      <c r="G2237" s="19">
        <v>40003.33</v>
      </c>
      <c r="H2237" s="4" t="s">
        <v>16</v>
      </c>
      <c r="I2237" s="4" t="s">
        <v>16</v>
      </c>
      <c r="J2237" s="4" t="s">
        <v>23</v>
      </c>
      <c r="K2237" s="4">
        <f t="shared" si="69"/>
        <v>42</v>
      </c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ht="15.75" thickBot="1" x14ac:dyDescent="0.3">
      <c r="A2238" s="4" t="s">
        <v>2266</v>
      </c>
      <c r="B2238" s="5">
        <v>1978</v>
      </c>
      <c r="C2238" s="4" t="s">
        <v>30</v>
      </c>
      <c r="D2238" s="5">
        <v>20</v>
      </c>
      <c r="E2238" s="5" t="str">
        <f t="shared" si="68"/>
        <v>20 Dec 1978</v>
      </c>
      <c r="F2238" s="5">
        <v>2</v>
      </c>
      <c r="G2238" s="19">
        <v>40054.730000000003</v>
      </c>
      <c r="H2238" s="4" t="s">
        <v>16</v>
      </c>
      <c r="I2238" s="4" t="s">
        <v>12</v>
      </c>
      <c r="J2238" s="4" t="s">
        <v>42</v>
      </c>
      <c r="K2238" s="4">
        <f t="shared" si="69"/>
        <v>46</v>
      </c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ht="15.75" thickBot="1" x14ac:dyDescent="0.3">
      <c r="A2239" s="4" t="s">
        <v>2267</v>
      </c>
      <c r="B2239" s="5">
        <v>1966</v>
      </c>
      <c r="C2239" s="4" t="s">
        <v>34</v>
      </c>
      <c r="D2239" s="5">
        <v>12</v>
      </c>
      <c r="E2239" s="5" t="str">
        <f t="shared" si="68"/>
        <v>12 Aug 1966</v>
      </c>
      <c r="F2239" s="5">
        <v>0</v>
      </c>
      <c r="G2239" s="19">
        <v>40069.440000000002</v>
      </c>
      <c r="H2239" s="4" t="s">
        <v>16</v>
      </c>
      <c r="I2239" s="4" t="s">
        <v>12</v>
      </c>
      <c r="J2239" s="4" t="s">
        <v>42</v>
      </c>
      <c r="K2239" s="4">
        <f t="shared" si="69"/>
        <v>58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ht="15.75" thickBot="1" x14ac:dyDescent="0.3">
      <c r="A2240" s="4" t="s">
        <v>2268</v>
      </c>
      <c r="B2240" s="5">
        <v>1983</v>
      </c>
      <c r="C2240" s="4" t="s">
        <v>36</v>
      </c>
      <c r="D2240" s="5">
        <v>14</v>
      </c>
      <c r="E2240" s="5" t="str">
        <f t="shared" si="68"/>
        <v>14 Oct 1983</v>
      </c>
      <c r="F2240" s="5">
        <v>2</v>
      </c>
      <c r="G2240" s="19">
        <v>40103.89</v>
      </c>
      <c r="H2240" s="4" t="s">
        <v>16</v>
      </c>
      <c r="I2240" s="4" t="s">
        <v>11</v>
      </c>
      <c r="J2240" s="4" t="s">
        <v>42</v>
      </c>
      <c r="K2240" s="4">
        <f t="shared" si="69"/>
        <v>41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ht="15.75" thickBot="1" x14ac:dyDescent="0.3">
      <c r="A2241" s="4" t="s">
        <v>2269</v>
      </c>
      <c r="B2241" s="5">
        <v>1985</v>
      </c>
      <c r="C2241" s="4" t="s">
        <v>36</v>
      </c>
      <c r="D2241" s="5">
        <v>21</v>
      </c>
      <c r="E2241" s="5" t="str">
        <f t="shared" si="68"/>
        <v>21 Oct 1985</v>
      </c>
      <c r="F2241" s="5">
        <v>4</v>
      </c>
      <c r="G2241" s="19">
        <v>40182.25</v>
      </c>
      <c r="H2241" s="4" t="s">
        <v>16</v>
      </c>
      <c r="I2241" s="4" t="s">
        <v>11</v>
      </c>
      <c r="J2241" s="4" t="s">
        <v>42</v>
      </c>
      <c r="K2241" s="4">
        <f t="shared" si="69"/>
        <v>39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ht="15.75" thickBot="1" x14ac:dyDescent="0.3">
      <c r="A2242" s="4" t="s">
        <v>2270</v>
      </c>
      <c r="B2242" s="5">
        <v>1979</v>
      </c>
      <c r="C2242" s="4" t="s">
        <v>34</v>
      </c>
      <c r="D2242" s="5">
        <v>18</v>
      </c>
      <c r="E2242" s="5" t="str">
        <f t="shared" si="68"/>
        <v>18 Aug 1979</v>
      </c>
      <c r="F2242" s="5">
        <v>2</v>
      </c>
      <c r="G2242" s="19">
        <v>40204.83</v>
      </c>
      <c r="H2242" s="4" t="s">
        <v>16</v>
      </c>
      <c r="I2242" s="4" t="s">
        <v>12</v>
      </c>
      <c r="J2242" s="4" t="s">
        <v>23</v>
      </c>
      <c r="K2242" s="4">
        <f t="shared" si="69"/>
        <v>45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ht="15.75" thickBot="1" x14ac:dyDescent="0.3">
      <c r="A2243" s="4" t="s">
        <v>2271</v>
      </c>
      <c r="B2243" s="5">
        <v>1981</v>
      </c>
      <c r="C2243" s="4" t="s">
        <v>10</v>
      </c>
      <c r="D2243" s="5">
        <v>28</v>
      </c>
      <c r="E2243" s="5" t="str">
        <f t="shared" ref="E2243:E2306" si="70">CONCATENATE(D2243," ",C2243," ",B2243)</f>
        <v>28 Jul 1981</v>
      </c>
      <c r="F2243" s="5">
        <v>1</v>
      </c>
      <c r="G2243" s="19">
        <v>40208.559999999998</v>
      </c>
      <c r="H2243" s="4" t="s">
        <v>16</v>
      </c>
      <c r="I2243" s="4" t="s">
        <v>11</v>
      </c>
      <c r="J2243" s="4" t="s">
        <v>42</v>
      </c>
      <c r="K2243" s="4">
        <f t="shared" ref="K2243:K2306" si="71">DATEDIF(E2243,$L$2,"y")</f>
        <v>43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ht="15.75" thickBot="1" x14ac:dyDescent="0.3">
      <c r="A2244" s="4" t="s">
        <v>2272</v>
      </c>
      <c r="B2244" s="5">
        <v>1981</v>
      </c>
      <c r="C2244" s="4" t="s">
        <v>36</v>
      </c>
      <c r="D2244" s="5">
        <v>4</v>
      </c>
      <c r="E2244" s="5" t="str">
        <f t="shared" si="70"/>
        <v>4 Oct 1981</v>
      </c>
      <c r="F2244" s="5">
        <v>1</v>
      </c>
      <c r="G2244" s="19">
        <v>40273.65</v>
      </c>
      <c r="H2244" s="4" t="s">
        <v>16</v>
      </c>
      <c r="I2244" s="4" t="s">
        <v>12</v>
      </c>
      <c r="J2244" s="4" t="s">
        <v>13</v>
      </c>
      <c r="K2244" s="4">
        <f t="shared" si="71"/>
        <v>43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ht="15.75" thickBot="1" x14ac:dyDescent="0.3">
      <c r="A2245" s="4" t="s">
        <v>2273</v>
      </c>
      <c r="B2245" s="5">
        <v>1977</v>
      </c>
      <c r="C2245" s="4" t="s">
        <v>18</v>
      </c>
      <c r="D2245" s="5">
        <v>27</v>
      </c>
      <c r="E2245" s="5" t="str">
        <f t="shared" si="70"/>
        <v>27 Jun 1977</v>
      </c>
      <c r="F2245" s="5">
        <v>2</v>
      </c>
      <c r="G2245" s="19">
        <v>40284.379999999997</v>
      </c>
      <c r="H2245" s="4" t="s">
        <v>16</v>
      </c>
      <c r="I2245" s="4" t="s">
        <v>12</v>
      </c>
      <c r="J2245" s="4" t="s">
        <v>23</v>
      </c>
      <c r="K2245" s="4">
        <f t="shared" si="71"/>
        <v>47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ht="15.75" thickBot="1" x14ac:dyDescent="0.3">
      <c r="A2246" s="4" t="s">
        <v>2274</v>
      </c>
      <c r="B2246" s="5">
        <v>1962</v>
      </c>
      <c r="C2246" s="4" t="s">
        <v>20</v>
      </c>
      <c r="D2246" s="5">
        <v>4</v>
      </c>
      <c r="E2246" s="5" t="str">
        <f t="shared" si="70"/>
        <v>4 Sep 1962</v>
      </c>
      <c r="F2246" s="5">
        <v>0</v>
      </c>
      <c r="G2246" s="19">
        <v>40309.93</v>
      </c>
      <c r="H2246" s="4" t="s">
        <v>16</v>
      </c>
      <c r="I2246" s="4" t="s">
        <v>12</v>
      </c>
      <c r="J2246" s="4" t="s">
        <v>42</v>
      </c>
      <c r="K2246" s="4">
        <f t="shared" si="71"/>
        <v>62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ht="15.75" thickBot="1" x14ac:dyDescent="0.3">
      <c r="A2247" s="4" t="s">
        <v>2275</v>
      </c>
      <c r="B2247" s="5">
        <v>1966</v>
      </c>
      <c r="C2247" s="4" t="s">
        <v>34</v>
      </c>
      <c r="D2247" s="5">
        <v>12</v>
      </c>
      <c r="E2247" s="5" t="str">
        <f t="shared" si="70"/>
        <v>12 Aug 1966</v>
      </c>
      <c r="F2247" s="5">
        <v>0</v>
      </c>
      <c r="G2247" s="19">
        <v>40373.74</v>
      </c>
      <c r="H2247" s="4" t="s">
        <v>16</v>
      </c>
      <c r="I2247" s="4" t="s">
        <v>12</v>
      </c>
      <c r="J2247" s="4" t="s">
        <v>42</v>
      </c>
      <c r="K2247" s="4">
        <f t="shared" si="71"/>
        <v>58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5.75" thickBot="1" x14ac:dyDescent="0.3">
      <c r="A2248" s="4" t="s">
        <v>2276</v>
      </c>
      <c r="B2248" s="5">
        <v>1985</v>
      </c>
      <c r="C2248" s="4" t="s">
        <v>15</v>
      </c>
      <c r="D2248" s="5">
        <v>3</v>
      </c>
      <c r="E2248" s="5" t="str">
        <f t="shared" si="70"/>
        <v>3 Nov 1985</v>
      </c>
      <c r="F2248" s="5">
        <v>0</v>
      </c>
      <c r="G2248" s="19">
        <v>40419.019999999997</v>
      </c>
      <c r="H2248" s="4" t="s">
        <v>16</v>
      </c>
      <c r="I2248" s="4" t="s">
        <v>11</v>
      </c>
      <c r="J2248" s="4" t="s">
        <v>13</v>
      </c>
      <c r="K2248" s="4">
        <f t="shared" si="71"/>
        <v>39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5.75" thickBot="1" x14ac:dyDescent="0.3">
      <c r="A2249" s="4" t="s">
        <v>2277</v>
      </c>
      <c r="B2249" s="5">
        <v>1975</v>
      </c>
      <c r="C2249" s="4" t="s">
        <v>10</v>
      </c>
      <c r="D2249" s="5">
        <v>10</v>
      </c>
      <c r="E2249" s="5" t="str">
        <f t="shared" si="70"/>
        <v>10 Jul 1975</v>
      </c>
      <c r="F2249" s="5">
        <v>1</v>
      </c>
      <c r="G2249" s="19">
        <v>40590.550000000003</v>
      </c>
      <c r="H2249" s="4" t="s">
        <v>16</v>
      </c>
      <c r="I2249" s="4" t="s">
        <v>12</v>
      </c>
      <c r="J2249" s="4" t="s">
        <v>23</v>
      </c>
      <c r="K2249" s="4">
        <f t="shared" si="71"/>
        <v>49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ht="15.75" thickBot="1" x14ac:dyDescent="0.3">
      <c r="A2250" s="4" t="s">
        <v>2278</v>
      </c>
      <c r="B2250" s="5">
        <v>1970</v>
      </c>
      <c r="C2250" s="4" t="s">
        <v>20</v>
      </c>
      <c r="D2250" s="5">
        <v>25</v>
      </c>
      <c r="E2250" s="5" t="str">
        <f t="shared" si="70"/>
        <v>25 Sep 1970</v>
      </c>
      <c r="F2250" s="5">
        <v>0</v>
      </c>
      <c r="G2250" s="19">
        <v>40692.910000000003</v>
      </c>
      <c r="H2250" s="4" t="s">
        <v>16</v>
      </c>
      <c r="I2250" s="4" t="s">
        <v>16</v>
      </c>
      <c r="J2250" s="4" t="s">
        <v>42</v>
      </c>
      <c r="K2250" s="4">
        <f t="shared" si="71"/>
        <v>54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ht="15.75" thickBot="1" x14ac:dyDescent="0.3">
      <c r="A2251" s="4" t="s">
        <v>2279</v>
      </c>
      <c r="B2251" s="5">
        <v>1976</v>
      </c>
      <c r="C2251" s="4" t="s">
        <v>30</v>
      </c>
      <c r="D2251" s="5">
        <v>26</v>
      </c>
      <c r="E2251" s="5" t="str">
        <f t="shared" si="70"/>
        <v>26 Dec 1976</v>
      </c>
      <c r="F2251" s="5">
        <v>3</v>
      </c>
      <c r="G2251" s="19">
        <v>40720.550000000003</v>
      </c>
      <c r="H2251" s="4" t="s">
        <v>16</v>
      </c>
      <c r="I2251" s="4" t="s">
        <v>12</v>
      </c>
      <c r="J2251" s="4" t="s">
        <v>23</v>
      </c>
      <c r="K2251" s="4">
        <f t="shared" si="71"/>
        <v>48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ht="15.75" thickBot="1" x14ac:dyDescent="0.3">
      <c r="A2252" s="4" t="s">
        <v>2280</v>
      </c>
      <c r="B2252" s="5">
        <v>1972</v>
      </c>
      <c r="C2252" s="4" t="s">
        <v>18</v>
      </c>
      <c r="D2252" s="5">
        <v>10</v>
      </c>
      <c r="E2252" s="5" t="str">
        <f t="shared" si="70"/>
        <v>10 Jun 1972</v>
      </c>
      <c r="F2252" s="5">
        <v>0</v>
      </c>
      <c r="G2252" s="19">
        <v>40817.85</v>
      </c>
      <c r="H2252" s="4" t="s">
        <v>16</v>
      </c>
      <c r="I2252" s="4" t="s">
        <v>12</v>
      </c>
      <c r="J2252" s="4" t="s">
        <v>42</v>
      </c>
      <c r="K2252" s="4">
        <f t="shared" si="71"/>
        <v>52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ht="15.75" thickBot="1" x14ac:dyDescent="0.3">
      <c r="A2253" s="4" t="s">
        <v>2281</v>
      </c>
      <c r="B2253" s="5">
        <v>1999</v>
      </c>
      <c r="C2253" s="4" t="s">
        <v>10</v>
      </c>
      <c r="D2253" s="5">
        <v>2</v>
      </c>
      <c r="E2253" s="5" t="str">
        <f t="shared" si="70"/>
        <v>2 Jul 1999</v>
      </c>
      <c r="F2253" s="5">
        <v>1</v>
      </c>
      <c r="G2253" s="19">
        <v>40904.199999999997</v>
      </c>
      <c r="H2253" s="4" t="s">
        <v>16</v>
      </c>
      <c r="I2253" s="4" t="s">
        <v>16</v>
      </c>
      <c r="J2253" s="4" t="s">
        <v>247</v>
      </c>
      <c r="K2253" s="4">
        <f t="shared" si="71"/>
        <v>25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ht="15.75" thickBot="1" x14ac:dyDescent="0.3">
      <c r="A2254" s="4" t="s">
        <v>2282</v>
      </c>
      <c r="B2254" s="5">
        <v>1992</v>
      </c>
      <c r="C2254" s="4" t="s">
        <v>34</v>
      </c>
      <c r="D2254" s="5">
        <v>4</v>
      </c>
      <c r="E2254" s="5" t="str">
        <f t="shared" si="70"/>
        <v>4 Aug 1992</v>
      </c>
      <c r="F2254" s="5">
        <v>3</v>
      </c>
      <c r="G2254" s="19">
        <v>40932.43</v>
      </c>
      <c r="H2254" s="4" t="s">
        <v>16</v>
      </c>
      <c r="I2254" s="4" t="s">
        <v>11</v>
      </c>
      <c r="J2254" s="4" t="s">
        <v>13</v>
      </c>
      <c r="K2254" s="4">
        <f t="shared" si="71"/>
        <v>32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15.75" thickBot="1" x14ac:dyDescent="0.3">
      <c r="A2255" s="4" t="s">
        <v>2283</v>
      </c>
      <c r="B2255" s="5">
        <v>1979</v>
      </c>
      <c r="C2255" s="4" t="s">
        <v>20</v>
      </c>
      <c r="D2255" s="5">
        <v>16</v>
      </c>
      <c r="E2255" s="5" t="str">
        <f t="shared" si="70"/>
        <v>16 Sep 1979</v>
      </c>
      <c r="F2255" s="5">
        <v>3</v>
      </c>
      <c r="G2255" s="19">
        <v>40941.29</v>
      </c>
      <c r="H2255" s="4" t="s">
        <v>16</v>
      </c>
      <c r="I2255" s="4" t="s">
        <v>11</v>
      </c>
      <c r="J2255" s="4" t="s">
        <v>13</v>
      </c>
      <c r="K2255" s="4">
        <f t="shared" si="71"/>
        <v>45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15.75" thickBot="1" x14ac:dyDescent="0.3">
      <c r="A2256" s="4" t="s">
        <v>2284</v>
      </c>
      <c r="B2256" s="5">
        <v>1983</v>
      </c>
      <c r="C2256" s="4" t="s">
        <v>20</v>
      </c>
      <c r="D2256" s="5">
        <v>8</v>
      </c>
      <c r="E2256" s="5" t="str">
        <f t="shared" si="70"/>
        <v>8 Sep 1983</v>
      </c>
      <c r="F2256" s="5">
        <v>3</v>
      </c>
      <c r="G2256" s="19">
        <v>40961.29</v>
      </c>
      <c r="H2256" s="4" t="s">
        <v>16</v>
      </c>
      <c r="I2256" s="4" t="s">
        <v>11</v>
      </c>
      <c r="J2256" s="4" t="s">
        <v>42</v>
      </c>
      <c r="K2256" s="4">
        <f t="shared" si="71"/>
        <v>41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ht="15.75" thickBot="1" x14ac:dyDescent="0.3">
      <c r="A2257" s="4" t="s">
        <v>2285</v>
      </c>
      <c r="B2257" s="5">
        <v>1974</v>
      </c>
      <c r="C2257" s="4" t="s">
        <v>18</v>
      </c>
      <c r="D2257" s="5">
        <v>5</v>
      </c>
      <c r="E2257" s="5" t="str">
        <f t="shared" si="70"/>
        <v>5 Jun 1974</v>
      </c>
      <c r="F2257" s="5">
        <v>0</v>
      </c>
      <c r="G2257" s="19">
        <v>40974.160000000003</v>
      </c>
      <c r="H2257" s="4" t="s">
        <v>16</v>
      </c>
      <c r="I2257" s="4" t="s">
        <v>11</v>
      </c>
      <c r="J2257" s="4" t="s">
        <v>13</v>
      </c>
      <c r="K2257" s="4">
        <f t="shared" si="71"/>
        <v>50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ht="15.75" thickBot="1" x14ac:dyDescent="0.3">
      <c r="A2258" s="4" t="s">
        <v>2286</v>
      </c>
      <c r="B2258" s="5">
        <v>1979</v>
      </c>
      <c r="C2258" s="4" t="s">
        <v>36</v>
      </c>
      <c r="D2258" s="5">
        <v>11</v>
      </c>
      <c r="E2258" s="5" t="str">
        <f t="shared" si="70"/>
        <v>11 Oct 1979</v>
      </c>
      <c r="F2258" s="5">
        <v>1</v>
      </c>
      <c r="G2258" s="19">
        <v>41034.22</v>
      </c>
      <c r="H2258" s="4" t="s">
        <v>16</v>
      </c>
      <c r="I2258" s="4" t="s">
        <v>12</v>
      </c>
      <c r="J2258" s="4" t="s">
        <v>356</v>
      </c>
      <c r="K2258" s="4">
        <f t="shared" si="71"/>
        <v>45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ht="15.75" thickBot="1" x14ac:dyDescent="0.3">
      <c r="A2259" s="4" t="s">
        <v>2287</v>
      </c>
      <c r="B2259" s="5">
        <v>1972</v>
      </c>
      <c r="C2259" s="4" t="s">
        <v>34</v>
      </c>
      <c r="D2259" s="5">
        <v>12</v>
      </c>
      <c r="E2259" s="5" t="str">
        <f t="shared" si="70"/>
        <v>12 Aug 1972</v>
      </c>
      <c r="F2259" s="5">
        <v>0</v>
      </c>
      <c r="G2259" s="19">
        <v>41055.29</v>
      </c>
      <c r="H2259" s="4" t="s">
        <v>16</v>
      </c>
      <c r="I2259" s="4" t="s">
        <v>11</v>
      </c>
      <c r="J2259" s="4" t="s">
        <v>42</v>
      </c>
      <c r="K2259" s="4">
        <f t="shared" si="71"/>
        <v>52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ht="15.75" thickBot="1" x14ac:dyDescent="0.3">
      <c r="A2260" s="4" t="s">
        <v>2288</v>
      </c>
      <c r="B2260" s="5">
        <v>1972</v>
      </c>
      <c r="C2260" s="4" t="s">
        <v>20</v>
      </c>
      <c r="D2260" s="5">
        <v>6</v>
      </c>
      <c r="E2260" s="5" t="str">
        <f t="shared" si="70"/>
        <v>6 Sep 1972</v>
      </c>
      <c r="F2260" s="5">
        <v>0</v>
      </c>
      <c r="G2260" s="19">
        <v>41097.160000000003</v>
      </c>
      <c r="H2260" s="4" t="s">
        <v>16</v>
      </c>
      <c r="I2260" s="4" t="s">
        <v>12</v>
      </c>
      <c r="J2260" s="4" t="s">
        <v>168</v>
      </c>
      <c r="K2260" s="4">
        <f t="shared" si="71"/>
        <v>52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ht="15.75" thickBot="1" x14ac:dyDescent="0.3">
      <c r="A2261" s="4" t="s">
        <v>2289</v>
      </c>
      <c r="B2261" s="5">
        <v>1969</v>
      </c>
      <c r="C2261" s="4" t="s">
        <v>34</v>
      </c>
      <c r="D2261" s="5">
        <v>8</v>
      </c>
      <c r="E2261" s="5" t="str">
        <f t="shared" si="70"/>
        <v>8 Aug 1969</v>
      </c>
      <c r="F2261" s="5">
        <v>0</v>
      </c>
      <c r="G2261" s="19">
        <v>41191.57</v>
      </c>
      <c r="H2261" s="4" t="s">
        <v>16</v>
      </c>
      <c r="I2261" s="4" t="s">
        <v>11</v>
      </c>
      <c r="J2261" s="4" t="s">
        <v>42</v>
      </c>
      <c r="K2261" s="4">
        <f t="shared" si="71"/>
        <v>55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ht="15.75" thickBot="1" x14ac:dyDescent="0.3">
      <c r="A2262" s="4" t="s">
        <v>2290</v>
      </c>
      <c r="B2262" s="5">
        <v>1964</v>
      </c>
      <c r="C2262" s="4" t="s">
        <v>18</v>
      </c>
      <c r="D2262" s="5">
        <v>6</v>
      </c>
      <c r="E2262" s="5" t="str">
        <f t="shared" si="70"/>
        <v>6 Jun 1964</v>
      </c>
      <c r="F2262" s="5">
        <v>0</v>
      </c>
      <c r="G2262" s="19">
        <v>41250.39</v>
      </c>
      <c r="H2262" s="4" t="s">
        <v>16</v>
      </c>
      <c r="I2262" s="4" t="s">
        <v>12</v>
      </c>
      <c r="J2262" s="4" t="s">
        <v>42</v>
      </c>
      <c r="K2262" s="4">
        <f t="shared" si="71"/>
        <v>60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ht="15.75" thickBot="1" x14ac:dyDescent="0.3">
      <c r="A2263" s="4" t="s">
        <v>2291</v>
      </c>
      <c r="B2263" s="5">
        <v>1977</v>
      </c>
      <c r="C2263" s="4" t="s">
        <v>34</v>
      </c>
      <c r="D2263" s="5">
        <v>27</v>
      </c>
      <c r="E2263" s="5" t="str">
        <f t="shared" si="70"/>
        <v>27 Aug 1977</v>
      </c>
      <c r="F2263" s="5">
        <v>2</v>
      </c>
      <c r="G2263" s="19">
        <v>41271.5</v>
      </c>
      <c r="H2263" s="4" t="s">
        <v>16</v>
      </c>
      <c r="I2263" s="4" t="s">
        <v>11</v>
      </c>
      <c r="J2263" s="4" t="s">
        <v>42</v>
      </c>
      <c r="K2263" s="4">
        <f t="shared" si="71"/>
        <v>47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ht="15.75" thickBot="1" x14ac:dyDescent="0.3">
      <c r="A2264" s="4" t="s">
        <v>2292</v>
      </c>
      <c r="B2264" s="5">
        <v>1964</v>
      </c>
      <c r="C2264" s="4" t="s">
        <v>36</v>
      </c>
      <c r="D2264" s="5">
        <v>7</v>
      </c>
      <c r="E2264" s="5" t="str">
        <f t="shared" si="70"/>
        <v>7 Oct 1964</v>
      </c>
      <c r="F2264" s="5">
        <v>0</v>
      </c>
      <c r="G2264" s="19">
        <v>41331.79</v>
      </c>
      <c r="H2264" s="4" t="s">
        <v>16</v>
      </c>
      <c r="I2264" s="4" t="s">
        <v>11</v>
      </c>
      <c r="J2264" s="4" t="s">
        <v>42</v>
      </c>
      <c r="K2264" s="4">
        <f t="shared" si="71"/>
        <v>60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ht="15.75" thickBot="1" x14ac:dyDescent="0.3">
      <c r="A2265" s="4" t="s">
        <v>2293</v>
      </c>
      <c r="B2265" s="5">
        <v>1971</v>
      </c>
      <c r="C2265" s="4" t="s">
        <v>36</v>
      </c>
      <c r="D2265" s="5">
        <v>16</v>
      </c>
      <c r="E2265" s="5" t="str">
        <f t="shared" si="70"/>
        <v>16 Oct 1971</v>
      </c>
      <c r="F2265" s="5">
        <v>0</v>
      </c>
      <c r="G2265" s="19">
        <v>41351.879999999997</v>
      </c>
      <c r="H2265" s="4" t="s">
        <v>16</v>
      </c>
      <c r="I2265" s="4" t="s">
        <v>11</v>
      </c>
      <c r="J2265" s="4" t="s">
        <v>42</v>
      </c>
      <c r="K2265" s="4">
        <f t="shared" si="71"/>
        <v>53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ht="15.75" thickBot="1" x14ac:dyDescent="0.3">
      <c r="A2266" s="4" t="s">
        <v>2294</v>
      </c>
      <c r="B2266" s="5">
        <v>1967</v>
      </c>
      <c r="C2266" s="4" t="s">
        <v>30</v>
      </c>
      <c r="D2266" s="5">
        <v>22</v>
      </c>
      <c r="E2266" s="5" t="str">
        <f t="shared" si="70"/>
        <v>22 Dec 1967</v>
      </c>
      <c r="F2266" s="5">
        <v>0</v>
      </c>
      <c r="G2266" s="19">
        <v>41505.15</v>
      </c>
      <c r="H2266" s="4" t="s">
        <v>16</v>
      </c>
      <c r="I2266" s="4" t="s">
        <v>11</v>
      </c>
      <c r="J2266" s="4" t="s">
        <v>42</v>
      </c>
      <c r="K2266" s="4">
        <f t="shared" si="71"/>
        <v>57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5.75" thickBot="1" x14ac:dyDescent="0.3">
      <c r="A2267" s="4" t="s">
        <v>2295</v>
      </c>
      <c r="B2267" s="5">
        <v>1974</v>
      </c>
      <c r="C2267" s="4" t="s">
        <v>15</v>
      </c>
      <c r="D2267" s="5">
        <v>24</v>
      </c>
      <c r="E2267" s="5" t="str">
        <f t="shared" si="70"/>
        <v>24 Nov 1974</v>
      </c>
      <c r="F2267" s="5">
        <v>0</v>
      </c>
      <c r="G2267" s="19">
        <v>41636.199999999997</v>
      </c>
      <c r="H2267" s="4" t="s">
        <v>16</v>
      </c>
      <c r="I2267" s="4" t="s">
        <v>16</v>
      </c>
      <c r="J2267" s="4" t="s">
        <v>42</v>
      </c>
      <c r="K2267" s="4">
        <f t="shared" si="71"/>
        <v>50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5.75" thickBot="1" x14ac:dyDescent="0.3">
      <c r="A2268" s="4" t="s">
        <v>2296</v>
      </c>
      <c r="B2268" s="5">
        <v>1976</v>
      </c>
      <c r="C2268" s="4" t="s">
        <v>36</v>
      </c>
      <c r="D2268" s="5">
        <v>29</v>
      </c>
      <c r="E2268" s="5" t="str">
        <f t="shared" si="70"/>
        <v>29 Oct 1976</v>
      </c>
      <c r="F2268" s="5">
        <v>1</v>
      </c>
      <c r="G2268" s="19">
        <v>41661.599999999999</v>
      </c>
      <c r="H2268" s="4" t="s">
        <v>16</v>
      </c>
      <c r="I2268" s="4" t="s">
        <v>12</v>
      </c>
      <c r="J2268" s="4" t="s">
        <v>42</v>
      </c>
      <c r="K2268" s="4">
        <f t="shared" si="71"/>
        <v>48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5.75" thickBot="1" x14ac:dyDescent="0.3">
      <c r="A2269" s="4" t="s">
        <v>2297</v>
      </c>
      <c r="B2269" s="5">
        <v>1975</v>
      </c>
      <c r="C2269" s="4" t="s">
        <v>15</v>
      </c>
      <c r="D2269" s="5">
        <v>14</v>
      </c>
      <c r="E2269" s="5" t="str">
        <f t="shared" si="70"/>
        <v>14 Nov 1975</v>
      </c>
      <c r="F2269" s="5">
        <v>0</v>
      </c>
      <c r="G2269" s="19">
        <v>41676.080000000002</v>
      </c>
      <c r="H2269" s="4" t="s">
        <v>16</v>
      </c>
      <c r="I2269" s="4" t="s">
        <v>11</v>
      </c>
      <c r="J2269" s="4" t="s">
        <v>13</v>
      </c>
      <c r="K2269" s="4">
        <f t="shared" si="71"/>
        <v>49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5.75" thickBot="1" x14ac:dyDescent="0.3">
      <c r="A2270" s="4" t="s">
        <v>2298</v>
      </c>
      <c r="B2270" s="5">
        <v>1975</v>
      </c>
      <c r="C2270" s="4" t="s">
        <v>20</v>
      </c>
      <c r="D2270" s="5">
        <v>29</v>
      </c>
      <c r="E2270" s="5" t="str">
        <f t="shared" si="70"/>
        <v>29 Sep 1975</v>
      </c>
      <c r="F2270" s="5">
        <v>1</v>
      </c>
      <c r="G2270" s="19">
        <v>41681.86</v>
      </c>
      <c r="H2270" s="4" t="s">
        <v>16</v>
      </c>
      <c r="I2270" s="4" t="s">
        <v>16</v>
      </c>
      <c r="J2270" s="4" t="s">
        <v>42</v>
      </c>
      <c r="K2270" s="4">
        <f t="shared" si="71"/>
        <v>49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5.75" thickBot="1" x14ac:dyDescent="0.3">
      <c r="A2271" s="4" t="s">
        <v>2299</v>
      </c>
      <c r="B2271" s="5">
        <v>1962</v>
      </c>
      <c r="C2271" s="4" t="s">
        <v>20</v>
      </c>
      <c r="D2271" s="5">
        <v>22</v>
      </c>
      <c r="E2271" s="5" t="str">
        <f t="shared" si="70"/>
        <v>22 Sep 1962</v>
      </c>
      <c r="F2271" s="5">
        <v>0</v>
      </c>
      <c r="G2271" s="19">
        <v>41794.629999999997</v>
      </c>
      <c r="H2271" s="4" t="s">
        <v>16</v>
      </c>
      <c r="I2271" s="4" t="s">
        <v>12</v>
      </c>
      <c r="J2271" s="4" t="s">
        <v>42</v>
      </c>
      <c r="K2271" s="4">
        <f t="shared" si="71"/>
        <v>62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5.75" thickBot="1" x14ac:dyDescent="0.3">
      <c r="A2272" s="4" t="s">
        <v>2300</v>
      </c>
      <c r="B2272" s="5">
        <v>1966</v>
      </c>
      <c r="C2272" s="4" t="s">
        <v>20</v>
      </c>
      <c r="D2272" s="5">
        <v>21</v>
      </c>
      <c r="E2272" s="5" t="str">
        <f t="shared" si="70"/>
        <v>21 Sep 1966</v>
      </c>
      <c r="F2272" s="5">
        <v>0</v>
      </c>
      <c r="G2272" s="19">
        <v>41886.54</v>
      </c>
      <c r="H2272" s="4" t="s">
        <v>16</v>
      </c>
      <c r="I2272" s="4" t="s">
        <v>12</v>
      </c>
      <c r="J2272" s="4" t="s">
        <v>42</v>
      </c>
      <c r="K2272" s="4">
        <f t="shared" si="71"/>
        <v>58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5.75" thickBot="1" x14ac:dyDescent="0.3">
      <c r="A2273" s="4" t="s">
        <v>2301</v>
      </c>
      <c r="B2273" s="5">
        <v>1972</v>
      </c>
      <c r="C2273" s="4" t="s">
        <v>18</v>
      </c>
      <c r="D2273" s="5">
        <v>8</v>
      </c>
      <c r="E2273" s="5" t="str">
        <f t="shared" si="70"/>
        <v>8 Jun 1972</v>
      </c>
      <c r="F2273" s="5">
        <v>1</v>
      </c>
      <c r="G2273" s="19">
        <v>41919.1</v>
      </c>
      <c r="H2273" s="4" t="s">
        <v>16</v>
      </c>
      <c r="I2273" s="4" t="s">
        <v>16</v>
      </c>
      <c r="J2273" s="4" t="s">
        <v>168</v>
      </c>
      <c r="K2273" s="4">
        <f t="shared" si="71"/>
        <v>52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5.75" thickBot="1" x14ac:dyDescent="0.3">
      <c r="A2274" s="4" t="s">
        <v>2302</v>
      </c>
      <c r="B2274" s="5">
        <v>1984</v>
      </c>
      <c r="C2274" s="4" t="s">
        <v>15</v>
      </c>
      <c r="D2274" s="5">
        <v>10</v>
      </c>
      <c r="E2274" s="5" t="str">
        <f t="shared" si="70"/>
        <v>10 Nov 1984</v>
      </c>
      <c r="F2274" s="5">
        <v>3</v>
      </c>
      <c r="G2274" s="19">
        <v>41949.24</v>
      </c>
      <c r="H2274" s="4" t="s">
        <v>16</v>
      </c>
      <c r="I2274" s="4" t="s">
        <v>16</v>
      </c>
      <c r="J2274" s="4" t="s">
        <v>13</v>
      </c>
      <c r="K2274" s="4">
        <f t="shared" si="71"/>
        <v>40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15.75" thickBot="1" x14ac:dyDescent="0.3">
      <c r="A2275" s="4" t="s">
        <v>2303</v>
      </c>
      <c r="B2275" s="5">
        <v>1968</v>
      </c>
      <c r="C2275" s="4" t="s">
        <v>30</v>
      </c>
      <c r="D2275" s="5">
        <v>19</v>
      </c>
      <c r="E2275" s="5" t="str">
        <f t="shared" si="70"/>
        <v>19 Dec 1968</v>
      </c>
      <c r="F2275" s="5">
        <v>1</v>
      </c>
      <c r="G2275" s="19">
        <v>41999.519999999997</v>
      </c>
      <c r="H2275" s="4" t="s">
        <v>16</v>
      </c>
      <c r="I2275" s="4" t="s">
        <v>12</v>
      </c>
      <c r="J2275" s="4" t="s">
        <v>13</v>
      </c>
      <c r="K2275" s="4">
        <f t="shared" si="71"/>
        <v>56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5.75" thickBot="1" x14ac:dyDescent="0.3">
      <c r="A2276" s="4" t="s">
        <v>2304</v>
      </c>
      <c r="B2276" s="5">
        <v>1976</v>
      </c>
      <c r="C2276" s="4" t="s">
        <v>15</v>
      </c>
      <c r="D2276" s="5">
        <v>28</v>
      </c>
      <c r="E2276" s="5" t="str">
        <f t="shared" si="70"/>
        <v>28 Nov 1976</v>
      </c>
      <c r="F2276" s="5">
        <v>0</v>
      </c>
      <c r="G2276" s="19">
        <v>42111.66</v>
      </c>
      <c r="H2276" s="4" t="s">
        <v>16</v>
      </c>
      <c r="I2276" s="4" t="s">
        <v>16</v>
      </c>
      <c r="J2276" s="4" t="s">
        <v>247</v>
      </c>
      <c r="K2276" s="4">
        <f t="shared" si="71"/>
        <v>48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5.75" thickBot="1" x14ac:dyDescent="0.3">
      <c r="A2277" s="4" t="s">
        <v>2305</v>
      </c>
      <c r="B2277" s="5">
        <v>1997</v>
      </c>
      <c r="C2277" s="4" t="s">
        <v>30</v>
      </c>
      <c r="D2277" s="5">
        <v>9</v>
      </c>
      <c r="E2277" s="5" t="str">
        <f t="shared" si="70"/>
        <v>9 Dec 1997</v>
      </c>
      <c r="F2277" s="5">
        <v>2</v>
      </c>
      <c r="G2277" s="19">
        <v>42112.24</v>
      </c>
      <c r="H2277" s="4" t="s">
        <v>16</v>
      </c>
      <c r="I2277" s="4" t="s">
        <v>12</v>
      </c>
      <c r="J2277" s="4" t="s">
        <v>13</v>
      </c>
      <c r="K2277" s="4">
        <f t="shared" si="71"/>
        <v>27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15.75" thickBot="1" x14ac:dyDescent="0.3">
      <c r="A2278" s="4" t="s">
        <v>2306</v>
      </c>
      <c r="B2278" s="5">
        <v>1979</v>
      </c>
      <c r="C2278" s="4" t="s">
        <v>10</v>
      </c>
      <c r="D2278" s="5">
        <v>3</v>
      </c>
      <c r="E2278" s="5" t="str">
        <f t="shared" si="70"/>
        <v>3 Jul 1979</v>
      </c>
      <c r="F2278" s="5">
        <v>3</v>
      </c>
      <c r="G2278" s="19">
        <v>42124.52</v>
      </c>
      <c r="H2278" s="4" t="s">
        <v>16</v>
      </c>
      <c r="I2278" s="4" t="s">
        <v>16</v>
      </c>
      <c r="J2278" s="4" t="s">
        <v>13</v>
      </c>
      <c r="K2278" s="4">
        <f t="shared" si="71"/>
        <v>45</v>
      </c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5.75" thickBot="1" x14ac:dyDescent="0.3">
      <c r="A2279" s="4" t="s">
        <v>2307</v>
      </c>
      <c r="B2279" s="5">
        <v>1973</v>
      </c>
      <c r="C2279" s="4" t="s">
        <v>20</v>
      </c>
      <c r="D2279" s="5">
        <v>18</v>
      </c>
      <c r="E2279" s="5" t="str">
        <f t="shared" si="70"/>
        <v>18 Sep 1973</v>
      </c>
      <c r="F2279" s="5">
        <v>0</v>
      </c>
      <c r="G2279" s="19">
        <v>42188.15</v>
      </c>
      <c r="H2279" s="4" t="s">
        <v>16</v>
      </c>
      <c r="I2279" s="4" t="s">
        <v>16</v>
      </c>
      <c r="J2279" s="4" t="s">
        <v>42</v>
      </c>
      <c r="K2279" s="4">
        <f t="shared" si="71"/>
        <v>51</v>
      </c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5.75" thickBot="1" x14ac:dyDescent="0.3">
      <c r="A2280" s="4" t="s">
        <v>2308</v>
      </c>
      <c r="B2280" s="5">
        <v>1975</v>
      </c>
      <c r="C2280" s="4" t="s">
        <v>34</v>
      </c>
      <c r="D2280" s="5">
        <v>15</v>
      </c>
      <c r="E2280" s="5" t="str">
        <f t="shared" si="70"/>
        <v>15 Aug 1975</v>
      </c>
      <c r="F2280" s="5">
        <v>1</v>
      </c>
      <c r="G2280" s="19">
        <v>42211.14</v>
      </c>
      <c r="H2280" s="4" t="s">
        <v>16</v>
      </c>
      <c r="I2280" s="4" t="s">
        <v>12</v>
      </c>
      <c r="J2280" s="4" t="s">
        <v>13</v>
      </c>
      <c r="K2280" s="4">
        <f t="shared" si="71"/>
        <v>49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5.75" thickBot="1" x14ac:dyDescent="0.3">
      <c r="A2281" s="4" t="s">
        <v>2309</v>
      </c>
      <c r="B2281" s="5">
        <v>1967</v>
      </c>
      <c r="C2281" s="4" t="s">
        <v>18</v>
      </c>
      <c r="D2281" s="5">
        <v>28</v>
      </c>
      <c r="E2281" s="5" t="str">
        <f t="shared" si="70"/>
        <v>28 Jun 1967</v>
      </c>
      <c r="F2281" s="5">
        <v>0</v>
      </c>
      <c r="G2281" s="19">
        <v>42303.69</v>
      </c>
      <c r="H2281" s="4" t="s">
        <v>16</v>
      </c>
      <c r="I2281" s="4" t="s">
        <v>11</v>
      </c>
      <c r="J2281" s="4" t="s">
        <v>168</v>
      </c>
      <c r="K2281" s="4">
        <f t="shared" si="71"/>
        <v>57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5.75" thickBot="1" x14ac:dyDescent="0.3">
      <c r="A2282" s="4" t="s">
        <v>2310</v>
      </c>
      <c r="B2282" s="5">
        <v>1968</v>
      </c>
      <c r="C2282" s="4" t="s">
        <v>34</v>
      </c>
      <c r="D2282" s="5">
        <v>3</v>
      </c>
      <c r="E2282" s="5" t="str">
        <f t="shared" si="70"/>
        <v>3 Aug 1968</v>
      </c>
      <c r="F2282" s="5">
        <v>0</v>
      </c>
      <c r="G2282" s="19">
        <v>42478.6</v>
      </c>
      <c r="H2282" s="4" t="s">
        <v>16</v>
      </c>
      <c r="I2282" s="4" t="s">
        <v>11</v>
      </c>
      <c r="J2282" s="4" t="s">
        <v>42</v>
      </c>
      <c r="K2282" s="4">
        <f t="shared" si="71"/>
        <v>56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5.75" thickBot="1" x14ac:dyDescent="0.3">
      <c r="A2283" s="4" t="s">
        <v>2311</v>
      </c>
      <c r="B2283" s="5">
        <v>1967</v>
      </c>
      <c r="C2283" s="4" t="s">
        <v>18</v>
      </c>
      <c r="D2283" s="5">
        <v>27</v>
      </c>
      <c r="E2283" s="5" t="str">
        <f t="shared" si="70"/>
        <v>27 Jun 1967</v>
      </c>
      <c r="F2283" s="5">
        <v>0</v>
      </c>
      <c r="G2283" s="19">
        <v>42538.720000000001</v>
      </c>
      <c r="H2283" s="4" t="s">
        <v>16</v>
      </c>
      <c r="I2283" s="4" t="s">
        <v>12</v>
      </c>
      <c r="J2283" s="4" t="s">
        <v>42</v>
      </c>
      <c r="K2283" s="4">
        <f t="shared" si="71"/>
        <v>57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5.75" thickBot="1" x14ac:dyDescent="0.3">
      <c r="A2284" s="4" t="s">
        <v>2312</v>
      </c>
      <c r="B2284" s="5">
        <v>1979</v>
      </c>
      <c r="C2284" s="4" t="s">
        <v>30</v>
      </c>
      <c r="D2284" s="5">
        <v>27</v>
      </c>
      <c r="E2284" s="5" t="str">
        <f t="shared" si="70"/>
        <v>27 Dec 1979</v>
      </c>
      <c r="F2284" s="5">
        <v>2</v>
      </c>
      <c r="G2284" s="19">
        <v>42560.43</v>
      </c>
      <c r="H2284" s="4" t="s">
        <v>16</v>
      </c>
      <c r="I2284" s="4" t="s">
        <v>12</v>
      </c>
      <c r="J2284" s="4" t="s">
        <v>13</v>
      </c>
      <c r="K2284" s="4">
        <f t="shared" si="71"/>
        <v>45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5.75" thickBot="1" x14ac:dyDescent="0.3">
      <c r="A2285" s="4" t="s">
        <v>2313</v>
      </c>
      <c r="B2285" s="5">
        <v>1971</v>
      </c>
      <c r="C2285" s="4" t="s">
        <v>15</v>
      </c>
      <c r="D2285" s="5">
        <v>3</v>
      </c>
      <c r="E2285" s="5" t="str">
        <f t="shared" si="70"/>
        <v>3 Nov 1971</v>
      </c>
      <c r="F2285" s="5">
        <v>0</v>
      </c>
      <c r="G2285" s="19">
        <v>42644.2</v>
      </c>
      <c r="H2285" s="4" t="s">
        <v>16</v>
      </c>
      <c r="I2285" s="4" t="s">
        <v>12</v>
      </c>
      <c r="J2285" s="4" t="s">
        <v>42</v>
      </c>
      <c r="K2285" s="4">
        <f t="shared" si="71"/>
        <v>53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5.75" thickBot="1" x14ac:dyDescent="0.3">
      <c r="A2286" s="4" t="s">
        <v>2314</v>
      </c>
      <c r="B2286" s="5">
        <v>1977</v>
      </c>
      <c r="C2286" s="4" t="s">
        <v>36</v>
      </c>
      <c r="D2286" s="5">
        <v>21</v>
      </c>
      <c r="E2286" s="5" t="str">
        <f t="shared" si="70"/>
        <v>21 Oct 1977</v>
      </c>
      <c r="F2286" s="5">
        <v>2</v>
      </c>
      <c r="G2286" s="19">
        <v>42760.5</v>
      </c>
      <c r="H2286" s="4" t="s">
        <v>16</v>
      </c>
      <c r="I2286" s="4" t="s">
        <v>11</v>
      </c>
      <c r="J2286" s="4" t="s">
        <v>23</v>
      </c>
      <c r="K2286" s="4">
        <f t="shared" si="71"/>
        <v>47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5.75" thickBot="1" x14ac:dyDescent="0.3">
      <c r="A2287" s="4" t="s">
        <v>2315</v>
      </c>
      <c r="B2287" s="5">
        <v>1965</v>
      </c>
      <c r="C2287" s="4" t="s">
        <v>36</v>
      </c>
      <c r="D2287" s="5">
        <v>29</v>
      </c>
      <c r="E2287" s="5" t="str">
        <f t="shared" si="70"/>
        <v>29 Oct 1965</v>
      </c>
      <c r="F2287" s="5">
        <v>0</v>
      </c>
      <c r="G2287" s="19">
        <v>42764.12</v>
      </c>
      <c r="H2287" s="4" t="s">
        <v>16</v>
      </c>
      <c r="I2287" s="4" t="s">
        <v>11</v>
      </c>
      <c r="J2287" s="4" t="s">
        <v>42</v>
      </c>
      <c r="K2287" s="4">
        <f t="shared" si="71"/>
        <v>59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5.75" thickBot="1" x14ac:dyDescent="0.3">
      <c r="A2288" s="4" t="s">
        <v>2316</v>
      </c>
      <c r="B2288" s="5">
        <v>1972</v>
      </c>
      <c r="C2288" s="4" t="s">
        <v>20</v>
      </c>
      <c r="D2288" s="5">
        <v>10</v>
      </c>
      <c r="E2288" s="5" t="str">
        <f t="shared" si="70"/>
        <v>10 Sep 1972</v>
      </c>
      <c r="F2288" s="5">
        <v>2</v>
      </c>
      <c r="G2288" s="19">
        <v>42856.84</v>
      </c>
      <c r="H2288" s="4" t="s">
        <v>16</v>
      </c>
      <c r="I2288" s="4" t="s">
        <v>16</v>
      </c>
      <c r="J2288" s="4" t="s">
        <v>42</v>
      </c>
      <c r="K2288" s="4">
        <f t="shared" si="71"/>
        <v>52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15.75" thickBot="1" x14ac:dyDescent="0.3">
      <c r="A2289" s="4" t="s">
        <v>2317</v>
      </c>
      <c r="B2289" s="5">
        <v>1975</v>
      </c>
      <c r="C2289" s="4" t="s">
        <v>36</v>
      </c>
      <c r="D2289" s="5">
        <v>23</v>
      </c>
      <c r="E2289" s="5" t="str">
        <f t="shared" si="70"/>
        <v>23 Oct 1975</v>
      </c>
      <c r="F2289" s="5">
        <v>1</v>
      </c>
      <c r="G2289" s="19">
        <v>42969.85</v>
      </c>
      <c r="H2289" s="4" t="s">
        <v>16</v>
      </c>
      <c r="I2289" s="4" t="s">
        <v>12</v>
      </c>
      <c r="J2289" s="4" t="s">
        <v>13</v>
      </c>
      <c r="K2289" s="4">
        <f t="shared" si="71"/>
        <v>49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15.75" thickBot="1" x14ac:dyDescent="0.3">
      <c r="A2290" s="4" t="s">
        <v>2318</v>
      </c>
      <c r="B2290" s="5">
        <v>1978</v>
      </c>
      <c r="C2290" s="4" t="s">
        <v>15</v>
      </c>
      <c r="D2290" s="5">
        <v>4</v>
      </c>
      <c r="E2290" s="5" t="str">
        <f t="shared" si="70"/>
        <v>4 Nov 1978</v>
      </c>
      <c r="F2290" s="5">
        <v>0</v>
      </c>
      <c r="G2290" s="19">
        <v>42983.46</v>
      </c>
      <c r="H2290" s="4" t="s">
        <v>16</v>
      </c>
      <c r="I2290" s="4" t="s">
        <v>11</v>
      </c>
      <c r="J2290" s="4" t="s">
        <v>23</v>
      </c>
      <c r="K2290" s="4">
        <f t="shared" si="71"/>
        <v>46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15.75" thickBot="1" x14ac:dyDescent="0.3">
      <c r="A2291" s="4" t="s">
        <v>2319</v>
      </c>
      <c r="B2291" s="5">
        <v>1965</v>
      </c>
      <c r="C2291" s="4" t="s">
        <v>15</v>
      </c>
      <c r="D2291" s="5">
        <v>29</v>
      </c>
      <c r="E2291" s="5" t="str">
        <f t="shared" si="70"/>
        <v>29 Nov 1965</v>
      </c>
      <c r="F2291" s="5">
        <v>0</v>
      </c>
      <c r="G2291" s="19">
        <v>43073.760000000002</v>
      </c>
      <c r="H2291" s="4" t="s">
        <v>11</v>
      </c>
      <c r="I2291" s="4" t="s">
        <v>11</v>
      </c>
      <c r="J2291" s="4" t="s">
        <v>42</v>
      </c>
      <c r="K2291" s="4">
        <f t="shared" si="71"/>
        <v>59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5.75" thickBot="1" x14ac:dyDescent="0.3">
      <c r="A2292" s="4" t="s">
        <v>2320</v>
      </c>
      <c r="B2292" s="5">
        <v>1969</v>
      </c>
      <c r="C2292" s="4" t="s">
        <v>30</v>
      </c>
      <c r="D2292" s="5">
        <v>3</v>
      </c>
      <c r="E2292" s="5" t="str">
        <f t="shared" si="70"/>
        <v>3 Dec 1969</v>
      </c>
      <c r="F2292" s="5">
        <v>0</v>
      </c>
      <c r="G2292" s="19">
        <v>43254.42</v>
      </c>
      <c r="H2292" s="4" t="s">
        <v>11</v>
      </c>
      <c r="I2292" s="4" t="s">
        <v>11</v>
      </c>
      <c r="J2292" s="4" t="s">
        <v>168</v>
      </c>
      <c r="K2292" s="4">
        <f t="shared" si="71"/>
        <v>55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5.75" thickBot="1" x14ac:dyDescent="0.3">
      <c r="A2293" s="4" t="s">
        <v>2321</v>
      </c>
      <c r="B2293" s="5">
        <v>1965</v>
      </c>
      <c r="C2293" s="4" t="s">
        <v>34</v>
      </c>
      <c r="D2293" s="5">
        <v>22</v>
      </c>
      <c r="E2293" s="5" t="str">
        <f t="shared" si="70"/>
        <v>22 Aug 1965</v>
      </c>
      <c r="F2293" s="5">
        <v>0</v>
      </c>
      <c r="G2293" s="19">
        <v>43578.94</v>
      </c>
      <c r="H2293" s="4" t="s">
        <v>11</v>
      </c>
      <c r="I2293" s="4" t="s">
        <v>11</v>
      </c>
      <c r="J2293" s="4" t="s">
        <v>23</v>
      </c>
      <c r="K2293" s="4">
        <f t="shared" si="71"/>
        <v>59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5.75" thickBot="1" x14ac:dyDescent="0.3">
      <c r="A2294" s="4" t="s">
        <v>2322</v>
      </c>
      <c r="B2294" s="5">
        <v>1986</v>
      </c>
      <c r="C2294" s="4" t="s">
        <v>30</v>
      </c>
      <c r="D2294" s="5">
        <v>29</v>
      </c>
      <c r="E2294" s="5" t="str">
        <f t="shared" si="70"/>
        <v>29 Dec 1986</v>
      </c>
      <c r="F2294" s="5">
        <v>3</v>
      </c>
      <c r="G2294" s="19">
        <v>43753.34</v>
      </c>
      <c r="H2294" s="4" t="s">
        <v>11</v>
      </c>
      <c r="I2294" s="4" t="s">
        <v>16</v>
      </c>
      <c r="J2294" s="4" t="s">
        <v>164</v>
      </c>
      <c r="K2294" s="4">
        <f t="shared" si="71"/>
        <v>38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5.75" thickBot="1" x14ac:dyDescent="0.3">
      <c r="A2295" s="4" t="s">
        <v>2323</v>
      </c>
      <c r="B2295" s="5">
        <v>1966</v>
      </c>
      <c r="C2295" s="4" t="s">
        <v>36</v>
      </c>
      <c r="D2295" s="5">
        <v>25</v>
      </c>
      <c r="E2295" s="5" t="str">
        <f t="shared" si="70"/>
        <v>25 Oct 1966</v>
      </c>
      <c r="F2295" s="5">
        <v>2</v>
      </c>
      <c r="G2295" s="19">
        <v>43813.87</v>
      </c>
      <c r="H2295" s="4" t="s">
        <v>11</v>
      </c>
      <c r="I2295" s="4" t="s">
        <v>11</v>
      </c>
      <c r="J2295" s="4" t="s">
        <v>13</v>
      </c>
      <c r="K2295" s="4">
        <f t="shared" si="71"/>
        <v>58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5.75" thickBot="1" x14ac:dyDescent="0.3">
      <c r="A2296" s="4" t="s">
        <v>2324</v>
      </c>
      <c r="B2296" s="5">
        <v>1966</v>
      </c>
      <c r="C2296" s="4" t="s">
        <v>10</v>
      </c>
      <c r="D2296" s="5">
        <v>2</v>
      </c>
      <c r="E2296" s="5" t="str">
        <f t="shared" si="70"/>
        <v>2 Jul 1966</v>
      </c>
      <c r="F2296" s="5">
        <v>0</v>
      </c>
      <c r="G2296" s="19">
        <v>43817.45</v>
      </c>
      <c r="H2296" s="4" t="s">
        <v>11</v>
      </c>
      <c r="I2296" s="4" t="s">
        <v>12</v>
      </c>
      <c r="J2296" s="4" t="s">
        <v>23</v>
      </c>
      <c r="K2296" s="4">
        <f t="shared" si="71"/>
        <v>58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ht="15.75" thickBot="1" x14ac:dyDescent="0.3">
      <c r="A2297" s="4" t="s">
        <v>2325</v>
      </c>
      <c r="B2297" s="5">
        <v>1980</v>
      </c>
      <c r="C2297" s="4" t="s">
        <v>15</v>
      </c>
      <c r="D2297" s="5">
        <v>10</v>
      </c>
      <c r="E2297" s="5" t="str">
        <f t="shared" si="70"/>
        <v>10 Nov 1980</v>
      </c>
      <c r="F2297" s="5">
        <v>2</v>
      </c>
      <c r="G2297" s="19">
        <v>43896.38</v>
      </c>
      <c r="H2297" s="4" t="s">
        <v>11</v>
      </c>
      <c r="I2297" s="4" t="s">
        <v>16</v>
      </c>
      <c r="J2297" s="4" t="s">
        <v>13</v>
      </c>
      <c r="K2297" s="4">
        <f t="shared" si="71"/>
        <v>44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ht="15.75" thickBot="1" x14ac:dyDescent="0.3">
      <c r="A2298" s="4" t="s">
        <v>2326</v>
      </c>
      <c r="B2298" s="5">
        <v>1966</v>
      </c>
      <c r="C2298" s="4" t="s">
        <v>36</v>
      </c>
      <c r="D2298" s="5">
        <v>5</v>
      </c>
      <c r="E2298" s="5" t="str">
        <f t="shared" si="70"/>
        <v>5 Oct 1966</v>
      </c>
      <c r="F2298" s="5">
        <v>0</v>
      </c>
      <c r="G2298" s="19">
        <v>43921.18</v>
      </c>
      <c r="H2298" s="4" t="s">
        <v>11</v>
      </c>
      <c r="I2298" s="4" t="s">
        <v>11</v>
      </c>
      <c r="J2298" s="4" t="s">
        <v>23</v>
      </c>
      <c r="K2298" s="4">
        <f t="shared" si="71"/>
        <v>58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ht="15.75" thickBot="1" x14ac:dyDescent="0.3">
      <c r="A2299" s="4" t="s">
        <v>2327</v>
      </c>
      <c r="B2299" s="5">
        <v>1988</v>
      </c>
      <c r="C2299" s="4" t="s">
        <v>10</v>
      </c>
      <c r="D2299" s="5">
        <v>16</v>
      </c>
      <c r="E2299" s="5" t="str">
        <f t="shared" si="70"/>
        <v>16 Jul 1988</v>
      </c>
      <c r="F2299" s="5">
        <v>1</v>
      </c>
      <c r="G2299" s="19">
        <v>43943.88</v>
      </c>
      <c r="H2299" s="4" t="s">
        <v>11</v>
      </c>
      <c r="I2299" s="4" t="s">
        <v>16</v>
      </c>
      <c r="J2299" s="4" t="s">
        <v>23</v>
      </c>
      <c r="K2299" s="4">
        <f t="shared" si="71"/>
        <v>36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ht="15.75" thickBot="1" x14ac:dyDescent="0.3">
      <c r="A2300" s="4" t="s">
        <v>2328</v>
      </c>
      <c r="B2300" s="5">
        <v>1975</v>
      </c>
      <c r="C2300" s="4" t="s">
        <v>18</v>
      </c>
      <c r="D2300" s="5">
        <v>1</v>
      </c>
      <c r="E2300" s="5" t="str">
        <f t="shared" si="70"/>
        <v>1 Jun 1975</v>
      </c>
      <c r="F2300" s="5">
        <v>2</v>
      </c>
      <c r="G2300" s="19">
        <v>44202.65</v>
      </c>
      <c r="H2300" s="4" t="s">
        <v>11</v>
      </c>
      <c r="I2300" s="4" t="s">
        <v>11</v>
      </c>
      <c r="J2300" s="4" t="s">
        <v>13</v>
      </c>
      <c r="K2300" s="4">
        <f t="shared" si="71"/>
        <v>49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ht="15.75" thickBot="1" x14ac:dyDescent="0.3">
      <c r="A2301" s="4" t="s">
        <v>2329</v>
      </c>
      <c r="B2301" s="5">
        <v>1968</v>
      </c>
      <c r="C2301" s="4" t="s">
        <v>15</v>
      </c>
      <c r="D2301" s="5">
        <v>24</v>
      </c>
      <c r="E2301" s="5" t="str">
        <f t="shared" si="70"/>
        <v>24 Nov 1968</v>
      </c>
      <c r="F2301" s="5">
        <v>2</v>
      </c>
      <c r="G2301" s="19">
        <v>44260.75</v>
      </c>
      <c r="H2301" s="4" t="s">
        <v>11</v>
      </c>
      <c r="I2301" s="4" t="s">
        <v>16</v>
      </c>
      <c r="J2301" s="4" t="s">
        <v>13</v>
      </c>
      <c r="K2301" s="4">
        <f t="shared" si="71"/>
        <v>56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ht="15.75" thickBot="1" x14ac:dyDescent="0.3">
      <c r="A2302" s="4" t="s">
        <v>2330</v>
      </c>
      <c r="B2302" s="5">
        <v>1971</v>
      </c>
      <c r="C2302" s="4" t="s">
        <v>36</v>
      </c>
      <c r="D2302" s="5">
        <v>29</v>
      </c>
      <c r="E2302" s="5" t="str">
        <f t="shared" si="70"/>
        <v>29 Oct 1971</v>
      </c>
      <c r="F2302" s="5">
        <v>0</v>
      </c>
      <c r="G2302" s="19">
        <v>44400.41</v>
      </c>
      <c r="H2302" s="4" t="s">
        <v>11</v>
      </c>
      <c r="I2302" s="4" t="s">
        <v>11</v>
      </c>
      <c r="J2302" s="4" t="s">
        <v>13</v>
      </c>
      <c r="K2302" s="4">
        <f t="shared" si="71"/>
        <v>53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ht="15.75" thickBot="1" x14ac:dyDescent="0.3">
      <c r="A2303" s="4" t="s">
        <v>2331</v>
      </c>
      <c r="B2303" s="5">
        <v>1967</v>
      </c>
      <c r="C2303" s="4" t="s">
        <v>20</v>
      </c>
      <c r="D2303" s="5">
        <v>14</v>
      </c>
      <c r="E2303" s="5" t="str">
        <f t="shared" si="70"/>
        <v>14 Sep 1967</v>
      </c>
      <c r="F2303" s="5">
        <v>0</v>
      </c>
      <c r="G2303" s="19">
        <v>44423.8</v>
      </c>
      <c r="H2303" s="4" t="s">
        <v>11</v>
      </c>
      <c r="I2303" s="4" t="s">
        <v>12</v>
      </c>
      <c r="J2303" s="4" t="s">
        <v>13</v>
      </c>
      <c r="K2303" s="4">
        <f t="shared" si="71"/>
        <v>57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ht="15.75" thickBot="1" x14ac:dyDescent="0.3">
      <c r="A2304" s="4" t="s">
        <v>2332</v>
      </c>
      <c r="B2304" s="5">
        <v>2000</v>
      </c>
      <c r="C2304" s="4" t="s">
        <v>34</v>
      </c>
      <c r="D2304" s="5">
        <v>2</v>
      </c>
      <c r="E2304" s="5" t="str">
        <f t="shared" si="70"/>
        <v>2 Aug 2000</v>
      </c>
      <c r="F2304" s="5">
        <v>1</v>
      </c>
      <c r="G2304" s="19">
        <v>44501.4</v>
      </c>
      <c r="H2304" s="4" t="s">
        <v>11</v>
      </c>
      <c r="I2304" s="4" t="s">
        <v>12</v>
      </c>
      <c r="J2304" s="4" t="s">
        <v>13</v>
      </c>
      <c r="K2304" s="4">
        <f t="shared" si="71"/>
        <v>24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ht="15.75" thickBot="1" x14ac:dyDescent="0.3">
      <c r="A2305" s="4" t="s">
        <v>2333</v>
      </c>
      <c r="B2305" s="5">
        <v>1993</v>
      </c>
      <c r="C2305" s="4" t="s">
        <v>36</v>
      </c>
      <c r="D2305" s="5">
        <v>11</v>
      </c>
      <c r="E2305" s="5" t="str">
        <f t="shared" si="70"/>
        <v>11 Oct 1993</v>
      </c>
      <c r="F2305" s="5">
        <v>2</v>
      </c>
      <c r="G2305" s="19">
        <v>44585.46</v>
      </c>
      <c r="H2305" s="4" t="s">
        <v>11</v>
      </c>
      <c r="I2305" s="4" t="s">
        <v>11</v>
      </c>
      <c r="J2305" s="4" t="s">
        <v>42</v>
      </c>
      <c r="K2305" s="4">
        <f t="shared" si="71"/>
        <v>31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ht="15.75" thickBot="1" x14ac:dyDescent="0.3">
      <c r="A2306" s="4" t="s">
        <v>2334</v>
      </c>
      <c r="B2306" s="5">
        <v>1971</v>
      </c>
      <c r="C2306" s="4" t="s">
        <v>34</v>
      </c>
      <c r="D2306" s="5">
        <v>13</v>
      </c>
      <c r="E2306" s="5" t="str">
        <f t="shared" si="70"/>
        <v>13 Aug 1971</v>
      </c>
      <c r="F2306" s="5">
        <v>2</v>
      </c>
      <c r="G2306" s="19">
        <v>44641.2</v>
      </c>
      <c r="H2306" s="4" t="s">
        <v>11</v>
      </c>
      <c r="I2306" s="4" t="s">
        <v>12</v>
      </c>
      <c r="J2306" s="4" t="s">
        <v>247</v>
      </c>
      <c r="K2306" s="4">
        <f t="shared" si="71"/>
        <v>53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ht="15.75" thickBot="1" x14ac:dyDescent="0.3">
      <c r="A2307" s="4" t="s">
        <v>2335</v>
      </c>
      <c r="B2307" s="5">
        <v>1962</v>
      </c>
      <c r="C2307" s="4" t="s">
        <v>30</v>
      </c>
      <c r="D2307" s="5">
        <v>17</v>
      </c>
      <c r="E2307" s="5" t="str">
        <f t="shared" ref="E2307:E2344" si="72">CONCATENATE(D2307," ",C2307," ",B2307)</f>
        <v>17 Dec 1962</v>
      </c>
      <c r="F2307" s="5">
        <v>0</v>
      </c>
      <c r="G2307" s="19">
        <v>45008.959999999999</v>
      </c>
      <c r="H2307" s="4" t="s">
        <v>11</v>
      </c>
      <c r="I2307" s="4" t="s">
        <v>11</v>
      </c>
      <c r="J2307" s="4" t="s">
        <v>13</v>
      </c>
      <c r="K2307" s="4">
        <f t="shared" ref="K2307:K2344" si="73">DATEDIF(E2307,$L$2,"y")</f>
        <v>62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ht="15.75" thickBot="1" x14ac:dyDescent="0.3">
      <c r="A2308" s="4" t="s">
        <v>2336</v>
      </c>
      <c r="B2308" s="5">
        <v>1974</v>
      </c>
      <c r="C2308" s="4" t="s">
        <v>34</v>
      </c>
      <c r="D2308" s="5">
        <v>9</v>
      </c>
      <c r="E2308" s="5" t="str">
        <f t="shared" si="72"/>
        <v>9 Aug 1974</v>
      </c>
      <c r="F2308" s="5">
        <v>2</v>
      </c>
      <c r="G2308" s="19">
        <v>45702.02</v>
      </c>
      <c r="H2308" s="4" t="s">
        <v>11</v>
      </c>
      <c r="I2308" s="4" t="s">
        <v>11</v>
      </c>
      <c r="J2308" s="4" t="s">
        <v>23</v>
      </c>
      <c r="K2308" s="4">
        <f t="shared" si="73"/>
        <v>50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ht="15.75" thickBot="1" x14ac:dyDescent="0.3">
      <c r="A2309" s="4" t="s">
        <v>2337</v>
      </c>
      <c r="B2309" s="5">
        <v>1960</v>
      </c>
      <c r="C2309" s="4" t="s">
        <v>30</v>
      </c>
      <c r="D2309" s="5">
        <v>21</v>
      </c>
      <c r="E2309" s="5" t="str">
        <f t="shared" si="72"/>
        <v>21 Dec 1960</v>
      </c>
      <c r="F2309" s="5">
        <v>0</v>
      </c>
      <c r="G2309" s="19">
        <v>45710.21</v>
      </c>
      <c r="H2309" s="4" t="s">
        <v>11</v>
      </c>
      <c r="I2309" s="4" t="s">
        <v>11</v>
      </c>
      <c r="J2309" s="4" t="s">
        <v>168</v>
      </c>
      <c r="K2309" s="4">
        <f t="shared" si="73"/>
        <v>64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ht="15.75" thickBot="1" x14ac:dyDescent="0.3">
      <c r="A2310" s="4" t="s">
        <v>2338</v>
      </c>
      <c r="B2310" s="5">
        <v>1979</v>
      </c>
      <c r="C2310" s="4" t="s">
        <v>34</v>
      </c>
      <c r="D2310" s="5">
        <v>12</v>
      </c>
      <c r="E2310" s="5" t="str">
        <f t="shared" si="72"/>
        <v>12 Aug 1979</v>
      </c>
      <c r="F2310" s="5">
        <v>0</v>
      </c>
      <c r="G2310" s="19">
        <v>45863.21</v>
      </c>
      <c r="H2310" s="4" t="s">
        <v>11</v>
      </c>
      <c r="I2310" s="4" t="s">
        <v>16</v>
      </c>
      <c r="J2310" s="4" t="s">
        <v>13</v>
      </c>
      <c r="K2310" s="4">
        <f t="shared" si="73"/>
        <v>45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ht="15.75" thickBot="1" x14ac:dyDescent="0.3">
      <c r="A2311" s="4" t="s">
        <v>2339</v>
      </c>
      <c r="B2311" s="5">
        <v>1985</v>
      </c>
      <c r="C2311" s="4" t="s">
        <v>20</v>
      </c>
      <c r="D2311" s="5">
        <v>30</v>
      </c>
      <c r="E2311" s="5" t="str">
        <f t="shared" si="72"/>
        <v>30 Sep 1985</v>
      </c>
      <c r="F2311" s="5">
        <v>2</v>
      </c>
      <c r="G2311" s="19">
        <v>46113.51</v>
      </c>
      <c r="H2311" s="4" t="s">
        <v>11</v>
      </c>
      <c r="I2311" s="4" t="s">
        <v>12</v>
      </c>
      <c r="J2311" s="4" t="s">
        <v>42</v>
      </c>
      <c r="K2311" s="4">
        <f t="shared" si="73"/>
        <v>39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ht="15.75" thickBot="1" x14ac:dyDescent="0.3">
      <c r="A2312" s="4" t="s">
        <v>2340</v>
      </c>
      <c r="B2312" s="5">
        <v>1962</v>
      </c>
      <c r="C2312" s="4" t="s">
        <v>30</v>
      </c>
      <c r="D2312" s="5">
        <v>4</v>
      </c>
      <c r="E2312" s="5" t="str">
        <f t="shared" si="72"/>
        <v>4 Dec 1962</v>
      </c>
      <c r="F2312" s="5">
        <v>3</v>
      </c>
      <c r="G2312" s="19">
        <v>46130.53</v>
      </c>
      <c r="H2312" s="4" t="s">
        <v>16</v>
      </c>
      <c r="I2312" s="4" t="s">
        <v>16</v>
      </c>
      <c r="J2312" s="4" t="s">
        <v>23</v>
      </c>
      <c r="K2312" s="4">
        <f t="shared" si="73"/>
        <v>62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ht="15.75" thickBot="1" x14ac:dyDescent="0.3">
      <c r="A2313" s="4" t="s">
        <v>2341</v>
      </c>
      <c r="B2313" s="5">
        <v>1976</v>
      </c>
      <c r="C2313" s="4" t="s">
        <v>30</v>
      </c>
      <c r="D2313" s="5">
        <v>2</v>
      </c>
      <c r="E2313" s="5" t="str">
        <f t="shared" si="72"/>
        <v>2 Dec 1976</v>
      </c>
      <c r="F2313" s="5">
        <v>3</v>
      </c>
      <c r="G2313" s="19">
        <v>46151.12</v>
      </c>
      <c r="H2313" s="4" t="s">
        <v>16</v>
      </c>
      <c r="I2313" s="4" t="s">
        <v>12</v>
      </c>
      <c r="J2313" s="4" t="s">
        <v>13</v>
      </c>
      <c r="K2313" s="4">
        <f t="shared" si="73"/>
        <v>48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ht="15.75" thickBot="1" x14ac:dyDescent="0.3">
      <c r="A2314" s="4" t="s">
        <v>2342</v>
      </c>
      <c r="B2314" s="5">
        <v>1978</v>
      </c>
      <c r="C2314" s="4" t="s">
        <v>34</v>
      </c>
      <c r="D2314" s="5">
        <v>17</v>
      </c>
      <c r="E2314" s="5" t="str">
        <f t="shared" si="72"/>
        <v>17 Aug 1978</v>
      </c>
      <c r="F2314" s="5">
        <v>2</v>
      </c>
      <c r="G2314" s="19">
        <v>46200.99</v>
      </c>
      <c r="H2314" s="4" t="s">
        <v>16</v>
      </c>
      <c r="I2314" s="4" t="s">
        <v>16</v>
      </c>
      <c r="J2314" s="4" t="s">
        <v>13</v>
      </c>
      <c r="K2314" s="4">
        <f t="shared" si="73"/>
        <v>46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ht="15.75" thickBot="1" x14ac:dyDescent="0.3">
      <c r="A2315" s="4" t="s">
        <v>2343</v>
      </c>
      <c r="B2315" s="5">
        <v>1971</v>
      </c>
      <c r="C2315" s="4" t="s">
        <v>30</v>
      </c>
      <c r="D2315" s="5">
        <v>6</v>
      </c>
      <c r="E2315" s="5" t="str">
        <f t="shared" si="72"/>
        <v>6 Dec 1971</v>
      </c>
      <c r="F2315" s="5">
        <v>3</v>
      </c>
      <c r="G2315" s="19">
        <v>46255.11</v>
      </c>
      <c r="H2315" s="4" t="s">
        <v>16</v>
      </c>
      <c r="I2315" s="4" t="s">
        <v>12</v>
      </c>
      <c r="J2315" s="4" t="s">
        <v>247</v>
      </c>
      <c r="K2315" s="4">
        <f t="shared" si="73"/>
        <v>53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ht="15.75" thickBot="1" x14ac:dyDescent="0.3">
      <c r="A2316" s="4" t="s">
        <v>2344</v>
      </c>
      <c r="B2316" s="5">
        <v>1961</v>
      </c>
      <c r="C2316" s="4" t="s">
        <v>34</v>
      </c>
      <c r="D2316" s="5">
        <v>8</v>
      </c>
      <c r="E2316" s="5" t="str">
        <f t="shared" si="72"/>
        <v>8 Aug 1961</v>
      </c>
      <c r="F2316" s="5">
        <v>0</v>
      </c>
      <c r="G2316" s="19">
        <v>46599.11</v>
      </c>
      <c r="H2316" s="4" t="s">
        <v>16</v>
      </c>
      <c r="I2316" s="4" t="s">
        <v>16</v>
      </c>
      <c r="J2316" s="4" t="s">
        <v>13</v>
      </c>
      <c r="K2316" s="4">
        <f t="shared" si="73"/>
        <v>63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ht="15.75" thickBot="1" x14ac:dyDescent="0.3">
      <c r="A2317" s="4" t="s">
        <v>2345</v>
      </c>
      <c r="B2317" s="5">
        <v>1969</v>
      </c>
      <c r="C2317" s="4" t="s">
        <v>18</v>
      </c>
      <c r="D2317" s="5">
        <v>23</v>
      </c>
      <c r="E2317" s="5" t="str">
        <f t="shared" si="72"/>
        <v>23 Jun 1969</v>
      </c>
      <c r="F2317" s="5">
        <v>3</v>
      </c>
      <c r="G2317" s="19">
        <v>46661.440000000002</v>
      </c>
      <c r="H2317" s="4" t="s">
        <v>16</v>
      </c>
      <c r="I2317" s="4" t="s">
        <v>12</v>
      </c>
      <c r="J2317" s="4" t="s">
        <v>23</v>
      </c>
      <c r="K2317" s="4">
        <f t="shared" si="73"/>
        <v>55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ht="15.75" thickBot="1" x14ac:dyDescent="0.3">
      <c r="A2318" s="4" t="s">
        <v>2346</v>
      </c>
      <c r="B2318" s="5">
        <v>1960</v>
      </c>
      <c r="C2318" s="4" t="s">
        <v>15</v>
      </c>
      <c r="D2318" s="5">
        <v>17</v>
      </c>
      <c r="E2318" s="5" t="str">
        <f t="shared" si="72"/>
        <v>17 Nov 1960</v>
      </c>
      <c r="F2318" s="5">
        <v>3</v>
      </c>
      <c r="G2318" s="19">
        <v>46718.16</v>
      </c>
      <c r="H2318" s="4" t="s">
        <v>16</v>
      </c>
      <c r="I2318" s="4" t="s">
        <v>16</v>
      </c>
      <c r="J2318" s="4" t="s">
        <v>23</v>
      </c>
      <c r="K2318" s="4">
        <f t="shared" si="73"/>
        <v>64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ht="15.75" thickBot="1" x14ac:dyDescent="0.3">
      <c r="A2319" s="4" t="s">
        <v>2347</v>
      </c>
      <c r="B2319" s="5">
        <v>1958</v>
      </c>
      <c r="C2319" s="4" t="s">
        <v>20</v>
      </c>
      <c r="D2319" s="5">
        <v>15</v>
      </c>
      <c r="E2319" s="5" t="str">
        <f t="shared" si="72"/>
        <v>15 Sep 1958</v>
      </c>
      <c r="F2319" s="5">
        <v>0</v>
      </c>
      <c r="G2319" s="19">
        <v>46889.26</v>
      </c>
      <c r="H2319" s="4" t="s">
        <v>11</v>
      </c>
      <c r="I2319" s="4" t="s">
        <v>12</v>
      </c>
      <c r="J2319" s="4" t="s">
        <v>13</v>
      </c>
      <c r="K2319" s="4">
        <f t="shared" si="73"/>
        <v>66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ht="15.75" thickBot="1" x14ac:dyDescent="0.3">
      <c r="A2320" s="4" t="s">
        <v>2348</v>
      </c>
      <c r="B2320" s="5">
        <v>1959</v>
      </c>
      <c r="C2320" s="4" t="s">
        <v>10</v>
      </c>
      <c r="D2320" s="5">
        <v>14</v>
      </c>
      <c r="E2320" s="5" t="str">
        <f t="shared" si="72"/>
        <v>14 Jul 1959</v>
      </c>
      <c r="F2320" s="5">
        <v>0</v>
      </c>
      <c r="G2320" s="19">
        <v>47055.53</v>
      </c>
      <c r="H2320" s="4" t="s">
        <v>11</v>
      </c>
      <c r="I2320" s="4" t="s">
        <v>16</v>
      </c>
      <c r="J2320" s="4" t="s">
        <v>13</v>
      </c>
      <c r="K2320" s="4">
        <f t="shared" si="73"/>
        <v>65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ht="15.75" thickBot="1" x14ac:dyDescent="0.3">
      <c r="A2321" s="4" t="s">
        <v>2349</v>
      </c>
      <c r="B2321" s="5">
        <v>1970</v>
      </c>
      <c r="C2321" s="4" t="s">
        <v>30</v>
      </c>
      <c r="D2321" s="5">
        <v>28</v>
      </c>
      <c r="E2321" s="5" t="str">
        <f t="shared" si="72"/>
        <v>28 Dec 1970</v>
      </c>
      <c r="F2321" s="5">
        <v>2</v>
      </c>
      <c r="G2321" s="19">
        <v>47269.85</v>
      </c>
      <c r="H2321" s="4" t="s">
        <v>16</v>
      </c>
      <c r="I2321" s="4" t="s">
        <v>11</v>
      </c>
      <c r="J2321" s="4" t="s">
        <v>13</v>
      </c>
      <c r="K2321" s="4">
        <f t="shared" si="73"/>
        <v>54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ht="15.75" thickBot="1" x14ac:dyDescent="0.3">
      <c r="A2322" s="4" t="s">
        <v>2350</v>
      </c>
      <c r="B2322" s="5">
        <v>1958</v>
      </c>
      <c r="C2322" s="4" t="s">
        <v>20</v>
      </c>
      <c r="D2322" s="5">
        <v>3</v>
      </c>
      <c r="E2322" s="5" t="str">
        <f t="shared" si="72"/>
        <v>3 Sep 1958</v>
      </c>
      <c r="F2322" s="5">
        <v>2</v>
      </c>
      <c r="G2322" s="19">
        <v>47291.06</v>
      </c>
      <c r="H2322" s="4" t="s">
        <v>11</v>
      </c>
      <c r="I2322" s="4" t="s">
        <v>16</v>
      </c>
      <c r="J2322" s="4" t="s">
        <v>42</v>
      </c>
      <c r="K2322" s="4">
        <f t="shared" si="73"/>
        <v>66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ht="15.75" thickBot="1" x14ac:dyDescent="0.3">
      <c r="A2323" s="4" t="s">
        <v>2351</v>
      </c>
      <c r="B2323" s="5">
        <v>1959</v>
      </c>
      <c r="C2323" s="4" t="s">
        <v>36</v>
      </c>
      <c r="D2323" s="5">
        <v>4</v>
      </c>
      <c r="E2323" s="5" t="str">
        <f t="shared" si="72"/>
        <v>4 Oct 1959</v>
      </c>
      <c r="F2323" s="5">
        <v>2</v>
      </c>
      <c r="G2323" s="19">
        <v>47305.31</v>
      </c>
      <c r="H2323" s="4" t="s">
        <v>11</v>
      </c>
      <c r="I2323" s="4" t="s">
        <v>16</v>
      </c>
      <c r="J2323" s="4" t="s">
        <v>42</v>
      </c>
      <c r="K2323" s="4">
        <f t="shared" si="73"/>
        <v>65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ht="15.75" thickBot="1" x14ac:dyDescent="0.3">
      <c r="A2324" s="4" t="s">
        <v>2352</v>
      </c>
      <c r="B2324" s="5">
        <v>1961</v>
      </c>
      <c r="C2324" s="4" t="s">
        <v>18</v>
      </c>
      <c r="D2324" s="5">
        <v>13</v>
      </c>
      <c r="E2324" s="5" t="str">
        <f t="shared" si="72"/>
        <v>13 Jun 1961</v>
      </c>
      <c r="F2324" s="5">
        <v>1</v>
      </c>
      <c r="G2324" s="19">
        <v>47403.88</v>
      </c>
      <c r="H2324" s="4" t="s">
        <v>16</v>
      </c>
      <c r="I2324" s="4" t="s">
        <v>12</v>
      </c>
      <c r="J2324" s="4" t="s">
        <v>42</v>
      </c>
      <c r="K2324" s="4">
        <f t="shared" si="73"/>
        <v>63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ht="15.75" thickBot="1" x14ac:dyDescent="0.3">
      <c r="A2325" s="4" t="s">
        <v>2353</v>
      </c>
      <c r="B2325" s="5">
        <v>1971</v>
      </c>
      <c r="C2325" s="4" t="s">
        <v>20</v>
      </c>
      <c r="D2325" s="5">
        <v>27</v>
      </c>
      <c r="E2325" s="5" t="str">
        <f t="shared" si="72"/>
        <v>27 Sep 1971</v>
      </c>
      <c r="F2325" s="5">
        <v>2</v>
      </c>
      <c r="G2325" s="19">
        <v>47462.89</v>
      </c>
      <c r="H2325" s="4" t="s">
        <v>16</v>
      </c>
      <c r="I2325" s="4" t="s">
        <v>11</v>
      </c>
      <c r="J2325" s="4" t="s">
        <v>13</v>
      </c>
      <c r="K2325" s="4">
        <f t="shared" si="73"/>
        <v>53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ht="15.75" thickBot="1" x14ac:dyDescent="0.3">
      <c r="A2326" s="4" t="s">
        <v>2354</v>
      </c>
      <c r="B2326" s="5">
        <v>1964</v>
      </c>
      <c r="C2326" s="4" t="s">
        <v>15</v>
      </c>
      <c r="D2326" s="5">
        <v>7</v>
      </c>
      <c r="E2326" s="5" t="str">
        <f t="shared" si="72"/>
        <v>7 Nov 1964</v>
      </c>
      <c r="F2326" s="5">
        <v>2</v>
      </c>
      <c r="G2326" s="19">
        <v>47496.49</v>
      </c>
      <c r="H2326" s="4" t="s">
        <v>16</v>
      </c>
      <c r="I2326" s="4" t="s">
        <v>12</v>
      </c>
      <c r="J2326" s="4" t="s">
        <v>23</v>
      </c>
      <c r="K2326" s="4">
        <f t="shared" si="73"/>
        <v>60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ht="15.75" thickBot="1" x14ac:dyDescent="0.3">
      <c r="A2327" s="4" t="s">
        <v>2355</v>
      </c>
      <c r="B2327" s="5">
        <v>1963</v>
      </c>
      <c r="C2327" s="4" t="s">
        <v>34</v>
      </c>
      <c r="D2327" s="5">
        <v>5</v>
      </c>
      <c r="E2327" s="5" t="str">
        <f t="shared" si="72"/>
        <v>5 Aug 1963</v>
      </c>
      <c r="F2327" s="5">
        <v>1</v>
      </c>
      <c r="G2327" s="19">
        <v>47896.79</v>
      </c>
      <c r="H2327" s="4" t="s">
        <v>16</v>
      </c>
      <c r="I2327" s="4" t="s">
        <v>12</v>
      </c>
      <c r="J2327" s="4" t="s">
        <v>247</v>
      </c>
      <c r="K2327" s="4">
        <f t="shared" si="73"/>
        <v>61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ht="15.75" thickBot="1" x14ac:dyDescent="0.3">
      <c r="A2328" s="4" t="s">
        <v>2356</v>
      </c>
      <c r="B2328" s="5">
        <v>1958</v>
      </c>
      <c r="C2328" s="4" t="s">
        <v>15</v>
      </c>
      <c r="D2328" s="5">
        <v>16</v>
      </c>
      <c r="E2328" s="5" t="str">
        <f t="shared" si="72"/>
        <v>16 Nov 1958</v>
      </c>
      <c r="F2328" s="5">
        <v>1</v>
      </c>
      <c r="G2328" s="19">
        <v>47928.03</v>
      </c>
      <c r="H2328" s="4" t="s">
        <v>11</v>
      </c>
      <c r="I2328" s="4" t="s">
        <v>12</v>
      </c>
      <c r="J2328" s="4" t="s">
        <v>42</v>
      </c>
      <c r="K2328" s="4">
        <f t="shared" si="73"/>
        <v>66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ht="15.75" thickBot="1" x14ac:dyDescent="0.3">
      <c r="A2329" s="4" t="s">
        <v>2357</v>
      </c>
      <c r="B2329" s="5">
        <v>1962</v>
      </c>
      <c r="C2329" s="4" t="s">
        <v>34</v>
      </c>
      <c r="D2329" s="5">
        <v>27</v>
      </c>
      <c r="E2329" s="5" t="str">
        <f t="shared" si="72"/>
        <v>27 Aug 1962</v>
      </c>
      <c r="F2329" s="5">
        <v>0</v>
      </c>
      <c r="G2329" s="19">
        <v>48173.36</v>
      </c>
      <c r="H2329" s="4" t="s">
        <v>16</v>
      </c>
      <c r="I2329" s="4" t="s">
        <v>12</v>
      </c>
      <c r="J2329" s="4" t="s">
        <v>42</v>
      </c>
      <c r="K2329" s="4">
        <f t="shared" si="73"/>
        <v>62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ht="15.75" thickBot="1" x14ac:dyDescent="0.3">
      <c r="A2330" s="4" t="s">
        <v>2358</v>
      </c>
      <c r="B2330" s="5">
        <v>1961</v>
      </c>
      <c r="C2330" s="4" t="s">
        <v>30</v>
      </c>
      <c r="D2330" s="5">
        <v>21</v>
      </c>
      <c r="E2330" s="5" t="str">
        <f t="shared" si="72"/>
        <v>21 Dec 1961</v>
      </c>
      <c r="F2330" s="5">
        <v>1</v>
      </c>
      <c r="G2330" s="19">
        <v>48517.56</v>
      </c>
      <c r="H2330" s="4" t="s">
        <v>16</v>
      </c>
      <c r="I2330" s="4" t="s">
        <v>12</v>
      </c>
      <c r="J2330" s="4" t="s">
        <v>247</v>
      </c>
      <c r="K2330" s="4">
        <f t="shared" si="73"/>
        <v>63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ht="15.75" thickBot="1" x14ac:dyDescent="0.3">
      <c r="A2331" s="4" t="s">
        <v>2359</v>
      </c>
      <c r="B2331" s="5">
        <v>1968</v>
      </c>
      <c r="C2331" s="4" t="s">
        <v>30</v>
      </c>
      <c r="D2331" s="5">
        <v>1</v>
      </c>
      <c r="E2331" s="5" t="str">
        <f t="shared" si="72"/>
        <v>1 Dec 1968</v>
      </c>
      <c r="F2331" s="5">
        <v>3</v>
      </c>
      <c r="G2331" s="19">
        <v>48549.18</v>
      </c>
      <c r="H2331" s="4" t="s">
        <v>16</v>
      </c>
      <c r="I2331" s="4" t="s">
        <v>12</v>
      </c>
      <c r="J2331" s="4" t="s">
        <v>168</v>
      </c>
      <c r="K2331" s="4">
        <f t="shared" si="73"/>
        <v>56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ht="15.75" thickBot="1" x14ac:dyDescent="0.3">
      <c r="A2332" s="4" t="s">
        <v>2360</v>
      </c>
      <c r="B2332" s="5">
        <v>1962</v>
      </c>
      <c r="C2332" s="4" t="s">
        <v>36</v>
      </c>
      <c r="D2332" s="5">
        <v>11</v>
      </c>
      <c r="E2332" s="5" t="str">
        <f t="shared" si="72"/>
        <v>11 Oct 1962</v>
      </c>
      <c r="F2332" s="5">
        <v>0</v>
      </c>
      <c r="G2332" s="19">
        <v>48673.56</v>
      </c>
      <c r="H2332" s="4" t="s">
        <v>16</v>
      </c>
      <c r="I2332" s="4" t="s">
        <v>11</v>
      </c>
      <c r="J2332" s="4" t="s">
        <v>13</v>
      </c>
      <c r="K2332" s="4">
        <f t="shared" si="73"/>
        <v>62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ht="15.75" thickBot="1" x14ac:dyDescent="0.3">
      <c r="A2333" s="4" t="s">
        <v>2361</v>
      </c>
      <c r="B2333" s="5">
        <v>1965</v>
      </c>
      <c r="C2333" s="4" t="s">
        <v>36</v>
      </c>
      <c r="D2333" s="5">
        <v>27</v>
      </c>
      <c r="E2333" s="5" t="str">
        <f t="shared" si="72"/>
        <v>27 Oct 1965</v>
      </c>
      <c r="F2333" s="5">
        <v>1</v>
      </c>
      <c r="G2333" s="19">
        <v>48675.519999999997</v>
      </c>
      <c r="H2333" s="4" t="s">
        <v>16</v>
      </c>
      <c r="I2333" s="4" t="s">
        <v>11</v>
      </c>
      <c r="J2333" s="4" t="s">
        <v>13</v>
      </c>
      <c r="K2333" s="4">
        <f t="shared" si="73"/>
        <v>59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ht="15.75" thickBot="1" x14ac:dyDescent="0.3">
      <c r="A2334" s="4" t="s">
        <v>2362</v>
      </c>
      <c r="B2334" s="5">
        <v>1959</v>
      </c>
      <c r="C2334" s="4" t="s">
        <v>10</v>
      </c>
      <c r="D2334" s="5">
        <v>22</v>
      </c>
      <c r="E2334" s="5" t="str">
        <f t="shared" si="72"/>
        <v>22 Jul 1959</v>
      </c>
      <c r="F2334" s="5">
        <v>0</v>
      </c>
      <c r="G2334" s="19">
        <v>48824.45</v>
      </c>
      <c r="H2334" s="4" t="s">
        <v>11</v>
      </c>
      <c r="I2334" s="4" t="s">
        <v>16</v>
      </c>
      <c r="J2334" s="4" t="s">
        <v>42</v>
      </c>
      <c r="K2334" s="4">
        <f t="shared" si="73"/>
        <v>65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ht="15.75" thickBot="1" x14ac:dyDescent="0.3">
      <c r="A2335" s="4" t="s">
        <v>2363</v>
      </c>
      <c r="B2335" s="5">
        <v>1978</v>
      </c>
      <c r="C2335" s="4" t="s">
        <v>30</v>
      </c>
      <c r="D2335" s="5">
        <v>29</v>
      </c>
      <c r="E2335" s="5" t="str">
        <f t="shared" si="72"/>
        <v>29 Dec 1978</v>
      </c>
      <c r="F2335" s="5">
        <v>0</v>
      </c>
      <c r="G2335" s="19">
        <v>48885.14</v>
      </c>
      <c r="H2335" s="4" t="s">
        <v>16</v>
      </c>
      <c r="I2335" s="4" t="s">
        <v>11</v>
      </c>
      <c r="J2335" s="4" t="s">
        <v>13</v>
      </c>
      <c r="K2335" s="4">
        <f t="shared" si="73"/>
        <v>46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ht="15.75" thickBot="1" x14ac:dyDescent="0.3">
      <c r="A2336" s="4" t="s">
        <v>2364</v>
      </c>
      <c r="B2336" s="5">
        <v>1963</v>
      </c>
      <c r="C2336" s="4" t="s">
        <v>20</v>
      </c>
      <c r="D2336" s="5">
        <v>4</v>
      </c>
      <c r="E2336" s="5" t="str">
        <f t="shared" si="72"/>
        <v>4 Sep 1963</v>
      </c>
      <c r="F2336" s="5">
        <v>1</v>
      </c>
      <c r="G2336" s="19">
        <v>48970.25</v>
      </c>
      <c r="H2336" s="4" t="s">
        <v>16</v>
      </c>
      <c r="I2336" s="4" t="s">
        <v>11</v>
      </c>
      <c r="J2336" s="4" t="s">
        <v>13</v>
      </c>
      <c r="K2336" s="4">
        <f t="shared" si="73"/>
        <v>61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ht="15.75" thickBot="1" x14ac:dyDescent="0.3">
      <c r="A2337" s="4" t="s">
        <v>2365</v>
      </c>
      <c r="B2337" s="5">
        <v>1958</v>
      </c>
      <c r="C2337" s="4" t="s">
        <v>18</v>
      </c>
      <c r="D2337" s="5">
        <v>27</v>
      </c>
      <c r="E2337" s="5" t="str">
        <f t="shared" si="72"/>
        <v>27 Jun 1958</v>
      </c>
      <c r="F2337" s="5">
        <v>2</v>
      </c>
      <c r="G2337" s="19">
        <v>49577.66</v>
      </c>
      <c r="H2337" s="4" t="s">
        <v>11</v>
      </c>
      <c r="I2337" s="4" t="s">
        <v>11</v>
      </c>
      <c r="J2337" s="4" t="s">
        <v>13</v>
      </c>
      <c r="K2337" s="4">
        <f t="shared" si="73"/>
        <v>66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ht="15.75" thickBot="1" x14ac:dyDescent="0.3">
      <c r="A2338" s="4" t="s">
        <v>2366</v>
      </c>
      <c r="B2338" s="5">
        <v>1994</v>
      </c>
      <c r="C2338" s="4" t="s">
        <v>36</v>
      </c>
      <c r="D2338" s="5">
        <v>27</v>
      </c>
      <c r="E2338" s="5" t="str">
        <f t="shared" si="72"/>
        <v>27 Oct 1994</v>
      </c>
      <c r="F2338" s="5">
        <v>1</v>
      </c>
      <c r="G2338" s="19">
        <v>51194.559999999998</v>
      </c>
      <c r="H2338" s="4" t="s">
        <v>16</v>
      </c>
      <c r="I2338" s="4" t="s">
        <v>12</v>
      </c>
      <c r="J2338" s="4" t="s">
        <v>42</v>
      </c>
      <c r="K2338" s="4">
        <f t="shared" si="73"/>
        <v>30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ht="15.75" thickBot="1" x14ac:dyDescent="0.3">
      <c r="A2339" s="4" t="s">
        <v>2367</v>
      </c>
      <c r="B2339" s="5">
        <v>1962</v>
      </c>
      <c r="C2339" s="4" t="s">
        <v>34</v>
      </c>
      <c r="D2339" s="5">
        <v>4</v>
      </c>
      <c r="E2339" s="5" t="str">
        <f t="shared" si="72"/>
        <v>4 Aug 1962</v>
      </c>
      <c r="F2339" s="5">
        <v>0</v>
      </c>
      <c r="G2339" s="19">
        <v>52590.83</v>
      </c>
      <c r="H2339" s="4" t="s">
        <v>16</v>
      </c>
      <c r="I2339" s="4" t="s">
        <v>12</v>
      </c>
      <c r="J2339" s="4" t="s">
        <v>42</v>
      </c>
      <c r="K2339" s="4">
        <f t="shared" si="73"/>
        <v>62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ht="15.75" thickBot="1" x14ac:dyDescent="0.3">
      <c r="A2340" s="4" t="s">
        <v>2368</v>
      </c>
      <c r="B2340" s="5">
        <v>1989</v>
      </c>
      <c r="C2340" s="4" t="s">
        <v>18</v>
      </c>
      <c r="D2340" s="5">
        <v>19</v>
      </c>
      <c r="E2340" s="5" t="str">
        <f t="shared" si="72"/>
        <v>19 Jun 1989</v>
      </c>
      <c r="F2340" s="5">
        <v>0</v>
      </c>
      <c r="G2340" s="19">
        <v>55135.4</v>
      </c>
      <c r="H2340" s="4" t="s">
        <v>16</v>
      </c>
      <c r="I2340" s="4" t="s">
        <v>11</v>
      </c>
      <c r="J2340" s="4" t="s">
        <v>23</v>
      </c>
      <c r="K2340" s="4">
        <f t="shared" si="73"/>
        <v>35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ht="15.75" thickBot="1" x14ac:dyDescent="0.3">
      <c r="A2341" s="4" t="s">
        <v>2369</v>
      </c>
      <c r="B2341" s="5">
        <v>1991</v>
      </c>
      <c r="C2341" s="4" t="s">
        <v>18</v>
      </c>
      <c r="D2341" s="5">
        <v>6</v>
      </c>
      <c r="E2341" s="5" t="str">
        <f t="shared" si="72"/>
        <v>6 Jun 1991</v>
      </c>
      <c r="F2341" s="5">
        <v>1</v>
      </c>
      <c r="G2341" s="19">
        <v>58571.07</v>
      </c>
      <c r="H2341" s="4" t="s">
        <v>16</v>
      </c>
      <c r="I2341" s="4" t="s">
        <v>12</v>
      </c>
      <c r="J2341" s="4" t="s">
        <v>247</v>
      </c>
      <c r="K2341" s="4">
        <f t="shared" si="73"/>
        <v>33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ht="15.75" thickBot="1" x14ac:dyDescent="0.3">
      <c r="A2342" s="4" t="s">
        <v>2370</v>
      </c>
      <c r="B2342" s="5">
        <v>1970</v>
      </c>
      <c r="C2342" s="4" t="s">
        <v>20</v>
      </c>
      <c r="D2342" s="5">
        <v>11</v>
      </c>
      <c r="E2342" s="5" t="str">
        <f t="shared" si="72"/>
        <v>11 Sep 1970</v>
      </c>
      <c r="F2342" s="5">
        <v>3</v>
      </c>
      <c r="G2342" s="19">
        <v>60021.4</v>
      </c>
      <c r="H2342" s="4" t="s">
        <v>16</v>
      </c>
      <c r="I2342" s="4" t="s">
        <v>16</v>
      </c>
      <c r="J2342" s="4" t="s">
        <v>23</v>
      </c>
      <c r="K2342" s="4">
        <f t="shared" si="73"/>
        <v>54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ht="15.75" thickBot="1" x14ac:dyDescent="0.3">
      <c r="A2343" s="4" t="s">
        <v>2371</v>
      </c>
      <c r="B2343" s="5">
        <v>1977</v>
      </c>
      <c r="C2343" s="4" t="s">
        <v>18</v>
      </c>
      <c r="D2343" s="5">
        <v>8</v>
      </c>
      <c r="E2343" s="5" t="str">
        <f t="shared" si="72"/>
        <v>8 Jun 1977</v>
      </c>
      <c r="F2343" s="5">
        <v>0</v>
      </c>
      <c r="G2343" s="19">
        <v>62592.87</v>
      </c>
      <c r="H2343" s="4" t="s">
        <v>11</v>
      </c>
      <c r="I2343" s="4" t="s">
        <v>12</v>
      </c>
      <c r="J2343" s="4" t="s">
        <v>13</v>
      </c>
      <c r="K2343" s="4">
        <f t="shared" si="73"/>
        <v>47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ht="15.75" thickBot="1" x14ac:dyDescent="0.3">
      <c r="A2344" s="4" t="s">
        <v>2372</v>
      </c>
      <c r="B2344" s="5">
        <v>1968</v>
      </c>
      <c r="C2344" s="4" t="s">
        <v>36</v>
      </c>
      <c r="D2344" s="5">
        <v>12</v>
      </c>
      <c r="E2344" s="5" t="str">
        <f t="shared" si="72"/>
        <v>12 Oct 1968</v>
      </c>
      <c r="F2344" s="5">
        <v>0</v>
      </c>
      <c r="G2344" s="19">
        <v>63770.43</v>
      </c>
      <c r="H2344" s="4" t="s">
        <v>16</v>
      </c>
      <c r="I2344" s="4" t="s">
        <v>12</v>
      </c>
      <c r="J2344" s="4" t="s">
        <v>13</v>
      </c>
      <c r="K2344" s="4">
        <f t="shared" si="73"/>
        <v>56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9" spans="1:26" x14ac:dyDescent="0.25">
      <c r="J2349">
        <f>COUNTIF(H2:H2344,"tier_1")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D4CE-7D57-4F39-94A1-4D93C653ED9F}">
  <dimension ref="A3:G79"/>
  <sheetViews>
    <sheetView workbookViewId="0">
      <selection activeCell="M29" sqref="M29"/>
    </sheetView>
  </sheetViews>
  <sheetFormatPr defaultRowHeight="15" x14ac:dyDescent="0.25"/>
  <cols>
    <col min="1" max="1" width="39.5703125" bestFit="1" customWidth="1"/>
    <col min="2" max="2" width="16.28515625" bestFit="1" customWidth="1"/>
    <col min="3" max="3" width="12" bestFit="1" customWidth="1"/>
    <col min="4" max="4" width="11" bestFit="1" customWidth="1"/>
    <col min="5" max="5" width="11.28515625" bestFit="1" customWidth="1"/>
    <col min="6" max="6" width="7.28515625" bestFit="1" customWidth="1"/>
    <col min="7" max="7" width="12" bestFit="1" customWidth="1"/>
  </cols>
  <sheetData>
    <row r="3" spans="1:4" x14ac:dyDescent="0.25">
      <c r="A3" s="21" t="s">
        <v>6005</v>
      </c>
      <c r="B3" s="21" t="s">
        <v>6004</v>
      </c>
    </row>
    <row r="4" spans="1:4" x14ac:dyDescent="0.25">
      <c r="A4" s="21" t="s">
        <v>6001</v>
      </c>
      <c r="B4" t="s">
        <v>2379</v>
      </c>
      <c r="C4" t="s">
        <v>2380</v>
      </c>
      <c r="D4" t="s">
        <v>6003</v>
      </c>
    </row>
    <row r="5" spans="1:4" x14ac:dyDescent="0.25">
      <c r="A5" s="22" t="s">
        <v>2379</v>
      </c>
      <c r="B5" s="23">
        <v>1531</v>
      </c>
      <c r="C5" s="23">
        <v>411</v>
      </c>
      <c r="D5" s="23">
        <v>1942</v>
      </c>
    </row>
    <row r="6" spans="1:4" x14ac:dyDescent="0.25">
      <c r="A6" s="22" t="s">
        <v>2380</v>
      </c>
      <c r="B6" s="23">
        <v>314</v>
      </c>
      <c r="C6" s="23">
        <v>77</v>
      </c>
      <c r="D6" s="23">
        <v>391</v>
      </c>
    </row>
    <row r="7" spans="1:4" x14ac:dyDescent="0.25">
      <c r="A7" s="22" t="s">
        <v>6003</v>
      </c>
      <c r="B7" s="23">
        <v>1845</v>
      </c>
      <c r="C7" s="23">
        <v>488</v>
      </c>
      <c r="D7" s="23">
        <v>2333</v>
      </c>
    </row>
    <row r="18" spans="1:5" x14ac:dyDescent="0.25">
      <c r="A18" s="21" t="s">
        <v>6001</v>
      </c>
      <c r="B18" t="s">
        <v>6006</v>
      </c>
      <c r="C18" t="s">
        <v>6007</v>
      </c>
    </row>
    <row r="19" spans="1:5" x14ac:dyDescent="0.25">
      <c r="A19" s="22" t="s">
        <v>2379</v>
      </c>
      <c r="B19" s="23">
        <v>1417</v>
      </c>
      <c r="C19" s="23">
        <v>6.6704427202190892</v>
      </c>
    </row>
    <row r="20" spans="1:5" x14ac:dyDescent="0.25">
      <c r="A20" s="22" t="s">
        <v>2380</v>
      </c>
      <c r="B20" s="23">
        <v>162</v>
      </c>
      <c r="C20" s="23">
        <v>5.1876388888888849</v>
      </c>
    </row>
    <row r="21" spans="1:5" x14ac:dyDescent="0.25">
      <c r="A21" s="22" t="s">
        <v>6003</v>
      </c>
      <c r="B21" s="23">
        <v>1579</v>
      </c>
      <c r="C21" s="23">
        <v>6.5789978586723894</v>
      </c>
    </row>
    <row r="29" spans="1:5" x14ac:dyDescent="0.25">
      <c r="A29" s="21" t="s">
        <v>6008</v>
      </c>
      <c r="B29" s="21" t="s">
        <v>6004</v>
      </c>
    </row>
    <row r="30" spans="1:5" x14ac:dyDescent="0.25">
      <c r="A30" s="21" t="s">
        <v>6001</v>
      </c>
      <c r="B30" t="s">
        <v>5996</v>
      </c>
      <c r="C30" t="s">
        <v>5994</v>
      </c>
      <c r="D30" t="s">
        <v>5995</v>
      </c>
      <c r="E30" t="s">
        <v>6003</v>
      </c>
    </row>
    <row r="31" spans="1:5" x14ac:dyDescent="0.25">
      <c r="A31" s="22" t="s">
        <v>5989</v>
      </c>
      <c r="B31" s="20">
        <v>1730218.19</v>
      </c>
      <c r="C31" s="24">
        <v>1714717.2399999998</v>
      </c>
      <c r="D31" s="20">
        <v>860354.70999999985</v>
      </c>
      <c r="E31" s="25">
        <v>4305290.1399999997</v>
      </c>
    </row>
    <row r="32" spans="1:5" x14ac:dyDescent="0.25">
      <c r="A32" s="22" t="s">
        <v>5991</v>
      </c>
      <c r="B32" s="20">
        <v>8184059.0600000015</v>
      </c>
      <c r="C32" s="20">
        <v>8520712.9299999997</v>
      </c>
      <c r="D32" s="25">
        <v>3638874.8300000019</v>
      </c>
      <c r="E32" s="25">
        <v>20343646.820000004</v>
      </c>
    </row>
    <row r="33" spans="1:7" x14ac:dyDescent="0.25">
      <c r="A33" s="22" t="s">
        <v>5990</v>
      </c>
      <c r="B33" s="20">
        <v>2240235.1999999993</v>
      </c>
      <c r="C33" s="20">
        <v>2437209.0299999993</v>
      </c>
      <c r="D33" s="25">
        <v>1051697.5399999996</v>
      </c>
      <c r="E33" s="25">
        <v>5729141.7699999977</v>
      </c>
    </row>
    <row r="34" spans="1:7" x14ac:dyDescent="0.25">
      <c r="A34" s="22" t="s">
        <v>5988</v>
      </c>
      <c r="B34" s="20">
        <v>483792.72000000003</v>
      </c>
      <c r="C34" s="20">
        <v>566702.46</v>
      </c>
      <c r="D34" s="20">
        <v>163784.70000000001</v>
      </c>
      <c r="E34" s="25">
        <v>1214279.8799999999</v>
      </c>
    </row>
    <row r="35" spans="1:7" x14ac:dyDescent="0.25">
      <c r="A35" s="22" t="s">
        <v>6003</v>
      </c>
      <c r="B35" s="20">
        <v>12638305.170000002</v>
      </c>
      <c r="C35" s="20">
        <v>13239341.66</v>
      </c>
      <c r="D35" s="25">
        <v>5714711.7800000021</v>
      </c>
      <c r="E35" s="25">
        <v>31592358.610000003</v>
      </c>
    </row>
    <row r="41" spans="1:7" x14ac:dyDescent="0.25">
      <c r="A41" s="21" t="s">
        <v>6009</v>
      </c>
      <c r="B41" s="21" t="s">
        <v>6004</v>
      </c>
    </row>
    <row r="42" spans="1:7" x14ac:dyDescent="0.25">
      <c r="A42" s="21" t="s">
        <v>6001</v>
      </c>
      <c r="B42" t="s">
        <v>16</v>
      </c>
      <c r="C42" t="s">
        <v>11</v>
      </c>
      <c r="D42" t="s">
        <v>12</v>
      </c>
      <c r="E42" t="s">
        <v>39</v>
      </c>
      <c r="F42" t="s">
        <v>6002</v>
      </c>
      <c r="G42" t="s">
        <v>6003</v>
      </c>
    </row>
    <row r="43" spans="1:7" x14ac:dyDescent="0.25">
      <c r="A43" s="22" t="s">
        <v>535</v>
      </c>
      <c r="B43" s="23">
        <v>93548.989999999991</v>
      </c>
      <c r="C43" s="23">
        <v>500623.52999999997</v>
      </c>
      <c r="D43" s="23">
        <v>454980.84999999992</v>
      </c>
      <c r="E43" s="23"/>
      <c r="F43" s="23"/>
      <c r="G43" s="23">
        <v>1049153.3699999999</v>
      </c>
    </row>
    <row r="44" spans="1:7" x14ac:dyDescent="0.25">
      <c r="A44" s="22" t="s">
        <v>200</v>
      </c>
      <c r="B44" s="23"/>
      <c r="C44" s="23">
        <v>130834.70000000001</v>
      </c>
      <c r="D44" s="23">
        <v>220716.59000000003</v>
      </c>
      <c r="E44" s="23"/>
      <c r="F44" s="23"/>
      <c r="G44" s="23">
        <v>351551.29000000004</v>
      </c>
    </row>
    <row r="45" spans="1:7" x14ac:dyDescent="0.25">
      <c r="A45" s="22" t="s">
        <v>247</v>
      </c>
      <c r="B45" s="23">
        <v>458250.62</v>
      </c>
      <c r="C45" s="23">
        <v>1119178.06</v>
      </c>
      <c r="D45" s="23">
        <v>480995.24</v>
      </c>
      <c r="E45" s="23"/>
      <c r="F45" s="23"/>
      <c r="G45" s="23">
        <v>2058423.9200000002</v>
      </c>
    </row>
    <row r="46" spans="1:7" x14ac:dyDescent="0.25">
      <c r="A46" s="22" t="s">
        <v>249</v>
      </c>
      <c r="B46" s="23">
        <v>73047.03</v>
      </c>
      <c r="C46" s="23">
        <v>322970.27</v>
      </c>
      <c r="D46" s="23">
        <v>127856.37000000001</v>
      </c>
      <c r="E46" s="23"/>
      <c r="F46" s="23"/>
      <c r="G46" s="23">
        <v>523873.67000000004</v>
      </c>
    </row>
    <row r="47" spans="1:7" x14ac:dyDescent="0.25">
      <c r="A47" s="22" t="s">
        <v>632</v>
      </c>
      <c r="B47" s="23"/>
      <c r="C47" s="23">
        <v>90918.24</v>
      </c>
      <c r="D47" s="23">
        <v>58189.060000000005</v>
      </c>
      <c r="E47" s="23"/>
      <c r="F47" s="23"/>
      <c r="G47" s="23">
        <v>149107.30000000002</v>
      </c>
    </row>
    <row r="48" spans="1:7" x14ac:dyDescent="0.25">
      <c r="A48" s="22" t="s">
        <v>300</v>
      </c>
      <c r="B48" s="23"/>
      <c r="C48" s="23">
        <v>360404.40000000014</v>
      </c>
      <c r="D48" s="23">
        <v>264932.07</v>
      </c>
      <c r="E48" s="23"/>
      <c r="F48" s="23"/>
      <c r="G48" s="23">
        <v>625336.4700000002</v>
      </c>
    </row>
    <row r="49" spans="1:7" x14ac:dyDescent="0.25">
      <c r="A49" s="22" t="s">
        <v>516</v>
      </c>
      <c r="B49" s="23"/>
      <c r="C49" s="23">
        <v>20281.629999999997</v>
      </c>
      <c r="D49" s="23">
        <v>35149.360000000001</v>
      </c>
      <c r="E49" s="23"/>
      <c r="F49" s="23"/>
      <c r="G49" s="23">
        <v>55430.99</v>
      </c>
    </row>
    <row r="50" spans="1:7" x14ac:dyDescent="0.25">
      <c r="A50" s="22" t="s">
        <v>166</v>
      </c>
      <c r="B50" s="23">
        <v>138108.04999999999</v>
      </c>
      <c r="C50" s="23">
        <v>89283.919999999984</v>
      </c>
      <c r="D50" s="23">
        <v>127069.76000000001</v>
      </c>
      <c r="E50" s="23"/>
      <c r="F50" s="23"/>
      <c r="G50" s="23">
        <v>354461.73</v>
      </c>
    </row>
    <row r="51" spans="1:7" x14ac:dyDescent="0.25">
      <c r="A51" s="22" t="s">
        <v>170</v>
      </c>
      <c r="B51" s="23">
        <v>33475.82</v>
      </c>
      <c r="C51" s="23">
        <v>60837.32</v>
      </c>
      <c r="D51" s="23">
        <v>25141.940000000002</v>
      </c>
      <c r="E51" s="23"/>
      <c r="F51" s="23"/>
      <c r="G51" s="23">
        <v>119455.08</v>
      </c>
    </row>
    <row r="52" spans="1:7" x14ac:dyDescent="0.25">
      <c r="A52" s="22" t="s">
        <v>356</v>
      </c>
      <c r="B52" s="23">
        <v>238494.17</v>
      </c>
      <c r="C52" s="23">
        <v>181849.95</v>
      </c>
      <c r="D52" s="23">
        <v>112675.76000000001</v>
      </c>
      <c r="E52" s="23"/>
      <c r="F52" s="23"/>
      <c r="G52" s="23">
        <v>533019.88</v>
      </c>
    </row>
    <row r="53" spans="1:7" x14ac:dyDescent="0.25">
      <c r="A53" s="22" t="s">
        <v>168</v>
      </c>
      <c r="B53" s="23">
        <v>318948.93</v>
      </c>
      <c r="C53" s="23">
        <v>192911.55999999997</v>
      </c>
      <c r="D53" s="23">
        <v>357852.37</v>
      </c>
      <c r="E53" s="23"/>
      <c r="F53" s="23"/>
      <c r="G53" s="23">
        <v>869712.86</v>
      </c>
    </row>
    <row r="54" spans="1:7" x14ac:dyDescent="0.25">
      <c r="A54" s="22" t="s">
        <v>164</v>
      </c>
      <c r="B54" s="23">
        <v>43047.040000000001</v>
      </c>
      <c r="C54" s="23">
        <v>94053.26</v>
      </c>
      <c r="D54" s="23">
        <v>30283.02</v>
      </c>
      <c r="E54" s="23"/>
      <c r="F54" s="23"/>
      <c r="G54" s="23">
        <v>167383.31999999998</v>
      </c>
    </row>
    <row r="55" spans="1:7" x14ac:dyDescent="0.25">
      <c r="A55" s="22" t="s">
        <v>276</v>
      </c>
      <c r="B55" s="23">
        <v>138918.59999999998</v>
      </c>
      <c r="C55" s="23">
        <v>2395.17</v>
      </c>
      <c r="D55" s="23">
        <v>33900.97</v>
      </c>
      <c r="E55" s="23"/>
      <c r="F55" s="23"/>
      <c r="G55" s="23">
        <v>175214.74</v>
      </c>
    </row>
    <row r="56" spans="1:7" x14ac:dyDescent="0.25">
      <c r="A56" s="22" t="s">
        <v>13</v>
      </c>
      <c r="B56" s="23">
        <v>2098982.8499999996</v>
      </c>
      <c r="C56" s="23">
        <v>3164031.6499999994</v>
      </c>
      <c r="D56" s="23">
        <v>1171428.6599999999</v>
      </c>
      <c r="E56" s="23">
        <v>700</v>
      </c>
      <c r="F56" s="23"/>
      <c r="G56" s="23">
        <v>6435143.1599999992</v>
      </c>
    </row>
    <row r="57" spans="1:7" x14ac:dyDescent="0.25">
      <c r="A57" s="22" t="s">
        <v>23</v>
      </c>
      <c r="B57" s="23">
        <v>1645021.8499999999</v>
      </c>
      <c r="C57" s="23">
        <v>3503320.6900000023</v>
      </c>
      <c r="D57" s="23">
        <v>1761129.9600000002</v>
      </c>
      <c r="E57" s="23"/>
      <c r="F57" s="23"/>
      <c r="G57" s="23">
        <v>6909472.5000000019</v>
      </c>
    </row>
    <row r="58" spans="1:7" x14ac:dyDescent="0.25">
      <c r="A58" s="22" t="s">
        <v>42</v>
      </c>
      <c r="B58" s="20">
        <v>3837439.3600000008</v>
      </c>
      <c r="C58" s="23">
        <v>6041135.2599999988</v>
      </c>
      <c r="D58" s="23">
        <v>1295050.6500000004</v>
      </c>
      <c r="E58" s="23"/>
      <c r="F58" s="23"/>
      <c r="G58" s="23">
        <v>11173625.27</v>
      </c>
    </row>
    <row r="59" spans="1:7" x14ac:dyDescent="0.25">
      <c r="A59" s="22">
        <v>0</v>
      </c>
      <c r="B59" s="23"/>
      <c r="C59" s="23"/>
      <c r="D59" s="23"/>
      <c r="E59" s="23"/>
      <c r="F59" s="23"/>
      <c r="G59" s="23"/>
    </row>
    <row r="60" spans="1:7" x14ac:dyDescent="0.25">
      <c r="A60" s="22" t="s">
        <v>6003</v>
      </c>
      <c r="B60" s="23">
        <v>9117283.3100000005</v>
      </c>
      <c r="C60" s="23">
        <v>15875029.609999999</v>
      </c>
      <c r="D60" s="23">
        <v>6557352.6300000008</v>
      </c>
      <c r="E60" s="23">
        <v>700</v>
      </c>
      <c r="F60" s="23"/>
      <c r="G60" s="23">
        <v>31550365.550000001</v>
      </c>
    </row>
    <row r="61" spans="1:7" x14ac:dyDescent="0.25">
      <c r="A61" s="21" t="s">
        <v>6001</v>
      </c>
      <c r="B61" t="s">
        <v>6010</v>
      </c>
      <c r="C61" t="s">
        <v>6007</v>
      </c>
    </row>
    <row r="62" spans="1:7" x14ac:dyDescent="0.25">
      <c r="A62" s="22" t="s">
        <v>6011</v>
      </c>
      <c r="B62" s="23">
        <v>30.287460815047041</v>
      </c>
      <c r="C62" s="23">
        <v>5.5390125391849541</v>
      </c>
    </row>
    <row r="63" spans="1:7" x14ac:dyDescent="0.25">
      <c r="A63" s="22" t="s">
        <v>6012</v>
      </c>
      <c r="B63" s="23">
        <v>31.064765306122418</v>
      </c>
      <c r="C63" s="23">
        <v>5.5534081632653063</v>
      </c>
    </row>
    <row r="64" spans="1:7" x14ac:dyDescent="0.25">
      <c r="A64" s="22" t="s">
        <v>6013</v>
      </c>
      <c r="B64" s="23">
        <v>31.073375984251957</v>
      </c>
      <c r="C64" s="23">
        <v>7.0045866141732329</v>
      </c>
    </row>
    <row r="65" spans="1:3" x14ac:dyDescent="0.25">
      <c r="A65" s="22" t="s">
        <v>6014</v>
      </c>
      <c r="B65" s="23">
        <v>31.47350789096124</v>
      </c>
      <c r="C65" s="23">
        <v>7.9325681492109092</v>
      </c>
    </row>
    <row r="66" spans="1:3" x14ac:dyDescent="0.25">
      <c r="A66" s="22" t="s">
        <v>6003</v>
      </c>
      <c r="B66" s="23">
        <v>30.976187312473293</v>
      </c>
      <c r="C66" s="23">
        <v>6.5762494642091704</v>
      </c>
    </row>
    <row r="74" spans="1:3" x14ac:dyDescent="0.25">
      <c r="A74" s="21" t="s">
        <v>6001</v>
      </c>
      <c r="B74" t="s">
        <v>6015</v>
      </c>
    </row>
    <row r="75" spans="1:3" x14ac:dyDescent="0.25">
      <c r="A75" s="22" t="s">
        <v>6011</v>
      </c>
      <c r="B75" s="23">
        <v>8693.2088087774355</v>
      </c>
    </row>
    <row r="76" spans="1:3" x14ac:dyDescent="0.25">
      <c r="A76" s="22" t="s">
        <v>6012</v>
      </c>
      <c r="B76" s="23">
        <v>12294.145346938769</v>
      </c>
    </row>
    <row r="77" spans="1:3" x14ac:dyDescent="0.25">
      <c r="A77" s="22" t="s">
        <v>6013</v>
      </c>
      <c r="B77" s="23">
        <v>15386.811948818899</v>
      </c>
    </row>
    <row r="78" spans="1:3" x14ac:dyDescent="0.25">
      <c r="A78" s="22" t="s">
        <v>6014</v>
      </c>
      <c r="B78" s="23">
        <v>17486.911535150626</v>
      </c>
    </row>
    <row r="79" spans="1:3" x14ac:dyDescent="0.25">
      <c r="A79" s="22" t="s">
        <v>6003</v>
      </c>
      <c r="B79" s="23">
        <v>13534.194706386621</v>
      </c>
    </row>
  </sheetData>
  <pageMargins left="0.7" right="0.7" top="0.75" bottom="0.75" header="0.3" footer="0.3"/>
  <pageSetup paperSize="9" orientation="portrait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BA5A-7F5D-440C-BB61-B1A85C697F62}">
  <dimension ref="A1:X2341"/>
  <sheetViews>
    <sheetView workbookViewId="0">
      <selection activeCell="K4" sqref="K4"/>
    </sheetView>
  </sheetViews>
  <sheetFormatPr defaultColWidth="14" defaultRowHeight="15" x14ac:dyDescent="0.25"/>
  <cols>
    <col min="6" max="6" width="18.5703125" customWidth="1"/>
    <col min="7" max="7" width="14" style="20"/>
    <col min="8" max="8" width="13.140625" bestFit="1" customWidth="1"/>
    <col min="12" max="12" width="18.5703125" customWidth="1"/>
    <col min="17" max="17" width="21.7109375" customWidth="1"/>
    <col min="18" max="18" width="16.7109375" bestFit="1" customWidth="1"/>
    <col min="19" max="19" width="9.5703125" customWidth="1"/>
    <col min="20" max="20" width="8.85546875" customWidth="1"/>
    <col min="21" max="21" width="18.5703125" customWidth="1"/>
  </cols>
  <sheetData>
    <row r="1" spans="1:24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5997</v>
      </c>
      <c r="F1" s="8"/>
      <c r="G1" s="18" t="s">
        <v>5</v>
      </c>
      <c r="H1" s="2" t="s">
        <v>6</v>
      </c>
      <c r="I1" s="2" t="s">
        <v>7</v>
      </c>
      <c r="J1" s="2" t="s">
        <v>8</v>
      </c>
      <c r="K1" s="2" t="s">
        <v>6000</v>
      </c>
      <c r="L1" s="8" t="s">
        <v>5984</v>
      </c>
      <c r="M1" s="2" t="s">
        <v>5998</v>
      </c>
      <c r="N1" s="11" t="s">
        <v>2373</v>
      </c>
      <c r="O1" s="11" t="s">
        <v>2374</v>
      </c>
      <c r="P1" s="11" t="s">
        <v>2375</v>
      </c>
      <c r="Q1" s="11" t="s">
        <v>2376</v>
      </c>
      <c r="R1" s="11" t="s">
        <v>5999</v>
      </c>
      <c r="S1" s="11" t="s">
        <v>2377</v>
      </c>
      <c r="T1" s="11" t="s">
        <v>5986</v>
      </c>
      <c r="U1" s="11" t="s">
        <v>5987</v>
      </c>
      <c r="V1" s="16" t="s">
        <v>5993</v>
      </c>
      <c r="W1" s="3"/>
      <c r="X1" s="3"/>
    </row>
    <row r="2" spans="1:24" ht="15.75" thickBot="1" x14ac:dyDescent="0.3">
      <c r="A2" s="4" t="s">
        <v>9</v>
      </c>
      <c r="B2" s="5">
        <v>1992</v>
      </c>
      <c r="C2" s="4" t="s">
        <v>10</v>
      </c>
      <c r="D2" s="5">
        <v>9</v>
      </c>
      <c r="E2" s="5" t="str">
        <f>CONCATENATE(D2," ",C2," ",B2)</f>
        <v>9 Jul 1992</v>
      </c>
      <c r="F2" s="4" t="str">
        <f>IF(M2&lt;=30,"20-30",IF(M2&lt;=40,"31-40",IF(M2&lt;=50,"41-50","51+")))</f>
        <v>31-40</v>
      </c>
      <c r="G2" s="19">
        <v>563.84</v>
      </c>
      <c r="H2" s="4" t="s">
        <v>11</v>
      </c>
      <c r="I2" s="4" t="s">
        <v>12</v>
      </c>
      <c r="J2" s="4" t="s">
        <v>13</v>
      </c>
      <c r="K2" s="17">
        <v>45775</v>
      </c>
      <c r="L2" s="4" t="str">
        <f>VLOOKUP(A2,'Customer Names'!$A$2:$B$2336,2,FALSE)</f>
        <v>German</v>
      </c>
      <c r="M2" s="4">
        <f>DATEDIF(E2,$K$2,"y")</f>
        <v>32</v>
      </c>
      <c r="N2" s="4">
        <f>VLOOKUP(A2,'Medical Examinations'!$A$2:$B$2336,2,FALSE)</f>
        <v>17.579999999999998</v>
      </c>
      <c r="O2" s="4">
        <f>VLOOKUP(A2,'Medical Examinations'!$A$1:$J$2336,3,FALSE)</f>
        <v>4.51</v>
      </c>
      <c r="P2" s="4" t="str">
        <f>VLOOKUP(A2,'Medical Examinations'!$A$1:$J$2336,4,FALSE)</f>
        <v>No</v>
      </c>
      <c r="Q2" s="4" t="str">
        <f>VLOOKUP(A2,'Medical Examinations'!$A$1:$J$2336,5,FALSE)</f>
        <v>No</v>
      </c>
      <c r="R2" s="4">
        <f>VLOOKUP(A2,'Medical Examinations'!$A$1:$J$2336,7,FALSE)</f>
        <v>1</v>
      </c>
      <c r="S2" s="4" t="str">
        <f>VLOOKUP(A2,'Medical Examinations'!$A$1:$J$2336,6,FALSE)</f>
        <v>No</v>
      </c>
      <c r="T2" s="4" t="str">
        <f>VLOOKUP(A2,'Medical Examinations'!$A$1:$J$2336,8,FALSE)</f>
        <v>No</v>
      </c>
      <c r="U2" s="4" t="str">
        <f>VLOOKUP(A2,'Medical Examinations'!$A$1:$J$2336,9,FALSE)</f>
        <v>Underweight</v>
      </c>
      <c r="V2" s="4" t="str">
        <f>VLOOKUP(A2,'Medical Examinations'!$A$1:$J$2336,10,FALSE)</f>
        <v>Normal</v>
      </c>
      <c r="W2" s="4"/>
      <c r="X2" s="4"/>
    </row>
    <row r="3" spans="1:24" ht="15.75" thickBot="1" x14ac:dyDescent="0.3">
      <c r="A3" s="4" t="s">
        <v>14</v>
      </c>
      <c r="B3" s="5">
        <v>1992</v>
      </c>
      <c r="C3" s="4" t="s">
        <v>15</v>
      </c>
      <c r="D3" s="5">
        <v>30</v>
      </c>
      <c r="E3" s="5" t="str">
        <f>CONCATENATE(D3," ",C3," ",B3)</f>
        <v>30 Nov 1992</v>
      </c>
      <c r="F3" s="4" t="str">
        <f>IF(M3&lt;=30,"20-30",IF(M3&lt;=40,"31-40",IF(M3&lt;=50,"41-50","51+")))</f>
        <v>31-40</v>
      </c>
      <c r="G3" s="19">
        <v>570.62</v>
      </c>
      <c r="H3" s="4" t="s">
        <v>11</v>
      </c>
      <c r="I3" s="4" t="s">
        <v>16</v>
      </c>
      <c r="J3" s="4" t="s">
        <v>13</v>
      </c>
      <c r="K3" s="4"/>
      <c r="L3" s="4" t="str">
        <f>VLOOKUP(A3,'Customer Names'!$A$2:$B$2336,2,FALSE)</f>
        <v>Rosendahl</v>
      </c>
      <c r="M3" s="4">
        <f>DATEDIF(E3,$K$2,"y")</f>
        <v>32</v>
      </c>
      <c r="N3" s="4">
        <f>VLOOKUP(A3,'Medical Examinations'!$A$2:$B$2336,2,FALSE)</f>
        <v>17.600000000000001</v>
      </c>
      <c r="O3" s="4">
        <f>VLOOKUP(A3,'Medical Examinations'!$A$1:$J$2336,3,FALSE)</f>
        <v>4.3899999999999997</v>
      </c>
      <c r="P3" s="4" t="str">
        <f>VLOOKUP(A3,'Medical Examinations'!$A$1:$J$2336,4,FALSE)</f>
        <v>No</v>
      </c>
      <c r="Q3" s="4" t="str">
        <f>VLOOKUP(A3,'Medical Examinations'!$A$1:$J$2336,5,FALSE)</f>
        <v>No</v>
      </c>
      <c r="R3" s="4">
        <f>VLOOKUP(A3,'Medical Examinations'!$A$1:$J$2336,7,FALSE)</f>
        <v>1</v>
      </c>
      <c r="S3" s="4" t="str">
        <f>VLOOKUP(A3,'Medical Examinations'!$A$1:$J$2336,6,FALSE)</f>
        <v>No</v>
      </c>
      <c r="T3" s="4" t="str">
        <f>VLOOKUP(A3,'Medical Examinations'!$A$1:$J$2336,8,FALSE)</f>
        <v>No</v>
      </c>
      <c r="U3" s="4" t="str">
        <f>VLOOKUP(A3,'Medical Examinations'!$A$1:$J$2336,9,FALSE)</f>
        <v>Underweight</v>
      </c>
      <c r="V3" s="4" t="str">
        <f>VLOOKUP(A3,'Medical Examinations'!$A$1:$J$2336,10,FALSE)</f>
        <v>Normal</v>
      </c>
      <c r="W3" s="4"/>
      <c r="X3" s="4"/>
    </row>
    <row r="4" spans="1:24" ht="15.75" thickBot="1" x14ac:dyDescent="0.3">
      <c r="A4" s="4" t="s">
        <v>17</v>
      </c>
      <c r="B4" s="5">
        <v>1993</v>
      </c>
      <c r="C4" s="4" t="s">
        <v>18</v>
      </c>
      <c r="D4" s="5">
        <v>30</v>
      </c>
      <c r="E4" s="5" t="str">
        <f>CONCATENATE(D4," ",C4," ",B4)</f>
        <v>30 Jun 1993</v>
      </c>
      <c r="F4" s="4" t="str">
        <f>IF(M4&lt;=30,"20-30",IF(M4&lt;=40,"31-40",IF(M4&lt;=50,"41-50","51+")))</f>
        <v>31-40</v>
      </c>
      <c r="G4" s="19">
        <v>600</v>
      </c>
      <c r="H4" s="4" t="s">
        <v>11</v>
      </c>
      <c r="I4" s="4" t="s">
        <v>16</v>
      </c>
      <c r="J4" s="4" t="s">
        <v>13</v>
      </c>
      <c r="K4" s="4"/>
      <c r="L4" s="4" t="str">
        <f>VLOOKUP(A4,'Customer Names'!$A$2:$B$2336,2,FALSE)</f>
        <v>Albano</v>
      </c>
      <c r="M4" s="4">
        <f>DATEDIF(E4,$K$2,"y")</f>
        <v>31</v>
      </c>
      <c r="N4" s="4">
        <f>VLOOKUP(A4,'Medical Examinations'!$A$2:$B$2336,2,FALSE)</f>
        <v>16.47</v>
      </c>
      <c r="O4" s="4">
        <f>VLOOKUP(A4,'Medical Examinations'!$A$1:$J$2336,3,FALSE)</f>
        <v>6.35</v>
      </c>
      <c r="P4" s="4" t="str">
        <f>VLOOKUP(A4,'Medical Examinations'!$A$1:$J$2336,4,FALSE)</f>
        <v>No</v>
      </c>
      <c r="Q4" s="4" t="str">
        <f>VLOOKUP(A4,'Medical Examinations'!$A$1:$J$2336,5,FALSE)</f>
        <v>No</v>
      </c>
      <c r="R4" s="4">
        <f>VLOOKUP(A4,'Medical Examinations'!$A$1:$J$2336,7,FALSE)</f>
        <v>1</v>
      </c>
      <c r="S4" s="4" t="str">
        <f>VLOOKUP(A4,'Medical Examinations'!$A$1:$J$2336,6,FALSE)</f>
        <v>Yes</v>
      </c>
      <c r="T4" s="4" t="str">
        <f>VLOOKUP(A4,'Medical Examinations'!$A$1:$J$2336,8,FALSE)</f>
        <v>No</v>
      </c>
      <c r="U4" s="4" t="str">
        <f>VLOOKUP(A4,'Medical Examinations'!$A$1:$J$2336,9,FALSE)</f>
        <v>Underweight</v>
      </c>
      <c r="V4" s="4" t="str">
        <f>VLOOKUP(A4,'Medical Examinations'!$A$1:$J$2336,10,FALSE)</f>
        <v>Prediabetes</v>
      </c>
      <c r="W4" s="4"/>
      <c r="X4" s="4"/>
    </row>
    <row r="5" spans="1:24" ht="15.75" thickBot="1" x14ac:dyDescent="0.3">
      <c r="A5" s="4" t="s">
        <v>19</v>
      </c>
      <c r="B5" s="5">
        <v>1992</v>
      </c>
      <c r="C5" s="4" t="s">
        <v>20</v>
      </c>
      <c r="D5" s="5">
        <v>13</v>
      </c>
      <c r="E5" s="5" t="str">
        <f>CONCATENATE(D5," ",C5," ",B5)</f>
        <v>13 Sep 1992</v>
      </c>
      <c r="F5" s="4" t="str">
        <f>IF(M5&lt;=30,"20-30",IF(M5&lt;=40,"31-40",IF(M5&lt;=50,"41-50","51+")))</f>
        <v>31-40</v>
      </c>
      <c r="G5" s="19">
        <v>604.54</v>
      </c>
      <c r="H5" s="4" t="s">
        <v>12</v>
      </c>
      <c r="I5" s="4" t="s">
        <v>12</v>
      </c>
      <c r="J5" s="4" t="s">
        <v>13</v>
      </c>
      <c r="K5" s="4"/>
      <c r="L5" s="4" t="str">
        <f>VLOOKUP(A5,'Customer Names'!$A$2:$B$2336,2,FALSE)</f>
        <v>Riveros Gonzalez</v>
      </c>
      <c r="M5" s="4">
        <f>DATEDIF(E5,$K$2,"y")</f>
        <v>32</v>
      </c>
      <c r="N5" s="4">
        <f>VLOOKUP(A5,'Medical Examinations'!$A$2:$B$2336,2,FALSE)</f>
        <v>17.7</v>
      </c>
      <c r="O5" s="4">
        <f>VLOOKUP(A5,'Medical Examinations'!$A$1:$J$2336,3,FALSE)</f>
        <v>6.28</v>
      </c>
      <c r="P5" s="4" t="str">
        <f>VLOOKUP(A5,'Medical Examinations'!$A$1:$J$2336,4,FALSE)</f>
        <v>No</v>
      </c>
      <c r="Q5" s="4" t="str">
        <f>VLOOKUP(A5,'Medical Examinations'!$A$1:$J$2336,5,FALSE)</f>
        <v>No</v>
      </c>
      <c r="R5" s="4">
        <f>VLOOKUP(A5,'Medical Examinations'!$A$1:$J$2336,7,FALSE)</f>
        <v>1</v>
      </c>
      <c r="S5" s="4" t="str">
        <f>VLOOKUP(A5,'Medical Examinations'!$A$1:$J$2336,6,FALSE)</f>
        <v>No</v>
      </c>
      <c r="T5" s="4" t="str">
        <f>VLOOKUP(A5,'Medical Examinations'!$A$1:$J$2336,8,FALSE)</f>
        <v>No</v>
      </c>
      <c r="U5" s="4" t="str">
        <f>VLOOKUP(A5,'Medical Examinations'!$A$1:$J$2336,9,FALSE)</f>
        <v>Underweight</v>
      </c>
      <c r="V5" s="4" t="str">
        <f>VLOOKUP(A5,'Medical Examinations'!$A$1:$J$2336,10,FALSE)</f>
        <v>Prediabetes</v>
      </c>
      <c r="W5" s="4"/>
      <c r="X5" s="4"/>
    </row>
    <row r="6" spans="1:24" ht="15.75" thickBot="1" x14ac:dyDescent="0.3">
      <c r="A6" s="4" t="s">
        <v>21</v>
      </c>
      <c r="B6" s="5">
        <v>1998</v>
      </c>
      <c r="C6" s="4" t="s">
        <v>10</v>
      </c>
      <c r="D6" s="5">
        <v>27</v>
      </c>
      <c r="E6" s="5" t="str">
        <f>CONCATENATE(D6," ",C6," ",B6)</f>
        <v>27 Jul 1998</v>
      </c>
      <c r="F6" s="4" t="str">
        <f>IF(M6&lt;=30,"20-30",IF(M6&lt;=40,"31-40",IF(M6&lt;=50,"41-50","51+")))</f>
        <v>20-30</v>
      </c>
      <c r="G6" s="19">
        <v>637.26</v>
      </c>
      <c r="H6" s="4" t="s">
        <v>12</v>
      </c>
      <c r="I6" s="4" t="s">
        <v>12</v>
      </c>
      <c r="J6" s="4" t="s">
        <v>13</v>
      </c>
      <c r="K6" s="4"/>
      <c r="L6" s="4" t="str">
        <f>VLOOKUP(A6,'Customer Names'!$A$2:$B$2336,2,FALSE)</f>
        <v>Brietzke</v>
      </c>
      <c r="M6" s="4">
        <f>DATEDIF(E6,$K$2,"y")</f>
        <v>26</v>
      </c>
      <c r="N6" s="4">
        <f>VLOOKUP(A6,'Medical Examinations'!$A$2:$B$2336,2,FALSE)</f>
        <v>22.34</v>
      </c>
      <c r="O6" s="4">
        <f>VLOOKUP(A6,'Medical Examinations'!$A$1:$J$2336,3,FALSE)</f>
        <v>5.57</v>
      </c>
      <c r="P6" s="4" t="str">
        <f>VLOOKUP(A6,'Medical Examinations'!$A$1:$J$2336,4,FALSE)</f>
        <v>No</v>
      </c>
      <c r="Q6" s="4" t="str">
        <f>VLOOKUP(A6,'Medical Examinations'!$A$1:$J$2336,5,FALSE)</f>
        <v>No</v>
      </c>
      <c r="R6" s="4">
        <f>VLOOKUP(A6,'Medical Examinations'!$A$1:$J$2336,7,FALSE)</f>
        <v>1</v>
      </c>
      <c r="S6" s="4" t="str">
        <f>VLOOKUP(A6,'Medical Examinations'!$A$1:$J$2336,6,FALSE)</f>
        <v>No</v>
      </c>
      <c r="T6" s="4" t="str">
        <f>VLOOKUP(A6,'Medical Examinations'!$A$1:$J$2336,8,FALSE)</f>
        <v>No</v>
      </c>
      <c r="U6" s="4" t="str">
        <f>VLOOKUP(A6,'Medical Examinations'!$A$1:$J$2336,9,FALSE)</f>
        <v>Normal Weight</v>
      </c>
      <c r="V6" s="4" t="str">
        <f>VLOOKUP(A6,'Medical Examinations'!$A$1:$J$2336,10,FALSE)</f>
        <v>Normal</v>
      </c>
      <c r="W6" s="4"/>
      <c r="X6" s="4"/>
    </row>
    <row r="7" spans="1:24" ht="15.75" thickBot="1" x14ac:dyDescent="0.3">
      <c r="A7" s="4" t="s">
        <v>22</v>
      </c>
      <c r="B7" s="5">
        <v>2001</v>
      </c>
      <c r="C7" s="4" t="s">
        <v>15</v>
      </c>
      <c r="D7" s="5">
        <v>20</v>
      </c>
      <c r="E7" s="5" t="str">
        <f>CONCATENATE(D7," ",C7," ",B7)</f>
        <v>20 Nov 2001</v>
      </c>
      <c r="F7" s="4" t="str">
        <f>IF(M7&lt;=30,"20-30",IF(M7&lt;=40,"31-40",IF(M7&lt;=50,"41-50","51+")))</f>
        <v>20-30</v>
      </c>
      <c r="G7" s="19">
        <v>646.14</v>
      </c>
      <c r="H7" s="4" t="s">
        <v>12</v>
      </c>
      <c r="I7" s="4" t="s">
        <v>12</v>
      </c>
      <c r="J7" s="4" t="s">
        <v>23</v>
      </c>
      <c r="K7" s="4"/>
      <c r="L7" s="4" t="str">
        <f>VLOOKUP(A7,'Customer Names'!$A$2:$B$2336,2,FALSE)</f>
        <v>Kohls</v>
      </c>
      <c r="M7" s="4">
        <f>DATEDIF(E7,$K$2,"y")</f>
        <v>23</v>
      </c>
      <c r="N7" s="4">
        <f>VLOOKUP(A7,'Medical Examinations'!$A$2:$B$2336,2,FALSE)</f>
        <v>22.24</v>
      </c>
      <c r="O7" s="4">
        <f>VLOOKUP(A7,'Medical Examinations'!$A$1:$J$2336,3,FALSE)</f>
        <v>4.29</v>
      </c>
      <c r="P7" s="4" t="str">
        <f>VLOOKUP(A7,'Medical Examinations'!$A$1:$J$2336,4,FALSE)</f>
        <v>Yes</v>
      </c>
      <c r="Q7" s="4" t="str">
        <f>VLOOKUP(A7,'Medical Examinations'!$A$1:$J$2336,5,FALSE)</f>
        <v>No</v>
      </c>
      <c r="R7" s="4">
        <f>VLOOKUP(A7,'Medical Examinations'!$A$1:$J$2336,7,FALSE)</f>
        <v>0</v>
      </c>
      <c r="S7" s="4" t="str">
        <f>VLOOKUP(A7,'Medical Examinations'!$A$1:$J$2336,6,FALSE)</f>
        <v>No</v>
      </c>
      <c r="T7" s="4" t="str">
        <f>VLOOKUP(A7,'Medical Examinations'!$A$1:$J$2336,8,FALSE)</f>
        <v>No</v>
      </c>
      <c r="U7" s="4" t="str">
        <f>VLOOKUP(A7,'Medical Examinations'!$A$1:$J$2336,9,FALSE)</f>
        <v>Normal Weight</v>
      </c>
      <c r="V7" s="4" t="str">
        <f>VLOOKUP(A7,'Medical Examinations'!$A$1:$J$2336,10,FALSE)</f>
        <v>Normal</v>
      </c>
      <c r="W7" s="4"/>
      <c r="X7" s="4"/>
    </row>
    <row r="8" spans="1:24" ht="15.75" thickBot="1" x14ac:dyDescent="0.3">
      <c r="A8" s="4" t="s">
        <v>24</v>
      </c>
      <c r="B8" s="5">
        <v>1993</v>
      </c>
      <c r="C8" s="4" t="s">
        <v>18</v>
      </c>
      <c r="D8" s="5">
        <v>1</v>
      </c>
      <c r="E8" s="5" t="str">
        <f>CONCATENATE(D8," ",C8," ",B8)</f>
        <v>1 Jun 1993</v>
      </c>
      <c r="F8" s="4" t="str">
        <f>IF(M8&lt;=30,"20-30",IF(M8&lt;=40,"31-40",IF(M8&lt;=50,"41-50","51+")))</f>
        <v>31-40</v>
      </c>
      <c r="G8" s="19">
        <v>650</v>
      </c>
      <c r="H8" s="4" t="s">
        <v>12</v>
      </c>
      <c r="I8" s="4" t="s">
        <v>12</v>
      </c>
      <c r="J8" s="4" t="s">
        <v>13</v>
      </c>
      <c r="K8" s="4"/>
      <c r="L8" s="4" t="str">
        <f>VLOOKUP(A8,'Customer Names'!$A$2:$B$2336,2,FALSE)</f>
        <v>Bohinski</v>
      </c>
      <c r="M8" s="4">
        <f>DATEDIF(E8,$K$2,"y")</f>
        <v>31</v>
      </c>
      <c r="N8" s="4">
        <f>VLOOKUP(A8,'Medical Examinations'!$A$2:$B$2336,2,FALSE)</f>
        <v>17.07</v>
      </c>
      <c r="O8" s="4">
        <f>VLOOKUP(A8,'Medical Examinations'!$A$1:$J$2336,3,FALSE)</f>
        <v>5.22</v>
      </c>
      <c r="P8" s="4" t="str">
        <f>VLOOKUP(A8,'Medical Examinations'!$A$1:$J$2336,4,FALSE)</f>
        <v>No</v>
      </c>
      <c r="Q8" s="4" t="str">
        <f>VLOOKUP(A8,'Medical Examinations'!$A$1:$J$2336,5,FALSE)</f>
        <v>No</v>
      </c>
      <c r="R8" s="4">
        <f>VLOOKUP(A8,'Medical Examinations'!$A$1:$J$2336,7,FALSE)</f>
        <v>1</v>
      </c>
      <c r="S8" s="4" t="str">
        <f>VLOOKUP(A8,'Medical Examinations'!$A$1:$J$2336,6,FALSE)</f>
        <v>Yes</v>
      </c>
      <c r="T8" s="4" t="str">
        <f>VLOOKUP(A8,'Medical Examinations'!$A$1:$J$2336,8,FALSE)</f>
        <v>No</v>
      </c>
      <c r="U8" s="4" t="str">
        <f>VLOOKUP(A8,'Medical Examinations'!$A$1:$J$2336,9,FALSE)</f>
        <v>Underweight</v>
      </c>
      <c r="V8" s="4" t="str">
        <f>VLOOKUP(A8,'Medical Examinations'!$A$1:$J$2336,10,FALSE)</f>
        <v>Normal</v>
      </c>
      <c r="W8" s="4"/>
      <c r="X8" s="4"/>
    </row>
    <row r="9" spans="1:24" ht="15.75" thickBot="1" x14ac:dyDescent="0.3">
      <c r="A9" s="4" t="s">
        <v>25</v>
      </c>
      <c r="B9" s="5">
        <v>1995</v>
      </c>
      <c r="C9" s="4" t="s">
        <v>10</v>
      </c>
      <c r="D9" s="5">
        <v>4</v>
      </c>
      <c r="E9" s="5" t="str">
        <f>CONCATENATE(D9," ",C9," ",B9)</f>
        <v>4 Jul 1995</v>
      </c>
      <c r="F9" s="4" t="str">
        <f>IF(M9&lt;=30,"20-30",IF(M9&lt;=40,"31-40",IF(M9&lt;=50,"41-50","51+")))</f>
        <v>20-30</v>
      </c>
      <c r="G9" s="19">
        <v>650</v>
      </c>
      <c r="H9" s="4" t="s">
        <v>12</v>
      </c>
      <c r="I9" s="4" t="s">
        <v>12</v>
      </c>
      <c r="J9" s="4" t="s">
        <v>13</v>
      </c>
      <c r="K9" s="4"/>
      <c r="L9" s="4" t="str">
        <f>VLOOKUP(A9,'Customer Names'!$A$2:$B$2336,2,FALSE)</f>
        <v>Avery</v>
      </c>
      <c r="M9" s="4">
        <f>DATEDIF(E9,$K$2,"y")</f>
        <v>29</v>
      </c>
      <c r="N9" s="4">
        <f>VLOOKUP(A9,'Medical Examinations'!$A$2:$B$2336,2,FALSE)</f>
        <v>17.82</v>
      </c>
      <c r="O9" s="4">
        <f>VLOOKUP(A9,'Medical Examinations'!$A$1:$J$2336,3,FALSE)</f>
        <v>5.26</v>
      </c>
      <c r="P9" s="4" t="str">
        <f>VLOOKUP(A9,'Medical Examinations'!$A$1:$J$2336,4,FALSE)</f>
        <v>Yes</v>
      </c>
      <c r="Q9" s="4" t="str">
        <f>VLOOKUP(A9,'Medical Examinations'!$A$1:$J$2336,5,FALSE)</f>
        <v>No</v>
      </c>
      <c r="R9" s="4">
        <f>VLOOKUP(A9,'Medical Examinations'!$A$1:$J$2336,7,FALSE)</f>
        <v>1</v>
      </c>
      <c r="S9" s="4" t="str">
        <f>VLOOKUP(A9,'Medical Examinations'!$A$1:$J$2336,6,FALSE)</f>
        <v>No</v>
      </c>
      <c r="T9" s="4" t="str">
        <f>VLOOKUP(A9,'Medical Examinations'!$A$1:$J$2336,8,FALSE)</f>
        <v>No</v>
      </c>
      <c r="U9" s="4" t="str">
        <f>VLOOKUP(A9,'Medical Examinations'!$A$1:$J$2336,9,FALSE)</f>
        <v>Underweight</v>
      </c>
      <c r="V9" s="4" t="str">
        <f>VLOOKUP(A9,'Medical Examinations'!$A$1:$J$2336,10,FALSE)</f>
        <v>Normal</v>
      </c>
      <c r="W9" s="4"/>
      <c r="X9" s="4"/>
    </row>
    <row r="10" spans="1:24" ht="15.75" thickBot="1" x14ac:dyDescent="0.3">
      <c r="A10" s="4" t="s">
        <v>26</v>
      </c>
      <c r="B10" s="5">
        <v>2002</v>
      </c>
      <c r="C10" s="4" t="s">
        <v>15</v>
      </c>
      <c r="D10" s="5">
        <v>29</v>
      </c>
      <c r="E10" s="5" t="str">
        <f>CONCATENATE(D10," ",C10," ",B10)</f>
        <v>29 Nov 2002</v>
      </c>
      <c r="F10" s="4" t="str">
        <f>IF(M10&lt;=30,"20-30",IF(M10&lt;=40,"31-40",IF(M10&lt;=50,"41-50","51+")))</f>
        <v>20-30</v>
      </c>
      <c r="G10" s="19">
        <v>668</v>
      </c>
      <c r="H10" s="4" t="s">
        <v>12</v>
      </c>
      <c r="I10" s="4" t="s">
        <v>11</v>
      </c>
      <c r="J10" s="4" t="s">
        <v>23</v>
      </c>
      <c r="K10" s="4"/>
      <c r="L10" s="4" t="str">
        <f>VLOOKUP(A10,'Customer Names'!$A$2:$B$2336,2,FALSE)</f>
        <v>Howell</v>
      </c>
      <c r="M10" s="4">
        <f>DATEDIF(E10,$K$2,"y")</f>
        <v>22</v>
      </c>
      <c r="N10" s="4">
        <f>VLOOKUP(A10,'Medical Examinations'!$A$2:$B$2336,2,FALSE)</f>
        <v>21.77</v>
      </c>
      <c r="O10" s="4">
        <f>VLOOKUP(A10,'Medical Examinations'!$A$1:$J$2336,3,FALSE)</f>
        <v>10.67</v>
      </c>
      <c r="P10" s="4" t="str">
        <f>VLOOKUP(A10,'Medical Examinations'!$A$1:$J$2336,4,FALSE)</f>
        <v>No</v>
      </c>
      <c r="Q10" s="4" t="str">
        <f>VLOOKUP(A10,'Medical Examinations'!$A$1:$J$2336,5,FALSE)</f>
        <v>No</v>
      </c>
      <c r="R10" s="4">
        <f>VLOOKUP(A10,'Medical Examinations'!$A$1:$J$2336,7,FALSE)</f>
        <v>0</v>
      </c>
      <c r="S10" s="4" t="str">
        <f>VLOOKUP(A10,'Medical Examinations'!$A$1:$J$2336,6,FALSE)</f>
        <v>No</v>
      </c>
      <c r="T10" s="4" t="str">
        <f>VLOOKUP(A10,'Medical Examinations'!$A$1:$J$2336,8,FALSE)</f>
        <v>No</v>
      </c>
      <c r="U10" s="4" t="str">
        <f>VLOOKUP(A10,'Medical Examinations'!$A$1:$J$2336,9,FALSE)</f>
        <v>Normal Weight</v>
      </c>
      <c r="V10" s="4" t="str">
        <f>VLOOKUP(A10,'Medical Examinations'!$A$1:$J$2336,10,FALSE)</f>
        <v>Diabetes</v>
      </c>
      <c r="W10" s="4"/>
      <c r="X10" s="4"/>
    </row>
    <row r="11" spans="1:24" ht="15.75" thickBot="1" x14ac:dyDescent="0.3">
      <c r="A11" s="4" t="s">
        <v>27</v>
      </c>
      <c r="B11" s="5">
        <v>1997</v>
      </c>
      <c r="C11" s="4" t="s">
        <v>15</v>
      </c>
      <c r="D11" s="5">
        <v>9</v>
      </c>
      <c r="E11" s="5" t="str">
        <f>CONCATENATE(D11," ",C11," ",B11)</f>
        <v>9 Nov 1997</v>
      </c>
      <c r="F11" s="4" t="str">
        <f>IF(M11&lt;=30,"20-30",IF(M11&lt;=40,"31-40",IF(M11&lt;=50,"41-50","51+")))</f>
        <v>20-30</v>
      </c>
      <c r="G11" s="19">
        <v>670</v>
      </c>
      <c r="H11" s="4" t="s">
        <v>12</v>
      </c>
      <c r="I11" s="4" t="s">
        <v>12</v>
      </c>
      <c r="J11" s="4" t="s">
        <v>13</v>
      </c>
      <c r="K11" s="4"/>
      <c r="L11" s="4" t="str">
        <f>VLOOKUP(A11,'Customer Names'!$A$2:$B$2336,2,FALSE)</f>
        <v>Castro</v>
      </c>
      <c r="M11" s="4">
        <f>DATEDIF(E11,$K$2,"y")</f>
        <v>27</v>
      </c>
      <c r="N11" s="4">
        <f>VLOOKUP(A11,'Medical Examinations'!$A$2:$B$2336,2,FALSE)</f>
        <v>20.100000000000001</v>
      </c>
      <c r="O11" s="4">
        <f>VLOOKUP(A11,'Medical Examinations'!$A$1:$J$2336,3,FALSE)</f>
        <v>5.6</v>
      </c>
      <c r="P11" s="4" t="str">
        <f>VLOOKUP(A11,'Medical Examinations'!$A$1:$J$2336,4,FALSE)</f>
        <v>Yes</v>
      </c>
      <c r="Q11" s="4" t="str">
        <f>VLOOKUP(A11,'Medical Examinations'!$A$1:$J$2336,5,FALSE)</f>
        <v>No</v>
      </c>
      <c r="R11" s="4">
        <f>VLOOKUP(A11,'Medical Examinations'!$A$1:$J$2336,7,FALSE)</f>
        <v>1</v>
      </c>
      <c r="S11" s="4" t="str">
        <f>VLOOKUP(A11,'Medical Examinations'!$A$1:$J$2336,6,FALSE)</f>
        <v>Yes</v>
      </c>
      <c r="T11" s="4" t="str">
        <f>VLOOKUP(A11,'Medical Examinations'!$A$1:$J$2336,8,FALSE)</f>
        <v>No</v>
      </c>
      <c r="U11" s="4" t="str">
        <f>VLOOKUP(A11,'Medical Examinations'!$A$1:$J$2336,9,FALSE)</f>
        <v>Normal Weight</v>
      </c>
      <c r="V11" s="4" t="str">
        <f>VLOOKUP(A11,'Medical Examinations'!$A$1:$J$2336,10,FALSE)</f>
        <v>Normal</v>
      </c>
      <c r="W11" s="4"/>
      <c r="X11" s="4"/>
    </row>
    <row r="12" spans="1:24" ht="15.75" thickBot="1" x14ac:dyDescent="0.3">
      <c r="A12" s="4" t="s">
        <v>28</v>
      </c>
      <c r="B12" s="5">
        <v>2001</v>
      </c>
      <c r="C12" s="4" t="s">
        <v>20</v>
      </c>
      <c r="D12" s="5">
        <v>12</v>
      </c>
      <c r="E12" s="5" t="str">
        <f>CONCATENATE(D12," ",C12," ",B12)</f>
        <v>12 Sep 2001</v>
      </c>
      <c r="F12" s="4" t="str">
        <f>IF(M12&lt;=30,"20-30",IF(M12&lt;=40,"31-40",IF(M12&lt;=50,"41-50","51+")))</f>
        <v>20-30</v>
      </c>
      <c r="G12" s="19">
        <v>687.54</v>
      </c>
      <c r="H12" s="4" t="s">
        <v>12</v>
      </c>
      <c r="I12" s="4" t="s">
        <v>11</v>
      </c>
      <c r="J12" s="4" t="s">
        <v>13</v>
      </c>
      <c r="K12" s="4"/>
      <c r="L12" s="4" t="str">
        <f>VLOOKUP(A12,'Customer Names'!$A$2:$B$2336,2,FALSE)</f>
        <v>Hines</v>
      </c>
      <c r="M12" s="4">
        <f>DATEDIF(E12,$K$2,"y")</f>
        <v>23</v>
      </c>
      <c r="N12" s="4">
        <f>VLOOKUP(A12,'Medical Examinations'!$A$2:$B$2336,2,FALSE)</f>
        <v>24.76</v>
      </c>
      <c r="O12" s="4">
        <f>VLOOKUP(A12,'Medical Examinations'!$A$1:$J$2336,3,FALSE)</f>
        <v>4.54</v>
      </c>
      <c r="P12" s="4" t="str">
        <f>VLOOKUP(A12,'Medical Examinations'!$A$1:$J$2336,4,FALSE)</f>
        <v>Yes</v>
      </c>
      <c r="Q12" s="4" t="str">
        <f>VLOOKUP(A12,'Medical Examinations'!$A$1:$J$2336,5,FALSE)</f>
        <v>No</v>
      </c>
      <c r="R12" s="4">
        <f>VLOOKUP(A12,'Medical Examinations'!$A$1:$J$2336,7,FALSE)</f>
        <v>0</v>
      </c>
      <c r="S12" s="4" t="str">
        <f>VLOOKUP(A12,'Medical Examinations'!$A$1:$J$2336,6,FALSE)</f>
        <v>No</v>
      </c>
      <c r="T12" s="4" t="str">
        <f>VLOOKUP(A12,'Medical Examinations'!$A$1:$J$2336,8,FALSE)</f>
        <v>No</v>
      </c>
      <c r="U12" s="4" t="str">
        <f>VLOOKUP(A12,'Medical Examinations'!$A$1:$J$2336,9,FALSE)</f>
        <v>Normal Weight</v>
      </c>
      <c r="V12" s="4" t="str">
        <f>VLOOKUP(A12,'Medical Examinations'!$A$1:$J$2336,10,FALSE)</f>
        <v>Normal</v>
      </c>
      <c r="W12" s="4"/>
      <c r="X12" s="4"/>
    </row>
    <row r="13" spans="1:24" ht="15.75" thickBot="1" x14ac:dyDescent="0.3">
      <c r="A13" s="4" t="s">
        <v>29</v>
      </c>
      <c r="B13" s="5">
        <v>1999</v>
      </c>
      <c r="C13" s="4" t="s">
        <v>30</v>
      </c>
      <c r="D13" s="5">
        <v>26</v>
      </c>
      <c r="E13" s="5" t="str">
        <f>CONCATENATE(D13," ",C13," ",B13)</f>
        <v>26 Dec 1999</v>
      </c>
      <c r="F13" s="4" t="str">
        <f>IF(M13&lt;=30,"20-30",IF(M13&lt;=40,"31-40",IF(M13&lt;=50,"41-50","51+")))</f>
        <v>20-30</v>
      </c>
      <c r="G13" s="19">
        <v>700</v>
      </c>
      <c r="H13" s="4" t="s">
        <v>39</v>
      </c>
      <c r="I13" s="4" t="s">
        <v>12</v>
      </c>
      <c r="J13" s="4" t="s">
        <v>13</v>
      </c>
      <c r="K13" s="4"/>
      <c r="L13" s="4" t="str">
        <f>VLOOKUP(A13,'Customer Names'!$A$2:$B$2336,2,FALSE)</f>
        <v>Duffy</v>
      </c>
      <c r="M13" s="4">
        <f>DATEDIF(E13,$K$2,"y")</f>
        <v>25</v>
      </c>
      <c r="N13" s="4">
        <f>VLOOKUP(A13,'Medical Examinations'!$A$2:$B$2336,2,FALSE)</f>
        <v>22.24</v>
      </c>
      <c r="O13" s="4">
        <f>VLOOKUP(A13,'Medical Examinations'!$A$1:$J$2336,3,FALSE)</f>
        <v>5.04</v>
      </c>
      <c r="P13" s="4" t="str">
        <f>VLOOKUP(A13,'Medical Examinations'!$A$1:$J$2336,4,FALSE)</f>
        <v>No</v>
      </c>
      <c r="Q13" s="4" t="str">
        <f>VLOOKUP(A13,'Medical Examinations'!$A$1:$J$2336,5,FALSE)</f>
        <v>No</v>
      </c>
      <c r="R13" s="4">
        <f>VLOOKUP(A13,'Medical Examinations'!$A$1:$J$2336,7,FALSE)</f>
        <v>0</v>
      </c>
      <c r="S13" s="4" t="str">
        <f>VLOOKUP(A13,'Medical Examinations'!$A$1:$J$2336,6,FALSE)</f>
        <v>No</v>
      </c>
      <c r="T13" s="4" t="str">
        <f>VLOOKUP(A13,'Medical Examinations'!$A$1:$J$2336,8,FALSE)</f>
        <v>No</v>
      </c>
      <c r="U13" s="4" t="str">
        <f>VLOOKUP(A13,'Medical Examinations'!$A$1:$J$2336,9,FALSE)</f>
        <v>Normal Weight</v>
      </c>
      <c r="V13" s="4" t="str">
        <f>VLOOKUP(A13,'Medical Examinations'!$A$1:$J$2336,10,FALSE)</f>
        <v>Normal</v>
      </c>
      <c r="W13" s="4"/>
      <c r="X13" s="4"/>
    </row>
    <row r="14" spans="1:24" ht="15.75" thickBot="1" x14ac:dyDescent="0.3">
      <c r="A14" s="4" t="s">
        <v>31</v>
      </c>
      <c r="B14" s="5">
        <v>1999</v>
      </c>
      <c r="C14" s="4" t="s">
        <v>30</v>
      </c>
      <c r="D14" s="5">
        <v>14</v>
      </c>
      <c r="E14" s="5" t="str">
        <f>CONCATENATE(D14," ",C14," ",B14)</f>
        <v>14 Dec 1999</v>
      </c>
      <c r="F14" s="4" t="str">
        <f>IF(M14&lt;=30,"20-30",IF(M14&lt;=40,"31-40",IF(M14&lt;=50,"41-50","51+")))</f>
        <v>20-30</v>
      </c>
      <c r="G14" s="19">
        <v>722.99</v>
      </c>
      <c r="H14" s="4" t="s">
        <v>12</v>
      </c>
      <c r="I14" s="4" t="s">
        <v>16</v>
      </c>
      <c r="J14" s="4" t="s">
        <v>13</v>
      </c>
      <c r="K14" s="4"/>
      <c r="L14" s="4" t="str">
        <f>VLOOKUP(A14,'Customer Names'!$A$2:$B$2336,2,FALSE)</f>
        <v>Buss</v>
      </c>
      <c r="M14" s="4">
        <f>DATEDIF(E14,$K$2,"y")</f>
        <v>25</v>
      </c>
      <c r="N14" s="4">
        <f>VLOOKUP(A14,'Medical Examinations'!$A$2:$B$2336,2,FALSE)</f>
        <v>23.35</v>
      </c>
      <c r="O14" s="4">
        <f>VLOOKUP(A14,'Medical Examinations'!$A$1:$J$2336,3,FALSE)</f>
        <v>5.94</v>
      </c>
      <c r="P14" s="4" t="str">
        <f>VLOOKUP(A14,'Medical Examinations'!$A$1:$J$2336,4,FALSE)</f>
        <v>No</v>
      </c>
      <c r="Q14" s="4" t="str">
        <f>VLOOKUP(A14,'Medical Examinations'!$A$1:$J$2336,5,FALSE)</f>
        <v>No</v>
      </c>
      <c r="R14" s="4">
        <f>VLOOKUP(A14,'Medical Examinations'!$A$1:$J$2336,7,FALSE)</f>
        <v>0</v>
      </c>
      <c r="S14" s="4" t="str">
        <f>VLOOKUP(A14,'Medical Examinations'!$A$1:$J$2336,6,FALSE)</f>
        <v>No</v>
      </c>
      <c r="T14" s="4" t="str">
        <f>VLOOKUP(A14,'Medical Examinations'!$A$1:$J$2336,8,FALSE)</f>
        <v>No</v>
      </c>
      <c r="U14" s="4" t="str">
        <f>VLOOKUP(A14,'Medical Examinations'!$A$1:$J$2336,9,FALSE)</f>
        <v>Normal Weight</v>
      </c>
      <c r="V14" s="4" t="str">
        <f>VLOOKUP(A14,'Medical Examinations'!$A$1:$J$2336,10,FALSE)</f>
        <v>Prediabetes</v>
      </c>
      <c r="W14" s="4"/>
      <c r="X14" s="4"/>
    </row>
    <row r="15" spans="1:24" ht="15.75" thickBot="1" x14ac:dyDescent="0.3">
      <c r="A15" s="4" t="s">
        <v>32</v>
      </c>
      <c r="B15" s="5">
        <v>2002</v>
      </c>
      <c r="C15" s="4" t="s">
        <v>20</v>
      </c>
      <c r="D15" s="5">
        <v>19</v>
      </c>
      <c r="E15" s="5" t="str">
        <f>CONCATENATE(D15," ",C15," ",B15)</f>
        <v>19 Sep 2002</v>
      </c>
      <c r="F15" s="4" t="str">
        <f>IF(M15&lt;=30,"20-30",IF(M15&lt;=40,"31-40",IF(M15&lt;=50,"41-50","51+")))</f>
        <v>20-30</v>
      </c>
      <c r="G15" s="19">
        <v>750</v>
      </c>
      <c r="H15" s="4" t="s">
        <v>12</v>
      </c>
      <c r="I15" s="4" t="s">
        <v>16</v>
      </c>
      <c r="J15" s="4" t="s">
        <v>23</v>
      </c>
      <c r="K15" s="4"/>
      <c r="L15" s="4" t="str">
        <f>VLOOKUP(A15,'Customer Names'!$A$2:$B$2336,2,FALSE)</f>
        <v>Street</v>
      </c>
      <c r="M15" s="4">
        <f>DATEDIF(E15,$K$2,"y")</f>
        <v>22</v>
      </c>
      <c r="N15" s="4">
        <f>VLOOKUP(A15,'Medical Examinations'!$A$2:$B$2336,2,FALSE)</f>
        <v>21.38</v>
      </c>
      <c r="O15" s="4">
        <f>VLOOKUP(A15,'Medical Examinations'!$A$1:$J$2336,3,FALSE)</f>
        <v>8.01</v>
      </c>
      <c r="P15" s="4" t="str">
        <f>VLOOKUP(A15,'Medical Examinations'!$A$1:$J$2336,4,FALSE)</f>
        <v>No</v>
      </c>
      <c r="Q15" s="4" t="str">
        <f>VLOOKUP(A15,'Medical Examinations'!$A$1:$J$2336,5,FALSE)</f>
        <v>No</v>
      </c>
      <c r="R15" s="4">
        <f>VLOOKUP(A15,'Medical Examinations'!$A$1:$J$2336,7,FALSE)</f>
        <v>0</v>
      </c>
      <c r="S15" s="4" t="str">
        <f>VLOOKUP(A15,'Medical Examinations'!$A$1:$J$2336,6,FALSE)</f>
        <v>No</v>
      </c>
      <c r="T15" s="4" t="str">
        <f>VLOOKUP(A15,'Medical Examinations'!$A$1:$J$2336,8,FALSE)</f>
        <v>No</v>
      </c>
      <c r="U15" s="4" t="str">
        <f>VLOOKUP(A15,'Medical Examinations'!$A$1:$J$2336,9,FALSE)</f>
        <v>Normal Weight</v>
      </c>
      <c r="V15" s="4" t="str">
        <f>VLOOKUP(A15,'Medical Examinations'!$A$1:$J$2336,10,FALSE)</f>
        <v>Diabetes</v>
      </c>
      <c r="W15" s="4"/>
      <c r="X15" s="4"/>
    </row>
    <row r="16" spans="1:24" ht="15.75" thickBot="1" x14ac:dyDescent="0.3">
      <c r="A16" s="4" t="s">
        <v>33</v>
      </c>
      <c r="B16" s="5">
        <v>1993</v>
      </c>
      <c r="C16" s="4" t="s">
        <v>34</v>
      </c>
      <c r="D16" s="5">
        <v>9</v>
      </c>
      <c r="E16" s="5" t="str">
        <f>CONCATENATE(D16," ",C16," ",B16)</f>
        <v>9 Aug 1993</v>
      </c>
      <c r="F16" s="4" t="str">
        <f>IF(M16&lt;=30,"20-30",IF(M16&lt;=40,"31-40",IF(M16&lt;=50,"41-50","51+")))</f>
        <v>31-40</v>
      </c>
      <c r="G16" s="19">
        <v>760</v>
      </c>
      <c r="H16" s="4" t="s">
        <v>12</v>
      </c>
      <c r="I16" s="4" t="s">
        <v>16</v>
      </c>
      <c r="J16" s="4" t="s">
        <v>13</v>
      </c>
      <c r="K16" s="4"/>
      <c r="L16" s="4" t="str">
        <f>VLOOKUP(A16,'Customer Names'!$A$2:$B$2336,2,FALSE)</f>
        <v>Danielson</v>
      </c>
      <c r="M16" s="4">
        <f>DATEDIF(E16,$K$2,"y")</f>
        <v>31</v>
      </c>
      <c r="N16" s="4">
        <f>VLOOKUP(A16,'Medical Examinations'!$A$2:$B$2336,2,FALSE)</f>
        <v>17.86</v>
      </c>
      <c r="O16" s="4">
        <f>VLOOKUP(A16,'Medical Examinations'!$A$1:$J$2336,3,FALSE)</f>
        <v>5.43</v>
      </c>
      <c r="P16" s="4" t="str">
        <f>VLOOKUP(A16,'Medical Examinations'!$A$1:$J$2336,4,FALSE)</f>
        <v>No</v>
      </c>
      <c r="Q16" s="4" t="str">
        <f>VLOOKUP(A16,'Medical Examinations'!$A$1:$J$2336,5,FALSE)</f>
        <v>No</v>
      </c>
      <c r="R16" s="4">
        <f>VLOOKUP(A16,'Medical Examinations'!$A$1:$J$2336,7,FALSE)</f>
        <v>1</v>
      </c>
      <c r="S16" s="4" t="str">
        <f>VLOOKUP(A16,'Medical Examinations'!$A$1:$J$2336,6,FALSE)</f>
        <v>Yes</v>
      </c>
      <c r="T16" s="4" t="str">
        <f>VLOOKUP(A16,'Medical Examinations'!$A$1:$J$2336,8,FALSE)</f>
        <v>No</v>
      </c>
      <c r="U16" s="4" t="str">
        <f>VLOOKUP(A16,'Medical Examinations'!$A$1:$J$2336,9,FALSE)</f>
        <v>Underweight</v>
      </c>
      <c r="V16" s="4" t="str">
        <f>VLOOKUP(A16,'Medical Examinations'!$A$1:$J$2336,10,FALSE)</f>
        <v>Normal</v>
      </c>
      <c r="W16" s="4"/>
      <c r="X16" s="4"/>
    </row>
    <row r="17" spans="1:24" ht="15.75" thickBot="1" x14ac:dyDescent="0.3">
      <c r="A17" s="4" t="s">
        <v>35</v>
      </c>
      <c r="B17" s="5">
        <v>1996</v>
      </c>
      <c r="C17" s="4" t="s">
        <v>36</v>
      </c>
      <c r="D17" s="5">
        <v>22</v>
      </c>
      <c r="E17" s="5" t="str">
        <f>CONCATENATE(D17," ",C17," ",B17)</f>
        <v>22 Oct 1996</v>
      </c>
      <c r="F17" s="4" t="str">
        <f>IF(M17&lt;=30,"20-30",IF(M17&lt;=40,"31-40",IF(M17&lt;=50,"41-50","51+")))</f>
        <v>20-30</v>
      </c>
      <c r="G17" s="19">
        <v>760</v>
      </c>
      <c r="H17" s="4" t="s">
        <v>12</v>
      </c>
      <c r="I17" s="4" t="s">
        <v>12</v>
      </c>
      <c r="J17" s="4" t="s">
        <v>13</v>
      </c>
      <c r="K17" s="4"/>
      <c r="L17" s="4" t="str">
        <f>VLOOKUP(A17,'Customer Names'!$A$2:$B$2336,2,FALSE)</f>
        <v>Graves - Rostro</v>
      </c>
      <c r="M17" s="4">
        <f>DATEDIF(E17,$K$2,"y")</f>
        <v>28</v>
      </c>
      <c r="N17" s="4">
        <f>VLOOKUP(A17,'Medical Examinations'!$A$2:$B$2336,2,FALSE)</f>
        <v>19.21</v>
      </c>
      <c r="O17" s="4">
        <f>VLOOKUP(A17,'Medical Examinations'!$A$1:$J$2336,3,FALSE)</f>
        <v>5.53</v>
      </c>
      <c r="P17" s="4" t="str">
        <f>VLOOKUP(A17,'Medical Examinations'!$A$1:$J$2336,4,FALSE)</f>
        <v>Yes</v>
      </c>
      <c r="Q17" s="4" t="str">
        <f>VLOOKUP(A17,'Medical Examinations'!$A$1:$J$2336,5,FALSE)</f>
        <v>No</v>
      </c>
      <c r="R17" s="4">
        <f>VLOOKUP(A17,'Medical Examinations'!$A$1:$J$2336,7,FALSE)</f>
        <v>0</v>
      </c>
      <c r="S17" s="4" t="str">
        <f>VLOOKUP(A17,'Medical Examinations'!$A$1:$J$2336,6,FALSE)</f>
        <v>No</v>
      </c>
      <c r="T17" s="4" t="str">
        <f>VLOOKUP(A17,'Medical Examinations'!$A$1:$J$2336,8,FALSE)</f>
        <v>No</v>
      </c>
      <c r="U17" s="4" t="str">
        <f>VLOOKUP(A17,'Medical Examinations'!$A$1:$J$2336,9,FALSE)</f>
        <v>Normal Weight</v>
      </c>
      <c r="V17" s="4" t="str">
        <f>VLOOKUP(A17,'Medical Examinations'!$A$1:$J$2336,10,FALSE)</f>
        <v>Normal</v>
      </c>
      <c r="W17" s="4"/>
      <c r="X17" s="4"/>
    </row>
    <row r="18" spans="1:24" ht="15.75" thickBot="1" x14ac:dyDescent="0.3">
      <c r="A18" s="4" t="s">
        <v>37</v>
      </c>
      <c r="B18" s="5">
        <v>1993</v>
      </c>
      <c r="C18" s="4" t="s">
        <v>18</v>
      </c>
      <c r="D18" s="5">
        <v>28</v>
      </c>
      <c r="E18" s="5" t="str">
        <f>CONCATENATE(D18," ",C18," ",B18)</f>
        <v>28 Jun 1993</v>
      </c>
      <c r="F18" s="4" t="str">
        <f>IF(M18&lt;=30,"20-30",IF(M18&lt;=40,"31-40",IF(M18&lt;=50,"41-50","51+")))</f>
        <v>31-40</v>
      </c>
      <c r="G18" s="19">
        <v>770</v>
      </c>
      <c r="H18" s="4" t="s">
        <v>12</v>
      </c>
      <c r="I18" s="4" t="s">
        <v>12</v>
      </c>
      <c r="J18" s="4" t="s">
        <v>13</v>
      </c>
      <c r="K18" s="4"/>
      <c r="L18" s="4" t="str">
        <f>VLOOKUP(A18,'Customer Names'!$A$2:$B$2336,2,FALSE)</f>
        <v>Petermann</v>
      </c>
      <c r="M18" s="4">
        <f>DATEDIF(E18,$K$2,"y")</f>
        <v>31</v>
      </c>
      <c r="N18" s="4">
        <f>VLOOKUP(A18,'Medical Examinations'!$A$2:$B$2336,2,FALSE)</f>
        <v>17.079999999999998</v>
      </c>
      <c r="O18" s="4">
        <f>VLOOKUP(A18,'Medical Examinations'!$A$1:$J$2336,3,FALSE)</f>
        <v>5.73</v>
      </c>
      <c r="P18" s="4" t="str">
        <f>VLOOKUP(A18,'Medical Examinations'!$A$1:$J$2336,4,FALSE)</f>
        <v>No</v>
      </c>
      <c r="Q18" s="4" t="str">
        <f>VLOOKUP(A18,'Medical Examinations'!$A$1:$J$2336,5,FALSE)</f>
        <v>No</v>
      </c>
      <c r="R18" s="4">
        <f>VLOOKUP(A18,'Medical Examinations'!$A$1:$J$2336,7,FALSE)</f>
        <v>1</v>
      </c>
      <c r="S18" s="4" t="str">
        <f>VLOOKUP(A18,'Medical Examinations'!$A$1:$J$2336,6,FALSE)</f>
        <v>Yes</v>
      </c>
      <c r="T18" s="4" t="str">
        <f>VLOOKUP(A18,'Medical Examinations'!$A$1:$J$2336,8,FALSE)</f>
        <v>No</v>
      </c>
      <c r="U18" s="4" t="str">
        <f>VLOOKUP(A18,'Medical Examinations'!$A$1:$J$2336,9,FALSE)</f>
        <v>Underweight</v>
      </c>
      <c r="V18" s="4" t="str">
        <f>VLOOKUP(A18,'Medical Examinations'!$A$1:$J$2336,10,FALSE)</f>
        <v>Prediabetes</v>
      </c>
      <c r="W18" s="4"/>
      <c r="X18" s="4"/>
    </row>
    <row r="19" spans="1:24" ht="15.75" thickBot="1" x14ac:dyDescent="0.3">
      <c r="A19" s="4" t="s">
        <v>38</v>
      </c>
      <c r="B19" s="5">
        <v>1996</v>
      </c>
      <c r="C19" s="4" t="s">
        <v>20</v>
      </c>
      <c r="D19" s="5">
        <v>18</v>
      </c>
      <c r="E19" s="5" t="str">
        <f>CONCATENATE(D19," ",C19," ",B19)</f>
        <v>18 Sep 1996</v>
      </c>
      <c r="F19" s="4" t="str">
        <f>IF(M19&lt;=30,"20-30",IF(M19&lt;=40,"31-40",IF(M19&lt;=50,"41-50","51+")))</f>
        <v>20-30</v>
      </c>
      <c r="G19" s="19">
        <v>770.38</v>
      </c>
      <c r="H19" s="4" t="s">
        <v>12</v>
      </c>
      <c r="I19" s="4" t="s">
        <v>39</v>
      </c>
      <c r="J19" s="4" t="s">
        <v>23</v>
      </c>
      <c r="K19" s="4"/>
      <c r="L19" s="4" t="str">
        <f>VLOOKUP(A19,'Customer Names'!$A$2:$B$2336,2,FALSE)</f>
        <v>Gagnon</v>
      </c>
      <c r="M19" s="4">
        <f>DATEDIF(E19,$K$2,"y")</f>
        <v>28</v>
      </c>
      <c r="N19" s="4">
        <f>VLOOKUP(A19,'Medical Examinations'!$A$2:$B$2336,2,FALSE)</f>
        <v>18.82</v>
      </c>
      <c r="O19" s="4">
        <f>VLOOKUP(A19,'Medical Examinations'!$A$1:$J$2336,3,FALSE)</f>
        <v>5.51</v>
      </c>
      <c r="P19" s="4" t="str">
        <f>VLOOKUP(A19,'Medical Examinations'!$A$1:$J$2336,4,FALSE)</f>
        <v>Yes</v>
      </c>
      <c r="Q19" s="4" t="str">
        <f>VLOOKUP(A19,'Medical Examinations'!$A$1:$J$2336,5,FALSE)</f>
        <v>No</v>
      </c>
      <c r="R19" s="4">
        <f>VLOOKUP(A19,'Medical Examinations'!$A$1:$J$2336,7,FALSE)</f>
        <v>0</v>
      </c>
      <c r="S19" s="4" t="str">
        <f>VLOOKUP(A19,'Medical Examinations'!$A$1:$J$2336,6,FALSE)</f>
        <v>No</v>
      </c>
      <c r="T19" s="4" t="str">
        <f>VLOOKUP(A19,'Medical Examinations'!$A$1:$J$2336,8,FALSE)</f>
        <v>No</v>
      </c>
      <c r="U19" s="4" t="str">
        <f>VLOOKUP(A19,'Medical Examinations'!$A$1:$J$2336,9,FALSE)</f>
        <v>Normal Weight</v>
      </c>
      <c r="V19" s="4" t="str">
        <f>VLOOKUP(A19,'Medical Examinations'!$A$1:$J$2336,10,FALSE)</f>
        <v>Normal</v>
      </c>
      <c r="W19" s="4"/>
      <c r="X19" s="4"/>
    </row>
    <row r="20" spans="1:24" ht="15.75" thickBot="1" x14ac:dyDescent="0.3">
      <c r="A20" s="4" t="s">
        <v>40</v>
      </c>
      <c r="B20" s="5">
        <v>1995</v>
      </c>
      <c r="C20" s="4" t="s">
        <v>30</v>
      </c>
      <c r="D20" s="5">
        <v>7</v>
      </c>
      <c r="E20" s="5" t="str">
        <f>CONCATENATE(D20," ",C20," ",B20)</f>
        <v>7 Dec 1995</v>
      </c>
      <c r="F20" s="4" t="str">
        <f>IF(M20&lt;=30,"20-30",IF(M20&lt;=40,"31-40",IF(M20&lt;=50,"41-50","51+")))</f>
        <v>20-30</v>
      </c>
      <c r="G20" s="19">
        <v>773.54</v>
      </c>
      <c r="H20" s="4" t="s">
        <v>12</v>
      </c>
      <c r="I20" s="4" t="s">
        <v>11</v>
      </c>
      <c r="J20" s="4" t="s">
        <v>13</v>
      </c>
      <c r="K20" s="4"/>
      <c r="L20" s="4" t="str">
        <f>VLOOKUP(A20,'Customer Names'!$A$2:$B$2336,2,FALSE)</f>
        <v>Murakami</v>
      </c>
      <c r="M20" s="4">
        <f>DATEDIF(E20,$K$2,"y")</f>
        <v>29</v>
      </c>
      <c r="N20" s="4">
        <f>VLOOKUP(A20,'Medical Examinations'!$A$2:$B$2336,2,FALSE)</f>
        <v>20.47</v>
      </c>
      <c r="O20" s="4">
        <f>VLOOKUP(A20,'Medical Examinations'!$A$1:$J$2336,3,FALSE)</f>
        <v>5.81</v>
      </c>
      <c r="P20" s="4" t="str">
        <f>VLOOKUP(A20,'Medical Examinations'!$A$1:$J$2336,4,FALSE)</f>
        <v>Yes</v>
      </c>
      <c r="Q20" s="4" t="str">
        <f>VLOOKUP(A20,'Medical Examinations'!$A$1:$J$2336,5,FALSE)</f>
        <v>No</v>
      </c>
      <c r="R20" s="4">
        <f>VLOOKUP(A20,'Medical Examinations'!$A$1:$J$2336,7,FALSE)</f>
        <v>1</v>
      </c>
      <c r="S20" s="4" t="str">
        <f>VLOOKUP(A20,'Medical Examinations'!$A$1:$J$2336,6,FALSE)</f>
        <v>No</v>
      </c>
      <c r="T20" s="4" t="str">
        <f>VLOOKUP(A20,'Medical Examinations'!$A$1:$J$2336,8,FALSE)</f>
        <v>No</v>
      </c>
      <c r="U20" s="4" t="str">
        <f>VLOOKUP(A20,'Medical Examinations'!$A$1:$J$2336,9,FALSE)</f>
        <v>Normal Weight</v>
      </c>
      <c r="V20" s="4" t="str">
        <f>VLOOKUP(A20,'Medical Examinations'!$A$1:$J$2336,10,FALSE)</f>
        <v>Prediabetes</v>
      </c>
      <c r="W20" s="4"/>
      <c r="X20" s="4"/>
    </row>
    <row r="21" spans="1:24" ht="15.75" thickBot="1" x14ac:dyDescent="0.3">
      <c r="A21" s="4" t="s">
        <v>41</v>
      </c>
      <c r="B21" s="5">
        <v>2004</v>
      </c>
      <c r="C21" s="4" t="s">
        <v>36</v>
      </c>
      <c r="D21" s="5">
        <v>7</v>
      </c>
      <c r="E21" s="5" t="str">
        <f>CONCATENATE(D21," ",C21," ",B21)</f>
        <v>7 Oct 2004</v>
      </c>
      <c r="F21" s="4" t="str">
        <f>IF(M21&lt;=30,"20-30",IF(M21&lt;=40,"31-40",IF(M21&lt;=50,"41-50","51+")))</f>
        <v>20-30</v>
      </c>
      <c r="G21" s="19">
        <v>830.52</v>
      </c>
      <c r="H21" s="4" t="s">
        <v>12</v>
      </c>
      <c r="I21" s="4" t="s">
        <v>11</v>
      </c>
      <c r="J21" s="4" t="s">
        <v>42</v>
      </c>
      <c r="K21" s="4"/>
      <c r="L21" s="4" t="str">
        <f>VLOOKUP(A21,'Customer Names'!$A$2:$B$2336,2,FALSE)</f>
        <v>Williams</v>
      </c>
      <c r="M21" s="4">
        <f>DATEDIF(E21,$K$2,"y")</f>
        <v>20</v>
      </c>
      <c r="N21" s="4">
        <f>VLOOKUP(A21,'Medical Examinations'!$A$2:$B$2336,2,FALSE)</f>
        <v>25.03</v>
      </c>
      <c r="O21" s="4">
        <f>VLOOKUP(A21,'Medical Examinations'!$A$1:$J$2336,3,FALSE)</f>
        <v>5.91</v>
      </c>
      <c r="P21" s="4" t="str">
        <f>VLOOKUP(A21,'Medical Examinations'!$A$1:$J$2336,4,FALSE)</f>
        <v>No</v>
      </c>
      <c r="Q21" s="4" t="str">
        <f>VLOOKUP(A21,'Medical Examinations'!$A$1:$J$2336,5,FALSE)</f>
        <v>Yes</v>
      </c>
      <c r="R21" s="4">
        <f>VLOOKUP(A21,'Medical Examinations'!$A$1:$J$2336,7,FALSE)</f>
        <v>1</v>
      </c>
      <c r="S21" s="4" t="str">
        <f>VLOOKUP(A21,'Medical Examinations'!$A$1:$J$2336,6,FALSE)</f>
        <v>No</v>
      </c>
      <c r="T21" s="4" t="str">
        <f>VLOOKUP(A21,'Medical Examinations'!$A$1:$J$2336,8,FALSE)</f>
        <v>No</v>
      </c>
      <c r="U21" s="4" t="str">
        <f>VLOOKUP(A21,'Medical Examinations'!$A$1:$J$2336,9,FALSE)</f>
        <v>Overweight</v>
      </c>
      <c r="V21" s="4" t="str">
        <f>VLOOKUP(A21,'Medical Examinations'!$A$1:$J$2336,10,FALSE)</f>
        <v>Prediabetes</v>
      </c>
      <c r="W21" s="4"/>
      <c r="X21" s="4"/>
    </row>
    <row r="22" spans="1:24" ht="15.75" thickBot="1" x14ac:dyDescent="0.3">
      <c r="A22" s="4" t="s">
        <v>43</v>
      </c>
      <c r="B22" s="5">
        <v>2000</v>
      </c>
      <c r="C22" s="4" t="s">
        <v>15</v>
      </c>
      <c r="D22" s="5">
        <v>18</v>
      </c>
      <c r="E22" s="5" t="str">
        <f>CONCATENATE(D22," ",C22," ",B22)</f>
        <v>18 Nov 2000</v>
      </c>
      <c r="F22" s="4" t="str">
        <f>IF(M22&lt;=30,"20-30",IF(M22&lt;=40,"31-40",IF(M22&lt;=50,"41-50","51+")))</f>
        <v>20-30</v>
      </c>
      <c r="G22" s="19">
        <v>865.41</v>
      </c>
      <c r="H22" s="4" t="s">
        <v>12</v>
      </c>
      <c r="I22" s="4" t="s">
        <v>16</v>
      </c>
      <c r="J22" s="4" t="s">
        <v>13</v>
      </c>
      <c r="K22" s="4"/>
      <c r="L22" s="4" t="str">
        <f>VLOOKUP(A22,'Customer Names'!$A$2:$B$2336,2,FALSE)</f>
        <v>O'Rourke</v>
      </c>
      <c r="M22" s="4">
        <f>DATEDIF(E22,$K$2,"y")</f>
        <v>24</v>
      </c>
      <c r="N22" s="4">
        <f>VLOOKUP(A22,'Medical Examinations'!$A$2:$B$2336,2,FALSE)</f>
        <v>24.14</v>
      </c>
      <c r="O22" s="4">
        <f>VLOOKUP(A22,'Medical Examinations'!$A$1:$J$2336,3,FALSE)</f>
        <v>5.29</v>
      </c>
      <c r="P22" s="4" t="str">
        <f>VLOOKUP(A22,'Medical Examinations'!$A$1:$J$2336,4,FALSE)</f>
        <v>No</v>
      </c>
      <c r="Q22" s="4" t="str">
        <f>VLOOKUP(A22,'Medical Examinations'!$A$1:$J$2336,5,FALSE)</f>
        <v>Yes</v>
      </c>
      <c r="R22" s="4">
        <f>VLOOKUP(A22,'Medical Examinations'!$A$1:$J$2336,7,FALSE)</f>
        <v>1</v>
      </c>
      <c r="S22" s="4" t="str">
        <f>VLOOKUP(A22,'Medical Examinations'!$A$1:$J$2336,6,FALSE)</f>
        <v>No</v>
      </c>
      <c r="T22" s="4" t="str">
        <f>VLOOKUP(A22,'Medical Examinations'!$A$1:$J$2336,8,FALSE)</f>
        <v>No</v>
      </c>
      <c r="U22" s="4" t="str">
        <f>VLOOKUP(A22,'Medical Examinations'!$A$1:$J$2336,9,FALSE)</f>
        <v>Normal Weight</v>
      </c>
      <c r="V22" s="4" t="str">
        <f>VLOOKUP(A22,'Medical Examinations'!$A$1:$J$2336,10,FALSE)</f>
        <v>Normal</v>
      </c>
      <c r="W22" s="4"/>
      <c r="X22" s="4"/>
    </row>
    <row r="23" spans="1:24" ht="15.75" thickBot="1" x14ac:dyDescent="0.3">
      <c r="A23" s="4" t="s">
        <v>44</v>
      </c>
      <c r="B23" s="5">
        <v>1993</v>
      </c>
      <c r="C23" s="4" t="s">
        <v>15</v>
      </c>
      <c r="D23" s="5">
        <v>27</v>
      </c>
      <c r="E23" s="5" t="str">
        <f>CONCATENATE(D23," ",C23," ",B23)</f>
        <v>27 Nov 1993</v>
      </c>
      <c r="F23" s="4" t="str">
        <f>IF(M23&lt;=30,"20-30",IF(M23&lt;=40,"31-40",IF(M23&lt;=50,"41-50","51+")))</f>
        <v>31-40</v>
      </c>
      <c r="G23" s="19">
        <v>896.21</v>
      </c>
      <c r="H23" s="4" t="s">
        <v>12</v>
      </c>
      <c r="I23" s="4" t="s">
        <v>16</v>
      </c>
      <c r="J23" s="4" t="s">
        <v>13</v>
      </c>
      <c r="K23" s="4"/>
      <c r="L23" s="4" t="str">
        <f>VLOOKUP(A23,'Customer Names'!$A$2:$B$2336,2,FALSE)</f>
        <v>Horbol</v>
      </c>
      <c r="M23" s="4">
        <f>DATEDIF(E23,$K$2,"y")</f>
        <v>31</v>
      </c>
      <c r="N23" s="4">
        <f>VLOOKUP(A23,'Medical Examinations'!$A$2:$B$2336,2,FALSE)</f>
        <v>18.93</v>
      </c>
      <c r="O23" s="4">
        <f>VLOOKUP(A23,'Medical Examinations'!$A$1:$J$2336,3,FALSE)</f>
        <v>6.11</v>
      </c>
      <c r="P23" s="4" t="str">
        <f>VLOOKUP(A23,'Medical Examinations'!$A$1:$J$2336,4,FALSE)</f>
        <v>No</v>
      </c>
      <c r="Q23" s="4" t="str">
        <f>VLOOKUP(A23,'Medical Examinations'!$A$1:$J$2336,5,FALSE)</f>
        <v>No</v>
      </c>
      <c r="R23" s="4">
        <f>VLOOKUP(A23,'Medical Examinations'!$A$1:$J$2336,7,FALSE)</f>
        <v>1</v>
      </c>
      <c r="S23" s="4" t="str">
        <f>VLOOKUP(A23,'Medical Examinations'!$A$1:$J$2336,6,FALSE)</f>
        <v>Yes</v>
      </c>
      <c r="T23" s="4" t="str">
        <f>VLOOKUP(A23,'Medical Examinations'!$A$1:$J$2336,8,FALSE)</f>
        <v>No</v>
      </c>
      <c r="U23" s="4" t="str">
        <f>VLOOKUP(A23,'Medical Examinations'!$A$1:$J$2336,9,FALSE)</f>
        <v>Normal Weight</v>
      </c>
      <c r="V23" s="4" t="str">
        <f>VLOOKUP(A23,'Medical Examinations'!$A$1:$J$2336,10,FALSE)</f>
        <v>Prediabetes</v>
      </c>
      <c r="W23" s="4"/>
      <c r="X23" s="4"/>
    </row>
    <row r="24" spans="1:24" ht="15.75" thickBot="1" x14ac:dyDescent="0.3">
      <c r="A24" s="4" t="s">
        <v>45</v>
      </c>
      <c r="B24" s="5">
        <v>1994</v>
      </c>
      <c r="C24" s="4" t="s">
        <v>36</v>
      </c>
      <c r="D24" s="5">
        <v>30</v>
      </c>
      <c r="E24" s="5" t="str">
        <f>CONCATENATE(D24," ",C24," ",B24)</f>
        <v>30 Oct 1994</v>
      </c>
      <c r="F24" s="4" t="str">
        <f>IF(M24&lt;=30,"20-30",IF(M24&lt;=40,"31-40",IF(M24&lt;=50,"41-50","51+")))</f>
        <v>20-30</v>
      </c>
      <c r="G24" s="19">
        <v>915.07</v>
      </c>
      <c r="H24" s="4" t="s">
        <v>12</v>
      </c>
      <c r="I24" s="4" t="s">
        <v>16</v>
      </c>
      <c r="J24" s="4" t="s">
        <v>13</v>
      </c>
      <c r="K24" s="4"/>
      <c r="L24" s="4" t="str">
        <f>VLOOKUP(A24,'Customer Names'!$A$2:$B$2336,2,FALSE)</f>
        <v>Ditota</v>
      </c>
      <c r="M24" s="4">
        <f>DATEDIF(E24,$K$2,"y")</f>
        <v>30</v>
      </c>
      <c r="N24" s="4">
        <f>VLOOKUP(A24,'Medical Examinations'!$A$2:$B$2336,2,FALSE)</f>
        <v>20.13</v>
      </c>
      <c r="O24" s="4">
        <f>VLOOKUP(A24,'Medical Examinations'!$A$1:$J$2336,3,FALSE)</f>
        <v>5.42</v>
      </c>
      <c r="P24" s="4" t="str">
        <f>VLOOKUP(A24,'Medical Examinations'!$A$1:$J$2336,4,FALSE)</f>
        <v>No</v>
      </c>
      <c r="Q24" s="4" t="str">
        <f>VLOOKUP(A24,'Medical Examinations'!$A$1:$J$2336,5,FALSE)</f>
        <v>No</v>
      </c>
      <c r="R24" s="4">
        <f>VLOOKUP(A24,'Medical Examinations'!$A$1:$J$2336,7,FALSE)</f>
        <v>0</v>
      </c>
      <c r="S24" s="4" t="str">
        <f>VLOOKUP(A24,'Medical Examinations'!$A$1:$J$2336,6,FALSE)</f>
        <v>No</v>
      </c>
      <c r="T24" s="4" t="str">
        <f>VLOOKUP(A24,'Medical Examinations'!$A$1:$J$2336,8,FALSE)</f>
        <v>No</v>
      </c>
      <c r="U24" s="4" t="str">
        <f>VLOOKUP(A24,'Medical Examinations'!$A$1:$J$2336,9,FALSE)</f>
        <v>Normal Weight</v>
      </c>
      <c r="V24" s="4" t="str">
        <f>VLOOKUP(A24,'Medical Examinations'!$A$1:$J$2336,10,FALSE)</f>
        <v>Normal</v>
      </c>
      <c r="W24" s="4"/>
      <c r="X24" s="4"/>
    </row>
    <row r="25" spans="1:24" ht="15.75" thickBot="1" x14ac:dyDescent="0.3">
      <c r="A25" s="4" t="s">
        <v>46</v>
      </c>
      <c r="B25" s="5">
        <v>1995</v>
      </c>
      <c r="C25" s="4" t="s">
        <v>36</v>
      </c>
      <c r="D25" s="5">
        <v>28</v>
      </c>
      <c r="E25" s="5" t="str">
        <f>CONCATENATE(D25," ",C25," ",B25)</f>
        <v>28 Oct 1995</v>
      </c>
      <c r="F25" s="4" t="str">
        <f>IF(M25&lt;=30,"20-30",IF(M25&lt;=40,"31-40",IF(M25&lt;=50,"41-50","51+")))</f>
        <v>20-30</v>
      </c>
      <c r="G25" s="19">
        <v>928.59</v>
      </c>
      <c r="H25" s="4" t="s">
        <v>12</v>
      </c>
      <c r="I25" s="4" t="s">
        <v>16</v>
      </c>
      <c r="J25" s="4" t="s">
        <v>13</v>
      </c>
      <c r="K25" s="4"/>
      <c r="L25" s="4" t="str">
        <f>VLOOKUP(A25,'Customer Names'!$A$2:$B$2336,2,FALSE)</f>
        <v>Wilbur</v>
      </c>
      <c r="M25" s="4">
        <f>DATEDIF(E25,$K$2,"y")</f>
        <v>29</v>
      </c>
      <c r="N25" s="4">
        <f>VLOOKUP(A25,'Medical Examinations'!$A$2:$B$2336,2,FALSE)</f>
        <v>20.54</v>
      </c>
      <c r="O25" s="4">
        <f>VLOOKUP(A25,'Medical Examinations'!$A$1:$J$2336,3,FALSE)</f>
        <v>4.2</v>
      </c>
      <c r="P25" s="4" t="str">
        <f>VLOOKUP(A25,'Medical Examinations'!$A$1:$J$2336,4,FALSE)</f>
        <v>Yes</v>
      </c>
      <c r="Q25" s="4" t="str">
        <f>VLOOKUP(A25,'Medical Examinations'!$A$1:$J$2336,5,FALSE)</f>
        <v>No</v>
      </c>
      <c r="R25" s="4">
        <f>VLOOKUP(A25,'Medical Examinations'!$A$1:$J$2336,7,FALSE)</f>
        <v>1</v>
      </c>
      <c r="S25" s="4" t="str">
        <f>VLOOKUP(A25,'Medical Examinations'!$A$1:$J$2336,6,FALSE)</f>
        <v>No</v>
      </c>
      <c r="T25" s="4" t="str">
        <f>VLOOKUP(A25,'Medical Examinations'!$A$1:$J$2336,8,FALSE)</f>
        <v>No</v>
      </c>
      <c r="U25" s="4" t="str">
        <f>VLOOKUP(A25,'Medical Examinations'!$A$1:$J$2336,9,FALSE)</f>
        <v>Normal Weight</v>
      </c>
      <c r="V25" s="4" t="str">
        <f>VLOOKUP(A25,'Medical Examinations'!$A$1:$J$2336,10,FALSE)</f>
        <v>Normal</v>
      </c>
      <c r="W25" s="4"/>
      <c r="X25" s="4"/>
    </row>
    <row r="26" spans="1:24" ht="15.75" thickBot="1" x14ac:dyDescent="0.3">
      <c r="A26" s="4" t="s">
        <v>47</v>
      </c>
      <c r="B26" s="5">
        <v>2001</v>
      </c>
      <c r="C26" s="4" t="s">
        <v>34</v>
      </c>
      <c r="D26" s="5">
        <v>19</v>
      </c>
      <c r="E26" s="5" t="str">
        <f>CONCATENATE(D26," ",C26," ",B26)</f>
        <v>19 Aug 2001</v>
      </c>
      <c r="F26" s="4" t="str">
        <f>IF(M26&lt;=30,"20-30",IF(M26&lt;=40,"31-40",IF(M26&lt;=50,"41-50","51+")))</f>
        <v>20-30</v>
      </c>
      <c r="G26" s="19">
        <v>964.71</v>
      </c>
      <c r="H26" s="4" t="s">
        <v>12</v>
      </c>
      <c r="I26" s="4" t="s">
        <v>11</v>
      </c>
      <c r="J26" s="4" t="s">
        <v>13</v>
      </c>
      <c r="K26" s="4"/>
      <c r="L26" s="4" t="str">
        <f>VLOOKUP(A26,'Customer Names'!$A$2:$B$2336,2,FALSE)</f>
        <v>Keys</v>
      </c>
      <c r="M26" s="4">
        <f>DATEDIF(E26,$K$2,"y")</f>
        <v>23</v>
      </c>
      <c r="N26" s="4">
        <f>VLOOKUP(A26,'Medical Examinations'!$A$2:$B$2336,2,FALSE)</f>
        <v>25.19</v>
      </c>
      <c r="O26" s="4">
        <f>VLOOKUP(A26,'Medical Examinations'!$A$1:$J$2336,3,FALSE)</f>
        <v>5.64</v>
      </c>
      <c r="P26" s="4" t="str">
        <f>VLOOKUP(A26,'Medical Examinations'!$A$1:$J$2336,4,FALSE)</f>
        <v>Yes</v>
      </c>
      <c r="Q26" s="4" t="str">
        <f>VLOOKUP(A26,'Medical Examinations'!$A$1:$J$2336,5,FALSE)</f>
        <v>No</v>
      </c>
      <c r="R26" s="4">
        <f>VLOOKUP(A26,'Medical Examinations'!$A$1:$J$2336,7,FALSE)</f>
        <v>0</v>
      </c>
      <c r="S26" s="4" t="str">
        <f>VLOOKUP(A26,'Medical Examinations'!$A$1:$J$2336,6,FALSE)</f>
        <v>No</v>
      </c>
      <c r="T26" s="4" t="str">
        <f>VLOOKUP(A26,'Medical Examinations'!$A$1:$J$2336,8,FALSE)</f>
        <v>No</v>
      </c>
      <c r="U26" s="4" t="str">
        <f>VLOOKUP(A26,'Medical Examinations'!$A$1:$J$2336,9,FALSE)</f>
        <v>Overweight</v>
      </c>
      <c r="V26" s="4" t="str">
        <f>VLOOKUP(A26,'Medical Examinations'!$A$1:$J$2336,10,FALSE)</f>
        <v>Normal</v>
      </c>
      <c r="W26" s="4"/>
      <c r="X26" s="4"/>
    </row>
    <row r="27" spans="1:24" ht="15.75" thickBot="1" x14ac:dyDescent="0.3">
      <c r="A27" s="4" t="s">
        <v>48</v>
      </c>
      <c r="B27" s="5">
        <v>1994</v>
      </c>
      <c r="C27" s="4" t="s">
        <v>15</v>
      </c>
      <c r="D27" s="5">
        <v>22</v>
      </c>
      <c r="E27" s="5" t="str">
        <f>CONCATENATE(D27," ",C27," ",B27)</f>
        <v>22 Nov 1994</v>
      </c>
      <c r="F27" s="4" t="str">
        <f>IF(M27&lt;=30,"20-30",IF(M27&lt;=40,"31-40",IF(M27&lt;=50,"41-50","51+")))</f>
        <v>20-30</v>
      </c>
      <c r="G27" s="19">
        <v>1006.65</v>
      </c>
      <c r="H27" s="4" t="s">
        <v>12</v>
      </c>
      <c r="I27" s="4" t="s">
        <v>11</v>
      </c>
      <c r="J27" s="4" t="s">
        <v>13</v>
      </c>
      <c r="K27" s="4"/>
      <c r="L27" s="4" t="str">
        <f>VLOOKUP(A27,'Customer Names'!$A$2:$B$2336,2,FALSE)</f>
        <v>Lynch</v>
      </c>
      <c r="M27" s="4">
        <f>DATEDIF(E27,$K$2,"y")</f>
        <v>30</v>
      </c>
      <c r="N27" s="4">
        <f>VLOOKUP(A27,'Medical Examinations'!$A$2:$B$2336,2,FALSE)</f>
        <v>20.399999999999999</v>
      </c>
      <c r="O27" s="4">
        <f>VLOOKUP(A27,'Medical Examinations'!$A$1:$J$2336,3,FALSE)</f>
        <v>5.27</v>
      </c>
      <c r="P27" s="4" t="str">
        <f>VLOOKUP(A27,'Medical Examinations'!$A$1:$J$2336,4,FALSE)</f>
        <v>No</v>
      </c>
      <c r="Q27" s="4" t="str">
        <f>VLOOKUP(A27,'Medical Examinations'!$A$1:$J$2336,5,FALSE)</f>
        <v>No</v>
      </c>
      <c r="R27" s="4">
        <f>VLOOKUP(A27,'Medical Examinations'!$A$1:$J$2336,7,FALSE)</f>
        <v>0</v>
      </c>
      <c r="S27" s="4" t="str">
        <f>VLOOKUP(A27,'Medical Examinations'!$A$1:$J$2336,6,FALSE)</f>
        <v>No</v>
      </c>
      <c r="T27" s="4" t="str">
        <f>VLOOKUP(A27,'Medical Examinations'!$A$1:$J$2336,8,FALSE)</f>
        <v>No</v>
      </c>
      <c r="U27" s="4" t="str">
        <f>VLOOKUP(A27,'Medical Examinations'!$A$1:$J$2336,9,FALSE)</f>
        <v>Normal Weight</v>
      </c>
      <c r="V27" s="4" t="str">
        <f>VLOOKUP(A27,'Medical Examinations'!$A$1:$J$2336,10,FALSE)</f>
        <v>Normal</v>
      </c>
      <c r="W27" s="4"/>
      <c r="X27" s="4"/>
    </row>
    <row r="28" spans="1:24" ht="15.75" thickBot="1" x14ac:dyDescent="0.3">
      <c r="A28" s="4" t="s">
        <v>49</v>
      </c>
      <c r="B28" s="5">
        <v>2000</v>
      </c>
      <c r="C28" s="4" t="s">
        <v>36</v>
      </c>
      <c r="D28" s="5">
        <v>9</v>
      </c>
      <c r="E28" s="5" t="str">
        <f>CONCATENATE(D28," ",C28," ",B28)</f>
        <v>9 Oct 2000</v>
      </c>
      <c r="F28" s="4" t="str">
        <f>IF(M28&lt;=30,"20-30",IF(M28&lt;=40,"31-40",IF(M28&lt;=50,"41-50","51+")))</f>
        <v>20-30</v>
      </c>
      <c r="G28" s="19">
        <v>1012</v>
      </c>
      <c r="H28" s="4" t="s">
        <v>12</v>
      </c>
      <c r="I28" s="4" t="s">
        <v>11</v>
      </c>
      <c r="J28" s="4" t="s">
        <v>13</v>
      </c>
      <c r="K28" s="4"/>
      <c r="L28" s="4" t="str">
        <f>VLOOKUP(A28,'Customer Names'!$A$2:$B$2336,2,FALSE)</f>
        <v>Pedersen</v>
      </c>
      <c r="M28" s="4">
        <f>DATEDIF(E28,$K$2,"y")</f>
        <v>24</v>
      </c>
      <c r="N28" s="4">
        <f>VLOOKUP(A28,'Medical Examinations'!$A$2:$B$2336,2,FALSE)</f>
        <v>20.66</v>
      </c>
      <c r="O28" s="4">
        <f>VLOOKUP(A28,'Medical Examinations'!$A$1:$J$2336,3,FALSE)</f>
        <v>5.8</v>
      </c>
      <c r="P28" s="4" t="str">
        <f>VLOOKUP(A28,'Medical Examinations'!$A$1:$J$2336,4,FALSE)</f>
        <v>No</v>
      </c>
      <c r="Q28" s="4" t="str">
        <f>VLOOKUP(A28,'Medical Examinations'!$A$1:$J$2336,5,FALSE)</f>
        <v>Yes</v>
      </c>
      <c r="R28" s="4">
        <f>VLOOKUP(A28,'Medical Examinations'!$A$1:$J$2336,7,FALSE)</f>
        <v>1</v>
      </c>
      <c r="S28" s="4" t="str">
        <f>VLOOKUP(A28,'Medical Examinations'!$A$1:$J$2336,6,FALSE)</f>
        <v>No</v>
      </c>
      <c r="T28" s="4" t="str">
        <f>VLOOKUP(A28,'Medical Examinations'!$A$1:$J$2336,8,FALSE)</f>
        <v>No</v>
      </c>
      <c r="U28" s="4" t="str">
        <f>VLOOKUP(A28,'Medical Examinations'!$A$1:$J$2336,9,FALSE)</f>
        <v>Normal Weight</v>
      </c>
      <c r="V28" s="4" t="str">
        <f>VLOOKUP(A28,'Medical Examinations'!$A$1:$J$2336,10,FALSE)</f>
        <v>Prediabetes</v>
      </c>
      <c r="W28" s="4"/>
      <c r="X28" s="4"/>
    </row>
    <row r="29" spans="1:24" ht="15.75" thickBot="1" x14ac:dyDescent="0.3">
      <c r="A29" s="4" t="s">
        <v>50</v>
      </c>
      <c r="B29" s="5">
        <v>1999</v>
      </c>
      <c r="C29" s="4" t="s">
        <v>34</v>
      </c>
      <c r="D29" s="5">
        <v>5</v>
      </c>
      <c r="E29" s="5" t="str">
        <f>CONCATENATE(D29," ",C29," ",B29)</f>
        <v>5 Aug 1999</v>
      </c>
      <c r="F29" s="4" t="str">
        <f>IF(M29&lt;=30,"20-30",IF(M29&lt;=40,"31-40",IF(M29&lt;=50,"41-50","51+")))</f>
        <v>20-30</v>
      </c>
      <c r="G29" s="19">
        <v>1019</v>
      </c>
      <c r="H29" s="4" t="s">
        <v>12</v>
      </c>
      <c r="I29" s="4" t="s">
        <v>11</v>
      </c>
      <c r="J29" s="4" t="s">
        <v>13</v>
      </c>
      <c r="K29" s="4"/>
      <c r="L29" s="4" t="str">
        <f>VLOOKUP(A29,'Customer Names'!$A$2:$B$2336,2,FALSE)</f>
        <v>Tobin</v>
      </c>
      <c r="M29" s="4">
        <f>DATEDIF(E29,$K$2,"y")</f>
        <v>25</v>
      </c>
      <c r="N29" s="4">
        <f>VLOOKUP(A29,'Medical Examinations'!$A$2:$B$2336,2,FALSE)</f>
        <v>15.88</v>
      </c>
      <c r="O29" s="4">
        <f>VLOOKUP(A29,'Medical Examinations'!$A$1:$J$2336,3,FALSE)</f>
        <v>4.3600000000000003</v>
      </c>
      <c r="P29" s="4" t="str">
        <f>VLOOKUP(A29,'Medical Examinations'!$A$1:$J$2336,4,FALSE)</f>
        <v>No</v>
      </c>
      <c r="Q29" s="4" t="str">
        <f>VLOOKUP(A29,'Medical Examinations'!$A$1:$J$2336,5,FALSE)</f>
        <v>No</v>
      </c>
      <c r="R29" s="4">
        <f>VLOOKUP(A29,'Medical Examinations'!$A$1:$J$2336,7,FALSE)</f>
        <v>0</v>
      </c>
      <c r="S29" s="4" t="str">
        <f>VLOOKUP(A29,'Medical Examinations'!$A$1:$J$2336,6,FALSE)</f>
        <v>No</v>
      </c>
      <c r="T29" s="4" t="str">
        <f>VLOOKUP(A29,'Medical Examinations'!$A$1:$J$2336,8,FALSE)</f>
        <v>No</v>
      </c>
      <c r="U29" s="4" t="str">
        <f>VLOOKUP(A29,'Medical Examinations'!$A$1:$J$2336,9,FALSE)</f>
        <v>Underweight</v>
      </c>
      <c r="V29" s="4" t="str">
        <f>VLOOKUP(A29,'Medical Examinations'!$A$1:$J$2336,10,FALSE)</f>
        <v>Normal</v>
      </c>
      <c r="W29" s="4"/>
      <c r="X29" s="4"/>
    </row>
    <row r="30" spans="1:24" ht="15.75" thickBot="1" x14ac:dyDescent="0.3">
      <c r="A30" s="4" t="s">
        <v>51</v>
      </c>
      <c r="B30" s="5">
        <v>1995</v>
      </c>
      <c r="C30" s="4" t="s">
        <v>36</v>
      </c>
      <c r="D30" s="5">
        <v>5</v>
      </c>
      <c r="E30" s="5" t="str">
        <f>CONCATENATE(D30," ",C30," ",B30)</f>
        <v>5 Oct 1995</v>
      </c>
      <c r="F30" s="4" t="str">
        <f>IF(M30&lt;=30,"20-30",IF(M30&lt;=40,"31-40",IF(M30&lt;=50,"41-50","51+")))</f>
        <v>20-30</v>
      </c>
      <c r="G30" s="19">
        <v>1033.74</v>
      </c>
      <c r="H30" s="4" t="s">
        <v>12</v>
      </c>
      <c r="I30" s="4" t="s">
        <v>16</v>
      </c>
      <c r="J30" s="4" t="s">
        <v>13</v>
      </c>
      <c r="K30" s="4"/>
      <c r="L30" s="4" t="str">
        <f>VLOOKUP(A30,'Customer Names'!$A$2:$B$2336,2,FALSE)</f>
        <v>Sweny</v>
      </c>
      <c r="M30" s="4">
        <f>DATEDIF(E30,$K$2,"y")</f>
        <v>29</v>
      </c>
      <c r="N30" s="4">
        <f>VLOOKUP(A30,'Medical Examinations'!$A$2:$B$2336,2,FALSE)</f>
        <v>20.85</v>
      </c>
      <c r="O30" s="4">
        <f>VLOOKUP(A30,'Medical Examinations'!$A$1:$J$2336,3,FALSE)</f>
        <v>4.45</v>
      </c>
      <c r="P30" s="4" t="str">
        <f>VLOOKUP(A30,'Medical Examinations'!$A$1:$J$2336,4,FALSE)</f>
        <v>Yes</v>
      </c>
      <c r="Q30" s="4" t="str">
        <f>VLOOKUP(A30,'Medical Examinations'!$A$1:$J$2336,5,FALSE)</f>
        <v>No</v>
      </c>
      <c r="R30" s="4">
        <f>VLOOKUP(A30,'Medical Examinations'!$A$1:$J$2336,7,FALSE)</f>
        <v>1</v>
      </c>
      <c r="S30" s="4" t="str">
        <f>VLOOKUP(A30,'Medical Examinations'!$A$1:$J$2336,6,FALSE)</f>
        <v>No</v>
      </c>
      <c r="T30" s="4" t="str">
        <f>VLOOKUP(A30,'Medical Examinations'!$A$1:$J$2336,8,FALSE)</f>
        <v>No</v>
      </c>
      <c r="U30" s="4" t="str">
        <f>VLOOKUP(A30,'Medical Examinations'!$A$1:$J$2336,9,FALSE)</f>
        <v>Normal Weight</v>
      </c>
      <c r="V30" s="4" t="str">
        <f>VLOOKUP(A30,'Medical Examinations'!$A$1:$J$2336,10,FALSE)</f>
        <v>Normal</v>
      </c>
      <c r="W30" s="4"/>
      <c r="X30" s="4"/>
    </row>
    <row r="31" spans="1:24" ht="15.75" thickBot="1" x14ac:dyDescent="0.3">
      <c r="A31" s="4" t="s">
        <v>52</v>
      </c>
      <c r="B31" s="5">
        <v>1994</v>
      </c>
      <c r="C31" s="4" t="s">
        <v>15</v>
      </c>
      <c r="D31" s="5">
        <v>17</v>
      </c>
      <c r="E31" s="5" t="str">
        <f>CONCATENATE(D31," ",C31," ",B31)</f>
        <v>17 Nov 1994</v>
      </c>
      <c r="F31" s="4" t="str">
        <f>IF(M31&lt;=30,"20-30",IF(M31&lt;=40,"31-40",IF(M31&lt;=50,"41-50","51+")))</f>
        <v>20-30</v>
      </c>
      <c r="G31" s="19">
        <v>1044</v>
      </c>
      <c r="H31" s="4" t="s">
        <v>12</v>
      </c>
      <c r="I31" s="4" t="s">
        <v>11</v>
      </c>
      <c r="J31" s="4" t="s">
        <v>13</v>
      </c>
      <c r="K31" s="4"/>
      <c r="L31" s="4" t="str">
        <f>VLOOKUP(A31,'Customer Names'!$A$2:$B$2336,2,FALSE)</f>
        <v>Akiha</v>
      </c>
      <c r="M31" s="4">
        <f>DATEDIF(E31,$K$2,"y")</f>
        <v>30</v>
      </c>
      <c r="N31" s="4">
        <f>VLOOKUP(A31,'Medical Examinations'!$A$2:$B$2336,2,FALSE)</f>
        <v>16.14</v>
      </c>
      <c r="O31" s="4">
        <f>VLOOKUP(A31,'Medical Examinations'!$A$1:$J$2336,3,FALSE)</f>
        <v>4.8600000000000003</v>
      </c>
      <c r="P31" s="4" t="str">
        <f>VLOOKUP(A31,'Medical Examinations'!$A$1:$J$2336,4,FALSE)</f>
        <v>No</v>
      </c>
      <c r="Q31" s="4" t="str">
        <f>VLOOKUP(A31,'Medical Examinations'!$A$1:$J$2336,5,FALSE)</f>
        <v>No</v>
      </c>
      <c r="R31" s="4">
        <f>VLOOKUP(A31,'Medical Examinations'!$A$1:$J$2336,7,FALSE)</f>
        <v>0</v>
      </c>
      <c r="S31" s="4" t="str">
        <f>VLOOKUP(A31,'Medical Examinations'!$A$1:$J$2336,6,FALSE)</f>
        <v>No</v>
      </c>
      <c r="T31" s="4" t="str">
        <f>VLOOKUP(A31,'Medical Examinations'!$A$1:$J$2336,8,FALSE)</f>
        <v>No</v>
      </c>
      <c r="U31" s="4" t="str">
        <f>VLOOKUP(A31,'Medical Examinations'!$A$1:$J$2336,9,FALSE)</f>
        <v>Underweight</v>
      </c>
      <c r="V31" s="4" t="str">
        <f>VLOOKUP(A31,'Medical Examinations'!$A$1:$J$2336,10,FALSE)</f>
        <v>Normal</v>
      </c>
      <c r="W31" s="4"/>
      <c r="X31" s="4"/>
    </row>
    <row r="32" spans="1:24" ht="15.75" thickBot="1" x14ac:dyDescent="0.3">
      <c r="A32" s="4" t="s">
        <v>53</v>
      </c>
      <c r="B32" s="5">
        <v>2002</v>
      </c>
      <c r="C32" s="4" t="s">
        <v>10</v>
      </c>
      <c r="D32" s="5">
        <v>20</v>
      </c>
      <c r="E32" s="5" t="str">
        <f>CONCATENATE(D32," ",C32," ",B32)</f>
        <v>20 Jul 2002</v>
      </c>
      <c r="F32" s="4" t="str">
        <f>IF(M32&lt;=30,"20-30",IF(M32&lt;=40,"31-40",IF(M32&lt;=50,"41-50","51+")))</f>
        <v>20-30</v>
      </c>
      <c r="G32" s="19">
        <v>1047</v>
      </c>
      <c r="H32" s="4" t="s">
        <v>12</v>
      </c>
      <c r="I32" s="4" t="s">
        <v>16</v>
      </c>
      <c r="J32" s="4" t="s">
        <v>13</v>
      </c>
      <c r="K32" s="4"/>
      <c r="L32" s="4" t="str">
        <f>VLOOKUP(A32,'Customer Names'!$A$2:$B$2336,2,FALSE)</f>
        <v>Lindgren</v>
      </c>
      <c r="M32" s="4">
        <f>DATEDIF(E32,$K$2,"y")</f>
        <v>22</v>
      </c>
      <c r="N32" s="4">
        <f>VLOOKUP(A32,'Medical Examinations'!$A$2:$B$2336,2,FALSE)</f>
        <v>16.489999999999998</v>
      </c>
      <c r="O32" s="4">
        <f>VLOOKUP(A32,'Medical Examinations'!$A$1:$J$2336,3,FALSE)</f>
        <v>8.48</v>
      </c>
      <c r="P32" s="4" t="str">
        <f>VLOOKUP(A32,'Medical Examinations'!$A$1:$J$2336,4,FALSE)</f>
        <v>No</v>
      </c>
      <c r="Q32" s="4" t="str">
        <f>VLOOKUP(A32,'Medical Examinations'!$A$1:$J$2336,5,FALSE)</f>
        <v>No</v>
      </c>
      <c r="R32" s="4">
        <f>VLOOKUP(A32,'Medical Examinations'!$A$1:$J$2336,7,FALSE)</f>
        <v>0</v>
      </c>
      <c r="S32" s="4" t="str">
        <f>VLOOKUP(A32,'Medical Examinations'!$A$1:$J$2336,6,FALSE)</f>
        <v>No</v>
      </c>
      <c r="T32" s="4" t="str">
        <f>VLOOKUP(A32,'Medical Examinations'!$A$1:$J$2336,8,FALSE)</f>
        <v>No</v>
      </c>
      <c r="U32" s="4" t="str">
        <f>VLOOKUP(A32,'Medical Examinations'!$A$1:$J$2336,9,FALSE)</f>
        <v>Underweight</v>
      </c>
      <c r="V32" s="4" t="str">
        <f>VLOOKUP(A32,'Medical Examinations'!$A$1:$J$2336,10,FALSE)</f>
        <v>Diabetes</v>
      </c>
      <c r="W32" s="4"/>
      <c r="X32" s="4"/>
    </row>
    <row r="33" spans="1:24" ht="15.75" thickBot="1" x14ac:dyDescent="0.3">
      <c r="A33" s="4" t="s">
        <v>54</v>
      </c>
      <c r="B33" s="5">
        <v>2002</v>
      </c>
      <c r="C33" s="4" t="s">
        <v>10</v>
      </c>
      <c r="D33" s="5">
        <v>1</v>
      </c>
      <c r="E33" s="5" t="str">
        <f>CONCATENATE(D33," ",C33," ",B33)</f>
        <v>1 Jul 2002</v>
      </c>
      <c r="F33" s="4" t="str">
        <f>IF(M33&lt;=30,"20-30",IF(M33&lt;=40,"31-40",IF(M33&lt;=50,"41-50","51+")))</f>
        <v>20-30</v>
      </c>
      <c r="G33" s="19">
        <v>1049</v>
      </c>
      <c r="H33" s="4" t="s">
        <v>12</v>
      </c>
      <c r="I33" s="4" t="s">
        <v>11</v>
      </c>
      <c r="J33" s="4" t="s">
        <v>23</v>
      </c>
      <c r="K33" s="4"/>
      <c r="L33" s="4" t="str">
        <f>VLOOKUP(A33,'Customer Names'!$A$2:$B$2336,2,FALSE)</f>
        <v>Fullarton</v>
      </c>
      <c r="M33" s="4">
        <f>DATEDIF(E33,$K$2,"y")</f>
        <v>22</v>
      </c>
      <c r="N33" s="4">
        <f>VLOOKUP(A33,'Medical Examinations'!$A$2:$B$2336,2,FALSE)</f>
        <v>18.27</v>
      </c>
      <c r="O33" s="4">
        <f>VLOOKUP(A33,'Medical Examinations'!$A$1:$J$2336,3,FALSE)</f>
        <v>11.46</v>
      </c>
      <c r="P33" s="4" t="str">
        <f>VLOOKUP(A33,'Medical Examinations'!$A$1:$J$2336,4,FALSE)</f>
        <v>No</v>
      </c>
      <c r="Q33" s="4" t="str">
        <f>VLOOKUP(A33,'Medical Examinations'!$A$1:$J$2336,5,FALSE)</f>
        <v>No</v>
      </c>
      <c r="R33" s="4">
        <f>VLOOKUP(A33,'Medical Examinations'!$A$1:$J$2336,7,FALSE)</f>
        <v>0</v>
      </c>
      <c r="S33" s="4" t="str">
        <f>VLOOKUP(A33,'Medical Examinations'!$A$1:$J$2336,6,FALSE)</f>
        <v>No</v>
      </c>
      <c r="T33" s="4" t="str">
        <f>VLOOKUP(A33,'Medical Examinations'!$A$1:$J$2336,8,FALSE)</f>
        <v>No</v>
      </c>
      <c r="U33" s="4" t="str">
        <f>VLOOKUP(A33,'Medical Examinations'!$A$1:$J$2336,9,FALSE)</f>
        <v>Underweight</v>
      </c>
      <c r="V33" s="4" t="str">
        <f>VLOOKUP(A33,'Medical Examinations'!$A$1:$J$2336,10,FALSE)</f>
        <v>Diabetes</v>
      </c>
      <c r="W33" s="4"/>
      <c r="X33" s="4"/>
    </row>
    <row r="34" spans="1:24" ht="15.75" thickBot="1" x14ac:dyDescent="0.3">
      <c r="A34" s="4" t="s">
        <v>55</v>
      </c>
      <c r="B34" s="5">
        <v>1995</v>
      </c>
      <c r="C34" s="4" t="s">
        <v>18</v>
      </c>
      <c r="D34" s="5">
        <v>1</v>
      </c>
      <c r="E34" s="5" t="str">
        <f>CONCATENATE(D34," ",C34," ",B34)</f>
        <v>1 Jun 1995</v>
      </c>
      <c r="F34" s="4" t="str">
        <f>IF(M34&lt;=30,"20-30",IF(M34&lt;=40,"31-40",IF(M34&lt;=50,"41-50","51+")))</f>
        <v>20-30</v>
      </c>
      <c r="G34" s="19">
        <v>1056</v>
      </c>
      <c r="H34" s="4" t="s">
        <v>12</v>
      </c>
      <c r="I34" s="4" t="s">
        <v>11</v>
      </c>
      <c r="J34" s="4" t="s">
        <v>13</v>
      </c>
      <c r="K34" s="4"/>
      <c r="L34" s="4" t="str">
        <f>VLOOKUP(A34,'Customer Names'!$A$2:$B$2336,2,FALSE)</f>
        <v>Caron</v>
      </c>
      <c r="M34" s="4">
        <f>DATEDIF(E34,$K$2,"y")</f>
        <v>29</v>
      </c>
      <c r="N34" s="4">
        <f>VLOOKUP(A34,'Medical Examinations'!$A$2:$B$2336,2,FALSE)</f>
        <v>15.77</v>
      </c>
      <c r="O34" s="4">
        <f>VLOOKUP(A34,'Medical Examinations'!$A$1:$J$2336,3,FALSE)</f>
        <v>6.05</v>
      </c>
      <c r="P34" s="4" t="str">
        <f>VLOOKUP(A34,'Medical Examinations'!$A$1:$J$2336,4,FALSE)</f>
        <v>Yes</v>
      </c>
      <c r="Q34" s="4" t="str">
        <f>VLOOKUP(A34,'Medical Examinations'!$A$1:$J$2336,5,FALSE)</f>
        <v>No</v>
      </c>
      <c r="R34" s="4">
        <f>VLOOKUP(A34,'Medical Examinations'!$A$1:$J$2336,7,FALSE)</f>
        <v>1</v>
      </c>
      <c r="S34" s="4" t="str">
        <f>VLOOKUP(A34,'Medical Examinations'!$A$1:$J$2336,6,FALSE)</f>
        <v>No</v>
      </c>
      <c r="T34" s="4" t="str">
        <f>VLOOKUP(A34,'Medical Examinations'!$A$1:$J$2336,8,FALSE)</f>
        <v>No</v>
      </c>
      <c r="U34" s="4" t="str">
        <f>VLOOKUP(A34,'Medical Examinations'!$A$1:$J$2336,9,FALSE)</f>
        <v>Underweight</v>
      </c>
      <c r="V34" s="4" t="str">
        <f>VLOOKUP(A34,'Medical Examinations'!$A$1:$J$2336,10,FALSE)</f>
        <v>Prediabetes</v>
      </c>
      <c r="W34" s="4"/>
      <c r="X34" s="4"/>
    </row>
    <row r="35" spans="1:24" ht="15.75" thickBot="1" x14ac:dyDescent="0.3">
      <c r="A35" s="4" t="s">
        <v>56</v>
      </c>
      <c r="B35" s="5">
        <v>1993</v>
      </c>
      <c r="C35" s="4" t="s">
        <v>20</v>
      </c>
      <c r="D35" s="5">
        <v>28</v>
      </c>
      <c r="E35" s="5" t="str">
        <f>CONCATENATE(D35," ",C35," ",B35)</f>
        <v>28 Sep 1993</v>
      </c>
      <c r="F35" s="4" t="str">
        <f>IF(M35&lt;=30,"20-30",IF(M35&lt;=40,"31-40",IF(M35&lt;=50,"41-50","51+")))</f>
        <v>31-40</v>
      </c>
      <c r="G35" s="19">
        <v>1068</v>
      </c>
      <c r="H35" s="4" t="s">
        <v>12</v>
      </c>
      <c r="I35" s="4" t="s">
        <v>16</v>
      </c>
      <c r="J35" s="4" t="s">
        <v>13</v>
      </c>
      <c r="K35" s="4"/>
      <c r="L35" s="4" t="str">
        <f>VLOOKUP(A35,'Customer Names'!$A$2:$B$2336,2,FALSE)</f>
        <v>Ozahowski</v>
      </c>
      <c r="M35" s="4">
        <f>DATEDIF(E35,$K$2,"y")</f>
        <v>31</v>
      </c>
      <c r="N35" s="4">
        <f>VLOOKUP(A35,'Medical Examinations'!$A$2:$B$2336,2,FALSE)</f>
        <v>16.399999999999999</v>
      </c>
      <c r="O35" s="4">
        <f>VLOOKUP(A35,'Medical Examinations'!$A$1:$J$2336,3,FALSE)</f>
        <v>5.4</v>
      </c>
      <c r="P35" s="4" t="str">
        <f>VLOOKUP(A35,'Medical Examinations'!$A$1:$J$2336,4,FALSE)</f>
        <v>No</v>
      </c>
      <c r="Q35" s="4" t="str">
        <f>VLOOKUP(A35,'Medical Examinations'!$A$1:$J$2336,5,FALSE)</f>
        <v>No</v>
      </c>
      <c r="R35" s="4">
        <f>VLOOKUP(A35,'Medical Examinations'!$A$1:$J$2336,7,FALSE)</f>
        <v>1</v>
      </c>
      <c r="S35" s="4" t="str">
        <f>VLOOKUP(A35,'Medical Examinations'!$A$1:$J$2336,6,FALSE)</f>
        <v>Yes</v>
      </c>
      <c r="T35" s="4" t="str">
        <f>VLOOKUP(A35,'Medical Examinations'!$A$1:$J$2336,8,FALSE)</f>
        <v>No</v>
      </c>
      <c r="U35" s="4" t="str">
        <f>VLOOKUP(A35,'Medical Examinations'!$A$1:$J$2336,9,FALSE)</f>
        <v>Underweight</v>
      </c>
      <c r="V35" s="4" t="str">
        <f>VLOOKUP(A35,'Medical Examinations'!$A$1:$J$2336,10,FALSE)</f>
        <v>Normal</v>
      </c>
      <c r="W35" s="4"/>
      <c r="X35" s="4"/>
    </row>
    <row r="36" spans="1:24" ht="15.75" thickBot="1" x14ac:dyDescent="0.3">
      <c r="A36" s="4" t="s">
        <v>57</v>
      </c>
      <c r="B36" s="5">
        <v>2004</v>
      </c>
      <c r="C36" s="4" t="s">
        <v>34</v>
      </c>
      <c r="D36" s="5">
        <v>24</v>
      </c>
      <c r="E36" s="5" t="str">
        <f>CONCATENATE(D36," ",C36," ",B36)</f>
        <v>24 Aug 2004</v>
      </c>
      <c r="F36" s="4" t="str">
        <f>IF(M36&lt;=30,"20-30",IF(M36&lt;=40,"31-40",IF(M36&lt;=50,"41-50","51+")))</f>
        <v>20-30</v>
      </c>
      <c r="G36" s="19">
        <v>1070</v>
      </c>
      <c r="H36" s="4" t="s">
        <v>12</v>
      </c>
      <c r="I36" s="4" t="s">
        <v>12</v>
      </c>
      <c r="J36" s="4" t="s">
        <v>13</v>
      </c>
      <c r="K36" s="4"/>
      <c r="L36" s="4" t="str">
        <f>VLOOKUP(A36,'Customer Names'!$A$2:$B$2336,2,FALSE)</f>
        <v>Sulhanek</v>
      </c>
      <c r="M36" s="4">
        <f>DATEDIF(E36,$K$2,"y")</f>
        <v>20</v>
      </c>
      <c r="N36" s="4">
        <f>VLOOKUP(A36,'Medical Examinations'!$A$2:$B$2336,2,FALSE)</f>
        <v>21.64</v>
      </c>
      <c r="O36" s="4">
        <f>VLOOKUP(A36,'Medical Examinations'!$A$1:$J$2336,3,FALSE)</f>
        <v>5.5</v>
      </c>
      <c r="P36" s="4" t="str">
        <f>VLOOKUP(A36,'Medical Examinations'!$A$1:$J$2336,4,FALSE)</f>
        <v>No</v>
      </c>
      <c r="Q36" s="4" t="str">
        <f>VLOOKUP(A36,'Medical Examinations'!$A$1:$J$2336,5,FALSE)</f>
        <v>Yes</v>
      </c>
      <c r="R36" s="4">
        <f>VLOOKUP(A36,'Medical Examinations'!$A$1:$J$2336,7,FALSE)</f>
        <v>1</v>
      </c>
      <c r="S36" s="4" t="str">
        <f>VLOOKUP(A36,'Medical Examinations'!$A$1:$J$2336,6,FALSE)</f>
        <v>No</v>
      </c>
      <c r="T36" s="4" t="str">
        <f>VLOOKUP(A36,'Medical Examinations'!$A$1:$J$2336,8,FALSE)</f>
        <v>No</v>
      </c>
      <c r="U36" s="4" t="str">
        <f>VLOOKUP(A36,'Medical Examinations'!$A$1:$J$2336,9,FALSE)</f>
        <v>Normal Weight</v>
      </c>
      <c r="V36" s="4" t="str">
        <f>VLOOKUP(A36,'Medical Examinations'!$A$1:$J$2336,10,FALSE)</f>
        <v>Normal</v>
      </c>
      <c r="W36" s="4"/>
      <c r="X36" s="4"/>
    </row>
    <row r="37" spans="1:24" ht="15.75" thickBot="1" x14ac:dyDescent="0.3">
      <c r="A37" s="4" t="s">
        <v>58</v>
      </c>
      <c r="B37" s="5">
        <v>1997</v>
      </c>
      <c r="C37" s="4" t="s">
        <v>34</v>
      </c>
      <c r="D37" s="5">
        <v>13</v>
      </c>
      <c r="E37" s="5" t="str">
        <f>CONCATENATE(D37," ",C37," ",B37)</f>
        <v>13 Aug 1997</v>
      </c>
      <c r="F37" s="4" t="str">
        <f>IF(M37&lt;=30,"20-30",IF(M37&lt;=40,"31-40",IF(M37&lt;=50,"41-50","51+")))</f>
        <v>20-30</v>
      </c>
      <c r="G37" s="19">
        <v>1071</v>
      </c>
      <c r="H37" s="4" t="s">
        <v>12</v>
      </c>
      <c r="I37" s="4" t="s">
        <v>12</v>
      </c>
      <c r="J37" s="4" t="s">
        <v>13</v>
      </c>
      <c r="K37" s="4"/>
      <c r="L37" s="4" t="str">
        <f>VLOOKUP(A37,'Customer Names'!$A$2:$B$2336,2,FALSE)</f>
        <v>Jeffers</v>
      </c>
      <c r="M37" s="4">
        <f>DATEDIF(E37,$K$2,"y")</f>
        <v>27</v>
      </c>
      <c r="N37" s="4">
        <f>VLOOKUP(A37,'Medical Examinations'!$A$2:$B$2336,2,FALSE)</f>
        <v>17.98</v>
      </c>
      <c r="O37" s="4">
        <f>VLOOKUP(A37,'Medical Examinations'!$A$1:$J$2336,3,FALSE)</f>
        <v>5.33</v>
      </c>
      <c r="P37" s="4" t="str">
        <f>VLOOKUP(A37,'Medical Examinations'!$A$1:$J$2336,4,FALSE)</f>
        <v>Yes</v>
      </c>
      <c r="Q37" s="4" t="str">
        <f>VLOOKUP(A37,'Medical Examinations'!$A$1:$J$2336,5,FALSE)</f>
        <v>No</v>
      </c>
      <c r="R37" s="4">
        <f>VLOOKUP(A37,'Medical Examinations'!$A$1:$J$2336,7,FALSE)</f>
        <v>1</v>
      </c>
      <c r="S37" s="4" t="str">
        <f>VLOOKUP(A37,'Medical Examinations'!$A$1:$J$2336,6,FALSE)</f>
        <v>Yes</v>
      </c>
      <c r="T37" s="4" t="str">
        <f>VLOOKUP(A37,'Medical Examinations'!$A$1:$J$2336,8,FALSE)</f>
        <v>No</v>
      </c>
      <c r="U37" s="4" t="str">
        <f>VLOOKUP(A37,'Medical Examinations'!$A$1:$J$2336,9,FALSE)</f>
        <v>Underweight</v>
      </c>
      <c r="V37" s="4" t="str">
        <f>VLOOKUP(A37,'Medical Examinations'!$A$1:$J$2336,10,FALSE)</f>
        <v>Normal</v>
      </c>
      <c r="W37" s="4"/>
      <c r="X37" s="4"/>
    </row>
    <row r="38" spans="1:24" ht="15.75" thickBot="1" x14ac:dyDescent="0.3">
      <c r="A38" s="4" t="s">
        <v>59</v>
      </c>
      <c r="B38" s="5">
        <v>1998</v>
      </c>
      <c r="C38" s="4" t="s">
        <v>30</v>
      </c>
      <c r="D38" s="5">
        <v>26</v>
      </c>
      <c r="E38" s="5" t="str">
        <f>CONCATENATE(D38," ",C38," ",B38)</f>
        <v>26 Dec 1998</v>
      </c>
      <c r="F38" s="4" t="str">
        <f>IF(M38&lt;=30,"20-30",IF(M38&lt;=40,"31-40",IF(M38&lt;=50,"41-50","51+")))</f>
        <v>20-30</v>
      </c>
      <c r="G38" s="19">
        <v>1082</v>
      </c>
      <c r="H38" s="4" t="s">
        <v>12</v>
      </c>
      <c r="I38" s="4" t="s">
        <v>11</v>
      </c>
      <c r="J38" s="4" t="s">
        <v>13</v>
      </c>
      <c r="K38" s="4"/>
      <c r="L38" s="4" t="str">
        <f>VLOOKUP(A38,'Customer Names'!$A$2:$B$2336,2,FALSE)</f>
        <v>Gates</v>
      </c>
      <c r="M38" s="4">
        <f>DATEDIF(E38,$K$2,"y")</f>
        <v>26</v>
      </c>
      <c r="N38" s="4">
        <f>VLOOKUP(A38,'Medical Examinations'!$A$2:$B$2336,2,FALSE)</f>
        <v>15.61</v>
      </c>
      <c r="O38" s="4">
        <f>VLOOKUP(A38,'Medical Examinations'!$A$1:$J$2336,3,FALSE)</f>
        <v>5.28</v>
      </c>
      <c r="P38" s="4" t="str">
        <f>VLOOKUP(A38,'Medical Examinations'!$A$1:$J$2336,4,FALSE)</f>
        <v>No</v>
      </c>
      <c r="Q38" s="4" t="str">
        <f>VLOOKUP(A38,'Medical Examinations'!$A$1:$J$2336,5,FALSE)</f>
        <v>No</v>
      </c>
      <c r="R38" s="4">
        <f>VLOOKUP(A38,'Medical Examinations'!$A$1:$J$2336,7,FALSE)</f>
        <v>1</v>
      </c>
      <c r="S38" s="4" t="str">
        <f>VLOOKUP(A38,'Medical Examinations'!$A$1:$J$2336,6,FALSE)</f>
        <v>No</v>
      </c>
      <c r="T38" s="4" t="str">
        <f>VLOOKUP(A38,'Medical Examinations'!$A$1:$J$2336,8,FALSE)</f>
        <v>No</v>
      </c>
      <c r="U38" s="4" t="str">
        <f>VLOOKUP(A38,'Medical Examinations'!$A$1:$J$2336,9,FALSE)</f>
        <v>Underweight</v>
      </c>
      <c r="V38" s="4" t="str">
        <f>VLOOKUP(A38,'Medical Examinations'!$A$1:$J$2336,10,FALSE)</f>
        <v>Normal</v>
      </c>
      <c r="W38" s="4"/>
      <c r="X38" s="4"/>
    </row>
    <row r="39" spans="1:24" ht="15.75" thickBot="1" x14ac:dyDescent="0.3">
      <c r="A39" s="4" t="s">
        <v>60</v>
      </c>
      <c r="B39" s="5">
        <v>2002</v>
      </c>
      <c r="C39" s="4" t="s">
        <v>34</v>
      </c>
      <c r="D39" s="5">
        <v>13</v>
      </c>
      <c r="E39" s="5" t="str">
        <f>CONCATENATE(D39," ",C39," ",B39)</f>
        <v>13 Aug 2002</v>
      </c>
      <c r="F39" s="4" t="str">
        <f>IF(M39&lt;=30,"20-30",IF(M39&lt;=40,"31-40",IF(M39&lt;=50,"41-50","51+")))</f>
        <v>20-30</v>
      </c>
      <c r="G39" s="19">
        <v>1086</v>
      </c>
      <c r="H39" s="4" t="s">
        <v>12</v>
      </c>
      <c r="I39" s="4" t="s">
        <v>12</v>
      </c>
      <c r="J39" s="4" t="s">
        <v>13</v>
      </c>
      <c r="K39" s="4"/>
      <c r="L39" s="4" t="str">
        <f>VLOOKUP(A39,'Customer Names'!$A$2:$B$2336,2,FALSE)</f>
        <v>Ferrell</v>
      </c>
      <c r="M39" s="4">
        <f>DATEDIF(E39,$K$2,"y")</f>
        <v>22</v>
      </c>
      <c r="N39" s="4">
        <f>VLOOKUP(A39,'Medical Examinations'!$A$2:$B$2336,2,FALSE)</f>
        <v>17.170000000000002</v>
      </c>
      <c r="O39" s="4">
        <f>VLOOKUP(A39,'Medical Examinations'!$A$1:$J$2336,3,FALSE)</f>
        <v>8.4600000000000009</v>
      </c>
      <c r="P39" s="4" t="str">
        <f>VLOOKUP(A39,'Medical Examinations'!$A$1:$J$2336,4,FALSE)</f>
        <v>No</v>
      </c>
      <c r="Q39" s="4" t="str">
        <f>VLOOKUP(A39,'Medical Examinations'!$A$1:$J$2336,5,FALSE)</f>
        <v>No</v>
      </c>
      <c r="R39" s="4">
        <f>VLOOKUP(A39,'Medical Examinations'!$A$1:$J$2336,7,FALSE)</f>
        <v>0</v>
      </c>
      <c r="S39" s="4" t="str">
        <f>VLOOKUP(A39,'Medical Examinations'!$A$1:$J$2336,6,FALSE)</f>
        <v>No</v>
      </c>
      <c r="T39" s="4" t="str">
        <f>VLOOKUP(A39,'Medical Examinations'!$A$1:$J$2336,8,FALSE)</f>
        <v>No</v>
      </c>
      <c r="U39" s="4" t="str">
        <f>VLOOKUP(A39,'Medical Examinations'!$A$1:$J$2336,9,FALSE)</f>
        <v>Underweight</v>
      </c>
      <c r="V39" s="4" t="str">
        <f>VLOOKUP(A39,'Medical Examinations'!$A$1:$J$2336,10,FALSE)</f>
        <v>Diabetes</v>
      </c>
      <c r="W39" s="4"/>
      <c r="X39" s="4"/>
    </row>
    <row r="40" spans="1:24" ht="15.75" thickBot="1" x14ac:dyDescent="0.3">
      <c r="A40" s="4" t="s">
        <v>61</v>
      </c>
      <c r="B40" s="5">
        <v>2004</v>
      </c>
      <c r="C40" s="4" t="s">
        <v>15</v>
      </c>
      <c r="D40" s="5">
        <v>12</v>
      </c>
      <c r="E40" s="5" t="str">
        <f>CONCATENATE(D40," ",C40," ",B40)</f>
        <v>12 Nov 2004</v>
      </c>
      <c r="F40" s="4" t="str">
        <f>IF(M40&lt;=30,"20-30",IF(M40&lt;=40,"31-40",IF(M40&lt;=50,"41-50","51+")))</f>
        <v>20-30</v>
      </c>
      <c r="G40" s="19">
        <v>1121.8699999999999</v>
      </c>
      <c r="H40" s="4" t="s">
        <v>12</v>
      </c>
      <c r="I40" s="4" t="s">
        <v>16</v>
      </c>
      <c r="J40" s="4" t="s">
        <v>13</v>
      </c>
      <c r="K40" s="4"/>
      <c r="L40" s="4" t="str">
        <f>VLOOKUP(A40,'Customer Names'!$A$2:$B$2336,2,FALSE)</f>
        <v>Ruiz-Tagle Barros</v>
      </c>
      <c r="M40" s="4">
        <f>DATEDIF(E40,$K$2,"y")</f>
        <v>20</v>
      </c>
      <c r="N40" s="4">
        <f>VLOOKUP(A40,'Medical Examinations'!$A$2:$B$2336,2,FALSE)</f>
        <v>23.21</v>
      </c>
      <c r="O40" s="4">
        <f>VLOOKUP(A40,'Medical Examinations'!$A$1:$J$2336,3,FALSE)</f>
        <v>4.37</v>
      </c>
      <c r="P40" s="4" t="str">
        <f>VLOOKUP(A40,'Medical Examinations'!$A$1:$J$2336,4,FALSE)</f>
        <v>No</v>
      </c>
      <c r="Q40" s="4" t="str">
        <f>VLOOKUP(A40,'Medical Examinations'!$A$1:$J$2336,5,FALSE)</f>
        <v>Yes</v>
      </c>
      <c r="R40" s="4">
        <f>VLOOKUP(A40,'Medical Examinations'!$A$1:$J$2336,7,FALSE)</f>
        <v>1</v>
      </c>
      <c r="S40" s="4" t="str">
        <f>VLOOKUP(A40,'Medical Examinations'!$A$1:$J$2336,6,FALSE)</f>
        <v>No</v>
      </c>
      <c r="T40" s="4" t="str">
        <f>VLOOKUP(A40,'Medical Examinations'!$A$1:$J$2336,8,FALSE)</f>
        <v>No</v>
      </c>
      <c r="U40" s="4" t="str">
        <f>VLOOKUP(A40,'Medical Examinations'!$A$1:$J$2336,9,FALSE)</f>
        <v>Normal Weight</v>
      </c>
      <c r="V40" s="4" t="str">
        <f>VLOOKUP(A40,'Medical Examinations'!$A$1:$J$2336,10,FALSE)</f>
        <v>Normal</v>
      </c>
      <c r="W40" s="4"/>
      <c r="X40" s="4"/>
    </row>
    <row r="41" spans="1:24" ht="15.75" thickBot="1" x14ac:dyDescent="0.3">
      <c r="A41" s="4" t="s">
        <v>62</v>
      </c>
      <c r="B41" s="5">
        <v>2004</v>
      </c>
      <c r="C41" s="4" t="s">
        <v>18</v>
      </c>
      <c r="D41" s="5">
        <v>14</v>
      </c>
      <c r="E41" s="5" t="str">
        <f>CONCATENATE(D41," ",C41," ",B41)</f>
        <v>14 Jun 2004</v>
      </c>
      <c r="F41" s="4" t="str">
        <f>IF(M41&lt;=30,"20-30",IF(M41&lt;=40,"31-40",IF(M41&lt;=50,"41-50","51+")))</f>
        <v>20-30</v>
      </c>
      <c r="G41" s="19">
        <v>1131.51</v>
      </c>
      <c r="H41" s="4" t="s">
        <v>12</v>
      </c>
      <c r="I41" s="4" t="s">
        <v>16</v>
      </c>
      <c r="J41" s="4" t="s">
        <v>13</v>
      </c>
      <c r="K41" s="4"/>
      <c r="L41" s="4" t="str">
        <f>VLOOKUP(A41,'Customer Names'!$A$2:$B$2336,2,FALSE)</f>
        <v>Enke</v>
      </c>
      <c r="M41" s="4">
        <f>DATEDIF(E41,$K$2,"y")</f>
        <v>20</v>
      </c>
      <c r="N41" s="4">
        <f>VLOOKUP(A41,'Medical Examinations'!$A$2:$B$2336,2,FALSE)</f>
        <v>30.14</v>
      </c>
      <c r="O41" s="4">
        <f>VLOOKUP(A41,'Medical Examinations'!$A$1:$J$2336,3,FALSE)</f>
        <v>5.49</v>
      </c>
      <c r="P41" s="4" t="str">
        <f>VLOOKUP(A41,'Medical Examinations'!$A$1:$J$2336,4,FALSE)</f>
        <v>No</v>
      </c>
      <c r="Q41" s="4" t="str">
        <f>VLOOKUP(A41,'Medical Examinations'!$A$1:$J$2336,5,FALSE)</f>
        <v>Yes</v>
      </c>
      <c r="R41" s="4">
        <f>VLOOKUP(A41,'Medical Examinations'!$A$1:$J$2336,7,FALSE)</f>
        <v>1</v>
      </c>
      <c r="S41" s="4" t="str">
        <f>VLOOKUP(A41,'Medical Examinations'!$A$1:$J$2336,6,FALSE)</f>
        <v>No</v>
      </c>
      <c r="T41" s="4" t="str">
        <f>VLOOKUP(A41,'Medical Examinations'!$A$1:$J$2336,8,FALSE)</f>
        <v>No</v>
      </c>
      <c r="U41" s="4" t="str">
        <f>VLOOKUP(A41,'Medical Examinations'!$A$1:$J$2336,9,FALSE)</f>
        <v>Obesity</v>
      </c>
      <c r="V41" s="4" t="str">
        <f>VLOOKUP(A41,'Medical Examinations'!$A$1:$J$2336,10,FALSE)</f>
        <v>Normal</v>
      </c>
      <c r="W41" s="4"/>
      <c r="X41" s="4"/>
    </row>
    <row r="42" spans="1:24" ht="15.75" thickBot="1" x14ac:dyDescent="0.3">
      <c r="A42" s="4" t="s">
        <v>63</v>
      </c>
      <c r="B42" s="5">
        <v>2002</v>
      </c>
      <c r="C42" s="4" t="s">
        <v>10</v>
      </c>
      <c r="D42" s="5">
        <v>19</v>
      </c>
      <c r="E42" s="5" t="str">
        <f>CONCATENATE(D42," ",C42," ",B42)</f>
        <v>19 Jul 2002</v>
      </c>
      <c r="F42" s="4" t="str">
        <f>IF(M42&lt;=30,"20-30",IF(M42&lt;=40,"31-40",IF(M42&lt;=50,"41-50","51+")))</f>
        <v>20-30</v>
      </c>
      <c r="G42" s="19">
        <v>1132</v>
      </c>
      <c r="H42" s="4" t="s">
        <v>12</v>
      </c>
      <c r="I42" s="4" t="s">
        <v>16</v>
      </c>
      <c r="J42" s="4" t="s">
        <v>13</v>
      </c>
      <c r="K42" s="4"/>
      <c r="L42" s="4" t="str">
        <f>VLOOKUP(A42,'Customer Names'!$A$2:$B$2336,2,FALSE)</f>
        <v>Beisel</v>
      </c>
      <c r="M42" s="4">
        <f>DATEDIF(E42,$K$2,"y")</f>
        <v>22</v>
      </c>
      <c r="N42" s="4">
        <f>VLOOKUP(A42,'Medical Examinations'!$A$2:$B$2336,2,FALSE)</f>
        <v>16.87</v>
      </c>
      <c r="O42" s="4">
        <f>VLOOKUP(A42,'Medical Examinations'!$A$1:$J$2336,3,FALSE)</f>
        <v>9.1300000000000008</v>
      </c>
      <c r="P42" s="4" t="str">
        <f>VLOOKUP(A42,'Medical Examinations'!$A$1:$J$2336,4,FALSE)</f>
        <v>No</v>
      </c>
      <c r="Q42" s="4" t="str">
        <f>VLOOKUP(A42,'Medical Examinations'!$A$1:$J$2336,5,FALSE)</f>
        <v>No</v>
      </c>
      <c r="R42" s="4">
        <f>VLOOKUP(A42,'Medical Examinations'!$A$1:$J$2336,7,FALSE)</f>
        <v>0</v>
      </c>
      <c r="S42" s="4" t="str">
        <f>VLOOKUP(A42,'Medical Examinations'!$A$1:$J$2336,6,FALSE)</f>
        <v>No</v>
      </c>
      <c r="T42" s="4" t="str">
        <f>VLOOKUP(A42,'Medical Examinations'!$A$1:$J$2336,8,FALSE)</f>
        <v>No</v>
      </c>
      <c r="U42" s="4" t="str">
        <f>VLOOKUP(A42,'Medical Examinations'!$A$1:$J$2336,9,FALSE)</f>
        <v>Underweight</v>
      </c>
      <c r="V42" s="4" t="str">
        <f>VLOOKUP(A42,'Medical Examinations'!$A$1:$J$2336,10,FALSE)</f>
        <v>Diabetes</v>
      </c>
      <c r="W42" s="4"/>
      <c r="X42" s="4"/>
    </row>
    <row r="43" spans="1:24" ht="15.75" thickBot="1" x14ac:dyDescent="0.3">
      <c r="A43" s="4" t="s">
        <v>64</v>
      </c>
      <c r="B43" s="5">
        <v>2004</v>
      </c>
      <c r="C43" s="4" t="s">
        <v>36</v>
      </c>
      <c r="D43" s="5">
        <v>6</v>
      </c>
      <c r="E43" s="5" t="str">
        <f>CONCATENATE(D43," ",C43," ",B43)</f>
        <v>6 Oct 2004</v>
      </c>
      <c r="F43" s="4" t="str">
        <f>IF(M43&lt;=30,"20-30",IF(M43&lt;=40,"31-40",IF(M43&lt;=50,"41-50","51+")))</f>
        <v>20-30</v>
      </c>
      <c r="G43" s="19">
        <v>1135</v>
      </c>
      <c r="H43" s="4" t="s">
        <v>12</v>
      </c>
      <c r="I43" s="4" t="s">
        <v>12</v>
      </c>
      <c r="J43" s="4" t="s">
        <v>13</v>
      </c>
      <c r="K43" s="4"/>
      <c r="L43" s="4" t="str">
        <f>VLOOKUP(A43,'Customer Names'!$A$2:$B$2336,2,FALSE)</f>
        <v>Treece</v>
      </c>
      <c r="M43" s="4">
        <f>DATEDIF(E43,$K$2,"y")</f>
        <v>20</v>
      </c>
      <c r="N43" s="4">
        <f>VLOOKUP(A43,'Medical Examinations'!$A$2:$B$2336,2,FALSE)</f>
        <v>21.84</v>
      </c>
      <c r="O43" s="4">
        <f>VLOOKUP(A43,'Medical Examinations'!$A$1:$J$2336,3,FALSE)</f>
        <v>5.71</v>
      </c>
      <c r="P43" s="4" t="str">
        <f>VLOOKUP(A43,'Medical Examinations'!$A$1:$J$2336,4,FALSE)</f>
        <v>No</v>
      </c>
      <c r="Q43" s="4" t="str">
        <f>VLOOKUP(A43,'Medical Examinations'!$A$1:$J$2336,5,FALSE)</f>
        <v>Yes</v>
      </c>
      <c r="R43" s="4">
        <f>VLOOKUP(A43,'Medical Examinations'!$A$1:$J$2336,7,FALSE)</f>
        <v>1</v>
      </c>
      <c r="S43" s="4" t="str">
        <f>VLOOKUP(A43,'Medical Examinations'!$A$1:$J$2336,6,FALSE)</f>
        <v>No</v>
      </c>
      <c r="T43" s="4" t="str">
        <f>VLOOKUP(A43,'Medical Examinations'!$A$1:$J$2336,8,FALSE)</f>
        <v>No</v>
      </c>
      <c r="U43" s="4" t="str">
        <f>VLOOKUP(A43,'Medical Examinations'!$A$1:$J$2336,9,FALSE)</f>
        <v>Normal Weight</v>
      </c>
      <c r="V43" s="4" t="str">
        <f>VLOOKUP(A43,'Medical Examinations'!$A$1:$J$2336,10,FALSE)</f>
        <v>Prediabetes</v>
      </c>
      <c r="W43" s="4"/>
      <c r="X43" s="4"/>
    </row>
    <row r="44" spans="1:24" ht="15.75" thickBot="1" x14ac:dyDescent="0.3">
      <c r="A44" s="4" t="s">
        <v>65</v>
      </c>
      <c r="B44" s="5">
        <v>2004</v>
      </c>
      <c r="C44" s="4" t="s">
        <v>18</v>
      </c>
      <c r="D44" s="5">
        <v>11</v>
      </c>
      <c r="E44" s="5" t="str">
        <f>CONCATENATE(D44," ",C44," ",B44)</f>
        <v>11 Jun 2004</v>
      </c>
      <c r="F44" s="4" t="str">
        <f>IF(M44&lt;=30,"20-30",IF(M44&lt;=40,"31-40",IF(M44&lt;=50,"41-50","51+")))</f>
        <v>20-30</v>
      </c>
      <c r="G44" s="19">
        <v>1135.94</v>
      </c>
      <c r="H44" s="4" t="s">
        <v>12</v>
      </c>
      <c r="I44" s="4" t="s">
        <v>12</v>
      </c>
      <c r="J44" s="4" t="s">
        <v>13</v>
      </c>
      <c r="K44" s="4"/>
      <c r="L44" s="4" t="str">
        <f>VLOOKUP(A44,'Customer Names'!$A$2:$B$2336,2,FALSE)</f>
        <v>Regnier</v>
      </c>
      <c r="M44" s="4">
        <f>DATEDIF(E44,$K$2,"y")</f>
        <v>20</v>
      </c>
      <c r="N44" s="4">
        <f>VLOOKUP(A44,'Medical Examinations'!$A$2:$B$2336,2,FALSE)</f>
        <v>33.33</v>
      </c>
      <c r="O44" s="4">
        <f>VLOOKUP(A44,'Medical Examinations'!$A$1:$J$2336,3,FALSE)</f>
        <v>6.08</v>
      </c>
      <c r="P44" s="4" t="str">
        <f>VLOOKUP(A44,'Medical Examinations'!$A$1:$J$2336,4,FALSE)</f>
        <v>No</v>
      </c>
      <c r="Q44" s="4" t="str">
        <f>VLOOKUP(A44,'Medical Examinations'!$A$1:$J$2336,5,FALSE)</f>
        <v>Yes</v>
      </c>
      <c r="R44" s="4">
        <f>VLOOKUP(A44,'Medical Examinations'!$A$1:$J$2336,7,FALSE)</f>
        <v>1</v>
      </c>
      <c r="S44" s="4" t="str">
        <f>VLOOKUP(A44,'Medical Examinations'!$A$1:$J$2336,6,FALSE)</f>
        <v>No</v>
      </c>
      <c r="T44" s="4" t="str">
        <f>VLOOKUP(A44,'Medical Examinations'!$A$1:$J$2336,8,FALSE)</f>
        <v>No</v>
      </c>
      <c r="U44" s="4" t="str">
        <f>VLOOKUP(A44,'Medical Examinations'!$A$1:$J$2336,9,FALSE)</f>
        <v>Obesity</v>
      </c>
      <c r="V44" s="4" t="str">
        <f>VLOOKUP(A44,'Medical Examinations'!$A$1:$J$2336,10,FALSE)</f>
        <v>Prediabetes</v>
      </c>
      <c r="W44" s="4"/>
      <c r="X44" s="4"/>
    </row>
    <row r="45" spans="1:24" ht="15.75" thickBot="1" x14ac:dyDescent="0.3">
      <c r="A45" s="4" t="s">
        <v>66</v>
      </c>
      <c r="B45" s="5">
        <v>2004</v>
      </c>
      <c r="C45" s="4" t="s">
        <v>15</v>
      </c>
      <c r="D45" s="5">
        <v>28</v>
      </c>
      <c r="E45" s="5" t="str">
        <f>CONCATENATE(D45," ",C45," ",B45)</f>
        <v>28 Nov 2004</v>
      </c>
      <c r="F45" s="4" t="str">
        <f>IF(M45&lt;=30,"20-30",IF(M45&lt;=40,"31-40",IF(M45&lt;=50,"41-50","51+")))</f>
        <v>20-30</v>
      </c>
      <c r="G45" s="19">
        <v>1136.4000000000001</v>
      </c>
      <c r="H45" s="4" t="s">
        <v>12</v>
      </c>
      <c r="I45" s="4" t="s">
        <v>12</v>
      </c>
      <c r="J45" s="4" t="s">
        <v>13</v>
      </c>
      <c r="K45" s="4"/>
      <c r="L45" s="4" t="str">
        <f>VLOOKUP(A45,'Customer Names'!$A$2:$B$2336,2,FALSE)</f>
        <v>Talhelm</v>
      </c>
      <c r="M45" s="4">
        <f>DATEDIF(E45,$K$2,"y")</f>
        <v>20</v>
      </c>
      <c r="N45" s="4">
        <f>VLOOKUP(A45,'Medical Examinations'!$A$2:$B$2336,2,FALSE)</f>
        <v>33.659999999999997</v>
      </c>
      <c r="O45" s="4">
        <f>VLOOKUP(A45,'Medical Examinations'!$A$1:$J$2336,3,FALSE)</f>
        <v>5.71</v>
      </c>
      <c r="P45" s="4" t="str">
        <f>VLOOKUP(A45,'Medical Examinations'!$A$1:$J$2336,4,FALSE)</f>
        <v>No</v>
      </c>
      <c r="Q45" s="4" t="str">
        <f>VLOOKUP(A45,'Medical Examinations'!$A$1:$J$2336,5,FALSE)</f>
        <v>Yes</v>
      </c>
      <c r="R45" s="4">
        <f>VLOOKUP(A45,'Medical Examinations'!$A$1:$J$2336,7,FALSE)</f>
        <v>1</v>
      </c>
      <c r="S45" s="4" t="str">
        <f>VLOOKUP(A45,'Medical Examinations'!$A$1:$J$2336,6,FALSE)</f>
        <v>No</v>
      </c>
      <c r="T45" s="4" t="str">
        <f>VLOOKUP(A45,'Medical Examinations'!$A$1:$J$2336,8,FALSE)</f>
        <v>No</v>
      </c>
      <c r="U45" s="4" t="str">
        <f>VLOOKUP(A45,'Medical Examinations'!$A$1:$J$2336,9,FALSE)</f>
        <v>Obesity</v>
      </c>
      <c r="V45" s="4" t="str">
        <f>VLOOKUP(A45,'Medical Examinations'!$A$1:$J$2336,10,FALSE)</f>
        <v>Prediabetes</v>
      </c>
      <c r="W45" s="4"/>
      <c r="X45" s="4"/>
    </row>
    <row r="46" spans="1:24" ht="15.75" thickBot="1" x14ac:dyDescent="0.3">
      <c r="A46" s="4" t="s">
        <v>67</v>
      </c>
      <c r="B46" s="5">
        <v>2002</v>
      </c>
      <c r="C46" s="4" t="s">
        <v>34</v>
      </c>
      <c r="D46" s="5">
        <v>11</v>
      </c>
      <c r="E46" s="5" t="str">
        <f>CONCATENATE(D46," ",C46," ",B46)</f>
        <v>11 Aug 2002</v>
      </c>
      <c r="F46" s="4" t="str">
        <f>IF(M46&lt;=30,"20-30",IF(M46&lt;=40,"31-40",IF(M46&lt;=50,"41-50","51+")))</f>
        <v>20-30</v>
      </c>
      <c r="G46" s="19">
        <v>1137</v>
      </c>
      <c r="H46" s="4" t="s">
        <v>12</v>
      </c>
      <c r="I46" s="4" t="s">
        <v>16</v>
      </c>
      <c r="J46" s="4" t="s">
        <v>13</v>
      </c>
      <c r="K46" s="4"/>
      <c r="L46" s="4" t="str">
        <f>VLOOKUP(A46,'Customer Names'!$A$2:$B$2336,2,FALSE)</f>
        <v>King</v>
      </c>
      <c r="M46" s="4">
        <f>DATEDIF(E46,$K$2,"y")</f>
        <v>22</v>
      </c>
      <c r="N46" s="4">
        <f>VLOOKUP(A46,'Medical Examinations'!$A$2:$B$2336,2,FALSE)</f>
        <v>19.3</v>
      </c>
      <c r="O46" s="4">
        <f>VLOOKUP(A46,'Medical Examinations'!$A$1:$J$2336,3,FALSE)</f>
        <v>10.36</v>
      </c>
      <c r="P46" s="4" t="str">
        <f>VLOOKUP(A46,'Medical Examinations'!$A$1:$J$2336,4,FALSE)</f>
        <v>No</v>
      </c>
      <c r="Q46" s="4" t="str">
        <f>VLOOKUP(A46,'Medical Examinations'!$A$1:$J$2336,5,FALSE)</f>
        <v>No</v>
      </c>
      <c r="R46" s="4">
        <f>VLOOKUP(A46,'Medical Examinations'!$A$1:$J$2336,7,FALSE)</f>
        <v>0</v>
      </c>
      <c r="S46" s="4" t="str">
        <f>VLOOKUP(A46,'Medical Examinations'!$A$1:$J$2336,6,FALSE)</f>
        <v>No</v>
      </c>
      <c r="T46" s="4" t="str">
        <f>VLOOKUP(A46,'Medical Examinations'!$A$1:$J$2336,8,FALSE)</f>
        <v>No</v>
      </c>
      <c r="U46" s="4" t="str">
        <f>VLOOKUP(A46,'Medical Examinations'!$A$1:$J$2336,9,FALSE)</f>
        <v>Normal Weight</v>
      </c>
      <c r="V46" s="4" t="str">
        <f>VLOOKUP(A46,'Medical Examinations'!$A$1:$J$2336,10,FALSE)</f>
        <v>Diabetes</v>
      </c>
      <c r="W46" s="4"/>
      <c r="X46" s="4"/>
    </row>
    <row r="47" spans="1:24" ht="15.75" thickBot="1" x14ac:dyDescent="0.3">
      <c r="A47" s="4" t="s">
        <v>68</v>
      </c>
      <c r="B47" s="5">
        <v>2004</v>
      </c>
      <c r="C47" s="4" t="s">
        <v>36</v>
      </c>
      <c r="D47" s="5">
        <v>15</v>
      </c>
      <c r="E47" s="5" t="str">
        <f>CONCATENATE(D47," ",C47," ",B47)</f>
        <v>15 Oct 2004</v>
      </c>
      <c r="F47" s="4" t="str">
        <f>IF(M47&lt;=30,"20-30",IF(M47&lt;=40,"31-40",IF(M47&lt;=50,"41-50","51+")))</f>
        <v>20-30</v>
      </c>
      <c r="G47" s="19">
        <v>1137.01</v>
      </c>
      <c r="H47" s="4" t="s">
        <v>12</v>
      </c>
      <c r="I47" s="4" t="s">
        <v>16</v>
      </c>
      <c r="J47" s="4" t="s">
        <v>13</v>
      </c>
      <c r="K47" s="4"/>
      <c r="L47" s="4" t="str">
        <f>VLOOKUP(A47,'Customer Names'!$A$2:$B$2336,2,FALSE)</f>
        <v>April</v>
      </c>
      <c r="M47" s="4">
        <f>DATEDIF(E47,$K$2,"y")</f>
        <v>20</v>
      </c>
      <c r="N47" s="4">
        <f>VLOOKUP(A47,'Medical Examinations'!$A$2:$B$2336,2,FALSE)</f>
        <v>34.1</v>
      </c>
      <c r="O47" s="4">
        <f>VLOOKUP(A47,'Medical Examinations'!$A$1:$J$2336,3,FALSE)</f>
        <v>4.07</v>
      </c>
      <c r="P47" s="4" t="str">
        <f>VLOOKUP(A47,'Medical Examinations'!$A$1:$J$2336,4,FALSE)</f>
        <v>No</v>
      </c>
      <c r="Q47" s="4" t="str">
        <f>VLOOKUP(A47,'Medical Examinations'!$A$1:$J$2336,5,FALSE)</f>
        <v>Yes</v>
      </c>
      <c r="R47" s="4">
        <f>VLOOKUP(A47,'Medical Examinations'!$A$1:$J$2336,7,FALSE)</f>
        <v>1</v>
      </c>
      <c r="S47" s="4" t="str">
        <f>VLOOKUP(A47,'Medical Examinations'!$A$1:$J$2336,6,FALSE)</f>
        <v>No</v>
      </c>
      <c r="T47" s="4" t="str">
        <f>VLOOKUP(A47,'Medical Examinations'!$A$1:$J$2336,8,FALSE)</f>
        <v>No</v>
      </c>
      <c r="U47" s="4" t="str">
        <f>VLOOKUP(A47,'Medical Examinations'!$A$1:$J$2336,9,FALSE)</f>
        <v>Obesity</v>
      </c>
      <c r="V47" s="4" t="str">
        <f>VLOOKUP(A47,'Medical Examinations'!$A$1:$J$2336,10,FALSE)</f>
        <v>Normal</v>
      </c>
      <c r="W47" s="4"/>
      <c r="X47" s="4"/>
    </row>
    <row r="48" spans="1:24" ht="15.75" thickBot="1" x14ac:dyDescent="0.3">
      <c r="A48" s="4" t="s">
        <v>69</v>
      </c>
      <c r="B48" s="5">
        <v>2004</v>
      </c>
      <c r="C48" s="4" t="s">
        <v>15</v>
      </c>
      <c r="D48" s="5">
        <v>27</v>
      </c>
      <c r="E48" s="5" t="str">
        <f>CONCATENATE(D48," ",C48," ",B48)</f>
        <v>27 Nov 2004</v>
      </c>
      <c r="F48" s="4" t="str">
        <f>IF(M48&lt;=30,"20-30",IF(M48&lt;=40,"31-40",IF(M48&lt;=50,"41-50","51+")))</f>
        <v>20-30</v>
      </c>
      <c r="G48" s="19">
        <v>1137.47</v>
      </c>
      <c r="H48" s="4" t="s">
        <v>12</v>
      </c>
      <c r="I48" s="4" t="s">
        <v>11</v>
      </c>
      <c r="J48" s="4" t="s">
        <v>13</v>
      </c>
      <c r="K48" s="4"/>
      <c r="L48" s="4" t="str">
        <f>VLOOKUP(A48,'Customer Names'!$A$2:$B$2336,2,FALSE)</f>
        <v>Fraioli</v>
      </c>
      <c r="M48" s="4">
        <f>DATEDIF(E48,$K$2,"y")</f>
        <v>20</v>
      </c>
      <c r="N48" s="4">
        <f>VLOOKUP(A48,'Medical Examinations'!$A$2:$B$2336,2,FALSE)</f>
        <v>34.43</v>
      </c>
      <c r="O48" s="4">
        <f>VLOOKUP(A48,'Medical Examinations'!$A$1:$J$2336,3,FALSE)</f>
        <v>4.2699999999999996</v>
      </c>
      <c r="P48" s="4" t="str">
        <f>VLOOKUP(A48,'Medical Examinations'!$A$1:$J$2336,4,FALSE)</f>
        <v>No</v>
      </c>
      <c r="Q48" s="4" t="str">
        <f>VLOOKUP(A48,'Medical Examinations'!$A$1:$J$2336,5,FALSE)</f>
        <v>Yes</v>
      </c>
      <c r="R48" s="4">
        <f>VLOOKUP(A48,'Medical Examinations'!$A$1:$J$2336,7,FALSE)</f>
        <v>1</v>
      </c>
      <c r="S48" s="4" t="str">
        <f>VLOOKUP(A48,'Medical Examinations'!$A$1:$J$2336,6,FALSE)</f>
        <v>No</v>
      </c>
      <c r="T48" s="4" t="str">
        <f>VLOOKUP(A48,'Medical Examinations'!$A$1:$J$2336,8,FALSE)</f>
        <v>No</v>
      </c>
      <c r="U48" s="4" t="str">
        <f>VLOOKUP(A48,'Medical Examinations'!$A$1:$J$2336,9,FALSE)</f>
        <v>Obesity</v>
      </c>
      <c r="V48" s="4" t="str">
        <f>VLOOKUP(A48,'Medical Examinations'!$A$1:$J$2336,10,FALSE)</f>
        <v>Normal</v>
      </c>
      <c r="W48" s="4"/>
      <c r="X48" s="4"/>
    </row>
    <row r="49" spans="1:24" ht="15.75" thickBot="1" x14ac:dyDescent="0.3">
      <c r="A49" s="4" t="s">
        <v>70</v>
      </c>
      <c r="B49" s="5">
        <v>2001</v>
      </c>
      <c r="C49" s="4" t="s">
        <v>36</v>
      </c>
      <c r="D49" s="5">
        <v>25</v>
      </c>
      <c r="E49" s="5" t="str">
        <f>CONCATENATE(D49," ",C49," ",B49)</f>
        <v>25 Oct 2001</v>
      </c>
      <c r="F49" s="4" t="str">
        <f>IF(M49&lt;=30,"20-30",IF(M49&lt;=40,"31-40",IF(M49&lt;=50,"41-50","51+")))</f>
        <v>20-30</v>
      </c>
      <c r="G49" s="19">
        <v>1141</v>
      </c>
      <c r="H49" s="4" t="s">
        <v>12</v>
      </c>
      <c r="I49" s="4" t="s">
        <v>16</v>
      </c>
      <c r="J49" s="4" t="s">
        <v>13</v>
      </c>
      <c r="K49" s="4"/>
      <c r="L49" s="4" t="str">
        <f>VLOOKUP(A49,'Customer Names'!$A$2:$B$2336,2,FALSE)</f>
        <v>Barger</v>
      </c>
      <c r="M49" s="4">
        <f>DATEDIF(E49,$K$2,"y")</f>
        <v>23</v>
      </c>
      <c r="N49" s="4">
        <f>VLOOKUP(A49,'Medical Examinations'!$A$2:$B$2336,2,FALSE)</f>
        <v>16.739999999999998</v>
      </c>
      <c r="O49" s="4">
        <f>VLOOKUP(A49,'Medical Examinations'!$A$1:$J$2336,3,FALSE)</f>
        <v>4.08</v>
      </c>
      <c r="P49" s="4" t="str">
        <f>VLOOKUP(A49,'Medical Examinations'!$A$1:$J$2336,4,FALSE)</f>
        <v>Yes</v>
      </c>
      <c r="Q49" s="4" t="str">
        <f>VLOOKUP(A49,'Medical Examinations'!$A$1:$J$2336,5,FALSE)</f>
        <v>No</v>
      </c>
      <c r="R49" s="4">
        <f>VLOOKUP(A49,'Medical Examinations'!$A$1:$J$2336,7,FALSE)</f>
        <v>0</v>
      </c>
      <c r="S49" s="4" t="str">
        <f>VLOOKUP(A49,'Medical Examinations'!$A$1:$J$2336,6,FALSE)</f>
        <v>No</v>
      </c>
      <c r="T49" s="4" t="str">
        <f>VLOOKUP(A49,'Medical Examinations'!$A$1:$J$2336,8,FALSE)</f>
        <v>No</v>
      </c>
      <c r="U49" s="4" t="str">
        <f>VLOOKUP(A49,'Medical Examinations'!$A$1:$J$2336,9,FALSE)</f>
        <v>Underweight</v>
      </c>
      <c r="V49" s="4" t="str">
        <f>VLOOKUP(A49,'Medical Examinations'!$A$1:$J$2336,10,FALSE)</f>
        <v>Normal</v>
      </c>
      <c r="W49" s="4"/>
      <c r="X49" s="4"/>
    </row>
    <row r="50" spans="1:24" ht="15.75" thickBot="1" x14ac:dyDescent="0.3">
      <c r="A50" s="4" t="s">
        <v>71</v>
      </c>
      <c r="B50" s="5">
        <v>2004</v>
      </c>
      <c r="C50" s="4" t="s">
        <v>20</v>
      </c>
      <c r="D50" s="5">
        <v>12</v>
      </c>
      <c r="E50" s="5" t="str">
        <f>CONCATENATE(D50," ",C50," ",B50)</f>
        <v>12 Sep 2004</v>
      </c>
      <c r="F50" s="4" t="str">
        <f>IF(M50&lt;=30,"20-30",IF(M50&lt;=40,"31-40",IF(M50&lt;=50,"41-50","51+")))</f>
        <v>20-30</v>
      </c>
      <c r="G50" s="19">
        <v>1141.45</v>
      </c>
      <c r="H50" s="4" t="s">
        <v>12</v>
      </c>
      <c r="I50" s="4" t="s">
        <v>12</v>
      </c>
      <c r="J50" s="4" t="s">
        <v>13</v>
      </c>
      <c r="K50" s="4"/>
      <c r="L50" s="4" t="str">
        <f>VLOOKUP(A50,'Customer Names'!$A$2:$B$2336,2,FALSE)</f>
        <v>Albertson</v>
      </c>
      <c r="M50" s="4">
        <f>DATEDIF(E50,$K$2,"y")</f>
        <v>20</v>
      </c>
      <c r="N50" s="4">
        <f>VLOOKUP(A50,'Medical Examinations'!$A$2:$B$2336,2,FALSE)</f>
        <v>37.29</v>
      </c>
      <c r="O50" s="4">
        <f>VLOOKUP(A50,'Medical Examinations'!$A$1:$J$2336,3,FALSE)</f>
        <v>5.03</v>
      </c>
      <c r="P50" s="4" t="str">
        <f>VLOOKUP(A50,'Medical Examinations'!$A$1:$J$2336,4,FALSE)</f>
        <v>No</v>
      </c>
      <c r="Q50" s="4" t="str">
        <f>VLOOKUP(A50,'Medical Examinations'!$A$1:$J$2336,5,FALSE)</f>
        <v>Yes</v>
      </c>
      <c r="R50" s="4">
        <f>VLOOKUP(A50,'Medical Examinations'!$A$1:$J$2336,7,FALSE)</f>
        <v>1</v>
      </c>
      <c r="S50" s="4" t="str">
        <f>VLOOKUP(A50,'Medical Examinations'!$A$1:$J$2336,6,FALSE)</f>
        <v>No</v>
      </c>
      <c r="T50" s="4" t="str">
        <f>VLOOKUP(A50,'Medical Examinations'!$A$1:$J$2336,8,FALSE)</f>
        <v>No</v>
      </c>
      <c r="U50" s="4" t="str">
        <f>VLOOKUP(A50,'Medical Examinations'!$A$1:$J$2336,9,FALSE)</f>
        <v>Obesity</v>
      </c>
      <c r="V50" s="4" t="str">
        <f>VLOOKUP(A50,'Medical Examinations'!$A$1:$J$2336,10,FALSE)</f>
        <v>Normal</v>
      </c>
      <c r="W50" s="4"/>
      <c r="X50" s="4"/>
    </row>
    <row r="51" spans="1:24" ht="15.75" thickBot="1" x14ac:dyDescent="0.3">
      <c r="A51" s="4" t="s">
        <v>72</v>
      </c>
      <c r="B51" s="5">
        <v>2002</v>
      </c>
      <c r="C51" s="4" t="s">
        <v>36</v>
      </c>
      <c r="D51" s="5">
        <v>1</v>
      </c>
      <c r="E51" s="5" t="str">
        <f>CONCATENATE(D51," ",C51," ",B51)</f>
        <v>1 Oct 2002</v>
      </c>
      <c r="F51" s="4" t="str">
        <f>IF(M51&lt;=30,"20-30",IF(M51&lt;=40,"31-40",IF(M51&lt;=50,"41-50","51+")))</f>
        <v>20-30</v>
      </c>
      <c r="G51" s="19">
        <v>1142</v>
      </c>
      <c r="H51" s="4" t="s">
        <v>12</v>
      </c>
      <c r="I51" s="4" t="s">
        <v>11</v>
      </c>
      <c r="J51" s="4" t="s">
        <v>42</v>
      </c>
      <c r="K51" s="4"/>
      <c r="L51" s="4" t="str">
        <f>VLOOKUP(A51,'Customer Names'!$A$2:$B$2336,2,FALSE)</f>
        <v>Bain</v>
      </c>
      <c r="M51" s="4">
        <f>DATEDIF(E51,$K$2,"y")</f>
        <v>22</v>
      </c>
      <c r="N51" s="4">
        <f>VLOOKUP(A51,'Medical Examinations'!$A$2:$B$2336,2,FALSE)</f>
        <v>16.55</v>
      </c>
      <c r="O51" s="4">
        <f>VLOOKUP(A51,'Medical Examinations'!$A$1:$J$2336,3,FALSE)</f>
        <v>7.73</v>
      </c>
      <c r="P51" s="4" t="str">
        <f>VLOOKUP(A51,'Medical Examinations'!$A$1:$J$2336,4,FALSE)</f>
        <v>No</v>
      </c>
      <c r="Q51" s="4" t="str">
        <f>VLOOKUP(A51,'Medical Examinations'!$A$1:$J$2336,5,FALSE)</f>
        <v>No</v>
      </c>
      <c r="R51" s="4">
        <f>VLOOKUP(A51,'Medical Examinations'!$A$1:$J$2336,7,FALSE)</f>
        <v>0</v>
      </c>
      <c r="S51" s="4" t="str">
        <f>VLOOKUP(A51,'Medical Examinations'!$A$1:$J$2336,6,FALSE)</f>
        <v>No</v>
      </c>
      <c r="T51" s="4" t="str">
        <f>VLOOKUP(A51,'Medical Examinations'!$A$1:$J$2336,8,FALSE)</f>
        <v>No</v>
      </c>
      <c r="U51" s="4" t="str">
        <f>VLOOKUP(A51,'Medical Examinations'!$A$1:$J$2336,9,FALSE)</f>
        <v>Underweight</v>
      </c>
      <c r="V51" s="4" t="str">
        <f>VLOOKUP(A51,'Medical Examinations'!$A$1:$J$2336,10,FALSE)</f>
        <v>Diabetes</v>
      </c>
      <c r="W51" s="4"/>
      <c r="X51" s="4"/>
    </row>
    <row r="52" spans="1:24" ht="15.75" thickBot="1" x14ac:dyDescent="0.3">
      <c r="A52" s="4" t="s">
        <v>73</v>
      </c>
      <c r="B52" s="5">
        <v>2004</v>
      </c>
      <c r="C52" s="4" t="s">
        <v>18</v>
      </c>
      <c r="D52" s="5">
        <v>10</v>
      </c>
      <c r="E52" s="5" t="str">
        <f>CONCATENATE(D52," ",C52," ",B52)</f>
        <v>10 Jun 2004</v>
      </c>
      <c r="F52" s="4" t="str">
        <f>IF(M52&lt;=30,"20-30",IF(M52&lt;=40,"31-40",IF(M52&lt;=50,"41-50","51+")))</f>
        <v>20-30</v>
      </c>
      <c r="G52" s="19">
        <v>1146.8</v>
      </c>
      <c r="H52" s="4" t="s">
        <v>11</v>
      </c>
      <c r="I52" s="4" t="s">
        <v>11</v>
      </c>
      <c r="J52" s="4" t="s">
        <v>13</v>
      </c>
      <c r="K52" s="4"/>
      <c r="L52" s="4" t="str">
        <f>VLOOKUP(A52,'Customer Names'!$A$2:$B$2336,2,FALSE)</f>
        <v>Montoya</v>
      </c>
      <c r="M52" s="4">
        <f>DATEDIF(E52,$K$2,"y")</f>
        <v>20</v>
      </c>
      <c r="N52" s="4">
        <f>VLOOKUP(A52,'Medical Examinations'!$A$2:$B$2336,2,FALSE)</f>
        <v>41.14</v>
      </c>
      <c r="O52" s="4">
        <f>VLOOKUP(A52,'Medical Examinations'!$A$1:$J$2336,3,FALSE)</f>
        <v>6.02</v>
      </c>
      <c r="P52" s="4" t="str">
        <f>VLOOKUP(A52,'Medical Examinations'!$A$1:$J$2336,4,FALSE)</f>
        <v>No</v>
      </c>
      <c r="Q52" s="4" t="str">
        <f>VLOOKUP(A52,'Medical Examinations'!$A$1:$J$2336,5,FALSE)</f>
        <v>Yes</v>
      </c>
      <c r="R52" s="4">
        <f>VLOOKUP(A52,'Medical Examinations'!$A$1:$J$2336,7,FALSE)</f>
        <v>1</v>
      </c>
      <c r="S52" s="4" t="str">
        <f>VLOOKUP(A52,'Medical Examinations'!$A$1:$J$2336,6,FALSE)</f>
        <v>No</v>
      </c>
      <c r="T52" s="4" t="str">
        <f>VLOOKUP(A52,'Medical Examinations'!$A$1:$J$2336,8,FALSE)</f>
        <v>No</v>
      </c>
      <c r="U52" s="4" t="str">
        <f>VLOOKUP(A52,'Medical Examinations'!$A$1:$J$2336,9,FALSE)</f>
        <v>Obesity</v>
      </c>
      <c r="V52" s="4" t="str">
        <f>VLOOKUP(A52,'Medical Examinations'!$A$1:$J$2336,10,FALSE)</f>
        <v>Prediabetes</v>
      </c>
      <c r="W52" s="4"/>
      <c r="X52" s="4"/>
    </row>
    <row r="53" spans="1:24" ht="15.75" thickBot="1" x14ac:dyDescent="0.3">
      <c r="A53" s="4" t="s">
        <v>74</v>
      </c>
      <c r="B53" s="5">
        <v>2003</v>
      </c>
      <c r="C53" s="4" t="s">
        <v>18</v>
      </c>
      <c r="D53" s="5">
        <v>12</v>
      </c>
      <c r="E53" s="5" t="str">
        <f>CONCATENATE(D53," ",C53," ",B53)</f>
        <v>12 Jun 2003</v>
      </c>
      <c r="F53" s="4" t="str">
        <f>IF(M53&lt;=30,"20-30",IF(M53&lt;=40,"31-40",IF(M53&lt;=50,"41-50","51+")))</f>
        <v>20-30</v>
      </c>
      <c r="G53" s="19">
        <v>1149</v>
      </c>
      <c r="H53" s="4" t="s">
        <v>11</v>
      </c>
      <c r="I53" s="4" t="s">
        <v>16</v>
      </c>
      <c r="J53" s="4" t="s">
        <v>23</v>
      </c>
      <c r="K53" s="4"/>
      <c r="L53" s="4" t="str">
        <f>VLOOKUP(A53,'Customer Names'!$A$2:$B$2336,2,FALSE)</f>
        <v>Fava</v>
      </c>
      <c r="M53" s="4">
        <f>DATEDIF(E53,$K$2,"y")</f>
        <v>21</v>
      </c>
      <c r="N53" s="4">
        <f>VLOOKUP(A53,'Medical Examinations'!$A$2:$B$2336,2,FALSE)</f>
        <v>15.01</v>
      </c>
      <c r="O53" s="4">
        <f>VLOOKUP(A53,'Medical Examinations'!$A$1:$J$2336,3,FALSE)</f>
        <v>4.1500000000000004</v>
      </c>
      <c r="P53" s="4" t="str">
        <f>VLOOKUP(A53,'Medical Examinations'!$A$1:$J$2336,4,FALSE)</f>
        <v>No</v>
      </c>
      <c r="Q53" s="4" t="str">
        <f>VLOOKUP(A53,'Medical Examinations'!$A$1:$J$2336,5,FALSE)</f>
        <v>No</v>
      </c>
      <c r="R53" s="4">
        <f>VLOOKUP(A53,'Medical Examinations'!$A$1:$J$2336,7,FALSE)</f>
        <v>1</v>
      </c>
      <c r="S53" s="4" t="str">
        <f>VLOOKUP(A53,'Medical Examinations'!$A$1:$J$2336,6,FALSE)</f>
        <v>Yes</v>
      </c>
      <c r="T53" s="4" t="str">
        <f>VLOOKUP(A53,'Medical Examinations'!$A$1:$J$2336,8,FALSE)</f>
        <v>No</v>
      </c>
      <c r="U53" s="4" t="str">
        <f>VLOOKUP(A53,'Medical Examinations'!$A$1:$J$2336,9,FALSE)</f>
        <v>Underweight</v>
      </c>
      <c r="V53" s="4" t="str">
        <f>VLOOKUP(A53,'Medical Examinations'!$A$1:$J$2336,10,FALSE)</f>
        <v>Normal</v>
      </c>
      <c r="W53" s="4"/>
      <c r="X53" s="4"/>
    </row>
    <row r="54" spans="1:24" ht="15.75" thickBot="1" x14ac:dyDescent="0.3">
      <c r="A54" s="4" t="s">
        <v>75</v>
      </c>
      <c r="B54" s="5">
        <v>2004</v>
      </c>
      <c r="C54" s="4" t="s">
        <v>10</v>
      </c>
      <c r="D54" s="5">
        <v>18</v>
      </c>
      <c r="E54" s="5" t="str">
        <f>CONCATENATE(D54," ",C54," ",B54)</f>
        <v>18 Jul 2004</v>
      </c>
      <c r="F54" s="4" t="str">
        <f>IF(M54&lt;=30,"20-30",IF(M54&lt;=40,"31-40",IF(M54&lt;=50,"41-50","51+")))</f>
        <v>20-30</v>
      </c>
      <c r="G54" s="19">
        <v>1149.4000000000001</v>
      </c>
      <c r="H54" s="4" t="s">
        <v>11</v>
      </c>
      <c r="I54" s="4" t="s">
        <v>11</v>
      </c>
      <c r="J54" s="4" t="s">
        <v>13</v>
      </c>
      <c r="K54" s="4"/>
      <c r="L54" s="4" t="str">
        <f>VLOOKUP(A54,'Customer Names'!$A$2:$B$2336,2,FALSE)</f>
        <v>Luy</v>
      </c>
      <c r="M54" s="4">
        <f>DATEDIF(E54,$K$2,"y")</f>
        <v>20</v>
      </c>
      <c r="N54" s="4">
        <f>VLOOKUP(A54,'Medical Examinations'!$A$2:$B$2336,2,FALSE)</f>
        <v>43.01</v>
      </c>
      <c r="O54" s="4">
        <f>VLOOKUP(A54,'Medical Examinations'!$A$1:$J$2336,3,FALSE)</f>
        <v>5.44</v>
      </c>
      <c r="P54" s="4" t="str">
        <f>VLOOKUP(A54,'Medical Examinations'!$A$1:$J$2336,4,FALSE)</f>
        <v>No</v>
      </c>
      <c r="Q54" s="4" t="str">
        <f>VLOOKUP(A54,'Medical Examinations'!$A$1:$J$2336,5,FALSE)</f>
        <v>Yes</v>
      </c>
      <c r="R54" s="4">
        <f>VLOOKUP(A54,'Medical Examinations'!$A$1:$J$2336,7,FALSE)</f>
        <v>1</v>
      </c>
      <c r="S54" s="4" t="str">
        <f>VLOOKUP(A54,'Medical Examinations'!$A$1:$J$2336,6,FALSE)</f>
        <v>No</v>
      </c>
      <c r="T54" s="4" t="str">
        <f>VLOOKUP(A54,'Medical Examinations'!$A$1:$J$2336,8,FALSE)</f>
        <v>No</v>
      </c>
      <c r="U54" s="4" t="str">
        <f>VLOOKUP(A54,'Medical Examinations'!$A$1:$J$2336,9,FALSE)</f>
        <v>Obesity</v>
      </c>
      <c r="V54" s="4" t="str">
        <f>VLOOKUP(A54,'Medical Examinations'!$A$1:$J$2336,10,FALSE)</f>
        <v>Normal</v>
      </c>
      <c r="W54" s="4"/>
      <c r="X54" s="4"/>
    </row>
    <row r="55" spans="1:24" ht="15.75" thickBot="1" x14ac:dyDescent="0.3">
      <c r="A55" s="4" t="s">
        <v>76</v>
      </c>
      <c r="B55" s="5">
        <v>1994</v>
      </c>
      <c r="C55" s="4" t="s">
        <v>10</v>
      </c>
      <c r="D55" s="5">
        <v>26</v>
      </c>
      <c r="E55" s="5" t="str">
        <f>CONCATENATE(D55," ",C55," ",B55)</f>
        <v>26 Jul 1994</v>
      </c>
      <c r="F55" s="4" t="str">
        <f>IF(M55&lt;=30,"20-30",IF(M55&lt;=40,"31-40",IF(M55&lt;=50,"41-50","51+")))</f>
        <v>20-30</v>
      </c>
      <c r="G55" s="19">
        <v>1158.32</v>
      </c>
      <c r="H55" s="4" t="s">
        <v>11</v>
      </c>
      <c r="I55" s="4" t="s">
        <v>16</v>
      </c>
      <c r="J55" s="4" t="s">
        <v>13</v>
      </c>
      <c r="K55" s="4"/>
      <c r="L55" s="4" t="str">
        <f>VLOOKUP(A55,'Customer Names'!$A$2:$B$2336,2,FALSE)</f>
        <v>Peters</v>
      </c>
      <c r="M55" s="4">
        <f>DATEDIF(E55,$K$2,"y")</f>
        <v>30</v>
      </c>
      <c r="N55" s="4">
        <f>VLOOKUP(A55,'Medical Examinations'!$A$2:$B$2336,2,FALSE)</f>
        <v>20.46</v>
      </c>
      <c r="O55" s="4">
        <f>VLOOKUP(A55,'Medical Examinations'!$A$1:$J$2336,3,FALSE)</f>
        <v>4.0199999999999996</v>
      </c>
      <c r="P55" s="4" t="str">
        <f>VLOOKUP(A55,'Medical Examinations'!$A$1:$J$2336,4,FALSE)</f>
        <v>No</v>
      </c>
      <c r="Q55" s="4" t="str">
        <f>VLOOKUP(A55,'Medical Examinations'!$A$1:$J$2336,5,FALSE)</f>
        <v>No</v>
      </c>
      <c r="R55" s="4">
        <f>VLOOKUP(A55,'Medical Examinations'!$A$1:$J$2336,7,FALSE)</f>
        <v>0</v>
      </c>
      <c r="S55" s="4" t="str">
        <f>VLOOKUP(A55,'Medical Examinations'!$A$1:$J$2336,6,FALSE)</f>
        <v>No</v>
      </c>
      <c r="T55" s="4" t="str">
        <f>VLOOKUP(A55,'Medical Examinations'!$A$1:$J$2336,8,FALSE)</f>
        <v>No</v>
      </c>
      <c r="U55" s="4" t="str">
        <f>VLOOKUP(A55,'Medical Examinations'!$A$1:$J$2336,9,FALSE)</f>
        <v>Normal Weight</v>
      </c>
      <c r="V55" s="4" t="str">
        <f>VLOOKUP(A55,'Medical Examinations'!$A$1:$J$2336,10,FALSE)</f>
        <v>Normal</v>
      </c>
      <c r="W55" s="4"/>
      <c r="X55" s="4"/>
    </row>
    <row r="56" spans="1:24" ht="15.75" thickBot="1" x14ac:dyDescent="0.3">
      <c r="A56" s="4" t="s">
        <v>77</v>
      </c>
      <c r="B56" s="5">
        <v>2004</v>
      </c>
      <c r="C56" s="4" t="s">
        <v>15</v>
      </c>
      <c r="D56" s="5">
        <v>11</v>
      </c>
      <c r="E56" s="5" t="str">
        <f>CONCATENATE(D56," ",C56," ",B56)</f>
        <v>11 Nov 2004</v>
      </c>
      <c r="F56" s="4" t="str">
        <f>IF(M56&lt;=30,"20-30",IF(M56&lt;=40,"31-40",IF(M56&lt;=50,"41-50","51+")))</f>
        <v>20-30</v>
      </c>
      <c r="G56" s="19">
        <v>1163.46</v>
      </c>
      <c r="H56" s="4" t="s">
        <v>11</v>
      </c>
      <c r="I56" s="4" t="s">
        <v>12</v>
      </c>
      <c r="J56" s="4" t="s">
        <v>13</v>
      </c>
      <c r="K56" s="4"/>
      <c r="L56" s="4" t="str">
        <f>VLOOKUP(A56,'Customer Names'!$A$2:$B$2336,2,FALSE)</f>
        <v>Boulay</v>
      </c>
      <c r="M56" s="4">
        <f>DATEDIF(E56,$K$2,"y")</f>
        <v>20</v>
      </c>
      <c r="N56" s="4">
        <f>VLOOKUP(A56,'Medical Examinations'!$A$2:$B$2336,2,FALSE)</f>
        <v>53.13</v>
      </c>
      <c r="O56" s="4">
        <f>VLOOKUP(A56,'Medical Examinations'!$A$1:$J$2336,3,FALSE)</f>
        <v>4.4400000000000004</v>
      </c>
      <c r="P56" s="4" t="str">
        <f>VLOOKUP(A56,'Medical Examinations'!$A$1:$J$2336,4,FALSE)</f>
        <v>No</v>
      </c>
      <c r="Q56" s="4" t="str">
        <f>VLOOKUP(A56,'Medical Examinations'!$A$1:$J$2336,5,FALSE)</f>
        <v>Yes</v>
      </c>
      <c r="R56" s="4">
        <f>VLOOKUP(A56,'Medical Examinations'!$A$1:$J$2336,7,FALSE)</f>
        <v>1</v>
      </c>
      <c r="S56" s="4" t="str">
        <f>VLOOKUP(A56,'Medical Examinations'!$A$1:$J$2336,6,FALSE)</f>
        <v>No</v>
      </c>
      <c r="T56" s="4" t="str">
        <f>VLOOKUP(A56,'Medical Examinations'!$A$1:$J$2336,8,FALSE)</f>
        <v>No</v>
      </c>
      <c r="U56" s="4" t="str">
        <f>VLOOKUP(A56,'Medical Examinations'!$A$1:$J$2336,9,FALSE)</f>
        <v>Obesity</v>
      </c>
      <c r="V56" s="4" t="str">
        <f>VLOOKUP(A56,'Medical Examinations'!$A$1:$J$2336,10,FALSE)</f>
        <v>Normal</v>
      </c>
      <c r="W56" s="4"/>
      <c r="X56" s="4"/>
    </row>
    <row r="57" spans="1:24" ht="15.75" thickBot="1" x14ac:dyDescent="0.3">
      <c r="A57" s="4" t="s">
        <v>78</v>
      </c>
      <c r="B57" s="5">
        <v>2002</v>
      </c>
      <c r="C57" s="4" t="s">
        <v>18</v>
      </c>
      <c r="D57" s="5">
        <v>11</v>
      </c>
      <c r="E57" s="5" t="str">
        <f>CONCATENATE(D57," ",C57," ",B57)</f>
        <v>11 Jun 2002</v>
      </c>
      <c r="F57" s="4" t="str">
        <f>IF(M57&lt;=30,"20-30",IF(M57&lt;=40,"31-40",IF(M57&lt;=50,"41-50","51+")))</f>
        <v>20-30</v>
      </c>
      <c r="G57" s="19">
        <v>1165</v>
      </c>
      <c r="H57" s="4" t="s">
        <v>11</v>
      </c>
      <c r="I57" s="4" t="s">
        <v>12</v>
      </c>
      <c r="J57" s="4" t="s">
        <v>23</v>
      </c>
      <c r="K57" s="4"/>
      <c r="L57" s="4" t="str">
        <f>VLOOKUP(A57,'Customer Names'!$A$2:$B$2336,2,FALSE)</f>
        <v>Haney</v>
      </c>
      <c r="M57" s="4">
        <f>DATEDIF(E57,$K$2,"y")</f>
        <v>22</v>
      </c>
      <c r="N57" s="4">
        <f>VLOOKUP(A57,'Medical Examinations'!$A$2:$B$2336,2,FALSE)</f>
        <v>18.25</v>
      </c>
      <c r="O57" s="4">
        <f>VLOOKUP(A57,'Medical Examinations'!$A$1:$J$2336,3,FALSE)</f>
        <v>10.95</v>
      </c>
      <c r="P57" s="4" t="str">
        <f>VLOOKUP(A57,'Medical Examinations'!$A$1:$J$2336,4,FALSE)</f>
        <v>No</v>
      </c>
      <c r="Q57" s="4" t="str">
        <f>VLOOKUP(A57,'Medical Examinations'!$A$1:$J$2336,5,FALSE)</f>
        <v>No</v>
      </c>
      <c r="R57" s="4">
        <f>VLOOKUP(A57,'Medical Examinations'!$A$1:$J$2336,7,FALSE)</f>
        <v>0</v>
      </c>
      <c r="S57" s="4" t="str">
        <f>VLOOKUP(A57,'Medical Examinations'!$A$1:$J$2336,6,FALSE)</f>
        <v>No</v>
      </c>
      <c r="T57" s="4" t="str">
        <f>VLOOKUP(A57,'Medical Examinations'!$A$1:$J$2336,8,FALSE)</f>
        <v>No</v>
      </c>
      <c r="U57" s="4" t="str">
        <f>VLOOKUP(A57,'Medical Examinations'!$A$1:$J$2336,9,FALSE)</f>
        <v>Underweight</v>
      </c>
      <c r="V57" s="4" t="str">
        <f>VLOOKUP(A57,'Medical Examinations'!$A$1:$J$2336,10,FALSE)</f>
        <v>Diabetes</v>
      </c>
      <c r="W57" s="4"/>
      <c r="X57" s="4"/>
    </row>
    <row r="58" spans="1:24" ht="15.75" thickBot="1" x14ac:dyDescent="0.3">
      <c r="A58" s="4" t="s">
        <v>79</v>
      </c>
      <c r="B58" s="5">
        <v>2001</v>
      </c>
      <c r="C58" s="4" t="s">
        <v>15</v>
      </c>
      <c r="D58" s="5">
        <v>12</v>
      </c>
      <c r="E58" s="5" t="str">
        <f>CONCATENATE(D58," ",C58," ",B58)</f>
        <v>12 Nov 2001</v>
      </c>
      <c r="F58" s="4" t="str">
        <f>IF(M58&lt;=30,"20-30",IF(M58&lt;=40,"31-40",IF(M58&lt;=50,"41-50","51+")))</f>
        <v>20-30</v>
      </c>
      <c r="G58" s="19">
        <v>1167</v>
      </c>
      <c r="H58" s="4" t="s">
        <v>11</v>
      </c>
      <c r="I58" s="4" t="s">
        <v>16</v>
      </c>
      <c r="J58" s="4" t="s">
        <v>13</v>
      </c>
      <c r="K58" s="4"/>
      <c r="L58" s="4" t="str">
        <f>VLOOKUP(A58,'Customer Names'!$A$2:$B$2336,2,FALSE)</f>
        <v>King</v>
      </c>
      <c r="M58" s="4">
        <f>DATEDIF(E58,$K$2,"y")</f>
        <v>23</v>
      </c>
      <c r="N58" s="4">
        <f>VLOOKUP(A58,'Medical Examinations'!$A$2:$B$2336,2,FALSE)</f>
        <v>19.32</v>
      </c>
      <c r="O58" s="4">
        <f>VLOOKUP(A58,'Medical Examinations'!$A$1:$J$2336,3,FALSE)</f>
        <v>4.96</v>
      </c>
      <c r="P58" s="4" t="str">
        <f>VLOOKUP(A58,'Medical Examinations'!$A$1:$J$2336,4,FALSE)</f>
        <v>Yes</v>
      </c>
      <c r="Q58" s="4" t="str">
        <f>VLOOKUP(A58,'Medical Examinations'!$A$1:$J$2336,5,FALSE)</f>
        <v>No</v>
      </c>
      <c r="R58" s="4">
        <f>VLOOKUP(A58,'Medical Examinations'!$A$1:$J$2336,7,FALSE)</f>
        <v>0</v>
      </c>
      <c r="S58" s="4" t="str">
        <f>VLOOKUP(A58,'Medical Examinations'!$A$1:$J$2336,6,FALSE)</f>
        <v>No</v>
      </c>
      <c r="T58" s="4" t="str">
        <f>VLOOKUP(A58,'Medical Examinations'!$A$1:$J$2336,8,FALSE)</f>
        <v>No</v>
      </c>
      <c r="U58" s="4" t="str">
        <f>VLOOKUP(A58,'Medical Examinations'!$A$1:$J$2336,9,FALSE)</f>
        <v>Normal Weight</v>
      </c>
      <c r="V58" s="4" t="str">
        <f>VLOOKUP(A58,'Medical Examinations'!$A$1:$J$2336,10,FALSE)</f>
        <v>Normal</v>
      </c>
      <c r="W58" s="4"/>
      <c r="X58" s="4"/>
    </row>
    <row r="59" spans="1:24" ht="15.75" thickBot="1" x14ac:dyDescent="0.3">
      <c r="A59" s="4" t="s">
        <v>80</v>
      </c>
      <c r="B59" s="5">
        <v>1996</v>
      </c>
      <c r="C59" s="4" t="s">
        <v>34</v>
      </c>
      <c r="D59" s="5">
        <v>11</v>
      </c>
      <c r="E59" s="5" t="str">
        <f>CONCATENATE(D59," ",C59," ",B59)</f>
        <v>11 Aug 1996</v>
      </c>
      <c r="F59" s="4" t="str">
        <f>IF(M59&lt;=30,"20-30",IF(M59&lt;=40,"31-40",IF(M59&lt;=50,"41-50","51+")))</f>
        <v>20-30</v>
      </c>
      <c r="G59" s="19">
        <v>1178</v>
      </c>
      <c r="H59" s="4" t="s">
        <v>11</v>
      </c>
      <c r="I59" s="4" t="s">
        <v>12</v>
      </c>
      <c r="J59" s="4" t="s">
        <v>13</v>
      </c>
      <c r="K59" s="4"/>
      <c r="L59" s="4" t="str">
        <f>VLOOKUP(A59,'Customer Names'!$A$2:$B$2336,2,FALSE)</f>
        <v>Larosa</v>
      </c>
      <c r="M59" s="4">
        <f>DATEDIF(E59,$K$2,"y")</f>
        <v>28</v>
      </c>
      <c r="N59" s="4">
        <f>VLOOKUP(A59,'Medical Examinations'!$A$2:$B$2336,2,FALSE)</f>
        <v>17.41</v>
      </c>
      <c r="O59" s="4">
        <f>VLOOKUP(A59,'Medical Examinations'!$A$1:$J$2336,3,FALSE)</f>
        <v>5.13</v>
      </c>
      <c r="P59" s="4" t="str">
        <f>VLOOKUP(A59,'Medical Examinations'!$A$1:$J$2336,4,FALSE)</f>
        <v>Yes</v>
      </c>
      <c r="Q59" s="4" t="str">
        <f>VLOOKUP(A59,'Medical Examinations'!$A$1:$J$2336,5,FALSE)</f>
        <v>No</v>
      </c>
      <c r="R59" s="4">
        <f>VLOOKUP(A59,'Medical Examinations'!$A$1:$J$2336,7,FALSE)</f>
        <v>0</v>
      </c>
      <c r="S59" s="4" t="str">
        <f>VLOOKUP(A59,'Medical Examinations'!$A$1:$J$2336,6,FALSE)</f>
        <v>No</v>
      </c>
      <c r="T59" s="4" t="str">
        <f>VLOOKUP(A59,'Medical Examinations'!$A$1:$J$2336,8,FALSE)</f>
        <v>No</v>
      </c>
      <c r="U59" s="4" t="str">
        <f>VLOOKUP(A59,'Medical Examinations'!$A$1:$J$2336,9,FALSE)</f>
        <v>Underweight</v>
      </c>
      <c r="V59" s="4" t="str">
        <f>VLOOKUP(A59,'Medical Examinations'!$A$1:$J$2336,10,FALSE)</f>
        <v>Normal</v>
      </c>
      <c r="W59" s="4"/>
      <c r="X59" s="4"/>
    </row>
    <row r="60" spans="1:24" ht="15.75" thickBot="1" x14ac:dyDescent="0.3">
      <c r="A60" s="4" t="s">
        <v>81</v>
      </c>
      <c r="B60" s="5">
        <v>1997</v>
      </c>
      <c r="C60" s="4" t="s">
        <v>18</v>
      </c>
      <c r="D60" s="5">
        <v>28</v>
      </c>
      <c r="E60" s="5" t="str">
        <f>CONCATENATE(D60," ",C60," ",B60)</f>
        <v>28 Jun 1997</v>
      </c>
      <c r="F60" s="4" t="str">
        <f>IF(M60&lt;=30,"20-30",IF(M60&lt;=40,"31-40",IF(M60&lt;=50,"41-50","51+")))</f>
        <v>20-30</v>
      </c>
      <c r="G60" s="19">
        <v>1178.07</v>
      </c>
      <c r="H60" s="4" t="s">
        <v>11</v>
      </c>
      <c r="I60" s="4" t="s">
        <v>11</v>
      </c>
      <c r="J60" s="4" t="s">
        <v>13</v>
      </c>
      <c r="K60" s="4"/>
      <c r="L60" s="4" t="str">
        <f>VLOOKUP(A60,'Customer Names'!$A$2:$B$2336,2,FALSE)</f>
        <v>Kraai</v>
      </c>
      <c r="M60" s="4">
        <f>DATEDIF(E60,$K$2,"y")</f>
        <v>27</v>
      </c>
      <c r="N60" s="4">
        <f>VLOOKUP(A60,'Medical Examinations'!$A$2:$B$2336,2,FALSE)</f>
        <v>22.79</v>
      </c>
      <c r="O60" s="4">
        <f>VLOOKUP(A60,'Medical Examinations'!$A$1:$J$2336,3,FALSE)</f>
        <v>6.15</v>
      </c>
      <c r="P60" s="4" t="str">
        <f>VLOOKUP(A60,'Medical Examinations'!$A$1:$J$2336,4,FALSE)</f>
        <v>Yes</v>
      </c>
      <c r="Q60" s="4" t="str">
        <f>VLOOKUP(A60,'Medical Examinations'!$A$1:$J$2336,5,FALSE)</f>
        <v>No</v>
      </c>
      <c r="R60" s="4">
        <f>VLOOKUP(A60,'Medical Examinations'!$A$1:$J$2336,7,FALSE)</f>
        <v>1</v>
      </c>
      <c r="S60" s="4" t="str">
        <f>VLOOKUP(A60,'Medical Examinations'!$A$1:$J$2336,6,FALSE)</f>
        <v>Yes</v>
      </c>
      <c r="T60" s="4" t="str">
        <f>VLOOKUP(A60,'Medical Examinations'!$A$1:$J$2336,8,FALSE)</f>
        <v>No</v>
      </c>
      <c r="U60" s="4" t="str">
        <f>VLOOKUP(A60,'Medical Examinations'!$A$1:$J$2336,9,FALSE)</f>
        <v>Normal Weight</v>
      </c>
      <c r="V60" s="4" t="str">
        <f>VLOOKUP(A60,'Medical Examinations'!$A$1:$J$2336,10,FALSE)</f>
        <v>Prediabetes</v>
      </c>
      <c r="W60" s="4"/>
      <c r="X60" s="4"/>
    </row>
    <row r="61" spans="1:24" ht="15.75" thickBot="1" x14ac:dyDescent="0.3">
      <c r="A61" s="4" t="s">
        <v>82</v>
      </c>
      <c r="B61" s="5">
        <v>2002</v>
      </c>
      <c r="C61" s="4" t="s">
        <v>34</v>
      </c>
      <c r="D61" s="5">
        <v>26</v>
      </c>
      <c r="E61" s="5" t="str">
        <f>CONCATENATE(D61," ",C61," ",B61)</f>
        <v>26 Aug 2002</v>
      </c>
      <c r="F61" s="4" t="str">
        <f>IF(M61&lt;=30,"20-30",IF(M61&lt;=40,"31-40",IF(M61&lt;=50,"41-50","51+")))</f>
        <v>20-30</v>
      </c>
      <c r="G61" s="19">
        <v>1191</v>
      </c>
      <c r="H61" s="4" t="s">
        <v>11</v>
      </c>
      <c r="I61" s="4" t="s">
        <v>16</v>
      </c>
      <c r="J61" s="4" t="s">
        <v>13</v>
      </c>
      <c r="K61" s="4"/>
      <c r="L61" s="4" t="str">
        <f>VLOOKUP(A61,'Customer Names'!$A$2:$B$2336,2,FALSE)</f>
        <v>Maxon</v>
      </c>
      <c r="M61" s="4">
        <f>DATEDIF(E61,$K$2,"y")</f>
        <v>22</v>
      </c>
      <c r="N61" s="4">
        <f>VLOOKUP(A61,'Medical Examinations'!$A$2:$B$2336,2,FALSE)</f>
        <v>22.76</v>
      </c>
      <c r="O61" s="4">
        <f>VLOOKUP(A61,'Medical Examinations'!$A$1:$J$2336,3,FALSE)</f>
        <v>9.44</v>
      </c>
      <c r="P61" s="4" t="str">
        <f>VLOOKUP(A61,'Medical Examinations'!$A$1:$J$2336,4,FALSE)</f>
        <v>No</v>
      </c>
      <c r="Q61" s="4" t="str">
        <f>VLOOKUP(A61,'Medical Examinations'!$A$1:$J$2336,5,FALSE)</f>
        <v>No</v>
      </c>
      <c r="R61" s="4">
        <f>VLOOKUP(A61,'Medical Examinations'!$A$1:$J$2336,7,FALSE)</f>
        <v>0</v>
      </c>
      <c r="S61" s="4" t="str">
        <f>VLOOKUP(A61,'Medical Examinations'!$A$1:$J$2336,6,FALSE)</f>
        <v>No</v>
      </c>
      <c r="T61" s="4" t="str">
        <f>VLOOKUP(A61,'Medical Examinations'!$A$1:$J$2336,8,FALSE)</f>
        <v>No</v>
      </c>
      <c r="U61" s="4" t="str">
        <f>VLOOKUP(A61,'Medical Examinations'!$A$1:$J$2336,9,FALSE)</f>
        <v>Normal Weight</v>
      </c>
      <c r="V61" s="4" t="str">
        <f>VLOOKUP(A61,'Medical Examinations'!$A$1:$J$2336,10,FALSE)</f>
        <v>Diabetes</v>
      </c>
      <c r="W61" s="4"/>
      <c r="X61" s="4"/>
    </row>
    <row r="62" spans="1:24" ht="15.75" thickBot="1" x14ac:dyDescent="0.3">
      <c r="A62" s="4" t="s">
        <v>83</v>
      </c>
      <c r="B62" s="5">
        <v>1999</v>
      </c>
      <c r="C62" s="4" t="s">
        <v>18</v>
      </c>
      <c r="D62" s="5">
        <v>28</v>
      </c>
      <c r="E62" s="5" t="str">
        <f>CONCATENATE(D62," ",C62," ",B62)</f>
        <v>28 Jun 1999</v>
      </c>
      <c r="F62" s="4" t="str">
        <f>IF(M62&lt;=30,"20-30",IF(M62&lt;=40,"31-40",IF(M62&lt;=50,"41-50","51+")))</f>
        <v>20-30</v>
      </c>
      <c r="G62" s="19">
        <v>1200</v>
      </c>
      <c r="H62" s="4" t="s">
        <v>11</v>
      </c>
      <c r="I62" s="4" t="s">
        <v>12</v>
      </c>
      <c r="J62" s="4" t="s">
        <v>23</v>
      </c>
      <c r="K62" s="4"/>
      <c r="L62" s="4" t="str">
        <f>VLOOKUP(A62,'Customer Names'!$A$2:$B$2336,2,FALSE)</f>
        <v>Pultorak</v>
      </c>
      <c r="M62" s="4">
        <f>DATEDIF(E62,$K$2,"y")</f>
        <v>25</v>
      </c>
      <c r="N62" s="4">
        <f>VLOOKUP(A62,'Medical Examinations'!$A$2:$B$2336,2,FALSE)</f>
        <v>15.56</v>
      </c>
      <c r="O62" s="4">
        <f>VLOOKUP(A62,'Medical Examinations'!$A$1:$J$2336,3,FALSE)</f>
        <v>4.42</v>
      </c>
      <c r="P62" s="4" t="str">
        <f>VLOOKUP(A62,'Medical Examinations'!$A$1:$J$2336,4,FALSE)</f>
        <v>No</v>
      </c>
      <c r="Q62" s="4" t="str">
        <f>VLOOKUP(A62,'Medical Examinations'!$A$1:$J$2336,5,FALSE)</f>
        <v>No</v>
      </c>
      <c r="R62" s="4">
        <f>VLOOKUP(A62,'Medical Examinations'!$A$1:$J$2336,7,FALSE)</f>
        <v>0</v>
      </c>
      <c r="S62" s="4" t="str">
        <f>VLOOKUP(A62,'Medical Examinations'!$A$1:$J$2336,6,FALSE)</f>
        <v>No</v>
      </c>
      <c r="T62" s="4" t="str">
        <f>VLOOKUP(A62,'Medical Examinations'!$A$1:$J$2336,8,FALSE)</f>
        <v>No</v>
      </c>
      <c r="U62" s="4" t="str">
        <f>VLOOKUP(A62,'Medical Examinations'!$A$1:$J$2336,9,FALSE)</f>
        <v>Underweight</v>
      </c>
      <c r="V62" s="4" t="str">
        <f>VLOOKUP(A62,'Medical Examinations'!$A$1:$J$2336,10,FALSE)</f>
        <v>Normal</v>
      </c>
      <c r="W62" s="4"/>
      <c r="X62" s="4"/>
    </row>
    <row r="63" spans="1:24" ht="15.75" thickBot="1" x14ac:dyDescent="0.3">
      <c r="A63" s="4" t="s">
        <v>84</v>
      </c>
      <c r="B63" s="5">
        <v>1992</v>
      </c>
      <c r="C63" s="4" t="s">
        <v>36</v>
      </c>
      <c r="D63" s="5">
        <v>6</v>
      </c>
      <c r="E63" s="5" t="str">
        <f>CONCATENATE(D63," ",C63," ",B63)</f>
        <v>6 Oct 1992</v>
      </c>
      <c r="F63" s="4" t="str">
        <f>IF(M63&lt;=30,"20-30",IF(M63&lt;=40,"31-40",IF(M63&lt;=50,"41-50","51+")))</f>
        <v>31-40</v>
      </c>
      <c r="G63" s="19">
        <v>1200.55</v>
      </c>
      <c r="H63" s="4" t="s">
        <v>11</v>
      </c>
      <c r="I63" s="4" t="s">
        <v>12</v>
      </c>
      <c r="J63" s="4" t="s">
        <v>13</v>
      </c>
      <c r="K63" s="4"/>
      <c r="L63" s="4" t="str">
        <f>VLOOKUP(A63,'Customer Names'!$A$2:$B$2336,2,FALSE)</f>
        <v>Knotts</v>
      </c>
      <c r="M63" s="4">
        <f>DATEDIF(E63,$K$2,"y")</f>
        <v>32</v>
      </c>
      <c r="N63" s="4">
        <f>VLOOKUP(A63,'Medical Examinations'!$A$2:$B$2336,2,FALSE)</f>
        <v>19.07</v>
      </c>
      <c r="O63" s="4">
        <f>VLOOKUP(A63,'Medical Examinations'!$A$1:$J$2336,3,FALSE)</f>
        <v>5.45</v>
      </c>
      <c r="P63" s="4" t="str">
        <f>VLOOKUP(A63,'Medical Examinations'!$A$1:$J$2336,4,FALSE)</f>
        <v>No</v>
      </c>
      <c r="Q63" s="4" t="str">
        <f>VLOOKUP(A63,'Medical Examinations'!$A$1:$J$2336,5,FALSE)</f>
        <v>No</v>
      </c>
      <c r="R63" s="4">
        <f>VLOOKUP(A63,'Medical Examinations'!$A$1:$J$2336,7,FALSE)</f>
        <v>1</v>
      </c>
      <c r="S63" s="4" t="str">
        <f>VLOOKUP(A63,'Medical Examinations'!$A$1:$J$2336,6,FALSE)</f>
        <v>No</v>
      </c>
      <c r="T63" s="4" t="str">
        <f>VLOOKUP(A63,'Medical Examinations'!$A$1:$J$2336,8,FALSE)</f>
        <v>No</v>
      </c>
      <c r="U63" s="4" t="str">
        <f>VLOOKUP(A63,'Medical Examinations'!$A$1:$J$2336,9,FALSE)</f>
        <v>Normal Weight</v>
      </c>
      <c r="V63" s="4" t="str">
        <f>VLOOKUP(A63,'Medical Examinations'!$A$1:$J$2336,10,FALSE)</f>
        <v>Normal</v>
      </c>
      <c r="W63" s="4"/>
      <c r="X63" s="4"/>
    </row>
    <row r="64" spans="1:24" ht="15.75" thickBot="1" x14ac:dyDescent="0.3">
      <c r="A64" s="4" t="s">
        <v>85</v>
      </c>
      <c r="B64" s="5">
        <v>2004</v>
      </c>
      <c r="C64" s="4" t="s">
        <v>18</v>
      </c>
      <c r="D64" s="5">
        <v>2</v>
      </c>
      <c r="E64" s="5" t="str">
        <f>CONCATENATE(D64," ",C64," ",B64)</f>
        <v>2 Jun 2004</v>
      </c>
      <c r="F64" s="4" t="str">
        <f>IF(M64&lt;=30,"20-30",IF(M64&lt;=40,"31-40",IF(M64&lt;=50,"41-50","51+")))</f>
        <v>20-30</v>
      </c>
      <c r="G64" s="19">
        <v>1210</v>
      </c>
      <c r="H64" s="4" t="s">
        <v>11</v>
      </c>
      <c r="I64" s="4" t="s">
        <v>16</v>
      </c>
      <c r="J64" s="4" t="s">
        <v>13</v>
      </c>
      <c r="K64" s="4"/>
      <c r="L64" s="4" t="str">
        <f>VLOOKUP(A64,'Customer Names'!$A$2:$B$2336,2,FALSE)</f>
        <v>Lee</v>
      </c>
      <c r="M64" s="4">
        <f>DATEDIF(E64,$K$2,"y")</f>
        <v>20</v>
      </c>
      <c r="N64" s="4">
        <f>VLOOKUP(A64,'Medical Examinations'!$A$2:$B$2336,2,FALSE)</f>
        <v>17.12</v>
      </c>
      <c r="O64" s="4">
        <f>VLOOKUP(A64,'Medical Examinations'!$A$1:$J$2336,3,FALSE)</f>
        <v>4.5199999999999996</v>
      </c>
      <c r="P64" s="4" t="str">
        <f>VLOOKUP(A64,'Medical Examinations'!$A$1:$J$2336,4,FALSE)</f>
        <v>No</v>
      </c>
      <c r="Q64" s="4" t="str">
        <f>VLOOKUP(A64,'Medical Examinations'!$A$1:$J$2336,5,FALSE)</f>
        <v>Yes</v>
      </c>
      <c r="R64" s="4">
        <f>VLOOKUP(A64,'Medical Examinations'!$A$1:$J$2336,7,FALSE)</f>
        <v>1</v>
      </c>
      <c r="S64" s="4" t="str">
        <f>VLOOKUP(A64,'Medical Examinations'!$A$1:$J$2336,6,FALSE)</f>
        <v>No</v>
      </c>
      <c r="T64" s="4" t="str">
        <f>VLOOKUP(A64,'Medical Examinations'!$A$1:$J$2336,8,FALSE)</f>
        <v>No</v>
      </c>
      <c r="U64" s="4" t="str">
        <f>VLOOKUP(A64,'Medical Examinations'!$A$1:$J$2336,9,FALSE)</f>
        <v>Underweight</v>
      </c>
      <c r="V64" s="4" t="str">
        <f>VLOOKUP(A64,'Medical Examinations'!$A$1:$J$2336,10,FALSE)</f>
        <v>Normal</v>
      </c>
      <c r="W64" s="4"/>
      <c r="X64" s="4"/>
    </row>
    <row r="65" spans="1:24" ht="15.75" thickBot="1" x14ac:dyDescent="0.3">
      <c r="A65" s="4" t="s">
        <v>86</v>
      </c>
      <c r="B65" s="5">
        <v>1996</v>
      </c>
      <c r="C65" s="4" t="s">
        <v>15</v>
      </c>
      <c r="D65" s="5">
        <v>4</v>
      </c>
      <c r="E65" s="5" t="str">
        <f>CONCATENATE(D65," ",C65," ",B65)</f>
        <v>4 Nov 1996</v>
      </c>
      <c r="F65" s="4" t="str">
        <f>IF(M65&lt;=30,"20-30",IF(M65&lt;=40,"31-40",IF(M65&lt;=50,"41-50","51+")))</f>
        <v>20-30</v>
      </c>
      <c r="G65" s="19">
        <v>1220</v>
      </c>
      <c r="H65" s="4" t="s">
        <v>11</v>
      </c>
      <c r="I65" s="4" t="s">
        <v>12</v>
      </c>
      <c r="J65" s="4" t="s">
        <v>23</v>
      </c>
      <c r="K65" s="4"/>
      <c r="L65" s="4" t="str">
        <f>VLOOKUP(A65,'Customer Names'!$A$2:$B$2336,2,FALSE)</f>
        <v>Chabrier</v>
      </c>
      <c r="M65" s="4">
        <f>DATEDIF(E65,$K$2,"y")</f>
        <v>28</v>
      </c>
      <c r="N65" s="4">
        <f>VLOOKUP(A65,'Medical Examinations'!$A$2:$B$2336,2,FALSE)</f>
        <v>16.22</v>
      </c>
      <c r="O65" s="4">
        <f>VLOOKUP(A65,'Medical Examinations'!$A$1:$J$2336,3,FALSE)</f>
        <v>6.21</v>
      </c>
      <c r="P65" s="4" t="str">
        <f>VLOOKUP(A65,'Medical Examinations'!$A$1:$J$2336,4,FALSE)</f>
        <v>Yes</v>
      </c>
      <c r="Q65" s="4" t="str">
        <f>VLOOKUP(A65,'Medical Examinations'!$A$1:$J$2336,5,FALSE)</f>
        <v>No</v>
      </c>
      <c r="R65" s="4">
        <f>VLOOKUP(A65,'Medical Examinations'!$A$1:$J$2336,7,FALSE)</f>
        <v>0</v>
      </c>
      <c r="S65" s="4" t="str">
        <f>VLOOKUP(A65,'Medical Examinations'!$A$1:$J$2336,6,FALSE)</f>
        <v>No</v>
      </c>
      <c r="T65" s="4" t="str">
        <f>VLOOKUP(A65,'Medical Examinations'!$A$1:$J$2336,8,FALSE)</f>
        <v>No</v>
      </c>
      <c r="U65" s="4" t="str">
        <f>VLOOKUP(A65,'Medical Examinations'!$A$1:$J$2336,9,FALSE)</f>
        <v>Underweight</v>
      </c>
      <c r="V65" s="4" t="str">
        <f>VLOOKUP(A65,'Medical Examinations'!$A$1:$J$2336,10,FALSE)</f>
        <v>Prediabetes</v>
      </c>
      <c r="W65" s="4"/>
      <c r="X65" s="4"/>
    </row>
    <row r="66" spans="1:24" ht="15.75" thickBot="1" x14ac:dyDescent="0.3">
      <c r="A66" s="4" t="s">
        <v>87</v>
      </c>
      <c r="B66" s="5">
        <v>2004</v>
      </c>
      <c r="C66" s="4" t="s">
        <v>10</v>
      </c>
      <c r="D66" s="5">
        <v>9</v>
      </c>
      <c r="E66" s="5" t="str">
        <f>CONCATENATE(D66," ",C66," ",B66)</f>
        <v>9 Jul 2004</v>
      </c>
      <c r="F66" s="4" t="str">
        <f>IF(M66&lt;=30,"20-30",IF(M66&lt;=40,"31-40",IF(M66&lt;=50,"41-50","51+")))</f>
        <v>20-30</v>
      </c>
      <c r="G66" s="19">
        <v>1224</v>
      </c>
      <c r="H66" s="4" t="s">
        <v>11</v>
      </c>
      <c r="I66" s="4" t="s">
        <v>16</v>
      </c>
      <c r="J66" s="4" t="s">
        <v>13</v>
      </c>
      <c r="K66" s="4"/>
      <c r="L66" s="4" t="str">
        <f>VLOOKUP(A66,'Customer Names'!$A$2:$B$2336,2,FALSE)</f>
        <v>Nolette</v>
      </c>
      <c r="M66" s="4">
        <f>DATEDIF(E66,$K$2,"y")</f>
        <v>20</v>
      </c>
      <c r="N66" s="4">
        <f>VLOOKUP(A66,'Medical Examinations'!$A$2:$B$2336,2,FALSE)</f>
        <v>19.3</v>
      </c>
      <c r="O66" s="4">
        <f>VLOOKUP(A66,'Medical Examinations'!$A$1:$J$2336,3,FALSE)</f>
        <v>4.7</v>
      </c>
      <c r="P66" s="4" t="str">
        <f>VLOOKUP(A66,'Medical Examinations'!$A$1:$J$2336,4,FALSE)</f>
        <v>No</v>
      </c>
      <c r="Q66" s="4" t="str">
        <f>VLOOKUP(A66,'Medical Examinations'!$A$1:$J$2336,5,FALSE)</f>
        <v>Yes</v>
      </c>
      <c r="R66" s="4">
        <f>VLOOKUP(A66,'Medical Examinations'!$A$1:$J$2336,7,FALSE)</f>
        <v>1</v>
      </c>
      <c r="S66" s="4" t="str">
        <f>VLOOKUP(A66,'Medical Examinations'!$A$1:$J$2336,6,FALSE)</f>
        <v>No</v>
      </c>
      <c r="T66" s="4" t="str">
        <f>VLOOKUP(A66,'Medical Examinations'!$A$1:$J$2336,8,FALSE)</f>
        <v>No</v>
      </c>
      <c r="U66" s="4" t="str">
        <f>VLOOKUP(A66,'Medical Examinations'!$A$1:$J$2336,9,FALSE)</f>
        <v>Normal Weight</v>
      </c>
      <c r="V66" s="4" t="str">
        <f>VLOOKUP(A66,'Medical Examinations'!$A$1:$J$2336,10,FALSE)</f>
        <v>Normal</v>
      </c>
      <c r="W66" s="4"/>
      <c r="X66" s="4"/>
    </row>
    <row r="67" spans="1:24" ht="15.75" thickBot="1" x14ac:dyDescent="0.3">
      <c r="A67" s="4" t="s">
        <v>88</v>
      </c>
      <c r="B67" s="5">
        <v>2004</v>
      </c>
      <c r="C67" s="4" t="s">
        <v>36</v>
      </c>
      <c r="D67" s="5">
        <v>16</v>
      </c>
      <c r="E67" s="5" t="str">
        <f>CONCATENATE(D67," ",C67," ",B67)</f>
        <v>16 Oct 2004</v>
      </c>
      <c r="F67" s="4" t="str">
        <f>IF(M67&lt;=30,"20-30",IF(M67&lt;=40,"31-40",IF(M67&lt;=50,"41-50","51+")))</f>
        <v>20-30</v>
      </c>
      <c r="G67" s="19">
        <v>1228</v>
      </c>
      <c r="H67" s="4" t="s">
        <v>11</v>
      </c>
      <c r="I67" s="4" t="s">
        <v>16</v>
      </c>
      <c r="J67" s="4" t="s">
        <v>23</v>
      </c>
      <c r="K67" s="4"/>
      <c r="L67" s="4" t="str">
        <f>VLOOKUP(A67,'Customer Names'!$A$2:$B$2336,2,FALSE)</f>
        <v>Reilly</v>
      </c>
      <c r="M67" s="4">
        <f>DATEDIF(E67,$K$2,"y")</f>
        <v>20</v>
      </c>
      <c r="N67" s="4">
        <f>VLOOKUP(A67,'Medical Examinations'!$A$2:$B$2336,2,FALSE)</f>
        <v>19.21</v>
      </c>
      <c r="O67" s="4">
        <f>VLOOKUP(A67,'Medical Examinations'!$A$1:$J$2336,3,FALSE)</f>
        <v>4.76</v>
      </c>
      <c r="P67" s="4" t="str">
        <f>VLOOKUP(A67,'Medical Examinations'!$A$1:$J$2336,4,FALSE)</f>
        <v>No</v>
      </c>
      <c r="Q67" s="4" t="str">
        <f>VLOOKUP(A67,'Medical Examinations'!$A$1:$J$2336,5,FALSE)</f>
        <v>Yes</v>
      </c>
      <c r="R67" s="4">
        <f>VLOOKUP(A67,'Medical Examinations'!$A$1:$J$2336,7,FALSE)</f>
        <v>1</v>
      </c>
      <c r="S67" s="4" t="str">
        <f>VLOOKUP(A67,'Medical Examinations'!$A$1:$J$2336,6,FALSE)</f>
        <v>No</v>
      </c>
      <c r="T67" s="4" t="str">
        <f>VLOOKUP(A67,'Medical Examinations'!$A$1:$J$2336,8,FALSE)</f>
        <v>No</v>
      </c>
      <c r="U67" s="4" t="str">
        <f>VLOOKUP(A67,'Medical Examinations'!$A$1:$J$2336,9,FALSE)</f>
        <v>Normal Weight</v>
      </c>
      <c r="V67" s="4" t="str">
        <f>VLOOKUP(A67,'Medical Examinations'!$A$1:$J$2336,10,FALSE)</f>
        <v>Normal</v>
      </c>
      <c r="W67" s="4"/>
      <c r="X67" s="4"/>
    </row>
    <row r="68" spans="1:24" ht="15.75" thickBot="1" x14ac:dyDescent="0.3">
      <c r="A68" s="4" t="s">
        <v>89</v>
      </c>
      <c r="B68" s="5">
        <v>1998</v>
      </c>
      <c r="C68" s="4" t="s">
        <v>10</v>
      </c>
      <c r="D68" s="5">
        <v>13</v>
      </c>
      <c r="E68" s="5" t="str">
        <f>CONCATENATE(D68," ",C68," ",B68)</f>
        <v>13 Jul 1998</v>
      </c>
      <c r="F68" s="4" t="str">
        <f>IF(M68&lt;=30,"20-30",IF(M68&lt;=40,"31-40",IF(M68&lt;=50,"41-50","51+")))</f>
        <v>20-30</v>
      </c>
      <c r="G68" s="19">
        <v>1234</v>
      </c>
      <c r="H68" s="4" t="s">
        <v>11</v>
      </c>
      <c r="I68" s="4" t="s">
        <v>16</v>
      </c>
      <c r="J68" s="4" t="s">
        <v>13</v>
      </c>
      <c r="K68" s="4"/>
      <c r="L68" s="4" t="str">
        <f>VLOOKUP(A68,'Customer Names'!$A$2:$B$2336,2,FALSE)</f>
        <v>Lynch</v>
      </c>
      <c r="M68" s="4">
        <f>DATEDIF(E68,$K$2,"y")</f>
        <v>26</v>
      </c>
      <c r="N68" s="4">
        <f>VLOOKUP(A68,'Medical Examinations'!$A$2:$B$2336,2,FALSE)</f>
        <v>19.7</v>
      </c>
      <c r="O68" s="4">
        <f>VLOOKUP(A68,'Medical Examinations'!$A$1:$J$2336,3,FALSE)</f>
        <v>5.51</v>
      </c>
      <c r="P68" s="4" t="str">
        <f>VLOOKUP(A68,'Medical Examinations'!$A$1:$J$2336,4,FALSE)</f>
        <v>No</v>
      </c>
      <c r="Q68" s="4" t="str">
        <f>VLOOKUP(A68,'Medical Examinations'!$A$1:$J$2336,5,FALSE)</f>
        <v>No</v>
      </c>
      <c r="R68" s="4">
        <f>VLOOKUP(A68,'Medical Examinations'!$A$1:$J$2336,7,FALSE)</f>
        <v>1</v>
      </c>
      <c r="S68" s="4" t="str">
        <f>VLOOKUP(A68,'Medical Examinations'!$A$1:$J$2336,6,FALSE)</f>
        <v>No</v>
      </c>
      <c r="T68" s="4" t="str">
        <f>VLOOKUP(A68,'Medical Examinations'!$A$1:$J$2336,8,FALSE)</f>
        <v>No</v>
      </c>
      <c r="U68" s="4" t="str">
        <f>VLOOKUP(A68,'Medical Examinations'!$A$1:$J$2336,9,FALSE)</f>
        <v>Normal Weight</v>
      </c>
      <c r="V68" s="4" t="str">
        <f>VLOOKUP(A68,'Medical Examinations'!$A$1:$J$2336,10,FALSE)</f>
        <v>Normal</v>
      </c>
      <c r="W68" s="4"/>
      <c r="X68" s="4"/>
    </row>
    <row r="69" spans="1:24" ht="15.75" thickBot="1" x14ac:dyDescent="0.3">
      <c r="A69" s="4" t="s">
        <v>90</v>
      </c>
      <c r="B69" s="5">
        <v>2002</v>
      </c>
      <c r="C69" s="4" t="s">
        <v>30</v>
      </c>
      <c r="D69" s="5">
        <v>12</v>
      </c>
      <c r="E69" s="5" t="str">
        <f>CONCATENATE(D69," ",C69," ",B69)</f>
        <v>12 Dec 2002</v>
      </c>
      <c r="F69" s="4" t="str">
        <f>IF(M69&lt;=30,"20-30",IF(M69&lt;=40,"31-40",IF(M69&lt;=50,"41-50","51+")))</f>
        <v>20-30</v>
      </c>
      <c r="G69" s="19">
        <v>1237</v>
      </c>
      <c r="H69" s="4" t="s">
        <v>11</v>
      </c>
      <c r="I69" s="4" t="s">
        <v>11</v>
      </c>
      <c r="J69" s="4" t="s">
        <v>13</v>
      </c>
      <c r="K69" s="4"/>
      <c r="L69" s="4" t="str">
        <f>VLOOKUP(A69,'Customer Names'!$A$2:$B$2336,2,FALSE)</f>
        <v>Arnerich</v>
      </c>
      <c r="M69" s="4">
        <f>DATEDIF(E69,$K$2,"y")</f>
        <v>22</v>
      </c>
      <c r="N69" s="4">
        <f>VLOOKUP(A69,'Medical Examinations'!$A$2:$B$2336,2,FALSE)</f>
        <v>21.98</v>
      </c>
      <c r="O69" s="4">
        <f>VLOOKUP(A69,'Medical Examinations'!$A$1:$J$2336,3,FALSE)</f>
        <v>7.03</v>
      </c>
      <c r="P69" s="4" t="str">
        <f>VLOOKUP(A69,'Medical Examinations'!$A$1:$J$2336,4,FALSE)</f>
        <v>No</v>
      </c>
      <c r="Q69" s="4" t="str">
        <f>VLOOKUP(A69,'Medical Examinations'!$A$1:$J$2336,5,FALSE)</f>
        <v>No</v>
      </c>
      <c r="R69" s="4">
        <f>VLOOKUP(A69,'Medical Examinations'!$A$1:$J$2336,7,FALSE)</f>
        <v>0</v>
      </c>
      <c r="S69" s="4" t="str">
        <f>VLOOKUP(A69,'Medical Examinations'!$A$1:$J$2336,6,FALSE)</f>
        <v>No</v>
      </c>
      <c r="T69" s="4" t="str">
        <f>VLOOKUP(A69,'Medical Examinations'!$A$1:$J$2336,8,FALSE)</f>
        <v>No</v>
      </c>
      <c r="U69" s="4" t="str">
        <f>VLOOKUP(A69,'Medical Examinations'!$A$1:$J$2336,9,FALSE)</f>
        <v>Normal Weight</v>
      </c>
      <c r="V69" s="4" t="str">
        <f>VLOOKUP(A69,'Medical Examinations'!$A$1:$J$2336,10,FALSE)</f>
        <v>Diabetes</v>
      </c>
      <c r="W69" s="4"/>
      <c r="X69" s="4"/>
    </row>
    <row r="70" spans="1:24" ht="15.75" thickBot="1" x14ac:dyDescent="0.3">
      <c r="A70" s="4" t="s">
        <v>91</v>
      </c>
      <c r="B70" s="5">
        <v>1998</v>
      </c>
      <c r="C70" s="4" t="s">
        <v>36</v>
      </c>
      <c r="D70" s="5">
        <v>11</v>
      </c>
      <c r="E70" s="5" t="str">
        <f>CONCATENATE(D70," ",C70," ",B70)</f>
        <v>11 Oct 1998</v>
      </c>
      <c r="F70" s="4" t="str">
        <f>IF(M70&lt;=30,"20-30",IF(M70&lt;=40,"31-40",IF(M70&lt;=50,"41-50","51+")))</f>
        <v>20-30</v>
      </c>
      <c r="G70" s="19">
        <v>1240</v>
      </c>
      <c r="H70" s="4" t="s">
        <v>11</v>
      </c>
      <c r="I70" s="4" t="s">
        <v>16</v>
      </c>
      <c r="J70" s="4" t="s">
        <v>23</v>
      </c>
      <c r="K70" s="4"/>
      <c r="L70" s="4" t="str">
        <f>VLOOKUP(A70,'Customer Names'!$A$2:$B$2336,2,FALSE)</f>
        <v>Guisinger</v>
      </c>
      <c r="M70" s="4">
        <f>DATEDIF(E70,$K$2,"y")</f>
        <v>26</v>
      </c>
      <c r="N70" s="4">
        <f>VLOOKUP(A70,'Medical Examinations'!$A$2:$B$2336,2,FALSE)</f>
        <v>16.600000000000001</v>
      </c>
      <c r="O70" s="4">
        <f>VLOOKUP(A70,'Medical Examinations'!$A$1:$J$2336,3,FALSE)</f>
        <v>5.87</v>
      </c>
      <c r="P70" s="4" t="str">
        <f>VLOOKUP(A70,'Medical Examinations'!$A$1:$J$2336,4,FALSE)</f>
        <v>No</v>
      </c>
      <c r="Q70" s="4" t="str">
        <f>VLOOKUP(A70,'Medical Examinations'!$A$1:$J$2336,5,FALSE)</f>
        <v>No</v>
      </c>
      <c r="R70" s="4">
        <f>VLOOKUP(A70,'Medical Examinations'!$A$1:$J$2336,7,FALSE)</f>
        <v>1</v>
      </c>
      <c r="S70" s="4" t="str">
        <f>VLOOKUP(A70,'Medical Examinations'!$A$1:$J$2336,6,FALSE)</f>
        <v>No</v>
      </c>
      <c r="T70" s="4" t="str">
        <f>VLOOKUP(A70,'Medical Examinations'!$A$1:$J$2336,8,FALSE)</f>
        <v>No</v>
      </c>
      <c r="U70" s="4" t="str">
        <f>VLOOKUP(A70,'Medical Examinations'!$A$1:$J$2336,9,FALSE)</f>
        <v>Underweight</v>
      </c>
      <c r="V70" s="4" t="str">
        <f>VLOOKUP(A70,'Medical Examinations'!$A$1:$J$2336,10,FALSE)</f>
        <v>Prediabetes</v>
      </c>
      <c r="W70" s="4"/>
      <c r="X70" s="4"/>
    </row>
    <row r="71" spans="1:24" ht="15.75" thickBot="1" x14ac:dyDescent="0.3">
      <c r="A71" s="4" t="s">
        <v>92</v>
      </c>
      <c r="B71" s="5">
        <v>2002</v>
      </c>
      <c r="C71" s="4" t="s">
        <v>10</v>
      </c>
      <c r="D71" s="5">
        <v>1</v>
      </c>
      <c r="E71" s="5" t="str">
        <f>CONCATENATE(D71," ",C71," ",B71)</f>
        <v>1 Jul 2002</v>
      </c>
      <c r="F71" s="4" t="str">
        <f>IF(M71&lt;=30,"20-30",IF(M71&lt;=40,"31-40",IF(M71&lt;=50,"41-50","51+")))</f>
        <v>20-30</v>
      </c>
      <c r="G71" s="19">
        <v>1241</v>
      </c>
      <c r="H71" s="4" t="s">
        <v>11</v>
      </c>
      <c r="I71" s="4" t="s">
        <v>11</v>
      </c>
      <c r="J71" s="4" t="s">
        <v>13</v>
      </c>
      <c r="K71" s="4"/>
      <c r="L71" s="4" t="str">
        <f>VLOOKUP(A71,'Customer Names'!$A$2:$B$2336,2,FALSE)</f>
        <v>Pulliam</v>
      </c>
      <c r="M71" s="4">
        <f>DATEDIF(E71,$K$2,"y")</f>
        <v>22</v>
      </c>
      <c r="N71" s="4">
        <f>VLOOKUP(A71,'Medical Examinations'!$A$2:$B$2336,2,FALSE)</f>
        <v>21.87</v>
      </c>
      <c r="O71" s="4">
        <f>VLOOKUP(A71,'Medical Examinations'!$A$1:$J$2336,3,FALSE)</f>
        <v>8.59</v>
      </c>
      <c r="P71" s="4" t="str">
        <f>VLOOKUP(A71,'Medical Examinations'!$A$1:$J$2336,4,FALSE)</f>
        <v>No</v>
      </c>
      <c r="Q71" s="4" t="str">
        <f>VLOOKUP(A71,'Medical Examinations'!$A$1:$J$2336,5,FALSE)</f>
        <v>No</v>
      </c>
      <c r="R71" s="4">
        <f>VLOOKUP(A71,'Medical Examinations'!$A$1:$J$2336,7,FALSE)</f>
        <v>0</v>
      </c>
      <c r="S71" s="4" t="str">
        <f>VLOOKUP(A71,'Medical Examinations'!$A$1:$J$2336,6,FALSE)</f>
        <v>No</v>
      </c>
      <c r="T71" s="4" t="str">
        <f>VLOOKUP(A71,'Medical Examinations'!$A$1:$J$2336,8,FALSE)</f>
        <v>No</v>
      </c>
      <c r="U71" s="4" t="str">
        <f>VLOOKUP(A71,'Medical Examinations'!$A$1:$J$2336,9,FALSE)</f>
        <v>Normal Weight</v>
      </c>
      <c r="V71" s="4" t="str">
        <f>VLOOKUP(A71,'Medical Examinations'!$A$1:$J$2336,10,FALSE)</f>
        <v>Diabetes</v>
      </c>
      <c r="W71" s="4"/>
      <c r="X71" s="4"/>
    </row>
    <row r="72" spans="1:24" ht="15.75" thickBot="1" x14ac:dyDescent="0.3">
      <c r="A72" s="4" t="s">
        <v>93</v>
      </c>
      <c r="B72" s="5">
        <v>2003</v>
      </c>
      <c r="C72" s="4" t="s">
        <v>34</v>
      </c>
      <c r="D72" s="5">
        <v>2</v>
      </c>
      <c r="E72" s="5" t="str">
        <f>CONCATENATE(D72," ",C72," ",B72)</f>
        <v>2 Aug 2003</v>
      </c>
      <c r="F72" s="4" t="str">
        <f>IF(M72&lt;=30,"20-30",IF(M72&lt;=40,"31-40",IF(M72&lt;=50,"41-50","51+")))</f>
        <v>20-30</v>
      </c>
      <c r="G72" s="19">
        <v>1241.57</v>
      </c>
      <c r="H72" s="4" t="s">
        <v>11</v>
      </c>
      <c r="I72" s="4" t="s">
        <v>11</v>
      </c>
      <c r="J72" s="4" t="s">
        <v>42</v>
      </c>
      <c r="K72" s="4"/>
      <c r="L72" s="4" t="str">
        <f>VLOOKUP(A72,'Customer Names'!$A$2:$B$2336,2,FALSE)</f>
        <v>Fischer-Daly</v>
      </c>
      <c r="M72" s="4">
        <f>DATEDIF(E72,$K$2,"y")</f>
        <v>21</v>
      </c>
      <c r="N72" s="4">
        <f>VLOOKUP(A72,'Medical Examinations'!$A$2:$B$2336,2,FALSE)</f>
        <v>19.8</v>
      </c>
      <c r="O72" s="4">
        <f>VLOOKUP(A72,'Medical Examinations'!$A$1:$J$2336,3,FALSE)</f>
        <v>5.12</v>
      </c>
      <c r="P72" s="4" t="str">
        <f>VLOOKUP(A72,'Medical Examinations'!$A$1:$J$2336,4,FALSE)</f>
        <v>No</v>
      </c>
      <c r="Q72" s="4" t="str">
        <f>VLOOKUP(A72,'Medical Examinations'!$A$1:$J$2336,5,FALSE)</f>
        <v>No</v>
      </c>
      <c r="R72" s="4">
        <f>VLOOKUP(A72,'Medical Examinations'!$A$1:$J$2336,7,FALSE)</f>
        <v>1</v>
      </c>
      <c r="S72" s="4" t="str">
        <f>VLOOKUP(A72,'Medical Examinations'!$A$1:$J$2336,6,FALSE)</f>
        <v>Yes</v>
      </c>
      <c r="T72" s="4" t="str">
        <f>VLOOKUP(A72,'Medical Examinations'!$A$1:$J$2336,8,FALSE)</f>
        <v>No</v>
      </c>
      <c r="U72" s="4" t="str">
        <f>VLOOKUP(A72,'Medical Examinations'!$A$1:$J$2336,9,FALSE)</f>
        <v>Normal Weight</v>
      </c>
      <c r="V72" s="4" t="str">
        <f>VLOOKUP(A72,'Medical Examinations'!$A$1:$J$2336,10,FALSE)</f>
        <v>Normal</v>
      </c>
      <c r="W72" s="4"/>
      <c r="X72" s="4"/>
    </row>
    <row r="73" spans="1:24" ht="15.75" thickBot="1" x14ac:dyDescent="0.3">
      <c r="A73" s="4" t="s">
        <v>94</v>
      </c>
      <c r="B73" s="5">
        <v>2003</v>
      </c>
      <c r="C73" s="4" t="s">
        <v>20</v>
      </c>
      <c r="D73" s="5">
        <v>15</v>
      </c>
      <c r="E73" s="5" t="str">
        <f>CONCATENATE(D73," ",C73," ",B73)</f>
        <v>15 Sep 2003</v>
      </c>
      <c r="F73" s="4" t="str">
        <f>IF(M73&lt;=30,"20-30",IF(M73&lt;=40,"31-40",IF(M73&lt;=50,"41-50","51+")))</f>
        <v>20-30</v>
      </c>
      <c r="G73" s="19">
        <v>1242.26</v>
      </c>
      <c r="H73" s="4" t="s">
        <v>11</v>
      </c>
      <c r="I73" s="4" t="s">
        <v>16</v>
      </c>
      <c r="J73" s="4" t="s">
        <v>42</v>
      </c>
      <c r="K73" s="4"/>
      <c r="L73" s="4" t="str">
        <f>VLOOKUP(A73,'Customer Names'!$A$2:$B$2336,2,FALSE)</f>
        <v>Bin Alias</v>
      </c>
      <c r="M73" s="4">
        <f>DATEDIF(E73,$K$2,"y")</f>
        <v>21</v>
      </c>
      <c r="N73" s="4">
        <f>VLOOKUP(A73,'Medical Examinations'!$A$2:$B$2336,2,FALSE)</f>
        <v>20.3</v>
      </c>
      <c r="O73" s="4">
        <f>VLOOKUP(A73,'Medical Examinations'!$A$1:$J$2336,3,FALSE)</f>
        <v>6.37</v>
      </c>
      <c r="P73" s="4" t="str">
        <f>VLOOKUP(A73,'Medical Examinations'!$A$1:$J$2336,4,FALSE)</f>
        <v>No</v>
      </c>
      <c r="Q73" s="4" t="str">
        <f>VLOOKUP(A73,'Medical Examinations'!$A$1:$J$2336,5,FALSE)</f>
        <v>No</v>
      </c>
      <c r="R73" s="4">
        <f>VLOOKUP(A73,'Medical Examinations'!$A$1:$J$2336,7,FALSE)</f>
        <v>1</v>
      </c>
      <c r="S73" s="4" t="str">
        <f>VLOOKUP(A73,'Medical Examinations'!$A$1:$J$2336,6,FALSE)</f>
        <v>Yes</v>
      </c>
      <c r="T73" s="4" t="str">
        <f>VLOOKUP(A73,'Medical Examinations'!$A$1:$J$2336,8,FALSE)</f>
        <v>No</v>
      </c>
      <c r="U73" s="4" t="str">
        <f>VLOOKUP(A73,'Medical Examinations'!$A$1:$J$2336,9,FALSE)</f>
        <v>Normal Weight</v>
      </c>
      <c r="V73" s="4" t="str">
        <f>VLOOKUP(A73,'Medical Examinations'!$A$1:$J$2336,10,FALSE)</f>
        <v>Prediabetes</v>
      </c>
      <c r="W73" s="4"/>
      <c r="X73" s="4"/>
    </row>
    <row r="74" spans="1:24" ht="15.75" thickBot="1" x14ac:dyDescent="0.3">
      <c r="A74" s="4" t="s">
        <v>95</v>
      </c>
      <c r="B74" s="5">
        <v>2003</v>
      </c>
      <c r="C74" s="4" t="s">
        <v>20</v>
      </c>
      <c r="D74" s="5">
        <v>8</v>
      </c>
      <c r="E74" s="5" t="str">
        <f>CONCATENATE(D74," ",C74," ",B74)</f>
        <v>8 Sep 2003</v>
      </c>
      <c r="F74" s="4" t="str">
        <f>IF(M74&lt;=30,"20-30",IF(M74&lt;=40,"31-40",IF(M74&lt;=50,"41-50","51+")))</f>
        <v>20-30</v>
      </c>
      <c r="G74" s="19">
        <v>1242.82</v>
      </c>
      <c r="H74" s="4" t="s">
        <v>11</v>
      </c>
      <c r="I74" s="4" t="s">
        <v>16</v>
      </c>
      <c r="J74" s="4" t="s">
        <v>42</v>
      </c>
      <c r="K74" s="4"/>
      <c r="L74" s="4" t="str">
        <f>VLOOKUP(A74,'Customer Names'!$A$2:$B$2336,2,FALSE)</f>
        <v>Ruiz Herrero</v>
      </c>
      <c r="M74" s="4">
        <f>DATEDIF(E74,$K$2,"y")</f>
        <v>21</v>
      </c>
      <c r="N74" s="4">
        <f>VLOOKUP(A74,'Medical Examinations'!$A$2:$B$2336,2,FALSE)</f>
        <v>20.7</v>
      </c>
      <c r="O74" s="4">
        <f>VLOOKUP(A74,'Medical Examinations'!$A$1:$J$2336,3,FALSE)</f>
        <v>4.49</v>
      </c>
      <c r="P74" s="4" t="str">
        <f>VLOOKUP(A74,'Medical Examinations'!$A$1:$J$2336,4,FALSE)</f>
        <v>No</v>
      </c>
      <c r="Q74" s="4" t="str">
        <f>VLOOKUP(A74,'Medical Examinations'!$A$1:$J$2336,5,FALSE)</f>
        <v>No</v>
      </c>
      <c r="R74" s="4">
        <f>VLOOKUP(A74,'Medical Examinations'!$A$1:$J$2336,7,FALSE)</f>
        <v>1</v>
      </c>
      <c r="S74" s="4" t="str">
        <f>VLOOKUP(A74,'Medical Examinations'!$A$1:$J$2336,6,FALSE)</f>
        <v>Yes</v>
      </c>
      <c r="T74" s="4" t="str">
        <f>VLOOKUP(A74,'Medical Examinations'!$A$1:$J$2336,8,FALSE)</f>
        <v>No</v>
      </c>
      <c r="U74" s="4" t="str">
        <f>VLOOKUP(A74,'Medical Examinations'!$A$1:$J$2336,9,FALSE)</f>
        <v>Normal Weight</v>
      </c>
      <c r="V74" s="4" t="str">
        <f>VLOOKUP(A74,'Medical Examinations'!$A$1:$J$2336,10,FALSE)</f>
        <v>Normal</v>
      </c>
      <c r="W74" s="4"/>
      <c r="X74" s="4"/>
    </row>
    <row r="75" spans="1:24" ht="15.75" thickBot="1" x14ac:dyDescent="0.3">
      <c r="A75" s="4" t="s">
        <v>96</v>
      </c>
      <c r="B75" s="5">
        <v>2003</v>
      </c>
      <c r="C75" s="4" t="s">
        <v>20</v>
      </c>
      <c r="D75" s="5">
        <v>15</v>
      </c>
      <c r="E75" s="5" t="str">
        <f>CONCATENATE(D75," ",C75," ",B75)</f>
        <v>15 Sep 2003</v>
      </c>
      <c r="F75" s="4" t="str">
        <f>IF(M75&lt;=30,"20-30",IF(M75&lt;=40,"31-40",IF(M75&lt;=50,"41-50","51+")))</f>
        <v>20-30</v>
      </c>
      <c r="G75" s="19">
        <v>1252.4100000000001</v>
      </c>
      <c r="H75" s="4" t="s">
        <v>11</v>
      </c>
      <c r="I75" s="4" t="s">
        <v>12</v>
      </c>
      <c r="J75" s="4" t="s">
        <v>42</v>
      </c>
      <c r="K75" s="4"/>
      <c r="L75" s="4" t="str">
        <f>VLOOKUP(A75,'Customer Names'!$A$2:$B$2336,2,FALSE)</f>
        <v>Woldesilassie</v>
      </c>
      <c r="M75" s="4">
        <f>DATEDIF(E75,$K$2,"y")</f>
        <v>21</v>
      </c>
      <c r="N75" s="4">
        <f>VLOOKUP(A75,'Medical Examinations'!$A$2:$B$2336,2,FALSE)</f>
        <v>27.6</v>
      </c>
      <c r="O75" s="4">
        <f>VLOOKUP(A75,'Medical Examinations'!$A$1:$J$2336,3,FALSE)</f>
        <v>4.01</v>
      </c>
      <c r="P75" s="4" t="str">
        <f>VLOOKUP(A75,'Medical Examinations'!$A$1:$J$2336,4,FALSE)</f>
        <v>No</v>
      </c>
      <c r="Q75" s="4" t="str">
        <f>VLOOKUP(A75,'Medical Examinations'!$A$1:$J$2336,5,FALSE)</f>
        <v>No</v>
      </c>
      <c r="R75" s="4">
        <f>VLOOKUP(A75,'Medical Examinations'!$A$1:$J$2336,7,FALSE)</f>
        <v>1</v>
      </c>
      <c r="S75" s="4" t="str">
        <f>VLOOKUP(A75,'Medical Examinations'!$A$1:$J$2336,6,FALSE)</f>
        <v>Yes</v>
      </c>
      <c r="T75" s="4" t="str">
        <f>VLOOKUP(A75,'Medical Examinations'!$A$1:$J$2336,8,FALSE)</f>
        <v>No</v>
      </c>
      <c r="U75" s="4" t="str">
        <f>VLOOKUP(A75,'Medical Examinations'!$A$1:$J$2336,9,FALSE)</f>
        <v>Overweight</v>
      </c>
      <c r="V75" s="4" t="str">
        <f>VLOOKUP(A75,'Medical Examinations'!$A$1:$J$2336,10,FALSE)</f>
        <v>Normal</v>
      </c>
      <c r="W75" s="4"/>
      <c r="X75" s="4"/>
    </row>
    <row r="76" spans="1:24" ht="15.75" thickBot="1" x14ac:dyDescent="0.3">
      <c r="A76" s="4" t="s">
        <v>97</v>
      </c>
      <c r="B76" s="5">
        <v>1997</v>
      </c>
      <c r="C76" s="4" t="s">
        <v>15</v>
      </c>
      <c r="D76" s="5">
        <v>4</v>
      </c>
      <c r="E76" s="5" t="str">
        <f>CONCATENATE(D76," ",C76," ",B76)</f>
        <v>4 Nov 1997</v>
      </c>
      <c r="F76" s="4" t="str">
        <f>IF(M76&lt;=30,"20-30",IF(M76&lt;=40,"31-40",IF(M76&lt;=50,"41-50","51+")))</f>
        <v>20-30</v>
      </c>
      <c r="G76" s="19">
        <v>1253</v>
      </c>
      <c r="H76" s="4" t="s">
        <v>11</v>
      </c>
      <c r="I76" s="4" t="s">
        <v>11</v>
      </c>
      <c r="J76" s="4" t="s">
        <v>13</v>
      </c>
      <c r="K76" s="4"/>
      <c r="L76" s="4" t="str">
        <f>VLOOKUP(A76,'Customer Names'!$A$2:$B$2336,2,FALSE)</f>
        <v>Bezgin</v>
      </c>
      <c r="M76" s="4">
        <f>DATEDIF(E76,$K$2,"y")</f>
        <v>27</v>
      </c>
      <c r="N76" s="4">
        <f>VLOOKUP(A76,'Medical Examinations'!$A$2:$B$2336,2,FALSE)</f>
        <v>17.440000000000001</v>
      </c>
      <c r="O76" s="4">
        <f>VLOOKUP(A76,'Medical Examinations'!$A$1:$J$2336,3,FALSE)</f>
        <v>4.42</v>
      </c>
      <c r="P76" s="4" t="str">
        <f>VLOOKUP(A76,'Medical Examinations'!$A$1:$J$2336,4,FALSE)</f>
        <v>Yes</v>
      </c>
      <c r="Q76" s="4" t="str">
        <f>VLOOKUP(A76,'Medical Examinations'!$A$1:$J$2336,5,FALSE)</f>
        <v>No</v>
      </c>
      <c r="R76" s="4">
        <f>VLOOKUP(A76,'Medical Examinations'!$A$1:$J$2336,7,FALSE)</f>
        <v>1</v>
      </c>
      <c r="S76" s="4" t="str">
        <f>VLOOKUP(A76,'Medical Examinations'!$A$1:$J$2336,6,FALSE)</f>
        <v>Yes</v>
      </c>
      <c r="T76" s="4" t="str">
        <f>VLOOKUP(A76,'Medical Examinations'!$A$1:$J$2336,8,FALSE)</f>
        <v>No</v>
      </c>
      <c r="U76" s="4" t="str">
        <f>VLOOKUP(A76,'Medical Examinations'!$A$1:$J$2336,9,FALSE)</f>
        <v>Underweight</v>
      </c>
      <c r="V76" s="4" t="str">
        <f>VLOOKUP(A76,'Medical Examinations'!$A$1:$J$2336,10,FALSE)</f>
        <v>Normal</v>
      </c>
      <c r="W76" s="4"/>
      <c r="X76" s="4"/>
    </row>
    <row r="77" spans="1:24" ht="15.75" thickBot="1" x14ac:dyDescent="0.3">
      <c r="A77" s="4" t="s">
        <v>98</v>
      </c>
      <c r="B77" s="5">
        <v>2003</v>
      </c>
      <c r="C77" s="4" t="s">
        <v>30</v>
      </c>
      <c r="D77" s="5">
        <v>10</v>
      </c>
      <c r="E77" s="5" t="str">
        <f>CONCATENATE(D77," ",C77," ",B77)</f>
        <v>10 Dec 2003</v>
      </c>
      <c r="F77" s="4" t="str">
        <f>IF(M77&lt;=30,"20-30",IF(M77&lt;=40,"31-40",IF(M77&lt;=50,"41-50","51+")))</f>
        <v>20-30</v>
      </c>
      <c r="G77" s="19">
        <v>1253.94</v>
      </c>
      <c r="H77" s="4" t="s">
        <v>11</v>
      </c>
      <c r="I77" s="4" t="s">
        <v>11</v>
      </c>
      <c r="J77" s="4" t="s">
        <v>42</v>
      </c>
      <c r="K77" s="4"/>
      <c r="L77" s="4" t="str">
        <f>VLOOKUP(A77,'Customer Names'!$A$2:$B$2336,2,FALSE)</f>
        <v>Kessinger</v>
      </c>
      <c r="M77" s="4">
        <f>DATEDIF(E77,$K$2,"y")</f>
        <v>21</v>
      </c>
      <c r="N77" s="4">
        <f>VLOOKUP(A77,'Medical Examinations'!$A$2:$B$2336,2,FALSE)</f>
        <v>28.7</v>
      </c>
      <c r="O77" s="4">
        <f>VLOOKUP(A77,'Medical Examinations'!$A$1:$J$2336,3,FALSE)</f>
        <v>4.99</v>
      </c>
      <c r="P77" s="4" t="str">
        <f>VLOOKUP(A77,'Medical Examinations'!$A$1:$J$2336,4,FALSE)</f>
        <v>No</v>
      </c>
      <c r="Q77" s="4" t="str">
        <f>VLOOKUP(A77,'Medical Examinations'!$A$1:$J$2336,5,FALSE)</f>
        <v>No</v>
      </c>
      <c r="R77" s="4">
        <f>VLOOKUP(A77,'Medical Examinations'!$A$1:$J$2336,7,FALSE)</f>
        <v>1</v>
      </c>
      <c r="S77" s="4" t="str">
        <f>VLOOKUP(A77,'Medical Examinations'!$A$1:$J$2336,6,FALSE)</f>
        <v>Yes</v>
      </c>
      <c r="T77" s="4" t="str">
        <f>VLOOKUP(A77,'Medical Examinations'!$A$1:$J$2336,8,FALSE)</f>
        <v>No</v>
      </c>
      <c r="U77" s="4" t="str">
        <f>VLOOKUP(A77,'Medical Examinations'!$A$1:$J$2336,9,FALSE)</f>
        <v>Overweight</v>
      </c>
      <c r="V77" s="4" t="str">
        <f>VLOOKUP(A77,'Medical Examinations'!$A$1:$J$2336,10,FALSE)</f>
        <v>Normal</v>
      </c>
      <c r="W77" s="4"/>
      <c r="X77" s="4"/>
    </row>
    <row r="78" spans="1:24" ht="15.75" thickBot="1" x14ac:dyDescent="0.3">
      <c r="A78" s="4" t="s">
        <v>99</v>
      </c>
      <c r="B78" s="5">
        <v>2003</v>
      </c>
      <c r="C78" s="4" t="s">
        <v>36</v>
      </c>
      <c r="D78" s="5">
        <v>13</v>
      </c>
      <c r="E78" s="5" t="str">
        <f>CONCATENATE(D78," ",C78," ",B78)</f>
        <v>13 Oct 2003</v>
      </c>
      <c r="F78" s="4" t="str">
        <f>IF(M78&lt;=30,"20-30",IF(M78&lt;=40,"31-40",IF(M78&lt;=50,"41-50","51+")))</f>
        <v>20-30</v>
      </c>
      <c r="G78" s="19">
        <v>1256.3</v>
      </c>
      <c r="H78" s="4" t="s">
        <v>11</v>
      </c>
      <c r="I78" s="4" t="s">
        <v>12</v>
      </c>
      <c r="J78" s="4" t="s">
        <v>42</v>
      </c>
      <c r="K78" s="4"/>
      <c r="L78" s="4" t="str">
        <f>VLOOKUP(A78,'Customer Names'!$A$2:$B$2336,2,FALSE)</f>
        <v>Ragazzini</v>
      </c>
      <c r="M78" s="4">
        <f>DATEDIF(E78,$K$2,"y")</f>
        <v>21</v>
      </c>
      <c r="N78" s="4">
        <f>VLOOKUP(A78,'Medical Examinations'!$A$2:$B$2336,2,FALSE)</f>
        <v>30.4</v>
      </c>
      <c r="O78" s="4">
        <f>VLOOKUP(A78,'Medical Examinations'!$A$1:$J$2336,3,FALSE)</f>
        <v>4.7699999999999996</v>
      </c>
      <c r="P78" s="4" t="str">
        <f>VLOOKUP(A78,'Medical Examinations'!$A$1:$J$2336,4,FALSE)</f>
        <v>No</v>
      </c>
      <c r="Q78" s="4" t="str">
        <f>VLOOKUP(A78,'Medical Examinations'!$A$1:$J$2336,5,FALSE)</f>
        <v>No</v>
      </c>
      <c r="R78" s="4">
        <f>VLOOKUP(A78,'Medical Examinations'!$A$1:$J$2336,7,FALSE)</f>
        <v>1</v>
      </c>
      <c r="S78" s="4" t="str">
        <f>VLOOKUP(A78,'Medical Examinations'!$A$1:$J$2336,6,FALSE)</f>
        <v>Yes</v>
      </c>
      <c r="T78" s="4" t="str">
        <f>VLOOKUP(A78,'Medical Examinations'!$A$1:$J$2336,8,FALSE)</f>
        <v>No</v>
      </c>
      <c r="U78" s="4" t="str">
        <f>VLOOKUP(A78,'Medical Examinations'!$A$1:$J$2336,9,FALSE)</f>
        <v>Obesity</v>
      </c>
      <c r="V78" s="4" t="str">
        <f>VLOOKUP(A78,'Medical Examinations'!$A$1:$J$2336,10,FALSE)</f>
        <v>Normal</v>
      </c>
      <c r="W78" s="4"/>
      <c r="X78" s="4"/>
    </row>
    <row r="79" spans="1:24" ht="15.75" thickBot="1" x14ac:dyDescent="0.3">
      <c r="A79" s="4" t="s">
        <v>100</v>
      </c>
      <c r="B79" s="5">
        <v>2003</v>
      </c>
      <c r="C79" s="4" t="s">
        <v>36</v>
      </c>
      <c r="D79" s="5">
        <v>30</v>
      </c>
      <c r="E79" s="5" t="str">
        <f>CONCATENATE(D79," ",C79," ",B79)</f>
        <v>30 Oct 2003</v>
      </c>
      <c r="F79" s="4" t="str">
        <f>IF(M79&lt;=30,"20-30",IF(M79&lt;=40,"31-40",IF(M79&lt;=50,"41-50","51+")))</f>
        <v>20-30</v>
      </c>
      <c r="G79" s="19">
        <v>1261.44</v>
      </c>
      <c r="H79" s="4" t="s">
        <v>11</v>
      </c>
      <c r="I79" s="4" t="s">
        <v>12</v>
      </c>
      <c r="J79" s="4" t="s">
        <v>42</v>
      </c>
      <c r="K79" s="4"/>
      <c r="L79" s="4" t="str">
        <f>VLOOKUP(A79,'Customer Names'!$A$2:$B$2336,2,FALSE)</f>
        <v>Benadum</v>
      </c>
      <c r="M79" s="4">
        <f>DATEDIF(E79,$K$2,"y")</f>
        <v>21</v>
      </c>
      <c r="N79" s="4">
        <f>VLOOKUP(A79,'Medical Examinations'!$A$2:$B$2336,2,FALSE)</f>
        <v>34.1</v>
      </c>
      <c r="O79" s="4">
        <f>VLOOKUP(A79,'Medical Examinations'!$A$1:$J$2336,3,FALSE)</f>
        <v>4.13</v>
      </c>
      <c r="P79" s="4" t="str">
        <f>VLOOKUP(A79,'Medical Examinations'!$A$1:$J$2336,4,FALSE)</f>
        <v>No</v>
      </c>
      <c r="Q79" s="4" t="str">
        <f>VLOOKUP(A79,'Medical Examinations'!$A$1:$J$2336,5,FALSE)</f>
        <v>No</v>
      </c>
      <c r="R79" s="4">
        <f>VLOOKUP(A79,'Medical Examinations'!$A$1:$J$2336,7,FALSE)</f>
        <v>1</v>
      </c>
      <c r="S79" s="4" t="str">
        <f>VLOOKUP(A79,'Medical Examinations'!$A$1:$J$2336,6,FALSE)</f>
        <v>Yes</v>
      </c>
      <c r="T79" s="4" t="str">
        <f>VLOOKUP(A79,'Medical Examinations'!$A$1:$J$2336,8,FALSE)</f>
        <v>No</v>
      </c>
      <c r="U79" s="4" t="str">
        <f>VLOOKUP(A79,'Medical Examinations'!$A$1:$J$2336,9,FALSE)</f>
        <v>Obesity</v>
      </c>
      <c r="V79" s="4" t="str">
        <f>VLOOKUP(A79,'Medical Examinations'!$A$1:$J$2336,10,FALSE)</f>
        <v>Normal</v>
      </c>
      <c r="W79" s="4"/>
      <c r="X79" s="4"/>
    </row>
    <row r="80" spans="1:24" ht="15.75" thickBot="1" x14ac:dyDescent="0.3">
      <c r="A80" s="4" t="s">
        <v>101</v>
      </c>
      <c r="B80" s="5">
        <v>2003</v>
      </c>
      <c r="C80" s="4" t="s">
        <v>34</v>
      </c>
      <c r="D80" s="5">
        <v>15</v>
      </c>
      <c r="E80" s="5" t="str">
        <f>CONCATENATE(D80," ",C80," ",B80)</f>
        <v>15 Aug 2003</v>
      </c>
      <c r="F80" s="4" t="str">
        <f>IF(M80&lt;=30,"20-30",IF(M80&lt;=40,"31-40",IF(M80&lt;=50,"41-50","51+")))</f>
        <v>20-30</v>
      </c>
      <c r="G80" s="19">
        <v>1261.8599999999999</v>
      </c>
      <c r="H80" s="4" t="s">
        <v>11</v>
      </c>
      <c r="I80" s="4" t="s">
        <v>12</v>
      </c>
      <c r="J80" s="4" t="s">
        <v>42</v>
      </c>
      <c r="K80" s="4"/>
      <c r="L80" s="4" t="str">
        <f>VLOOKUP(A80,'Customer Names'!$A$2:$B$2336,2,FALSE)</f>
        <v>Gerber</v>
      </c>
      <c r="M80" s="4">
        <f>DATEDIF(E80,$K$2,"y")</f>
        <v>21</v>
      </c>
      <c r="N80" s="4">
        <f>VLOOKUP(A80,'Medical Examinations'!$A$2:$B$2336,2,FALSE)</f>
        <v>34.4</v>
      </c>
      <c r="O80" s="4">
        <f>VLOOKUP(A80,'Medical Examinations'!$A$1:$J$2336,3,FALSE)</f>
        <v>5.7</v>
      </c>
      <c r="P80" s="4" t="str">
        <f>VLOOKUP(A80,'Medical Examinations'!$A$1:$J$2336,4,FALSE)</f>
        <v>No</v>
      </c>
      <c r="Q80" s="4" t="str">
        <f>VLOOKUP(A80,'Medical Examinations'!$A$1:$J$2336,5,FALSE)</f>
        <v>No</v>
      </c>
      <c r="R80" s="4">
        <f>VLOOKUP(A80,'Medical Examinations'!$A$1:$J$2336,7,FALSE)</f>
        <v>1</v>
      </c>
      <c r="S80" s="4" t="str">
        <f>VLOOKUP(A80,'Medical Examinations'!$A$1:$J$2336,6,FALSE)</f>
        <v>Yes</v>
      </c>
      <c r="T80" s="4" t="str">
        <f>VLOOKUP(A80,'Medical Examinations'!$A$1:$J$2336,8,FALSE)</f>
        <v>No</v>
      </c>
      <c r="U80" s="4" t="str">
        <f>VLOOKUP(A80,'Medical Examinations'!$A$1:$J$2336,9,FALSE)</f>
        <v>Obesity</v>
      </c>
      <c r="V80" s="4" t="str">
        <f>VLOOKUP(A80,'Medical Examinations'!$A$1:$J$2336,10,FALSE)</f>
        <v>Prediabetes</v>
      </c>
      <c r="W80" s="4"/>
      <c r="X80" s="4"/>
    </row>
    <row r="81" spans="1:24" ht="15.75" thickBot="1" x14ac:dyDescent="0.3">
      <c r="A81" s="4" t="s">
        <v>102</v>
      </c>
      <c r="B81" s="5">
        <v>2003</v>
      </c>
      <c r="C81" s="4" t="s">
        <v>15</v>
      </c>
      <c r="D81" s="5">
        <v>21</v>
      </c>
      <c r="E81" s="5" t="str">
        <f>CONCATENATE(D81," ",C81," ",B81)</f>
        <v>21 Nov 2003</v>
      </c>
      <c r="F81" s="4" t="str">
        <f>IF(M81&lt;=30,"20-30",IF(M81&lt;=40,"31-40",IF(M81&lt;=50,"41-50","51+")))</f>
        <v>20-30</v>
      </c>
      <c r="G81" s="19">
        <v>1263.25</v>
      </c>
      <c r="H81" s="4" t="s">
        <v>11</v>
      </c>
      <c r="I81" s="4" t="s">
        <v>12</v>
      </c>
      <c r="J81" s="4" t="s">
        <v>42</v>
      </c>
      <c r="K81" s="4"/>
      <c r="L81" s="4" t="str">
        <f>VLOOKUP(A81,'Customer Names'!$A$2:$B$2336,2,FALSE)</f>
        <v>Johnson</v>
      </c>
      <c r="M81" s="4">
        <f>DATEDIF(E81,$K$2,"y")</f>
        <v>21</v>
      </c>
      <c r="N81" s="4">
        <f>VLOOKUP(A81,'Medical Examinations'!$A$2:$B$2336,2,FALSE)</f>
        <v>35.4</v>
      </c>
      <c r="O81" s="4">
        <f>VLOOKUP(A81,'Medical Examinations'!$A$1:$J$2336,3,FALSE)</f>
        <v>5.94</v>
      </c>
      <c r="P81" s="4" t="str">
        <f>VLOOKUP(A81,'Medical Examinations'!$A$1:$J$2336,4,FALSE)</f>
        <v>No</v>
      </c>
      <c r="Q81" s="4" t="str">
        <f>VLOOKUP(A81,'Medical Examinations'!$A$1:$J$2336,5,FALSE)</f>
        <v>No</v>
      </c>
      <c r="R81" s="4">
        <f>VLOOKUP(A81,'Medical Examinations'!$A$1:$J$2336,7,FALSE)</f>
        <v>1</v>
      </c>
      <c r="S81" s="4" t="str">
        <f>VLOOKUP(A81,'Medical Examinations'!$A$1:$J$2336,6,FALSE)</f>
        <v>Yes</v>
      </c>
      <c r="T81" s="4" t="str">
        <f>VLOOKUP(A81,'Medical Examinations'!$A$1:$J$2336,8,FALSE)</f>
        <v>No</v>
      </c>
      <c r="U81" s="4" t="str">
        <f>VLOOKUP(A81,'Medical Examinations'!$A$1:$J$2336,9,FALSE)</f>
        <v>Obesity</v>
      </c>
      <c r="V81" s="4" t="str">
        <f>VLOOKUP(A81,'Medical Examinations'!$A$1:$J$2336,10,FALSE)</f>
        <v>Prediabetes</v>
      </c>
      <c r="W81" s="4"/>
      <c r="X81" s="4"/>
    </row>
    <row r="82" spans="1:24" ht="15.75" thickBot="1" x14ac:dyDescent="0.3">
      <c r="A82" s="4" t="s">
        <v>103</v>
      </c>
      <c r="B82" s="5">
        <v>2002</v>
      </c>
      <c r="C82" s="4" t="s">
        <v>30</v>
      </c>
      <c r="D82" s="5">
        <v>4</v>
      </c>
      <c r="E82" s="5" t="str">
        <f>CONCATENATE(D82," ",C82," ",B82)</f>
        <v>4 Dec 2002</v>
      </c>
      <c r="F82" s="4" t="str">
        <f>IF(M82&lt;=30,"20-30",IF(M82&lt;=40,"31-40",IF(M82&lt;=50,"41-50","51+")))</f>
        <v>20-30</v>
      </c>
      <c r="G82" s="19">
        <v>1267</v>
      </c>
      <c r="H82" s="4" t="s">
        <v>11</v>
      </c>
      <c r="I82" s="4" t="s">
        <v>16</v>
      </c>
      <c r="J82" s="4" t="s">
        <v>13</v>
      </c>
      <c r="K82" s="4"/>
      <c r="L82" s="4" t="str">
        <f>VLOOKUP(A82,'Customer Names'!$A$2:$B$2336,2,FALSE)</f>
        <v>Santandreu</v>
      </c>
      <c r="M82" s="4">
        <f>DATEDIF(E82,$K$2,"y")</f>
        <v>22</v>
      </c>
      <c r="N82" s="4">
        <f>VLOOKUP(A82,'Medical Examinations'!$A$2:$B$2336,2,FALSE)</f>
        <v>20.72</v>
      </c>
      <c r="O82" s="4">
        <f>VLOOKUP(A82,'Medical Examinations'!$A$1:$J$2336,3,FALSE)</f>
        <v>9.4600000000000009</v>
      </c>
      <c r="P82" s="4" t="str">
        <f>VLOOKUP(A82,'Medical Examinations'!$A$1:$J$2336,4,FALSE)</f>
        <v>No</v>
      </c>
      <c r="Q82" s="4" t="str">
        <f>VLOOKUP(A82,'Medical Examinations'!$A$1:$J$2336,5,FALSE)</f>
        <v>No</v>
      </c>
      <c r="R82" s="4">
        <f>VLOOKUP(A82,'Medical Examinations'!$A$1:$J$2336,7,FALSE)</f>
        <v>0</v>
      </c>
      <c r="S82" s="4" t="str">
        <f>VLOOKUP(A82,'Medical Examinations'!$A$1:$J$2336,6,FALSE)</f>
        <v>No</v>
      </c>
      <c r="T82" s="4" t="str">
        <f>VLOOKUP(A82,'Medical Examinations'!$A$1:$J$2336,8,FALSE)</f>
        <v>No</v>
      </c>
      <c r="U82" s="4" t="str">
        <f>VLOOKUP(A82,'Medical Examinations'!$A$1:$J$2336,9,FALSE)</f>
        <v>Normal Weight</v>
      </c>
      <c r="V82" s="4" t="str">
        <f>VLOOKUP(A82,'Medical Examinations'!$A$1:$J$2336,10,FALSE)</f>
        <v>Diabetes</v>
      </c>
      <c r="W82" s="4"/>
      <c r="X82" s="4"/>
    </row>
    <row r="83" spans="1:24" ht="15.75" thickBot="1" x14ac:dyDescent="0.3">
      <c r="A83" s="4" t="s">
        <v>104</v>
      </c>
      <c r="B83" s="5">
        <v>1997</v>
      </c>
      <c r="C83" s="4" t="s">
        <v>36</v>
      </c>
      <c r="D83" s="5">
        <v>26</v>
      </c>
      <c r="E83" s="5" t="str">
        <f>CONCATENATE(D83," ",C83," ",B83)</f>
        <v>26 Oct 1997</v>
      </c>
      <c r="F83" s="4" t="str">
        <f>IF(M83&lt;=30,"20-30",IF(M83&lt;=40,"31-40",IF(M83&lt;=50,"41-50","51+")))</f>
        <v>20-30</v>
      </c>
      <c r="G83" s="19">
        <v>1276</v>
      </c>
      <c r="H83" s="4" t="s">
        <v>11</v>
      </c>
      <c r="I83" s="4" t="s">
        <v>11</v>
      </c>
      <c r="J83" s="4" t="s">
        <v>23</v>
      </c>
      <c r="K83" s="4"/>
      <c r="L83" s="4" t="str">
        <f>VLOOKUP(A83,'Customer Names'!$A$2:$B$2336,2,FALSE)</f>
        <v>Friel</v>
      </c>
      <c r="M83" s="4">
        <f>DATEDIF(E83,$K$2,"y")</f>
        <v>27</v>
      </c>
      <c r="N83" s="4">
        <f>VLOOKUP(A83,'Medical Examinations'!$A$2:$B$2336,2,FALSE)</f>
        <v>15.22</v>
      </c>
      <c r="O83" s="4">
        <f>VLOOKUP(A83,'Medical Examinations'!$A$1:$J$2336,3,FALSE)</f>
        <v>4.92</v>
      </c>
      <c r="P83" s="4" t="str">
        <f>VLOOKUP(A83,'Medical Examinations'!$A$1:$J$2336,4,FALSE)</f>
        <v>Yes</v>
      </c>
      <c r="Q83" s="4" t="str">
        <f>VLOOKUP(A83,'Medical Examinations'!$A$1:$J$2336,5,FALSE)</f>
        <v>No</v>
      </c>
      <c r="R83" s="4">
        <f>VLOOKUP(A83,'Medical Examinations'!$A$1:$J$2336,7,FALSE)</f>
        <v>1</v>
      </c>
      <c r="S83" s="4" t="str">
        <f>VLOOKUP(A83,'Medical Examinations'!$A$1:$J$2336,6,FALSE)</f>
        <v>Yes</v>
      </c>
      <c r="T83" s="4" t="str">
        <f>VLOOKUP(A83,'Medical Examinations'!$A$1:$J$2336,8,FALSE)</f>
        <v>No</v>
      </c>
      <c r="U83" s="4" t="str">
        <f>VLOOKUP(A83,'Medical Examinations'!$A$1:$J$2336,9,FALSE)</f>
        <v>Underweight</v>
      </c>
      <c r="V83" s="4" t="str">
        <f>VLOOKUP(A83,'Medical Examinations'!$A$1:$J$2336,10,FALSE)</f>
        <v>Normal</v>
      </c>
      <c r="W83" s="4"/>
      <c r="X83" s="4"/>
    </row>
    <row r="84" spans="1:24" ht="15.75" thickBot="1" x14ac:dyDescent="0.3">
      <c r="A84" s="4" t="s">
        <v>105</v>
      </c>
      <c r="B84" s="5">
        <v>2004</v>
      </c>
      <c r="C84" s="4" t="s">
        <v>20</v>
      </c>
      <c r="D84" s="5">
        <v>30</v>
      </c>
      <c r="E84" s="5" t="str">
        <f>CONCATENATE(D84," ",C84," ",B84)</f>
        <v>30 Sep 2004</v>
      </c>
      <c r="F84" s="4" t="str">
        <f>IF(M84&lt;=30,"20-30",IF(M84&lt;=40,"31-40",IF(M84&lt;=50,"41-50","51+")))</f>
        <v>20-30</v>
      </c>
      <c r="G84" s="19">
        <v>1283</v>
      </c>
      <c r="H84" s="4" t="s">
        <v>11</v>
      </c>
      <c r="I84" s="4" t="s">
        <v>16</v>
      </c>
      <c r="J84" s="4" t="s">
        <v>13</v>
      </c>
      <c r="K84" s="4"/>
      <c r="L84" s="4" t="str">
        <f>VLOOKUP(A84,'Customer Names'!$A$2:$B$2336,2,FALSE)</f>
        <v>Wieck</v>
      </c>
      <c r="M84" s="4">
        <f>DATEDIF(E84,$K$2,"y")</f>
        <v>20</v>
      </c>
      <c r="N84" s="4">
        <f>VLOOKUP(A84,'Medical Examinations'!$A$2:$B$2336,2,FALSE)</f>
        <v>19.43</v>
      </c>
      <c r="O84" s="4">
        <f>VLOOKUP(A84,'Medical Examinations'!$A$1:$J$2336,3,FALSE)</f>
        <v>5.85</v>
      </c>
      <c r="P84" s="4" t="str">
        <f>VLOOKUP(A84,'Medical Examinations'!$A$1:$J$2336,4,FALSE)</f>
        <v>No</v>
      </c>
      <c r="Q84" s="4" t="str">
        <f>VLOOKUP(A84,'Medical Examinations'!$A$1:$J$2336,5,FALSE)</f>
        <v>Yes</v>
      </c>
      <c r="R84" s="4">
        <f>VLOOKUP(A84,'Medical Examinations'!$A$1:$J$2336,7,FALSE)</f>
        <v>1</v>
      </c>
      <c r="S84" s="4" t="str">
        <f>VLOOKUP(A84,'Medical Examinations'!$A$1:$J$2336,6,FALSE)</f>
        <v>No</v>
      </c>
      <c r="T84" s="4" t="str">
        <f>VLOOKUP(A84,'Medical Examinations'!$A$1:$J$2336,8,FALSE)</f>
        <v>No</v>
      </c>
      <c r="U84" s="4" t="str">
        <f>VLOOKUP(A84,'Medical Examinations'!$A$1:$J$2336,9,FALSE)</f>
        <v>Normal Weight</v>
      </c>
      <c r="V84" s="4" t="str">
        <f>VLOOKUP(A84,'Medical Examinations'!$A$1:$J$2336,10,FALSE)</f>
        <v>Prediabetes</v>
      </c>
      <c r="W84" s="4"/>
      <c r="X84" s="4"/>
    </row>
    <row r="85" spans="1:24" ht="15.75" thickBot="1" x14ac:dyDescent="0.3">
      <c r="A85" s="4" t="s">
        <v>106</v>
      </c>
      <c r="B85" s="5">
        <v>2004</v>
      </c>
      <c r="C85" s="4" t="s">
        <v>10</v>
      </c>
      <c r="D85" s="5">
        <v>28</v>
      </c>
      <c r="E85" s="5" t="str">
        <f>CONCATENATE(D85," ",C85," ",B85)</f>
        <v>28 Jul 2004</v>
      </c>
      <c r="F85" s="4" t="str">
        <f>IF(M85&lt;=30,"20-30",IF(M85&lt;=40,"31-40",IF(M85&lt;=50,"41-50","51+")))</f>
        <v>20-30</v>
      </c>
      <c r="G85" s="19">
        <v>1285</v>
      </c>
      <c r="H85" s="4" t="s">
        <v>11</v>
      </c>
      <c r="I85" s="4" t="s">
        <v>12</v>
      </c>
      <c r="J85" s="4" t="s">
        <v>13</v>
      </c>
      <c r="K85" s="4"/>
      <c r="L85" s="4" t="str">
        <f>VLOOKUP(A85,'Customer Names'!$A$2:$B$2336,2,FALSE)</f>
        <v>Bain</v>
      </c>
      <c r="M85" s="4">
        <f>DATEDIF(E85,$K$2,"y")</f>
        <v>20</v>
      </c>
      <c r="N85" s="4">
        <f>VLOOKUP(A85,'Medical Examinations'!$A$2:$B$2336,2,FALSE)</f>
        <v>24.09</v>
      </c>
      <c r="O85" s="4">
        <f>VLOOKUP(A85,'Medical Examinations'!$A$1:$J$2336,3,FALSE)</f>
        <v>4.0999999999999996</v>
      </c>
      <c r="P85" s="4" t="str">
        <f>VLOOKUP(A85,'Medical Examinations'!$A$1:$J$2336,4,FALSE)</f>
        <v>No</v>
      </c>
      <c r="Q85" s="4" t="str">
        <f>VLOOKUP(A85,'Medical Examinations'!$A$1:$J$2336,5,FALSE)</f>
        <v>Yes</v>
      </c>
      <c r="R85" s="4">
        <f>VLOOKUP(A85,'Medical Examinations'!$A$1:$J$2336,7,FALSE)</f>
        <v>1</v>
      </c>
      <c r="S85" s="4" t="str">
        <f>VLOOKUP(A85,'Medical Examinations'!$A$1:$J$2336,6,FALSE)</f>
        <v>No</v>
      </c>
      <c r="T85" s="4" t="str">
        <f>VLOOKUP(A85,'Medical Examinations'!$A$1:$J$2336,8,FALSE)</f>
        <v>No</v>
      </c>
      <c r="U85" s="4" t="str">
        <f>VLOOKUP(A85,'Medical Examinations'!$A$1:$J$2336,9,FALSE)</f>
        <v>Normal Weight</v>
      </c>
      <c r="V85" s="4" t="str">
        <f>VLOOKUP(A85,'Medical Examinations'!$A$1:$J$2336,10,FALSE)</f>
        <v>Normal</v>
      </c>
      <c r="W85" s="4"/>
      <c r="X85" s="4"/>
    </row>
    <row r="86" spans="1:24" ht="15.75" thickBot="1" x14ac:dyDescent="0.3">
      <c r="A86" s="4" t="s">
        <v>107</v>
      </c>
      <c r="B86" s="5">
        <v>2000</v>
      </c>
      <c r="C86" s="4" t="s">
        <v>18</v>
      </c>
      <c r="D86" s="5">
        <v>26</v>
      </c>
      <c r="E86" s="5" t="str">
        <f>CONCATENATE(D86," ",C86," ",B86)</f>
        <v>26 Jun 2000</v>
      </c>
      <c r="F86" s="4" t="str">
        <f>IF(M86&lt;=30,"20-30",IF(M86&lt;=40,"31-40",IF(M86&lt;=50,"41-50","51+")))</f>
        <v>20-30</v>
      </c>
      <c r="G86" s="19">
        <v>1286</v>
      </c>
      <c r="H86" s="4" t="s">
        <v>11</v>
      </c>
      <c r="I86" s="4" t="s">
        <v>11</v>
      </c>
      <c r="J86" s="4" t="s">
        <v>13</v>
      </c>
      <c r="K86" s="4"/>
      <c r="L86" s="4" t="str">
        <f>VLOOKUP(A86,'Customer Names'!$A$2:$B$2336,2,FALSE)</f>
        <v>Goolik</v>
      </c>
      <c r="M86" s="4">
        <f>DATEDIF(E86,$K$2,"y")</f>
        <v>24</v>
      </c>
      <c r="N86" s="4">
        <f>VLOOKUP(A86,'Medical Examinations'!$A$2:$B$2336,2,FALSE)</f>
        <v>16.13</v>
      </c>
      <c r="O86" s="4">
        <f>VLOOKUP(A86,'Medical Examinations'!$A$1:$J$2336,3,FALSE)</f>
        <v>5.56</v>
      </c>
      <c r="P86" s="4" t="str">
        <f>VLOOKUP(A86,'Medical Examinations'!$A$1:$J$2336,4,FALSE)</f>
        <v>No</v>
      </c>
      <c r="Q86" s="4" t="str">
        <f>VLOOKUP(A86,'Medical Examinations'!$A$1:$J$2336,5,FALSE)</f>
        <v>Yes</v>
      </c>
      <c r="R86" s="4">
        <f>VLOOKUP(A86,'Medical Examinations'!$A$1:$J$2336,7,FALSE)</f>
        <v>1</v>
      </c>
      <c r="S86" s="4" t="str">
        <f>VLOOKUP(A86,'Medical Examinations'!$A$1:$J$2336,6,FALSE)</f>
        <v>No</v>
      </c>
      <c r="T86" s="4" t="str">
        <f>VLOOKUP(A86,'Medical Examinations'!$A$1:$J$2336,8,FALSE)</f>
        <v>No</v>
      </c>
      <c r="U86" s="4" t="str">
        <f>VLOOKUP(A86,'Medical Examinations'!$A$1:$J$2336,9,FALSE)</f>
        <v>Underweight</v>
      </c>
      <c r="V86" s="4" t="str">
        <f>VLOOKUP(A86,'Medical Examinations'!$A$1:$J$2336,10,FALSE)</f>
        <v>Normal</v>
      </c>
      <c r="W86" s="4"/>
      <c r="X86" s="4"/>
    </row>
    <row r="87" spans="1:24" ht="15.75" thickBot="1" x14ac:dyDescent="0.3">
      <c r="A87" s="4" t="s">
        <v>108</v>
      </c>
      <c r="B87" s="5">
        <v>1998</v>
      </c>
      <c r="C87" s="4" t="s">
        <v>18</v>
      </c>
      <c r="D87" s="5">
        <v>4</v>
      </c>
      <c r="E87" s="5" t="str">
        <f>CONCATENATE(D87," ",C87," ",B87)</f>
        <v>4 Jun 1998</v>
      </c>
      <c r="F87" s="4" t="str">
        <f>IF(M87&lt;=30,"20-30",IF(M87&lt;=40,"31-40",IF(M87&lt;=50,"41-50","51+")))</f>
        <v>20-30</v>
      </c>
      <c r="G87" s="19">
        <v>1290.93</v>
      </c>
      <c r="H87" s="4" t="s">
        <v>11</v>
      </c>
      <c r="I87" s="4" t="s">
        <v>11</v>
      </c>
      <c r="J87" s="4" t="s">
        <v>13</v>
      </c>
      <c r="K87" s="4"/>
      <c r="L87" s="4" t="str">
        <f>VLOOKUP(A87,'Customer Names'!$A$2:$B$2336,2,FALSE)</f>
        <v>Velan</v>
      </c>
      <c r="M87" s="4">
        <f>DATEDIF(E87,$K$2,"y")</f>
        <v>26</v>
      </c>
      <c r="N87" s="4">
        <f>VLOOKUP(A87,'Medical Examinations'!$A$2:$B$2336,2,FALSE)</f>
        <v>23.88</v>
      </c>
      <c r="O87" s="4">
        <f>VLOOKUP(A87,'Medical Examinations'!$A$1:$J$2336,3,FALSE)</f>
        <v>4.51</v>
      </c>
      <c r="P87" s="4" t="str">
        <f>VLOOKUP(A87,'Medical Examinations'!$A$1:$J$2336,4,FALSE)</f>
        <v>No</v>
      </c>
      <c r="Q87" s="4" t="str">
        <f>VLOOKUP(A87,'Medical Examinations'!$A$1:$J$2336,5,FALSE)</f>
        <v>No</v>
      </c>
      <c r="R87" s="4">
        <f>VLOOKUP(A87,'Medical Examinations'!$A$1:$J$2336,7,FALSE)</f>
        <v>1</v>
      </c>
      <c r="S87" s="4" t="str">
        <f>VLOOKUP(A87,'Medical Examinations'!$A$1:$J$2336,6,FALSE)</f>
        <v>No</v>
      </c>
      <c r="T87" s="4" t="str">
        <f>VLOOKUP(A87,'Medical Examinations'!$A$1:$J$2336,8,FALSE)</f>
        <v>No</v>
      </c>
      <c r="U87" s="4" t="str">
        <f>VLOOKUP(A87,'Medical Examinations'!$A$1:$J$2336,9,FALSE)</f>
        <v>Normal Weight</v>
      </c>
      <c r="V87" s="4" t="str">
        <f>VLOOKUP(A87,'Medical Examinations'!$A$1:$J$2336,10,FALSE)</f>
        <v>Normal</v>
      </c>
      <c r="W87" s="4"/>
      <c r="X87" s="4"/>
    </row>
    <row r="88" spans="1:24" ht="15.75" thickBot="1" x14ac:dyDescent="0.3">
      <c r="A88" s="4" t="s">
        <v>109</v>
      </c>
      <c r="B88" s="5">
        <v>2001</v>
      </c>
      <c r="C88" s="4" t="s">
        <v>15</v>
      </c>
      <c r="D88" s="5">
        <v>29</v>
      </c>
      <c r="E88" s="5" t="str">
        <f>CONCATENATE(D88," ",C88," ",B88)</f>
        <v>29 Nov 2001</v>
      </c>
      <c r="F88" s="4" t="str">
        <f>IF(M88&lt;=30,"20-30",IF(M88&lt;=40,"31-40",IF(M88&lt;=50,"41-50","51+")))</f>
        <v>20-30</v>
      </c>
      <c r="G88" s="19">
        <v>1293</v>
      </c>
      <c r="H88" s="4" t="s">
        <v>11</v>
      </c>
      <c r="I88" s="4" t="s">
        <v>12</v>
      </c>
      <c r="J88" s="4" t="s">
        <v>23</v>
      </c>
      <c r="K88" s="4"/>
      <c r="L88" s="4" t="str">
        <f>VLOOKUP(A88,'Customer Names'!$A$2:$B$2336,2,FALSE)</f>
        <v>Dykes</v>
      </c>
      <c r="M88" s="4">
        <f>DATEDIF(E88,$K$2,"y")</f>
        <v>23</v>
      </c>
      <c r="N88" s="4">
        <f>VLOOKUP(A88,'Medical Examinations'!$A$2:$B$2336,2,FALSE)</f>
        <v>15.12</v>
      </c>
      <c r="O88" s="4">
        <f>VLOOKUP(A88,'Medical Examinations'!$A$1:$J$2336,3,FALSE)</f>
        <v>4.03</v>
      </c>
      <c r="P88" s="4" t="str">
        <f>VLOOKUP(A88,'Medical Examinations'!$A$1:$J$2336,4,FALSE)</f>
        <v>Yes</v>
      </c>
      <c r="Q88" s="4" t="str">
        <f>VLOOKUP(A88,'Medical Examinations'!$A$1:$J$2336,5,FALSE)</f>
        <v>No</v>
      </c>
      <c r="R88" s="4">
        <f>VLOOKUP(A88,'Medical Examinations'!$A$1:$J$2336,7,FALSE)</f>
        <v>0</v>
      </c>
      <c r="S88" s="4" t="str">
        <f>VLOOKUP(A88,'Medical Examinations'!$A$1:$J$2336,6,FALSE)</f>
        <v>No</v>
      </c>
      <c r="T88" s="4" t="str">
        <f>VLOOKUP(A88,'Medical Examinations'!$A$1:$J$2336,8,FALSE)</f>
        <v>No</v>
      </c>
      <c r="U88" s="4" t="str">
        <f>VLOOKUP(A88,'Medical Examinations'!$A$1:$J$2336,9,FALSE)</f>
        <v>Underweight</v>
      </c>
      <c r="V88" s="4" t="str">
        <f>VLOOKUP(A88,'Medical Examinations'!$A$1:$J$2336,10,FALSE)</f>
        <v>Normal</v>
      </c>
      <c r="W88" s="4"/>
      <c r="X88" s="4"/>
    </row>
    <row r="89" spans="1:24" ht="15.75" thickBot="1" x14ac:dyDescent="0.3">
      <c r="A89" s="4" t="s">
        <v>110</v>
      </c>
      <c r="B89" s="5">
        <v>2002</v>
      </c>
      <c r="C89" s="4" t="s">
        <v>30</v>
      </c>
      <c r="D89" s="5">
        <v>10</v>
      </c>
      <c r="E89" s="5" t="str">
        <f>CONCATENATE(D89," ",C89," ",B89)</f>
        <v>10 Dec 2002</v>
      </c>
      <c r="F89" s="4" t="str">
        <f>IF(M89&lt;=30,"20-30",IF(M89&lt;=40,"31-40",IF(M89&lt;=50,"41-50","51+")))</f>
        <v>20-30</v>
      </c>
      <c r="G89" s="19">
        <v>1304</v>
      </c>
      <c r="H89" s="4" t="s">
        <v>11</v>
      </c>
      <c r="I89" s="4" t="s">
        <v>11</v>
      </c>
      <c r="J89" s="4" t="s">
        <v>23</v>
      </c>
      <c r="K89" s="4"/>
      <c r="L89" s="4" t="str">
        <f>VLOOKUP(A89,'Customer Names'!$A$2:$B$2336,2,FALSE)</f>
        <v>Kosters</v>
      </c>
      <c r="M89" s="4">
        <f>DATEDIF(E89,$K$2,"y")</f>
        <v>22</v>
      </c>
      <c r="N89" s="4">
        <f>VLOOKUP(A89,'Medical Examinations'!$A$2:$B$2336,2,FALSE)</f>
        <v>15.18</v>
      </c>
      <c r="O89" s="4">
        <f>VLOOKUP(A89,'Medical Examinations'!$A$1:$J$2336,3,FALSE)</f>
        <v>11.11</v>
      </c>
      <c r="P89" s="4" t="str">
        <f>VLOOKUP(A89,'Medical Examinations'!$A$1:$J$2336,4,FALSE)</f>
        <v>No</v>
      </c>
      <c r="Q89" s="4" t="str">
        <f>VLOOKUP(A89,'Medical Examinations'!$A$1:$J$2336,5,FALSE)</f>
        <v>No</v>
      </c>
      <c r="R89" s="4">
        <f>VLOOKUP(A89,'Medical Examinations'!$A$1:$J$2336,7,FALSE)</f>
        <v>0</v>
      </c>
      <c r="S89" s="4" t="str">
        <f>VLOOKUP(A89,'Medical Examinations'!$A$1:$J$2336,6,FALSE)</f>
        <v>No</v>
      </c>
      <c r="T89" s="4" t="str">
        <f>VLOOKUP(A89,'Medical Examinations'!$A$1:$J$2336,8,FALSE)</f>
        <v>No</v>
      </c>
      <c r="U89" s="4" t="str">
        <f>VLOOKUP(A89,'Medical Examinations'!$A$1:$J$2336,9,FALSE)</f>
        <v>Underweight</v>
      </c>
      <c r="V89" s="4" t="str">
        <f>VLOOKUP(A89,'Medical Examinations'!$A$1:$J$2336,10,FALSE)</f>
        <v>Diabetes</v>
      </c>
      <c r="W89" s="4"/>
      <c r="X89" s="4"/>
    </row>
    <row r="90" spans="1:24" ht="15.75" thickBot="1" x14ac:dyDescent="0.3">
      <c r="A90" s="4" t="s">
        <v>111</v>
      </c>
      <c r="B90" s="5">
        <v>1999</v>
      </c>
      <c r="C90" s="4" t="s">
        <v>30</v>
      </c>
      <c r="D90" s="5">
        <v>2</v>
      </c>
      <c r="E90" s="5" t="str">
        <f>CONCATENATE(D90," ",C90," ",B90)</f>
        <v>2 Dec 1999</v>
      </c>
      <c r="F90" s="4" t="str">
        <f>IF(M90&lt;=30,"20-30",IF(M90&lt;=40,"31-40",IF(M90&lt;=50,"41-50","51+")))</f>
        <v>20-30</v>
      </c>
      <c r="G90" s="19">
        <v>1304</v>
      </c>
      <c r="H90" s="4" t="s">
        <v>11</v>
      </c>
      <c r="I90" s="4" t="s">
        <v>11</v>
      </c>
      <c r="J90" s="4" t="s">
        <v>13</v>
      </c>
      <c r="K90" s="4"/>
      <c r="L90" s="4" t="str">
        <f>VLOOKUP(A90,'Customer Names'!$A$2:$B$2336,2,FALSE)</f>
        <v>Schmidt</v>
      </c>
      <c r="M90" s="4">
        <f>DATEDIF(E90,$K$2,"y")</f>
        <v>25</v>
      </c>
      <c r="N90" s="4">
        <f>VLOOKUP(A90,'Medical Examinations'!$A$2:$B$2336,2,FALSE)</f>
        <v>20.43</v>
      </c>
      <c r="O90" s="4">
        <f>VLOOKUP(A90,'Medical Examinations'!$A$1:$J$2336,3,FALSE)</f>
        <v>4.54</v>
      </c>
      <c r="P90" s="4" t="str">
        <f>VLOOKUP(A90,'Medical Examinations'!$A$1:$J$2336,4,FALSE)</f>
        <v>No</v>
      </c>
      <c r="Q90" s="4" t="str">
        <f>VLOOKUP(A90,'Medical Examinations'!$A$1:$J$2336,5,FALSE)</f>
        <v>No</v>
      </c>
      <c r="R90" s="4">
        <f>VLOOKUP(A90,'Medical Examinations'!$A$1:$J$2336,7,FALSE)</f>
        <v>0</v>
      </c>
      <c r="S90" s="4" t="str">
        <f>VLOOKUP(A90,'Medical Examinations'!$A$1:$J$2336,6,FALSE)</f>
        <v>No</v>
      </c>
      <c r="T90" s="4" t="str">
        <f>VLOOKUP(A90,'Medical Examinations'!$A$1:$J$2336,8,FALSE)</f>
        <v>No</v>
      </c>
      <c r="U90" s="4" t="str">
        <f>VLOOKUP(A90,'Medical Examinations'!$A$1:$J$2336,9,FALSE)</f>
        <v>Normal Weight</v>
      </c>
      <c r="V90" s="4" t="str">
        <f>VLOOKUP(A90,'Medical Examinations'!$A$1:$J$2336,10,FALSE)</f>
        <v>Normal</v>
      </c>
      <c r="W90" s="4"/>
      <c r="X90" s="4"/>
    </row>
    <row r="91" spans="1:24" ht="15.75" thickBot="1" x14ac:dyDescent="0.3">
      <c r="A91" s="4" t="s">
        <v>112</v>
      </c>
      <c r="B91" s="5">
        <v>2002</v>
      </c>
      <c r="C91" s="4" t="s">
        <v>36</v>
      </c>
      <c r="D91" s="5">
        <v>13</v>
      </c>
      <c r="E91" s="5" t="str">
        <f>CONCATENATE(D91," ",C91," ",B91)</f>
        <v>13 Oct 2002</v>
      </c>
      <c r="F91" s="4" t="str">
        <f>IF(M91&lt;=30,"20-30",IF(M91&lt;=40,"31-40",IF(M91&lt;=50,"41-50","51+")))</f>
        <v>20-30</v>
      </c>
      <c r="G91" s="19">
        <v>1315</v>
      </c>
      <c r="H91" s="4" t="s">
        <v>11</v>
      </c>
      <c r="I91" s="4" t="s">
        <v>11</v>
      </c>
      <c r="J91" s="4" t="s">
        <v>13</v>
      </c>
      <c r="K91" s="4"/>
      <c r="L91" s="4" t="str">
        <f>VLOOKUP(A91,'Customer Names'!$A$2:$B$2336,2,FALSE)</f>
        <v>Roberge</v>
      </c>
      <c r="M91" s="4">
        <f>DATEDIF(E91,$K$2,"y")</f>
        <v>22</v>
      </c>
      <c r="N91" s="4">
        <f>VLOOKUP(A91,'Medical Examinations'!$A$2:$B$2336,2,FALSE)</f>
        <v>20.88</v>
      </c>
      <c r="O91" s="4">
        <f>VLOOKUP(A91,'Medical Examinations'!$A$1:$J$2336,3,FALSE)</f>
        <v>7.4</v>
      </c>
      <c r="P91" s="4" t="str">
        <f>VLOOKUP(A91,'Medical Examinations'!$A$1:$J$2336,4,FALSE)</f>
        <v>No</v>
      </c>
      <c r="Q91" s="4" t="str">
        <f>VLOOKUP(A91,'Medical Examinations'!$A$1:$J$2336,5,FALSE)</f>
        <v>No</v>
      </c>
      <c r="R91" s="4">
        <f>VLOOKUP(A91,'Medical Examinations'!$A$1:$J$2336,7,FALSE)</f>
        <v>0</v>
      </c>
      <c r="S91" s="4" t="str">
        <f>VLOOKUP(A91,'Medical Examinations'!$A$1:$J$2336,6,FALSE)</f>
        <v>No</v>
      </c>
      <c r="T91" s="4" t="str">
        <f>VLOOKUP(A91,'Medical Examinations'!$A$1:$J$2336,8,FALSE)</f>
        <v>No</v>
      </c>
      <c r="U91" s="4" t="str">
        <f>VLOOKUP(A91,'Medical Examinations'!$A$1:$J$2336,9,FALSE)</f>
        <v>Normal Weight</v>
      </c>
      <c r="V91" s="4" t="str">
        <f>VLOOKUP(A91,'Medical Examinations'!$A$1:$J$2336,10,FALSE)</f>
        <v>Diabetes</v>
      </c>
      <c r="W91" s="4"/>
      <c r="X91" s="4"/>
    </row>
    <row r="92" spans="1:24" ht="15.75" thickBot="1" x14ac:dyDescent="0.3">
      <c r="A92" s="4" t="s">
        <v>113</v>
      </c>
      <c r="B92" s="5">
        <v>1999</v>
      </c>
      <c r="C92" s="4" t="s">
        <v>36</v>
      </c>
      <c r="D92" s="5">
        <v>14</v>
      </c>
      <c r="E92" s="5" t="str">
        <f>CONCATENATE(D92," ",C92," ",B92)</f>
        <v>14 Oct 1999</v>
      </c>
      <c r="F92" s="4" t="str">
        <f>IF(M92&lt;=30,"20-30",IF(M92&lt;=40,"31-40",IF(M92&lt;=50,"41-50","51+")))</f>
        <v>20-30</v>
      </c>
      <c r="G92" s="19">
        <v>1329.17</v>
      </c>
      <c r="H92" s="4" t="s">
        <v>11</v>
      </c>
      <c r="I92" s="4" t="s">
        <v>12</v>
      </c>
      <c r="J92" s="4" t="s">
        <v>13</v>
      </c>
      <c r="K92" s="4"/>
      <c r="L92" s="4" t="str">
        <f>VLOOKUP(A92,'Customer Names'!$A$2:$B$2336,2,FALSE)</f>
        <v>Davenport</v>
      </c>
      <c r="M92" s="4">
        <f>DATEDIF(E92,$K$2,"y")</f>
        <v>25</v>
      </c>
      <c r="N92" s="4">
        <f>VLOOKUP(A92,'Medical Examinations'!$A$2:$B$2336,2,FALSE)</f>
        <v>24.75</v>
      </c>
      <c r="O92" s="4">
        <f>VLOOKUP(A92,'Medical Examinations'!$A$1:$J$2336,3,FALSE)</f>
        <v>4.83</v>
      </c>
      <c r="P92" s="4" t="str">
        <f>VLOOKUP(A92,'Medical Examinations'!$A$1:$J$2336,4,FALSE)</f>
        <v>No</v>
      </c>
      <c r="Q92" s="4" t="str">
        <f>VLOOKUP(A92,'Medical Examinations'!$A$1:$J$2336,5,FALSE)</f>
        <v>No</v>
      </c>
      <c r="R92" s="4">
        <f>VLOOKUP(A92,'Medical Examinations'!$A$1:$J$2336,7,FALSE)</f>
        <v>0</v>
      </c>
      <c r="S92" s="4" t="str">
        <f>VLOOKUP(A92,'Medical Examinations'!$A$1:$J$2336,6,FALSE)</f>
        <v>No</v>
      </c>
      <c r="T92" s="4" t="str">
        <f>VLOOKUP(A92,'Medical Examinations'!$A$1:$J$2336,8,FALSE)</f>
        <v>No</v>
      </c>
      <c r="U92" s="4" t="str">
        <f>VLOOKUP(A92,'Medical Examinations'!$A$1:$J$2336,9,FALSE)</f>
        <v>Normal Weight</v>
      </c>
      <c r="V92" s="4" t="str">
        <f>VLOOKUP(A92,'Medical Examinations'!$A$1:$J$2336,10,FALSE)</f>
        <v>Normal</v>
      </c>
      <c r="W92" s="4"/>
      <c r="X92" s="4"/>
    </row>
    <row r="93" spans="1:24" ht="15.75" thickBot="1" x14ac:dyDescent="0.3">
      <c r="A93" s="4" t="s">
        <v>114</v>
      </c>
      <c r="B93" s="5">
        <v>1998</v>
      </c>
      <c r="C93" s="4" t="s">
        <v>10</v>
      </c>
      <c r="D93" s="5">
        <v>12</v>
      </c>
      <c r="E93" s="5" t="str">
        <f>CONCATENATE(D93," ",C93," ",B93)</f>
        <v>12 Jul 1998</v>
      </c>
      <c r="F93" s="4" t="str">
        <f>IF(M93&lt;=30,"20-30",IF(M93&lt;=40,"31-40",IF(M93&lt;=50,"41-50","51+")))</f>
        <v>20-30</v>
      </c>
      <c r="G93" s="19">
        <v>1332.61</v>
      </c>
      <c r="H93" s="4" t="s">
        <v>11</v>
      </c>
      <c r="I93" s="4" t="s">
        <v>12</v>
      </c>
      <c r="J93" s="4" t="s">
        <v>13</v>
      </c>
      <c r="K93" s="4"/>
      <c r="L93" s="4" t="str">
        <f>VLOOKUP(A93,'Customer Names'!$A$2:$B$2336,2,FALSE)</f>
        <v>Axelrod</v>
      </c>
      <c r="M93" s="4">
        <f>DATEDIF(E93,$K$2,"y")</f>
        <v>26</v>
      </c>
      <c r="N93" s="4">
        <f>VLOOKUP(A93,'Medical Examinations'!$A$2:$B$2336,2,FALSE)</f>
        <v>24.39</v>
      </c>
      <c r="O93" s="4">
        <f>VLOOKUP(A93,'Medical Examinations'!$A$1:$J$2336,3,FALSE)</f>
        <v>6.24</v>
      </c>
      <c r="P93" s="4" t="str">
        <f>VLOOKUP(A93,'Medical Examinations'!$A$1:$J$2336,4,FALSE)</f>
        <v>No</v>
      </c>
      <c r="Q93" s="4" t="str">
        <f>VLOOKUP(A93,'Medical Examinations'!$A$1:$J$2336,5,FALSE)</f>
        <v>No</v>
      </c>
      <c r="R93" s="4">
        <f>VLOOKUP(A93,'Medical Examinations'!$A$1:$J$2336,7,FALSE)</f>
        <v>1</v>
      </c>
      <c r="S93" s="4" t="str">
        <f>VLOOKUP(A93,'Medical Examinations'!$A$1:$J$2336,6,FALSE)</f>
        <v>No</v>
      </c>
      <c r="T93" s="4" t="str">
        <f>VLOOKUP(A93,'Medical Examinations'!$A$1:$J$2336,8,FALSE)</f>
        <v>No</v>
      </c>
      <c r="U93" s="4" t="str">
        <f>VLOOKUP(A93,'Medical Examinations'!$A$1:$J$2336,9,FALSE)</f>
        <v>Normal Weight</v>
      </c>
      <c r="V93" s="4" t="str">
        <f>VLOOKUP(A93,'Medical Examinations'!$A$1:$J$2336,10,FALSE)</f>
        <v>Prediabetes</v>
      </c>
      <c r="W93" s="4"/>
      <c r="X93" s="4"/>
    </row>
    <row r="94" spans="1:24" ht="15.75" thickBot="1" x14ac:dyDescent="0.3">
      <c r="A94" s="4" t="s">
        <v>115</v>
      </c>
      <c r="B94" s="5">
        <v>1995</v>
      </c>
      <c r="C94" s="4" t="s">
        <v>10</v>
      </c>
      <c r="D94" s="5">
        <v>30</v>
      </c>
      <c r="E94" s="5" t="str">
        <f>CONCATENATE(D94," ",C94," ",B94)</f>
        <v>30 Jul 1995</v>
      </c>
      <c r="F94" s="4" t="str">
        <f>IF(M94&lt;=30,"20-30",IF(M94&lt;=40,"31-40",IF(M94&lt;=50,"41-50","51+")))</f>
        <v>20-30</v>
      </c>
      <c r="G94" s="19">
        <v>1338</v>
      </c>
      <c r="H94" s="4" t="s">
        <v>11</v>
      </c>
      <c r="I94" s="4" t="s">
        <v>12</v>
      </c>
      <c r="J94" s="4" t="s">
        <v>23</v>
      </c>
      <c r="K94" s="4"/>
      <c r="L94" s="4" t="str">
        <f>VLOOKUP(A94,'Customer Names'!$A$2:$B$2336,2,FALSE)</f>
        <v>Chang</v>
      </c>
      <c r="M94" s="4">
        <f>DATEDIF(E94,$K$2,"y")</f>
        <v>29</v>
      </c>
      <c r="N94" s="4">
        <f>VLOOKUP(A94,'Medical Examinations'!$A$2:$B$2336,2,FALSE)</f>
        <v>15.6</v>
      </c>
      <c r="O94" s="4">
        <f>VLOOKUP(A94,'Medical Examinations'!$A$1:$J$2336,3,FALSE)</f>
        <v>4.12</v>
      </c>
      <c r="P94" s="4" t="str">
        <f>VLOOKUP(A94,'Medical Examinations'!$A$1:$J$2336,4,FALSE)</f>
        <v>Yes</v>
      </c>
      <c r="Q94" s="4" t="str">
        <f>VLOOKUP(A94,'Medical Examinations'!$A$1:$J$2336,5,FALSE)</f>
        <v>No</v>
      </c>
      <c r="R94" s="4">
        <f>VLOOKUP(A94,'Medical Examinations'!$A$1:$J$2336,7,FALSE)</f>
        <v>1</v>
      </c>
      <c r="S94" s="4" t="str">
        <f>VLOOKUP(A94,'Medical Examinations'!$A$1:$J$2336,6,FALSE)</f>
        <v>No</v>
      </c>
      <c r="T94" s="4" t="str">
        <f>VLOOKUP(A94,'Medical Examinations'!$A$1:$J$2336,8,FALSE)</f>
        <v>No</v>
      </c>
      <c r="U94" s="4" t="str">
        <f>VLOOKUP(A94,'Medical Examinations'!$A$1:$J$2336,9,FALSE)</f>
        <v>Underweight</v>
      </c>
      <c r="V94" s="4" t="str">
        <f>VLOOKUP(A94,'Medical Examinations'!$A$1:$J$2336,10,FALSE)</f>
        <v>Normal</v>
      </c>
      <c r="W94" s="4"/>
      <c r="X94" s="4"/>
    </row>
    <row r="95" spans="1:24" ht="15.75" thickBot="1" x14ac:dyDescent="0.3">
      <c r="A95" s="4" t="s">
        <v>116</v>
      </c>
      <c r="B95" s="5">
        <v>1997</v>
      </c>
      <c r="C95" s="4" t="s">
        <v>15</v>
      </c>
      <c r="D95" s="5">
        <v>7</v>
      </c>
      <c r="E95" s="5" t="str">
        <f>CONCATENATE(D95," ",C95," ",B95)</f>
        <v>7 Nov 1997</v>
      </c>
      <c r="F95" s="4" t="str">
        <f>IF(M95&lt;=30,"20-30",IF(M95&lt;=40,"31-40",IF(M95&lt;=50,"41-50","51+")))</f>
        <v>20-30</v>
      </c>
      <c r="G95" s="19">
        <v>1341.16</v>
      </c>
      <c r="H95" s="4" t="s">
        <v>11</v>
      </c>
      <c r="I95" s="4" t="s">
        <v>11</v>
      </c>
      <c r="J95" s="4" t="s">
        <v>23</v>
      </c>
      <c r="K95" s="4"/>
      <c r="L95" s="4" t="str">
        <f>VLOOKUP(A95,'Customer Names'!$A$2:$B$2336,2,FALSE)</f>
        <v>Cavallo</v>
      </c>
      <c r="M95" s="4">
        <f>DATEDIF(E95,$K$2,"y")</f>
        <v>27</v>
      </c>
      <c r="N95" s="4">
        <f>VLOOKUP(A95,'Medical Examinations'!$A$2:$B$2336,2,FALSE)</f>
        <v>21.26</v>
      </c>
      <c r="O95" s="4">
        <f>VLOOKUP(A95,'Medical Examinations'!$A$1:$J$2336,3,FALSE)</f>
        <v>5.65</v>
      </c>
      <c r="P95" s="4" t="str">
        <f>VLOOKUP(A95,'Medical Examinations'!$A$1:$J$2336,4,FALSE)</f>
        <v>Yes</v>
      </c>
      <c r="Q95" s="4" t="str">
        <f>VLOOKUP(A95,'Medical Examinations'!$A$1:$J$2336,5,FALSE)</f>
        <v>No</v>
      </c>
      <c r="R95" s="4">
        <f>VLOOKUP(A95,'Medical Examinations'!$A$1:$J$2336,7,FALSE)</f>
        <v>1</v>
      </c>
      <c r="S95" s="4" t="str">
        <f>VLOOKUP(A95,'Medical Examinations'!$A$1:$J$2336,6,FALSE)</f>
        <v>Yes</v>
      </c>
      <c r="T95" s="4" t="str">
        <f>VLOOKUP(A95,'Medical Examinations'!$A$1:$J$2336,8,FALSE)</f>
        <v>No</v>
      </c>
      <c r="U95" s="4" t="str">
        <f>VLOOKUP(A95,'Medical Examinations'!$A$1:$J$2336,9,FALSE)</f>
        <v>Normal Weight</v>
      </c>
      <c r="V95" s="4" t="str">
        <f>VLOOKUP(A95,'Medical Examinations'!$A$1:$J$2336,10,FALSE)</f>
        <v>Normal</v>
      </c>
      <c r="W95" s="4"/>
      <c r="X95" s="4"/>
    </row>
    <row r="96" spans="1:24" ht="15.75" thickBot="1" x14ac:dyDescent="0.3">
      <c r="A96" s="4" t="s">
        <v>117</v>
      </c>
      <c r="B96" s="5">
        <v>1998</v>
      </c>
      <c r="C96" s="4" t="s">
        <v>30</v>
      </c>
      <c r="D96" s="5">
        <v>3</v>
      </c>
      <c r="E96" s="5" t="str">
        <f>CONCATENATE(D96," ",C96," ",B96)</f>
        <v>3 Dec 1998</v>
      </c>
      <c r="F96" s="4" t="str">
        <f>IF(M96&lt;=30,"20-30",IF(M96&lt;=40,"31-40",IF(M96&lt;=50,"41-50","51+")))</f>
        <v>20-30</v>
      </c>
      <c r="G96" s="19">
        <v>1359</v>
      </c>
      <c r="H96" s="4" t="s">
        <v>11</v>
      </c>
      <c r="I96" s="4" t="s">
        <v>16</v>
      </c>
      <c r="J96" s="4" t="s">
        <v>13</v>
      </c>
      <c r="K96" s="4"/>
      <c r="L96" s="4" t="str">
        <f>VLOOKUP(A96,'Customer Names'!$A$2:$B$2336,2,FALSE)</f>
        <v>Brannigan</v>
      </c>
      <c r="M96" s="4">
        <f>DATEDIF(E96,$K$2,"y")</f>
        <v>26</v>
      </c>
      <c r="N96" s="4">
        <f>VLOOKUP(A96,'Medical Examinations'!$A$2:$B$2336,2,FALSE)</f>
        <v>19.329999999999998</v>
      </c>
      <c r="O96" s="4">
        <f>VLOOKUP(A96,'Medical Examinations'!$A$1:$J$2336,3,FALSE)</f>
        <v>4.32</v>
      </c>
      <c r="P96" s="4" t="str">
        <f>VLOOKUP(A96,'Medical Examinations'!$A$1:$J$2336,4,FALSE)</f>
        <v>No</v>
      </c>
      <c r="Q96" s="4" t="str">
        <f>VLOOKUP(A96,'Medical Examinations'!$A$1:$J$2336,5,FALSE)</f>
        <v>No</v>
      </c>
      <c r="R96" s="4">
        <f>VLOOKUP(A96,'Medical Examinations'!$A$1:$J$2336,7,FALSE)</f>
        <v>1</v>
      </c>
      <c r="S96" s="4" t="str">
        <f>VLOOKUP(A96,'Medical Examinations'!$A$1:$J$2336,6,FALSE)</f>
        <v>No</v>
      </c>
      <c r="T96" s="4" t="str">
        <f>VLOOKUP(A96,'Medical Examinations'!$A$1:$J$2336,8,FALSE)</f>
        <v>No</v>
      </c>
      <c r="U96" s="4" t="str">
        <f>VLOOKUP(A96,'Medical Examinations'!$A$1:$J$2336,9,FALSE)</f>
        <v>Normal Weight</v>
      </c>
      <c r="V96" s="4" t="str">
        <f>VLOOKUP(A96,'Medical Examinations'!$A$1:$J$2336,10,FALSE)</f>
        <v>Normal</v>
      </c>
      <c r="W96" s="4"/>
      <c r="X96" s="4"/>
    </row>
    <row r="97" spans="1:24" ht="15.75" thickBot="1" x14ac:dyDescent="0.3">
      <c r="A97" s="4" t="s">
        <v>118</v>
      </c>
      <c r="B97" s="5">
        <v>2002</v>
      </c>
      <c r="C97" s="4" t="s">
        <v>34</v>
      </c>
      <c r="D97" s="5">
        <v>15</v>
      </c>
      <c r="E97" s="5" t="str">
        <f>CONCATENATE(D97," ",C97," ",B97)</f>
        <v>15 Aug 2002</v>
      </c>
      <c r="F97" s="4" t="str">
        <f>IF(M97&lt;=30,"20-30",IF(M97&lt;=40,"31-40",IF(M97&lt;=50,"41-50","51+")))</f>
        <v>20-30</v>
      </c>
      <c r="G97" s="19">
        <v>1382</v>
      </c>
      <c r="H97" s="4" t="s">
        <v>11</v>
      </c>
      <c r="I97" s="4" t="s">
        <v>16</v>
      </c>
      <c r="J97" s="4" t="s">
        <v>13</v>
      </c>
      <c r="K97" s="4"/>
      <c r="L97" s="4" t="str">
        <f>VLOOKUP(A97,'Customer Names'!$A$2:$B$2336,2,FALSE)</f>
        <v>Schultz</v>
      </c>
      <c r="M97" s="4">
        <f>DATEDIF(E97,$K$2,"y")</f>
        <v>22</v>
      </c>
      <c r="N97" s="4">
        <f>VLOOKUP(A97,'Medical Examinations'!$A$2:$B$2336,2,FALSE)</f>
        <v>16.64</v>
      </c>
      <c r="O97" s="4">
        <f>VLOOKUP(A97,'Medical Examinations'!$A$1:$J$2336,3,FALSE)</f>
        <v>10.01</v>
      </c>
      <c r="P97" s="4" t="str">
        <f>VLOOKUP(A97,'Medical Examinations'!$A$1:$J$2336,4,FALSE)</f>
        <v>No</v>
      </c>
      <c r="Q97" s="4" t="str">
        <f>VLOOKUP(A97,'Medical Examinations'!$A$1:$J$2336,5,FALSE)</f>
        <v>No</v>
      </c>
      <c r="R97" s="4">
        <f>VLOOKUP(A97,'Medical Examinations'!$A$1:$J$2336,7,FALSE)</f>
        <v>0</v>
      </c>
      <c r="S97" s="4" t="str">
        <f>VLOOKUP(A97,'Medical Examinations'!$A$1:$J$2336,6,FALSE)</f>
        <v>No</v>
      </c>
      <c r="T97" s="4" t="str">
        <f>VLOOKUP(A97,'Medical Examinations'!$A$1:$J$2336,8,FALSE)</f>
        <v>No</v>
      </c>
      <c r="U97" s="4" t="str">
        <f>VLOOKUP(A97,'Medical Examinations'!$A$1:$J$2336,9,FALSE)</f>
        <v>Underweight</v>
      </c>
      <c r="V97" s="4" t="str">
        <f>VLOOKUP(A97,'Medical Examinations'!$A$1:$J$2336,10,FALSE)</f>
        <v>Diabetes</v>
      </c>
      <c r="W97" s="4"/>
      <c r="X97" s="4"/>
    </row>
    <row r="98" spans="1:24" ht="15.75" thickBot="1" x14ac:dyDescent="0.3">
      <c r="A98" s="4" t="s">
        <v>119</v>
      </c>
      <c r="B98" s="5">
        <v>1999</v>
      </c>
      <c r="C98" s="4" t="s">
        <v>10</v>
      </c>
      <c r="D98" s="5">
        <v>6</v>
      </c>
      <c r="E98" s="5" t="str">
        <f>CONCATENATE(D98," ",C98," ",B98)</f>
        <v>6 Jul 1999</v>
      </c>
      <c r="F98" s="4" t="str">
        <f>IF(M98&lt;=30,"20-30",IF(M98&lt;=40,"31-40",IF(M98&lt;=50,"41-50","51+")))</f>
        <v>20-30</v>
      </c>
      <c r="G98" s="19">
        <v>1389</v>
      </c>
      <c r="H98" s="4" t="s">
        <v>11</v>
      </c>
      <c r="I98" s="4" t="s">
        <v>11</v>
      </c>
      <c r="J98" s="4" t="s">
        <v>13</v>
      </c>
      <c r="K98" s="4"/>
      <c r="L98" s="4" t="str">
        <f>VLOOKUP(A98,'Customer Names'!$A$2:$B$2336,2,FALSE)</f>
        <v>Johnson</v>
      </c>
      <c r="M98" s="4">
        <f>DATEDIF(E98,$K$2,"y")</f>
        <v>25</v>
      </c>
      <c r="N98" s="4">
        <f>VLOOKUP(A98,'Medical Examinations'!$A$2:$B$2336,2,FALSE)</f>
        <v>18.579999999999998</v>
      </c>
      <c r="O98" s="4">
        <f>VLOOKUP(A98,'Medical Examinations'!$A$1:$J$2336,3,FALSE)</f>
        <v>6.22</v>
      </c>
      <c r="P98" s="4" t="str">
        <f>VLOOKUP(A98,'Medical Examinations'!$A$1:$J$2336,4,FALSE)</f>
        <v>No</v>
      </c>
      <c r="Q98" s="4" t="str">
        <f>VLOOKUP(A98,'Medical Examinations'!$A$1:$J$2336,5,FALSE)</f>
        <v>No</v>
      </c>
      <c r="R98" s="4">
        <f>VLOOKUP(A98,'Medical Examinations'!$A$1:$J$2336,7,FALSE)</f>
        <v>0</v>
      </c>
      <c r="S98" s="4" t="str">
        <f>VLOOKUP(A98,'Medical Examinations'!$A$1:$J$2336,6,FALSE)</f>
        <v>No</v>
      </c>
      <c r="T98" s="4" t="str">
        <f>VLOOKUP(A98,'Medical Examinations'!$A$1:$J$2336,8,FALSE)</f>
        <v>No</v>
      </c>
      <c r="U98" s="4" t="str">
        <f>VLOOKUP(A98,'Medical Examinations'!$A$1:$J$2336,9,FALSE)</f>
        <v>Normal Weight</v>
      </c>
      <c r="V98" s="4" t="str">
        <f>VLOOKUP(A98,'Medical Examinations'!$A$1:$J$2336,10,FALSE)</f>
        <v>Prediabetes</v>
      </c>
      <c r="W98" s="4"/>
      <c r="X98" s="4"/>
    </row>
    <row r="99" spans="1:24" ht="15.75" thickBot="1" x14ac:dyDescent="0.3">
      <c r="A99" s="4" t="s">
        <v>120</v>
      </c>
      <c r="B99" s="5">
        <v>2002</v>
      </c>
      <c r="C99" s="4" t="s">
        <v>15</v>
      </c>
      <c r="D99" s="5">
        <v>14</v>
      </c>
      <c r="E99" s="5" t="str">
        <f>CONCATENATE(D99," ",C99," ",B99)</f>
        <v>14 Nov 2002</v>
      </c>
      <c r="F99" s="4" t="str">
        <f>IF(M99&lt;=30,"20-30",IF(M99&lt;=40,"31-40",IF(M99&lt;=50,"41-50","51+")))</f>
        <v>20-30</v>
      </c>
      <c r="G99" s="19">
        <v>1390</v>
      </c>
      <c r="H99" s="4" t="s">
        <v>11</v>
      </c>
      <c r="I99" s="4" t="s">
        <v>11</v>
      </c>
      <c r="J99" s="4" t="s">
        <v>13</v>
      </c>
      <c r="K99" s="4"/>
      <c r="L99" s="4" t="str">
        <f>VLOOKUP(A99,'Customer Names'!$A$2:$B$2336,2,FALSE)</f>
        <v>Concannon</v>
      </c>
      <c r="M99" s="4">
        <f>DATEDIF(E99,$K$2,"y")</f>
        <v>22</v>
      </c>
      <c r="N99" s="4">
        <f>VLOOKUP(A99,'Medical Examinations'!$A$2:$B$2336,2,FALSE)</f>
        <v>18.5</v>
      </c>
      <c r="O99" s="4">
        <f>VLOOKUP(A99,'Medical Examinations'!$A$1:$J$2336,3,FALSE)</f>
        <v>11.84</v>
      </c>
      <c r="P99" s="4" t="str">
        <f>VLOOKUP(A99,'Medical Examinations'!$A$1:$J$2336,4,FALSE)</f>
        <v>No</v>
      </c>
      <c r="Q99" s="4" t="str">
        <f>VLOOKUP(A99,'Medical Examinations'!$A$1:$J$2336,5,FALSE)</f>
        <v>No</v>
      </c>
      <c r="R99" s="4">
        <f>VLOOKUP(A99,'Medical Examinations'!$A$1:$J$2336,7,FALSE)</f>
        <v>0</v>
      </c>
      <c r="S99" s="4" t="str">
        <f>VLOOKUP(A99,'Medical Examinations'!$A$1:$J$2336,6,FALSE)</f>
        <v>No</v>
      </c>
      <c r="T99" s="4" t="str">
        <f>VLOOKUP(A99,'Medical Examinations'!$A$1:$J$2336,8,FALSE)</f>
        <v>No</v>
      </c>
      <c r="U99" s="4" t="str">
        <f>VLOOKUP(A99,'Medical Examinations'!$A$1:$J$2336,9,FALSE)</f>
        <v>Normal Weight</v>
      </c>
      <c r="V99" s="4" t="str">
        <f>VLOOKUP(A99,'Medical Examinations'!$A$1:$J$2336,10,FALSE)</f>
        <v>Diabetes</v>
      </c>
      <c r="W99" s="4"/>
      <c r="X99" s="4"/>
    </row>
    <row r="100" spans="1:24" ht="15.75" thickBot="1" x14ac:dyDescent="0.3">
      <c r="A100" s="4" t="s">
        <v>121</v>
      </c>
      <c r="B100" s="5">
        <v>2002</v>
      </c>
      <c r="C100" s="4" t="s">
        <v>30</v>
      </c>
      <c r="D100" s="5">
        <v>22</v>
      </c>
      <c r="E100" s="5" t="str">
        <f>CONCATENATE(D100," ",C100," ",B100)</f>
        <v>22 Dec 2002</v>
      </c>
      <c r="F100" s="4" t="str">
        <f>IF(M100&lt;=30,"20-30",IF(M100&lt;=40,"31-40",IF(M100&lt;=50,"41-50","51+")))</f>
        <v>20-30</v>
      </c>
      <c r="G100" s="19">
        <v>1391.53</v>
      </c>
      <c r="H100" s="4" t="s">
        <v>11</v>
      </c>
      <c r="I100" s="4" t="s">
        <v>16</v>
      </c>
      <c r="J100" s="4" t="s">
        <v>13</v>
      </c>
      <c r="K100" s="4"/>
      <c r="L100" s="4" t="str">
        <f>VLOOKUP(A100,'Customer Names'!$A$2:$B$2336,2,FALSE)</f>
        <v>Kittaka</v>
      </c>
      <c r="M100" s="4">
        <f>DATEDIF(E100,$K$2,"y")</f>
        <v>22</v>
      </c>
      <c r="N100" s="4">
        <f>VLOOKUP(A100,'Medical Examinations'!$A$2:$B$2336,2,FALSE)</f>
        <v>33.33</v>
      </c>
      <c r="O100" s="4">
        <f>VLOOKUP(A100,'Medical Examinations'!$A$1:$J$2336,3,FALSE)</f>
        <v>9.7899999999999991</v>
      </c>
      <c r="P100" s="4" t="str">
        <f>VLOOKUP(A100,'Medical Examinations'!$A$1:$J$2336,4,FALSE)</f>
        <v>No</v>
      </c>
      <c r="Q100" s="4" t="str">
        <f>VLOOKUP(A100,'Medical Examinations'!$A$1:$J$2336,5,FALSE)</f>
        <v>No</v>
      </c>
      <c r="R100" s="4">
        <f>VLOOKUP(A100,'Medical Examinations'!$A$1:$J$2336,7,FALSE)</f>
        <v>0</v>
      </c>
      <c r="S100" s="4" t="str">
        <f>VLOOKUP(A100,'Medical Examinations'!$A$1:$J$2336,6,FALSE)</f>
        <v>No</v>
      </c>
      <c r="T100" s="4" t="str">
        <f>VLOOKUP(A100,'Medical Examinations'!$A$1:$J$2336,8,FALSE)</f>
        <v>No</v>
      </c>
      <c r="U100" s="4" t="str">
        <f>VLOOKUP(A100,'Medical Examinations'!$A$1:$J$2336,9,FALSE)</f>
        <v>Obesity</v>
      </c>
      <c r="V100" s="4" t="str">
        <f>VLOOKUP(A100,'Medical Examinations'!$A$1:$J$2336,10,FALSE)</f>
        <v>Diabetes</v>
      </c>
      <c r="W100" s="4"/>
      <c r="X100" s="4"/>
    </row>
    <row r="101" spans="1:24" ht="15.75" thickBot="1" x14ac:dyDescent="0.3">
      <c r="A101" s="4" t="s">
        <v>122</v>
      </c>
      <c r="B101" s="5">
        <v>1998</v>
      </c>
      <c r="C101" s="4" t="s">
        <v>20</v>
      </c>
      <c r="D101" s="5">
        <v>5</v>
      </c>
      <c r="E101" s="5" t="str">
        <f>CONCATENATE(D101," ",C101," ",B101)</f>
        <v>5 Sep 1998</v>
      </c>
      <c r="F101" s="4" t="str">
        <f>IF(M101&lt;=30,"20-30",IF(M101&lt;=40,"31-40",IF(M101&lt;=50,"41-50","51+")))</f>
        <v>20-30</v>
      </c>
      <c r="G101" s="19">
        <v>1400.44</v>
      </c>
      <c r="H101" s="4" t="s">
        <v>11</v>
      </c>
      <c r="I101" s="4" t="s">
        <v>11</v>
      </c>
      <c r="J101" s="4" t="s">
        <v>13</v>
      </c>
      <c r="K101" s="4"/>
      <c r="L101" s="4" t="str">
        <f>VLOOKUP(A101,'Customer Names'!$A$2:$B$2336,2,FALSE)</f>
        <v>Koenis</v>
      </c>
      <c r="M101" s="4">
        <f>DATEDIF(E101,$K$2,"y")</f>
        <v>26</v>
      </c>
      <c r="N101" s="4">
        <f>VLOOKUP(A101,'Medical Examinations'!$A$2:$B$2336,2,FALSE)</f>
        <v>24.59</v>
      </c>
      <c r="O101" s="4">
        <f>VLOOKUP(A101,'Medical Examinations'!$A$1:$J$2336,3,FALSE)</f>
        <v>4.38</v>
      </c>
      <c r="P101" s="4" t="str">
        <f>VLOOKUP(A101,'Medical Examinations'!$A$1:$J$2336,4,FALSE)</f>
        <v>No</v>
      </c>
      <c r="Q101" s="4" t="str">
        <f>VLOOKUP(A101,'Medical Examinations'!$A$1:$J$2336,5,FALSE)</f>
        <v>No</v>
      </c>
      <c r="R101" s="4">
        <f>VLOOKUP(A101,'Medical Examinations'!$A$1:$J$2336,7,FALSE)</f>
        <v>1</v>
      </c>
      <c r="S101" s="4" t="str">
        <f>VLOOKUP(A101,'Medical Examinations'!$A$1:$J$2336,6,FALSE)</f>
        <v>No</v>
      </c>
      <c r="T101" s="4" t="str">
        <f>VLOOKUP(A101,'Medical Examinations'!$A$1:$J$2336,8,FALSE)</f>
        <v>No</v>
      </c>
      <c r="U101" s="4" t="str">
        <f>VLOOKUP(A101,'Medical Examinations'!$A$1:$J$2336,9,FALSE)</f>
        <v>Normal Weight</v>
      </c>
      <c r="V101" s="4" t="str">
        <f>VLOOKUP(A101,'Medical Examinations'!$A$1:$J$2336,10,FALSE)</f>
        <v>Normal</v>
      </c>
      <c r="W101" s="4"/>
      <c r="X101" s="4"/>
    </row>
    <row r="102" spans="1:24" ht="15.75" thickBot="1" x14ac:dyDescent="0.3">
      <c r="A102" s="4" t="s">
        <v>123</v>
      </c>
      <c r="B102" s="5">
        <v>1997</v>
      </c>
      <c r="C102" s="4" t="s">
        <v>36</v>
      </c>
      <c r="D102" s="5">
        <v>27</v>
      </c>
      <c r="E102" s="5" t="str">
        <f>CONCATENATE(D102," ",C102," ",B102)</f>
        <v>27 Oct 1997</v>
      </c>
      <c r="F102" s="4" t="str">
        <f>IF(M102&lt;=30,"20-30",IF(M102&lt;=40,"31-40",IF(M102&lt;=50,"41-50","51+")))</f>
        <v>20-30</v>
      </c>
      <c r="G102" s="19">
        <v>1402</v>
      </c>
      <c r="H102" s="4" t="s">
        <v>11</v>
      </c>
      <c r="I102" s="4" t="s">
        <v>12</v>
      </c>
      <c r="J102" s="4" t="s">
        <v>42</v>
      </c>
      <c r="K102" s="4"/>
      <c r="L102" s="4" t="str">
        <f>VLOOKUP(A102,'Customer Names'!$A$2:$B$2336,2,FALSE)</f>
        <v>Regan</v>
      </c>
      <c r="M102" s="4">
        <f>DATEDIF(E102,$K$2,"y")</f>
        <v>27</v>
      </c>
      <c r="N102" s="4">
        <f>VLOOKUP(A102,'Medical Examinations'!$A$2:$B$2336,2,FALSE)</f>
        <v>15.41</v>
      </c>
      <c r="O102" s="4">
        <f>VLOOKUP(A102,'Medical Examinations'!$A$1:$J$2336,3,FALSE)</f>
        <v>5.43</v>
      </c>
      <c r="P102" s="4" t="str">
        <f>VLOOKUP(A102,'Medical Examinations'!$A$1:$J$2336,4,FALSE)</f>
        <v>Yes</v>
      </c>
      <c r="Q102" s="4" t="str">
        <f>VLOOKUP(A102,'Medical Examinations'!$A$1:$J$2336,5,FALSE)</f>
        <v>No</v>
      </c>
      <c r="R102" s="4">
        <f>VLOOKUP(A102,'Medical Examinations'!$A$1:$J$2336,7,FALSE)</f>
        <v>1</v>
      </c>
      <c r="S102" s="4" t="str">
        <f>VLOOKUP(A102,'Medical Examinations'!$A$1:$J$2336,6,FALSE)</f>
        <v>Yes</v>
      </c>
      <c r="T102" s="4" t="str">
        <f>VLOOKUP(A102,'Medical Examinations'!$A$1:$J$2336,8,FALSE)</f>
        <v>No</v>
      </c>
      <c r="U102" s="4" t="str">
        <f>VLOOKUP(A102,'Medical Examinations'!$A$1:$J$2336,9,FALSE)</f>
        <v>Underweight</v>
      </c>
      <c r="V102" s="4" t="str">
        <f>VLOOKUP(A102,'Medical Examinations'!$A$1:$J$2336,10,FALSE)</f>
        <v>Normal</v>
      </c>
      <c r="W102" s="4"/>
      <c r="X102" s="4"/>
    </row>
    <row r="103" spans="1:24" ht="15.75" thickBot="1" x14ac:dyDescent="0.3">
      <c r="A103" s="4" t="s">
        <v>124</v>
      </c>
      <c r="B103" s="5">
        <v>1996</v>
      </c>
      <c r="C103" s="4" t="s">
        <v>18</v>
      </c>
      <c r="D103" s="5">
        <v>23</v>
      </c>
      <c r="E103" s="5" t="str">
        <f>CONCATENATE(D103," ",C103," ",B103)</f>
        <v>23 Jun 1996</v>
      </c>
      <c r="F103" s="4" t="str">
        <f>IF(M103&lt;=30,"20-30",IF(M103&lt;=40,"31-40",IF(M103&lt;=50,"41-50","51+")))</f>
        <v>20-30</v>
      </c>
      <c r="G103" s="19">
        <v>1417</v>
      </c>
      <c r="H103" s="4" t="s">
        <v>11</v>
      </c>
      <c r="I103" s="4" t="s">
        <v>12</v>
      </c>
      <c r="J103" s="4" t="s">
        <v>13</v>
      </c>
      <c r="K103" s="4"/>
      <c r="L103" s="4" t="str">
        <f>VLOOKUP(A103,'Customer Names'!$A$2:$B$2336,2,FALSE)</f>
        <v>McLean</v>
      </c>
      <c r="M103" s="4">
        <f>DATEDIF(E103,$K$2,"y")</f>
        <v>28</v>
      </c>
      <c r="N103" s="4">
        <f>VLOOKUP(A103,'Medical Examinations'!$A$2:$B$2336,2,FALSE)</f>
        <v>16.5</v>
      </c>
      <c r="O103" s="4">
        <f>VLOOKUP(A103,'Medical Examinations'!$A$1:$J$2336,3,FALSE)</f>
        <v>4.1100000000000003</v>
      </c>
      <c r="P103" s="4" t="str">
        <f>VLOOKUP(A103,'Medical Examinations'!$A$1:$J$2336,4,FALSE)</f>
        <v>Yes</v>
      </c>
      <c r="Q103" s="4" t="str">
        <f>VLOOKUP(A103,'Medical Examinations'!$A$1:$J$2336,5,FALSE)</f>
        <v>No</v>
      </c>
      <c r="R103" s="4">
        <f>VLOOKUP(A103,'Medical Examinations'!$A$1:$J$2336,7,FALSE)</f>
        <v>0</v>
      </c>
      <c r="S103" s="4" t="str">
        <f>VLOOKUP(A103,'Medical Examinations'!$A$1:$J$2336,6,FALSE)</f>
        <v>No</v>
      </c>
      <c r="T103" s="4" t="str">
        <f>VLOOKUP(A103,'Medical Examinations'!$A$1:$J$2336,8,FALSE)</f>
        <v>No</v>
      </c>
      <c r="U103" s="4" t="str">
        <f>VLOOKUP(A103,'Medical Examinations'!$A$1:$J$2336,9,FALSE)</f>
        <v>Underweight</v>
      </c>
      <c r="V103" s="4" t="str">
        <f>VLOOKUP(A103,'Medical Examinations'!$A$1:$J$2336,10,FALSE)</f>
        <v>Normal</v>
      </c>
      <c r="W103" s="4"/>
      <c r="X103" s="4"/>
    </row>
    <row r="104" spans="1:24" ht="15.75" thickBot="1" x14ac:dyDescent="0.3">
      <c r="A104" s="4" t="s">
        <v>125</v>
      </c>
      <c r="B104" s="5">
        <v>2001</v>
      </c>
      <c r="C104" s="4" t="s">
        <v>34</v>
      </c>
      <c r="D104" s="5">
        <v>23</v>
      </c>
      <c r="E104" s="5" t="str">
        <f>CONCATENATE(D104," ",C104," ",B104)</f>
        <v>23 Aug 2001</v>
      </c>
      <c r="F104" s="4" t="str">
        <f>IF(M104&lt;=30,"20-30",IF(M104&lt;=40,"31-40",IF(M104&lt;=50,"41-50","51+")))</f>
        <v>20-30</v>
      </c>
      <c r="G104" s="19">
        <v>1421</v>
      </c>
      <c r="H104" s="4" t="s">
        <v>11</v>
      </c>
      <c r="I104" s="4" t="s">
        <v>11</v>
      </c>
      <c r="J104" s="4" t="s">
        <v>13</v>
      </c>
      <c r="K104" s="4"/>
      <c r="L104" s="4" t="str">
        <f>VLOOKUP(A104,'Customer Names'!$A$2:$B$2336,2,FALSE)</f>
        <v>Borden</v>
      </c>
      <c r="M104" s="4">
        <f>DATEDIF(E104,$K$2,"y")</f>
        <v>23</v>
      </c>
      <c r="N104" s="4">
        <f>VLOOKUP(A104,'Medical Examinations'!$A$2:$B$2336,2,FALSE)</f>
        <v>20.58</v>
      </c>
      <c r="O104" s="4">
        <f>VLOOKUP(A104,'Medical Examinations'!$A$1:$J$2336,3,FALSE)</f>
        <v>5.64</v>
      </c>
      <c r="P104" s="4" t="str">
        <f>VLOOKUP(A104,'Medical Examinations'!$A$1:$J$2336,4,FALSE)</f>
        <v>Yes</v>
      </c>
      <c r="Q104" s="4" t="str">
        <f>VLOOKUP(A104,'Medical Examinations'!$A$1:$J$2336,5,FALSE)</f>
        <v>No</v>
      </c>
      <c r="R104" s="4">
        <f>VLOOKUP(A104,'Medical Examinations'!$A$1:$J$2336,7,FALSE)</f>
        <v>0</v>
      </c>
      <c r="S104" s="4" t="str">
        <f>VLOOKUP(A104,'Medical Examinations'!$A$1:$J$2336,6,FALSE)</f>
        <v>No</v>
      </c>
      <c r="T104" s="4" t="str">
        <f>VLOOKUP(A104,'Medical Examinations'!$A$1:$J$2336,8,FALSE)</f>
        <v>No</v>
      </c>
      <c r="U104" s="4" t="str">
        <f>VLOOKUP(A104,'Medical Examinations'!$A$1:$J$2336,9,FALSE)</f>
        <v>Normal Weight</v>
      </c>
      <c r="V104" s="4" t="str">
        <f>VLOOKUP(A104,'Medical Examinations'!$A$1:$J$2336,10,FALSE)</f>
        <v>Normal</v>
      </c>
      <c r="W104" s="4"/>
      <c r="X104" s="4"/>
    </row>
    <row r="105" spans="1:24" ht="15.75" thickBot="1" x14ac:dyDescent="0.3">
      <c r="A105" s="4" t="s">
        <v>126</v>
      </c>
      <c r="B105" s="5">
        <v>1997</v>
      </c>
      <c r="C105" s="4" t="s">
        <v>30</v>
      </c>
      <c r="D105" s="5">
        <v>5</v>
      </c>
      <c r="E105" s="5" t="str">
        <f>CONCATENATE(D105," ",C105," ",B105)</f>
        <v>5 Dec 1997</v>
      </c>
      <c r="F105" s="4" t="str">
        <f>IF(M105&lt;=30,"20-30",IF(M105&lt;=40,"31-40",IF(M105&lt;=50,"41-50","51+")))</f>
        <v>20-30</v>
      </c>
      <c r="G105" s="19">
        <v>1422</v>
      </c>
      <c r="H105" s="4" t="s">
        <v>11</v>
      </c>
      <c r="I105" s="4" t="s">
        <v>11</v>
      </c>
      <c r="J105" s="4" t="s">
        <v>13</v>
      </c>
      <c r="K105" s="4"/>
      <c r="L105" s="4" t="str">
        <f>VLOOKUP(A105,'Customer Names'!$A$2:$B$2336,2,FALSE)</f>
        <v>Schmitt</v>
      </c>
      <c r="M105" s="4">
        <f>DATEDIF(E105,$K$2,"y")</f>
        <v>27</v>
      </c>
      <c r="N105" s="4">
        <f>VLOOKUP(A105,'Medical Examinations'!$A$2:$B$2336,2,FALSE)</f>
        <v>16.670000000000002</v>
      </c>
      <c r="O105" s="4">
        <f>VLOOKUP(A105,'Medical Examinations'!$A$1:$J$2336,3,FALSE)</f>
        <v>4.7</v>
      </c>
      <c r="P105" s="4" t="str">
        <f>VLOOKUP(A105,'Medical Examinations'!$A$1:$J$2336,4,FALSE)</f>
        <v>Yes</v>
      </c>
      <c r="Q105" s="4" t="str">
        <f>VLOOKUP(A105,'Medical Examinations'!$A$1:$J$2336,5,FALSE)</f>
        <v>No</v>
      </c>
      <c r="R105" s="4">
        <f>VLOOKUP(A105,'Medical Examinations'!$A$1:$J$2336,7,FALSE)</f>
        <v>1</v>
      </c>
      <c r="S105" s="4" t="str">
        <f>VLOOKUP(A105,'Medical Examinations'!$A$1:$J$2336,6,FALSE)</f>
        <v>Yes</v>
      </c>
      <c r="T105" s="4" t="str">
        <f>VLOOKUP(A105,'Medical Examinations'!$A$1:$J$2336,8,FALSE)</f>
        <v>No</v>
      </c>
      <c r="U105" s="4" t="str">
        <f>VLOOKUP(A105,'Medical Examinations'!$A$1:$J$2336,9,FALSE)</f>
        <v>Underweight</v>
      </c>
      <c r="V105" s="4" t="str">
        <f>VLOOKUP(A105,'Medical Examinations'!$A$1:$J$2336,10,FALSE)</f>
        <v>Normal</v>
      </c>
      <c r="W105" s="4"/>
      <c r="X105" s="4"/>
    </row>
    <row r="106" spans="1:24" ht="15.75" thickBot="1" x14ac:dyDescent="0.3">
      <c r="A106" s="4" t="s">
        <v>127</v>
      </c>
      <c r="B106" s="5">
        <v>2000</v>
      </c>
      <c r="C106" s="4" t="s">
        <v>20</v>
      </c>
      <c r="D106" s="5">
        <v>1</v>
      </c>
      <c r="E106" s="5" t="str">
        <f>CONCATENATE(D106," ",C106," ",B106)</f>
        <v>1 Sep 2000</v>
      </c>
      <c r="F106" s="4" t="str">
        <f>IF(M106&lt;=30,"20-30",IF(M106&lt;=40,"31-40",IF(M106&lt;=50,"41-50","51+")))</f>
        <v>20-30</v>
      </c>
      <c r="G106" s="19">
        <v>1438</v>
      </c>
      <c r="H106" s="4" t="s">
        <v>11</v>
      </c>
      <c r="I106" s="4" t="s">
        <v>11</v>
      </c>
      <c r="J106" s="4" t="s">
        <v>13</v>
      </c>
      <c r="K106" s="4"/>
      <c r="L106" s="4" t="str">
        <f>VLOOKUP(A106,'Customer Names'!$A$2:$B$2336,2,FALSE)</f>
        <v>Brackenwagen</v>
      </c>
      <c r="M106" s="4">
        <f>DATEDIF(E106,$K$2,"y")</f>
        <v>24</v>
      </c>
      <c r="N106" s="4">
        <f>VLOOKUP(A106,'Medical Examinations'!$A$2:$B$2336,2,FALSE)</f>
        <v>17.940000000000001</v>
      </c>
      <c r="O106" s="4">
        <f>VLOOKUP(A106,'Medical Examinations'!$A$1:$J$2336,3,FALSE)</f>
        <v>4.1900000000000004</v>
      </c>
      <c r="P106" s="4" t="str">
        <f>VLOOKUP(A106,'Medical Examinations'!$A$1:$J$2336,4,FALSE)</f>
        <v>No</v>
      </c>
      <c r="Q106" s="4" t="str">
        <f>VLOOKUP(A106,'Medical Examinations'!$A$1:$J$2336,5,FALSE)</f>
        <v>Yes</v>
      </c>
      <c r="R106" s="4">
        <f>VLOOKUP(A106,'Medical Examinations'!$A$1:$J$2336,7,FALSE)</f>
        <v>1</v>
      </c>
      <c r="S106" s="4" t="str">
        <f>VLOOKUP(A106,'Medical Examinations'!$A$1:$J$2336,6,FALSE)</f>
        <v>No</v>
      </c>
      <c r="T106" s="4" t="str">
        <f>VLOOKUP(A106,'Medical Examinations'!$A$1:$J$2336,8,FALSE)</f>
        <v>No</v>
      </c>
      <c r="U106" s="4" t="str">
        <f>VLOOKUP(A106,'Medical Examinations'!$A$1:$J$2336,9,FALSE)</f>
        <v>Underweight</v>
      </c>
      <c r="V106" s="4" t="str">
        <f>VLOOKUP(A106,'Medical Examinations'!$A$1:$J$2336,10,FALSE)</f>
        <v>Normal</v>
      </c>
      <c r="W106" s="4"/>
      <c r="X106" s="4"/>
    </row>
    <row r="107" spans="1:24" ht="15.75" thickBot="1" x14ac:dyDescent="0.3">
      <c r="A107" s="4" t="s">
        <v>128</v>
      </c>
      <c r="B107" s="5">
        <v>1997</v>
      </c>
      <c r="C107" s="4" t="s">
        <v>18</v>
      </c>
      <c r="D107" s="5">
        <v>19</v>
      </c>
      <c r="E107" s="5" t="str">
        <f>CONCATENATE(D107," ",C107," ",B107)</f>
        <v>19 Jun 1997</v>
      </c>
      <c r="F107" s="4" t="str">
        <f>IF(M107&lt;=30,"20-30",IF(M107&lt;=40,"31-40",IF(M107&lt;=50,"41-50","51+")))</f>
        <v>20-30</v>
      </c>
      <c r="G107" s="19">
        <v>1445</v>
      </c>
      <c r="H107" s="4" t="s">
        <v>11</v>
      </c>
      <c r="I107" s="4" t="s">
        <v>16</v>
      </c>
      <c r="J107" s="4" t="s">
        <v>13</v>
      </c>
      <c r="K107" s="4"/>
      <c r="L107" s="4" t="str">
        <f>VLOOKUP(A107,'Customer Names'!$A$2:$B$2336,2,FALSE)</f>
        <v>Kyle</v>
      </c>
      <c r="M107" s="4">
        <f>DATEDIF(E107,$K$2,"y")</f>
        <v>27</v>
      </c>
      <c r="N107" s="4">
        <f>VLOOKUP(A107,'Medical Examinations'!$A$2:$B$2336,2,FALSE)</f>
        <v>17.34</v>
      </c>
      <c r="O107" s="4">
        <f>VLOOKUP(A107,'Medical Examinations'!$A$1:$J$2336,3,FALSE)</f>
        <v>6.29</v>
      </c>
      <c r="P107" s="4" t="str">
        <f>VLOOKUP(A107,'Medical Examinations'!$A$1:$J$2336,4,FALSE)</f>
        <v>Yes</v>
      </c>
      <c r="Q107" s="4" t="str">
        <f>VLOOKUP(A107,'Medical Examinations'!$A$1:$J$2336,5,FALSE)</f>
        <v>No</v>
      </c>
      <c r="R107" s="4">
        <f>VLOOKUP(A107,'Medical Examinations'!$A$1:$J$2336,7,FALSE)</f>
        <v>1</v>
      </c>
      <c r="S107" s="4" t="str">
        <f>VLOOKUP(A107,'Medical Examinations'!$A$1:$J$2336,6,FALSE)</f>
        <v>Yes</v>
      </c>
      <c r="T107" s="4" t="str">
        <f>VLOOKUP(A107,'Medical Examinations'!$A$1:$J$2336,8,FALSE)</f>
        <v>No</v>
      </c>
      <c r="U107" s="4" t="str">
        <f>VLOOKUP(A107,'Medical Examinations'!$A$1:$J$2336,9,FALSE)</f>
        <v>Underweight</v>
      </c>
      <c r="V107" s="4" t="str">
        <f>VLOOKUP(A107,'Medical Examinations'!$A$1:$J$2336,10,FALSE)</f>
        <v>Prediabetes</v>
      </c>
      <c r="W107" s="4"/>
      <c r="X107" s="4"/>
    </row>
    <row r="108" spans="1:24" ht="15.75" thickBot="1" x14ac:dyDescent="0.3">
      <c r="A108" s="4" t="s">
        <v>129</v>
      </c>
      <c r="B108" s="5">
        <v>2003</v>
      </c>
      <c r="C108" s="4" t="s">
        <v>18</v>
      </c>
      <c r="D108" s="5">
        <v>20</v>
      </c>
      <c r="E108" s="5" t="str">
        <f>CONCATENATE(D108," ",C108," ",B108)</f>
        <v>20 Jun 2003</v>
      </c>
      <c r="F108" s="4" t="str">
        <f>IF(M108&lt;=30,"20-30",IF(M108&lt;=40,"31-40",IF(M108&lt;=50,"41-50","51+")))</f>
        <v>20-30</v>
      </c>
      <c r="G108" s="19">
        <v>1467</v>
      </c>
      <c r="H108" s="4" t="s">
        <v>11</v>
      </c>
      <c r="I108" s="4" t="s">
        <v>11</v>
      </c>
      <c r="J108" s="4" t="s">
        <v>13</v>
      </c>
      <c r="K108" s="4"/>
      <c r="L108" s="4" t="str">
        <f>VLOOKUP(A108,'Customer Names'!$A$2:$B$2336,2,FALSE)</f>
        <v>Lunz</v>
      </c>
      <c r="M108" s="4">
        <f>DATEDIF(E108,$K$2,"y")</f>
        <v>21</v>
      </c>
      <c r="N108" s="4">
        <f>VLOOKUP(A108,'Medical Examinations'!$A$2:$B$2336,2,FALSE)</f>
        <v>19.39</v>
      </c>
      <c r="O108" s="4">
        <f>VLOOKUP(A108,'Medical Examinations'!$A$1:$J$2336,3,FALSE)</f>
        <v>5.59</v>
      </c>
      <c r="P108" s="4" t="str">
        <f>VLOOKUP(A108,'Medical Examinations'!$A$1:$J$2336,4,FALSE)</f>
        <v>No</v>
      </c>
      <c r="Q108" s="4" t="str">
        <f>VLOOKUP(A108,'Medical Examinations'!$A$1:$J$2336,5,FALSE)</f>
        <v>No</v>
      </c>
      <c r="R108" s="4">
        <f>VLOOKUP(A108,'Medical Examinations'!$A$1:$J$2336,7,FALSE)</f>
        <v>1</v>
      </c>
      <c r="S108" s="4" t="str">
        <f>VLOOKUP(A108,'Medical Examinations'!$A$1:$J$2336,6,FALSE)</f>
        <v>Yes</v>
      </c>
      <c r="T108" s="4" t="str">
        <f>VLOOKUP(A108,'Medical Examinations'!$A$1:$J$2336,8,FALSE)</f>
        <v>No</v>
      </c>
      <c r="U108" s="4" t="str">
        <f>VLOOKUP(A108,'Medical Examinations'!$A$1:$J$2336,9,FALSE)</f>
        <v>Normal Weight</v>
      </c>
      <c r="V108" s="4" t="str">
        <f>VLOOKUP(A108,'Medical Examinations'!$A$1:$J$2336,10,FALSE)</f>
        <v>Normal</v>
      </c>
      <c r="W108" s="4"/>
      <c r="X108" s="4"/>
    </row>
    <row r="109" spans="1:24" ht="15.75" thickBot="1" x14ac:dyDescent="0.3">
      <c r="A109" s="4" t="s">
        <v>130</v>
      </c>
      <c r="B109" s="5">
        <v>1998</v>
      </c>
      <c r="C109" s="4" t="s">
        <v>30</v>
      </c>
      <c r="D109" s="5">
        <v>7</v>
      </c>
      <c r="E109" s="5" t="str">
        <f>CONCATENATE(D109," ",C109," ",B109)</f>
        <v>7 Dec 1998</v>
      </c>
      <c r="F109" s="4" t="str">
        <f>IF(M109&lt;=30,"20-30",IF(M109&lt;=40,"31-40",IF(M109&lt;=50,"41-50","51+")))</f>
        <v>20-30</v>
      </c>
      <c r="G109" s="19">
        <v>1477</v>
      </c>
      <c r="H109" s="4" t="s">
        <v>11</v>
      </c>
      <c r="I109" s="4" t="s">
        <v>16</v>
      </c>
      <c r="J109" s="4" t="s">
        <v>13</v>
      </c>
      <c r="K109" s="4"/>
      <c r="L109" s="4" t="str">
        <f>VLOOKUP(A109,'Customer Names'!$A$2:$B$2336,2,FALSE)</f>
        <v>Beaulne</v>
      </c>
      <c r="M109" s="4">
        <f>DATEDIF(E109,$K$2,"y")</f>
        <v>26</v>
      </c>
      <c r="N109" s="4">
        <f>VLOOKUP(A109,'Medical Examinations'!$A$2:$B$2336,2,FALSE)</f>
        <v>16.63</v>
      </c>
      <c r="O109" s="4">
        <f>VLOOKUP(A109,'Medical Examinations'!$A$1:$J$2336,3,FALSE)</f>
        <v>4.5</v>
      </c>
      <c r="P109" s="4" t="str">
        <f>VLOOKUP(A109,'Medical Examinations'!$A$1:$J$2336,4,FALSE)</f>
        <v>No</v>
      </c>
      <c r="Q109" s="4" t="str">
        <f>VLOOKUP(A109,'Medical Examinations'!$A$1:$J$2336,5,FALSE)</f>
        <v>No</v>
      </c>
      <c r="R109" s="4">
        <f>VLOOKUP(A109,'Medical Examinations'!$A$1:$J$2336,7,FALSE)</f>
        <v>1</v>
      </c>
      <c r="S109" s="4" t="str">
        <f>VLOOKUP(A109,'Medical Examinations'!$A$1:$J$2336,6,FALSE)</f>
        <v>No</v>
      </c>
      <c r="T109" s="4" t="str">
        <f>VLOOKUP(A109,'Medical Examinations'!$A$1:$J$2336,8,FALSE)</f>
        <v>No</v>
      </c>
      <c r="U109" s="4" t="str">
        <f>VLOOKUP(A109,'Medical Examinations'!$A$1:$J$2336,9,FALSE)</f>
        <v>Underweight</v>
      </c>
      <c r="V109" s="4" t="str">
        <f>VLOOKUP(A109,'Medical Examinations'!$A$1:$J$2336,10,FALSE)</f>
        <v>Normal</v>
      </c>
      <c r="W109" s="4"/>
      <c r="X109" s="4"/>
    </row>
    <row r="110" spans="1:24" ht="15.75" thickBot="1" x14ac:dyDescent="0.3">
      <c r="A110" s="4" t="s">
        <v>131</v>
      </c>
      <c r="B110" s="5">
        <v>1997</v>
      </c>
      <c r="C110" s="4" t="s">
        <v>18</v>
      </c>
      <c r="D110" s="5">
        <v>9</v>
      </c>
      <c r="E110" s="5" t="str">
        <f>CONCATENATE(D110," ",C110," ",B110)</f>
        <v>9 Jun 1997</v>
      </c>
      <c r="F110" s="4" t="str">
        <f>IF(M110&lt;=30,"20-30",IF(M110&lt;=40,"31-40",IF(M110&lt;=50,"41-50","51+")))</f>
        <v>20-30</v>
      </c>
      <c r="G110" s="19">
        <v>1481</v>
      </c>
      <c r="H110" s="4" t="s">
        <v>11</v>
      </c>
      <c r="I110" s="4" t="s">
        <v>16</v>
      </c>
      <c r="J110" s="4" t="s">
        <v>23</v>
      </c>
      <c r="K110" s="4"/>
      <c r="L110" s="4" t="str">
        <f>VLOOKUP(A110,'Customer Names'!$A$2:$B$2336,2,FALSE)</f>
        <v>McGraw</v>
      </c>
      <c r="M110" s="4">
        <f>DATEDIF(E110,$K$2,"y")</f>
        <v>27</v>
      </c>
      <c r="N110" s="4">
        <f>VLOOKUP(A110,'Medical Examinations'!$A$2:$B$2336,2,FALSE)</f>
        <v>15.17</v>
      </c>
      <c r="O110" s="4">
        <f>VLOOKUP(A110,'Medical Examinations'!$A$1:$J$2336,3,FALSE)</f>
        <v>4.3</v>
      </c>
      <c r="P110" s="4" t="str">
        <f>VLOOKUP(A110,'Medical Examinations'!$A$1:$J$2336,4,FALSE)</f>
        <v>Yes</v>
      </c>
      <c r="Q110" s="4" t="str">
        <f>VLOOKUP(A110,'Medical Examinations'!$A$1:$J$2336,5,FALSE)</f>
        <v>No</v>
      </c>
      <c r="R110" s="4">
        <f>VLOOKUP(A110,'Medical Examinations'!$A$1:$J$2336,7,FALSE)</f>
        <v>1</v>
      </c>
      <c r="S110" s="4" t="str">
        <f>VLOOKUP(A110,'Medical Examinations'!$A$1:$J$2336,6,FALSE)</f>
        <v>Yes</v>
      </c>
      <c r="T110" s="4" t="str">
        <f>VLOOKUP(A110,'Medical Examinations'!$A$1:$J$2336,8,FALSE)</f>
        <v>No</v>
      </c>
      <c r="U110" s="4" t="str">
        <f>VLOOKUP(A110,'Medical Examinations'!$A$1:$J$2336,9,FALSE)</f>
        <v>Underweight</v>
      </c>
      <c r="V110" s="4" t="str">
        <f>VLOOKUP(A110,'Medical Examinations'!$A$1:$J$2336,10,FALSE)</f>
        <v>Normal</v>
      </c>
      <c r="W110" s="4"/>
      <c r="X110" s="4"/>
    </row>
    <row r="111" spans="1:24" ht="15.75" thickBot="1" x14ac:dyDescent="0.3">
      <c r="A111" s="4" t="s">
        <v>132</v>
      </c>
      <c r="B111" s="5">
        <v>1995</v>
      </c>
      <c r="C111" s="4" t="s">
        <v>36</v>
      </c>
      <c r="D111" s="5">
        <v>7</v>
      </c>
      <c r="E111" s="5" t="str">
        <f>CONCATENATE(D111," ",C111," ",B111)</f>
        <v>7 Oct 1995</v>
      </c>
      <c r="F111" s="4" t="str">
        <f>IF(M111&lt;=30,"20-30",IF(M111&lt;=40,"31-40",IF(M111&lt;=50,"41-50","51+")))</f>
        <v>20-30</v>
      </c>
      <c r="G111" s="19">
        <v>1493</v>
      </c>
      <c r="H111" s="4" t="s">
        <v>11</v>
      </c>
      <c r="I111" s="4" t="s">
        <v>12</v>
      </c>
      <c r="J111" s="4" t="s">
        <v>13</v>
      </c>
      <c r="K111" s="4"/>
      <c r="L111" s="4" t="str">
        <f>VLOOKUP(A111,'Customer Names'!$A$2:$B$2336,2,FALSE)</f>
        <v>Horton</v>
      </c>
      <c r="M111" s="4">
        <f>DATEDIF(E111,$K$2,"y")</f>
        <v>29</v>
      </c>
      <c r="N111" s="4">
        <f>VLOOKUP(A111,'Medical Examinations'!$A$2:$B$2336,2,FALSE)</f>
        <v>15.92</v>
      </c>
      <c r="O111" s="4">
        <f>VLOOKUP(A111,'Medical Examinations'!$A$1:$J$2336,3,FALSE)</f>
        <v>4.76</v>
      </c>
      <c r="P111" s="4" t="str">
        <f>VLOOKUP(A111,'Medical Examinations'!$A$1:$J$2336,4,FALSE)</f>
        <v>Yes</v>
      </c>
      <c r="Q111" s="4" t="str">
        <f>VLOOKUP(A111,'Medical Examinations'!$A$1:$J$2336,5,FALSE)</f>
        <v>No</v>
      </c>
      <c r="R111" s="4">
        <f>VLOOKUP(A111,'Medical Examinations'!$A$1:$J$2336,7,FALSE)</f>
        <v>1</v>
      </c>
      <c r="S111" s="4" t="str">
        <f>VLOOKUP(A111,'Medical Examinations'!$A$1:$J$2336,6,FALSE)</f>
        <v>No</v>
      </c>
      <c r="T111" s="4" t="str">
        <f>VLOOKUP(A111,'Medical Examinations'!$A$1:$J$2336,8,FALSE)</f>
        <v>No</v>
      </c>
      <c r="U111" s="4" t="str">
        <f>VLOOKUP(A111,'Medical Examinations'!$A$1:$J$2336,9,FALSE)</f>
        <v>Underweight</v>
      </c>
      <c r="V111" s="4" t="str">
        <f>VLOOKUP(A111,'Medical Examinations'!$A$1:$J$2336,10,FALSE)</f>
        <v>Normal</v>
      </c>
      <c r="W111" s="4"/>
      <c r="X111" s="4"/>
    </row>
    <row r="112" spans="1:24" ht="15.75" thickBot="1" x14ac:dyDescent="0.3">
      <c r="A112" s="4" t="s">
        <v>133</v>
      </c>
      <c r="B112" s="5">
        <v>1998</v>
      </c>
      <c r="C112" s="4" t="s">
        <v>18</v>
      </c>
      <c r="D112" s="5">
        <v>19</v>
      </c>
      <c r="E112" s="5" t="str">
        <f>CONCATENATE(D112," ",C112," ",B112)</f>
        <v>19 Jun 1998</v>
      </c>
      <c r="F112" s="4" t="str">
        <f>IF(M112&lt;=30,"20-30",IF(M112&lt;=40,"31-40",IF(M112&lt;=50,"41-50","51+")))</f>
        <v>20-30</v>
      </c>
      <c r="G112" s="19">
        <v>1497</v>
      </c>
      <c r="H112" s="4" t="s">
        <v>11</v>
      </c>
      <c r="I112" s="4" t="s">
        <v>11</v>
      </c>
      <c r="J112" s="4" t="s">
        <v>13</v>
      </c>
      <c r="K112" s="4"/>
      <c r="L112" s="4" t="str">
        <f>VLOOKUP(A112,'Customer Names'!$A$2:$B$2336,2,FALSE)</f>
        <v>Benson</v>
      </c>
      <c r="M112" s="4">
        <f>DATEDIF(E112,$K$2,"y")</f>
        <v>26</v>
      </c>
      <c r="N112" s="4">
        <f>VLOOKUP(A112,'Medical Examinations'!$A$2:$B$2336,2,FALSE)</f>
        <v>18.36</v>
      </c>
      <c r="O112" s="4">
        <f>VLOOKUP(A112,'Medical Examinations'!$A$1:$J$2336,3,FALSE)</f>
        <v>5.96</v>
      </c>
      <c r="P112" s="4" t="str">
        <f>VLOOKUP(A112,'Medical Examinations'!$A$1:$J$2336,4,FALSE)</f>
        <v>No</v>
      </c>
      <c r="Q112" s="4" t="str">
        <f>VLOOKUP(A112,'Medical Examinations'!$A$1:$J$2336,5,FALSE)</f>
        <v>No</v>
      </c>
      <c r="R112" s="4">
        <f>VLOOKUP(A112,'Medical Examinations'!$A$1:$J$2336,7,FALSE)</f>
        <v>1</v>
      </c>
      <c r="S112" s="4" t="str">
        <f>VLOOKUP(A112,'Medical Examinations'!$A$1:$J$2336,6,FALSE)</f>
        <v>No</v>
      </c>
      <c r="T112" s="4" t="str">
        <f>VLOOKUP(A112,'Medical Examinations'!$A$1:$J$2336,8,FALSE)</f>
        <v>No</v>
      </c>
      <c r="U112" s="4" t="str">
        <f>VLOOKUP(A112,'Medical Examinations'!$A$1:$J$2336,9,FALSE)</f>
        <v>Underweight</v>
      </c>
      <c r="V112" s="4" t="str">
        <f>VLOOKUP(A112,'Medical Examinations'!$A$1:$J$2336,10,FALSE)</f>
        <v>Prediabetes</v>
      </c>
      <c r="W112" s="4"/>
      <c r="X112" s="4"/>
    </row>
    <row r="113" spans="1:24" ht="15.75" thickBot="1" x14ac:dyDescent="0.3">
      <c r="A113" s="4" t="s">
        <v>134</v>
      </c>
      <c r="B113" s="5">
        <v>2001</v>
      </c>
      <c r="C113" s="4" t="s">
        <v>34</v>
      </c>
      <c r="D113" s="5">
        <v>25</v>
      </c>
      <c r="E113" s="5" t="str">
        <f>CONCATENATE(D113," ",C113," ",B113)</f>
        <v>25 Aug 2001</v>
      </c>
      <c r="F113" s="4" t="str">
        <f>IF(M113&lt;=30,"20-30",IF(M113&lt;=40,"31-40",IF(M113&lt;=50,"41-50","51+")))</f>
        <v>20-30</v>
      </c>
      <c r="G113" s="19">
        <v>1515.34</v>
      </c>
      <c r="H113" s="4" t="s">
        <v>11</v>
      </c>
      <c r="I113" s="4" t="s">
        <v>12</v>
      </c>
      <c r="J113" s="4" t="s">
        <v>13</v>
      </c>
      <c r="K113" s="4"/>
      <c r="L113" s="4" t="str">
        <f>VLOOKUP(A113,'Customer Names'!$A$2:$B$2336,2,FALSE)</f>
        <v>Hoerner</v>
      </c>
      <c r="M113" s="4">
        <f>DATEDIF(E113,$K$2,"y")</f>
        <v>23</v>
      </c>
      <c r="N113" s="4">
        <f>VLOOKUP(A113,'Medical Examinations'!$A$2:$B$2336,2,FALSE)</f>
        <v>23.21</v>
      </c>
      <c r="O113" s="4">
        <f>VLOOKUP(A113,'Medical Examinations'!$A$1:$J$2336,3,FALSE)</f>
        <v>5.24</v>
      </c>
      <c r="P113" s="4" t="str">
        <f>VLOOKUP(A113,'Medical Examinations'!$A$1:$J$2336,4,FALSE)</f>
        <v>Yes</v>
      </c>
      <c r="Q113" s="4" t="str">
        <f>VLOOKUP(A113,'Medical Examinations'!$A$1:$J$2336,5,FALSE)</f>
        <v>No</v>
      </c>
      <c r="R113" s="4">
        <f>VLOOKUP(A113,'Medical Examinations'!$A$1:$J$2336,7,FALSE)</f>
        <v>0</v>
      </c>
      <c r="S113" s="4" t="str">
        <f>VLOOKUP(A113,'Medical Examinations'!$A$1:$J$2336,6,FALSE)</f>
        <v>No</v>
      </c>
      <c r="T113" s="4" t="str">
        <f>VLOOKUP(A113,'Medical Examinations'!$A$1:$J$2336,8,FALSE)</f>
        <v>No</v>
      </c>
      <c r="U113" s="4" t="str">
        <f>VLOOKUP(A113,'Medical Examinations'!$A$1:$J$2336,9,FALSE)</f>
        <v>Normal Weight</v>
      </c>
      <c r="V113" s="4" t="str">
        <f>VLOOKUP(A113,'Medical Examinations'!$A$1:$J$2336,10,FALSE)</f>
        <v>Normal</v>
      </c>
      <c r="W113" s="4"/>
      <c r="X113" s="4"/>
    </row>
    <row r="114" spans="1:24" ht="15.75" thickBot="1" x14ac:dyDescent="0.3">
      <c r="A114" s="4" t="s">
        <v>135</v>
      </c>
      <c r="B114" s="5">
        <v>2001</v>
      </c>
      <c r="C114" s="4" t="s">
        <v>10</v>
      </c>
      <c r="D114" s="5">
        <v>7</v>
      </c>
      <c r="E114" s="5" t="str">
        <f>CONCATENATE(D114," ",C114," ",B114)</f>
        <v>7 Jul 2001</v>
      </c>
      <c r="F114" s="4" t="str">
        <f>IF(M114&lt;=30,"20-30",IF(M114&lt;=40,"31-40",IF(M114&lt;=50,"41-50","51+")))</f>
        <v>20-30</v>
      </c>
      <c r="G114" s="19">
        <v>1526.31</v>
      </c>
      <c r="H114" s="4" t="s">
        <v>11</v>
      </c>
      <c r="I114" s="4" t="s">
        <v>12</v>
      </c>
      <c r="J114" s="4" t="s">
        <v>42</v>
      </c>
      <c r="K114" s="4"/>
      <c r="L114" s="4" t="str">
        <f>VLOOKUP(A114,'Customer Names'!$A$2:$B$2336,2,FALSE)</f>
        <v>Young</v>
      </c>
      <c r="M114" s="4">
        <f>DATEDIF(E114,$K$2,"y")</f>
        <v>23</v>
      </c>
      <c r="N114" s="4">
        <f>VLOOKUP(A114,'Medical Examinations'!$A$2:$B$2336,2,FALSE)</f>
        <v>31.1</v>
      </c>
      <c r="O114" s="4">
        <f>VLOOKUP(A114,'Medical Examinations'!$A$1:$J$2336,3,FALSE)</f>
        <v>4.37</v>
      </c>
      <c r="P114" s="4" t="str">
        <f>VLOOKUP(A114,'Medical Examinations'!$A$1:$J$2336,4,FALSE)</f>
        <v>Yes</v>
      </c>
      <c r="Q114" s="4" t="str">
        <f>VLOOKUP(A114,'Medical Examinations'!$A$1:$J$2336,5,FALSE)</f>
        <v>No</v>
      </c>
      <c r="R114" s="4">
        <f>VLOOKUP(A114,'Medical Examinations'!$A$1:$J$2336,7,FALSE)</f>
        <v>0</v>
      </c>
      <c r="S114" s="4" t="str">
        <f>VLOOKUP(A114,'Medical Examinations'!$A$1:$J$2336,6,FALSE)</f>
        <v>No</v>
      </c>
      <c r="T114" s="4" t="str">
        <f>VLOOKUP(A114,'Medical Examinations'!$A$1:$J$2336,8,FALSE)</f>
        <v>No</v>
      </c>
      <c r="U114" s="4" t="str">
        <f>VLOOKUP(A114,'Medical Examinations'!$A$1:$J$2336,9,FALSE)</f>
        <v>Obesity</v>
      </c>
      <c r="V114" s="4" t="str">
        <f>VLOOKUP(A114,'Medical Examinations'!$A$1:$J$2336,10,FALSE)</f>
        <v>Normal</v>
      </c>
      <c r="W114" s="4"/>
      <c r="X114" s="4"/>
    </row>
    <row r="115" spans="1:24" ht="15.75" thickBot="1" x14ac:dyDescent="0.3">
      <c r="A115" s="4" t="s">
        <v>136</v>
      </c>
      <c r="B115" s="5">
        <v>2001</v>
      </c>
      <c r="C115" s="4" t="s">
        <v>18</v>
      </c>
      <c r="D115" s="5">
        <v>2</v>
      </c>
      <c r="E115" s="5" t="str">
        <f>CONCATENATE(D115," ",C115," ",B115)</f>
        <v>2 Jun 2001</v>
      </c>
      <c r="F115" s="4" t="str">
        <f>IF(M115&lt;=30,"20-30",IF(M115&lt;=40,"31-40",IF(M115&lt;=50,"41-50","51+")))</f>
        <v>20-30</v>
      </c>
      <c r="G115" s="19">
        <v>1532.47</v>
      </c>
      <c r="H115" s="4" t="s">
        <v>11</v>
      </c>
      <c r="I115" s="4" t="s">
        <v>11</v>
      </c>
      <c r="J115" s="4" t="s">
        <v>13</v>
      </c>
      <c r="K115" s="4"/>
      <c r="L115" s="4" t="str">
        <f>VLOOKUP(A115,'Customer Names'!$A$2:$B$2336,2,FALSE)</f>
        <v>Lawder</v>
      </c>
      <c r="M115" s="4">
        <f>DATEDIF(E115,$K$2,"y")</f>
        <v>23</v>
      </c>
      <c r="N115" s="4">
        <f>VLOOKUP(A115,'Medical Examinations'!$A$2:$B$2336,2,FALSE)</f>
        <v>35.53</v>
      </c>
      <c r="O115" s="4">
        <f>VLOOKUP(A115,'Medical Examinations'!$A$1:$J$2336,3,FALSE)</f>
        <v>4.55</v>
      </c>
      <c r="P115" s="4" t="str">
        <f>VLOOKUP(A115,'Medical Examinations'!$A$1:$J$2336,4,FALSE)</f>
        <v>Yes</v>
      </c>
      <c r="Q115" s="4" t="str">
        <f>VLOOKUP(A115,'Medical Examinations'!$A$1:$J$2336,5,FALSE)</f>
        <v>No</v>
      </c>
      <c r="R115" s="4">
        <f>VLOOKUP(A115,'Medical Examinations'!$A$1:$J$2336,7,FALSE)</f>
        <v>0</v>
      </c>
      <c r="S115" s="4" t="str">
        <f>VLOOKUP(A115,'Medical Examinations'!$A$1:$J$2336,6,FALSE)</f>
        <v>No</v>
      </c>
      <c r="T115" s="4" t="str">
        <f>VLOOKUP(A115,'Medical Examinations'!$A$1:$J$2336,8,FALSE)</f>
        <v>No</v>
      </c>
      <c r="U115" s="4" t="str">
        <f>VLOOKUP(A115,'Medical Examinations'!$A$1:$J$2336,9,FALSE)</f>
        <v>Obesity</v>
      </c>
      <c r="V115" s="4" t="str">
        <f>VLOOKUP(A115,'Medical Examinations'!$A$1:$J$2336,10,FALSE)</f>
        <v>Normal</v>
      </c>
      <c r="W115" s="4"/>
      <c r="X115" s="4"/>
    </row>
    <row r="116" spans="1:24" ht="15.75" thickBot="1" x14ac:dyDescent="0.3">
      <c r="A116" s="4" t="s">
        <v>137</v>
      </c>
      <c r="B116" s="5">
        <v>2001</v>
      </c>
      <c r="C116" s="4" t="s">
        <v>30</v>
      </c>
      <c r="D116" s="5">
        <v>5</v>
      </c>
      <c r="E116" s="5" t="str">
        <f>CONCATENATE(D116," ",C116," ",B116)</f>
        <v>5 Dec 2001</v>
      </c>
      <c r="F116" s="4" t="str">
        <f>IF(M116&lt;=30,"20-30",IF(M116&lt;=40,"31-40",IF(M116&lt;=50,"41-50","51+")))</f>
        <v>20-30</v>
      </c>
      <c r="G116" s="19">
        <v>1534.3</v>
      </c>
      <c r="H116" s="4" t="s">
        <v>11</v>
      </c>
      <c r="I116" s="4" t="s">
        <v>11</v>
      </c>
      <c r="J116" s="4" t="s">
        <v>13</v>
      </c>
      <c r="K116" s="4"/>
      <c r="L116" s="4" t="str">
        <f>VLOOKUP(A116,'Customer Names'!$A$2:$B$2336,2,FALSE)</f>
        <v>Sanseverino</v>
      </c>
      <c r="M116" s="4">
        <f>DATEDIF(E116,$K$2,"y")</f>
        <v>23</v>
      </c>
      <c r="N116" s="4">
        <f>VLOOKUP(A116,'Medical Examinations'!$A$2:$B$2336,2,FALSE)</f>
        <v>36.85</v>
      </c>
      <c r="O116" s="4">
        <f>VLOOKUP(A116,'Medical Examinations'!$A$1:$J$2336,3,FALSE)</f>
        <v>4.3600000000000003</v>
      </c>
      <c r="P116" s="4" t="str">
        <f>VLOOKUP(A116,'Medical Examinations'!$A$1:$J$2336,4,FALSE)</f>
        <v>Yes</v>
      </c>
      <c r="Q116" s="4" t="str">
        <f>VLOOKUP(A116,'Medical Examinations'!$A$1:$J$2336,5,FALSE)</f>
        <v>No</v>
      </c>
      <c r="R116" s="4">
        <f>VLOOKUP(A116,'Medical Examinations'!$A$1:$J$2336,7,FALSE)</f>
        <v>0</v>
      </c>
      <c r="S116" s="4" t="str">
        <f>VLOOKUP(A116,'Medical Examinations'!$A$1:$J$2336,6,FALSE)</f>
        <v>No</v>
      </c>
      <c r="T116" s="4" t="str">
        <f>VLOOKUP(A116,'Medical Examinations'!$A$1:$J$2336,8,FALSE)</f>
        <v>No</v>
      </c>
      <c r="U116" s="4" t="str">
        <f>VLOOKUP(A116,'Medical Examinations'!$A$1:$J$2336,9,FALSE)</f>
        <v>Obesity</v>
      </c>
      <c r="V116" s="4" t="str">
        <f>VLOOKUP(A116,'Medical Examinations'!$A$1:$J$2336,10,FALSE)</f>
        <v>Normal</v>
      </c>
      <c r="W116" s="4"/>
      <c r="X116" s="4"/>
    </row>
    <row r="117" spans="1:24" ht="15.75" thickBot="1" x14ac:dyDescent="0.3">
      <c r="A117" s="4" t="s">
        <v>138</v>
      </c>
      <c r="B117" s="5">
        <v>1992</v>
      </c>
      <c r="C117" s="4" t="s">
        <v>20</v>
      </c>
      <c r="D117" s="5">
        <v>22</v>
      </c>
      <c r="E117" s="5" t="str">
        <f>CONCATENATE(D117," ",C117," ",B117)</f>
        <v>22 Sep 1992</v>
      </c>
      <c r="F117" s="4" t="str">
        <f>IF(M117&lt;=30,"20-30",IF(M117&lt;=40,"31-40",IF(M117&lt;=50,"41-50","51+")))</f>
        <v>31-40</v>
      </c>
      <c r="G117" s="19">
        <v>1566.88</v>
      </c>
      <c r="H117" s="4" t="s">
        <v>11</v>
      </c>
      <c r="I117" s="4" t="s">
        <v>16</v>
      </c>
      <c r="J117" s="4" t="s">
        <v>13</v>
      </c>
      <c r="K117" s="4"/>
      <c r="L117" s="4" t="str">
        <f>VLOOKUP(A117,'Customer Names'!$A$2:$B$2336,2,FALSE)</f>
        <v>Schwartz</v>
      </c>
      <c r="M117" s="4">
        <f>DATEDIF(E117,$K$2,"y")</f>
        <v>32</v>
      </c>
      <c r="N117" s="4">
        <f>VLOOKUP(A117,'Medical Examinations'!$A$2:$B$2336,2,FALSE)</f>
        <v>20.149999999999999</v>
      </c>
      <c r="O117" s="4">
        <f>VLOOKUP(A117,'Medical Examinations'!$A$1:$J$2336,3,FALSE)</f>
        <v>4.1500000000000004</v>
      </c>
      <c r="P117" s="4" t="str">
        <f>VLOOKUP(A117,'Medical Examinations'!$A$1:$J$2336,4,FALSE)</f>
        <v>No</v>
      </c>
      <c r="Q117" s="4" t="str">
        <f>VLOOKUP(A117,'Medical Examinations'!$A$1:$J$2336,5,FALSE)</f>
        <v>No</v>
      </c>
      <c r="R117" s="4">
        <f>VLOOKUP(A117,'Medical Examinations'!$A$1:$J$2336,7,FALSE)</f>
        <v>1</v>
      </c>
      <c r="S117" s="4" t="str">
        <f>VLOOKUP(A117,'Medical Examinations'!$A$1:$J$2336,6,FALSE)</f>
        <v>No</v>
      </c>
      <c r="T117" s="4" t="str">
        <f>VLOOKUP(A117,'Medical Examinations'!$A$1:$J$2336,8,FALSE)</f>
        <v>No</v>
      </c>
      <c r="U117" s="4" t="str">
        <f>VLOOKUP(A117,'Medical Examinations'!$A$1:$J$2336,9,FALSE)</f>
        <v>Normal Weight</v>
      </c>
      <c r="V117" s="4" t="str">
        <f>VLOOKUP(A117,'Medical Examinations'!$A$1:$J$2336,10,FALSE)</f>
        <v>Normal</v>
      </c>
      <c r="W117" s="4"/>
      <c r="X117" s="4"/>
    </row>
    <row r="118" spans="1:24" ht="15.75" thickBot="1" x14ac:dyDescent="0.3">
      <c r="A118" s="4" t="s">
        <v>139</v>
      </c>
      <c r="B118" s="5">
        <v>2004</v>
      </c>
      <c r="C118" s="4" t="s">
        <v>15</v>
      </c>
      <c r="D118" s="5">
        <v>19</v>
      </c>
      <c r="E118" s="5" t="str">
        <f>CONCATENATE(D118," ",C118," ",B118)</f>
        <v>19 Nov 2004</v>
      </c>
      <c r="F118" s="4" t="str">
        <f>IF(M118&lt;=30,"20-30",IF(M118&lt;=40,"31-40",IF(M118&lt;=50,"41-50","51+")))</f>
        <v>20-30</v>
      </c>
      <c r="G118" s="19">
        <v>1607.51</v>
      </c>
      <c r="H118" s="4" t="s">
        <v>11</v>
      </c>
      <c r="I118" s="4" t="s">
        <v>12</v>
      </c>
      <c r="J118" s="4" t="s">
        <v>13</v>
      </c>
      <c r="K118" s="4"/>
      <c r="L118" s="4" t="str">
        <f>VLOOKUP(A118,'Customer Names'!$A$2:$B$2336,2,FALSE)</f>
        <v>Swierzbinski</v>
      </c>
      <c r="M118" s="4">
        <f>DATEDIF(E118,$K$2,"y")</f>
        <v>20</v>
      </c>
      <c r="N118" s="4">
        <f>VLOOKUP(A118,'Medical Examinations'!$A$2:$B$2336,2,FALSE)</f>
        <v>20.79</v>
      </c>
      <c r="O118" s="4">
        <f>VLOOKUP(A118,'Medical Examinations'!$A$1:$J$2336,3,FALSE)</f>
        <v>5.84</v>
      </c>
      <c r="P118" s="4" t="str">
        <f>VLOOKUP(A118,'Medical Examinations'!$A$1:$J$2336,4,FALSE)</f>
        <v>No</v>
      </c>
      <c r="Q118" s="4" t="str">
        <f>VLOOKUP(A118,'Medical Examinations'!$A$1:$J$2336,5,FALSE)</f>
        <v>Yes</v>
      </c>
      <c r="R118" s="4">
        <f>VLOOKUP(A118,'Medical Examinations'!$A$1:$J$2336,7,FALSE)</f>
        <v>1</v>
      </c>
      <c r="S118" s="4" t="str">
        <f>VLOOKUP(A118,'Medical Examinations'!$A$1:$J$2336,6,FALSE)</f>
        <v>No</v>
      </c>
      <c r="T118" s="4" t="str">
        <f>VLOOKUP(A118,'Medical Examinations'!$A$1:$J$2336,8,FALSE)</f>
        <v>No</v>
      </c>
      <c r="U118" s="4" t="str">
        <f>VLOOKUP(A118,'Medical Examinations'!$A$1:$J$2336,9,FALSE)</f>
        <v>Normal Weight</v>
      </c>
      <c r="V118" s="4" t="str">
        <f>VLOOKUP(A118,'Medical Examinations'!$A$1:$J$2336,10,FALSE)</f>
        <v>Prediabetes</v>
      </c>
      <c r="W118" s="4"/>
      <c r="X118" s="4"/>
    </row>
    <row r="119" spans="1:24" ht="15.75" thickBot="1" x14ac:dyDescent="0.3">
      <c r="A119" s="4" t="s">
        <v>140</v>
      </c>
      <c r="B119" s="5">
        <v>2004</v>
      </c>
      <c r="C119" s="4" t="s">
        <v>10</v>
      </c>
      <c r="D119" s="5">
        <v>22</v>
      </c>
      <c r="E119" s="5" t="str">
        <f>CONCATENATE(D119," ",C119," ",B119)</f>
        <v>22 Jul 2004</v>
      </c>
      <c r="F119" s="4" t="str">
        <f>IF(M119&lt;=30,"20-30",IF(M119&lt;=40,"31-40",IF(M119&lt;=50,"41-50","51+")))</f>
        <v>20-30</v>
      </c>
      <c r="G119" s="19">
        <v>1615.77</v>
      </c>
      <c r="H119" s="4" t="s">
        <v>11</v>
      </c>
      <c r="I119" s="4" t="s">
        <v>16</v>
      </c>
      <c r="J119" s="4" t="s">
        <v>13</v>
      </c>
      <c r="K119" s="4"/>
      <c r="L119" s="4" t="str">
        <f>VLOOKUP(A119,'Customer Names'!$A$2:$B$2336,2,FALSE)</f>
        <v>Moody</v>
      </c>
      <c r="M119" s="4">
        <f>DATEDIF(E119,$K$2,"y")</f>
        <v>20</v>
      </c>
      <c r="N119" s="4">
        <f>VLOOKUP(A119,'Medical Examinations'!$A$2:$B$2336,2,FALSE)</f>
        <v>26.73</v>
      </c>
      <c r="O119" s="4">
        <f>VLOOKUP(A119,'Medical Examinations'!$A$1:$J$2336,3,FALSE)</f>
        <v>5.08</v>
      </c>
      <c r="P119" s="4" t="str">
        <f>VLOOKUP(A119,'Medical Examinations'!$A$1:$J$2336,4,FALSE)</f>
        <v>No</v>
      </c>
      <c r="Q119" s="4" t="str">
        <f>VLOOKUP(A119,'Medical Examinations'!$A$1:$J$2336,5,FALSE)</f>
        <v>Yes</v>
      </c>
      <c r="R119" s="4">
        <f>VLOOKUP(A119,'Medical Examinations'!$A$1:$J$2336,7,FALSE)</f>
        <v>1</v>
      </c>
      <c r="S119" s="4" t="str">
        <f>VLOOKUP(A119,'Medical Examinations'!$A$1:$J$2336,6,FALSE)</f>
        <v>No</v>
      </c>
      <c r="T119" s="4" t="str">
        <f>VLOOKUP(A119,'Medical Examinations'!$A$1:$J$2336,8,FALSE)</f>
        <v>No</v>
      </c>
      <c r="U119" s="4" t="str">
        <f>VLOOKUP(A119,'Medical Examinations'!$A$1:$J$2336,9,FALSE)</f>
        <v>Overweight</v>
      </c>
      <c r="V119" s="4" t="str">
        <f>VLOOKUP(A119,'Medical Examinations'!$A$1:$J$2336,10,FALSE)</f>
        <v>Normal</v>
      </c>
      <c r="W119" s="4"/>
      <c r="X119" s="4"/>
    </row>
    <row r="120" spans="1:24" ht="15.75" thickBot="1" x14ac:dyDescent="0.3">
      <c r="A120" s="4" t="s">
        <v>141</v>
      </c>
      <c r="B120" s="5">
        <v>1995</v>
      </c>
      <c r="C120" s="4" t="s">
        <v>34</v>
      </c>
      <c r="D120" s="5">
        <v>5</v>
      </c>
      <c r="E120" s="5" t="str">
        <f>CONCATENATE(D120," ",C120," ",B120)</f>
        <v>5 Aug 1995</v>
      </c>
      <c r="F120" s="4" t="str">
        <f>IF(M120&lt;=30,"20-30",IF(M120&lt;=40,"31-40",IF(M120&lt;=50,"41-50","51+")))</f>
        <v>20-30</v>
      </c>
      <c r="G120" s="19">
        <v>1617.16</v>
      </c>
      <c r="H120" s="4" t="s">
        <v>11</v>
      </c>
      <c r="I120" s="4" t="s">
        <v>16</v>
      </c>
      <c r="J120" s="4" t="s">
        <v>13</v>
      </c>
      <c r="K120" s="4"/>
      <c r="L120" s="4" t="str">
        <f>VLOOKUP(A120,'Customer Names'!$A$2:$B$2336,2,FALSE)</f>
        <v>Smith</v>
      </c>
      <c r="M120" s="4">
        <f>DATEDIF(E120,$K$2,"y")</f>
        <v>29</v>
      </c>
      <c r="N120" s="4">
        <f>VLOOKUP(A120,'Medical Examinations'!$A$2:$B$2336,2,FALSE)</f>
        <v>22.57</v>
      </c>
      <c r="O120" s="4">
        <f>VLOOKUP(A120,'Medical Examinations'!$A$1:$J$2336,3,FALSE)</f>
        <v>5.8</v>
      </c>
      <c r="P120" s="4" t="str">
        <f>VLOOKUP(A120,'Medical Examinations'!$A$1:$J$2336,4,FALSE)</f>
        <v>Yes</v>
      </c>
      <c r="Q120" s="4" t="str">
        <f>VLOOKUP(A120,'Medical Examinations'!$A$1:$J$2336,5,FALSE)</f>
        <v>No</v>
      </c>
      <c r="R120" s="4">
        <f>VLOOKUP(A120,'Medical Examinations'!$A$1:$J$2336,7,FALSE)</f>
        <v>1</v>
      </c>
      <c r="S120" s="4" t="str">
        <f>VLOOKUP(A120,'Medical Examinations'!$A$1:$J$2336,6,FALSE)</f>
        <v>No</v>
      </c>
      <c r="T120" s="4" t="str">
        <f>VLOOKUP(A120,'Medical Examinations'!$A$1:$J$2336,8,FALSE)</f>
        <v>No</v>
      </c>
      <c r="U120" s="4" t="str">
        <f>VLOOKUP(A120,'Medical Examinations'!$A$1:$J$2336,9,FALSE)</f>
        <v>Normal Weight</v>
      </c>
      <c r="V120" s="4" t="str">
        <f>VLOOKUP(A120,'Medical Examinations'!$A$1:$J$2336,10,FALSE)</f>
        <v>Prediabetes</v>
      </c>
      <c r="W120" s="4"/>
      <c r="X120" s="4"/>
    </row>
    <row r="121" spans="1:24" ht="15.75" thickBot="1" x14ac:dyDescent="0.3">
      <c r="A121" s="4" t="s">
        <v>142</v>
      </c>
      <c r="B121" s="5">
        <v>2003</v>
      </c>
      <c r="C121" s="4" t="s">
        <v>20</v>
      </c>
      <c r="D121" s="5">
        <v>14</v>
      </c>
      <c r="E121" s="5" t="str">
        <f>CONCATENATE(D121," ",C121," ",B121)</f>
        <v>14 Sep 2003</v>
      </c>
      <c r="F121" s="4" t="str">
        <f>IF(M121&lt;=30,"20-30",IF(M121&lt;=40,"31-40",IF(M121&lt;=50,"41-50","51+")))</f>
        <v>20-30</v>
      </c>
      <c r="G121" s="19">
        <v>1621.34</v>
      </c>
      <c r="H121" s="4" t="s">
        <v>11</v>
      </c>
      <c r="I121" s="4" t="s">
        <v>11</v>
      </c>
      <c r="J121" s="4" t="s">
        <v>23</v>
      </c>
      <c r="K121" s="4"/>
      <c r="L121" s="4" t="str">
        <f>VLOOKUP(A121,'Customer Names'!$A$2:$B$2336,2,FALSE)</f>
        <v>Taylor</v>
      </c>
      <c r="M121" s="4">
        <f>DATEDIF(E121,$K$2,"y")</f>
        <v>21</v>
      </c>
      <c r="N121" s="4">
        <f>VLOOKUP(A121,'Medical Examinations'!$A$2:$B$2336,2,FALSE)</f>
        <v>17.48</v>
      </c>
      <c r="O121" s="4">
        <f>VLOOKUP(A121,'Medical Examinations'!$A$1:$J$2336,3,FALSE)</f>
        <v>4.59</v>
      </c>
      <c r="P121" s="4" t="str">
        <f>VLOOKUP(A121,'Medical Examinations'!$A$1:$J$2336,4,FALSE)</f>
        <v>No</v>
      </c>
      <c r="Q121" s="4" t="str">
        <f>VLOOKUP(A121,'Medical Examinations'!$A$1:$J$2336,5,FALSE)</f>
        <v>No</v>
      </c>
      <c r="R121" s="4">
        <f>VLOOKUP(A121,'Medical Examinations'!$A$1:$J$2336,7,FALSE)</f>
        <v>1</v>
      </c>
      <c r="S121" s="4" t="str">
        <f>VLOOKUP(A121,'Medical Examinations'!$A$1:$J$2336,6,FALSE)</f>
        <v>Yes</v>
      </c>
      <c r="T121" s="4" t="str">
        <f>VLOOKUP(A121,'Medical Examinations'!$A$1:$J$2336,8,FALSE)</f>
        <v>No</v>
      </c>
      <c r="U121" s="4" t="str">
        <f>VLOOKUP(A121,'Medical Examinations'!$A$1:$J$2336,9,FALSE)</f>
        <v>Underweight</v>
      </c>
      <c r="V121" s="4" t="str">
        <f>VLOOKUP(A121,'Medical Examinations'!$A$1:$J$2336,10,FALSE)</f>
        <v>Normal</v>
      </c>
      <c r="W121" s="4"/>
      <c r="X121" s="4"/>
    </row>
    <row r="122" spans="1:24" ht="15.75" thickBot="1" x14ac:dyDescent="0.3">
      <c r="A122" s="4" t="s">
        <v>143</v>
      </c>
      <c r="B122" s="5">
        <v>2004</v>
      </c>
      <c r="C122" s="4" t="s">
        <v>34</v>
      </c>
      <c r="D122" s="5">
        <v>21</v>
      </c>
      <c r="E122" s="5" t="str">
        <f>CONCATENATE(D122," ",C122," ",B122)</f>
        <v>21 Aug 2004</v>
      </c>
      <c r="F122" s="4" t="str">
        <f>IF(M122&lt;=30,"20-30",IF(M122&lt;=40,"31-40",IF(M122&lt;=50,"41-50","51+")))</f>
        <v>20-30</v>
      </c>
      <c r="G122" s="19">
        <v>1621.88</v>
      </c>
      <c r="H122" s="4" t="s">
        <v>11</v>
      </c>
      <c r="I122" s="4" t="s">
        <v>11</v>
      </c>
      <c r="J122" s="4" t="s">
        <v>13</v>
      </c>
      <c r="K122" s="4"/>
      <c r="L122" s="4" t="str">
        <f>VLOOKUP(A122,'Customer Names'!$A$2:$B$2336,2,FALSE)</f>
        <v>Babay</v>
      </c>
      <c r="M122" s="4">
        <f>DATEDIF(E122,$K$2,"y")</f>
        <v>20</v>
      </c>
      <c r="N122" s="4">
        <f>VLOOKUP(A122,'Medical Examinations'!$A$2:$B$2336,2,FALSE)</f>
        <v>31.13</v>
      </c>
      <c r="O122" s="4">
        <f>VLOOKUP(A122,'Medical Examinations'!$A$1:$J$2336,3,FALSE)</f>
        <v>6.01</v>
      </c>
      <c r="P122" s="4" t="str">
        <f>VLOOKUP(A122,'Medical Examinations'!$A$1:$J$2336,4,FALSE)</f>
        <v>No</v>
      </c>
      <c r="Q122" s="4" t="str">
        <f>VLOOKUP(A122,'Medical Examinations'!$A$1:$J$2336,5,FALSE)</f>
        <v>Yes</v>
      </c>
      <c r="R122" s="4">
        <f>VLOOKUP(A122,'Medical Examinations'!$A$1:$J$2336,7,FALSE)</f>
        <v>1</v>
      </c>
      <c r="S122" s="4" t="str">
        <f>VLOOKUP(A122,'Medical Examinations'!$A$1:$J$2336,6,FALSE)</f>
        <v>No</v>
      </c>
      <c r="T122" s="4" t="str">
        <f>VLOOKUP(A122,'Medical Examinations'!$A$1:$J$2336,8,FALSE)</f>
        <v>No</v>
      </c>
      <c r="U122" s="4" t="str">
        <f>VLOOKUP(A122,'Medical Examinations'!$A$1:$J$2336,9,FALSE)</f>
        <v>Obesity</v>
      </c>
      <c r="V122" s="4" t="str">
        <f>VLOOKUP(A122,'Medical Examinations'!$A$1:$J$2336,10,FALSE)</f>
        <v>Prediabetes</v>
      </c>
      <c r="W122" s="4"/>
      <c r="X122" s="4"/>
    </row>
    <row r="123" spans="1:24" ht="15.75" thickBot="1" x14ac:dyDescent="0.3">
      <c r="A123" s="4" t="s">
        <v>144</v>
      </c>
      <c r="B123" s="5">
        <v>2004</v>
      </c>
      <c r="C123" s="4" t="s">
        <v>10</v>
      </c>
      <c r="D123" s="5">
        <v>25</v>
      </c>
      <c r="E123" s="5" t="str">
        <f>CONCATENATE(D123," ",C123," ",B123)</f>
        <v>25 Jul 2004</v>
      </c>
      <c r="F123" s="4" t="str">
        <f>IF(M123&lt;=30,"20-30",IF(M123&lt;=40,"31-40",IF(M123&lt;=50,"41-50","51+")))</f>
        <v>20-30</v>
      </c>
      <c r="G123" s="19">
        <v>1622.19</v>
      </c>
      <c r="H123" s="4" t="s">
        <v>11</v>
      </c>
      <c r="I123" s="4" t="s">
        <v>16</v>
      </c>
      <c r="J123" s="4" t="s">
        <v>13</v>
      </c>
      <c r="K123" s="4"/>
      <c r="L123" s="4" t="str">
        <f>VLOOKUP(A123,'Customer Names'!$A$2:$B$2336,2,FALSE)</f>
        <v>Van Meter</v>
      </c>
      <c r="M123" s="4">
        <f>DATEDIF(E123,$K$2,"y")</f>
        <v>20</v>
      </c>
      <c r="N123" s="4">
        <f>VLOOKUP(A123,'Medical Examinations'!$A$2:$B$2336,2,FALSE)</f>
        <v>31.35</v>
      </c>
      <c r="O123" s="4">
        <f>VLOOKUP(A123,'Medical Examinations'!$A$1:$J$2336,3,FALSE)</f>
        <v>4.28</v>
      </c>
      <c r="P123" s="4" t="str">
        <f>VLOOKUP(A123,'Medical Examinations'!$A$1:$J$2336,4,FALSE)</f>
        <v>No</v>
      </c>
      <c r="Q123" s="4" t="str">
        <f>VLOOKUP(A123,'Medical Examinations'!$A$1:$J$2336,5,FALSE)</f>
        <v>Yes</v>
      </c>
      <c r="R123" s="4">
        <f>VLOOKUP(A123,'Medical Examinations'!$A$1:$J$2336,7,FALSE)</f>
        <v>1</v>
      </c>
      <c r="S123" s="4" t="str">
        <f>VLOOKUP(A123,'Medical Examinations'!$A$1:$J$2336,6,FALSE)</f>
        <v>No</v>
      </c>
      <c r="T123" s="4" t="str">
        <f>VLOOKUP(A123,'Medical Examinations'!$A$1:$J$2336,8,FALSE)</f>
        <v>No</v>
      </c>
      <c r="U123" s="4" t="str">
        <f>VLOOKUP(A123,'Medical Examinations'!$A$1:$J$2336,9,FALSE)</f>
        <v>Obesity</v>
      </c>
      <c r="V123" s="4" t="str">
        <f>VLOOKUP(A123,'Medical Examinations'!$A$1:$J$2336,10,FALSE)</f>
        <v>Normal</v>
      </c>
      <c r="W123" s="4"/>
      <c r="X123" s="4"/>
    </row>
    <row r="124" spans="1:24" ht="15.75" thickBot="1" x14ac:dyDescent="0.3">
      <c r="A124" s="4" t="s">
        <v>145</v>
      </c>
      <c r="B124" s="5">
        <v>2003</v>
      </c>
      <c r="C124" s="4" t="s">
        <v>20</v>
      </c>
      <c r="D124" s="5">
        <v>9</v>
      </c>
      <c r="E124" s="5" t="str">
        <f>CONCATENATE(D124," ",C124," ",B124)</f>
        <v>9 Sep 2003</v>
      </c>
      <c r="F124" s="4" t="str">
        <f>IF(M124&lt;=30,"20-30",IF(M124&lt;=40,"31-40",IF(M124&lt;=50,"41-50","51+")))</f>
        <v>20-30</v>
      </c>
      <c r="G124" s="19">
        <v>1625.43</v>
      </c>
      <c r="H124" s="4" t="s">
        <v>11</v>
      </c>
      <c r="I124" s="4" t="s">
        <v>12</v>
      </c>
      <c r="J124" s="4" t="s">
        <v>23</v>
      </c>
      <c r="K124" s="4"/>
      <c r="L124" s="4" t="str">
        <f>VLOOKUP(A124,'Customer Names'!$A$2:$B$2336,2,FALSE)</f>
        <v>Zablocki</v>
      </c>
      <c r="M124" s="4">
        <f>DATEDIF(E124,$K$2,"y")</f>
        <v>21</v>
      </c>
      <c r="N124" s="4">
        <f>VLOOKUP(A124,'Medical Examinations'!$A$2:$B$2336,2,FALSE)</f>
        <v>20.425000000000001</v>
      </c>
      <c r="O124" s="4">
        <f>VLOOKUP(A124,'Medical Examinations'!$A$1:$J$2336,3,FALSE)</f>
        <v>5.53</v>
      </c>
      <c r="P124" s="4" t="str">
        <f>VLOOKUP(A124,'Medical Examinations'!$A$1:$J$2336,4,FALSE)</f>
        <v>No</v>
      </c>
      <c r="Q124" s="4" t="str">
        <f>VLOOKUP(A124,'Medical Examinations'!$A$1:$J$2336,5,FALSE)</f>
        <v>No</v>
      </c>
      <c r="R124" s="4">
        <f>VLOOKUP(A124,'Medical Examinations'!$A$1:$J$2336,7,FALSE)</f>
        <v>1</v>
      </c>
      <c r="S124" s="4" t="str">
        <f>VLOOKUP(A124,'Medical Examinations'!$A$1:$J$2336,6,FALSE)</f>
        <v>Yes</v>
      </c>
      <c r="T124" s="4" t="str">
        <f>VLOOKUP(A124,'Medical Examinations'!$A$1:$J$2336,8,FALSE)</f>
        <v>No</v>
      </c>
      <c r="U124" s="4" t="str">
        <f>VLOOKUP(A124,'Medical Examinations'!$A$1:$J$2336,9,FALSE)</f>
        <v>Normal Weight</v>
      </c>
      <c r="V124" s="4" t="str">
        <f>VLOOKUP(A124,'Medical Examinations'!$A$1:$J$2336,10,FALSE)</f>
        <v>Normal</v>
      </c>
      <c r="W124" s="4"/>
      <c r="X124" s="4"/>
    </row>
    <row r="125" spans="1:24" ht="15.75" thickBot="1" x14ac:dyDescent="0.3">
      <c r="A125" s="4" t="s">
        <v>146</v>
      </c>
      <c r="B125" s="5">
        <v>2003</v>
      </c>
      <c r="C125" s="4" t="s">
        <v>30</v>
      </c>
      <c r="D125" s="5">
        <v>4</v>
      </c>
      <c r="E125" s="5" t="str">
        <f>CONCATENATE(D125," ",C125," ",B125)</f>
        <v>4 Dec 2003</v>
      </c>
      <c r="F125" s="4" t="str">
        <f>IF(M125&lt;=30,"20-30",IF(M125&lt;=40,"31-40",IF(M125&lt;=50,"41-50","51+")))</f>
        <v>20-30</v>
      </c>
      <c r="G125" s="19">
        <v>1627.28</v>
      </c>
      <c r="H125" s="4" t="s">
        <v>11</v>
      </c>
      <c r="I125" s="4" t="s">
        <v>11</v>
      </c>
      <c r="J125" s="4" t="s">
        <v>23</v>
      </c>
      <c r="K125" s="4"/>
      <c r="L125" s="4" t="str">
        <f>VLOOKUP(A125,'Customer Names'!$A$2:$B$2336,2,FALSE)</f>
        <v>Lloyd</v>
      </c>
      <c r="M125" s="4">
        <f>DATEDIF(E125,$K$2,"y")</f>
        <v>21</v>
      </c>
      <c r="N125" s="4">
        <f>VLOOKUP(A125,'Medical Examinations'!$A$2:$B$2336,2,FALSE)</f>
        <v>21.754999999999999</v>
      </c>
      <c r="O125" s="4">
        <f>VLOOKUP(A125,'Medical Examinations'!$A$1:$J$2336,3,FALSE)</f>
        <v>6.09</v>
      </c>
      <c r="P125" s="4" t="str">
        <f>VLOOKUP(A125,'Medical Examinations'!$A$1:$J$2336,4,FALSE)</f>
        <v>No</v>
      </c>
      <c r="Q125" s="4" t="str">
        <f>VLOOKUP(A125,'Medical Examinations'!$A$1:$J$2336,5,FALSE)</f>
        <v>No</v>
      </c>
      <c r="R125" s="4">
        <f>VLOOKUP(A125,'Medical Examinations'!$A$1:$J$2336,7,FALSE)</f>
        <v>1</v>
      </c>
      <c r="S125" s="4" t="str">
        <f>VLOOKUP(A125,'Medical Examinations'!$A$1:$J$2336,6,FALSE)</f>
        <v>Yes</v>
      </c>
      <c r="T125" s="4" t="str">
        <f>VLOOKUP(A125,'Medical Examinations'!$A$1:$J$2336,8,FALSE)</f>
        <v>No</v>
      </c>
      <c r="U125" s="4" t="str">
        <f>VLOOKUP(A125,'Medical Examinations'!$A$1:$J$2336,9,FALSE)</f>
        <v>Normal Weight</v>
      </c>
      <c r="V125" s="4" t="str">
        <f>VLOOKUP(A125,'Medical Examinations'!$A$1:$J$2336,10,FALSE)</f>
        <v>Prediabetes</v>
      </c>
      <c r="W125" s="4"/>
      <c r="X125" s="4"/>
    </row>
    <row r="126" spans="1:24" ht="15.75" thickBot="1" x14ac:dyDescent="0.3">
      <c r="A126" s="4" t="s">
        <v>147</v>
      </c>
      <c r="B126" s="5">
        <v>2003</v>
      </c>
      <c r="C126" s="4" t="s">
        <v>10</v>
      </c>
      <c r="D126" s="5">
        <v>17</v>
      </c>
      <c r="E126" s="5" t="str">
        <f>CONCATENATE(D126," ",C126," ",B126)</f>
        <v>17 Jul 2003</v>
      </c>
      <c r="F126" s="4" t="str">
        <f>IF(M126&lt;=30,"20-30",IF(M126&lt;=40,"31-40",IF(M126&lt;=50,"41-50","51+")))</f>
        <v>20-30</v>
      </c>
      <c r="G126" s="19">
        <v>1628.47</v>
      </c>
      <c r="H126" s="4" t="s">
        <v>11</v>
      </c>
      <c r="I126" s="4" t="s">
        <v>16</v>
      </c>
      <c r="J126" s="4" t="s">
        <v>23</v>
      </c>
      <c r="K126" s="4"/>
      <c r="L126" s="4" t="str">
        <f>VLOOKUP(A126,'Customer Names'!$A$2:$B$2336,2,FALSE)</f>
        <v>Petrulak</v>
      </c>
      <c r="M126" s="4">
        <f>DATEDIF(E126,$K$2,"y")</f>
        <v>21</v>
      </c>
      <c r="N126" s="4">
        <f>VLOOKUP(A126,'Medical Examinations'!$A$2:$B$2336,2,FALSE)</f>
        <v>22.61</v>
      </c>
      <c r="O126" s="4">
        <f>VLOOKUP(A126,'Medical Examinations'!$A$1:$J$2336,3,FALSE)</f>
        <v>5.68</v>
      </c>
      <c r="P126" s="4" t="str">
        <f>VLOOKUP(A126,'Medical Examinations'!$A$1:$J$2336,4,FALSE)</f>
        <v>No</v>
      </c>
      <c r="Q126" s="4" t="str">
        <f>VLOOKUP(A126,'Medical Examinations'!$A$1:$J$2336,5,FALSE)</f>
        <v>No</v>
      </c>
      <c r="R126" s="4">
        <f>VLOOKUP(A126,'Medical Examinations'!$A$1:$J$2336,7,FALSE)</f>
        <v>1</v>
      </c>
      <c r="S126" s="4" t="str">
        <f>VLOOKUP(A126,'Medical Examinations'!$A$1:$J$2336,6,FALSE)</f>
        <v>Yes</v>
      </c>
      <c r="T126" s="4" t="str">
        <f>VLOOKUP(A126,'Medical Examinations'!$A$1:$J$2336,8,FALSE)</f>
        <v>No</v>
      </c>
      <c r="U126" s="4" t="str">
        <f>VLOOKUP(A126,'Medical Examinations'!$A$1:$J$2336,9,FALSE)</f>
        <v>Normal Weight</v>
      </c>
      <c r="V126" s="4" t="str">
        <f>VLOOKUP(A126,'Medical Examinations'!$A$1:$J$2336,10,FALSE)</f>
        <v>Normal</v>
      </c>
      <c r="W126" s="4"/>
      <c r="X126" s="4"/>
    </row>
    <row r="127" spans="1:24" ht="15.75" thickBot="1" x14ac:dyDescent="0.3">
      <c r="A127" s="4" t="s">
        <v>148</v>
      </c>
      <c r="B127" s="5">
        <v>2004</v>
      </c>
      <c r="C127" s="4" t="s">
        <v>36</v>
      </c>
      <c r="D127" s="5">
        <v>4</v>
      </c>
      <c r="E127" s="5" t="str">
        <f>CONCATENATE(D127," ",C127," ",B127)</f>
        <v>4 Oct 2004</v>
      </c>
      <c r="F127" s="4" t="str">
        <f>IF(M127&lt;=30,"20-30",IF(M127&lt;=40,"31-40",IF(M127&lt;=50,"41-50","51+")))</f>
        <v>20-30</v>
      </c>
      <c r="G127" s="19">
        <v>1629.83</v>
      </c>
      <c r="H127" s="4" t="s">
        <v>11</v>
      </c>
      <c r="I127" s="4" t="s">
        <v>11</v>
      </c>
      <c r="J127" s="4" t="s">
        <v>13</v>
      </c>
      <c r="K127" s="4"/>
      <c r="L127" s="4" t="str">
        <f>VLOOKUP(A127,'Customer Names'!$A$2:$B$2336,2,FALSE)</f>
        <v>Freeman</v>
      </c>
      <c r="M127" s="4">
        <f>DATEDIF(E127,$K$2,"y")</f>
        <v>20</v>
      </c>
      <c r="N127" s="4">
        <f>VLOOKUP(A127,'Medical Examinations'!$A$2:$B$2336,2,FALSE)</f>
        <v>36.85</v>
      </c>
      <c r="O127" s="4">
        <f>VLOOKUP(A127,'Medical Examinations'!$A$1:$J$2336,3,FALSE)</f>
        <v>5.49</v>
      </c>
      <c r="P127" s="4" t="str">
        <f>VLOOKUP(A127,'Medical Examinations'!$A$1:$J$2336,4,FALSE)</f>
        <v>No</v>
      </c>
      <c r="Q127" s="4" t="str">
        <f>VLOOKUP(A127,'Medical Examinations'!$A$1:$J$2336,5,FALSE)</f>
        <v>Yes</v>
      </c>
      <c r="R127" s="4">
        <f>VLOOKUP(A127,'Medical Examinations'!$A$1:$J$2336,7,FALSE)</f>
        <v>1</v>
      </c>
      <c r="S127" s="4" t="str">
        <f>VLOOKUP(A127,'Medical Examinations'!$A$1:$J$2336,6,FALSE)</f>
        <v>No</v>
      </c>
      <c r="T127" s="4" t="str">
        <f>VLOOKUP(A127,'Medical Examinations'!$A$1:$J$2336,8,FALSE)</f>
        <v>No</v>
      </c>
      <c r="U127" s="4" t="str">
        <f>VLOOKUP(A127,'Medical Examinations'!$A$1:$J$2336,9,FALSE)</f>
        <v>Obesity</v>
      </c>
      <c r="V127" s="4" t="str">
        <f>VLOOKUP(A127,'Medical Examinations'!$A$1:$J$2336,10,FALSE)</f>
        <v>Normal</v>
      </c>
      <c r="W127" s="4"/>
      <c r="X127" s="4"/>
    </row>
    <row r="128" spans="1:24" ht="15.75" thickBot="1" x14ac:dyDescent="0.3">
      <c r="A128" s="4" t="s">
        <v>149</v>
      </c>
      <c r="B128" s="5">
        <v>2004</v>
      </c>
      <c r="C128" s="4" t="s">
        <v>30</v>
      </c>
      <c r="D128" s="5">
        <v>5</v>
      </c>
      <c r="E128" s="5" t="str">
        <f>CONCATENATE(D128," ",C128," ",B128)</f>
        <v>5 Dec 2004</v>
      </c>
      <c r="F128" s="4" t="str">
        <f>IF(M128&lt;=30,"20-30",IF(M128&lt;=40,"31-40",IF(M128&lt;=50,"41-50","51+")))</f>
        <v>20-30</v>
      </c>
      <c r="G128" s="19">
        <v>1631.67</v>
      </c>
      <c r="H128" s="4" t="s">
        <v>11</v>
      </c>
      <c r="I128" s="4" t="s">
        <v>12</v>
      </c>
      <c r="J128" s="4" t="s">
        <v>13</v>
      </c>
      <c r="K128" s="4"/>
      <c r="L128" s="4" t="str">
        <f>VLOOKUP(A128,'Customer Names'!$A$2:$B$2336,2,FALSE)</f>
        <v>Prince</v>
      </c>
      <c r="M128" s="4">
        <f>DATEDIF(E128,$K$2,"y")</f>
        <v>20</v>
      </c>
      <c r="N128" s="4">
        <f>VLOOKUP(A128,'Medical Examinations'!$A$2:$B$2336,2,FALSE)</f>
        <v>38.17</v>
      </c>
      <c r="O128" s="4">
        <f>VLOOKUP(A128,'Medical Examinations'!$A$1:$J$2336,3,FALSE)</f>
        <v>4.07</v>
      </c>
      <c r="P128" s="4" t="str">
        <f>VLOOKUP(A128,'Medical Examinations'!$A$1:$J$2336,4,FALSE)</f>
        <v>No</v>
      </c>
      <c r="Q128" s="4" t="str">
        <f>VLOOKUP(A128,'Medical Examinations'!$A$1:$J$2336,5,FALSE)</f>
        <v>Yes</v>
      </c>
      <c r="R128" s="4">
        <f>VLOOKUP(A128,'Medical Examinations'!$A$1:$J$2336,7,FALSE)</f>
        <v>1</v>
      </c>
      <c r="S128" s="4" t="str">
        <f>VLOOKUP(A128,'Medical Examinations'!$A$1:$J$2336,6,FALSE)</f>
        <v>No</v>
      </c>
      <c r="T128" s="4" t="str">
        <f>VLOOKUP(A128,'Medical Examinations'!$A$1:$J$2336,8,FALSE)</f>
        <v>No</v>
      </c>
      <c r="U128" s="4" t="str">
        <f>VLOOKUP(A128,'Medical Examinations'!$A$1:$J$2336,9,FALSE)</f>
        <v>Obesity</v>
      </c>
      <c r="V128" s="4" t="str">
        <f>VLOOKUP(A128,'Medical Examinations'!$A$1:$J$2336,10,FALSE)</f>
        <v>Normal</v>
      </c>
      <c r="W128" s="4"/>
      <c r="X128" s="4"/>
    </row>
    <row r="129" spans="1:24" ht="15.75" thickBot="1" x14ac:dyDescent="0.3">
      <c r="A129" s="4" t="s">
        <v>150</v>
      </c>
      <c r="B129" s="5">
        <v>2004</v>
      </c>
      <c r="C129" s="4" t="s">
        <v>10</v>
      </c>
      <c r="D129" s="5">
        <v>9</v>
      </c>
      <c r="E129" s="5" t="str">
        <f>CONCATENATE(D129," ",C129," ",B129)</f>
        <v>9 Jul 2004</v>
      </c>
      <c r="F129" s="4" t="str">
        <f>IF(M129&lt;=30,"20-30",IF(M129&lt;=40,"31-40",IF(M129&lt;=50,"41-50","51+")))</f>
        <v>20-30</v>
      </c>
      <c r="G129" s="19">
        <v>1631.82</v>
      </c>
      <c r="H129" s="4" t="s">
        <v>11</v>
      </c>
      <c r="I129" s="4" t="s">
        <v>16</v>
      </c>
      <c r="J129" s="4" t="s">
        <v>13</v>
      </c>
      <c r="K129" s="4"/>
      <c r="L129" s="4" t="str">
        <f>VLOOKUP(A129,'Customer Names'!$A$2:$B$2336,2,FALSE)</f>
        <v>Ytterstad</v>
      </c>
      <c r="M129" s="4">
        <f>DATEDIF(E129,$K$2,"y")</f>
        <v>20</v>
      </c>
      <c r="N129" s="4">
        <f>VLOOKUP(A129,'Medical Examinations'!$A$2:$B$2336,2,FALSE)</f>
        <v>38.28</v>
      </c>
      <c r="O129" s="4">
        <f>VLOOKUP(A129,'Medical Examinations'!$A$1:$J$2336,3,FALSE)</f>
        <v>5.39</v>
      </c>
      <c r="P129" s="4" t="str">
        <f>VLOOKUP(A129,'Medical Examinations'!$A$1:$J$2336,4,FALSE)</f>
        <v>No</v>
      </c>
      <c r="Q129" s="4" t="str">
        <f>VLOOKUP(A129,'Medical Examinations'!$A$1:$J$2336,5,FALSE)</f>
        <v>Yes</v>
      </c>
      <c r="R129" s="4">
        <f>VLOOKUP(A129,'Medical Examinations'!$A$1:$J$2336,7,FALSE)</f>
        <v>1</v>
      </c>
      <c r="S129" s="4" t="str">
        <f>VLOOKUP(A129,'Medical Examinations'!$A$1:$J$2336,6,FALSE)</f>
        <v>No</v>
      </c>
      <c r="T129" s="4" t="str">
        <f>VLOOKUP(A129,'Medical Examinations'!$A$1:$J$2336,8,FALSE)</f>
        <v>No</v>
      </c>
      <c r="U129" s="4" t="str">
        <f>VLOOKUP(A129,'Medical Examinations'!$A$1:$J$2336,9,FALSE)</f>
        <v>Obesity</v>
      </c>
      <c r="V129" s="4" t="str">
        <f>VLOOKUP(A129,'Medical Examinations'!$A$1:$J$2336,10,FALSE)</f>
        <v>Normal</v>
      </c>
      <c r="W129" s="4"/>
      <c r="X129" s="4"/>
    </row>
    <row r="130" spans="1:24" ht="15.75" thickBot="1" x14ac:dyDescent="0.3">
      <c r="A130" s="4" t="s">
        <v>151</v>
      </c>
      <c r="B130" s="5">
        <v>2003</v>
      </c>
      <c r="C130" s="4" t="s">
        <v>36</v>
      </c>
      <c r="D130" s="5">
        <v>3</v>
      </c>
      <c r="E130" s="5" t="str">
        <f>CONCATENATE(D130," ",C130," ",B130)</f>
        <v>3 Oct 2003</v>
      </c>
      <c r="F130" s="4" t="str">
        <f>IF(M130&lt;=30,"20-30",IF(M130&lt;=40,"31-40",IF(M130&lt;=50,"41-50","51+")))</f>
        <v>20-30</v>
      </c>
      <c r="G130" s="19">
        <v>1632.04</v>
      </c>
      <c r="H130" s="4" t="s">
        <v>11</v>
      </c>
      <c r="I130" s="4" t="s">
        <v>11</v>
      </c>
      <c r="J130" s="4" t="s">
        <v>23</v>
      </c>
      <c r="K130" s="4"/>
      <c r="L130" s="4" t="str">
        <f>VLOOKUP(A130,'Customer Names'!$A$2:$B$2336,2,FALSE)</f>
        <v>Hammel</v>
      </c>
      <c r="M130" s="4">
        <f>DATEDIF(E130,$K$2,"y")</f>
        <v>21</v>
      </c>
      <c r="N130" s="4">
        <f>VLOOKUP(A130,'Medical Examinations'!$A$2:$B$2336,2,FALSE)</f>
        <v>25.175000000000001</v>
      </c>
      <c r="O130" s="4">
        <f>VLOOKUP(A130,'Medical Examinations'!$A$1:$J$2336,3,FALSE)</f>
        <v>5.74</v>
      </c>
      <c r="P130" s="4" t="str">
        <f>VLOOKUP(A130,'Medical Examinations'!$A$1:$J$2336,4,FALSE)</f>
        <v>No</v>
      </c>
      <c r="Q130" s="4" t="str">
        <f>VLOOKUP(A130,'Medical Examinations'!$A$1:$J$2336,5,FALSE)</f>
        <v>No</v>
      </c>
      <c r="R130" s="4">
        <f>VLOOKUP(A130,'Medical Examinations'!$A$1:$J$2336,7,FALSE)</f>
        <v>1</v>
      </c>
      <c r="S130" s="4" t="str">
        <f>VLOOKUP(A130,'Medical Examinations'!$A$1:$J$2336,6,FALSE)</f>
        <v>Yes</v>
      </c>
      <c r="T130" s="4" t="str">
        <f>VLOOKUP(A130,'Medical Examinations'!$A$1:$J$2336,8,FALSE)</f>
        <v>No</v>
      </c>
      <c r="U130" s="4" t="str">
        <f>VLOOKUP(A130,'Medical Examinations'!$A$1:$J$2336,9,FALSE)</f>
        <v>Overweight</v>
      </c>
      <c r="V130" s="4" t="str">
        <f>VLOOKUP(A130,'Medical Examinations'!$A$1:$J$2336,10,FALSE)</f>
        <v>Prediabetes</v>
      </c>
      <c r="W130" s="4"/>
      <c r="X130" s="4"/>
    </row>
    <row r="131" spans="1:24" ht="15.75" thickBot="1" x14ac:dyDescent="0.3">
      <c r="A131" s="4" t="s">
        <v>152</v>
      </c>
      <c r="B131" s="5">
        <v>2003</v>
      </c>
      <c r="C131" s="4" t="s">
        <v>20</v>
      </c>
      <c r="D131" s="5">
        <v>16</v>
      </c>
      <c r="E131" s="5" t="str">
        <f>CONCATENATE(D131," ",C131," ",B131)</f>
        <v>16 Sep 2003</v>
      </c>
      <c r="F131" s="4" t="str">
        <f>IF(M131&lt;=30,"20-30",IF(M131&lt;=40,"31-40",IF(M131&lt;=50,"41-50","51+")))</f>
        <v>20-30</v>
      </c>
      <c r="G131" s="19">
        <v>1632.56</v>
      </c>
      <c r="H131" s="4" t="s">
        <v>11</v>
      </c>
      <c r="I131" s="4" t="s">
        <v>11</v>
      </c>
      <c r="J131" s="4" t="s">
        <v>23</v>
      </c>
      <c r="K131" s="4"/>
      <c r="L131" s="4" t="str">
        <f>VLOOKUP(A131,'Customer Names'!$A$2:$B$2336,2,FALSE)</f>
        <v>Cushman</v>
      </c>
      <c r="M131" s="4">
        <f>DATEDIF(E131,$K$2,"y")</f>
        <v>21</v>
      </c>
      <c r="N131" s="4">
        <f>VLOOKUP(A131,'Medical Examinations'!$A$2:$B$2336,2,FALSE)</f>
        <v>25.555</v>
      </c>
      <c r="O131" s="4">
        <f>VLOOKUP(A131,'Medical Examinations'!$A$1:$J$2336,3,FALSE)</f>
        <v>4.37</v>
      </c>
      <c r="P131" s="4" t="str">
        <f>VLOOKUP(A131,'Medical Examinations'!$A$1:$J$2336,4,FALSE)</f>
        <v>No</v>
      </c>
      <c r="Q131" s="4" t="str">
        <f>VLOOKUP(A131,'Medical Examinations'!$A$1:$J$2336,5,FALSE)</f>
        <v>No</v>
      </c>
      <c r="R131" s="4">
        <f>VLOOKUP(A131,'Medical Examinations'!$A$1:$J$2336,7,FALSE)</f>
        <v>1</v>
      </c>
      <c r="S131" s="4" t="str">
        <f>VLOOKUP(A131,'Medical Examinations'!$A$1:$J$2336,6,FALSE)</f>
        <v>Yes</v>
      </c>
      <c r="T131" s="4" t="str">
        <f>VLOOKUP(A131,'Medical Examinations'!$A$1:$J$2336,8,FALSE)</f>
        <v>No</v>
      </c>
      <c r="U131" s="4" t="str">
        <f>VLOOKUP(A131,'Medical Examinations'!$A$1:$J$2336,9,FALSE)</f>
        <v>Overweight</v>
      </c>
      <c r="V131" s="4" t="str">
        <f>VLOOKUP(A131,'Medical Examinations'!$A$1:$J$2336,10,FALSE)</f>
        <v>Normal</v>
      </c>
      <c r="W131" s="4"/>
      <c r="X131" s="4"/>
    </row>
    <row r="132" spans="1:24" ht="15.75" thickBot="1" x14ac:dyDescent="0.3">
      <c r="A132" s="4" t="s">
        <v>153</v>
      </c>
      <c r="B132" s="5">
        <v>2004</v>
      </c>
      <c r="C132" s="4" t="s">
        <v>30</v>
      </c>
      <c r="D132" s="5">
        <v>13</v>
      </c>
      <c r="E132" s="5" t="str">
        <f>CONCATENATE(D132," ",C132," ",B132)</f>
        <v>13 Dec 2004</v>
      </c>
      <c r="F132" s="4" t="str">
        <f>IF(M132&lt;=30,"20-30",IF(M132&lt;=40,"31-40",IF(M132&lt;=50,"41-50","51+")))</f>
        <v>20-30</v>
      </c>
      <c r="G132" s="19">
        <v>1633.04</v>
      </c>
      <c r="H132" s="4" t="s">
        <v>11</v>
      </c>
      <c r="I132" s="4" t="s">
        <v>11</v>
      </c>
      <c r="J132" s="4" t="s">
        <v>13</v>
      </c>
      <c r="K132" s="4"/>
      <c r="L132" s="4" t="str">
        <f>VLOOKUP(A132,'Customer Names'!$A$2:$B$2336,2,FALSE)</f>
        <v>Erdos</v>
      </c>
      <c r="M132" s="4">
        <f>DATEDIF(E132,$K$2,"y")</f>
        <v>20</v>
      </c>
      <c r="N132" s="4">
        <f>VLOOKUP(A132,'Medical Examinations'!$A$2:$B$2336,2,FALSE)</f>
        <v>39.159999999999997</v>
      </c>
      <c r="O132" s="4">
        <f>VLOOKUP(A132,'Medical Examinations'!$A$1:$J$2336,3,FALSE)</f>
        <v>5.81</v>
      </c>
      <c r="P132" s="4" t="str">
        <f>VLOOKUP(A132,'Medical Examinations'!$A$1:$J$2336,4,FALSE)</f>
        <v>No</v>
      </c>
      <c r="Q132" s="4" t="str">
        <f>VLOOKUP(A132,'Medical Examinations'!$A$1:$J$2336,5,FALSE)</f>
        <v>Yes</v>
      </c>
      <c r="R132" s="4">
        <f>VLOOKUP(A132,'Medical Examinations'!$A$1:$J$2336,7,FALSE)</f>
        <v>1</v>
      </c>
      <c r="S132" s="4" t="str">
        <f>VLOOKUP(A132,'Medical Examinations'!$A$1:$J$2336,6,FALSE)</f>
        <v>No</v>
      </c>
      <c r="T132" s="4" t="str">
        <f>VLOOKUP(A132,'Medical Examinations'!$A$1:$J$2336,8,FALSE)</f>
        <v>No</v>
      </c>
      <c r="U132" s="4" t="str">
        <f>VLOOKUP(A132,'Medical Examinations'!$A$1:$J$2336,9,FALSE)</f>
        <v>Obesity</v>
      </c>
      <c r="V132" s="4" t="str">
        <f>VLOOKUP(A132,'Medical Examinations'!$A$1:$J$2336,10,FALSE)</f>
        <v>Prediabetes</v>
      </c>
      <c r="W132" s="4"/>
      <c r="X132" s="4"/>
    </row>
    <row r="133" spans="1:24" ht="15.75" thickBot="1" x14ac:dyDescent="0.3">
      <c r="A133" s="4" t="s">
        <v>154</v>
      </c>
      <c r="B133" s="5">
        <v>2004</v>
      </c>
      <c r="C133" s="4" t="s">
        <v>34</v>
      </c>
      <c r="D133" s="5">
        <v>8</v>
      </c>
      <c r="E133" s="5" t="str">
        <f>CONCATENATE(D133," ",C133," ",B133)</f>
        <v>8 Aug 2004</v>
      </c>
      <c r="F133" s="4" t="str">
        <f>IF(M133&lt;=30,"20-30",IF(M133&lt;=40,"31-40",IF(M133&lt;=50,"41-50","51+")))</f>
        <v>20-30</v>
      </c>
      <c r="G133" s="19">
        <v>1633.96</v>
      </c>
      <c r="H133" s="4" t="s">
        <v>11</v>
      </c>
      <c r="I133" s="4" t="s">
        <v>16</v>
      </c>
      <c r="J133" s="4" t="s">
        <v>13</v>
      </c>
      <c r="K133" s="4"/>
      <c r="L133" s="4" t="str">
        <f>VLOOKUP(A133,'Customer Names'!$A$2:$B$2336,2,FALSE)</f>
        <v>Gibson</v>
      </c>
      <c r="M133" s="4">
        <f>DATEDIF(E133,$K$2,"y")</f>
        <v>20</v>
      </c>
      <c r="N133" s="4">
        <f>VLOOKUP(A133,'Medical Examinations'!$A$2:$B$2336,2,FALSE)</f>
        <v>39.82</v>
      </c>
      <c r="O133" s="4">
        <f>VLOOKUP(A133,'Medical Examinations'!$A$1:$J$2336,3,FALSE)</f>
        <v>6.01</v>
      </c>
      <c r="P133" s="4" t="str">
        <f>VLOOKUP(A133,'Medical Examinations'!$A$1:$J$2336,4,FALSE)</f>
        <v>No</v>
      </c>
      <c r="Q133" s="4" t="str">
        <f>VLOOKUP(A133,'Medical Examinations'!$A$1:$J$2336,5,FALSE)</f>
        <v>Yes</v>
      </c>
      <c r="R133" s="4">
        <f>VLOOKUP(A133,'Medical Examinations'!$A$1:$J$2336,7,FALSE)</f>
        <v>1</v>
      </c>
      <c r="S133" s="4" t="str">
        <f>VLOOKUP(A133,'Medical Examinations'!$A$1:$J$2336,6,FALSE)</f>
        <v>No</v>
      </c>
      <c r="T133" s="4" t="str">
        <f>VLOOKUP(A133,'Medical Examinations'!$A$1:$J$2336,8,FALSE)</f>
        <v>No</v>
      </c>
      <c r="U133" s="4" t="str">
        <f>VLOOKUP(A133,'Medical Examinations'!$A$1:$J$2336,9,FALSE)</f>
        <v>Obesity</v>
      </c>
      <c r="V133" s="4" t="str">
        <f>VLOOKUP(A133,'Medical Examinations'!$A$1:$J$2336,10,FALSE)</f>
        <v>Prediabetes</v>
      </c>
      <c r="W133" s="4"/>
      <c r="X133" s="4"/>
    </row>
    <row r="134" spans="1:24" ht="15.75" thickBot="1" x14ac:dyDescent="0.3">
      <c r="A134" s="4" t="s">
        <v>155</v>
      </c>
      <c r="B134" s="5">
        <v>2004</v>
      </c>
      <c r="C134" s="4" t="s">
        <v>18</v>
      </c>
      <c r="D134" s="5">
        <v>13</v>
      </c>
      <c r="E134" s="5" t="str">
        <f>CONCATENATE(D134," ",C134," ",B134)</f>
        <v>13 Jun 2004</v>
      </c>
      <c r="F134" s="4" t="str">
        <f>IF(M134&lt;=30,"20-30",IF(M134&lt;=40,"31-40",IF(M134&lt;=50,"41-50","51+")))</f>
        <v>20-30</v>
      </c>
      <c r="G134" s="19">
        <v>1634.57</v>
      </c>
      <c r="H134" s="4" t="s">
        <v>11</v>
      </c>
      <c r="I134" s="4" t="s">
        <v>11</v>
      </c>
      <c r="J134" s="4" t="s">
        <v>13</v>
      </c>
      <c r="K134" s="4"/>
      <c r="L134" s="4" t="str">
        <f>VLOOKUP(A134,'Customer Names'!$A$2:$B$2336,2,FALSE)</f>
        <v>Slason</v>
      </c>
      <c r="M134" s="4">
        <f>DATEDIF(E134,$K$2,"y")</f>
        <v>20</v>
      </c>
      <c r="N134" s="4">
        <f>VLOOKUP(A134,'Medical Examinations'!$A$2:$B$2336,2,FALSE)</f>
        <v>40.26</v>
      </c>
      <c r="O134" s="4">
        <f>VLOOKUP(A134,'Medical Examinations'!$A$1:$J$2336,3,FALSE)</f>
        <v>5.52</v>
      </c>
      <c r="P134" s="4" t="str">
        <f>VLOOKUP(A134,'Medical Examinations'!$A$1:$J$2336,4,FALSE)</f>
        <v>No</v>
      </c>
      <c r="Q134" s="4" t="str">
        <f>VLOOKUP(A134,'Medical Examinations'!$A$1:$J$2336,5,FALSE)</f>
        <v>Yes</v>
      </c>
      <c r="R134" s="4">
        <f>VLOOKUP(A134,'Medical Examinations'!$A$1:$J$2336,7,FALSE)</f>
        <v>1</v>
      </c>
      <c r="S134" s="4" t="str">
        <f>VLOOKUP(A134,'Medical Examinations'!$A$1:$J$2336,6,FALSE)</f>
        <v>No</v>
      </c>
      <c r="T134" s="4" t="str">
        <f>VLOOKUP(A134,'Medical Examinations'!$A$1:$J$2336,8,FALSE)</f>
        <v>No</v>
      </c>
      <c r="U134" s="4" t="str">
        <f>VLOOKUP(A134,'Medical Examinations'!$A$1:$J$2336,9,FALSE)</f>
        <v>Obesity</v>
      </c>
      <c r="V134" s="4" t="str">
        <f>VLOOKUP(A134,'Medical Examinations'!$A$1:$J$2336,10,FALSE)</f>
        <v>Normal</v>
      </c>
      <c r="W134" s="4"/>
      <c r="X134" s="4"/>
    </row>
    <row r="135" spans="1:24" ht="15.75" thickBot="1" x14ac:dyDescent="0.3">
      <c r="A135" s="4" t="s">
        <v>156</v>
      </c>
      <c r="B135" s="5">
        <v>2003</v>
      </c>
      <c r="C135" s="4" t="s">
        <v>30</v>
      </c>
      <c r="D135" s="5">
        <v>30</v>
      </c>
      <c r="E135" s="5" t="str">
        <f>CONCATENATE(D135," ",C135," ",B135)</f>
        <v>30 Dec 2003</v>
      </c>
      <c r="F135" s="4" t="str">
        <f>IF(M135&lt;=30,"20-30",IF(M135&lt;=40,"31-40",IF(M135&lt;=50,"41-50","51+")))</f>
        <v>20-30</v>
      </c>
      <c r="G135" s="19">
        <v>1635.73</v>
      </c>
      <c r="H135" s="4" t="s">
        <v>11</v>
      </c>
      <c r="I135" s="4" t="s">
        <v>12</v>
      </c>
      <c r="J135" s="4" t="s">
        <v>23</v>
      </c>
      <c r="K135" s="4"/>
      <c r="L135" s="4" t="str">
        <f>VLOOKUP(A135,'Customer Names'!$A$2:$B$2336,2,FALSE)</f>
        <v>Dimson</v>
      </c>
      <c r="M135" s="4">
        <f>DATEDIF(E135,$K$2,"y")</f>
        <v>21</v>
      </c>
      <c r="N135" s="4">
        <f>VLOOKUP(A135,'Medical Examinations'!$A$2:$B$2336,2,FALSE)</f>
        <v>27.835000000000001</v>
      </c>
      <c r="O135" s="4">
        <f>VLOOKUP(A135,'Medical Examinations'!$A$1:$J$2336,3,FALSE)</f>
        <v>4.4400000000000004</v>
      </c>
      <c r="P135" s="4" t="str">
        <f>VLOOKUP(A135,'Medical Examinations'!$A$1:$J$2336,4,FALSE)</f>
        <v>No</v>
      </c>
      <c r="Q135" s="4" t="str">
        <f>VLOOKUP(A135,'Medical Examinations'!$A$1:$J$2336,5,FALSE)</f>
        <v>No</v>
      </c>
      <c r="R135" s="4">
        <f>VLOOKUP(A135,'Medical Examinations'!$A$1:$J$2336,7,FALSE)</f>
        <v>1</v>
      </c>
      <c r="S135" s="4" t="str">
        <f>VLOOKUP(A135,'Medical Examinations'!$A$1:$J$2336,6,FALSE)</f>
        <v>Yes</v>
      </c>
      <c r="T135" s="4" t="str">
        <f>VLOOKUP(A135,'Medical Examinations'!$A$1:$J$2336,8,FALSE)</f>
        <v>No</v>
      </c>
      <c r="U135" s="4" t="str">
        <f>VLOOKUP(A135,'Medical Examinations'!$A$1:$J$2336,9,FALSE)</f>
        <v>Overweight</v>
      </c>
      <c r="V135" s="4" t="str">
        <f>VLOOKUP(A135,'Medical Examinations'!$A$1:$J$2336,10,FALSE)</f>
        <v>Normal</v>
      </c>
      <c r="W135" s="4"/>
      <c r="X135" s="4"/>
    </row>
    <row r="136" spans="1:24" ht="15.75" thickBot="1" x14ac:dyDescent="0.3">
      <c r="A136" s="4" t="s">
        <v>157</v>
      </c>
      <c r="B136" s="5">
        <v>2003</v>
      </c>
      <c r="C136" s="4" t="s">
        <v>20</v>
      </c>
      <c r="D136" s="5">
        <v>16</v>
      </c>
      <c r="E136" s="5" t="str">
        <f>CONCATENATE(D136," ",C136," ",B136)</f>
        <v>16 Sep 2003</v>
      </c>
      <c r="F136" s="4" t="str">
        <f>IF(M136&lt;=30,"20-30",IF(M136&lt;=40,"31-40",IF(M136&lt;=50,"41-50","51+")))</f>
        <v>20-30</v>
      </c>
      <c r="G136" s="19">
        <v>1639.56</v>
      </c>
      <c r="H136" s="4" t="s">
        <v>11</v>
      </c>
      <c r="I136" s="4" t="s">
        <v>11</v>
      </c>
      <c r="J136" s="4" t="s">
        <v>23</v>
      </c>
      <c r="K136" s="4"/>
      <c r="L136" s="4" t="str">
        <f>VLOOKUP(A136,'Customer Names'!$A$2:$B$2336,2,FALSE)</f>
        <v>Hearn</v>
      </c>
      <c r="M136" s="4">
        <f>DATEDIF(E136,$K$2,"y")</f>
        <v>21</v>
      </c>
      <c r="N136" s="4">
        <f>VLOOKUP(A136,'Medical Examinations'!$A$2:$B$2336,2,FALSE)</f>
        <v>30.59</v>
      </c>
      <c r="O136" s="4">
        <f>VLOOKUP(A136,'Medical Examinations'!$A$1:$J$2336,3,FALSE)</f>
        <v>4.17</v>
      </c>
      <c r="P136" s="4" t="str">
        <f>VLOOKUP(A136,'Medical Examinations'!$A$1:$J$2336,4,FALSE)</f>
        <v>No</v>
      </c>
      <c r="Q136" s="4" t="str">
        <f>VLOOKUP(A136,'Medical Examinations'!$A$1:$J$2336,5,FALSE)</f>
        <v>No</v>
      </c>
      <c r="R136" s="4">
        <f>VLOOKUP(A136,'Medical Examinations'!$A$1:$J$2336,7,FALSE)</f>
        <v>1</v>
      </c>
      <c r="S136" s="4" t="str">
        <f>VLOOKUP(A136,'Medical Examinations'!$A$1:$J$2336,6,FALSE)</f>
        <v>Yes</v>
      </c>
      <c r="T136" s="4" t="str">
        <f>VLOOKUP(A136,'Medical Examinations'!$A$1:$J$2336,8,FALSE)</f>
        <v>No</v>
      </c>
      <c r="U136" s="4" t="str">
        <f>VLOOKUP(A136,'Medical Examinations'!$A$1:$J$2336,9,FALSE)</f>
        <v>Obesity</v>
      </c>
      <c r="V136" s="4" t="str">
        <f>VLOOKUP(A136,'Medical Examinations'!$A$1:$J$2336,10,FALSE)</f>
        <v>Normal</v>
      </c>
      <c r="W136" s="4"/>
      <c r="X136" s="4"/>
    </row>
    <row r="137" spans="1:24" ht="15.75" thickBot="1" x14ac:dyDescent="0.3">
      <c r="A137" s="4" t="s">
        <v>158</v>
      </c>
      <c r="B137" s="5">
        <v>2003</v>
      </c>
      <c r="C137" s="4" t="s">
        <v>34</v>
      </c>
      <c r="D137" s="5">
        <v>21</v>
      </c>
      <c r="E137" s="5" t="str">
        <f>CONCATENATE(D137," ",C137," ",B137)</f>
        <v>21 Aug 2003</v>
      </c>
      <c r="F137" s="4" t="str">
        <f>IF(M137&lt;=30,"20-30",IF(M137&lt;=40,"31-40",IF(M137&lt;=50,"41-50","51+")))</f>
        <v>20-30</v>
      </c>
      <c r="G137" s="19">
        <v>1639.56</v>
      </c>
      <c r="H137" s="4" t="s">
        <v>11</v>
      </c>
      <c r="I137" s="4" t="s">
        <v>11</v>
      </c>
      <c r="J137" s="4" t="s">
        <v>23</v>
      </c>
      <c r="K137" s="4"/>
      <c r="L137" s="4" t="str">
        <f>VLOOKUP(A137,'Customer Names'!$A$2:$B$2336,2,FALSE)</f>
        <v>Roche</v>
      </c>
      <c r="M137" s="4">
        <f>DATEDIF(E137,$K$2,"y")</f>
        <v>21</v>
      </c>
      <c r="N137" s="4">
        <f>VLOOKUP(A137,'Medical Examinations'!$A$2:$B$2336,2,FALSE)</f>
        <v>30.59</v>
      </c>
      <c r="O137" s="4">
        <f>VLOOKUP(A137,'Medical Examinations'!$A$1:$J$2336,3,FALSE)</f>
        <v>4.41</v>
      </c>
      <c r="P137" s="4" t="str">
        <f>VLOOKUP(A137,'Medical Examinations'!$A$1:$J$2336,4,FALSE)</f>
        <v>No</v>
      </c>
      <c r="Q137" s="4" t="str">
        <f>VLOOKUP(A137,'Medical Examinations'!$A$1:$J$2336,5,FALSE)</f>
        <v>No</v>
      </c>
      <c r="R137" s="4">
        <f>VLOOKUP(A137,'Medical Examinations'!$A$1:$J$2336,7,FALSE)</f>
        <v>1</v>
      </c>
      <c r="S137" s="4" t="str">
        <f>VLOOKUP(A137,'Medical Examinations'!$A$1:$J$2336,6,FALSE)</f>
        <v>Yes</v>
      </c>
      <c r="T137" s="4" t="str">
        <f>VLOOKUP(A137,'Medical Examinations'!$A$1:$J$2336,8,FALSE)</f>
        <v>No</v>
      </c>
      <c r="U137" s="4" t="str">
        <f>VLOOKUP(A137,'Medical Examinations'!$A$1:$J$2336,9,FALSE)</f>
        <v>Obesity</v>
      </c>
      <c r="V137" s="4" t="str">
        <f>VLOOKUP(A137,'Medical Examinations'!$A$1:$J$2336,10,FALSE)</f>
        <v>Normal</v>
      </c>
      <c r="W137" s="4"/>
      <c r="X137" s="4"/>
    </row>
    <row r="138" spans="1:24" ht="15.75" thickBot="1" x14ac:dyDescent="0.3">
      <c r="A138" s="4" t="s">
        <v>159</v>
      </c>
      <c r="B138" s="5">
        <v>2003</v>
      </c>
      <c r="C138" s="4" t="s">
        <v>30</v>
      </c>
      <c r="D138" s="5">
        <v>30</v>
      </c>
      <c r="E138" s="5" t="str">
        <f>CONCATENATE(D138," ",C138," ",B138)</f>
        <v>30 Dec 2003</v>
      </c>
      <c r="F138" s="4" t="str">
        <f>IF(M138&lt;=30,"20-30",IF(M138&lt;=40,"31-40",IF(M138&lt;=50,"41-50","51+")))</f>
        <v>20-30</v>
      </c>
      <c r="G138" s="19">
        <v>1646.43</v>
      </c>
      <c r="H138" s="4" t="s">
        <v>11</v>
      </c>
      <c r="I138" s="4" t="s">
        <v>16</v>
      </c>
      <c r="J138" s="4" t="s">
        <v>23</v>
      </c>
      <c r="K138" s="4"/>
      <c r="L138" s="4" t="str">
        <f>VLOOKUP(A138,'Customer Names'!$A$2:$B$2336,2,FALSE)</f>
        <v>Gehlsen</v>
      </c>
      <c r="M138" s="4">
        <f>DATEDIF(E138,$K$2,"y")</f>
        <v>21</v>
      </c>
      <c r="N138" s="4">
        <f>VLOOKUP(A138,'Medical Examinations'!$A$2:$B$2336,2,FALSE)</f>
        <v>35.53</v>
      </c>
      <c r="O138" s="4">
        <f>VLOOKUP(A138,'Medical Examinations'!$A$1:$J$2336,3,FALSE)</f>
        <v>4.3600000000000003</v>
      </c>
      <c r="P138" s="4" t="str">
        <f>VLOOKUP(A138,'Medical Examinations'!$A$1:$J$2336,4,FALSE)</f>
        <v>No</v>
      </c>
      <c r="Q138" s="4" t="str">
        <f>VLOOKUP(A138,'Medical Examinations'!$A$1:$J$2336,5,FALSE)</f>
        <v>No</v>
      </c>
      <c r="R138" s="4">
        <f>VLOOKUP(A138,'Medical Examinations'!$A$1:$J$2336,7,FALSE)</f>
        <v>1</v>
      </c>
      <c r="S138" s="4" t="str">
        <f>VLOOKUP(A138,'Medical Examinations'!$A$1:$J$2336,6,FALSE)</f>
        <v>Yes</v>
      </c>
      <c r="T138" s="4" t="str">
        <f>VLOOKUP(A138,'Medical Examinations'!$A$1:$J$2336,8,FALSE)</f>
        <v>No</v>
      </c>
      <c r="U138" s="4" t="str">
        <f>VLOOKUP(A138,'Medical Examinations'!$A$1:$J$2336,9,FALSE)</f>
        <v>Obesity</v>
      </c>
      <c r="V138" s="4" t="str">
        <f>VLOOKUP(A138,'Medical Examinations'!$A$1:$J$2336,10,FALSE)</f>
        <v>Normal</v>
      </c>
      <c r="W138" s="4"/>
      <c r="X138" s="4"/>
    </row>
    <row r="139" spans="1:24" ht="15.75" thickBot="1" x14ac:dyDescent="0.3">
      <c r="A139" s="4" t="s">
        <v>160</v>
      </c>
      <c r="B139" s="5">
        <v>2000</v>
      </c>
      <c r="C139" s="4" t="s">
        <v>36</v>
      </c>
      <c r="D139" s="5">
        <v>23</v>
      </c>
      <c r="E139" s="5" t="str">
        <f>CONCATENATE(D139," ",C139," ",B139)</f>
        <v>23 Oct 2000</v>
      </c>
      <c r="F139" s="4" t="str">
        <f>IF(M139&lt;=30,"20-30",IF(M139&lt;=40,"31-40",IF(M139&lt;=50,"41-50","51+")))</f>
        <v>20-30</v>
      </c>
      <c r="G139" s="19">
        <v>1665</v>
      </c>
      <c r="H139" s="4" t="s">
        <v>11</v>
      </c>
      <c r="I139" s="4" t="s">
        <v>11</v>
      </c>
      <c r="J139" s="4" t="s">
        <v>13</v>
      </c>
      <c r="K139" s="4"/>
      <c r="L139" s="4" t="str">
        <f>VLOOKUP(A139,'Customer Names'!$A$2:$B$2336,2,FALSE)</f>
        <v>Paavola</v>
      </c>
      <c r="M139" s="4">
        <f>DATEDIF(E139,$K$2,"y")</f>
        <v>24</v>
      </c>
      <c r="N139" s="4">
        <f>VLOOKUP(A139,'Medical Examinations'!$A$2:$B$2336,2,FALSE)</f>
        <v>26.84</v>
      </c>
      <c r="O139" s="4">
        <f>VLOOKUP(A139,'Medical Examinations'!$A$1:$J$2336,3,FALSE)</f>
        <v>5.99</v>
      </c>
      <c r="P139" s="4" t="str">
        <f>VLOOKUP(A139,'Medical Examinations'!$A$1:$J$2336,4,FALSE)</f>
        <v>Yes</v>
      </c>
      <c r="Q139" s="4" t="str">
        <f>VLOOKUP(A139,'Medical Examinations'!$A$1:$J$2336,5,FALSE)</f>
        <v>Yes</v>
      </c>
      <c r="R139" s="4">
        <f>VLOOKUP(A139,'Medical Examinations'!$A$1:$J$2336,7,FALSE)</f>
        <v>1</v>
      </c>
      <c r="S139" s="4" t="str">
        <f>VLOOKUP(A139,'Medical Examinations'!$A$1:$J$2336,6,FALSE)</f>
        <v>No</v>
      </c>
      <c r="T139" s="4" t="str">
        <f>VLOOKUP(A139,'Medical Examinations'!$A$1:$J$2336,8,FALSE)</f>
        <v>No</v>
      </c>
      <c r="U139" s="4" t="str">
        <f>VLOOKUP(A139,'Medical Examinations'!$A$1:$J$2336,9,FALSE)</f>
        <v>Overweight</v>
      </c>
      <c r="V139" s="4" t="str">
        <f>VLOOKUP(A139,'Medical Examinations'!$A$1:$J$2336,10,FALSE)</f>
        <v>Prediabetes</v>
      </c>
      <c r="W139" s="4"/>
      <c r="X139" s="4"/>
    </row>
    <row r="140" spans="1:24" ht="15.75" thickBot="1" x14ac:dyDescent="0.3">
      <c r="A140" s="4" t="s">
        <v>161</v>
      </c>
      <c r="B140" s="5">
        <v>2000</v>
      </c>
      <c r="C140" s="4" t="s">
        <v>18</v>
      </c>
      <c r="D140" s="5">
        <v>10</v>
      </c>
      <c r="E140" s="5" t="str">
        <f>CONCATENATE(D140," ",C140," ",B140)</f>
        <v>10 Jun 2000</v>
      </c>
      <c r="F140" s="4" t="str">
        <f>IF(M140&lt;=30,"20-30",IF(M140&lt;=40,"31-40",IF(M140&lt;=50,"41-50","51+")))</f>
        <v>20-30</v>
      </c>
      <c r="G140" s="19">
        <v>1674.63</v>
      </c>
      <c r="H140" s="4" t="s">
        <v>11</v>
      </c>
      <c r="I140" s="4" t="s">
        <v>11</v>
      </c>
      <c r="J140" s="4" t="s">
        <v>13</v>
      </c>
      <c r="K140" s="4"/>
      <c r="L140" s="4" t="str">
        <f>VLOOKUP(A140,'Customer Names'!$A$2:$B$2336,2,FALSE)</f>
        <v>Masayesva</v>
      </c>
      <c r="M140" s="4">
        <f>DATEDIF(E140,$K$2,"y")</f>
        <v>24</v>
      </c>
      <c r="N140" s="4">
        <f>VLOOKUP(A140,'Medical Examinations'!$A$2:$B$2336,2,FALSE)</f>
        <v>33.770000000000003</v>
      </c>
      <c r="O140" s="4">
        <f>VLOOKUP(A140,'Medical Examinations'!$A$1:$J$2336,3,FALSE)</f>
        <v>6</v>
      </c>
      <c r="P140" s="4" t="str">
        <f>VLOOKUP(A140,'Medical Examinations'!$A$1:$J$2336,4,FALSE)</f>
        <v>No</v>
      </c>
      <c r="Q140" s="4" t="str">
        <f>VLOOKUP(A140,'Medical Examinations'!$A$1:$J$2336,5,FALSE)</f>
        <v>Yes</v>
      </c>
      <c r="R140" s="4">
        <f>VLOOKUP(A140,'Medical Examinations'!$A$1:$J$2336,7,FALSE)</f>
        <v>1</v>
      </c>
      <c r="S140" s="4" t="str">
        <f>VLOOKUP(A140,'Medical Examinations'!$A$1:$J$2336,6,FALSE)</f>
        <v>No</v>
      </c>
      <c r="T140" s="4" t="str">
        <f>VLOOKUP(A140,'Medical Examinations'!$A$1:$J$2336,8,FALSE)</f>
        <v>No</v>
      </c>
      <c r="U140" s="4" t="str">
        <f>VLOOKUP(A140,'Medical Examinations'!$A$1:$J$2336,9,FALSE)</f>
        <v>Obesity</v>
      </c>
      <c r="V140" s="4" t="str">
        <f>VLOOKUP(A140,'Medical Examinations'!$A$1:$J$2336,10,FALSE)</f>
        <v>Prediabetes</v>
      </c>
      <c r="W140" s="4"/>
      <c r="X140" s="4"/>
    </row>
    <row r="141" spans="1:24" ht="15.75" thickBot="1" x14ac:dyDescent="0.3">
      <c r="A141" s="4" t="s">
        <v>162</v>
      </c>
      <c r="B141" s="5">
        <v>2000</v>
      </c>
      <c r="C141" s="4" t="s">
        <v>36</v>
      </c>
      <c r="D141" s="5">
        <v>21</v>
      </c>
      <c r="E141" s="5" t="str">
        <f>CONCATENATE(D141," ",C141," ",B141)</f>
        <v>21 Oct 2000</v>
      </c>
      <c r="F141" s="4" t="str">
        <f>IF(M141&lt;=30,"20-30",IF(M141&lt;=40,"31-40",IF(M141&lt;=50,"41-50","51+")))</f>
        <v>20-30</v>
      </c>
      <c r="G141" s="19">
        <v>1682.6</v>
      </c>
      <c r="H141" s="4" t="s">
        <v>11</v>
      </c>
      <c r="I141" s="4" t="s">
        <v>11</v>
      </c>
      <c r="J141" s="4" t="s">
        <v>42</v>
      </c>
      <c r="K141" s="4"/>
      <c r="L141" s="4" t="str">
        <f>VLOOKUP(A141,'Customer Names'!$A$2:$B$2336,2,FALSE)</f>
        <v>Hicks</v>
      </c>
      <c r="M141" s="4">
        <f>DATEDIF(E141,$K$2,"y")</f>
        <v>24</v>
      </c>
      <c r="N141" s="4">
        <f>VLOOKUP(A141,'Medical Examinations'!$A$2:$B$2336,2,FALSE)</f>
        <v>39.5</v>
      </c>
      <c r="O141" s="4">
        <f>VLOOKUP(A141,'Medical Examinations'!$A$1:$J$2336,3,FALSE)</f>
        <v>5.05</v>
      </c>
      <c r="P141" s="4" t="str">
        <f>VLOOKUP(A141,'Medical Examinations'!$A$1:$J$2336,4,FALSE)</f>
        <v>No</v>
      </c>
      <c r="Q141" s="4" t="str">
        <f>VLOOKUP(A141,'Medical Examinations'!$A$1:$J$2336,5,FALSE)</f>
        <v>Yes</v>
      </c>
      <c r="R141" s="4">
        <f>VLOOKUP(A141,'Medical Examinations'!$A$1:$J$2336,7,FALSE)</f>
        <v>1</v>
      </c>
      <c r="S141" s="4" t="str">
        <f>VLOOKUP(A141,'Medical Examinations'!$A$1:$J$2336,6,FALSE)</f>
        <v>No</v>
      </c>
      <c r="T141" s="4" t="str">
        <f>VLOOKUP(A141,'Medical Examinations'!$A$1:$J$2336,8,FALSE)</f>
        <v>No</v>
      </c>
      <c r="U141" s="4" t="str">
        <f>VLOOKUP(A141,'Medical Examinations'!$A$1:$J$2336,9,FALSE)</f>
        <v>Obesity</v>
      </c>
      <c r="V141" s="4" t="str">
        <f>VLOOKUP(A141,'Medical Examinations'!$A$1:$J$2336,10,FALSE)</f>
        <v>Normal</v>
      </c>
      <c r="W141" s="4"/>
      <c r="X141" s="4"/>
    </row>
    <row r="142" spans="1:24" ht="15.75" thickBot="1" x14ac:dyDescent="0.3">
      <c r="A142" s="4" t="s">
        <v>163</v>
      </c>
      <c r="B142" s="5">
        <v>2004</v>
      </c>
      <c r="C142" s="4" t="s">
        <v>15</v>
      </c>
      <c r="D142" s="5">
        <v>17</v>
      </c>
      <c r="E142" s="5" t="str">
        <f>CONCATENATE(D142," ",C142," ",B142)</f>
        <v>17 Nov 2004</v>
      </c>
      <c r="F142" s="4" t="str">
        <f>IF(M142&lt;=30,"20-30",IF(M142&lt;=40,"31-40",IF(M142&lt;=50,"41-50","51+")))</f>
        <v>20-30</v>
      </c>
      <c r="G142" s="19">
        <v>1694.8</v>
      </c>
      <c r="H142" s="4" t="s">
        <v>11</v>
      </c>
      <c r="I142" s="4" t="s">
        <v>11</v>
      </c>
      <c r="J142" s="4" t="s">
        <v>164</v>
      </c>
      <c r="K142" s="4"/>
      <c r="L142" s="4" t="str">
        <f>VLOOKUP(A142,'Customer Names'!$A$2:$B$2336,2,FALSE)</f>
        <v>Penny</v>
      </c>
      <c r="M142" s="4">
        <f>DATEDIF(E142,$K$2,"y")</f>
        <v>20</v>
      </c>
      <c r="N142" s="4">
        <f>VLOOKUP(A142,'Medical Examinations'!$A$2:$B$2336,2,FALSE)</f>
        <v>15.96</v>
      </c>
      <c r="O142" s="4">
        <f>VLOOKUP(A142,'Medical Examinations'!$A$1:$J$2336,3,FALSE)</f>
        <v>5.44</v>
      </c>
      <c r="P142" s="4" t="str">
        <f>VLOOKUP(A142,'Medical Examinations'!$A$1:$J$2336,4,FALSE)</f>
        <v>No</v>
      </c>
      <c r="Q142" s="4" t="str">
        <f>VLOOKUP(A142,'Medical Examinations'!$A$1:$J$2336,5,FALSE)</f>
        <v>Yes</v>
      </c>
      <c r="R142" s="4">
        <f>VLOOKUP(A142,'Medical Examinations'!$A$1:$J$2336,7,FALSE)</f>
        <v>1</v>
      </c>
      <c r="S142" s="4" t="str">
        <f>VLOOKUP(A142,'Medical Examinations'!$A$1:$J$2336,6,FALSE)</f>
        <v>No</v>
      </c>
      <c r="T142" s="4" t="str">
        <f>VLOOKUP(A142,'Medical Examinations'!$A$1:$J$2336,8,FALSE)</f>
        <v>No</v>
      </c>
      <c r="U142" s="4" t="str">
        <f>VLOOKUP(A142,'Medical Examinations'!$A$1:$J$2336,9,FALSE)</f>
        <v>Underweight</v>
      </c>
      <c r="V142" s="4" t="str">
        <f>VLOOKUP(A142,'Medical Examinations'!$A$1:$J$2336,10,FALSE)</f>
        <v>Normal</v>
      </c>
      <c r="W142" s="4"/>
      <c r="X142" s="4"/>
    </row>
    <row r="143" spans="1:24" ht="15.75" thickBot="1" x14ac:dyDescent="0.3">
      <c r="A143" s="4" t="s">
        <v>165</v>
      </c>
      <c r="B143" s="5">
        <v>2004</v>
      </c>
      <c r="C143" s="4" t="s">
        <v>30</v>
      </c>
      <c r="D143" s="5">
        <v>10</v>
      </c>
      <c r="E143" s="5" t="str">
        <f>CONCATENATE(D143," ",C143," ",B143)</f>
        <v>10 Dec 2004</v>
      </c>
      <c r="F143" s="4" t="str">
        <f>IF(M143&lt;=30,"20-30",IF(M143&lt;=40,"31-40",IF(M143&lt;=50,"41-50","51+")))</f>
        <v>20-30</v>
      </c>
      <c r="G143" s="19">
        <v>1702.46</v>
      </c>
      <c r="H143" s="4" t="s">
        <v>11</v>
      </c>
      <c r="I143" s="4" t="s">
        <v>12</v>
      </c>
      <c r="J143" s="4" t="s">
        <v>166</v>
      </c>
      <c r="K143" s="4"/>
      <c r="L143" s="4" t="str">
        <f>VLOOKUP(A143,'Customer Names'!$A$2:$B$2336,2,FALSE)</f>
        <v>Mills</v>
      </c>
      <c r="M143" s="4">
        <f>DATEDIF(E143,$K$2,"y")</f>
        <v>20</v>
      </c>
      <c r="N143" s="4">
        <f>VLOOKUP(A143,'Medical Examinations'!$A$2:$B$2336,2,FALSE)</f>
        <v>21.47</v>
      </c>
      <c r="O143" s="4">
        <f>VLOOKUP(A143,'Medical Examinations'!$A$1:$J$2336,3,FALSE)</f>
        <v>4.6900000000000004</v>
      </c>
      <c r="P143" s="4" t="str">
        <f>VLOOKUP(A143,'Medical Examinations'!$A$1:$J$2336,4,FALSE)</f>
        <v>No</v>
      </c>
      <c r="Q143" s="4" t="str">
        <f>VLOOKUP(A143,'Medical Examinations'!$A$1:$J$2336,5,FALSE)</f>
        <v>Yes</v>
      </c>
      <c r="R143" s="4">
        <f>VLOOKUP(A143,'Medical Examinations'!$A$1:$J$2336,7,FALSE)</f>
        <v>1</v>
      </c>
      <c r="S143" s="4" t="str">
        <f>VLOOKUP(A143,'Medical Examinations'!$A$1:$J$2336,6,FALSE)</f>
        <v>No</v>
      </c>
      <c r="T143" s="4" t="str">
        <f>VLOOKUP(A143,'Medical Examinations'!$A$1:$J$2336,8,FALSE)</f>
        <v>No</v>
      </c>
      <c r="U143" s="4" t="str">
        <f>VLOOKUP(A143,'Medical Examinations'!$A$1:$J$2336,9,FALSE)</f>
        <v>Normal Weight</v>
      </c>
      <c r="V143" s="4" t="str">
        <f>VLOOKUP(A143,'Medical Examinations'!$A$1:$J$2336,10,FALSE)</f>
        <v>Normal</v>
      </c>
      <c r="W143" s="4"/>
      <c r="X143" s="4"/>
    </row>
    <row r="144" spans="1:24" ht="15.75" thickBot="1" x14ac:dyDescent="0.3">
      <c r="A144" s="4" t="s">
        <v>167</v>
      </c>
      <c r="B144" s="5">
        <v>2004</v>
      </c>
      <c r="C144" s="4" t="s">
        <v>15</v>
      </c>
      <c r="D144" s="5">
        <v>7</v>
      </c>
      <c r="E144" s="5" t="str">
        <f>CONCATENATE(D144," ",C144," ",B144)</f>
        <v>7 Nov 2004</v>
      </c>
      <c r="F144" s="4" t="str">
        <f>IF(M144&lt;=30,"20-30",IF(M144&lt;=40,"31-40",IF(M144&lt;=50,"41-50","51+")))</f>
        <v>20-30</v>
      </c>
      <c r="G144" s="19">
        <v>1704.57</v>
      </c>
      <c r="H144" s="4" t="s">
        <v>11</v>
      </c>
      <c r="I144" s="4" t="s">
        <v>16</v>
      </c>
      <c r="J144" s="4" t="s">
        <v>168</v>
      </c>
      <c r="K144" s="4"/>
      <c r="L144" s="4" t="str">
        <f>VLOOKUP(A144,'Customer Names'!$A$2:$B$2336,2,FALSE)</f>
        <v>Gries</v>
      </c>
      <c r="M144" s="4">
        <f>DATEDIF(E144,$K$2,"y")</f>
        <v>20</v>
      </c>
      <c r="N144" s="4">
        <f>VLOOKUP(A144,'Medical Examinations'!$A$2:$B$2336,2,FALSE)</f>
        <v>22.99</v>
      </c>
      <c r="O144" s="4">
        <f>VLOOKUP(A144,'Medical Examinations'!$A$1:$J$2336,3,FALSE)</f>
        <v>5.0599999999999996</v>
      </c>
      <c r="P144" s="4" t="str">
        <f>VLOOKUP(A144,'Medical Examinations'!$A$1:$J$2336,4,FALSE)</f>
        <v>No</v>
      </c>
      <c r="Q144" s="4" t="str">
        <f>VLOOKUP(A144,'Medical Examinations'!$A$1:$J$2336,5,FALSE)</f>
        <v>Yes</v>
      </c>
      <c r="R144" s="4">
        <f>VLOOKUP(A144,'Medical Examinations'!$A$1:$J$2336,7,FALSE)</f>
        <v>1</v>
      </c>
      <c r="S144" s="4" t="str">
        <f>VLOOKUP(A144,'Medical Examinations'!$A$1:$J$2336,6,FALSE)</f>
        <v>No</v>
      </c>
      <c r="T144" s="4" t="str">
        <f>VLOOKUP(A144,'Medical Examinations'!$A$1:$J$2336,8,FALSE)</f>
        <v>No</v>
      </c>
      <c r="U144" s="4" t="str">
        <f>VLOOKUP(A144,'Medical Examinations'!$A$1:$J$2336,9,FALSE)</f>
        <v>Normal Weight</v>
      </c>
      <c r="V144" s="4" t="str">
        <f>VLOOKUP(A144,'Medical Examinations'!$A$1:$J$2336,10,FALSE)</f>
        <v>Normal</v>
      </c>
      <c r="W144" s="4"/>
      <c r="X144" s="4"/>
    </row>
    <row r="145" spans="1:24" ht="15.75" thickBot="1" x14ac:dyDescent="0.3">
      <c r="A145" s="4" t="s">
        <v>169</v>
      </c>
      <c r="B145" s="5">
        <v>2004</v>
      </c>
      <c r="C145" s="4" t="s">
        <v>30</v>
      </c>
      <c r="D145" s="5">
        <v>14</v>
      </c>
      <c r="E145" s="5" t="str">
        <f>CONCATENATE(D145," ",C145," ",B145)</f>
        <v>14 Dec 2004</v>
      </c>
      <c r="F145" s="4" t="str">
        <f>IF(M145&lt;=30,"20-30",IF(M145&lt;=40,"31-40",IF(M145&lt;=50,"41-50","51+")))</f>
        <v>20-30</v>
      </c>
      <c r="G145" s="19">
        <v>1704.7</v>
      </c>
      <c r="H145" s="4" t="s">
        <v>11</v>
      </c>
      <c r="I145" s="4" t="s">
        <v>12</v>
      </c>
      <c r="J145" s="4" t="s">
        <v>170</v>
      </c>
      <c r="K145" s="4"/>
      <c r="L145" s="4" t="str">
        <f>VLOOKUP(A145,'Customer Names'!$A$2:$B$2336,2,FALSE)</f>
        <v>Werner</v>
      </c>
      <c r="M145" s="4">
        <f>DATEDIF(E145,$K$2,"y")</f>
        <v>20</v>
      </c>
      <c r="N145" s="4">
        <f>VLOOKUP(A145,'Medical Examinations'!$A$2:$B$2336,2,FALSE)</f>
        <v>23.085000000000001</v>
      </c>
      <c r="O145" s="4">
        <f>VLOOKUP(A145,'Medical Examinations'!$A$1:$J$2336,3,FALSE)</f>
        <v>5.62</v>
      </c>
      <c r="P145" s="4" t="str">
        <f>VLOOKUP(A145,'Medical Examinations'!$A$1:$J$2336,4,FALSE)</f>
        <v>No</v>
      </c>
      <c r="Q145" s="4" t="str">
        <f>VLOOKUP(A145,'Medical Examinations'!$A$1:$J$2336,5,FALSE)</f>
        <v>Yes</v>
      </c>
      <c r="R145" s="4">
        <f>VLOOKUP(A145,'Medical Examinations'!$A$1:$J$2336,7,FALSE)</f>
        <v>1</v>
      </c>
      <c r="S145" s="4" t="str">
        <f>VLOOKUP(A145,'Medical Examinations'!$A$1:$J$2336,6,FALSE)</f>
        <v>No</v>
      </c>
      <c r="T145" s="4" t="str">
        <f>VLOOKUP(A145,'Medical Examinations'!$A$1:$J$2336,8,FALSE)</f>
        <v>No</v>
      </c>
      <c r="U145" s="4" t="str">
        <f>VLOOKUP(A145,'Medical Examinations'!$A$1:$J$2336,9,FALSE)</f>
        <v>Normal Weight</v>
      </c>
      <c r="V145" s="4" t="str">
        <f>VLOOKUP(A145,'Medical Examinations'!$A$1:$J$2336,10,FALSE)</f>
        <v>Normal</v>
      </c>
      <c r="W145" s="4"/>
      <c r="X145" s="4"/>
    </row>
    <row r="146" spans="1:24" ht="15.75" thickBot="1" x14ac:dyDescent="0.3">
      <c r="A146" s="4" t="s">
        <v>171</v>
      </c>
      <c r="B146" s="5">
        <v>2004</v>
      </c>
      <c r="C146" s="4" t="s">
        <v>30</v>
      </c>
      <c r="D146" s="5">
        <v>6</v>
      </c>
      <c r="E146" s="5" t="str">
        <f>CONCATENATE(D146," ",C146," ",B146)</f>
        <v>6 Dec 2004</v>
      </c>
      <c r="F146" s="4" t="str">
        <f>IF(M146&lt;=30,"20-30",IF(M146&lt;=40,"31-40",IF(M146&lt;=50,"41-50","51+")))</f>
        <v>20-30</v>
      </c>
      <c r="G146" s="19">
        <v>1705.62</v>
      </c>
      <c r="H146" s="4" t="s">
        <v>11</v>
      </c>
      <c r="I146" s="4" t="s">
        <v>11</v>
      </c>
      <c r="J146" s="4" t="s">
        <v>164</v>
      </c>
      <c r="K146" s="4"/>
      <c r="L146" s="4" t="str">
        <f>VLOOKUP(A146,'Customer Names'!$A$2:$B$2336,2,FALSE)</f>
        <v>Armstrong</v>
      </c>
      <c r="M146" s="4">
        <f>DATEDIF(E146,$K$2,"y")</f>
        <v>20</v>
      </c>
      <c r="N146" s="4">
        <f>VLOOKUP(A146,'Medical Examinations'!$A$2:$B$2336,2,FALSE)</f>
        <v>23.75</v>
      </c>
      <c r="O146" s="4">
        <f>VLOOKUP(A146,'Medical Examinations'!$A$1:$J$2336,3,FALSE)</f>
        <v>5.27</v>
      </c>
      <c r="P146" s="4" t="str">
        <f>VLOOKUP(A146,'Medical Examinations'!$A$1:$J$2336,4,FALSE)</f>
        <v>No</v>
      </c>
      <c r="Q146" s="4" t="str">
        <f>VLOOKUP(A146,'Medical Examinations'!$A$1:$J$2336,5,FALSE)</f>
        <v>Yes</v>
      </c>
      <c r="R146" s="4">
        <f>VLOOKUP(A146,'Medical Examinations'!$A$1:$J$2336,7,FALSE)</f>
        <v>1</v>
      </c>
      <c r="S146" s="4" t="str">
        <f>VLOOKUP(A146,'Medical Examinations'!$A$1:$J$2336,6,FALSE)</f>
        <v>No</v>
      </c>
      <c r="T146" s="4" t="str">
        <f>VLOOKUP(A146,'Medical Examinations'!$A$1:$J$2336,8,FALSE)</f>
        <v>No</v>
      </c>
      <c r="U146" s="4" t="str">
        <f>VLOOKUP(A146,'Medical Examinations'!$A$1:$J$2336,9,FALSE)</f>
        <v>Normal Weight</v>
      </c>
      <c r="V146" s="4" t="str">
        <f>VLOOKUP(A146,'Medical Examinations'!$A$1:$J$2336,10,FALSE)</f>
        <v>Normal</v>
      </c>
      <c r="W146" s="4"/>
      <c r="X146" s="4"/>
    </row>
    <row r="147" spans="1:24" ht="15.75" thickBot="1" x14ac:dyDescent="0.3">
      <c r="A147" s="4" t="s">
        <v>172</v>
      </c>
      <c r="B147" s="5">
        <v>2004</v>
      </c>
      <c r="C147" s="4" t="s">
        <v>36</v>
      </c>
      <c r="D147" s="5">
        <v>17</v>
      </c>
      <c r="E147" s="5" t="str">
        <f>CONCATENATE(D147," ",C147," ",B147)</f>
        <v>17 Oct 2004</v>
      </c>
      <c r="F147" s="4" t="str">
        <f>IF(M147&lt;=30,"20-30",IF(M147&lt;=40,"31-40",IF(M147&lt;=50,"41-50","51+")))</f>
        <v>20-30</v>
      </c>
      <c r="G147" s="19">
        <v>1708</v>
      </c>
      <c r="H147" s="4" t="s">
        <v>12</v>
      </c>
      <c r="I147" s="4" t="s">
        <v>11</v>
      </c>
      <c r="J147" s="4" t="s">
        <v>168</v>
      </c>
      <c r="K147" s="4"/>
      <c r="L147" s="4" t="str">
        <f>VLOOKUP(A147,'Customer Names'!$A$2:$B$2336,2,FALSE)</f>
        <v>Marek</v>
      </c>
      <c r="M147" s="4">
        <f>DATEDIF(E147,$K$2,"y")</f>
        <v>20</v>
      </c>
      <c r="N147" s="4">
        <f>VLOOKUP(A147,'Medical Examinations'!$A$2:$B$2336,2,FALSE)</f>
        <v>25.46</v>
      </c>
      <c r="O147" s="4">
        <f>VLOOKUP(A147,'Medical Examinations'!$A$1:$J$2336,3,FALSE)</f>
        <v>5.18</v>
      </c>
      <c r="P147" s="4" t="str">
        <f>VLOOKUP(A147,'Medical Examinations'!$A$1:$J$2336,4,FALSE)</f>
        <v>No</v>
      </c>
      <c r="Q147" s="4" t="str">
        <f>VLOOKUP(A147,'Medical Examinations'!$A$1:$J$2336,5,FALSE)</f>
        <v>Yes</v>
      </c>
      <c r="R147" s="4">
        <f>VLOOKUP(A147,'Medical Examinations'!$A$1:$J$2336,7,FALSE)</f>
        <v>1</v>
      </c>
      <c r="S147" s="4" t="str">
        <f>VLOOKUP(A147,'Medical Examinations'!$A$1:$J$2336,6,FALSE)</f>
        <v>No</v>
      </c>
      <c r="T147" s="4" t="str">
        <f>VLOOKUP(A147,'Medical Examinations'!$A$1:$J$2336,8,FALSE)</f>
        <v>No</v>
      </c>
      <c r="U147" s="4" t="str">
        <f>VLOOKUP(A147,'Medical Examinations'!$A$1:$J$2336,9,FALSE)</f>
        <v>Overweight</v>
      </c>
      <c r="V147" s="4" t="str">
        <f>VLOOKUP(A147,'Medical Examinations'!$A$1:$J$2336,10,FALSE)</f>
        <v>Normal</v>
      </c>
      <c r="W147" s="4"/>
      <c r="X147" s="4"/>
    </row>
    <row r="148" spans="1:24" ht="15.75" thickBot="1" x14ac:dyDescent="0.3">
      <c r="A148" s="4" t="s">
        <v>173</v>
      </c>
      <c r="B148" s="5">
        <v>2004</v>
      </c>
      <c r="C148" s="4" t="s">
        <v>30</v>
      </c>
      <c r="D148" s="5">
        <v>12</v>
      </c>
      <c r="E148" s="5" t="str">
        <f>CONCATENATE(D148," ",C148," ",B148)</f>
        <v>12 Dec 2004</v>
      </c>
      <c r="F148" s="4" t="str">
        <f>IF(M148&lt;=30,"20-30",IF(M148&lt;=40,"31-40",IF(M148&lt;=50,"41-50","51+")))</f>
        <v>20-30</v>
      </c>
      <c r="G148" s="19">
        <v>1708.93</v>
      </c>
      <c r="H148" s="4" t="s">
        <v>12</v>
      </c>
      <c r="I148" s="4" t="s">
        <v>16</v>
      </c>
      <c r="J148" s="4" t="s">
        <v>166</v>
      </c>
      <c r="K148" s="4"/>
      <c r="L148" s="4" t="str">
        <f>VLOOKUP(A148,'Customer Names'!$A$2:$B$2336,2,FALSE)</f>
        <v>Morris</v>
      </c>
      <c r="M148" s="4">
        <f>DATEDIF(E148,$K$2,"y")</f>
        <v>20</v>
      </c>
      <c r="N148" s="4">
        <f>VLOOKUP(A148,'Medical Examinations'!$A$2:$B$2336,2,FALSE)</f>
        <v>26.125</v>
      </c>
      <c r="O148" s="4">
        <f>VLOOKUP(A148,'Medical Examinations'!$A$1:$J$2336,3,FALSE)</f>
        <v>5.27</v>
      </c>
      <c r="P148" s="4" t="str">
        <f>VLOOKUP(A148,'Medical Examinations'!$A$1:$J$2336,4,FALSE)</f>
        <v>No</v>
      </c>
      <c r="Q148" s="4" t="str">
        <f>VLOOKUP(A148,'Medical Examinations'!$A$1:$J$2336,5,FALSE)</f>
        <v>Yes</v>
      </c>
      <c r="R148" s="4">
        <f>VLOOKUP(A148,'Medical Examinations'!$A$1:$J$2336,7,FALSE)</f>
        <v>1</v>
      </c>
      <c r="S148" s="4" t="str">
        <f>VLOOKUP(A148,'Medical Examinations'!$A$1:$J$2336,6,FALSE)</f>
        <v>No</v>
      </c>
      <c r="T148" s="4" t="str">
        <f>VLOOKUP(A148,'Medical Examinations'!$A$1:$J$2336,8,FALSE)</f>
        <v>No</v>
      </c>
      <c r="U148" s="4" t="str">
        <f>VLOOKUP(A148,'Medical Examinations'!$A$1:$J$2336,9,FALSE)</f>
        <v>Overweight</v>
      </c>
      <c r="V148" s="4" t="str">
        <f>VLOOKUP(A148,'Medical Examinations'!$A$1:$J$2336,10,FALSE)</f>
        <v>Normal</v>
      </c>
      <c r="W148" s="4"/>
      <c r="X148" s="4"/>
    </row>
    <row r="149" spans="1:24" ht="15.75" thickBot="1" x14ac:dyDescent="0.3">
      <c r="A149" s="4" t="s">
        <v>174</v>
      </c>
      <c r="B149" s="5">
        <v>2004</v>
      </c>
      <c r="C149" s="4" t="s">
        <v>20</v>
      </c>
      <c r="D149" s="5">
        <v>19</v>
      </c>
      <c r="E149" s="5" t="str">
        <f>CONCATENATE(D149," ",C149," ",B149)</f>
        <v>19 Sep 2004</v>
      </c>
      <c r="F149" s="4" t="str">
        <f>IF(M149&lt;=30,"20-30",IF(M149&lt;=40,"31-40",IF(M149&lt;=50,"41-50","51+")))</f>
        <v>20-30</v>
      </c>
      <c r="G149" s="19">
        <v>1711.03</v>
      </c>
      <c r="H149" s="4" t="s">
        <v>12</v>
      </c>
      <c r="I149" s="4" t="s">
        <v>12</v>
      </c>
      <c r="J149" s="4" t="s">
        <v>13</v>
      </c>
      <c r="K149" s="4"/>
      <c r="L149" s="4" t="str">
        <f>VLOOKUP(A149,'Customer Names'!$A$2:$B$2336,2,FALSE)</f>
        <v>Sorrell</v>
      </c>
      <c r="M149" s="4">
        <f>DATEDIF(E149,$K$2,"y")</f>
        <v>20</v>
      </c>
      <c r="N149" s="4">
        <f>VLOOKUP(A149,'Medical Examinations'!$A$2:$B$2336,2,FALSE)</f>
        <v>23.32</v>
      </c>
      <c r="O149" s="4">
        <f>VLOOKUP(A149,'Medical Examinations'!$A$1:$J$2336,3,FALSE)</f>
        <v>5.62</v>
      </c>
      <c r="P149" s="4" t="str">
        <f>VLOOKUP(A149,'Medical Examinations'!$A$1:$J$2336,4,FALSE)</f>
        <v>No</v>
      </c>
      <c r="Q149" s="4" t="str">
        <f>VLOOKUP(A149,'Medical Examinations'!$A$1:$J$2336,5,FALSE)</f>
        <v>Yes</v>
      </c>
      <c r="R149" s="4">
        <f>VLOOKUP(A149,'Medical Examinations'!$A$1:$J$2336,7,FALSE)</f>
        <v>1</v>
      </c>
      <c r="S149" s="4" t="str">
        <f>VLOOKUP(A149,'Medical Examinations'!$A$1:$J$2336,6,FALSE)</f>
        <v>No</v>
      </c>
      <c r="T149" s="4" t="str">
        <f>VLOOKUP(A149,'Medical Examinations'!$A$1:$J$2336,8,FALSE)</f>
        <v>No</v>
      </c>
      <c r="U149" s="4" t="str">
        <f>VLOOKUP(A149,'Medical Examinations'!$A$1:$J$2336,9,FALSE)</f>
        <v>Normal Weight</v>
      </c>
      <c r="V149" s="4" t="str">
        <f>VLOOKUP(A149,'Medical Examinations'!$A$1:$J$2336,10,FALSE)</f>
        <v>Normal</v>
      </c>
      <c r="W149" s="4"/>
      <c r="X149" s="4"/>
    </row>
    <row r="150" spans="1:24" ht="15.75" thickBot="1" x14ac:dyDescent="0.3">
      <c r="A150" s="4" t="s">
        <v>175</v>
      </c>
      <c r="B150" s="5">
        <v>2004</v>
      </c>
      <c r="C150" s="4" t="s">
        <v>20</v>
      </c>
      <c r="D150" s="5">
        <v>21</v>
      </c>
      <c r="E150" s="5" t="str">
        <f>CONCATENATE(D150," ",C150," ",B150)</f>
        <v>21 Sep 2004</v>
      </c>
      <c r="F150" s="4" t="str">
        <f>IF(M150&lt;=30,"20-30",IF(M150&lt;=40,"31-40",IF(M150&lt;=50,"41-50","51+")))</f>
        <v>20-30</v>
      </c>
      <c r="G150" s="19">
        <v>1712.23</v>
      </c>
      <c r="H150" s="4" t="s">
        <v>12</v>
      </c>
      <c r="I150" s="4" t="s">
        <v>16</v>
      </c>
      <c r="J150" s="4" t="s">
        <v>168</v>
      </c>
      <c r="K150" s="4"/>
      <c r="L150" s="4" t="str">
        <f>VLOOKUP(A150,'Customer Names'!$A$2:$B$2336,2,FALSE)</f>
        <v>Weispfennig</v>
      </c>
      <c r="M150" s="4">
        <f>DATEDIF(E150,$K$2,"y")</f>
        <v>20</v>
      </c>
      <c r="N150" s="4">
        <f>VLOOKUP(A150,'Medical Examinations'!$A$2:$B$2336,2,FALSE)</f>
        <v>28.5</v>
      </c>
      <c r="O150" s="4">
        <f>VLOOKUP(A150,'Medical Examinations'!$A$1:$J$2336,3,FALSE)</f>
        <v>4.03</v>
      </c>
      <c r="P150" s="4" t="str">
        <f>VLOOKUP(A150,'Medical Examinations'!$A$1:$J$2336,4,FALSE)</f>
        <v>No</v>
      </c>
      <c r="Q150" s="4" t="str">
        <f>VLOOKUP(A150,'Medical Examinations'!$A$1:$J$2336,5,FALSE)</f>
        <v>Yes</v>
      </c>
      <c r="R150" s="4">
        <f>VLOOKUP(A150,'Medical Examinations'!$A$1:$J$2336,7,FALSE)</f>
        <v>1</v>
      </c>
      <c r="S150" s="4" t="str">
        <f>VLOOKUP(A150,'Medical Examinations'!$A$1:$J$2336,6,FALSE)</f>
        <v>No</v>
      </c>
      <c r="T150" s="4" t="str">
        <f>VLOOKUP(A150,'Medical Examinations'!$A$1:$J$2336,8,FALSE)</f>
        <v>No</v>
      </c>
      <c r="U150" s="4" t="str">
        <f>VLOOKUP(A150,'Medical Examinations'!$A$1:$J$2336,9,FALSE)</f>
        <v>Overweight</v>
      </c>
      <c r="V150" s="4" t="str">
        <f>VLOOKUP(A150,'Medical Examinations'!$A$1:$J$2336,10,FALSE)</f>
        <v>Normal</v>
      </c>
      <c r="W150" s="4"/>
      <c r="X150" s="4"/>
    </row>
    <row r="151" spans="1:24" ht="15.75" thickBot="1" x14ac:dyDescent="0.3">
      <c r="A151" s="4" t="s">
        <v>176</v>
      </c>
      <c r="B151" s="5">
        <v>2004</v>
      </c>
      <c r="C151" s="4" t="s">
        <v>18</v>
      </c>
      <c r="D151" s="5">
        <v>10</v>
      </c>
      <c r="E151" s="5" t="str">
        <f>CONCATENATE(D151," ",C151," ",B151)</f>
        <v>10 Jun 2004</v>
      </c>
      <c r="F151" s="4" t="str">
        <f>IF(M151&lt;=30,"20-30",IF(M151&lt;=40,"31-40",IF(M151&lt;=50,"41-50","51+")))</f>
        <v>20-30</v>
      </c>
      <c r="G151" s="19">
        <v>1719.44</v>
      </c>
      <c r="H151" s="4" t="s">
        <v>12</v>
      </c>
      <c r="I151" s="4" t="s">
        <v>12</v>
      </c>
      <c r="J151" s="4" t="s">
        <v>13</v>
      </c>
      <c r="K151" s="4"/>
      <c r="L151" s="4" t="str">
        <f>VLOOKUP(A151,'Customer Names'!$A$2:$B$2336,2,FALSE)</f>
        <v>Stone</v>
      </c>
      <c r="M151" s="4">
        <f>DATEDIF(E151,$K$2,"y")</f>
        <v>20</v>
      </c>
      <c r="N151" s="4">
        <f>VLOOKUP(A151,'Medical Examinations'!$A$2:$B$2336,2,FALSE)</f>
        <v>29.37</v>
      </c>
      <c r="O151" s="4">
        <f>VLOOKUP(A151,'Medical Examinations'!$A$1:$J$2336,3,FALSE)</f>
        <v>5.54</v>
      </c>
      <c r="P151" s="4" t="str">
        <f>VLOOKUP(A151,'Medical Examinations'!$A$1:$J$2336,4,FALSE)</f>
        <v>No</v>
      </c>
      <c r="Q151" s="4" t="str">
        <f>VLOOKUP(A151,'Medical Examinations'!$A$1:$J$2336,5,FALSE)</f>
        <v>Yes</v>
      </c>
      <c r="R151" s="4">
        <f>VLOOKUP(A151,'Medical Examinations'!$A$1:$J$2336,7,FALSE)</f>
        <v>1</v>
      </c>
      <c r="S151" s="4" t="str">
        <f>VLOOKUP(A151,'Medical Examinations'!$A$1:$J$2336,6,FALSE)</f>
        <v>No</v>
      </c>
      <c r="T151" s="4" t="str">
        <f>VLOOKUP(A151,'Medical Examinations'!$A$1:$J$2336,8,FALSE)</f>
        <v>No</v>
      </c>
      <c r="U151" s="4" t="str">
        <f>VLOOKUP(A151,'Medical Examinations'!$A$1:$J$2336,9,FALSE)</f>
        <v>Overweight</v>
      </c>
      <c r="V151" s="4" t="str">
        <f>VLOOKUP(A151,'Medical Examinations'!$A$1:$J$2336,10,FALSE)</f>
        <v>Normal</v>
      </c>
      <c r="W151" s="4"/>
      <c r="X151" s="4"/>
    </row>
    <row r="152" spans="1:24" ht="15.75" thickBot="1" x14ac:dyDescent="0.3">
      <c r="A152" s="4" t="s">
        <v>177</v>
      </c>
      <c r="B152" s="5">
        <v>2004</v>
      </c>
      <c r="C152" s="4" t="s">
        <v>20</v>
      </c>
      <c r="D152" s="5">
        <v>11</v>
      </c>
      <c r="E152" s="5" t="str">
        <f>CONCATENATE(D152," ",C152," ",B152)</f>
        <v>11 Sep 2004</v>
      </c>
      <c r="F152" s="4" t="str">
        <f>IF(M152&lt;=30,"20-30",IF(M152&lt;=40,"31-40",IF(M152&lt;=50,"41-50","51+")))</f>
        <v>20-30</v>
      </c>
      <c r="G152" s="19">
        <v>1720.35</v>
      </c>
      <c r="H152" s="4" t="s">
        <v>12</v>
      </c>
      <c r="I152" s="4" t="s">
        <v>12</v>
      </c>
      <c r="J152" s="4" t="s">
        <v>13</v>
      </c>
      <c r="K152" s="4"/>
      <c r="L152" s="4" t="str">
        <f>VLOOKUP(A152,'Customer Names'!$A$2:$B$2336,2,FALSE)</f>
        <v>Brooks</v>
      </c>
      <c r="M152" s="4">
        <f>DATEDIF(E152,$K$2,"y")</f>
        <v>20</v>
      </c>
      <c r="N152" s="4">
        <f>VLOOKUP(A152,'Medical Examinations'!$A$2:$B$2336,2,FALSE)</f>
        <v>30.03</v>
      </c>
      <c r="O152" s="4">
        <f>VLOOKUP(A152,'Medical Examinations'!$A$1:$J$2336,3,FALSE)</f>
        <v>4.04</v>
      </c>
      <c r="P152" s="4" t="str">
        <f>VLOOKUP(A152,'Medical Examinations'!$A$1:$J$2336,4,FALSE)</f>
        <v>No</v>
      </c>
      <c r="Q152" s="4" t="str">
        <f>VLOOKUP(A152,'Medical Examinations'!$A$1:$J$2336,5,FALSE)</f>
        <v>Yes</v>
      </c>
      <c r="R152" s="4">
        <f>VLOOKUP(A152,'Medical Examinations'!$A$1:$J$2336,7,FALSE)</f>
        <v>1</v>
      </c>
      <c r="S152" s="4" t="str">
        <f>VLOOKUP(A152,'Medical Examinations'!$A$1:$J$2336,6,FALSE)</f>
        <v>No</v>
      </c>
      <c r="T152" s="4" t="str">
        <f>VLOOKUP(A152,'Medical Examinations'!$A$1:$J$2336,8,FALSE)</f>
        <v>No</v>
      </c>
      <c r="U152" s="4" t="str">
        <f>VLOOKUP(A152,'Medical Examinations'!$A$1:$J$2336,9,FALSE)</f>
        <v>Obesity</v>
      </c>
      <c r="V152" s="4" t="str">
        <f>VLOOKUP(A152,'Medical Examinations'!$A$1:$J$2336,10,FALSE)</f>
        <v>Normal</v>
      </c>
      <c r="W152" s="4"/>
      <c r="X152" s="4"/>
    </row>
    <row r="153" spans="1:24" ht="15.75" thickBot="1" x14ac:dyDescent="0.3">
      <c r="A153" s="4" t="s">
        <v>178</v>
      </c>
      <c r="B153" s="5">
        <v>2004</v>
      </c>
      <c r="C153" s="4" t="s">
        <v>36</v>
      </c>
      <c r="D153" s="5">
        <v>21</v>
      </c>
      <c r="E153" s="5" t="str">
        <f>CONCATENATE(D153," ",C153," ",B153)</f>
        <v>21 Oct 2004</v>
      </c>
      <c r="F153" s="4" t="str">
        <f>IF(M153&lt;=30,"20-30",IF(M153&lt;=40,"31-40",IF(M153&lt;=50,"41-50","51+")))</f>
        <v>20-30</v>
      </c>
      <c r="G153" s="19">
        <v>1725.55</v>
      </c>
      <c r="H153" s="4" t="s">
        <v>12</v>
      </c>
      <c r="I153" s="4" t="s">
        <v>11</v>
      </c>
      <c r="J153" s="4" t="s">
        <v>13</v>
      </c>
      <c r="K153" s="4"/>
      <c r="L153" s="4" t="str">
        <f>VLOOKUP(A153,'Customer Names'!$A$2:$B$2336,2,FALSE)</f>
        <v>Desisa</v>
      </c>
      <c r="M153" s="4">
        <f>DATEDIF(E153,$K$2,"y")</f>
        <v>20</v>
      </c>
      <c r="N153" s="4">
        <f>VLOOKUP(A153,'Medical Examinations'!$A$2:$B$2336,2,FALSE)</f>
        <v>33.770000000000003</v>
      </c>
      <c r="O153" s="4">
        <f>VLOOKUP(A153,'Medical Examinations'!$A$1:$J$2336,3,FALSE)</f>
        <v>4.0199999999999996</v>
      </c>
      <c r="P153" s="4" t="str">
        <f>VLOOKUP(A153,'Medical Examinations'!$A$1:$J$2336,4,FALSE)</f>
        <v>No</v>
      </c>
      <c r="Q153" s="4" t="str">
        <f>VLOOKUP(A153,'Medical Examinations'!$A$1:$J$2336,5,FALSE)</f>
        <v>Yes</v>
      </c>
      <c r="R153" s="4">
        <f>VLOOKUP(A153,'Medical Examinations'!$A$1:$J$2336,7,FALSE)</f>
        <v>1</v>
      </c>
      <c r="S153" s="4" t="str">
        <f>VLOOKUP(A153,'Medical Examinations'!$A$1:$J$2336,6,FALSE)</f>
        <v>No</v>
      </c>
      <c r="T153" s="4" t="str">
        <f>VLOOKUP(A153,'Medical Examinations'!$A$1:$J$2336,8,FALSE)</f>
        <v>No</v>
      </c>
      <c r="U153" s="4" t="str">
        <f>VLOOKUP(A153,'Medical Examinations'!$A$1:$J$2336,9,FALSE)</f>
        <v>Obesity</v>
      </c>
      <c r="V153" s="4" t="str">
        <f>VLOOKUP(A153,'Medical Examinations'!$A$1:$J$2336,10,FALSE)</f>
        <v>Normal</v>
      </c>
      <c r="W153" s="4"/>
      <c r="X153" s="4"/>
    </row>
    <row r="154" spans="1:24" ht="15.75" thickBot="1" x14ac:dyDescent="0.3">
      <c r="A154" s="4" t="s">
        <v>179</v>
      </c>
      <c r="B154" s="5">
        <v>2004</v>
      </c>
      <c r="C154" s="4" t="s">
        <v>20</v>
      </c>
      <c r="D154" s="5">
        <v>9</v>
      </c>
      <c r="E154" s="5" t="str">
        <f>CONCATENATE(D154," ",C154," ",B154)</f>
        <v>9 Sep 2004</v>
      </c>
      <c r="F154" s="4" t="str">
        <f>IF(M154&lt;=30,"20-30",IF(M154&lt;=40,"31-40",IF(M154&lt;=50,"41-50","51+")))</f>
        <v>20-30</v>
      </c>
      <c r="G154" s="19">
        <v>1727.54</v>
      </c>
      <c r="H154" s="4" t="s">
        <v>12</v>
      </c>
      <c r="I154" s="4" t="s">
        <v>16</v>
      </c>
      <c r="J154" s="4" t="s">
        <v>13</v>
      </c>
      <c r="K154" s="4"/>
      <c r="L154" s="4" t="str">
        <f>VLOOKUP(A154,'Customer Names'!$A$2:$B$2336,2,FALSE)</f>
        <v>Murphy</v>
      </c>
      <c r="M154" s="4">
        <f>DATEDIF(E154,$K$2,"y")</f>
        <v>20</v>
      </c>
      <c r="N154" s="4">
        <f>VLOOKUP(A154,'Medical Examinations'!$A$2:$B$2336,2,FALSE)</f>
        <v>35.200000000000003</v>
      </c>
      <c r="O154" s="4">
        <f>VLOOKUP(A154,'Medical Examinations'!$A$1:$J$2336,3,FALSE)</f>
        <v>5.97</v>
      </c>
      <c r="P154" s="4" t="str">
        <f>VLOOKUP(A154,'Medical Examinations'!$A$1:$J$2336,4,FALSE)</f>
        <v>No</v>
      </c>
      <c r="Q154" s="4" t="str">
        <f>VLOOKUP(A154,'Medical Examinations'!$A$1:$J$2336,5,FALSE)</f>
        <v>Yes</v>
      </c>
      <c r="R154" s="4">
        <f>VLOOKUP(A154,'Medical Examinations'!$A$1:$J$2336,7,FALSE)</f>
        <v>1</v>
      </c>
      <c r="S154" s="4" t="str">
        <f>VLOOKUP(A154,'Medical Examinations'!$A$1:$J$2336,6,FALSE)</f>
        <v>No</v>
      </c>
      <c r="T154" s="4" t="str">
        <f>VLOOKUP(A154,'Medical Examinations'!$A$1:$J$2336,8,FALSE)</f>
        <v>No</v>
      </c>
      <c r="U154" s="4" t="str">
        <f>VLOOKUP(A154,'Medical Examinations'!$A$1:$J$2336,9,FALSE)</f>
        <v>Obesity</v>
      </c>
      <c r="V154" s="4" t="str">
        <f>VLOOKUP(A154,'Medical Examinations'!$A$1:$J$2336,10,FALSE)</f>
        <v>Prediabetes</v>
      </c>
      <c r="W154" s="4"/>
      <c r="X154" s="4"/>
    </row>
    <row r="155" spans="1:24" ht="15.75" thickBot="1" x14ac:dyDescent="0.3">
      <c r="A155" s="4" t="s">
        <v>180</v>
      </c>
      <c r="B155" s="5">
        <v>2003</v>
      </c>
      <c r="C155" s="4" t="s">
        <v>15</v>
      </c>
      <c r="D155" s="5">
        <v>21</v>
      </c>
      <c r="E155" s="5" t="str">
        <f>CONCATENATE(D155," ",C155," ",B155)</f>
        <v>21 Nov 2003</v>
      </c>
      <c r="F155" s="4" t="str">
        <f>IF(M155&lt;=30,"20-30",IF(M155&lt;=40,"31-40",IF(M155&lt;=50,"41-50","51+")))</f>
        <v>20-30</v>
      </c>
      <c r="G155" s="19">
        <v>1727.79</v>
      </c>
      <c r="H155" s="4" t="s">
        <v>12</v>
      </c>
      <c r="I155" s="4" t="s">
        <v>12</v>
      </c>
      <c r="J155" s="4" t="s">
        <v>42</v>
      </c>
      <c r="K155" s="4"/>
      <c r="L155" s="4" t="str">
        <f>VLOOKUP(A155,'Customer Names'!$A$2:$B$2336,2,FALSE)</f>
        <v>Klehm</v>
      </c>
      <c r="M155" s="4">
        <f>DATEDIF(E155,$K$2,"y")</f>
        <v>21</v>
      </c>
      <c r="N155" s="4">
        <f>VLOOKUP(A155,'Medical Examinations'!$A$2:$B$2336,2,FALSE)</f>
        <v>17.8</v>
      </c>
      <c r="O155" s="4">
        <f>VLOOKUP(A155,'Medical Examinations'!$A$1:$J$2336,3,FALSE)</f>
        <v>4.55</v>
      </c>
      <c r="P155" s="4" t="str">
        <f>VLOOKUP(A155,'Medical Examinations'!$A$1:$J$2336,4,FALSE)</f>
        <v>No</v>
      </c>
      <c r="Q155" s="4" t="str">
        <f>VLOOKUP(A155,'Medical Examinations'!$A$1:$J$2336,5,FALSE)</f>
        <v>No</v>
      </c>
      <c r="R155" s="4">
        <f>VLOOKUP(A155,'Medical Examinations'!$A$1:$J$2336,7,FALSE)</f>
        <v>1</v>
      </c>
      <c r="S155" s="4" t="str">
        <f>VLOOKUP(A155,'Medical Examinations'!$A$1:$J$2336,6,FALSE)</f>
        <v>Yes</v>
      </c>
      <c r="T155" s="4" t="str">
        <f>VLOOKUP(A155,'Medical Examinations'!$A$1:$J$2336,8,FALSE)</f>
        <v>No</v>
      </c>
      <c r="U155" s="4" t="str">
        <f>VLOOKUP(A155,'Medical Examinations'!$A$1:$J$2336,9,FALSE)</f>
        <v>Underweight</v>
      </c>
      <c r="V155" s="4" t="str">
        <f>VLOOKUP(A155,'Medical Examinations'!$A$1:$J$2336,10,FALSE)</f>
        <v>Normal</v>
      </c>
      <c r="W155" s="4"/>
      <c r="X155" s="4"/>
    </row>
    <row r="156" spans="1:24" ht="15.75" thickBot="1" x14ac:dyDescent="0.3">
      <c r="A156" s="4" t="s">
        <v>181</v>
      </c>
      <c r="B156" s="5">
        <v>2003</v>
      </c>
      <c r="C156" s="4" t="s">
        <v>20</v>
      </c>
      <c r="D156" s="5">
        <v>1</v>
      </c>
      <c r="E156" s="5" t="str">
        <f>CONCATENATE(D156," ",C156," ",B156)</f>
        <v>1 Sep 2003</v>
      </c>
      <c r="F156" s="4" t="str">
        <f>IF(M156&lt;=30,"20-30",IF(M156&lt;=40,"31-40",IF(M156&lt;=50,"41-50","51+")))</f>
        <v>20-30</v>
      </c>
      <c r="G156" s="19">
        <v>1728.9</v>
      </c>
      <c r="H156" s="4" t="s">
        <v>12</v>
      </c>
      <c r="I156" s="4" t="s">
        <v>11</v>
      </c>
      <c r="J156" s="4" t="s">
        <v>42</v>
      </c>
      <c r="K156" s="4"/>
      <c r="L156" s="4" t="str">
        <f>VLOOKUP(A156,'Customer Names'!$A$2:$B$2336,2,FALSE)</f>
        <v>Lippmann</v>
      </c>
      <c r="M156" s="4">
        <f>DATEDIF(E156,$K$2,"y")</f>
        <v>21</v>
      </c>
      <c r="N156" s="4">
        <f>VLOOKUP(A156,'Medical Examinations'!$A$2:$B$2336,2,FALSE)</f>
        <v>18.600000000000001</v>
      </c>
      <c r="O156" s="4">
        <f>VLOOKUP(A156,'Medical Examinations'!$A$1:$J$2336,3,FALSE)</f>
        <v>5</v>
      </c>
      <c r="P156" s="4" t="str">
        <f>VLOOKUP(A156,'Medical Examinations'!$A$1:$J$2336,4,FALSE)</f>
        <v>No</v>
      </c>
      <c r="Q156" s="4" t="str">
        <f>VLOOKUP(A156,'Medical Examinations'!$A$1:$J$2336,5,FALSE)</f>
        <v>No</v>
      </c>
      <c r="R156" s="4">
        <f>VLOOKUP(A156,'Medical Examinations'!$A$1:$J$2336,7,FALSE)</f>
        <v>1</v>
      </c>
      <c r="S156" s="4" t="str">
        <f>VLOOKUP(A156,'Medical Examinations'!$A$1:$J$2336,6,FALSE)</f>
        <v>Yes</v>
      </c>
      <c r="T156" s="4" t="str">
        <f>VLOOKUP(A156,'Medical Examinations'!$A$1:$J$2336,8,FALSE)</f>
        <v>No</v>
      </c>
      <c r="U156" s="4" t="str">
        <f>VLOOKUP(A156,'Medical Examinations'!$A$1:$J$2336,9,FALSE)</f>
        <v>Normal Weight</v>
      </c>
      <c r="V156" s="4" t="str">
        <f>VLOOKUP(A156,'Medical Examinations'!$A$1:$J$2336,10,FALSE)</f>
        <v>Normal</v>
      </c>
      <c r="W156" s="4"/>
      <c r="X156" s="4"/>
    </row>
    <row r="157" spans="1:24" ht="15.75" thickBot="1" x14ac:dyDescent="0.3">
      <c r="A157" s="4" t="s">
        <v>182</v>
      </c>
      <c r="B157" s="5">
        <v>2003</v>
      </c>
      <c r="C157" s="4" t="s">
        <v>15</v>
      </c>
      <c r="D157" s="5">
        <v>9</v>
      </c>
      <c r="E157" s="5" t="str">
        <f>CONCATENATE(D157," ",C157," ",B157)</f>
        <v>9 Nov 2003</v>
      </c>
      <c r="F157" s="4" t="str">
        <f>IF(M157&lt;=30,"20-30",IF(M157&lt;=40,"31-40",IF(M157&lt;=50,"41-50","51+")))</f>
        <v>20-30</v>
      </c>
      <c r="G157" s="19">
        <v>1731.68</v>
      </c>
      <c r="H157" s="4" t="s">
        <v>12</v>
      </c>
      <c r="I157" s="4" t="s">
        <v>11</v>
      </c>
      <c r="J157" s="4" t="s">
        <v>42</v>
      </c>
      <c r="K157" s="4"/>
      <c r="L157" s="4" t="str">
        <f>VLOOKUP(A157,'Customer Names'!$A$2:$B$2336,2,FALSE)</f>
        <v>Miller</v>
      </c>
      <c r="M157" s="4">
        <f>DATEDIF(E157,$K$2,"y")</f>
        <v>21</v>
      </c>
      <c r="N157" s="4">
        <f>VLOOKUP(A157,'Medical Examinations'!$A$2:$B$2336,2,FALSE)</f>
        <v>20.6</v>
      </c>
      <c r="O157" s="4">
        <f>VLOOKUP(A157,'Medical Examinations'!$A$1:$J$2336,3,FALSE)</f>
        <v>5.14</v>
      </c>
      <c r="P157" s="4" t="str">
        <f>VLOOKUP(A157,'Medical Examinations'!$A$1:$J$2336,4,FALSE)</f>
        <v>No</v>
      </c>
      <c r="Q157" s="4" t="str">
        <f>VLOOKUP(A157,'Medical Examinations'!$A$1:$J$2336,5,FALSE)</f>
        <v>No</v>
      </c>
      <c r="R157" s="4">
        <f>VLOOKUP(A157,'Medical Examinations'!$A$1:$J$2336,7,FALSE)</f>
        <v>1</v>
      </c>
      <c r="S157" s="4" t="str">
        <f>VLOOKUP(A157,'Medical Examinations'!$A$1:$J$2336,6,FALSE)</f>
        <v>Yes</v>
      </c>
      <c r="T157" s="4" t="str">
        <f>VLOOKUP(A157,'Medical Examinations'!$A$1:$J$2336,8,FALSE)</f>
        <v>No</v>
      </c>
      <c r="U157" s="4" t="str">
        <f>VLOOKUP(A157,'Medical Examinations'!$A$1:$J$2336,9,FALSE)</f>
        <v>Normal Weight</v>
      </c>
      <c r="V157" s="4" t="str">
        <f>VLOOKUP(A157,'Medical Examinations'!$A$1:$J$2336,10,FALSE)</f>
        <v>Normal</v>
      </c>
      <c r="W157" s="4"/>
      <c r="X157" s="4"/>
    </row>
    <row r="158" spans="1:24" ht="15.75" thickBot="1" x14ac:dyDescent="0.3">
      <c r="A158" s="4" t="s">
        <v>183</v>
      </c>
      <c r="B158" s="5">
        <v>2003</v>
      </c>
      <c r="C158" s="4" t="s">
        <v>15</v>
      </c>
      <c r="D158" s="5">
        <v>14</v>
      </c>
      <c r="E158" s="5" t="str">
        <f>CONCATENATE(D158," ",C158," ",B158)</f>
        <v>14 Nov 2003</v>
      </c>
      <c r="F158" s="4" t="str">
        <f>IF(M158&lt;=30,"20-30",IF(M158&lt;=40,"31-40",IF(M158&lt;=50,"41-50","51+")))</f>
        <v>20-30</v>
      </c>
      <c r="G158" s="19">
        <v>1737.38</v>
      </c>
      <c r="H158" s="4" t="s">
        <v>12</v>
      </c>
      <c r="I158" s="4" t="s">
        <v>11</v>
      </c>
      <c r="J158" s="4" t="s">
        <v>42</v>
      </c>
      <c r="K158" s="4"/>
      <c r="L158" s="4" t="str">
        <f>VLOOKUP(A158,'Customer Names'!$A$2:$B$2336,2,FALSE)</f>
        <v>Karmen</v>
      </c>
      <c r="M158" s="4">
        <f>DATEDIF(E158,$K$2,"y")</f>
        <v>21</v>
      </c>
      <c r="N158" s="4">
        <f>VLOOKUP(A158,'Medical Examinations'!$A$2:$B$2336,2,FALSE)</f>
        <v>24.7</v>
      </c>
      <c r="O158" s="4">
        <f>VLOOKUP(A158,'Medical Examinations'!$A$1:$J$2336,3,FALSE)</f>
        <v>5.32</v>
      </c>
      <c r="P158" s="4" t="str">
        <f>VLOOKUP(A158,'Medical Examinations'!$A$1:$J$2336,4,FALSE)</f>
        <v>No</v>
      </c>
      <c r="Q158" s="4" t="str">
        <f>VLOOKUP(A158,'Medical Examinations'!$A$1:$J$2336,5,FALSE)</f>
        <v>No</v>
      </c>
      <c r="R158" s="4">
        <f>VLOOKUP(A158,'Medical Examinations'!$A$1:$J$2336,7,FALSE)</f>
        <v>1</v>
      </c>
      <c r="S158" s="4" t="str">
        <f>VLOOKUP(A158,'Medical Examinations'!$A$1:$J$2336,6,FALSE)</f>
        <v>Yes</v>
      </c>
      <c r="T158" s="4" t="str">
        <f>VLOOKUP(A158,'Medical Examinations'!$A$1:$J$2336,8,FALSE)</f>
        <v>No</v>
      </c>
      <c r="U158" s="4" t="str">
        <f>VLOOKUP(A158,'Medical Examinations'!$A$1:$J$2336,9,FALSE)</f>
        <v>Normal Weight</v>
      </c>
      <c r="V158" s="4" t="str">
        <f>VLOOKUP(A158,'Medical Examinations'!$A$1:$J$2336,10,FALSE)</f>
        <v>Normal</v>
      </c>
      <c r="W158" s="4"/>
      <c r="X158" s="4"/>
    </row>
    <row r="159" spans="1:24" ht="15.75" thickBot="1" x14ac:dyDescent="0.3">
      <c r="A159" s="4" t="s">
        <v>184</v>
      </c>
      <c r="B159" s="5">
        <v>2003</v>
      </c>
      <c r="C159" s="4" t="s">
        <v>10</v>
      </c>
      <c r="D159" s="5">
        <v>25</v>
      </c>
      <c r="E159" s="5" t="str">
        <f>CONCATENATE(D159," ",C159," ",B159)</f>
        <v>25 Jul 2003</v>
      </c>
      <c r="F159" s="4" t="str">
        <f>IF(M159&lt;=30,"20-30",IF(M159&lt;=40,"31-40",IF(M159&lt;=50,"41-50","51+")))</f>
        <v>20-30</v>
      </c>
      <c r="G159" s="19">
        <v>1743.21</v>
      </c>
      <c r="H159" s="4" t="s">
        <v>12</v>
      </c>
      <c r="I159" s="4" t="s">
        <v>16</v>
      </c>
      <c r="J159" s="4" t="s">
        <v>42</v>
      </c>
      <c r="K159" s="4"/>
      <c r="L159" s="4" t="str">
        <f>VLOOKUP(A159,'Customer Names'!$A$2:$B$2336,2,FALSE)</f>
        <v>Davenport</v>
      </c>
      <c r="M159" s="4">
        <f>DATEDIF(E159,$K$2,"y")</f>
        <v>21</v>
      </c>
      <c r="N159" s="4">
        <f>VLOOKUP(A159,'Medical Examinations'!$A$2:$B$2336,2,FALSE)</f>
        <v>28.9</v>
      </c>
      <c r="O159" s="4">
        <f>VLOOKUP(A159,'Medical Examinations'!$A$1:$J$2336,3,FALSE)</f>
        <v>5.85</v>
      </c>
      <c r="P159" s="4" t="str">
        <f>VLOOKUP(A159,'Medical Examinations'!$A$1:$J$2336,4,FALSE)</f>
        <v>No</v>
      </c>
      <c r="Q159" s="4" t="str">
        <f>VLOOKUP(A159,'Medical Examinations'!$A$1:$J$2336,5,FALSE)</f>
        <v>No</v>
      </c>
      <c r="R159" s="4">
        <f>VLOOKUP(A159,'Medical Examinations'!$A$1:$J$2336,7,FALSE)</f>
        <v>1</v>
      </c>
      <c r="S159" s="4" t="str">
        <f>VLOOKUP(A159,'Medical Examinations'!$A$1:$J$2336,6,FALSE)</f>
        <v>Yes</v>
      </c>
      <c r="T159" s="4" t="str">
        <f>VLOOKUP(A159,'Medical Examinations'!$A$1:$J$2336,8,FALSE)</f>
        <v>No</v>
      </c>
      <c r="U159" s="4" t="str">
        <f>VLOOKUP(A159,'Medical Examinations'!$A$1:$J$2336,9,FALSE)</f>
        <v>Overweight</v>
      </c>
      <c r="V159" s="4" t="str">
        <f>VLOOKUP(A159,'Medical Examinations'!$A$1:$J$2336,10,FALSE)</f>
        <v>Prediabetes</v>
      </c>
      <c r="W159" s="4"/>
      <c r="X159" s="4"/>
    </row>
    <row r="160" spans="1:24" ht="15.75" thickBot="1" x14ac:dyDescent="0.3">
      <c r="A160" s="4" t="s">
        <v>185</v>
      </c>
      <c r="B160" s="5">
        <v>2003</v>
      </c>
      <c r="C160" s="4" t="s">
        <v>10</v>
      </c>
      <c r="D160" s="5">
        <v>28</v>
      </c>
      <c r="E160" s="5" t="str">
        <f>CONCATENATE(D160," ",C160," ",B160)</f>
        <v>28 Jul 2003</v>
      </c>
      <c r="F160" s="4" t="str">
        <f>IF(M160&lt;=30,"20-30",IF(M160&lt;=40,"31-40",IF(M160&lt;=50,"41-50","51+")))</f>
        <v>20-30</v>
      </c>
      <c r="G160" s="19">
        <v>1744.47</v>
      </c>
      <c r="H160" s="4" t="s">
        <v>12</v>
      </c>
      <c r="I160" s="4" t="s">
        <v>16</v>
      </c>
      <c r="J160" s="4" t="s">
        <v>42</v>
      </c>
      <c r="K160" s="4"/>
      <c r="L160" s="4" t="str">
        <f>VLOOKUP(A160,'Customer Names'!$A$2:$B$2336,2,FALSE)</f>
        <v>White</v>
      </c>
      <c r="M160" s="4">
        <f>DATEDIF(E160,$K$2,"y")</f>
        <v>21</v>
      </c>
      <c r="N160" s="4">
        <f>VLOOKUP(A160,'Medical Examinations'!$A$2:$B$2336,2,FALSE)</f>
        <v>29.8</v>
      </c>
      <c r="O160" s="4">
        <f>VLOOKUP(A160,'Medical Examinations'!$A$1:$J$2336,3,FALSE)</f>
        <v>4.26</v>
      </c>
      <c r="P160" s="4" t="str">
        <f>VLOOKUP(A160,'Medical Examinations'!$A$1:$J$2336,4,FALSE)</f>
        <v>No</v>
      </c>
      <c r="Q160" s="4" t="str">
        <f>VLOOKUP(A160,'Medical Examinations'!$A$1:$J$2336,5,FALSE)</f>
        <v>No</v>
      </c>
      <c r="R160" s="4">
        <f>VLOOKUP(A160,'Medical Examinations'!$A$1:$J$2336,7,FALSE)</f>
        <v>1</v>
      </c>
      <c r="S160" s="4" t="str">
        <f>VLOOKUP(A160,'Medical Examinations'!$A$1:$J$2336,6,FALSE)</f>
        <v>Yes</v>
      </c>
      <c r="T160" s="4" t="str">
        <f>VLOOKUP(A160,'Medical Examinations'!$A$1:$J$2336,8,FALSE)</f>
        <v>No</v>
      </c>
      <c r="U160" s="4" t="str">
        <f>VLOOKUP(A160,'Medical Examinations'!$A$1:$J$2336,9,FALSE)</f>
        <v>Overweight</v>
      </c>
      <c r="V160" s="4" t="str">
        <f>VLOOKUP(A160,'Medical Examinations'!$A$1:$J$2336,10,FALSE)</f>
        <v>Normal</v>
      </c>
      <c r="W160" s="4"/>
      <c r="X160" s="4"/>
    </row>
    <row r="161" spans="1:24" ht="15.75" thickBot="1" x14ac:dyDescent="0.3">
      <c r="A161" s="4" t="s">
        <v>186</v>
      </c>
      <c r="B161" s="5">
        <v>2003</v>
      </c>
      <c r="C161" s="4" t="s">
        <v>20</v>
      </c>
      <c r="D161" s="5">
        <v>26</v>
      </c>
      <c r="E161" s="5" t="str">
        <f>CONCATENATE(D161," ",C161," ",B161)</f>
        <v>26 Sep 2003</v>
      </c>
      <c r="F161" s="4" t="str">
        <f>IF(M161&lt;=30,"20-30",IF(M161&lt;=40,"31-40",IF(M161&lt;=50,"41-50","51+")))</f>
        <v>20-30</v>
      </c>
      <c r="G161" s="19">
        <v>1748.77</v>
      </c>
      <c r="H161" s="4" t="s">
        <v>12</v>
      </c>
      <c r="I161" s="4" t="s">
        <v>16</v>
      </c>
      <c r="J161" s="4" t="s">
        <v>42</v>
      </c>
      <c r="K161" s="4"/>
      <c r="L161" s="4" t="str">
        <f>VLOOKUP(A161,'Customer Names'!$A$2:$B$2336,2,FALSE)</f>
        <v>O'Connor</v>
      </c>
      <c r="M161" s="4">
        <f>DATEDIF(E161,$K$2,"y")</f>
        <v>21</v>
      </c>
      <c r="N161" s="4">
        <f>VLOOKUP(A161,'Medical Examinations'!$A$2:$B$2336,2,FALSE)</f>
        <v>32.9</v>
      </c>
      <c r="O161" s="4">
        <f>VLOOKUP(A161,'Medical Examinations'!$A$1:$J$2336,3,FALSE)</f>
        <v>4.78</v>
      </c>
      <c r="P161" s="4" t="str">
        <f>VLOOKUP(A161,'Medical Examinations'!$A$1:$J$2336,4,FALSE)</f>
        <v>No</v>
      </c>
      <c r="Q161" s="4" t="str">
        <f>VLOOKUP(A161,'Medical Examinations'!$A$1:$J$2336,5,FALSE)</f>
        <v>No</v>
      </c>
      <c r="R161" s="4">
        <f>VLOOKUP(A161,'Medical Examinations'!$A$1:$J$2336,7,FALSE)</f>
        <v>1</v>
      </c>
      <c r="S161" s="4" t="str">
        <f>VLOOKUP(A161,'Medical Examinations'!$A$1:$J$2336,6,FALSE)</f>
        <v>Yes</v>
      </c>
      <c r="T161" s="4" t="str">
        <f>VLOOKUP(A161,'Medical Examinations'!$A$1:$J$2336,8,FALSE)</f>
        <v>No</v>
      </c>
      <c r="U161" s="4" t="str">
        <f>VLOOKUP(A161,'Medical Examinations'!$A$1:$J$2336,9,FALSE)</f>
        <v>Obesity</v>
      </c>
      <c r="V161" s="4" t="str">
        <f>VLOOKUP(A161,'Medical Examinations'!$A$1:$J$2336,10,FALSE)</f>
        <v>Normal</v>
      </c>
      <c r="W161" s="4"/>
      <c r="X161" s="4"/>
    </row>
    <row r="162" spans="1:24" ht="15.75" thickBot="1" x14ac:dyDescent="0.3">
      <c r="A162" s="4" t="s">
        <v>187</v>
      </c>
      <c r="B162" s="5">
        <v>1998</v>
      </c>
      <c r="C162" s="4" t="s">
        <v>36</v>
      </c>
      <c r="D162" s="5">
        <v>7</v>
      </c>
      <c r="E162" s="5" t="str">
        <f>CONCATENATE(D162," ",C162," ",B162)</f>
        <v>7 Oct 1998</v>
      </c>
      <c r="F162" s="4" t="str">
        <f>IF(M162&lt;=30,"20-30",IF(M162&lt;=40,"31-40",IF(M162&lt;=50,"41-50","51+")))</f>
        <v>20-30</v>
      </c>
      <c r="G162" s="19">
        <v>1756.6</v>
      </c>
      <c r="H162" s="4" t="s">
        <v>12</v>
      </c>
      <c r="I162" s="4" t="s">
        <v>12</v>
      </c>
      <c r="J162" s="4" t="s">
        <v>13</v>
      </c>
      <c r="K162" s="4"/>
      <c r="L162" s="4" t="str">
        <f>VLOOKUP(A162,'Customer Names'!$A$2:$B$2336,2,FALSE)</f>
        <v>Rodas</v>
      </c>
      <c r="M162" s="4">
        <f>DATEDIF(E162,$K$2,"y")</f>
        <v>26</v>
      </c>
      <c r="N162" s="4">
        <f>VLOOKUP(A162,'Medical Examinations'!$A$2:$B$2336,2,FALSE)</f>
        <v>25.64</v>
      </c>
      <c r="O162" s="4">
        <f>VLOOKUP(A162,'Medical Examinations'!$A$1:$J$2336,3,FALSE)</f>
        <v>4.76</v>
      </c>
      <c r="P162" s="4" t="str">
        <f>VLOOKUP(A162,'Medical Examinations'!$A$1:$J$2336,4,FALSE)</f>
        <v>No</v>
      </c>
      <c r="Q162" s="4" t="str">
        <f>VLOOKUP(A162,'Medical Examinations'!$A$1:$J$2336,5,FALSE)</f>
        <v>No</v>
      </c>
      <c r="R162" s="4">
        <f>VLOOKUP(A162,'Medical Examinations'!$A$1:$J$2336,7,FALSE)</f>
        <v>1</v>
      </c>
      <c r="S162" s="4" t="str">
        <f>VLOOKUP(A162,'Medical Examinations'!$A$1:$J$2336,6,FALSE)</f>
        <v>No</v>
      </c>
      <c r="T162" s="4" t="str">
        <f>VLOOKUP(A162,'Medical Examinations'!$A$1:$J$2336,8,FALSE)</f>
        <v>No</v>
      </c>
      <c r="U162" s="4" t="str">
        <f>VLOOKUP(A162,'Medical Examinations'!$A$1:$J$2336,9,FALSE)</f>
        <v>Overweight</v>
      </c>
      <c r="V162" s="4" t="str">
        <f>VLOOKUP(A162,'Medical Examinations'!$A$1:$J$2336,10,FALSE)</f>
        <v>Normal</v>
      </c>
      <c r="W162" s="4"/>
      <c r="X162" s="4"/>
    </row>
    <row r="163" spans="1:24" ht="15.75" thickBot="1" x14ac:dyDescent="0.3">
      <c r="A163" s="4" t="s">
        <v>188</v>
      </c>
      <c r="B163" s="5">
        <v>2003</v>
      </c>
      <c r="C163" s="4" t="s">
        <v>15</v>
      </c>
      <c r="D163" s="5">
        <v>19</v>
      </c>
      <c r="E163" s="5" t="str">
        <f>CONCATENATE(D163," ",C163," ",B163)</f>
        <v>19 Nov 2003</v>
      </c>
      <c r="F163" s="4" t="str">
        <f>IF(M163&lt;=30,"20-30",IF(M163&lt;=40,"31-40",IF(M163&lt;=50,"41-50","51+")))</f>
        <v>20-30</v>
      </c>
      <c r="G163" s="19">
        <v>1759.34</v>
      </c>
      <c r="H163" s="4" t="s">
        <v>12</v>
      </c>
      <c r="I163" s="4" t="s">
        <v>16</v>
      </c>
      <c r="J163" s="4" t="s">
        <v>42</v>
      </c>
      <c r="K163" s="4"/>
      <c r="L163" s="4" t="str">
        <f>VLOOKUP(A163,'Customer Names'!$A$2:$B$2336,2,FALSE)</f>
        <v>O'Brien</v>
      </c>
      <c r="M163" s="4">
        <f>DATEDIF(E163,$K$2,"y")</f>
        <v>21</v>
      </c>
      <c r="N163" s="4">
        <f>VLOOKUP(A163,'Medical Examinations'!$A$2:$B$2336,2,FALSE)</f>
        <v>40.5</v>
      </c>
      <c r="O163" s="4">
        <f>VLOOKUP(A163,'Medical Examinations'!$A$1:$J$2336,3,FALSE)</f>
        <v>5.4</v>
      </c>
      <c r="P163" s="4" t="str">
        <f>VLOOKUP(A163,'Medical Examinations'!$A$1:$J$2336,4,FALSE)</f>
        <v>No</v>
      </c>
      <c r="Q163" s="4" t="str">
        <f>VLOOKUP(A163,'Medical Examinations'!$A$1:$J$2336,5,FALSE)</f>
        <v>No</v>
      </c>
      <c r="R163" s="4">
        <f>VLOOKUP(A163,'Medical Examinations'!$A$1:$J$2336,7,FALSE)</f>
        <v>1</v>
      </c>
      <c r="S163" s="4" t="str">
        <f>VLOOKUP(A163,'Medical Examinations'!$A$1:$J$2336,6,FALSE)</f>
        <v>Yes</v>
      </c>
      <c r="T163" s="4" t="str">
        <f>VLOOKUP(A163,'Medical Examinations'!$A$1:$J$2336,8,FALSE)</f>
        <v>No</v>
      </c>
      <c r="U163" s="4" t="str">
        <f>VLOOKUP(A163,'Medical Examinations'!$A$1:$J$2336,9,FALSE)</f>
        <v>Obesity</v>
      </c>
      <c r="V163" s="4" t="str">
        <f>VLOOKUP(A163,'Medical Examinations'!$A$1:$J$2336,10,FALSE)</f>
        <v>Normal</v>
      </c>
      <c r="W163" s="4"/>
      <c r="X163" s="4"/>
    </row>
    <row r="164" spans="1:24" ht="15.75" thickBot="1" x14ac:dyDescent="0.3">
      <c r="A164" s="4" t="s">
        <v>189</v>
      </c>
      <c r="B164" s="5">
        <v>2002</v>
      </c>
      <c r="C164" s="4" t="s">
        <v>30</v>
      </c>
      <c r="D164" s="5">
        <v>13</v>
      </c>
      <c r="E164" s="5" t="str">
        <f>CONCATENATE(D164," ",C164," ",B164)</f>
        <v>13 Dec 2002</v>
      </c>
      <c r="F164" s="4" t="str">
        <f>IF(M164&lt;=30,"20-30",IF(M164&lt;=40,"31-40",IF(M164&lt;=50,"41-50","51+")))</f>
        <v>20-30</v>
      </c>
      <c r="G164" s="19">
        <v>1769.53</v>
      </c>
      <c r="H164" s="4" t="s">
        <v>12</v>
      </c>
      <c r="I164" s="4" t="s">
        <v>12</v>
      </c>
      <c r="J164" s="4" t="s">
        <v>23</v>
      </c>
      <c r="K164" s="4"/>
      <c r="L164" s="4" t="str">
        <f>VLOOKUP(A164,'Customer Names'!$A$2:$B$2336,2,FALSE)</f>
        <v>Lozier</v>
      </c>
      <c r="M164" s="4">
        <f>DATEDIF(E164,$K$2,"y")</f>
        <v>22</v>
      </c>
      <c r="N164" s="4">
        <f>VLOOKUP(A164,'Medical Examinations'!$A$2:$B$2336,2,FALSE)</f>
        <v>29.734999999999999</v>
      </c>
      <c r="O164" s="4">
        <f>VLOOKUP(A164,'Medical Examinations'!$A$1:$J$2336,3,FALSE)</f>
        <v>11.92</v>
      </c>
      <c r="P164" s="4" t="str">
        <f>VLOOKUP(A164,'Medical Examinations'!$A$1:$J$2336,4,FALSE)</f>
        <v>No</v>
      </c>
      <c r="Q164" s="4" t="str">
        <f>VLOOKUP(A164,'Medical Examinations'!$A$1:$J$2336,5,FALSE)</f>
        <v>No</v>
      </c>
      <c r="R164" s="4">
        <f>VLOOKUP(A164,'Medical Examinations'!$A$1:$J$2336,7,FALSE)</f>
        <v>0</v>
      </c>
      <c r="S164" s="4" t="str">
        <f>VLOOKUP(A164,'Medical Examinations'!$A$1:$J$2336,6,FALSE)</f>
        <v>No</v>
      </c>
      <c r="T164" s="4" t="str">
        <f>VLOOKUP(A164,'Medical Examinations'!$A$1:$J$2336,8,FALSE)</f>
        <v>No</v>
      </c>
      <c r="U164" s="4" t="str">
        <f>VLOOKUP(A164,'Medical Examinations'!$A$1:$J$2336,9,FALSE)</f>
        <v>Overweight</v>
      </c>
      <c r="V164" s="4" t="str">
        <f>VLOOKUP(A164,'Medical Examinations'!$A$1:$J$2336,10,FALSE)</f>
        <v>Diabetes</v>
      </c>
      <c r="W164" s="4"/>
      <c r="X164" s="4"/>
    </row>
    <row r="165" spans="1:24" ht="15.75" thickBot="1" x14ac:dyDescent="0.3">
      <c r="A165" s="4" t="s">
        <v>190</v>
      </c>
      <c r="B165" s="5">
        <v>1999</v>
      </c>
      <c r="C165" s="4" t="s">
        <v>20</v>
      </c>
      <c r="D165" s="5">
        <v>25</v>
      </c>
      <c r="E165" s="5" t="str">
        <f>CONCATENATE(D165," ",C165," ",B165)</f>
        <v>25 Sep 1999</v>
      </c>
      <c r="F165" s="4" t="str">
        <f>IF(M165&lt;=30,"20-30",IF(M165&lt;=40,"31-40",IF(M165&lt;=50,"41-50","51+")))</f>
        <v>20-30</v>
      </c>
      <c r="G165" s="19">
        <v>1815.88</v>
      </c>
      <c r="H165" s="4" t="s">
        <v>12</v>
      </c>
      <c r="I165" s="4" t="s">
        <v>12</v>
      </c>
      <c r="J165" s="4" t="s">
        <v>13</v>
      </c>
      <c r="K165" s="4"/>
      <c r="L165" s="4" t="str">
        <f>VLOOKUP(A165,'Customer Names'!$A$2:$B$2336,2,FALSE)</f>
        <v>Landry</v>
      </c>
      <c r="M165" s="4">
        <f>DATEDIF(E165,$K$2,"y")</f>
        <v>25</v>
      </c>
      <c r="N165" s="4">
        <f>VLOOKUP(A165,'Medical Examinations'!$A$2:$B$2336,2,FALSE)</f>
        <v>26.51</v>
      </c>
      <c r="O165" s="4">
        <f>VLOOKUP(A165,'Medical Examinations'!$A$1:$J$2336,3,FALSE)</f>
        <v>4.58</v>
      </c>
      <c r="P165" s="4" t="str">
        <f>VLOOKUP(A165,'Medical Examinations'!$A$1:$J$2336,4,FALSE)</f>
        <v>No</v>
      </c>
      <c r="Q165" s="4" t="str">
        <f>VLOOKUP(A165,'Medical Examinations'!$A$1:$J$2336,5,FALSE)</f>
        <v>No</v>
      </c>
      <c r="R165" s="4">
        <f>VLOOKUP(A165,'Medical Examinations'!$A$1:$J$2336,7,FALSE)</f>
        <v>0</v>
      </c>
      <c r="S165" s="4" t="str">
        <f>VLOOKUP(A165,'Medical Examinations'!$A$1:$J$2336,6,FALSE)</f>
        <v>No</v>
      </c>
      <c r="T165" s="4" t="str">
        <f>VLOOKUP(A165,'Medical Examinations'!$A$1:$J$2336,8,FALSE)</f>
        <v>No</v>
      </c>
      <c r="U165" s="4" t="str">
        <f>VLOOKUP(A165,'Medical Examinations'!$A$1:$J$2336,9,FALSE)</f>
        <v>Overweight</v>
      </c>
      <c r="V165" s="4" t="str">
        <f>VLOOKUP(A165,'Medical Examinations'!$A$1:$J$2336,10,FALSE)</f>
        <v>Normal</v>
      </c>
      <c r="W165" s="4"/>
      <c r="X165" s="4"/>
    </row>
    <row r="166" spans="1:24" ht="15.75" thickBot="1" x14ac:dyDescent="0.3">
      <c r="A166" s="4" t="s">
        <v>191</v>
      </c>
      <c r="B166" s="5">
        <v>2004</v>
      </c>
      <c r="C166" s="4" t="s">
        <v>34</v>
      </c>
      <c r="D166" s="5">
        <v>19</v>
      </c>
      <c r="E166" s="5" t="str">
        <f>CONCATENATE(D166," ",C166," ",B166)</f>
        <v>19 Aug 2004</v>
      </c>
      <c r="F166" s="4" t="str">
        <f>IF(M166&lt;=30,"20-30",IF(M166&lt;=40,"31-40",IF(M166&lt;=50,"41-50","51+")))</f>
        <v>20-30</v>
      </c>
      <c r="G166" s="19">
        <v>1822.54</v>
      </c>
      <c r="H166" s="4" t="s">
        <v>12</v>
      </c>
      <c r="I166" s="4" t="s">
        <v>16</v>
      </c>
      <c r="J166" s="4" t="s">
        <v>23</v>
      </c>
      <c r="K166" s="4"/>
      <c r="L166" s="4" t="str">
        <f>VLOOKUP(A166,'Customer Names'!$A$2:$B$2336,2,FALSE)</f>
        <v>Andreyko</v>
      </c>
      <c r="M166" s="4">
        <f>DATEDIF(E166,$K$2,"y")</f>
        <v>20</v>
      </c>
      <c r="N166" s="4">
        <f>VLOOKUP(A166,'Medical Examinations'!$A$2:$B$2336,2,FALSE)</f>
        <v>27.98</v>
      </c>
      <c r="O166" s="4">
        <f>VLOOKUP(A166,'Medical Examinations'!$A$1:$J$2336,3,FALSE)</f>
        <v>4.38</v>
      </c>
      <c r="P166" s="4" t="str">
        <f>VLOOKUP(A166,'Medical Examinations'!$A$1:$J$2336,4,FALSE)</f>
        <v>No</v>
      </c>
      <c r="Q166" s="4" t="str">
        <f>VLOOKUP(A166,'Medical Examinations'!$A$1:$J$2336,5,FALSE)</f>
        <v>Yes</v>
      </c>
      <c r="R166" s="4">
        <f>VLOOKUP(A166,'Medical Examinations'!$A$1:$J$2336,7,FALSE)</f>
        <v>1</v>
      </c>
      <c r="S166" s="4" t="str">
        <f>VLOOKUP(A166,'Medical Examinations'!$A$1:$J$2336,6,FALSE)</f>
        <v>No</v>
      </c>
      <c r="T166" s="4" t="str">
        <f>VLOOKUP(A166,'Medical Examinations'!$A$1:$J$2336,8,FALSE)</f>
        <v>No</v>
      </c>
      <c r="U166" s="4" t="str">
        <f>VLOOKUP(A166,'Medical Examinations'!$A$1:$J$2336,9,FALSE)</f>
        <v>Overweight</v>
      </c>
      <c r="V166" s="4" t="str">
        <f>VLOOKUP(A166,'Medical Examinations'!$A$1:$J$2336,10,FALSE)</f>
        <v>Normal</v>
      </c>
      <c r="W166" s="4"/>
      <c r="X166" s="4"/>
    </row>
    <row r="167" spans="1:24" ht="15.75" thickBot="1" x14ac:dyDescent="0.3">
      <c r="A167" s="4" t="s">
        <v>192</v>
      </c>
      <c r="B167" s="5">
        <v>1999</v>
      </c>
      <c r="C167" s="4" t="s">
        <v>15</v>
      </c>
      <c r="D167" s="5">
        <v>17</v>
      </c>
      <c r="E167" s="5" t="str">
        <f>CONCATENATE(D167," ",C167," ",B167)</f>
        <v>17 Nov 1999</v>
      </c>
      <c r="F167" s="4" t="str">
        <f>IF(M167&lt;=30,"20-30",IF(M167&lt;=40,"31-40",IF(M167&lt;=50,"41-50","51+")))</f>
        <v>20-30</v>
      </c>
      <c r="G167" s="19">
        <v>1824.29</v>
      </c>
      <c r="H167" s="4" t="s">
        <v>12</v>
      </c>
      <c r="I167" s="4" t="s">
        <v>12</v>
      </c>
      <c r="J167" s="4" t="s">
        <v>13</v>
      </c>
      <c r="K167" s="4"/>
      <c r="L167" s="4" t="str">
        <f>VLOOKUP(A167,'Customer Names'!$A$2:$B$2336,2,FALSE)</f>
        <v>Malkowski</v>
      </c>
      <c r="M167" s="4">
        <f>DATEDIF(E167,$K$2,"y")</f>
        <v>25</v>
      </c>
      <c r="N167" s="4">
        <f>VLOOKUP(A167,'Medical Examinations'!$A$2:$B$2336,2,FALSE)</f>
        <v>32.56</v>
      </c>
      <c r="O167" s="4">
        <f>VLOOKUP(A167,'Medical Examinations'!$A$1:$J$2336,3,FALSE)</f>
        <v>5.36</v>
      </c>
      <c r="P167" s="4" t="str">
        <f>VLOOKUP(A167,'Medical Examinations'!$A$1:$J$2336,4,FALSE)</f>
        <v>No</v>
      </c>
      <c r="Q167" s="4" t="str">
        <f>VLOOKUP(A167,'Medical Examinations'!$A$1:$J$2336,5,FALSE)</f>
        <v>No</v>
      </c>
      <c r="R167" s="4">
        <f>VLOOKUP(A167,'Medical Examinations'!$A$1:$J$2336,7,FALSE)</f>
        <v>0</v>
      </c>
      <c r="S167" s="4" t="str">
        <f>VLOOKUP(A167,'Medical Examinations'!$A$1:$J$2336,6,FALSE)</f>
        <v>No</v>
      </c>
      <c r="T167" s="4" t="str">
        <f>VLOOKUP(A167,'Medical Examinations'!$A$1:$J$2336,8,FALSE)</f>
        <v>No</v>
      </c>
      <c r="U167" s="4" t="str">
        <f>VLOOKUP(A167,'Medical Examinations'!$A$1:$J$2336,9,FALSE)</f>
        <v>Obesity</v>
      </c>
      <c r="V167" s="4" t="str">
        <f>VLOOKUP(A167,'Medical Examinations'!$A$1:$J$2336,10,FALSE)</f>
        <v>Normal</v>
      </c>
      <c r="W167" s="4"/>
      <c r="X167" s="4"/>
    </row>
    <row r="168" spans="1:24" ht="15.75" thickBot="1" x14ac:dyDescent="0.3">
      <c r="A168" s="4" t="s">
        <v>193</v>
      </c>
      <c r="B168" s="5">
        <v>1999</v>
      </c>
      <c r="C168" s="4" t="s">
        <v>36</v>
      </c>
      <c r="D168" s="5">
        <v>1</v>
      </c>
      <c r="E168" s="5" t="str">
        <f>CONCATENATE(D168," ",C168," ",B168)</f>
        <v>1 Oct 1999</v>
      </c>
      <c r="F168" s="4" t="str">
        <f>IF(M168&lt;=30,"20-30",IF(M168&lt;=40,"31-40",IF(M168&lt;=50,"41-50","51+")))</f>
        <v>20-30</v>
      </c>
      <c r="G168" s="19">
        <v>1826.84</v>
      </c>
      <c r="H168" s="4" t="s">
        <v>12</v>
      </c>
      <c r="I168" s="4" t="s">
        <v>11</v>
      </c>
      <c r="J168" s="4" t="s">
        <v>42</v>
      </c>
      <c r="K168" s="4"/>
      <c r="L168" s="4" t="str">
        <f>VLOOKUP(A168,'Customer Names'!$A$2:$B$2336,2,FALSE)</f>
        <v>Ritzenhein</v>
      </c>
      <c r="M168" s="4">
        <f>DATEDIF(E168,$K$2,"y")</f>
        <v>25</v>
      </c>
      <c r="N168" s="4">
        <f>VLOOKUP(A168,'Medical Examinations'!$A$2:$B$2336,2,FALSE)</f>
        <v>34.4</v>
      </c>
      <c r="O168" s="4">
        <f>VLOOKUP(A168,'Medical Examinations'!$A$1:$J$2336,3,FALSE)</f>
        <v>4.04</v>
      </c>
      <c r="P168" s="4" t="str">
        <f>VLOOKUP(A168,'Medical Examinations'!$A$1:$J$2336,4,FALSE)</f>
        <v>No</v>
      </c>
      <c r="Q168" s="4" t="str">
        <f>VLOOKUP(A168,'Medical Examinations'!$A$1:$J$2336,5,FALSE)</f>
        <v>No</v>
      </c>
      <c r="R168" s="4">
        <f>VLOOKUP(A168,'Medical Examinations'!$A$1:$J$2336,7,FALSE)</f>
        <v>0</v>
      </c>
      <c r="S168" s="4" t="str">
        <f>VLOOKUP(A168,'Medical Examinations'!$A$1:$J$2336,6,FALSE)</f>
        <v>No</v>
      </c>
      <c r="T168" s="4" t="str">
        <f>VLOOKUP(A168,'Medical Examinations'!$A$1:$J$2336,8,FALSE)</f>
        <v>No</v>
      </c>
      <c r="U168" s="4" t="str">
        <f>VLOOKUP(A168,'Medical Examinations'!$A$1:$J$2336,9,FALSE)</f>
        <v>Obesity</v>
      </c>
      <c r="V168" s="4" t="str">
        <f>VLOOKUP(A168,'Medical Examinations'!$A$1:$J$2336,10,FALSE)</f>
        <v>Normal</v>
      </c>
      <c r="W168" s="4"/>
      <c r="X168" s="4"/>
    </row>
    <row r="169" spans="1:24" ht="15.75" thickBot="1" x14ac:dyDescent="0.3">
      <c r="A169" s="4" t="s">
        <v>194</v>
      </c>
      <c r="B169" s="5">
        <v>2003</v>
      </c>
      <c r="C169" s="4" t="s">
        <v>34</v>
      </c>
      <c r="D169" s="5">
        <v>11</v>
      </c>
      <c r="E169" s="5" t="str">
        <f>CONCATENATE(D169," ",C169," ",B169)</f>
        <v>11 Aug 2003</v>
      </c>
      <c r="F169" s="4" t="str">
        <f>IF(M169&lt;=30,"20-30",IF(M169&lt;=40,"31-40",IF(M169&lt;=50,"41-50","51+")))</f>
        <v>20-30</v>
      </c>
      <c r="G169" s="19">
        <v>1832.09</v>
      </c>
      <c r="H169" s="4" t="s">
        <v>12</v>
      </c>
      <c r="I169" s="4" t="s">
        <v>12</v>
      </c>
      <c r="J169" s="4" t="s">
        <v>42</v>
      </c>
      <c r="K169" s="4"/>
      <c r="L169" s="4" t="str">
        <f>VLOOKUP(A169,'Customer Names'!$A$2:$B$2336,2,FALSE)</f>
        <v>Briskman</v>
      </c>
      <c r="M169" s="4">
        <f>DATEDIF(E169,$K$2,"y")</f>
        <v>21</v>
      </c>
      <c r="N169" s="4">
        <f>VLOOKUP(A169,'Medical Examinations'!$A$2:$B$2336,2,FALSE)</f>
        <v>20.9</v>
      </c>
      <c r="O169" s="4">
        <f>VLOOKUP(A169,'Medical Examinations'!$A$1:$J$2336,3,FALSE)</f>
        <v>5.12</v>
      </c>
      <c r="P169" s="4" t="str">
        <f>VLOOKUP(A169,'Medical Examinations'!$A$1:$J$2336,4,FALSE)</f>
        <v>No</v>
      </c>
      <c r="Q169" s="4" t="str">
        <f>VLOOKUP(A169,'Medical Examinations'!$A$1:$J$2336,5,FALSE)</f>
        <v>No</v>
      </c>
      <c r="R169" s="4">
        <f>VLOOKUP(A169,'Medical Examinations'!$A$1:$J$2336,7,FALSE)</f>
        <v>1</v>
      </c>
      <c r="S169" s="4" t="str">
        <f>VLOOKUP(A169,'Medical Examinations'!$A$1:$J$2336,6,FALSE)</f>
        <v>Yes</v>
      </c>
      <c r="T169" s="4" t="str">
        <f>VLOOKUP(A169,'Medical Examinations'!$A$1:$J$2336,8,FALSE)</f>
        <v>No</v>
      </c>
      <c r="U169" s="4" t="str">
        <f>VLOOKUP(A169,'Medical Examinations'!$A$1:$J$2336,9,FALSE)</f>
        <v>Normal Weight</v>
      </c>
      <c r="V169" s="4" t="str">
        <f>VLOOKUP(A169,'Medical Examinations'!$A$1:$J$2336,10,FALSE)</f>
        <v>Normal</v>
      </c>
      <c r="W169" s="4"/>
      <c r="X169" s="4"/>
    </row>
    <row r="170" spans="1:24" ht="15.75" thickBot="1" x14ac:dyDescent="0.3">
      <c r="A170" s="4" t="s">
        <v>195</v>
      </c>
      <c r="B170" s="5">
        <v>2003</v>
      </c>
      <c r="C170" s="4" t="s">
        <v>34</v>
      </c>
      <c r="D170" s="5">
        <v>4</v>
      </c>
      <c r="E170" s="5" t="str">
        <f>CONCATENATE(D170," ",C170," ",B170)</f>
        <v>4 Aug 2003</v>
      </c>
      <c r="F170" s="4" t="str">
        <f>IF(M170&lt;=30,"20-30",IF(M170&lt;=40,"31-40",IF(M170&lt;=50,"41-50","51+")))</f>
        <v>20-30</v>
      </c>
      <c r="G170" s="19">
        <v>1837.24</v>
      </c>
      <c r="H170" s="4" t="s">
        <v>12</v>
      </c>
      <c r="I170" s="4" t="s">
        <v>11</v>
      </c>
      <c r="J170" s="4" t="s">
        <v>42</v>
      </c>
      <c r="K170" s="4"/>
      <c r="L170" s="4" t="str">
        <f>VLOOKUP(A170,'Customer Names'!$A$2:$B$2336,2,FALSE)</f>
        <v>Tola</v>
      </c>
      <c r="M170" s="4">
        <f>DATEDIF(E170,$K$2,"y")</f>
        <v>21</v>
      </c>
      <c r="N170" s="4">
        <f>VLOOKUP(A170,'Medical Examinations'!$A$2:$B$2336,2,FALSE)</f>
        <v>24.6</v>
      </c>
      <c r="O170" s="4">
        <f>VLOOKUP(A170,'Medical Examinations'!$A$1:$J$2336,3,FALSE)</f>
        <v>6.19</v>
      </c>
      <c r="P170" s="4" t="str">
        <f>VLOOKUP(A170,'Medical Examinations'!$A$1:$J$2336,4,FALSE)</f>
        <v>No</v>
      </c>
      <c r="Q170" s="4" t="str">
        <f>VLOOKUP(A170,'Medical Examinations'!$A$1:$J$2336,5,FALSE)</f>
        <v>No</v>
      </c>
      <c r="R170" s="4">
        <f>VLOOKUP(A170,'Medical Examinations'!$A$1:$J$2336,7,FALSE)</f>
        <v>1</v>
      </c>
      <c r="S170" s="4" t="str">
        <f>VLOOKUP(A170,'Medical Examinations'!$A$1:$J$2336,6,FALSE)</f>
        <v>Yes</v>
      </c>
      <c r="T170" s="4" t="str">
        <f>VLOOKUP(A170,'Medical Examinations'!$A$1:$J$2336,8,FALSE)</f>
        <v>No</v>
      </c>
      <c r="U170" s="4" t="str">
        <f>VLOOKUP(A170,'Medical Examinations'!$A$1:$J$2336,9,FALSE)</f>
        <v>Normal Weight</v>
      </c>
      <c r="V170" s="4" t="str">
        <f>VLOOKUP(A170,'Medical Examinations'!$A$1:$J$2336,10,FALSE)</f>
        <v>Prediabetes</v>
      </c>
      <c r="W170" s="4"/>
      <c r="X170" s="4"/>
    </row>
    <row r="171" spans="1:24" ht="15.75" thickBot="1" x14ac:dyDescent="0.3">
      <c r="A171" s="4" t="s">
        <v>196</v>
      </c>
      <c r="B171" s="5">
        <v>1999</v>
      </c>
      <c r="C171" s="4" t="s">
        <v>30</v>
      </c>
      <c r="D171" s="5">
        <v>12</v>
      </c>
      <c r="E171" s="5" t="str">
        <f>CONCATENATE(D171," ",C171," ",B171)</f>
        <v>12 Dec 1999</v>
      </c>
      <c r="F171" s="4" t="str">
        <f>IF(M171&lt;=30,"20-30",IF(M171&lt;=40,"31-40",IF(M171&lt;=50,"41-50","51+")))</f>
        <v>20-30</v>
      </c>
      <c r="G171" s="19">
        <v>1837.28</v>
      </c>
      <c r="H171" s="4" t="s">
        <v>12</v>
      </c>
      <c r="I171" s="4" t="s">
        <v>11</v>
      </c>
      <c r="J171" s="4" t="s">
        <v>13</v>
      </c>
      <c r="K171" s="4"/>
      <c r="L171" s="4" t="str">
        <f>VLOOKUP(A171,'Customer Names'!$A$2:$B$2336,2,FALSE)</f>
        <v>Neill</v>
      </c>
      <c r="M171" s="4">
        <f>DATEDIF(E171,$K$2,"y")</f>
        <v>25</v>
      </c>
      <c r="N171" s="4">
        <f>VLOOKUP(A171,'Medical Examinations'!$A$2:$B$2336,2,FALSE)</f>
        <v>41.91</v>
      </c>
      <c r="O171" s="4">
        <f>VLOOKUP(A171,'Medical Examinations'!$A$1:$J$2336,3,FALSE)</f>
        <v>6.19</v>
      </c>
      <c r="P171" s="4" t="str">
        <f>VLOOKUP(A171,'Medical Examinations'!$A$1:$J$2336,4,FALSE)</f>
        <v>No</v>
      </c>
      <c r="Q171" s="4" t="str">
        <f>VLOOKUP(A171,'Medical Examinations'!$A$1:$J$2336,5,FALSE)</f>
        <v>No</v>
      </c>
      <c r="R171" s="4">
        <f>VLOOKUP(A171,'Medical Examinations'!$A$1:$J$2336,7,FALSE)</f>
        <v>0</v>
      </c>
      <c r="S171" s="4" t="str">
        <f>VLOOKUP(A171,'Medical Examinations'!$A$1:$J$2336,6,FALSE)</f>
        <v>No</v>
      </c>
      <c r="T171" s="4" t="str">
        <f>VLOOKUP(A171,'Medical Examinations'!$A$1:$J$2336,8,FALSE)</f>
        <v>No</v>
      </c>
      <c r="U171" s="4" t="str">
        <f>VLOOKUP(A171,'Medical Examinations'!$A$1:$J$2336,9,FALSE)</f>
        <v>Obesity</v>
      </c>
      <c r="V171" s="4" t="str">
        <f>VLOOKUP(A171,'Medical Examinations'!$A$1:$J$2336,10,FALSE)</f>
        <v>Prediabetes</v>
      </c>
      <c r="W171" s="4"/>
      <c r="X171" s="4"/>
    </row>
    <row r="172" spans="1:24" ht="15.75" thickBot="1" x14ac:dyDescent="0.3">
      <c r="A172" s="4" t="s">
        <v>197</v>
      </c>
      <c r="B172" s="5">
        <v>2003</v>
      </c>
      <c r="C172" s="4" t="s">
        <v>10</v>
      </c>
      <c r="D172" s="5">
        <v>20</v>
      </c>
      <c r="E172" s="5" t="str">
        <f>CONCATENATE(D172," ",C172," ",B172)</f>
        <v>20 Jul 2003</v>
      </c>
      <c r="F172" s="4" t="str">
        <f>IF(M172&lt;=30,"20-30",IF(M172&lt;=40,"31-40",IF(M172&lt;=50,"41-50","51+")))</f>
        <v>20-30</v>
      </c>
      <c r="G172" s="19">
        <v>1842.52</v>
      </c>
      <c r="H172" s="4" t="s">
        <v>12</v>
      </c>
      <c r="I172" s="4" t="s">
        <v>11</v>
      </c>
      <c r="J172" s="4" t="s">
        <v>42</v>
      </c>
      <c r="K172" s="4"/>
      <c r="L172" s="4" t="str">
        <f>VLOOKUP(A172,'Customer Names'!$A$2:$B$2336,2,FALSE)</f>
        <v>Mears</v>
      </c>
      <c r="M172" s="4">
        <f>DATEDIF(E172,$K$2,"y")</f>
        <v>21</v>
      </c>
      <c r="N172" s="4">
        <f>VLOOKUP(A172,'Medical Examinations'!$A$2:$B$2336,2,FALSE)</f>
        <v>28.4</v>
      </c>
      <c r="O172" s="4">
        <f>VLOOKUP(A172,'Medical Examinations'!$A$1:$J$2336,3,FALSE)</f>
        <v>4.3</v>
      </c>
      <c r="P172" s="4" t="str">
        <f>VLOOKUP(A172,'Medical Examinations'!$A$1:$J$2336,4,FALSE)</f>
        <v>No</v>
      </c>
      <c r="Q172" s="4" t="str">
        <f>VLOOKUP(A172,'Medical Examinations'!$A$1:$J$2336,5,FALSE)</f>
        <v>No</v>
      </c>
      <c r="R172" s="4">
        <f>VLOOKUP(A172,'Medical Examinations'!$A$1:$J$2336,7,FALSE)</f>
        <v>1</v>
      </c>
      <c r="S172" s="4" t="str">
        <f>VLOOKUP(A172,'Medical Examinations'!$A$1:$J$2336,6,FALSE)</f>
        <v>Yes</v>
      </c>
      <c r="T172" s="4" t="str">
        <f>VLOOKUP(A172,'Medical Examinations'!$A$1:$J$2336,8,FALSE)</f>
        <v>No</v>
      </c>
      <c r="U172" s="4" t="str">
        <f>VLOOKUP(A172,'Medical Examinations'!$A$1:$J$2336,9,FALSE)</f>
        <v>Overweight</v>
      </c>
      <c r="V172" s="4" t="str">
        <f>VLOOKUP(A172,'Medical Examinations'!$A$1:$J$2336,10,FALSE)</f>
        <v>Normal</v>
      </c>
      <c r="W172" s="4"/>
      <c r="X172" s="4"/>
    </row>
    <row r="173" spans="1:24" ht="15.75" thickBot="1" x14ac:dyDescent="0.3">
      <c r="A173" s="4" t="s">
        <v>198</v>
      </c>
      <c r="B173" s="5">
        <v>1994</v>
      </c>
      <c r="C173" s="4" t="s">
        <v>30</v>
      </c>
      <c r="D173" s="5">
        <v>6</v>
      </c>
      <c r="E173" s="5" t="str">
        <f>CONCATENATE(D173," ",C173," ",B173)</f>
        <v>6 Dec 1994</v>
      </c>
      <c r="F173" s="4" t="str">
        <f>IF(M173&lt;=30,"20-30",IF(M173&lt;=40,"31-40",IF(M173&lt;=50,"41-50","51+")))</f>
        <v>20-30</v>
      </c>
      <c r="G173" s="19">
        <v>1850.55</v>
      </c>
      <c r="H173" s="4" t="s">
        <v>12</v>
      </c>
      <c r="I173" s="4" t="s">
        <v>11</v>
      </c>
      <c r="J173" s="4" t="s">
        <v>23</v>
      </c>
      <c r="K173" s="4"/>
      <c r="L173" s="4" t="str">
        <f>VLOOKUP(A173,'Customer Names'!$A$2:$B$2336,2,FALSE)</f>
        <v>Meyer</v>
      </c>
      <c r="M173" s="4">
        <f>DATEDIF(E173,$K$2,"y")</f>
        <v>30</v>
      </c>
      <c r="N173" s="4">
        <f>VLOOKUP(A173,'Medical Examinations'!$A$2:$B$2336,2,FALSE)</f>
        <v>20.49</v>
      </c>
      <c r="O173" s="4">
        <f>VLOOKUP(A173,'Medical Examinations'!$A$1:$J$2336,3,FALSE)</f>
        <v>4.87</v>
      </c>
      <c r="P173" s="4" t="str">
        <f>VLOOKUP(A173,'Medical Examinations'!$A$1:$J$2336,4,FALSE)</f>
        <v>No</v>
      </c>
      <c r="Q173" s="4" t="str">
        <f>VLOOKUP(A173,'Medical Examinations'!$A$1:$J$2336,5,FALSE)</f>
        <v>No</v>
      </c>
      <c r="R173" s="4">
        <f>VLOOKUP(A173,'Medical Examinations'!$A$1:$J$2336,7,FALSE)</f>
        <v>0</v>
      </c>
      <c r="S173" s="4" t="str">
        <f>VLOOKUP(A173,'Medical Examinations'!$A$1:$J$2336,6,FALSE)</f>
        <v>No</v>
      </c>
      <c r="T173" s="4" t="str">
        <f>VLOOKUP(A173,'Medical Examinations'!$A$1:$J$2336,8,FALSE)</f>
        <v>No</v>
      </c>
      <c r="U173" s="4" t="str">
        <f>VLOOKUP(A173,'Medical Examinations'!$A$1:$J$2336,9,FALSE)</f>
        <v>Normal Weight</v>
      </c>
      <c r="V173" s="4" t="str">
        <f>VLOOKUP(A173,'Medical Examinations'!$A$1:$J$2336,10,FALSE)</f>
        <v>Normal</v>
      </c>
      <c r="W173" s="4"/>
      <c r="X173" s="4"/>
    </row>
    <row r="174" spans="1:24" ht="15.75" thickBot="1" x14ac:dyDescent="0.3">
      <c r="A174" s="4" t="s">
        <v>199</v>
      </c>
      <c r="B174" s="5">
        <v>2004</v>
      </c>
      <c r="C174" s="4" t="s">
        <v>30</v>
      </c>
      <c r="D174" s="5">
        <v>27</v>
      </c>
      <c r="E174" s="5" t="str">
        <f>CONCATENATE(D174," ",C174," ",B174)</f>
        <v>27 Dec 2004</v>
      </c>
      <c r="F174" s="4" t="str">
        <f>IF(M174&lt;=30,"20-30",IF(M174&lt;=40,"31-40",IF(M174&lt;=50,"41-50","51+")))</f>
        <v>20-30</v>
      </c>
      <c r="G174" s="19">
        <v>1863.45</v>
      </c>
      <c r="H174" s="4" t="s">
        <v>12</v>
      </c>
      <c r="I174" s="4" t="s">
        <v>16</v>
      </c>
      <c r="J174" s="4" t="s">
        <v>200</v>
      </c>
      <c r="K174" s="4"/>
      <c r="L174" s="4" t="str">
        <f>VLOOKUP(A174,'Customer Names'!$A$2:$B$2336,2,FALSE)</f>
        <v>Stanislav</v>
      </c>
      <c r="M174" s="4">
        <f>DATEDIF(E174,$K$2,"y")</f>
        <v>20</v>
      </c>
      <c r="N174" s="4">
        <f>VLOOKUP(A174,'Medical Examinations'!$A$2:$B$2336,2,FALSE)</f>
        <v>27.06</v>
      </c>
      <c r="O174" s="4">
        <f>VLOOKUP(A174,'Medical Examinations'!$A$1:$J$2336,3,FALSE)</f>
        <v>6.14</v>
      </c>
      <c r="P174" s="4" t="str">
        <f>VLOOKUP(A174,'Medical Examinations'!$A$1:$J$2336,4,FALSE)</f>
        <v>No</v>
      </c>
      <c r="Q174" s="4" t="str">
        <f>VLOOKUP(A174,'Medical Examinations'!$A$1:$J$2336,5,FALSE)</f>
        <v>Yes</v>
      </c>
      <c r="R174" s="4">
        <f>VLOOKUP(A174,'Medical Examinations'!$A$1:$J$2336,7,FALSE)</f>
        <v>1</v>
      </c>
      <c r="S174" s="4" t="str">
        <f>VLOOKUP(A174,'Medical Examinations'!$A$1:$J$2336,6,FALSE)</f>
        <v>No</v>
      </c>
      <c r="T174" s="4" t="str">
        <f>VLOOKUP(A174,'Medical Examinations'!$A$1:$J$2336,8,FALSE)</f>
        <v>No</v>
      </c>
      <c r="U174" s="4" t="str">
        <f>VLOOKUP(A174,'Medical Examinations'!$A$1:$J$2336,9,FALSE)</f>
        <v>Overweight</v>
      </c>
      <c r="V174" s="4" t="str">
        <f>VLOOKUP(A174,'Medical Examinations'!$A$1:$J$2336,10,FALSE)</f>
        <v>Prediabetes</v>
      </c>
      <c r="W174" s="4"/>
      <c r="X174" s="4"/>
    </row>
    <row r="175" spans="1:24" ht="15.75" thickBot="1" x14ac:dyDescent="0.3">
      <c r="A175" s="4" t="s">
        <v>201</v>
      </c>
      <c r="B175" s="5">
        <v>1996</v>
      </c>
      <c r="C175" s="4" t="s">
        <v>10</v>
      </c>
      <c r="D175" s="5">
        <v>2</v>
      </c>
      <c r="E175" s="5" t="str">
        <f>CONCATENATE(D175," ",C175," ",B175)</f>
        <v>2 Jul 1996</v>
      </c>
      <c r="F175" s="4" t="str">
        <f>IF(M175&lt;=30,"20-30",IF(M175&lt;=40,"31-40",IF(M175&lt;=50,"41-50","51+")))</f>
        <v>20-30</v>
      </c>
      <c r="G175" s="19">
        <v>1865.98</v>
      </c>
      <c r="H175" s="4" t="s">
        <v>12</v>
      </c>
      <c r="I175" s="4" t="s">
        <v>12</v>
      </c>
      <c r="J175" s="4" t="s">
        <v>23</v>
      </c>
      <c r="K175" s="4"/>
      <c r="L175" s="4" t="str">
        <f>VLOOKUP(A175,'Customer Names'!$A$2:$B$2336,2,FALSE)</f>
        <v>Robbins</v>
      </c>
      <c r="M175" s="4">
        <f>DATEDIF(E175,$K$2,"y")</f>
        <v>28</v>
      </c>
      <c r="N175" s="4">
        <f>VLOOKUP(A175,'Medical Examinations'!$A$2:$B$2336,2,FALSE)</f>
        <v>22.05</v>
      </c>
      <c r="O175" s="4">
        <f>VLOOKUP(A175,'Medical Examinations'!$A$1:$J$2336,3,FALSE)</f>
        <v>4.43</v>
      </c>
      <c r="P175" s="4" t="str">
        <f>VLOOKUP(A175,'Medical Examinations'!$A$1:$J$2336,4,FALSE)</f>
        <v>Yes</v>
      </c>
      <c r="Q175" s="4" t="str">
        <f>VLOOKUP(A175,'Medical Examinations'!$A$1:$J$2336,5,FALSE)</f>
        <v>No</v>
      </c>
      <c r="R175" s="4">
        <f>VLOOKUP(A175,'Medical Examinations'!$A$1:$J$2336,7,FALSE)</f>
        <v>0</v>
      </c>
      <c r="S175" s="4" t="str">
        <f>VLOOKUP(A175,'Medical Examinations'!$A$1:$J$2336,6,FALSE)</f>
        <v>No</v>
      </c>
      <c r="T175" s="4" t="str">
        <f>VLOOKUP(A175,'Medical Examinations'!$A$1:$J$2336,8,FALSE)</f>
        <v>No</v>
      </c>
      <c r="U175" s="4" t="str">
        <f>VLOOKUP(A175,'Medical Examinations'!$A$1:$J$2336,9,FALSE)</f>
        <v>Normal Weight</v>
      </c>
      <c r="V175" s="4" t="str">
        <f>VLOOKUP(A175,'Medical Examinations'!$A$1:$J$2336,10,FALSE)</f>
        <v>Normal</v>
      </c>
      <c r="W175" s="4"/>
      <c r="X175" s="4"/>
    </row>
    <row r="176" spans="1:24" ht="15.75" thickBot="1" x14ac:dyDescent="0.3">
      <c r="A176" s="4" t="s">
        <v>202</v>
      </c>
      <c r="B176" s="5">
        <v>2002</v>
      </c>
      <c r="C176" s="4" t="s">
        <v>20</v>
      </c>
      <c r="D176" s="5">
        <v>22</v>
      </c>
      <c r="E176" s="5" t="str">
        <f>CONCATENATE(D176," ",C176," ",B176)</f>
        <v>22 Sep 2002</v>
      </c>
      <c r="F176" s="4" t="str">
        <f>IF(M176&lt;=30,"20-30",IF(M176&lt;=40,"31-40",IF(M176&lt;=50,"41-50","51+")))</f>
        <v>20-30</v>
      </c>
      <c r="G176" s="19">
        <v>1875.34</v>
      </c>
      <c r="H176" s="4" t="s">
        <v>12</v>
      </c>
      <c r="I176" s="4" t="s">
        <v>11</v>
      </c>
      <c r="J176" s="4" t="s">
        <v>42</v>
      </c>
      <c r="K176" s="4"/>
      <c r="L176" s="4" t="str">
        <f>VLOOKUP(A176,'Customer Names'!$A$2:$B$2336,2,FALSE)</f>
        <v>Natalini</v>
      </c>
      <c r="M176" s="4">
        <f>DATEDIF(E176,$K$2,"y")</f>
        <v>22</v>
      </c>
      <c r="N176" s="4">
        <f>VLOOKUP(A176,'Medical Examinations'!$A$2:$B$2336,2,FALSE)</f>
        <v>29.6</v>
      </c>
      <c r="O176" s="4">
        <f>VLOOKUP(A176,'Medical Examinations'!$A$1:$J$2336,3,FALSE)</f>
        <v>11.03</v>
      </c>
      <c r="P176" s="4" t="str">
        <f>VLOOKUP(A176,'Medical Examinations'!$A$1:$J$2336,4,FALSE)</f>
        <v>No</v>
      </c>
      <c r="Q176" s="4" t="str">
        <f>VLOOKUP(A176,'Medical Examinations'!$A$1:$J$2336,5,FALSE)</f>
        <v>No</v>
      </c>
      <c r="R176" s="4">
        <f>VLOOKUP(A176,'Medical Examinations'!$A$1:$J$2336,7,FALSE)</f>
        <v>0</v>
      </c>
      <c r="S176" s="4" t="str">
        <f>VLOOKUP(A176,'Medical Examinations'!$A$1:$J$2336,6,FALSE)</f>
        <v>No</v>
      </c>
      <c r="T176" s="4" t="str">
        <f>VLOOKUP(A176,'Medical Examinations'!$A$1:$J$2336,8,FALSE)</f>
        <v>No</v>
      </c>
      <c r="U176" s="4" t="str">
        <f>VLOOKUP(A176,'Medical Examinations'!$A$1:$J$2336,9,FALSE)</f>
        <v>Overweight</v>
      </c>
      <c r="V176" s="4" t="str">
        <f>VLOOKUP(A176,'Medical Examinations'!$A$1:$J$2336,10,FALSE)</f>
        <v>Diabetes</v>
      </c>
      <c r="W176" s="4"/>
      <c r="X176" s="4"/>
    </row>
    <row r="177" spans="1:24" ht="15.75" thickBot="1" x14ac:dyDescent="0.3">
      <c r="A177" s="4" t="s">
        <v>203</v>
      </c>
      <c r="B177" s="5">
        <v>2002</v>
      </c>
      <c r="C177" s="4" t="s">
        <v>36</v>
      </c>
      <c r="D177" s="5">
        <v>29</v>
      </c>
      <c r="E177" s="5" t="str">
        <f>CONCATENATE(D177," ",C177," ",B177)</f>
        <v>29 Oct 2002</v>
      </c>
      <c r="F177" s="4" t="str">
        <f>IF(M177&lt;=30,"20-30",IF(M177&lt;=40,"31-40",IF(M177&lt;=50,"41-50","51+")))</f>
        <v>20-30</v>
      </c>
      <c r="G177" s="19">
        <v>1877.93</v>
      </c>
      <c r="H177" s="4" t="s">
        <v>12</v>
      </c>
      <c r="I177" s="4" t="s">
        <v>16</v>
      </c>
      <c r="J177" s="4" t="s">
        <v>13</v>
      </c>
      <c r="K177" s="4"/>
      <c r="L177" s="4" t="str">
        <f>VLOOKUP(A177,'Customer Names'!$A$2:$B$2336,2,FALSE)</f>
        <v>Huyser-Wierenga</v>
      </c>
      <c r="M177" s="4">
        <f>DATEDIF(E177,$K$2,"y")</f>
        <v>22</v>
      </c>
      <c r="N177" s="4">
        <f>VLOOKUP(A177,'Medical Examinations'!$A$2:$B$2336,2,FALSE)</f>
        <v>31.46</v>
      </c>
      <c r="O177" s="4">
        <f>VLOOKUP(A177,'Medical Examinations'!$A$1:$J$2336,3,FALSE)</f>
        <v>11.19</v>
      </c>
      <c r="P177" s="4" t="str">
        <f>VLOOKUP(A177,'Medical Examinations'!$A$1:$J$2336,4,FALSE)</f>
        <v>No</v>
      </c>
      <c r="Q177" s="4" t="str">
        <f>VLOOKUP(A177,'Medical Examinations'!$A$1:$J$2336,5,FALSE)</f>
        <v>No</v>
      </c>
      <c r="R177" s="4">
        <f>VLOOKUP(A177,'Medical Examinations'!$A$1:$J$2336,7,FALSE)</f>
        <v>0</v>
      </c>
      <c r="S177" s="4" t="str">
        <f>VLOOKUP(A177,'Medical Examinations'!$A$1:$J$2336,6,FALSE)</f>
        <v>No</v>
      </c>
      <c r="T177" s="4" t="str">
        <f>VLOOKUP(A177,'Medical Examinations'!$A$1:$J$2336,8,FALSE)</f>
        <v>No</v>
      </c>
      <c r="U177" s="4" t="str">
        <f>VLOOKUP(A177,'Medical Examinations'!$A$1:$J$2336,9,FALSE)</f>
        <v>Obesity</v>
      </c>
      <c r="V177" s="4" t="str">
        <f>VLOOKUP(A177,'Medical Examinations'!$A$1:$J$2336,10,FALSE)</f>
        <v>Diabetes</v>
      </c>
      <c r="W177" s="4"/>
      <c r="X177" s="4"/>
    </row>
    <row r="178" spans="1:24" ht="15.75" thickBot="1" x14ac:dyDescent="0.3">
      <c r="A178" s="4" t="s">
        <v>204</v>
      </c>
      <c r="B178" s="5">
        <v>2002</v>
      </c>
      <c r="C178" s="4" t="s">
        <v>34</v>
      </c>
      <c r="D178" s="5">
        <v>29</v>
      </c>
      <c r="E178" s="5" t="str">
        <f>CONCATENATE(D178," ",C178," ",B178)</f>
        <v>29 Aug 2002</v>
      </c>
      <c r="F178" s="4" t="str">
        <f>IF(M178&lt;=30,"20-30",IF(M178&lt;=40,"31-40",IF(M178&lt;=50,"41-50","51+")))</f>
        <v>20-30</v>
      </c>
      <c r="G178" s="19">
        <v>1880.07</v>
      </c>
      <c r="H178" s="4" t="s">
        <v>12</v>
      </c>
      <c r="I178" s="4" t="s">
        <v>11</v>
      </c>
      <c r="J178" s="4" t="s">
        <v>13</v>
      </c>
      <c r="K178" s="4"/>
      <c r="L178" s="4" t="str">
        <f>VLOOKUP(A178,'Customer Names'!$A$2:$B$2336,2,FALSE)</f>
        <v>Conant</v>
      </c>
      <c r="M178" s="4">
        <f>DATEDIF(E178,$K$2,"y")</f>
        <v>22</v>
      </c>
      <c r="N178" s="4">
        <f>VLOOKUP(A178,'Medical Examinations'!$A$2:$B$2336,2,FALSE)</f>
        <v>33</v>
      </c>
      <c r="O178" s="4">
        <f>VLOOKUP(A178,'Medical Examinations'!$A$1:$J$2336,3,FALSE)</f>
        <v>10.16</v>
      </c>
      <c r="P178" s="4" t="str">
        <f>VLOOKUP(A178,'Medical Examinations'!$A$1:$J$2336,4,FALSE)</f>
        <v>No</v>
      </c>
      <c r="Q178" s="4" t="str">
        <f>VLOOKUP(A178,'Medical Examinations'!$A$1:$J$2336,5,FALSE)</f>
        <v>No</v>
      </c>
      <c r="R178" s="4">
        <f>VLOOKUP(A178,'Medical Examinations'!$A$1:$J$2336,7,FALSE)</f>
        <v>0</v>
      </c>
      <c r="S178" s="4" t="str">
        <f>VLOOKUP(A178,'Medical Examinations'!$A$1:$J$2336,6,FALSE)</f>
        <v>No</v>
      </c>
      <c r="T178" s="4" t="str">
        <f>VLOOKUP(A178,'Medical Examinations'!$A$1:$J$2336,8,FALSE)</f>
        <v>No</v>
      </c>
      <c r="U178" s="4" t="str">
        <f>VLOOKUP(A178,'Medical Examinations'!$A$1:$J$2336,9,FALSE)</f>
        <v>Obesity</v>
      </c>
      <c r="V178" s="4" t="str">
        <f>VLOOKUP(A178,'Medical Examinations'!$A$1:$J$2336,10,FALSE)</f>
        <v>Diabetes</v>
      </c>
      <c r="W178" s="4"/>
      <c r="X178" s="4"/>
    </row>
    <row r="179" spans="1:24" ht="15.75" thickBot="1" x14ac:dyDescent="0.3">
      <c r="A179" s="4" t="s">
        <v>205</v>
      </c>
      <c r="B179" s="5">
        <v>2002</v>
      </c>
      <c r="C179" s="4" t="s">
        <v>34</v>
      </c>
      <c r="D179" s="5">
        <v>21</v>
      </c>
      <c r="E179" s="5" t="str">
        <f>CONCATENATE(D179," ",C179," ",B179)</f>
        <v>21 Aug 2002</v>
      </c>
      <c r="F179" s="4" t="str">
        <f>IF(M179&lt;=30,"20-30",IF(M179&lt;=40,"31-40",IF(M179&lt;=50,"41-50","51+")))</f>
        <v>20-30</v>
      </c>
      <c r="G179" s="19">
        <v>1880.49</v>
      </c>
      <c r="H179" s="4" t="s">
        <v>12</v>
      </c>
      <c r="I179" s="4" t="s">
        <v>16</v>
      </c>
      <c r="J179" s="4" t="s">
        <v>42</v>
      </c>
      <c r="K179" s="4"/>
      <c r="L179" s="4" t="str">
        <f>VLOOKUP(A179,'Customer Names'!$A$2:$B$2336,2,FALSE)</f>
        <v>crane</v>
      </c>
      <c r="M179" s="4">
        <f>DATEDIF(E179,$K$2,"y")</f>
        <v>22</v>
      </c>
      <c r="N179" s="4">
        <f>VLOOKUP(A179,'Medical Examinations'!$A$2:$B$2336,2,FALSE)</f>
        <v>33.299999999999997</v>
      </c>
      <c r="O179" s="4">
        <f>VLOOKUP(A179,'Medical Examinations'!$A$1:$J$2336,3,FALSE)</f>
        <v>9.49</v>
      </c>
      <c r="P179" s="4" t="str">
        <f>VLOOKUP(A179,'Medical Examinations'!$A$1:$J$2336,4,FALSE)</f>
        <v>No</v>
      </c>
      <c r="Q179" s="4" t="str">
        <f>VLOOKUP(A179,'Medical Examinations'!$A$1:$J$2336,5,FALSE)</f>
        <v>No</v>
      </c>
      <c r="R179" s="4">
        <f>VLOOKUP(A179,'Medical Examinations'!$A$1:$J$2336,7,FALSE)</f>
        <v>0</v>
      </c>
      <c r="S179" s="4" t="str">
        <f>VLOOKUP(A179,'Medical Examinations'!$A$1:$J$2336,6,FALSE)</f>
        <v>No</v>
      </c>
      <c r="T179" s="4" t="str">
        <f>VLOOKUP(A179,'Medical Examinations'!$A$1:$J$2336,8,FALSE)</f>
        <v>No</v>
      </c>
      <c r="U179" s="4" t="str">
        <f>VLOOKUP(A179,'Medical Examinations'!$A$1:$J$2336,9,FALSE)</f>
        <v>Obesity</v>
      </c>
      <c r="V179" s="4" t="str">
        <f>VLOOKUP(A179,'Medical Examinations'!$A$1:$J$2336,10,FALSE)</f>
        <v>Diabetes</v>
      </c>
      <c r="W179" s="4"/>
      <c r="X179" s="4"/>
    </row>
    <row r="180" spans="1:24" ht="15.75" thickBot="1" x14ac:dyDescent="0.3">
      <c r="A180" s="4" t="s">
        <v>206</v>
      </c>
      <c r="B180" s="5">
        <v>2001</v>
      </c>
      <c r="C180" s="4" t="s">
        <v>34</v>
      </c>
      <c r="D180" s="5">
        <v>10</v>
      </c>
      <c r="E180" s="5" t="str">
        <f>CONCATENATE(D180," ",C180," ",B180)</f>
        <v>10 Aug 2001</v>
      </c>
      <c r="F180" s="4" t="str">
        <f>IF(M180&lt;=30,"20-30",IF(M180&lt;=40,"31-40",IF(M180&lt;=50,"41-50","51+")))</f>
        <v>20-30</v>
      </c>
      <c r="G180" s="19">
        <v>1906.36</v>
      </c>
      <c r="H180" s="4" t="s">
        <v>12</v>
      </c>
      <c r="I180" s="4" t="s">
        <v>16</v>
      </c>
      <c r="J180" s="4" t="s">
        <v>23</v>
      </c>
      <c r="K180" s="4"/>
      <c r="L180" s="4" t="str">
        <f>VLOOKUP(A180,'Customer Names'!$A$2:$B$2336,2,FALSE)</f>
        <v>Rathbun</v>
      </c>
      <c r="M180" s="4">
        <f>DATEDIF(E180,$K$2,"y")</f>
        <v>23</v>
      </c>
      <c r="N180" s="4">
        <f>VLOOKUP(A180,'Medical Examinations'!$A$2:$B$2336,2,FALSE)</f>
        <v>28.975000000000001</v>
      </c>
      <c r="O180" s="4">
        <f>VLOOKUP(A180,'Medical Examinations'!$A$1:$J$2336,3,FALSE)</f>
        <v>4.34</v>
      </c>
      <c r="P180" s="4" t="str">
        <f>VLOOKUP(A180,'Medical Examinations'!$A$1:$J$2336,4,FALSE)</f>
        <v>Yes</v>
      </c>
      <c r="Q180" s="4" t="str">
        <f>VLOOKUP(A180,'Medical Examinations'!$A$1:$J$2336,5,FALSE)</f>
        <v>No</v>
      </c>
      <c r="R180" s="4">
        <f>VLOOKUP(A180,'Medical Examinations'!$A$1:$J$2336,7,FALSE)</f>
        <v>0</v>
      </c>
      <c r="S180" s="4" t="str">
        <f>VLOOKUP(A180,'Medical Examinations'!$A$1:$J$2336,6,FALSE)</f>
        <v>No</v>
      </c>
      <c r="T180" s="4" t="str">
        <f>VLOOKUP(A180,'Medical Examinations'!$A$1:$J$2336,8,FALSE)</f>
        <v>No</v>
      </c>
      <c r="U180" s="4" t="str">
        <f>VLOOKUP(A180,'Medical Examinations'!$A$1:$J$2336,9,FALSE)</f>
        <v>Overweight</v>
      </c>
      <c r="V180" s="4" t="str">
        <f>VLOOKUP(A180,'Medical Examinations'!$A$1:$J$2336,10,FALSE)</f>
        <v>Normal</v>
      </c>
      <c r="W180" s="4"/>
      <c r="X180" s="4"/>
    </row>
    <row r="181" spans="1:24" ht="15.75" thickBot="1" x14ac:dyDescent="0.3">
      <c r="A181" s="4" t="s">
        <v>207</v>
      </c>
      <c r="B181" s="5">
        <v>1994</v>
      </c>
      <c r="C181" s="4" t="s">
        <v>36</v>
      </c>
      <c r="D181" s="5">
        <v>6</v>
      </c>
      <c r="E181" s="5" t="str">
        <f>CONCATENATE(D181," ",C181," ",B181)</f>
        <v>6 Oct 1994</v>
      </c>
      <c r="F181" s="4" t="str">
        <f>IF(M181&lt;=30,"20-30",IF(M181&lt;=40,"31-40",IF(M181&lt;=50,"41-50","51+")))</f>
        <v>20-30</v>
      </c>
      <c r="G181" s="19">
        <v>1908.9</v>
      </c>
      <c r="H181" s="4" t="s">
        <v>12</v>
      </c>
      <c r="I181" s="4" t="s">
        <v>12</v>
      </c>
      <c r="J181" s="4" t="s">
        <v>13</v>
      </c>
      <c r="K181" s="4"/>
      <c r="L181" s="4" t="str">
        <f>VLOOKUP(A181,'Customer Names'!$A$2:$B$2336,2,FALSE)</f>
        <v>Viglienzoni</v>
      </c>
      <c r="M181" s="4">
        <f>DATEDIF(E181,$K$2,"y")</f>
        <v>30</v>
      </c>
      <c r="N181" s="4">
        <f>VLOOKUP(A181,'Medical Examinations'!$A$2:$B$2336,2,FALSE)</f>
        <v>23.06</v>
      </c>
      <c r="O181" s="4">
        <f>VLOOKUP(A181,'Medical Examinations'!$A$1:$J$2336,3,FALSE)</f>
        <v>4.47</v>
      </c>
      <c r="P181" s="4" t="str">
        <f>VLOOKUP(A181,'Medical Examinations'!$A$1:$J$2336,4,FALSE)</f>
        <v>No</v>
      </c>
      <c r="Q181" s="4" t="str">
        <f>VLOOKUP(A181,'Medical Examinations'!$A$1:$J$2336,5,FALSE)</f>
        <v>No</v>
      </c>
      <c r="R181" s="4">
        <f>VLOOKUP(A181,'Medical Examinations'!$A$1:$J$2336,7,FALSE)</f>
        <v>0</v>
      </c>
      <c r="S181" s="4" t="str">
        <f>VLOOKUP(A181,'Medical Examinations'!$A$1:$J$2336,6,FALSE)</f>
        <v>No</v>
      </c>
      <c r="T181" s="4" t="str">
        <f>VLOOKUP(A181,'Medical Examinations'!$A$1:$J$2336,8,FALSE)</f>
        <v>No</v>
      </c>
      <c r="U181" s="4" t="str">
        <f>VLOOKUP(A181,'Medical Examinations'!$A$1:$J$2336,9,FALSE)</f>
        <v>Normal Weight</v>
      </c>
      <c r="V181" s="4" t="str">
        <f>VLOOKUP(A181,'Medical Examinations'!$A$1:$J$2336,10,FALSE)</f>
        <v>Normal</v>
      </c>
      <c r="W181" s="4"/>
      <c r="X181" s="4"/>
    </row>
    <row r="182" spans="1:24" ht="15.75" thickBot="1" x14ac:dyDescent="0.3">
      <c r="A182" s="4" t="s">
        <v>208</v>
      </c>
      <c r="B182" s="5">
        <v>2001</v>
      </c>
      <c r="C182" s="4" t="s">
        <v>34</v>
      </c>
      <c r="D182" s="5">
        <v>3</v>
      </c>
      <c r="E182" s="5" t="str">
        <f>CONCATENATE(D182," ",C182," ",B182)</f>
        <v>3 Aug 2001</v>
      </c>
      <c r="F182" s="4" t="str">
        <f>IF(M182&lt;=30,"20-30",IF(M182&lt;=40,"31-40",IF(M182&lt;=50,"41-50","51+")))</f>
        <v>20-30</v>
      </c>
      <c r="G182" s="19">
        <v>1909.53</v>
      </c>
      <c r="H182" s="4" t="s">
        <v>12</v>
      </c>
      <c r="I182" s="4" t="s">
        <v>12</v>
      </c>
      <c r="J182" s="4" t="s">
        <v>23</v>
      </c>
      <c r="K182" s="4"/>
      <c r="L182" s="4" t="str">
        <f>VLOOKUP(A182,'Customer Names'!$A$2:$B$2336,2,FALSE)</f>
        <v>Waters</v>
      </c>
      <c r="M182" s="4">
        <f>DATEDIF(E182,$K$2,"y")</f>
        <v>23</v>
      </c>
      <c r="N182" s="4">
        <f>VLOOKUP(A182,'Medical Examinations'!$A$2:$B$2336,2,FALSE)</f>
        <v>31.254999999999999</v>
      </c>
      <c r="O182" s="4">
        <f>VLOOKUP(A182,'Medical Examinations'!$A$1:$J$2336,3,FALSE)</f>
        <v>5.49</v>
      </c>
      <c r="P182" s="4" t="str">
        <f>VLOOKUP(A182,'Medical Examinations'!$A$1:$J$2336,4,FALSE)</f>
        <v>Yes</v>
      </c>
      <c r="Q182" s="4" t="str">
        <f>VLOOKUP(A182,'Medical Examinations'!$A$1:$J$2336,5,FALSE)</f>
        <v>No</v>
      </c>
      <c r="R182" s="4">
        <f>VLOOKUP(A182,'Medical Examinations'!$A$1:$J$2336,7,FALSE)</f>
        <v>0</v>
      </c>
      <c r="S182" s="4" t="str">
        <f>VLOOKUP(A182,'Medical Examinations'!$A$1:$J$2336,6,FALSE)</f>
        <v>No</v>
      </c>
      <c r="T182" s="4" t="str">
        <f>VLOOKUP(A182,'Medical Examinations'!$A$1:$J$2336,8,FALSE)</f>
        <v>No</v>
      </c>
      <c r="U182" s="4" t="str">
        <f>VLOOKUP(A182,'Medical Examinations'!$A$1:$J$2336,9,FALSE)</f>
        <v>Obesity</v>
      </c>
      <c r="V182" s="4" t="str">
        <f>VLOOKUP(A182,'Medical Examinations'!$A$1:$J$2336,10,FALSE)</f>
        <v>Normal</v>
      </c>
      <c r="W182" s="4"/>
      <c r="X182" s="4"/>
    </row>
    <row r="183" spans="1:24" ht="15.75" thickBot="1" x14ac:dyDescent="0.3">
      <c r="A183" s="4" t="s">
        <v>209</v>
      </c>
      <c r="B183" s="5">
        <v>2001</v>
      </c>
      <c r="C183" s="4" t="s">
        <v>30</v>
      </c>
      <c r="D183" s="5">
        <v>9</v>
      </c>
      <c r="E183" s="5" t="str">
        <f>CONCATENATE(D183," ",C183," ",B183)</f>
        <v>9 Dec 2001</v>
      </c>
      <c r="F183" s="4" t="str">
        <f>IF(M183&lt;=30,"20-30",IF(M183&lt;=40,"31-40",IF(M183&lt;=50,"41-50","51+")))</f>
        <v>20-30</v>
      </c>
      <c r="G183" s="19">
        <v>1917.32</v>
      </c>
      <c r="H183" s="4" t="s">
        <v>12</v>
      </c>
      <c r="I183" s="4" t="s">
        <v>11</v>
      </c>
      <c r="J183" s="4" t="s">
        <v>23</v>
      </c>
      <c r="K183" s="4"/>
      <c r="L183" s="4" t="str">
        <f>VLOOKUP(A183,'Customer Names'!$A$2:$B$2336,2,FALSE)</f>
        <v>Lutz</v>
      </c>
      <c r="M183" s="4">
        <f>DATEDIF(E183,$K$2,"y")</f>
        <v>23</v>
      </c>
      <c r="N183" s="4">
        <f>VLOOKUP(A183,'Medical Examinations'!$A$2:$B$2336,2,FALSE)</f>
        <v>36.86</v>
      </c>
      <c r="O183" s="4">
        <f>VLOOKUP(A183,'Medical Examinations'!$A$1:$J$2336,3,FALSE)</f>
        <v>4.97</v>
      </c>
      <c r="P183" s="4" t="str">
        <f>VLOOKUP(A183,'Medical Examinations'!$A$1:$J$2336,4,FALSE)</f>
        <v>Yes</v>
      </c>
      <c r="Q183" s="4" t="str">
        <f>VLOOKUP(A183,'Medical Examinations'!$A$1:$J$2336,5,FALSE)</f>
        <v>No</v>
      </c>
      <c r="R183" s="4">
        <f>VLOOKUP(A183,'Medical Examinations'!$A$1:$J$2336,7,FALSE)</f>
        <v>0</v>
      </c>
      <c r="S183" s="4" t="str">
        <f>VLOOKUP(A183,'Medical Examinations'!$A$1:$J$2336,6,FALSE)</f>
        <v>No</v>
      </c>
      <c r="T183" s="4" t="str">
        <f>VLOOKUP(A183,'Medical Examinations'!$A$1:$J$2336,8,FALSE)</f>
        <v>No</v>
      </c>
      <c r="U183" s="4" t="str">
        <f>VLOOKUP(A183,'Medical Examinations'!$A$1:$J$2336,9,FALSE)</f>
        <v>Obesity</v>
      </c>
      <c r="V183" s="4" t="str">
        <f>VLOOKUP(A183,'Medical Examinations'!$A$1:$J$2336,10,FALSE)</f>
        <v>Normal</v>
      </c>
      <c r="W183" s="4"/>
      <c r="X183" s="4"/>
    </row>
    <row r="184" spans="1:24" ht="15.75" thickBot="1" x14ac:dyDescent="0.3">
      <c r="A184" s="4" t="s">
        <v>210</v>
      </c>
      <c r="B184" s="5">
        <v>2002</v>
      </c>
      <c r="C184" s="4" t="s">
        <v>20</v>
      </c>
      <c r="D184" s="5">
        <v>7</v>
      </c>
      <c r="E184" s="5" t="str">
        <f>CONCATENATE(D184," ",C184," ",B184)</f>
        <v>7 Sep 2002</v>
      </c>
      <c r="F184" s="4" t="str">
        <f>IF(M184&lt;=30,"20-30",IF(M184&lt;=40,"31-40",IF(M184&lt;=50,"41-50","51+")))</f>
        <v>20-30</v>
      </c>
      <c r="G184" s="19">
        <v>1964.78</v>
      </c>
      <c r="H184" s="4" t="s">
        <v>12</v>
      </c>
      <c r="I184" s="4" t="s">
        <v>16</v>
      </c>
      <c r="J184" s="4" t="s">
        <v>42</v>
      </c>
      <c r="K184" s="4"/>
      <c r="L184" s="4" t="str">
        <f>VLOOKUP(A184,'Customer Names'!$A$2:$B$2336,2,FALSE)</f>
        <v>Hummel</v>
      </c>
      <c r="M184" s="4">
        <f>DATEDIF(E184,$K$2,"y")</f>
        <v>22</v>
      </c>
      <c r="N184" s="4">
        <f>VLOOKUP(A184,'Medical Examinations'!$A$2:$B$2336,2,FALSE)</f>
        <v>22</v>
      </c>
      <c r="O184" s="4">
        <f>VLOOKUP(A184,'Medical Examinations'!$A$1:$J$2336,3,FALSE)</f>
        <v>9.5</v>
      </c>
      <c r="P184" s="4" t="str">
        <f>VLOOKUP(A184,'Medical Examinations'!$A$1:$J$2336,4,FALSE)</f>
        <v>No</v>
      </c>
      <c r="Q184" s="4" t="str">
        <f>VLOOKUP(A184,'Medical Examinations'!$A$1:$J$2336,5,FALSE)</f>
        <v>No</v>
      </c>
      <c r="R184" s="4">
        <f>VLOOKUP(A184,'Medical Examinations'!$A$1:$J$2336,7,FALSE)</f>
        <v>0</v>
      </c>
      <c r="S184" s="4" t="str">
        <f>VLOOKUP(A184,'Medical Examinations'!$A$1:$J$2336,6,FALSE)</f>
        <v>No</v>
      </c>
      <c r="T184" s="4" t="str">
        <f>VLOOKUP(A184,'Medical Examinations'!$A$1:$J$2336,8,FALSE)</f>
        <v>No</v>
      </c>
      <c r="U184" s="4" t="str">
        <f>VLOOKUP(A184,'Medical Examinations'!$A$1:$J$2336,9,FALSE)</f>
        <v>Normal Weight</v>
      </c>
      <c r="V184" s="4" t="str">
        <f>VLOOKUP(A184,'Medical Examinations'!$A$1:$J$2336,10,FALSE)</f>
        <v>Diabetes</v>
      </c>
      <c r="W184" s="4"/>
      <c r="X184" s="4"/>
    </row>
    <row r="185" spans="1:24" ht="15.75" thickBot="1" x14ac:dyDescent="0.3">
      <c r="A185" s="4" t="s">
        <v>211</v>
      </c>
      <c r="B185" s="5">
        <v>2002</v>
      </c>
      <c r="C185" s="4" t="s">
        <v>10</v>
      </c>
      <c r="D185" s="5">
        <v>29</v>
      </c>
      <c r="E185" s="5" t="str">
        <f>CONCATENATE(D185," ",C185," ",B185)</f>
        <v>29 Jul 2002</v>
      </c>
      <c r="F185" s="4" t="str">
        <f>IF(M185&lt;=30,"20-30",IF(M185&lt;=40,"31-40",IF(M185&lt;=50,"41-50","51+")))</f>
        <v>20-30</v>
      </c>
      <c r="G185" s="19">
        <v>1967.02</v>
      </c>
      <c r="H185" s="4" t="s">
        <v>12</v>
      </c>
      <c r="I185" s="4" t="s">
        <v>11</v>
      </c>
      <c r="J185" s="4" t="s">
        <v>168</v>
      </c>
      <c r="K185" s="4"/>
      <c r="L185" s="4" t="str">
        <f>VLOOKUP(A185,'Customer Names'!$A$2:$B$2336,2,FALSE)</f>
        <v>Davies</v>
      </c>
      <c r="M185" s="4">
        <f>DATEDIF(E185,$K$2,"y")</f>
        <v>22</v>
      </c>
      <c r="N185" s="4">
        <f>VLOOKUP(A185,'Medical Examinations'!$A$2:$B$2336,2,FALSE)</f>
        <v>27.93</v>
      </c>
      <c r="O185" s="4">
        <f>VLOOKUP(A185,'Medical Examinations'!$A$1:$J$2336,3,FALSE)</f>
        <v>9.8800000000000008</v>
      </c>
      <c r="P185" s="4" t="str">
        <f>VLOOKUP(A185,'Medical Examinations'!$A$1:$J$2336,4,FALSE)</f>
        <v>No</v>
      </c>
      <c r="Q185" s="4" t="str">
        <f>VLOOKUP(A185,'Medical Examinations'!$A$1:$J$2336,5,FALSE)</f>
        <v>No</v>
      </c>
      <c r="R185" s="4">
        <f>VLOOKUP(A185,'Medical Examinations'!$A$1:$J$2336,7,FALSE)</f>
        <v>0</v>
      </c>
      <c r="S185" s="4" t="str">
        <f>VLOOKUP(A185,'Medical Examinations'!$A$1:$J$2336,6,FALSE)</f>
        <v>No</v>
      </c>
      <c r="T185" s="4" t="str">
        <f>VLOOKUP(A185,'Medical Examinations'!$A$1:$J$2336,8,FALSE)</f>
        <v>No</v>
      </c>
      <c r="U185" s="4" t="str">
        <f>VLOOKUP(A185,'Medical Examinations'!$A$1:$J$2336,9,FALSE)</f>
        <v>Overweight</v>
      </c>
      <c r="V185" s="4" t="str">
        <f>VLOOKUP(A185,'Medical Examinations'!$A$1:$J$2336,10,FALSE)</f>
        <v>Diabetes</v>
      </c>
      <c r="W185" s="4"/>
      <c r="X185" s="4"/>
    </row>
    <row r="186" spans="1:24" ht="15.75" thickBot="1" x14ac:dyDescent="0.3">
      <c r="A186" s="4" t="s">
        <v>212</v>
      </c>
      <c r="B186" s="5">
        <v>1998</v>
      </c>
      <c r="C186" s="4" t="s">
        <v>20</v>
      </c>
      <c r="D186" s="5">
        <v>28</v>
      </c>
      <c r="E186" s="5" t="str">
        <f>CONCATENATE(D186," ",C186," ",B186)</f>
        <v>28 Sep 1998</v>
      </c>
      <c r="F186" s="4" t="str">
        <f>IF(M186&lt;=30,"20-30",IF(M186&lt;=40,"31-40",IF(M186&lt;=50,"41-50","51+")))</f>
        <v>20-30</v>
      </c>
      <c r="G186" s="19">
        <v>1969.61</v>
      </c>
      <c r="H186" s="4" t="s">
        <v>12</v>
      </c>
      <c r="I186" s="4" t="s">
        <v>12</v>
      </c>
      <c r="J186" s="4" t="s">
        <v>42</v>
      </c>
      <c r="K186" s="4"/>
      <c r="L186" s="4" t="str">
        <f>VLOOKUP(A186,'Customer Names'!$A$2:$B$2336,2,FALSE)</f>
        <v>Werhane</v>
      </c>
      <c r="M186" s="4">
        <f>DATEDIF(E186,$K$2,"y")</f>
        <v>26</v>
      </c>
      <c r="N186" s="4">
        <f>VLOOKUP(A186,'Medical Examinations'!$A$2:$B$2336,2,FALSE)</f>
        <v>23.4</v>
      </c>
      <c r="O186" s="4">
        <f>VLOOKUP(A186,'Medical Examinations'!$A$1:$J$2336,3,FALSE)</f>
        <v>4.24</v>
      </c>
      <c r="P186" s="4" t="str">
        <f>VLOOKUP(A186,'Medical Examinations'!$A$1:$J$2336,4,FALSE)</f>
        <v>No</v>
      </c>
      <c r="Q186" s="4" t="str">
        <f>VLOOKUP(A186,'Medical Examinations'!$A$1:$J$2336,5,FALSE)</f>
        <v>No</v>
      </c>
      <c r="R186" s="4">
        <f>VLOOKUP(A186,'Medical Examinations'!$A$1:$J$2336,7,FALSE)</f>
        <v>1</v>
      </c>
      <c r="S186" s="4" t="str">
        <f>VLOOKUP(A186,'Medical Examinations'!$A$1:$J$2336,6,FALSE)</f>
        <v>No</v>
      </c>
      <c r="T186" s="4" t="str">
        <f>VLOOKUP(A186,'Medical Examinations'!$A$1:$J$2336,8,FALSE)</f>
        <v>No</v>
      </c>
      <c r="U186" s="4" t="str">
        <f>VLOOKUP(A186,'Medical Examinations'!$A$1:$J$2336,9,FALSE)</f>
        <v>Normal Weight</v>
      </c>
      <c r="V186" s="4" t="str">
        <f>VLOOKUP(A186,'Medical Examinations'!$A$1:$J$2336,10,FALSE)</f>
        <v>Normal</v>
      </c>
      <c r="W186" s="4"/>
      <c r="X186" s="4"/>
    </row>
    <row r="187" spans="1:24" ht="15.75" thickBot="1" x14ac:dyDescent="0.3">
      <c r="A187" s="4" t="s">
        <v>213</v>
      </c>
      <c r="B187" s="5">
        <v>1998</v>
      </c>
      <c r="C187" s="4" t="s">
        <v>36</v>
      </c>
      <c r="D187" s="5">
        <v>5</v>
      </c>
      <c r="E187" s="5" t="str">
        <f>CONCATENATE(D187," ",C187," ",B187)</f>
        <v>5 Oct 1998</v>
      </c>
      <c r="F187" s="4" t="str">
        <f>IF(M187&lt;=30,"20-30",IF(M187&lt;=40,"31-40",IF(M187&lt;=50,"41-50","51+")))</f>
        <v>20-30</v>
      </c>
      <c r="G187" s="19">
        <v>1972.95</v>
      </c>
      <c r="H187" s="4" t="s">
        <v>12</v>
      </c>
      <c r="I187" s="4" t="s">
        <v>16</v>
      </c>
      <c r="J187" s="4" t="s">
        <v>42</v>
      </c>
      <c r="K187" s="4"/>
      <c r="L187" s="4" t="str">
        <f>VLOOKUP(A187,'Customer Names'!$A$2:$B$2336,2,FALSE)</f>
        <v>Hartman</v>
      </c>
      <c r="M187" s="4">
        <f>DATEDIF(E187,$K$2,"y")</f>
        <v>26</v>
      </c>
      <c r="N187" s="4">
        <f>VLOOKUP(A187,'Medical Examinations'!$A$2:$B$2336,2,FALSE)</f>
        <v>25.8</v>
      </c>
      <c r="O187" s="4">
        <f>VLOOKUP(A187,'Medical Examinations'!$A$1:$J$2336,3,FALSE)</f>
        <v>4.13</v>
      </c>
      <c r="P187" s="4" t="str">
        <f>VLOOKUP(A187,'Medical Examinations'!$A$1:$J$2336,4,FALSE)</f>
        <v>No</v>
      </c>
      <c r="Q187" s="4" t="str">
        <f>VLOOKUP(A187,'Medical Examinations'!$A$1:$J$2336,5,FALSE)</f>
        <v>No</v>
      </c>
      <c r="R187" s="4">
        <f>VLOOKUP(A187,'Medical Examinations'!$A$1:$J$2336,7,FALSE)</f>
        <v>1</v>
      </c>
      <c r="S187" s="4" t="str">
        <f>VLOOKUP(A187,'Medical Examinations'!$A$1:$J$2336,6,FALSE)</f>
        <v>No</v>
      </c>
      <c r="T187" s="4" t="str">
        <f>VLOOKUP(A187,'Medical Examinations'!$A$1:$J$2336,8,FALSE)</f>
        <v>No</v>
      </c>
      <c r="U187" s="4" t="str">
        <f>VLOOKUP(A187,'Medical Examinations'!$A$1:$J$2336,9,FALSE)</f>
        <v>Overweight</v>
      </c>
      <c r="V187" s="4" t="str">
        <f>VLOOKUP(A187,'Medical Examinations'!$A$1:$J$2336,10,FALSE)</f>
        <v>Normal</v>
      </c>
      <c r="W187" s="4"/>
      <c r="X187" s="4"/>
    </row>
    <row r="188" spans="1:24" ht="15.75" thickBot="1" x14ac:dyDescent="0.3">
      <c r="A188" s="4" t="s">
        <v>214</v>
      </c>
      <c r="B188" s="5">
        <v>1998</v>
      </c>
      <c r="C188" s="4" t="s">
        <v>20</v>
      </c>
      <c r="D188" s="5">
        <v>29</v>
      </c>
      <c r="E188" s="5" t="str">
        <f>CONCATENATE(D188," ",C188," ",B188)</f>
        <v>29 Sep 1998</v>
      </c>
      <c r="F188" s="4" t="str">
        <f>IF(M188&lt;=30,"20-30",IF(M188&lt;=40,"31-40",IF(M188&lt;=50,"41-50","51+")))</f>
        <v>20-30</v>
      </c>
      <c r="G188" s="19">
        <v>1977.82</v>
      </c>
      <c r="H188" s="4" t="s">
        <v>12</v>
      </c>
      <c r="I188" s="4" t="s">
        <v>16</v>
      </c>
      <c r="J188" s="4" t="s">
        <v>42</v>
      </c>
      <c r="K188" s="4"/>
      <c r="L188" s="4" t="str">
        <f>VLOOKUP(A188,'Customer Names'!$A$2:$B$2336,2,FALSE)</f>
        <v>Cantini</v>
      </c>
      <c r="M188" s="4">
        <f>DATEDIF(E188,$K$2,"y")</f>
        <v>26</v>
      </c>
      <c r="N188" s="4">
        <f>VLOOKUP(A188,'Medical Examinations'!$A$2:$B$2336,2,FALSE)</f>
        <v>29.3</v>
      </c>
      <c r="O188" s="4">
        <f>VLOOKUP(A188,'Medical Examinations'!$A$1:$J$2336,3,FALSE)</f>
        <v>6.15</v>
      </c>
      <c r="P188" s="4" t="str">
        <f>VLOOKUP(A188,'Medical Examinations'!$A$1:$J$2336,4,FALSE)</f>
        <v>No</v>
      </c>
      <c r="Q188" s="4" t="str">
        <f>VLOOKUP(A188,'Medical Examinations'!$A$1:$J$2336,5,FALSE)</f>
        <v>No</v>
      </c>
      <c r="R188" s="4">
        <f>VLOOKUP(A188,'Medical Examinations'!$A$1:$J$2336,7,FALSE)</f>
        <v>1</v>
      </c>
      <c r="S188" s="4" t="str">
        <f>VLOOKUP(A188,'Medical Examinations'!$A$1:$J$2336,6,FALSE)</f>
        <v>No</v>
      </c>
      <c r="T188" s="4" t="str">
        <f>VLOOKUP(A188,'Medical Examinations'!$A$1:$J$2336,8,FALSE)</f>
        <v>No</v>
      </c>
      <c r="U188" s="4" t="str">
        <f>VLOOKUP(A188,'Medical Examinations'!$A$1:$J$2336,9,FALSE)</f>
        <v>Overweight</v>
      </c>
      <c r="V188" s="4" t="str">
        <f>VLOOKUP(A188,'Medical Examinations'!$A$1:$J$2336,10,FALSE)</f>
        <v>Prediabetes</v>
      </c>
      <c r="W188" s="4"/>
      <c r="X188" s="4"/>
    </row>
    <row r="189" spans="1:24" ht="15.75" thickBot="1" x14ac:dyDescent="0.3">
      <c r="A189" s="4" t="s">
        <v>215</v>
      </c>
      <c r="B189" s="5">
        <v>2002</v>
      </c>
      <c r="C189" s="4" t="s">
        <v>10</v>
      </c>
      <c r="D189" s="5">
        <v>16</v>
      </c>
      <c r="E189" s="5" t="str">
        <f>CONCATENATE(D189," ",C189," ",B189)</f>
        <v>16 Jul 2002</v>
      </c>
      <c r="F189" s="4" t="str">
        <f>IF(M189&lt;=30,"20-30",IF(M189&lt;=40,"31-40",IF(M189&lt;=50,"41-50","51+")))</f>
        <v>20-30</v>
      </c>
      <c r="G189" s="19">
        <v>1980.07</v>
      </c>
      <c r="H189" s="4" t="s">
        <v>12</v>
      </c>
      <c r="I189" s="4" t="s">
        <v>12</v>
      </c>
      <c r="J189" s="4" t="s">
        <v>42</v>
      </c>
      <c r="K189" s="4"/>
      <c r="L189" s="4" t="str">
        <f>VLOOKUP(A189,'Customer Names'!$A$2:$B$2336,2,FALSE)</f>
        <v>Piper</v>
      </c>
      <c r="M189" s="4">
        <f>DATEDIF(E189,$K$2,"y")</f>
        <v>22</v>
      </c>
      <c r="N189" s="4">
        <f>VLOOKUP(A189,'Medical Examinations'!$A$2:$B$2336,2,FALSE)</f>
        <v>33</v>
      </c>
      <c r="O189" s="4">
        <f>VLOOKUP(A189,'Medical Examinations'!$A$1:$J$2336,3,FALSE)</f>
        <v>9.27</v>
      </c>
      <c r="P189" s="4" t="str">
        <f>VLOOKUP(A189,'Medical Examinations'!$A$1:$J$2336,4,FALSE)</f>
        <v>No</v>
      </c>
      <c r="Q189" s="4" t="str">
        <f>VLOOKUP(A189,'Medical Examinations'!$A$1:$J$2336,5,FALSE)</f>
        <v>No</v>
      </c>
      <c r="R189" s="4">
        <f>VLOOKUP(A189,'Medical Examinations'!$A$1:$J$2336,7,FALSE)</f>
        <v>0</v>
      </c>
      <c r="S189" s="4" t="str">
        <f>VLOOKUP(A189,'Medical Examinations'!$A$1:$J$2336,6,FALSE)</f>
        <v>No</v>
      </c>
      <c r="T189" s="4" t="str">
        <f>VLOOKUP(A189,'Medical Examinations'!$A$1:$J$2336,8,FALSE)</f>
        <v>No</v>
      </c>
      <c r="U189" s="4" t="str">
        <f>VLOOKUP(A189,'Medical Examinations'!$A$1:$J$2336,9,FALSE)</f>
        <v>Obesity</v>
      </c>
      <c r="V189" s="4" t="str">
        <f>VLOOKUP(A189,'Medical Examinations'!$A$1:$J$2336,10,FALSE)</f>
        <v>Diabetes</v>
      </c>
      <c r="W189" s="4"/>
      <c r="X189" s="4"/>
    </row>
    <row r="190" spans="1:24" ht="15.75" thickBot="1" x14ac:dyDescent="0.3">
      <c r="A190" s="4" t="s">
        <v>216</v>
      </c>
      <c r="B190" s="5">
        <v>1998</v>
      </c>
      <c r="C190" s="4" t="s">
        <v>30</v>
      </c>
      <c r="D190" s="5">
        <v>29</v>
      </c>
      <c r="E190" s="5" t="str">
        <f>CONCATENATE(D190," ",C190," ",B190)</f>
        <v>29 Dec 1998</v>
      </c>
      <c r="F190" s="4" t="str">
        <f>IF(M190&lt;=30,"20-30",IF(M190&lt;=40,"31-40",IF(M190&lt;=50,"41-50","51+")))</f>
        <v>20-30</v>
      </c>
      <c r="G190" s="19">
        <v>1981.58</v>
      </c>
      <c r="H190" s="4" t="s">
        <v>12</v>
      </c>
      <c r="I190" s="4" t="s">
        <v>16</v>
      </c>
      <c r="J190" s="4" t="s">
        <v>13</v>
      </c>
      <c r="K190" s="4"/>
      <c r="L190" s="4" t="str">
        <f>VLOOKUP(A190,'Customer Names'!$A$2:$B$2336,2,FALSE)</f>
        <v>Galaviz</v>
      </c>
      <c r="M190" s="4">
        <f>DATEDIF(E190,$K$2,"y")</f>
        <v>26</v>
      </c>
      <c r="N190" s="4">
        <f>VLOOKUP(A190,'Medical Examinations'!$A$2:$B$2336,2,FALSE)</f>
        <v>32.01</v>
      </c>
      <c r="O190" s="4">
        <f>VLOOKUP(A190,'Medical Examinations'!$A$1:$J$2336,3,FALSE)</f>
        <v>6.45</v>
      </c>
      <c r="P190" s="4" t="str">
        <f>VLOOKUP(A190,'Medical Examinations'!$A$1:$J$2336,4,FALSE)</f>
        <v>No</v>
      </c>
      <c r="Q190" s="4" t="str">
        <f>VLOOKUP(A190,'Medical Examinations'!$A$1:$J$2336,5,FALSE)</f>
        <v>No</v>
      </c>
      <c r="R190" s="4">
        <f>VLOOKUP(A190,'Medical Examinations'!$A$1:$J$2336,7,FALSE)</f>
        <v>1</v>
      </c>
      <c r="S190" s="4" t="str">
        <f>VLOOKUP(A190,'Medical Examinations'!$A$1:$J$2336,6,FALSE)</f>
        <v>No</v>
      </c>
      <c r="T190" s="4" t="str">
        <f>VLOOKUP(A190,'Medical Examinations'!$A$1:$J$2336,8,FALSE)</f>
        <v>No</v>
      </c>
      <c r="U190" s="4" t="str">
        <f>VLOOKUP(A190,'Medical Examinations'!$A$1:$J$2336,9,FALSE)</f>
        <v>Obesity</v>
      </c>
      <c r="V190" s="4" t="str">
        <f>VLOOKUP(A190,'Medical Examinations'!$A$1:$J$2336,10,FALSE)</f>
        <v>Prediabetes</v>
      </c>
      <c r="W190" s="4"/>
      <c r="X190" s="4"/>
    </row>
    <row r="191" spans="1:24" ht="15.75" thickBot="1" x14ac:dyDescent="0.3">
      <c r="A191" s="4" t="s">
        <v>217</v>
      </c>
      <c r="B191" s="5">
        <v>2002</v>
      </c>
      <c r="C191" s="4" t="s">
        <v>20</v>
      </c>
      <c r="D191" s="5">
        <v>29</v>
      </c>
      <c r="E191" s="5" t="str">
        <f>CONCATENATE(D191," ",C191," ",B191)</f>
        <v>29 Sep 2002</v>
      </c>
      <c r="F191" s="4" t="str">
        <f>IF(M191&lt;=30,"20-30",IF(M191&lt;=40,"31-40",IF(M191&lt;=50,"41-50","51+")))</f>
        <v>20-30</v>
      </c>
      <c r="G191" s="19">
        <v>1984.45</v>
      </c>
      <c r="H191" s="4" t="s">
        <v>12</v>
      </c>
      <c r="I191" s="4" t="s">
        <v>12</v>
      </c>
      <c r="J191" s="4" t="s">
        <v>168</v>
      </c>
      <c r="K191" s="4"/>
      <c r="L191" s="4" t="str">
        <f>VLOOKUP(A191,'Customer Names'!$A$2:$B$2336,2,FALSE)</f>
        <v>Laumann</v>
      </c>
      <c r="M191" s="4">
        <f>DATEDIF(E191,$K$2,"y")</f>
        <v>22</v>
      </c>
      <c r="N191" s="4">
        <f>VLOOKUP(A191,'Medical Examinations'!$A$2:$B$2336,2,FALSE)</f>
        <v>40.47</v>
      </c>
      <c r="O191" s="4">
        <f>VLOOKUP(A191,'Medical Examinations'!$A$1:$J$2336,3,FALSE)</f>
        <v>11.15</v>
      </c>
      <c r="P191" s="4" t="str">
        <f>VLOOKUP(A191,'Medical Examinations'!$A$1:$J$2336,4,FALSE)</f>
        <v>No</v>
      </c>
      <c r="Q191" s="4" t="str">
        <f>VLOOKUP(A191,'Medical Examinations'!$A$1:$J$2336,5,FALSE)</f>
        <v>No</v>
      </c>
      <c r="R191" s="4">
        <f>VLOOKUP(A191,'Medical Examinations'!$A$1:$J$2336,7,FALSE)</f>
        <v>0</v>
      </c>
      <c r="S191" s="4" t="str">
        <f>VLOOKUP(A191,'Medical Examinations'!$A$1:$J$2336,6,FALSE)</f>
        <v>No</v>
      </c>
      <c r="T191" s="4" t="str">
        <f>VLOOKUP(A191,'Medical Examinations'!$A$1:$J$2336,8,FALSE)</f>
        <v>No</v>
      </c>
      <c r="U191" s="4" t="str">
        <f>VLOOKUP(A191,'Medical Examinations'!$A$1:$J$2336,9,FALSE)</f>
        <v>Obesity</v>
      </c>
      <c r="V191" s="4" t="str">
        <f>VLOOKUP(A191,'Medical Examinations'!$A$1:$J$2336,10,FALSE)</f>
        <v>Diabetes</v>
      </c>
      <c r="W191" s="4"/>
      <c r="X191" s="4"/>
    </row>
    <row r="192" spans="1:24" ht="15.75" thickBot="1" x14ac:dyDescent="0.3">
      <c r="A192" s="4" t="s">
        <v>218</v>
      </c>
      <c r="B192" s="5">
        <v>1998</v>
      </c>
      <c r="C192" s="4" t="s">
        <v>20</v>
      </c>
      <c r="D192" s="5">
        <v>14</v>
      </c>
      <c r="E192" s="5" t="str">
        <f>CONCATENATE(D192," ",C192," ",B192)</f>
        <v>14 Sep 1998</v>
      </c>
      <c r="F192" s="4" t="str">
        <f>IF(M192&lt;=30,"20-30",IF(M192&lt;=40,"31-40",IF(M192&lt;=50,"41-50","51+")))</f>
        <v>20-30</v>
      </c>
      <c r="G192" s="19">
        <v>1986.93</v>
      </c>
      <c r="H192" s="4" t="s">
        <v>12</v>
      </c>
      <c r="I192" s="4" t="s">
        <v>11</v>
      </c>
      <c r="J192" s="4" t="s">
        <v>13</v>
      </c>
      <c r="K192" s="4"/>
      <c r="L192" s="4" t="str">
        <f>VLOOKUP(A192,'Customer Names'!$A$2:$B$2336,2,FALSE)</f>
        <v>Stein</v>
      </c>
      <c r="M192" s="4">
        <f>DATEDIF(E192,$K$2,"y")</f>
        <v>26</v>
      </c>
      <c r="N192" s="4">
        <f>VLOOKUP(A192,'Medical Examinations'!$A$2:$B$2336,2,FALSE)</f>
        <v>35.86</v>
      </c>
      <c r="O192" s="4">
        <f>VLOOKUP(A192,'Medical Examinations'!$A$1:$J$2336,3,FALSE)</f>
        <v>4.33</v>
      </c>
      <c r="P192" s="4" t="str">
        <f>VLOOKUP(A192,'Medical Examinations'!$A$1:$J$2336,4,FALSE)</f>
        <v>No</v>
      </c>
      <c r="Q192" s="4" t="str">
        <f>VLOOKUP(A192,'Medical Examinations'!$A$1:$J$2336,5,FALSE)</f>
        <v>No</v>
      </c>
      <c r="R192" s="4">
        <f>VLOOKUP(A192,'Medical Examinations'!$A$1:$J$2336,7,FALSE)</f>
        <v>1</v>
      </c>
      <c r="S192" s="4" t="str">
        <f>VLOOKUP(A192,'Medical Examinations'!$A$1:$J$2336,6,FALSE)</f>
        <v>No</v>
      </c>
      <c r="T192" s="4" t="str">
        <f>VLOOKUP(A192,'Medical Examinations'!$A$1:$J$2336,8,FALSE)</f>
        <v>No</v>
      </c>
      <c r="U192" s="4" t="str">
        <f>VLOOKUP(A192,'Medical Examinations'!$A$1:$J$2336,9,FALSE)</f>
        <v>Obesity</v>
      </c>
      <c r="V192" s="4" t="str">
        <f>VLOOKUP(A192,'Medical Examinations'!$A$1:$J$2336,10,FALSE)</f>
        <v>Normal</v>
      </c>
      <c r="W192" s="4"/>
      <c r="X192" s="4"/>
    </row>
    <row r="193" spans="1:24" ht="15.75" thickBot="1" x14ac:dyDescent="0.3">
      <c r="A193" s="4" t="s">
        <v>219</v>
      </c>
      <c r="B193" s="5">
        <v>2001</v>
      </c>
      <c r="C193" s="4" t="s">
        <v>34</v>
      </c>
      <c r="D193" s="5">
        <v>14</v>
      </c>
      <c r="E193" s="5" t="str">
        <f>CONCATENATE(D193," ",C193," ",B193)</f>
        <v>14 Aug 2001</v>
      </c>
      <c r="F193" s="4" t="str">
        <f>IF(M193&lt;=30,"20-30",IF(M193&lt;=40,"31-40",IF(M193&lt;=50,"41-50","51+")))</f>
        <v>20-30</v>
      </c>
      <c r="G193" s="19">
        <v>2007.95</v>
      </c>
      <c r="H193" s="4" t="s">
        <v>12</v>
      </c>
      <c r="I193" s="4" t="s">
        <v>11</v>
      </c>
      <c r="J193" s="4" t="s">
        <v>42</v>
      </c>
      <c r="K193" s="4"/>
      <c r="L193" s="4" t="str">
        <f>VLOOKUP(A193,'Customer Names'!$A$2:$B$2336,2,FALSE)</f>
        <v>Bonanni</v>
      </c>
      <c r="M193" s="4">
        <f>DATEDIF(E193,$K$2,"y")</f>
        <v>23</v>
      </c>
      <c r="N193" s="4">
        <f>VLOOKUP(A193,'Medical Examinations'!$A$2:$B$2336,2,FALSE)</f>
        <v>25.8</v>
      </c>
      <c r="O193" s="4">
        <f>VLOOKUP(A193,'Medical Examinations'!$A$1:$J$2336,3,FALSE)</f>
        <v>6.29</v>
      </c>
      <c r="P193" s="4" t="str">
        <f>VLOOKUP(A193,'Medical Examinations'!$A$1:$J$2336,4,FALSE)</f>
        <v>Yes</v>
      </c>
      <c r="Q193" s="4" t="str">
        <f>VLOOKUP(A193,'Medical Examinations'!$A$1:$J$2336,5,FALSE)</f>
        <v>No</v>
      </c>
      <c r="R193" s="4">
        <f>VLOOKUP(A193,'Medical Examinations'!$A$1:$J$2336,7,FALSE)</f>
        <v>0</v>
      </c>
      <c r="S193" s="4" t="str">
        <f>VLOOKUP(A193,'Medical Examinations'!$A$1:$J$2336,6,FALSE)</f>
        <v>No</v>
      </c>
      <c r="T193" s="4" t="str">
        <f>VLOOKUP(A193,'Medical Examinations'!$A$1:$J$2336,8,FALSE)</f>
        <v>No</v>
      </c>
      <c r="U193" s="4" t="str">
        <f>VLOOKUP(A193,'Medical Examinations'!$A$1:$J$2336,9,FALSE)</f>
        <v>Overweight</v>
      </c>
      <c r="V193" s="4" t="str">
        <f>VLOOKUP(A193,'Medical Examinations'!$A$1:$J$2336,10,FALSE)</f>
        <v>Prediabetes</v>
      </c>
      <c r="W193" s="4"/>
      <c r="X193" s="4"/>
    </row>
    <row r="194" spans="1:24" ht="15.75" thickBot="1" x14ac:dyDescent="0.3">
      <c r="A194" s="4" t="s">
        <v>220</v>
      </c>
      <c r="B194" s="5">
        <v>2001</v>
      </c>
      <c r="C194" s="4" t="s">
        <v>10</v>
      </c>
      <c r="D194" s="5">
        <v>1</v>
      </c>
      <c r="E194" s="5" t="str">
        <f>CONCATENATE(D194," ",C194," ",B194)</f>
        <v>1 Jul 2001</v>
      </c>
      <c r="F194" s="4" t="str">
        <f>IF(M194&lt;=30,"20-30",IF(M194&lt;=40,"31-40",IF(M194&lt;=50,"41-50","51+")))</f>
        <v>20-30</v>
      </c>
      <c r="G194" s="19">
        <v>2020.18</v>
      </c>
      <c r="H194" s="4" t="s">
        <v>12</v>
      </c>
      <c r="I194" s="4" t="s">
        <v>16</v>
      </c>
      <c r="J194" s="4" t="s">
        <v>42</v>
      </c>
      <c r="K194" s="4"/>
      <c r="L194" s="4" t="str">
        <f>VLOOKUP(A194,'Customer Names'!$A$2:$B$2336,2,FALSE)</f>
        <v>Deiman</v>
      </c>
      <c r="M194" s="4">
        <f>DATEDIF(E194,$K$2,"y")</f>
        <v>23</v>
      </c>
      <c r="N194" s="4">
        <f>VLOOKUP(A194,'Medical Examinations'!$A$2:$B$2336,2,FALSE)</f>
        <v>34.6</v>
      </c>
      <c r="O194" s="4">
        <f>VLOOKUP(A194,'Medical Examinations'!$A$1:$J$2336,3,FALSE)</f>
        <v>4.5</v>
      </c>
      <c r="P194" s="4" t="str">
        <f>VLOOKUP(A194,'Medical Examinations'!$A$1:$J$2336,4,FALSE)</f>
        <v>Yes</v>
      </c>
      <c r="Q194" s="4" t="str">
        <f>VLOOKUP(A194,'Medical Examinations'!$A$1:$J$2336,5,FALSE)</f>
        <v>No</v>
      </c>
      <c r="R194" s="4">
        <f>VLOOKUP(A194,'Medical Examinations'!$A$1:$J$2336,7,FALSE)</f>
        <v>0</v>
      </c>
      <c r="S194" s="4" t="str">
        <f>VLOOKUP(A194,'Medical Examinations'!$A$1:$J$2336,6,FALSE)</f>
        <v>No</v>
      </c>
      <c r="T194" s="4" t="str">
        <f>VLOOKUP(A194,'Medical Examinations'!$A$1:$J$2336,8,FALSE)</f>
        <v>No</v>
      </c>
      <c r="U194" s="4" t="str">
        <f>VLOOKUP(A194,'Medical Examinations'!$A$1:$J$2336,9,FALSE)</f>
        <v>Obesity</v>
      </c>
      <c r="V194" s="4" t="str">
        <f>VLOOKUP(A194,'Medical Examinations'!$A$1:$J$2336,10,FALSE)</f>
        <v>Normal</v>
      </c>
      <c r="W194" s="4"/>
      <c r="X194" s="4"/>
    </row>
    <row r="195" spans="1:24" ht="15.75" thickBot="1" x14ac:dyDescent="0.3">
      <c r="A195" s="4" t="s">
        <v>221</v>
      </c>
      <c r="B195" s="5">
        <v>2001</v>
      </c>
      <c r="C195" s="4" t="s">
        <v>20</v>
      </c>
      <c r="D195" s="5">
        <v>6</v>
      </c>
      <c r="E195" s="5" t="str">
        <f>CONCATENATE(D195," ",C195," ",B195)</f>
        <v>6 Sep 2001</v>
      </c>
      <c r="F195" s="4" t="str">
        <f>IF(M195&lt;=30,"20-30",IF(M195&lt;=40,"31-40",IF(M195&lt;=50,"41-50","51+")))</f>
        <v>20-30</v>
      </c>
      <c r="G195" s="19">
        <v>2020.55</v>
      </c>
      <c r="H195" s="4" t="s">
        <v>12</v>
      </c>
      <c r="I195" s="4" t="s">
        <v>11</v>
      </c>
      <c r="J195" s="4" t="s">
        <v>13</v>
      </c>
      <c r="K195" s="4"/>
      <c r="L195" s="4" t="str">
        <f>VLOOKUP(A195,'Customer Names'!$A$2:$B$2336,2,FALSE)</f>
        <v>Putt</v>
      </c>
      <c r="M195" s="4">
        <f>DATEDIF(E195,$K$2,"y")</f>
        <v>23</v>
      </c>
      <c r="N195" s="4">
        <f>VLOOKUP(A195,'Medical Examinations'!$A$2:$B$2336,2,FALSE)</f>
        <v>34.869999999999997</v>
      </c>
      <c r="O195" s="4">
        <f>VLOOKUP(A195,'Medical Examinations'!$A$1:$J$2336,3,FALSE)</f>
        <v>5.51</v>
      </c>
      <c r="P195" s="4" t="str">
        <f>VLOOKUP(A195,'Medical Examinations'!$A$1:$J$2336,4,FALSE)</f>
        <v>Yes</v>
      </c>
      <c r="Q195" s="4" t="str">
        <f>VLOOKUP(A195,'Medical Examinations'!$A$1:$J$2336,5,FALSE)</f>
        <v>No</v>
      </c>
      <c r="R195" s="4">
        <f>VLOOKUP(A195,'Medical Examinations'!$A$1:$J$2336,7,FALSE)</f>
        <v>0</v>
      </c>
      <c r="S195" s="4" t="str">
        <f>VLOOKUP(A195,'Medical Examinations'!$A$1:$J$2336,6,FALSE)</f>
        <v>No</v>
      </c>
      <c r="T195" s="4" t="str">
        <f>VLOOKUP(A195,'Medical Examinations'!$A$1:$J$2336,8,FALSE)</f>
        <v>No</v>
      </c>
      <c r="U195" s="4" t="str">
        <f>VLOOKUP(A195,'Medical Examinations'!$A$1:$J$2336,9,FALSE)</f>
        <v>Obesity</v>
      </c>
      <c r="V195" s="4" t="str">
        <f>VLOOKUP(A195,'Medical Examinations'!$A$1:$J$2336,10,FALSE)</f>
        <v>Normal</v>
      </c>
      <c r="W195" s="4"/>
      <c r="X195" s="4"/>
    </row>
    <row r="196" spans="1:24" ht="15.75" thickBot="1" x14ac:dyDescent="0.3">
      <c r="A196" s="4" t="s">
        <v>222</v>
      </c>
      <c r="B196" s="5">
        <v>2001</v>
      </c>
      <c r="C196" s="4" t="s">
        <v>34</v>
      </c>
      <c r="D196" s="5">
        <v>4</v>
      </c>
      <c r="E196" s="5" t="str">
        <f>CONCATENATE(D196," ",C196," ",B196)</f>
        <v>4 Aug 2001</v>
      </c>
      <c r="F196" s="4" t="str">
        <f>IF(M196&lt;=30,"20-30",IF(M196&lt;=40,"31-40",IF(M196&lt;=50,"41-50","51+")))</f>
        <v>20-30</v>
      </c>
      <c r="G196" s="19">
        <v>2026.97</v>
      </c>
      <c r="H196" s="4" t="s">
        <v>12</v>
      </c>
      <c r="I196" s="4" t="s">
        <v>11</v>
      </c>
      <c r="J196" s="4" t="s">
        <v>13</v>
      </c>
      <c r="K196" s="4"/>
      <c r="L196" s="4" t="str">
        <f>VLOOKUP(A196,'Customer Names'!$A$2:$B$2336,2,FALSE)</f>
        <v>De Hueck</v>
      </c>
      <c r="M196" s="4">
        <f>DATEDIF(E196,$K$2,"y")</f>
        <v>23</v>
      </c>
      <c r="N196" s="4">
        <f>VLOOKUP(A196,'Medical Examinations'!$A$2:$B$2336,2,FALSE)</f>
        <v>39.49</v>
      </c>
      <c r="O196" s="4">
        <f>VLOOKUP(A196,'Medical Examinations'!$A$1:$J$2336,3,FALSE)</f>
        <v>4.4800000000000004</v>
      </c>
      <c r="P196" s="4" t="str">
        <f>VLOOKUP(A196,'Medical Examinations'!$A$1:$J$2336,4,FALSE)</f>
        <v>Yes</v>
      </c>
      <c r="Q196" s="4" t="str">
        <f>VLOOKUP(A196,'Medical Examinations'!$A$1:$J$2336,5,FALSE)</f>
        <v>No</v>
      </c>
      <c r="R196" s="4">
        <f>VLOOKUP(A196,'Medical Examinations'!$A$1:$J$2336,7,FALSE)</f>
        <v>0</v>
      </c>
      <c r="S196" s="4" t="str">
        <f>VLOOKUP(A196,'Medical Examinations'!$A$1:$J$2336,6,FALSE)</f>
        <v>No</v>
      </c>
      <c r="T196" s="4" t="str">
        <f>VLOOKUP(A196,'Medical Examinations'!$A$1:$J$2336,8,FALSE)</f>
        <v>No</v>
      </c>
      <c r="U196" s="4" t="str">
        <f>VLOOKUP(A196,'Medical Examinations'!$A$1:$J$2336,9,FALSE)</f>
        <v>Obesity</v>
      </c>
      <c r="V196" s="4" t="str">
        <f>VLOOKUP(A196,'Medical Examinations'!$A$1:$J$2336,10,FALSE)</f>
        <v>Normal</v>
      </c>
      <c r="W196" s="4"/>
      <c r="X196" s="4"/>
    </row>
    <row r="197" spans="1:24" ht="15.75" thickBot="1" x14ac:dyDescent="0.3">
      <c r="A197" s="4" t="s">
        <v>223</v>
      </c>
      <c r="B197" s="5">
        <v>2000</v>
      </c>
      <c r="C197" s="4" t="s">
        <v>20</v>
      </c>
      <c r="D197" s="5">
        <v>2</v>
      </c>
      <c r="E197" s="5" t="str">
        <f>CONCATENATE(D197," ",C197," ",B197)</f>
        <v>2 Sep 2000</v>
      </c>
      <c r="F197" s="4" t="str">
        <f>IF(M197&lt;=30,"20-30",IF(M197&lt;=40,"31-40",IF(M197&lt;=50,"41-50","51+")))</f>
        <v>20-30</v>
      </c>
      <c r="G197" s="19">
        <v>2045.69</v>
      </c>
      <c r="H197" s="4" t="s">
        <v>12</v>
      </c>
      <c r="I197" s="4" t="s">
        <v>12</v>
      </c>
      <c r="J197" s="4" t="s">
        <v>23</v>
      </c>
      <c r="K197" s="4"/>
      <c r="L197" s="4" t="str">
        <f>VLOOKUP(A197,'Customer Names'!$A$2:$B$2336,2,FALSE)</f>
        <v>Briot</v>
      </c>
      <c r="M197" s="4">
        <f>DATEDIF(E197,$K$2,"y")</f>
        <v>24</v>
      </c>
      <c r="N197" s="4">
        <f>VLOOKUP(A197,'Medical Examinations'!$A$2:$B$2336,2,FALSE)</f>
        <v>25.175000000000001</v>
      </c>
      <c r="O197" s="4">
        <f>VLOOKUP(A197,'Medical Examinations'!$A$1:$J$2336,3,FALSE)</f>
        <v>6.29</v>
      </c>
      <c r="P197" s="4" t="str">
        <f>VLOOKUP(A197,'Medical Examinations'!$A$1:$J$2336,4,FALSE)</f>
        <v>Yes</v>
      </c>
      <c r="Q197" s="4" t="str">
        <f>VLOOKUP(A197,'Medical Examinations'!$A$1:$J$2336,5,FALSE)</f>
        <v>Yes</v>
      </c>
      <c r="R197" s="4">
        <f>VLOOKUP(A197,'Medical Examinations'!$A$1:$J$2336,7,FALSE)</f>
        <v>2</v>
      </c>
      <c r="S197" s="4" t="str">
        <f>VLOOKUP(A197,'Medical Examinations'!$A$1:$J$2336,6,FALSE)</f>
        <v>No</v>
      </c>
      <c r="T197" s="4" t="str">
        <f>VLOOKUP(A197,'Medical Examinations'!$A$1:$J$2336,8,FALSE)</f>
        <v>No</v>
      </c>
      <c r="U197" s="4" t="str">
        <f>VLOOKUP(A197,'Medical Examinations'!$A$1:$J$2336,9,FALSE)</f>
        <v>Overweight</v>
      </c>
      <c r="V197" s="4" t="str">
        <f>VLOOKUP(A197,'Medical Examinations'!$A$1:$J$2336,10,FALSE)</f>
        <v>Prediabetes</v>
      </c>
      <c r="W197" s="4"/>
      <c r="X197" s="4"/>
    </row>
    <row r="198" spans="1:24" ht="15.75" thickBot="1" x14ac:dyDescent="0.3">
      <c r="A198" s="4" t="s">
        <v>224</v>
      </c>
      <c r="B198" s="5">
        <v>2000</v>
      </c>
      <c r="C198" s="4" t="s">
        <v>10</v>
      </c>
      <c r="D198" s="5">
        <v>26</v>
      </c>
      <c r="E198" s="5" t="str">
        <f>CONCATENATE(D198," ",C198," ",B198)</f>
        <v>26 Jul 2000</v>
      </c>
      <c r="F198" s="4" t="str">
        <f>IF(M198&lt;=30,"20-30",IF(M198&lt;=40,"31-40",IF(M198&lt;=50,"41-50","51+")))</f>
        <v>20-30</v>
      </c>
      <c r="G198" s="19">
        <v>2055.3200000000002</v>
      </c>
      <c r="H198" s="4" t="s">
        <v>12</v>
      </c>
      <c r="I198" s="4" t="s">
        <v>12</v>
      </c>
      <c r="J198" s="4" t="s">
        <v>23</v>
      </c>
      <c r="K198" s="4"/>
      <c r="L198" s="4" t="str">
        <f>VLOOKUP(A198,'Customer Names'!$A$2:$B$2336,2,FALSE)</f>
        <v>Gamirov</v>
      </c>
      <c r="M198" s="4">
        <f>DATEDIF(E198,$K$2,"y")</f>
        <v>24</v>
      </c>
      <c r="N198" s="4">
        <f>VLOOKUP(A198,'Medical Examinations'!$A$2:$B$2336,2,FALSE)</f>
        <v>32.11</v>
      </c>
      <c r="O198" s="4">
        <f>VLOOKUP(A198,'Medical Examinations'!$A$1:$J$2336,3,FALSE)</f>
        <v>4.03</v>
      </c>
      <c r="P198" s="4" t="str">
        <f>VLOOKUP(A198,'Medical Examinations'!$A$1:$J$2336,4,FALSE)</f>
        <v>Yes</v>
      </c>
      <c r="Q198" s="4" t="str">
        <f>VLOOKUP(A198,'Medical Examinations'!$A$1:$J$2336,5,FALSE)</f>
        <v>Yes</v>
      </c>
      <c r="R198" s="4">
        <f>VLOOKUP(A198,'Medical Examinations'!$A$1:$J$2336,7,FALSE)</f>
        <v>2</v>
      </c>
      <c r="S198" s="4" t="str">
        <f>VLOOKUP(A198,'Medical Examinations'!$A$1:$J$2336,6,FALSE)</f>
        <v>No</v>
      </c>
      <c r="T198" s="4" t="str">
        <f>VLOOKUP(A198,'Medical Examinations'!$A$1:$J$2336,8,FALSE)</f>
        <v>No</v>
      </c>
      <c r="U198" s="4" t="str">
        <f>VLOOKUP(A198,'Medical Examinations'!$A$1:$J$2336,9,FALSE)</f>
        <v>Obesity</v>
      </c>
      <c r="V198" s="4" t="str">
        <f>VLOOKUP(A198,'Medical Examinations'!$A$1:$J$2336,10,FALSE)</f>
        <v>Normal</v>
      </c>
      <c r="W198" s="4"/>
      <c r="X198" s="4"/>
    </row>
    <row r="199" spans="1:24" ht="15.75" thickBot="1" x14ac:dyDescent="0.3">
      <c r="A199" s="4" t="s">
        <v>225</v>
      </c>
      <c r="B199" s="5">
        <v>2004</v>
      </c>
      <c r="C199" s="4" t="s">
        <v>18</v>
      </c>
      <c r="D199" s="5">
        <v>12</v>
      </c>
      <c r="E199" s="5" t="str">
        <f>CONCATENATE(D199," ",C199," ",B199)</f>
        <v>12 Jun 2004</v>
      </c>
      <c r="F199" s="4" t="str">
        <f>IF(M199&lt;=30,"20-30",IF(M199&lt;=40,"31-40",IF(M199&lt;=50,"41-50","51+")))</f>
        <v>20-30</v>
      </c>
      <c r="G199" s="19">
        <v>2094.1</v>
      </c>
      <c r="H199" s="4" t="s">
        <v>12</v>
      </c>
      <c r="I199" s="4" t="s">
        <v>11</v>
      </c>
      <c r="J199" s="4" t="s">
        <v>200</v>
      </c>
      <c r="K199" s="4"/>
      <c r="L199" s="4" t="str">
        <f>VLOOKUP(A199,'Customer Names'!$A$2:$B$2336,2,FALSE)</f>
        <v>Padula</v>
      </c>
      <c r="M199" s="4">
        <f>DATEDIF(E199,$K$2,"y")</f>
        <v>20</v>
      </c>
      <c r="N199" s="4">
        <f>VLOOKUP(A199,'Medical Examinations'!$A$2:$B$2336,2,FALSE)</f>
        <v>27.74</v>
      </c>
      <c r="O199" s="4">
        <f>VLOOKUP(A199,'Medical Examinations'!$A$1:$J$2336,3,FALSE)</f>
        <v>4.29</v>
      </c>
      <c r="P199" s="4" t="str">
        <f>VLOOKUP(A199,'Medical Examinations'!$A$1:$J$2336,4,FALSE)</f>
        <v>No</v>
      </c>
      <c r="Q199" s="4" t="str">
        <f>VLOOKUP(A199,'Medical Examinations'!$A$1:$J$2336,5,FALSE)</f>
        <v>Yes</v>
      </c>
      <c r="R199" s="4">
        <f>VLOOKUP(A199,'Medical Examinations'!$A$1:$J$2336,7,FALSE)</f>
        <v>1</v>
      </c>
      <c r="S199" s="4" t="str">
        <f>VLOOKUP(A199,'Medical Examinations'!$A$1:$J$2336,6,FALSE)</f>
        <v>No</v>
      </c>
      <c r="T199" s="4" t="str">
        <f>VLOOKUP(A199,'Medical Examinations'!$A$1:$J$2336,8,FALSE)</f>
        <v>No</v>
      </c>
      <c r="U199" s="4" t="str">
        <f>VLOOKUP(A199,'Medical Examinations'!$A$1:$J$2336,9,FALSE)</f>
        <v>Overweight</v>
      </c>
      <c r="V199" s="4" t="str">
        <f>VLOOKUP(A199,'Medical Examinations'!$A$1:$J$2336,10,FALSE)</f>
        <v>Normal</v>
      </c>
      <c r="W199" s="4"/>
      <c r="X199" s="4"/>
    </row>
    <row r="200" spans="1:24" ht="15.75" thickBot="1" x14ac:dyDescent="0.3">
      <c r="A200" s="4" t="s">
        <v>226</v>
      </c>
      <c r="B200" s="5">
        <v>2001</v>
      </c>
      <c r="C200" s="4" t="s">
        <v>34</v>
      </c>
      <c r="D200" s="5">
        <v>14</v>
      </c>
      <c r="E200" s="5" t="str">
        <f>CONCATENATE(D200," ",C200," ",B200)</f>
        <v>14 Aug 2001</v>
      </c>
      <c r="F200" s="4" t="str">
        <f>IF(M200&lt;=30,"20-30",IF(M200&lt;=40,"31-40",IF(M200&lt;=50,"41-50","51+")))</f>
        <v>20-30</v>
      </c>
      <c r="G200" s="19">
        <v>2102.2600000000002</v>
      </c>
      <c r="H200" s="4" t="s">
        <v>12</v>
      </c>
      <c r="I200" s="4" t="s">
        <v>11</v>
      </c>
      <c r="J200" s="4" t="s">
        <v>166</v>
      </c>
      <c r="K200" s="4"/>
      <c r="L200" s="4" t="str">
        <f>VLOOKUP(A200,'Customer Names'!$A$2:$B$2336,2,FALSE)</f>
        <v>Johnston</v>
      </c>
      <c r="M200" s="4">
        <f>DATEDIF(E200,$K$2,"y")</f>
        <v>23</v>
      </c>
      <c r="N200" s="4">
        <f>VLOOKUP(A200,'Medical Examinations'!$A$2:$B$2336,2,FALSE)</f>
        <v>26.03</v>
      </c>
      <c r="O200" s="4">
        <f>VLOOKUP(A200,'Medical Examinations'!$A$1:$J$2336,3,FALSE)</f>
        <v>5.81</v>
      </c>
      <c r="P200" s="4" t="str">
        <f>VLOOKUP(A200,'Medical Examinations'!$A$1:$J$2336,4,FALSE)</f>
        <v>Yes</v>
      </c>
      <c r="Q200" s="4" t="str">
        <f>VLOOKUP(A200,'Medical Examinations'!$A$1:$J$2336,5,FALSE)</f>
        <v>No</v>
      </c>
      <c r="R200" s="4">
        <f>VLOOKUP(A200,'Medical Examinations'!$A$1:$J$2336,7,FALSE)</f>
        <v>0</v>
      </c>
      <c r="S200" s="4" t="str">
        <f>VLOOKUP(A200,'Medical Examinations'!$A$1:$J$2336,6,FALSE)</f>
        <v>No</v>
      </c>
      <c r="T200" s="4" t="str">
        <f>VLOOKUP(A200,'Medical Examinations'!$A$1:$J$2336,8,FALSE)</f>
        <v>No</v>
      </c>
      <c r="U200" s="4" t="str">
        <f>VLOOKUP(A200,'Medical Examinations'!$A$1:$J$2336,9,FALSE)</f>
        <v>Overweight</v>
      </c>
      <c r="V200" s="4" t="str">
        <f>VLOOKUP(A200,'Medical Examinations'!$A$1:$J$2336,10,FALSE)</f>
        <v>Prediabetes</v>
      </c>
      <c r="W200" s="4"/>
      <c r="X200" s="4"/>
    </row>
    <row r="201" spans="1:24" ht="15.75" thickBot="1" x14ac:dyDescent="0.3">
      <c r="A201" s="4" t="s">
        <v>227</v>
      </c>
      <c r="B201" s="5">
        <v>2001</v>
      </c>
      <c r="C201" s="4" t="s">
        <v>18</v>
      </c>
      <c r="D201" s="5">
        <v>22</v>
      </c>
      <c r="E201" s="5" t="str">
        <f>CONCATENATE(D201," ",C201," ",B201)</f>
        <v>22 Jun 2001</v>
      </c>
      <c r="F201" s="4" t="str">
        <f>IF(M201&lt;=30,"20-30",IF(M201&lt;=40,"31-40",IF(M201&lt;=50,"41-50","51+")))</f>
        <v>20-30</v>
      </c>
      <c r="G201" s="19">
        <v>2103.08</v>
      </c>
      <c r="H201" s="4" t="s">
        <v>12</v>
      </c>
      <c r="I201" s="4" t="s">
        <v>11</v>
      </c>
      <c r="J201" s="4" t="s">
        <v>42</v>
      </c>
      <c r="K201" s="4"/>
      <c r="L201" s="4" t="str">
        <f>VLOOKUP(A201,'Customer Names'!$A$2:$B$2336,2,FALSE)</f>
        <v>Curley</v>
      </c>
      <c r="M201" s="4">
        <f>DATEDIF(E201,$K$2,"y")</f>
        <v>23</v>
      </c>
      <c r="N201" s="4">
        <f>VLOOKUP(A201,'Medical Examinations'!$A$2:$B$2336,2,FALSE)</f>
        <v>22.3</v>
      </c>
      <c r="O201" s="4">
        <f>VLOOKUP(A201,'Medical Examinations'!$A$1:$J$2336,3,FALSE)</f>
        <v>4.8899999999999997</v>
      </c>
      <c r="P201" s="4" t="str">
        <f>VLOOKUP(A201,'Medical Examinations'!$A$1:$J$2336,4,FALSE)</f>
        <v>Yes</v>
      </c>
      <c r="Q201" s="4" t="str">
        <f>VLOOKUP(A201,'Medical Examinations'!$A$1:$J$2336,5,FALSE)</f>
        <v>No</v>
      </c>
      <c r="R201" s="4">
        <f>VLOOKUP(A201,'Medical Examinations'!$A$1:$J$2336,7,FALSE)</f>
        <v>0</v>
      </c>
      <c r="S201" s="4" t="str">
        <f>VLOOKUP(A201,'Medical Examinations'!$A$1:$J$2336,6,FALSE)</f>
        <v>No</v>
      </c>
      <c r="T201" s="4" t="str">
        <f>VLOOKUP(A201,'Medical Examinations'!$A$1:$J$2336,8,FALSE)</f>
        <v>No</v>
      </c>
      <c r="U201" s="4" t="str">
        <f>VLOOKUP(A201,'Medical Examinations'!$A$1:$J$2336,9,FALSE)</f>
        <v>Normal Weight</v>
      </c>
      <c r="V201" s="4" t="str">
        <f>VLOOKUP(A201,'Medical Examinations'!$A$1:$J$2336,10,FALSE)</f>
        <v>Normal</v>
      </c>
      <c r="W201" s="4"/>
      <c r="X201" s="4"/>
    </row>
    <row r="202" spans="1:24" ht="15.75" thickBot="1" x14ac:dyDescent="0.3">
      <c r="A202" s="4" t="s">
        <v>228</v>
      </c>
      <c r="B202" s="5">
        <v>2001</v>
      </c>
      <c r="C202" s="4" t="s">
        <v>15</v>
      </c>
      <c r="D202" s="5">
        <v>28</v>
      </c>
      <c r="E202" s="5" t="str">
        <f>CONCATENATE(D202," ",C202," ",B202)</f>
        <v>28 Nov 2001</v>
      </c>
      <c r="F202" s="4" t="str">
        <f>IF(M202&lt;=30,"20-30",IF(M202&lt;=40,"31-40",IF(M202&lt;=50,"41-50","51+")))</f>
        <v>20-30</v>
      </c>
      <c r="G202" s="19">
        <v>2104.11</v>
      </c>
      <c r="H202" s="4" t="s">
        <v>11</v>
      </c>
      <c r="I202" s="4" t="s">
        <v>16</v>
      </c>
      <c r="J202" s="4" t="s">
        <v>168</v>
      </c>
      <c r="K202" s="4"/>
      <c r="L202" s="4" t="str">
        <f>VLOOKUP(A202,'Customer Names'!$A$2:$B$2336,2,FALSE)</f>
        <v>Phares</v>
      </c>
      <c r="M202" s="4">
        <f>DATEDIF(E202,$K$2,"y")</f>
        <v>23</v>
      </c>
      <c r="N202" s="4">
        <f>VLOOKUP(A202,'Medical Examinations'!$A$2:$B$2336,2,FALSE)</f>
        <v>27.36</v>
      </c>
      <c r="O202" s="4">
        <f>VLOOKUP(A202,'Medical Examinations'!$A$1:$J$2336,3,FALSE)</f>
        <v>5.59</v>
      </c>
      <c r="P202" s="4" t="str">
        <f>VLOOKUP(A202,'Medical Examinations'!$A$1:$J$2336,4,FALSE)</f>
        <v>Yes</v>
      </c>
      <c r="Q202" s="4" t="str">
        <f>VLOOKUP(A202,'Medical Examinations'!$A$1:$J$2336,5,FALSE)</f>
        <v>No</v>
      </c>
      <c r="R202" s="4">
        <f>VLOOKUP(A202,'Medical Examinations'!$A$1:$J$2336,7,FALSE)</f>
        <v>0</v>
      </c>
      <c r="S202" s="4" t="str">
        <f>VLOOKUP(A202,'Medical Examinations'!$A$1:$J$2336,6,FALSE)</f>
        <v>No</v>
      </c>
      <c r="T202" s="4" t="str">
        <f>VLOOKUP(A202,'Medical Examinations'!$A$1:$J$2336,8,FALSE)</f>
        <v>No</v>
      </c>
      <c r="U202" s="4" t="str">
        <f>VLOOKUP(A202,'Medical Examinations'!$A$1:$J$2336,9,FALSE)</f>
        <v>Overweight</v>
      </c>
      <c r="V202" s="4" t="str">
        <f>VLOOKUP(A202,'Medical Examinations'!$A$1:$J$2336,10,FALSE)</f>
        <v>Normal</v>
      </c>
      <c r="W202" s="4"/>
      <c r="X202" s="4"/>
    </row>
    <row r="203" spans="1:24" ht="15.75" thickBot="1" x14ac:dyDescent="0.3">
      <c r="A203" s="4" t="s">
        <v>229</v>
      </c>
      <c r="B203" s="5">
        <v>1989</v>
      </c>
      <c r="C203" s="4" t="s">
        <v>10</v>
      </c>
      <c r="D203" s="5">
        <v>21</v>
      </c>
      <c r="E203" s="5" t="str">
        <f>CONCATENATE(D203," ",C203," ",B203)</f>
        <v>21 Jul 1989</v>
      </c>
      <c r="F203" s="4" t="str">
        <f>IF(M203&lt;=30,"20-30",IF(M203&lt;=40,"31-40",IF(M203&lt;=50,"41-50","51+")))</f>
        <v>31-40</v>
      </c>
      <c r="G203" s="19">
        <v>2106.2600000000002</v>
      </c>
      <c r="H203" s="4" t="s">
        <v>11</v>
      </c>
      <c r="I203" s="4" t="s">
        <v>11</v>
      </c>
      <c r="J203" s="4" t="s">
        <v>13</v>
      </c>
      <c r="K203" s="4"/>
      <c r="L203" s="4" t="str">
        <f>VLOOKUP(A203,'Customer Names'!$A$2:$B$2336,2,FALSE)</f>
        <v>Brosseau</v>
      </c>
      <c r="M203" s="4">
        <f>DATEDIF(E203,$K$2,"y")</f>
        <v>35</v>
      </c>
      <c r="N203" s="4">
        <f>VLOOKUP(A203,'Medical Examinations'!$A$2:$B$2336,2,FALSE)</f>
        <v>15.65</v>
      </c>
      <c r="O203" s="4">
        <f>VLOOKUP(A203,'Medical Examinations'!$A$1:$J$2336,3,FALSE)</f>
        <v>4.2300000000000004</v>
      </c>
      <c r="P203" s="4" t="str">
        <f>VLOOKUP(A203,'Medical Examinations'!$A$1:$J$2336,4,FALSE)</f>
        <v>No</v>
      </c>
      <c r="Q203" s="4" t="str">
        <f>VLOOKUP(A203,'Medical Examinations'!$A$1:$J$2336,5,FALSE)</f>
        <v>No</v>
      </c>
      <c r="R203" s="4">
        <f>VLOOKUP(A203,'Medical Examinations'!$A$1:$J$2336,7,FALSE)</f>
        <v>0</v>
      </c>
      <c r="S203" s="4" t="str">
        <f>VLOOKUP(A203,'Medical Examinations'!$A$1:$J$2336,6,FALSE)</f>
        <v>No</v>
      </c>
      <c r="T203" s="4" t="str">
        <f>VLOOKUP(A203,'Medical Examinations'!$A$1:$J$2336,8,FALSE)</f>
        <v>No</v>
      </c>
      <c r="U203" s="4" t="str">
        <f>VLOOKUP(A203,'Medical Examinations'!$A$1:$J$2336,9,FALSE)</f>
        <v>Underweight</v>
      </c>
      <c r="V203" s="4" t="str">
        <f>VLOOKUP(A203,'Medical Examinations'!$A$1:$J$2336,10,FALSE)</f>
        <v>Normal</v>
      </c>
      <c r="W203" s="4"/>
      <c r="X203" s="4"/>
    </row>
    <row r="204" spans="1:24" ht="15.75" thickBot="1" x14ac:dyDescent="0.3">
      <c r="A204" s="4" t="s">
        <v>230</v>
      </c>
      <c r="B204" s="5">
        <v>2003</v>
      </c>
      <c r="C204" s="4" t="s">
        <v>20</v>
      </c>
      <c r="D204" s="5">
        <v>30</v>
      </c>
      <c r="E204" s="5" t="str">
        <f>CONCATENATE(D204," ",C204," ",B204)</f>
        <v>30 Sep 2003</v>
      </c>
      <c r="F204" s="4" t="str">
        <f>IF(M204&lt;=30,"20-30",IF(M204&lt;=40,"31-40",IF(M204&lt;=50,"41-50","51+")))</f>
        <v>20-30</v>
      </c>
      <c r="G204" s="19">
        <v>2117.34</v>
      </c>
      <c r="H204" s="4" t="s">
        <v>11</v>
      </c>
      <c r="I204" s="4" t="s">
        <v>12</v>
      </c>
      <c r="J204" s="4" t="s">
        <v>23</v>
      </c>
      <c r="K204" s="4"/>
      <c r="L204" s="4" t="str">
        <f>VLOOKUP(A204,'Customer Names'!$A$2:$B$2336,2,FALSE)</f>
        <v>Thayer</v>
      </c>
      <c r="M204" s="4">
        <f>DATEDIF(E204,$K$2,"y")</f>
        <v>21</v>
      </c>
      <c r="N204" s="4">
        <f>VLOOKUP(A204,'Medical Examinations'!$A$2:$B$2336,2,FALSE)</f>
        <v>22.515000000000001</v>
      </c>
      <c r="O204" s="4">
        <f>VLOOKUP(A204,'Medical Examinations'!$A$1:$J$2336,3,FALSE)</f>
        <v>5.93</v>
      </c>
      <c r="P204" s="4" t="str">
        <f>VLOOKUP(A204,'Medical Examinations'!$A$1:$J$2336,4,FALSE)</f>
        <v>No</v>
      </c>
      <c r="Q204" s="4" t="str">
        <f>VLOOKUP(A204,'Medical Examinations'!$A$1:$J$2336,5,FALSE)</f>
        <v>No</v>
      </c>
      <c r="R204" s="4">
        <f>VLOOKUP(A204,'Medical Examinations'!$A$1:$J$2336,7,FALSE)</f>
        <v>1</v>
      </c>
      <c r="S204" s="4" t="str">
        <f>VLOOKUP(A204,'Medical Examinations'!$A$1:$J$2336,6,FALSE)</f>
        <v>Yes</v>
      </c>
      <c r="T204" s="4" t="str">
        <f>VLOOKUP(A204,'Medical Examinations'!$A$1:$J$2336,8,FALSE)</f>
        <v>No</v>
      </c>
      <c r="U204" s="4" t="str">
        <f>VLOOKUP(A204,'Medical Examinations'!$A$1:$J$2336,9,FALSE)</f>
        <v>Normal Weight</v>
      </c>
      <c r="V204" s="4" t="str">
        <f>VLOOKUP(A204,'Medical Examinations'!$A$1:$J$2336,10,FALSE)</f>
        <v>Prediabetes</v>
      </c>
      <c r="W204" s="4"/>
      <c r="X204" s="4"/>
    </row>
    <row r="205" spans="1:24" ht="15.75" thickBot="1" x14ac:dyDescent="0.3">
      <c r="A205" s="4" t="s">
        <v>231</v>
      </c>
      <c r="B205" s="5">
        <v>2004</v>
      </c>
      <c r="C205" s="4" t="s">
        <v>15</v>
      </c>
      <c r="D205" s="5">
        <v>4</v>
      </c>
      <c r="E205" s="5" t="str">
        <f>CONCATENATE(D205," ",C205," ",B205)</f>
        <v>4 Nov 2004</v>
      </c>
      <c r="F205" s="4" t="str">
        <f>IF(M205&lt;=30,"20-30",IF(M205&lt;=40,"31-40",IF(M205&lt;=50,"41-50","51+")))</f>
        <v>20-30</v>
      </c>
      <c r="G205" s="19">
        <v>2118.61</v>
      </c>
      <c r="H205" s="4" t="s">
        <v>11</v>
      </c>
      <c r="I205" s="4" t="s">
        <v>16</v>
      </c>
      <c r="J205" s="4" t="s">
        <v>23</v>
      </c>
      <c r="K205" s="4"/>
      <c r="L205" s="4" t="str">
        <f>VLOOKUP(A205,'Customer Names'!$A$2:$B$2336,2,FALSE)</f>
        <v>Wilzbacher</v>
      </c>
      <c r="M205" s="4">
        <f>DATEDIF(E205,$K$2,"y")</f>
        <v>20</v>
      </c>
      <c r="N205" s="4">
        <f>VLOOKUP(A205,'Medical Examinations'!$A$2:$B$2336,2,FALSE)</f>
        <v>29.24</v>
      </c>
      <c r="O205" s="4">
        <f>VLOOKUP(A205,'Medical Examinations'!$A$1:$J$2336,3,FALSE)</f>
        <v>4.04</v>
      </c>
      <c r="P205" s="4" t="str">
        <f>VLOOKUP(A205,'Medical Examinations'!$A$1:$J$2336,4,FALSE)</f>
        <v>No</v>
      </c>
      <c r="Q205" s="4" t="str">
        <f>VLOOKUP(A205,'Medical Examinations'!$A$1:$J$2336,5,FALSE)</f>
        <v>Yes</v>
      </c>
      <c r="R205" s="4">
        <f>VLOOKUP(A205,'Medical Examinations'!$A$1:$J$2336,7,FALSE)</f>
        <v>1</v>
      </c>
      <c r="S205" s="4" t="str">
        <f>VLOOKUP(A205,'Medical Examinations'!$A$1:$J$2336,6,FALSE)</f>
        <v>No</v>
      </c>
      <c r="T205" s="4" t="str">
        <f>VLOOKUP(A205,'Medical Examinations'!$A$1:$J$2336,8,FALSE)</f>
        <v>No</v>
      </c>
      <c r="U205" s="4" t="str">
        <f>VLOOKUP(A205,'Medical Examinations'!$A$1:$J$2336,9,FALSE)</f>
        <v>Overweight</v>
      </c>
      <c r="V205" s="4" t="str">
        <f>VLOOKUP(A205,'Medical Examinations'!$A$1:$J$2336,10,FALSE)</f>
        <v>Normal</v>
      </c>
      <c r="W205" s="4"/>
      <c r="X205" s="4"/>
    </row>
    <row r="206" spans="1:24" ht="15.75" thickBot="1" x14ac:dyDescent="0.3">
      <c r="A206" s="4" t="s">
        <v>232</v>
      </c>
      <c r="B206" s="5">
        <v>2003</v>
      </c>
      <c r="C206" s="4" t="s">
        <v>34</v>
      </c>
      <c r="D206" s="5">
        <v>30</v>
      </c>
      <c r="E206" s="5" t="str">
        <f>CONCATENATE(D206," ",C206," ",B206)</f>
        <v>30 Aug 2003</v>
      </c>
      <c r="F206" s="4" t="str">
        <f>IF(M206&lt;=30,"20-30",IF(M206&lt;=40,"31-40",IF(M206&lt;=50,"41-50","51+")))</f>
        <v>20-30</v>
      </c>
      <c r="G206" s="19">
        <v>2128.4299999999998</v>
      </c>
      <c r="H206" s="4" t="s">
        <v>11</v>
      </c>
      <c r="I206" s="4" t="s">
        <v>16</v>
      </c>
      <c r="J206" s="4" t="s">
        <v>23</v>
      </c>
      <c r="K206" s="4"/>
      <c r="L206" s="4" t="str">
        <f>VLOOKUP(A206,'Customer Names'!$A$2:$B$2336,2,FALSE)</f>
        <v>Fisher</v>
      </c>
      <c r="M206" s="4">
        <f>DATEDIF(E206,$K$2,"y")</f>
        <v>21</v>
      </c>
      <c r="N206" s="4">
        <f>VLOOKUP(A206,'Medical Examinations'!$A$2:$B$2336,2,FALSE)</f>
        <v>30.495000000000001</v>
      </c>
      <c r="O206" s="4">
        <f>VLOOKUP(A206,'Medical Examinations'!$A$1:$J$2336,3,FALSE)</f>
        <v>4.95</v>
      </c>
      <c r="P206" s="4" t="str">
        <f>VLOOKUP(A206,'Medical Examinations'!$A$1:$J$2336,4,FALSE)</f>
        <v>No</v>
      </c>
      <c r="Q206" s="4" t="str">
        <f>VLOOKUP(A206,'Medical Examinations'!$A$1:$J$2336,5,FALSE)</f>
        <v>No</v>
      </c>
      <c r="R206" s="4">
        <f>VLOOKUP(A206,'Medical Examinations'!$A$1:$J$2336,7,FALSE)</f>
        <v>1</v>
      </c>
      <c r="S206" s="4" t="str">
        <f>VLOOKUP(A206,'Medical Examinations'!$A$1:$J$2336,6,FALSE)</f>
        <v>Yes</v>
      </c>
      <c r="T206" s="4" t="str">
        <f>VLOOKUP(A206,'Medical Examinations'!$A$1:$J$2336,8,FALSE)</f>
        <v>No</v>
      </c>
      <c r="U206" s="4" t="str">
        <f>VLOOKUP(A206,'Medical Examinations'!$A$1:$J$2336,9,FALSE)</f>
        <v>Obesity</v>
      </c>
      <c r="V206" s="4" t="str">
        <f>VLOOKUP(A206,'Medical Examinations'!$A$1:$J$2336,10,FALSE)</f>
        <v>Normal</v>
      </c>
      <c r="W206" s="4"/>
      <c r="X206" s="4"/>
    </row>
    <row r="207" spans="1:24" ht="15.75" thickBot="1" x14ac:dyDescent="0.3">
      <c r="A207" s="4" t="s">
        <v>233</v>
      </c>
      <c r="B207" s="5">
        <v>2003</v>
      </c>
      <c r="C207" s="4" t="s">
        <v>30</v>
      </c>
      <c r="D207" s="5">
        <v>22</v>
      </c>
      <c r="E207" s="5" t="str">
        <f>CONCATENATE(D207," ",C207," ",B207)</f>
        <v>22 Dec 2003</v>
      </c>
      <c r="F207" s="4" t="str">
        <f>IF(M207&lt;=30,"20-30",IF(M207&lt;=40,"31-40",IF(M207&lt;=50,"41-50","51+")))</f>
        <v>20-30</v>
      </c>
      <c r="G207" s="19">
        <v>2130.6799999999998</v>
      </c>
      <c r="H207" s="4" t="s">
        <v>11</v>
      </c>
      <c r="I207" s="4" t="s">
        <v>12</v>
      </c>
      <c r="J207" s="4" t="s">
        <v>23</v>
      </c>
      <c r="K207" s="4"/>
      <c r="L207" s="4" t="str">
        <f>VLOOKUP(A207,'Customer Names'!$A$2:$B$2336,2,FALSE)</f>
        <v>Wiltse</v>
      </c>
      <c r="M207" s="4">
        <f>DATEDIF(E207,$K$2,"y")</f>
        <v>21</v>
      </c>
      <c r="N207" s="4">
        <f>VLOOKUP(A207,'Medical Examinations'!$A$2:$B$2336,2,FALSE)</f>
        <v>32.11</v>
      </c>
      <c r="O207" s="4">
        <f>VLOOKUP(A207,'Medical Examinations'!$A$1:$J$2336,3,FALSE)</f>
        <v>4.43</v>
      </c>
      <c r="P207" s="4" t="str">
        <f>VLOOKUP(A207,'Medical Examinations'!$A$1:$J$2336,4,FALSE)</f>
        <v>No</v>
      </c>
      <c r="Q207" s="4" t="str">
        <f>VLOOKUP(A207,'Medical Examinations'!$A$1:$J$2336,5,FALSE)</f>
        <v>No</v>
      </c>
      <c r="R207" s="4">
        <f>VLOOKUP(A207,'Medical Examinations'!$A$1:$J$2336,7,FALSE)</f>
        <v>1</v>
      </c>
      <c r="S207" s="4" t="str">
        <f>VLOOKUP(A207,'Medical Examinations'!$A$1:$J$2336,6,FALSE)</f>
        <v>Yes</v>
      </c>
      <c r="T207" s="4" t="str">
        <f>VLOOKUP(A207,'Medical Examinations'!$A$1:$J$2336,8,FALSE)</f>
        <v>No</v>
      </c>
      <c r="U207" s="4" t="str">
        <f>VLOOKUP(A207,'Medical Examinations'!$A$1:$J$2336,9,FALSE)</f>
        <v>Obesity</v>
      </c>
      <c r="V207" s="4" t="str">
        <f>VLOOKUP(A207,'Medical Examinations'!$A$1:$J$2336,10,FALSE)</f>
        <v>Normal</v>
      </c>
      <c r="W207" s="4"/>
      <c r="X207" s="4"/>
    </row>
    <row r="208" spans="1:24" ht="15.75" thickBot="1" x14ac:dyDescent="0.3">
      <c r="A208" s="4" t="s">
        <v>234</v>
      </c>
      <c r="B208" s="5">
        <v>2003</v>
      </c>
      <c r="C208" s="4" t="s">
        <v>20</v>
      </c>
      <c r="D208" s="5">
        <v>1</v>
      </c>
      <c r="E208" s="5" t="str">
        <f>CONCATENATE(D208," ",C208," ",B208)</f>
        <v>1 Sep 2003</v>
      </c>
      <c r="F208" s="4" t="str">
        <f>IF(M208&lt;=30,"20-30",IF(M208&lt;=40,"31-40",IF(M208&lt;=50,"41-50","51+")))</f>
        <v>20-30</v>
      </c>
      <c r="G208" s="19">
        <v>2134.9</v>
      </c>
      <c r="H208" s="4" t="s">
        <v>11</v>
      </c>
      <c r="I208" s="4" t="s">
        <v>12</v>
      </c>
      <c r="J208" s="4" t="s">
        <v>23</v>
      </c>
      <c r="K208" s="4"/>
      <c r="L208" s="4" t="str">
        <f>VLOOKUP(A208,'Customer Names'!$A$2:$B$2336,2,FALSE)</f>
        <v>Chua</v>
      </c>
      <c r="M208" s="4">
        <f>DATEDIF(E208,$K$2,"y")</f>
        <v>21</v>
      </c>
      <c r="N208" s="4">
        <f>VLOOKUP(A208,'Medical Examinations'!$A$2:$B$2336,2,FALSE)</f>
        <v>35.15</v>
      </c>
      <c r="O208" s="4">
        <f>VLOOKUP(A208,'Medical Examinations'!$A$1:$J$2336,3,FALSE)</f>
        <v>5.47</v>
      </c>
      <c r="P208" s="4" t="str">
        <f>VLOOKUP(A208,'Medical Examinations'!$A$1:$J$2336,4,FALSE)</f>
        <v>No</v>
      </c>
      <c r="Q208" s="4" t="str">
        <f>VLOOKUP(A208,'Medical Examinations'!$A$1:$J$2336,5,FALSE)</f>
        <v>No</v>
      </c>
      <c r="R208" s="4">
        <f>VLOOKUP(A208,'Medical Examinations'!$A$1:$J$2336,7,FALSE)</f>
        <v>1</v>
      </c>
      <c r="S208" s="4" t="str">
        <f>VLOOKUP(A208,'Medical Examinations'!$A$1:$J$2336,6,FALSE)</f>
        <v>Yes</v>
      </c>
      <c r="T208" s="4" t="str">
        <f>VLOOKUP(A208,'Medical Examinations'!$A$1:$J$2336,8,FALSE)</f>
        <v>No</v>
      </c>
      <c r="U208" s="4" t="str">
        <f>VLOOKUP(A208,'Medical Examinations'!$A$1:$J$2336,9,FALSE)</f>
        <v>Obesity</v>
      </c>
      <c r="V208" s="4" t="str">
        <f>VLOOKUP(A208,'Medical Examinations'!$A$1:$J$2336,10,FALSE)</f>
        <v>Normal</v>
      </c>
      <c r="W208" s="4"/>
      <c r="X208" s="4"/>
    </row>
    <row r="209" spans="1:24" ht="15.75" thickBot="1" x14ac:dyDescent="0.3">
      <c r="A209" s="4" t="s">
        <v>235</v>
      </c>
      <c r="B209" s="5">
        <v>2003</v>
      </c>
      <c r="C209" s="4" t="s">
        <v>20</v>
      </c>
      <c r="D209" s="5">
        <v>26</v>
      </c>
      <c r="E209" s="5" t="str">
        <f>CONCATENATE(D209," ",C209," ",B209)</f>
        <v>26 Sep 2003</v>
      </c>
      <c r="F209" s="4" t="str">
        <f>IF(M209&lt;=30,"20-30",IF(M209&lt;=40,"31-40",IF(M209&lt;=50,"41-50","51+")))</f>
        <v>20-30</v>
      </c>
      <c r="G209" s="19">
        <v>2136.88</v>
      </c>
      <c r="H209" s="4" t="s">
        <v>11</v>
      </c>
      <c r="I209" s="4" t="s">
        <v>11</v>
      </c>
      <c r="J209" s="4" t="s">
        <v>23</v>
      </c>
      <c r="K209" s="4"/>
      <c r="L209" s="4" t="str">
        <f>VLOOKUP(A209,'Customer Names'!$A$2:$B$2336,2,FALSE)</f>
        <v>Flajslik</v>
      </c>
      <c r="M209" s="4">
        <f>DATEDIF(E209,$K$2,"y")</f>
        <v>21</v>
      </c>
      <c r="N209" s="4">
        <f>VLOOKUP(A209,'Medical Examinations'!$A$2:$B$2336,2,FALSE)</f>
        <v>36.575000000000003</v>
      </c>
      <c r="O209" s="4">
        <f>VLOOKUP(A209,'Medical Examinations'!$A$1:$J$2336,3,FALSE)</f>
        <v>5.57</v>
      </c>
      <c r="P209" s="4" t="str">
        <f>VLOOKUP(A209,'Medical Examinations'!$A$1:$J$2336,4,FALSE)</f>
        <v>No</v>
      </c>
      <c r="Q209" s="4" t="str">
        <f>VLOOKUP(A209,'Medical Examinations'!$A$1:$J$2336,5,FALSE)</f>
        <v>No</v>
      </c>
      <c r="R209" s="4">
        <f>VLOOKUP(A209,'Medical Examinations'!$A$1:$J$2336,7,FALSE)</f>
        <v>1</v>
      </c>
      <c r="S209" s="4" t="str">
        <f>VLOOKUP(A209,'Medical Examinations'!$A$1:$J$2336,6,FALSE)</f>
        <v>Yes</v>
      </c>
      <c r="T209" s="4" t="str">
        <f>VLOOKUP(A209,'Medical Examinations'!$A$1:$J$2336,8,FALSE)</f>
        <v>No</v>
      </c>
      <c r="U209" s="4" t="str">
        <f>VLOOKUP(A209,'Medical Examinations'!$A$1:$J$2336,9,FALSE)</f>
        <v>Obesity</v>
      </c>
      <c r="V209" s="4" t="str">
        <f>VLOOKUP(A209,'Medical Examinations'!$A$1:$J$2336,10,FALSE)</f>
        <v>Normal</v>
      </c>
      <c r="W209" s="4"/>
      <c r="X209" s="4"/>
    </row>
    <row r="210" spans="1:24" ht="15.75" thickBot="1" x14ac:dyDescent="0.3">
      <c r="A210" s="4" t="s">
        <v>236</v>
      </c>
      <c r="B210" s="5">
        <v>1997</v>
      </c>
      <c r="C210" s="4" t="s">
        <v>20</v>
      </c>
      <c r="D210" s="5">
        <v>3</v>
      </c>
      <c r="E210" s="5" t="str">
        <f>CONCATENATE(D210," ",C210," ",B210)</f>
        <v>3 Sep 1997</v>
      </c>
      <c r="F210" s="4" t="str">
        <f>IF(M210&lt;=30,"20-30",IF(M210&lt;=40,"31-40",IF(M210&lt;=50,"41-50","51+")))</f>
        <v>20-30</v>
      </c>
      <c r="G210" s="19">
        <v>2137.65</v>
      </c>
      <c r="H210" s="4" t="s">
        <v>12</v>
      </c>
      <c r="I210" s="4" t="s">
        <v>16</v>
      </c>
      <c r="J210" s="4" t="s">
        <v>13</v>
      </c>
      <c r="K210" s="4"/>
      <c r="L210" s="4" t="str">
        <f>VLOOKUP(A210,'Customer Names'!$A$2:$B$2336,2,FALSE)</f>
        <v>Campos</v>
      </c>
      <c r="M210" s="4">
        <f>DATEDIF(E210,$K$2,"y")</f>
        <v>27</v>
      </c>
      <c r="N210" s="4">
        <f>VLOOKUP(A210,'Medical Examinations'!$A$2:$B$2336,2,FALSE)</f>
        <v>25.74</v>
      </c>
      <c r="O210" s="4">
        <f>VLOOKUP(A210,'Medical Examinations'!$A$1:$J$2336,3,FALSE)</f>
        <v>6.41</v>
      </c>
      <c r="P210" s="4" t="str">
        <f>VLOOKUP(A210,'Medical Examinations'!$A$1:$J$2336,4,FALSE)</f>
        <v>Yes</v>
      </c>
      <c r="Q210" s="4" t="str">
        <f>VLOOKUP(A210,'Medical Examinations'!$A$1:$J$2336,5,FALSE)</f>
        <v>No</v>
      </c>
      <c r="R210" s="4">
        <f>VLOOKUP(A210,'Medical Examinations'!$A$1:$J$2336,7,FALSE)</f>
        <v>1</v>
      </c>
      <c r="S210" s="4" t="str">
        <f>VLOOKUP(A210,'Medical Examinations'!$A$1:$J$2336,6,FALSE)</f>
        <v>Yes</v>
      </c>
      <c r="T210" s="4" t="str">
        <f>VLOOKUP(A210,'Medical Examinations'!$A$1:$J$2336,8,FALSE)</f>
        <v>No</v>
      </c>
      <c r="U210" s="4" t="str">
        <f>VLOOKUP(A210,'Medical Examinations'!$A$1:$J$2336,9,FALSE)</f>
        <v>Overweight</v>
      </c>
      <c r="V210" s="4" t="str">
        <f>VLOOKUP(A210,'Medical Examinations'!$A$1:$J$2336,10,FALSE)</f>
        <v>Prediabetes</v>
      </c>
      <c r="W210" s="4"/>
      <c r="X210" s="4"/>
    </row>
    <row r="211" spans="1:24" ht="15.75" thickBot="1" x14ac:dyDescent="0.3">
      <c r="A211" s="4" t="s">
        <v>237</v>
      </c>
      <c r="B211" s="5">
        <v>2003</v>
      </c>
      <c r="C211" s="4" t="s">
        <v>34</v>
      </c>
      <c r="D211" s="5">
        <v>19</v>
      </c>
      <c r="E211" s="5" t="str">
        <f>CONCATENATE(D211," ",C211," ",B211)</f>
        <v>19 Aug 2003</v>
      </c>
      <c r="F211" s="4" t="str">
        <f>IF(M211&lt;=30,"20-30",IF(M211&lt;=40,"31-40",IF(M211&lt;=50,"41-50","51+")))</f>
        <v>20-30</v>
      </c>
      <c r="G211" s="19">
        <v>2138.0700000000002</v>
      </c>
      <c r="H211" s="4" t="s">
        <v>11</v>
      </c>
      <c r="I211" s="4" t="s">
        <v>16</v>
      </c>
      <c r="J211" s="4" t="s">
        <v>23</v>
      </c>
      <c r="K211" s="4"/>
      <c r="L211" s="4" t="str">
        <f>VLOOKUP(A211,'Customer Names'!$A$2:$B$2336,2,FALSE)</f>
        <v>Carroll</v>
      </c>
      <c r="M211" s="4">
        <f>DATEDIF(E211,$K$2,"y")</f>
        <v>21</v>
      </c>
      <c r="N211" s="4">
        <f>VLOOKUP(A211,'Medical Examinations'!$A$2:$B$2336,2,FALSE)</f>
        <v>37.43</v>
      </c>
      <c r="O211" s="4">
        <f>VLOOKUP(A211,'Medical Examinations'!$A$1:$J$2336,3,FALSE)</f>
        <v>4.5599999999999996</v>
      </c>
      <c r="P211" s="4" t="str">
        <f>VLOOKUP(A211,'Medical Examinations'!$A$1:$J$2336,4,FALSE)</f>
        <v>No</v>
      </c>
      <c r="Q211" s="4" t="str">
        <f>VLOOKUP(A211,'Medical Examinations'!$A$1:$J$2336,5,FALSE)</f>
        <v>No</v>
      </c>
      <c r="R211" s="4">
        <f>VLOOKUP(A211,'Medical Examinations'!$A$1:$J$2336,7,FALSE)</f>
        <v>1</v>
      </c>
      <c r="S211" s="4" t="str">
        <f>VLOOKUP(A211,'Medical Examinations'!$A$1:$J$2336,6,FALSE)</f>
        <v>Yes</v>
      </c>
      <c r="T211" s="4" t="str">
        <f>VLOOKUP(A211,'Medical Examinations'!$A$1:$J$2336,8,FALSE)</f>
        <v>No</v>
      </c>
      <c r="U211" s="4" t="str">
        <f>VLOOKUP(A211,'Medical Examinations'!$A$1:$J$2336,9,FALSE)</f>
        <v>Obesity</v>
      </c>
      <c r="V211" s="4" t="str">
        <f>VLOOKUP(A211,'Medical Examinations'!$A$1:$J$2336,10,FALSE)</f>
        <v>Normal</v>
      </c>
      <c r="W211" s="4"/>
      <c r="X211" s="4"/>
    </row>
    <row r="212" spans="1:24" ht="15.75" thickBot="1" x14ac:dyDescent="0.3">
      <c r="A212" s="4" t="s">
        <v>238</v>
      </c>
      <c r="B212" s="5">
        <v>2004</v>
      </c>
      <c r="C212" s="4" t="s">
        <v>36</v>
      </c>
      <c r="D212" s="5">
        <v>4</v>
      </c>
      <c r="E212" s="5" t="str">
        <f>CONCATENATE(D212," ",C212," ",B212)</f>
        <v>4 Oct 2004</v>
      </c>
      <c r="F212" s="4" t="str">
        <f>IF(M212&lt;=30,"20-30",IF(M212&lt;=40,"31-40",IF(M212&lt;=50,"41-50","51+")))</f>
        <v>20-30</v>
      </c>
      <c r="G212" s="19">
        <v>2144.85</v>
      </c>
      <c r="H212" s="4" t="s">
        <v>11</v>
      </c>
      <c r="I212" s="4" t="s">
        <v>16</v>
      </c>
      <c r="J212" s="4" t="s">
        <v>42</v>
      </c>
      <c r="K212" s="4"/>
      <c r="L212" s="4" t="str">
        <f>VLOOKUP(A212,'Customer Names'!$A$2:$B$2336,2,FALSE)</f>
        <v>Levitsky</v>
      </c>
      <c r="M212" s="4">
        <f>DATEDIF(E212,$K$2,"y")</f>
        <v>20</v>
      </c>
      <c r="N212" s="4">
        <f>VLOOKUP(A212,'Medical Examinations'!$A$2:$B$2336,2,FALSE)</f>
        <v>30.72</v>
      </c>
      <c r="O212" s="4">
        <f>VLOOKUP(A212,'Medical Examinations'!$A$1:$J$2336,3,FALSE)</f>
        <v>6.06</v>
      </c>
      <c r="P212" s="4" t="str">
        <f>VLOOKUP(A212,'Medical Examinations'!$A$1:$J$2336,4,FALSE)</f>
        <v>No</v>
      </c>
      <c r="Q212" s="4" t="str">
        <f>VLOOKUP(A212,'Medical Examinations'!$A$1:$J$2336,5,FALSE)</f>
        <v>Yes</v>
      </c>
      <c r="R212" s="4">
        <f>VLOOKUP(A212,'Medical Examinations'!$A$1:$J$2336,7,FALSE)</f>
        <v>1</v>
      </c>
      <c r="S212" s="4" t="str">
        <f>VLOOKUP(A212,'Medical Examinations'!$A$1:$J$2336,6,FALSE)</f>
        <v>No</v>
      </c>
      <c r="T212" s="4" t="str">
        <f>VLOOKUP(A212,'Medical Examinations'!$A$1:$J$2336,8,FALSE)</f>
        <v>No</v>
      </c>
      <c r="U212" s="4" t="str">
        <f>VLOOKUP(A212,'Medical Examinations'!$A$1:$J$2336,9,FALSE)</f>
        <v>Obesity</v>
      </c>
      <c r="V212" s="4" t="str">
        <f>VLOOKUP(A212,'Medical Examinations'!$A$1:$J$2336,10,FALSE)</f>
        <v>Prediabetes</v>
      </c>
      <c r="W212" s="4"/>
      <c r="X212" s="4"/>
    </row>
    <row r="213" spans="1:24" ht="15.75" thickBot="1" x14ac:dyDescent="0.3">
      <c r="A213" s="4" t="s">
        <v>239</v>
      </c>
      <c r="B213" s="5">
        <v>2000</v>
      </c>
      <c r="C213" s="4" t="s">
        <v>30</v>
      </c>
      <c r="D213" s="5">
        <v>27</v>
      </c>
      <c r="E213" s="5" t="str">
        <f>CONCATENATE(D213," ",C213," ",B213)</f>
        <v>27 Dec 2000</v>
      </c>
      <c r="F213" s="4" t="str">
        <f>IF(M213&lt;=30,"20-30",IF(M213&lt;=40,"31-40",IF(M213&lt;=50,"41-50","51+")))</f>
        <v>20-30</v>
      </c>
      <c r="G213" s="19">
        <v>2150.4699999999998</v>
      </c>
      <c r="H213" s="4" t="s">
        <v>11</v>
      </c>
      <c r="I213" s="4" t="s">
        <v>12</v>
      </c>
      <c r="J213" s="4" t="s">
        <v>42</v>
      </c>
      <c r="K213" s="4"/>
      <c r="L213" s="4" t="str">
        <f>VLOOKUP(A213,'Customer Names'!$A$2:$B$2336,2,FALSE)</f>
        <v>Crawford</v>
      </c>
      <c r="M213" s="4">
        <f>DATEDIF(E213,$K$2,"y")</f>
        <v>24</v>
      </c>
      <c r="N213" s="4">
        <f>VLOOKUP(A213,'Medical Examinations'!$A$2:$B$2336,2,FALSE)</f>
        <v>24.3</v>
      </c>
      <c r="O213" s="4">
        <f>VLOOKUP(A213,'Medical Examinations'!$A$1:$J$2336,3,FALSE)</f>
        <v>6.1</v>
      </c>
      <c r="P213" s="4" t="str">
        <f>VLOOKUP(A213,'Medical Examinations'!$A$1:$J$2336,4,FALSE)</f>
        <v>Yes</v>
      </c>
      <c r="Q213" s="4" t="str">
        <f>VLOOKUP(A213,'Medical Examinations'!$A$1:$J$2336,5,FALSE)</f>
        <v>Yes</v>
      </c>
      <c r="R213" s="4">
        <f>VLOOKUP(A213,'Medical Examinations'!$A$1:$J$2336,7,FALSE)</f>
        <v>1</v>
      </c>
      <c r="S213" s="4" t="str">
        <f>VLOOKUP(A213,'Medical Examinations'!$A$1:$J$2336,6,FALSE)</f>
        <v>No</v>
      </c>
      <c r="T213" s="4" t="str">
        <f>VLOOKUP(A213,'Medical Examinations'!$A$1:$J$2336,8,FALSE)</f>
        <v>No</v>
      </c>
      <c r="U213" s="4" t="str">
        <f>VLOOKUP(A213,'Medical Examinations'!$A$1:$J$2336,9,FALSE)</f>
        <v>Normal Weight</v>
      </c>
      <c r="V213" s="4" t="str">
        <f>VLOOKUP(A213,'Medical Examinations'!$A$1:$J$2336,10,FALSE)</f>
        <v>Prediabetes</v>
      </c>
      <c r="W213" s="4"/>
      <c r="X213" s="4"/>
    </row>
    <row r="214" spans="1:24" ht="15.75" thickBot="1" x14ac:dyDescent="0.3">
      <c r="A214" s="4" t="s">
        <v>240</v>
      </c>
      <c r="B214" s="5">
        <v>2000</v>
      </c>
      <c r="C214" s="4" t="s">
        <v>36</v>
      </c>
      <c r="D214" s="5">
        <v>22</v>
      </c>
      <c r="E214" s="5" t="str">
        <f>CONCATENATE(D214," ",C214," ",B214)</f>
        <v>22 Oct 2000</v>
      </c>
      <c r="F214" s="4" t="str">
        <f>IF(M214&lt;=30,"20-30",IF(M214&lt;=40,"31-40",IF(M214&lt;=50,"41-50","51+")))</f>
        <v>20-30</v>
      </c>
      <c r="G214" s="19">
        <v>2154.36</v>
      </c>
      <c r="H214" s="4" t="s">
        <v>11</v>
      </c>
      <c r="I214" s="4" t="s">
        <v>11</v>
      </c>
      <c r="J214" s="4" t="s">
        <v>42</v>
      </c>
      <c r="K214" s="4"/>
      <c r="L214" s="4" t="str">
        <f>VLOOKUP(A214,'Customer Names'!$A$2:$B$2336,2,FALSE)</f>
        <v>Taylor-Watson</v>
      </c>
      <c r="M214" s="4">
        <f>DATEDIF(E214,$K$2,"y")</f>
        <v>24</v>
      </c>
      <c r="N214" s="4">
        <f>VLOOKUP(A214,'Medical Examinations'!$A$2:$B$2336,2,FALSE)</f>
        <v>27.1</v>
      </c>
      <c r="O214" s="4">
        <f>VLOOKUP(A214,'Medical Examinations'!$A$1:$J$2336,3,FALSE)</f>
        <v>4.45</v>
      </c>
      <c r="P214" s="4" t="str">
        <f>VLOOKUP(A214,'Medical Examinations'!$A$1:$J$2336,4,FALSE)</f>
        <v>No</v>
      </c>
      <c r="Q214" s="4" t="str">
        <f>VLOOKUP(A214,'Medical Examinations'!$A$1:$J$2336,5,FALSE)</f>
        <v>Yes</v>
      </c>
      <c r="R214" s="4">
        <f>VLOOKUP(A214,'Medical Examinations'!$A$1:$J$2336,7,FALSE)</f>
        <v>1</v>
      </c>
      <c r="S214" s="4" t="str">
        <f>VLOOKUP(A214,'Medical Examinations'!$A$1:$J$2336,6,FALSE)</f>
        <v>No</v>
      </c>
      <c r="T214" s="4" t="str">
        <f>VLOOKUP(A214,'Medical Examinations'!$A$1:$J$2336,8,FALSE)</f>
        <v>No</v>
      </c>
      <c r="U214" s="4" t="str">
        <f>VLOOKUP(A214,'Medical Examinations'!$A$1:$J$2336,9,FALSE)</f>
        <v>Overweight</v>
      </c>
      <c r="V214" s="4" t="str">
        <f>VLOOKUP(A214,'Medical Examinations'!$A$1:$J$2336,10,FALSE)</f>
        <v>Normal</v>
      </c>
      <c r="W214" s="4"/>
      <c r="X214" s="4"/>
    </row>
    <row r="215" spans="1:24" ht="15.75" thickBot="1" x14ac:dyDescent="0.3">
      <c r="A215" s="4" t="s">
        <v>241</v>
      </c>
      <c r="B215" s="5">
        <v>2000</v>
      </c>
      <c r="C215" s="4" t="s">
        <v>15</v>
      </c>
      <c r="D215" s="5">
        <v>29</v>
      </c>
      <c r="E215" s="5" t="str">
        <f>CONCATENATE(D215," ",C215," ",B215)</f>
        <v>29 Nov 2000</v>
      </c>
      <c r="F215" s="4" t="str">
        <f>IF(M215&lt;=30,"20-30",IF(M215&lt;=40,"31-40",IF(M215&lt;=50,"41-50","51+")))</f>
        <v>20-30</v>
      </c>
      <c r="G215" s="19">
        <v>2155.6799999999998</v>
      </c>
      <c r="H215" s="4" t="s">
        <v>11</v>
      </c>
      <c r="I215" s="4" t="s">
        <v>12</v>
      </c>
      <c r="J215" s="4" t="s">
        <v>13</v>
      </c>
      <c r="K215" s="4"/>
      <c r="L215" s="4" t="str">
        <f>VLOOKUP(A215,'Customer Names'!$A$2:$B$2336,2,FALSE)</f>
        <v>Gersbach</v>
      </c>
      <c r="M215" s="4">
        <f>DATEDIF(E215,$K$2,"y")</f>
        <v>24</v>
      </c>
      <c r="N215" s="4">
        <f>VLOOKUP(A215,'Medical Examinations'!$A$2:$B$2336,2,FALSE)</f>
        <v>28.05</v>
      </c>
      <c r="O215" s="4">
        <f>VLOOKUP(A215,'Medical Examinations'!$A$1:$J$2336,3,FALSE)</f>
        <v>6.2</v>
      </c>
      <c r="P215" s="4" t="str">
        <f>VLOOKUP(A215,'Medical Examinations'!$A$1:$J$2336,4,FALSE)</f>
        <v>No</v>
      </c>
      <c r="Q215" s="4" t="str">
        <f>VLOOKUP(A215,'Medical Examinations'!$A$1:$J$2336,5,FALSE)</f>
        <v>Yes</v>
      </c>
      <c r="R215" s="4">
        <f>VLOOKUP(A215,'Medical Examinations'!$A$1:$J$2336,7,FALSE)</f>
        <v>1</v>
      </c>
      <c r="S215" s="4" t="str">
        <f>VLOOKUP(A215,'Medical Examinations'!$A$1:$J$2336,6,FALSE)</f>
        <v>No</v>
      </c>
      <c r="T215" s="4" t="str">
        <f>VLOOKUP(A215,'Medical Examinations'!$A$1:$J$2336,8,FALSE)</f>
        <v>No</v>
      </c>
      <c r="U215" s="4" t="str">
        <f>VLOOKUP(A215,'Medical Examinations'!$A$1:$J$2336,9,FALSE)</f>
        <v>Overweight</v>
      </c>
      <c r="V215" s="4" t="str">
        <f>VLOOKUP(A215,'Medical Examinations'!$A$1:$J$2336,10,FALSE)</f>
        <v>Prediabetes</v>
      </c>
      <c r="W215" s="4"/>
      <c r="X215" s="4"/>
    </row>
    <row r="216" spans="1:24" ht="15.75" thickBot="1" x14ac:dyDescent="0.3">
      <c r="A216" s="4" t="s">
        <v>242</v>
      </c>
      <c r="B216" s="5">
        <v>2000</v>
      </c>
      <c r="C216" s="4" t="s">
        <v>30</v>
      </c>
      <c r="D216" s="5">
        <v>10</v>
      </c>
      <c r="E216" s="5" t="str">
        <f>CONCATENATE(D216," ",C216," ",B216)</f>
        <v>10 Dec 2000</v>
      </c>
      <c r="F216" s="4" t="str">
        <f>IF(M216&lt;=30,"20-30",IF(M216&lt;=40,"31-40",IF(M216&lt;=50,"41-50","51+")))</f>
        <v>20-30</v>
      </c>
      <c r="G216" s="19">
        <v>2156.75</v>
      </c>
      <c r="H216" s="4" t="s">
        <v>11</v>
      </c>
      <c r="I216" s="4" t="s">
        <v>11</v>
      </c>
      <c r="J216" s="4" t="s">
        <v>13</v>
      </c>
      <c r="K216" s="4"/>
      <c r="L216" s="4" t="str">
        <f>VLOOKUP(A216,'Customer Names'!$A$2:$B$2336,2,FALSE)</f>
        <v>Rusk</v>
      </c>
      <c r="M216" s="4">
        <f>DATEDIF(E216,$K$2,"y")</f>
        <v>24</v>
      </c>
      <c r="N216" s="4">
        <f>VLOOKUP(A216,'Medical Examinations'!$A$2:$B$2336,2,FALSE)</f>
        <v>28.82</v>
      </c>
      <c r="O216" s="4">
        <f>VLOOKUP(A216,'Medical Examinations'!$A$1:$J$2336,3,FALSE)</f>
        <v>5.59</v>
      </c>
      <c r="P216" s="4" t="str">
        <f>VLOOKUP(A216,'Medical Examinations'!$A$1:$J$2336,4,FALSE)</f>
        <v>No</v>
      </c>
      <c r="Q216" s="4" t="str">
        <f>VLOOKUP(A216,'Medical Examinations'!$A$1:$J$2336,5,FALSE)</f>
        <v>Yes</v>
      </c>
      <c r="R216" s="4">
        <f>VLOOKUP(A216,'Medical Examinations'!$A$1:$J$2336,7,FALSE)</f>
        <v>1</v>
      </c>
      <c r="S216" s="4" t="str">
        <f>VLOOKUP(A216,'Medical Examinations'!$A$1:$J$2336,6,FALSE)</f>
        <v>No</v>
      </c>
      <c r="T216" s="4" t="str">
        <f>VLOOKUP(A216,'Medical Examinations'!$A$1:$J$2336,8,FALSE)</f>
        <v>No</v>
      </c>
      <c r="U216" s="4" t="str">
        <f>VLOOKUP(A216,'Medical Examinations'!$A$1:$J$2336,9,FALSE)</f>
        <v>Overweight</v>
      </c>
      <c r="V216" s="4" t="str">
        <f>VLOOKUP(A216,'Medical Examinations'!$A$1:$J$2336,10,FALSE)</f>
        <v>Normal</v>
      </c>
      <c r="W216" s="4"/>
      <c r="X216" s="4"/>
    </row>
    <row r="217" spans="1:24" ht="15.75" thickBot="1" x14ac:dyDescent="0.3">
      <c r="A217" s="4" t="s">
        <v>243</v>
      </c>
      <c r="B217" s="5">
        <v>2000</v>
      </c>
      <c r="C217" s="4" t="s">
        <v>34</v>
      </c>
      <c r="D217" s="5">
        <v>23</v>
      </c>
      <c r="E217" s="5" t="str">
        <f>CONCATENATE(D217," ",C217," ",B217)</f>
        <v>23 Aug 2000</v>
      </c>
      <c r="F217" s="4" t="str">
        <f>IF(M217&lt;=30,"20-30",IF(M217&lt;=40,"31-40",IF(M217&lt;=50,"41-50","51+")))</f>
        <v>20-30</v>
      </c>
      <c r="G217" s="19">
        <v>2166.73</v>
      </c>
      <c r="H217" s="4" t="s">
        <v>11</v>
      </c>
      <c r="I217" s="4" t="s">
        <v>11</v>
      </c>
      <c r="J217" s="4" t="s">
        <v>42</v>
      </c>
      <c r="K217" s="4"/>
      <c r="L217" s="4" t="str">
        <f>VLOOKUP(A217,'Customer Names'!$A$2:$B$2336,2,FALSE)</f>
        <v>Waters</v>
      </c>
      <c r="M217" s="4">
        <f>DATEDIF(E217,$K$2,"y")</f>
        <v>24</v>
      </c>
      <c r="N217" s="4">
        <f>VLOOKUP(A217,'Medical Examinations'!$A$2:$B$2336,2,FALSE)</f>
        <v>36</v>
      </c>
      <c r="O217" s="4">
        <f>VLOOKUP(A217,'Medical Examinations'!$A$1:$J$2336,3,FALSE)</f>
        <v>4.66</v>
      </c>
      <c r="P217" s="4" t="str">
        <f>VLOOKUP(A217,'Medical Examinations'!$A$1:$J$2336,4,FALSE)</f>
        <v>No</v>
      </c>
      <c r="Q217" s="4" t="str">
        <f>VLOOKUP(A217,'Medical Examinations'!$A$1:$J$2336,5,FALSE)</f>
        <v>Yes</v>
      </c>
      <c r="R217" s="4">
        <f>VLOOKUP(A217,'Medical Examinations'!$A$1:$J$2336,7,FALSE)</f>
        <v>1</v>
      </c>
      <c r="S217" s="4" t="str">
        <f>VLOOKUP(A217,'Medical Examinations'!$A$1:$J$2336,6,FALSE)</f>
        <v>No</v>
      </c>
      <c r="T217" s="4" t="str">
        <f>VLOOKUP(A217,'Medical Examinations'!$A$1:$J$2336,8,FALSE)</f>
        <v>No</v>
      </c>
      <c r="U217" s="4" t="str">
        <f>VLOOKUP(A217,'Medical Examinations'!$A$1:$J$2336,9,FALSE)</f>
        <v>Obesity</v>
      </c>
      <c r="V217" s="4" t="str">
        <f>VLOOKUP(A217,'Medical Examinations'!$A$1:$J$2336,10,FALSE)</f>
        <v>Normal</v>
      </c>
      <c r="W217" s="4"/>
      <c r="X217" s="4"/>
    </row>
    <row r="218" spans="1:24" ht="15.75" thickBot="1" x14ac:dyDescent="0.3">
      <c r="A218" s="4" t="s">
        <v>244</v>
      </c>
      <c r="B218" s="5">
        <v>1994</v>
      </c>
      <c r="C218" s="4" t="s">
        <v>20</v>
      </c>
      <c r="D218" s="5">
        <v>27</v>
      </c>
      <c r="E218" s="5" t="str">
        <f>CONCATENATE(D218," ",C218," ",B218)</f>
        <v>27 Sep 1994</v>
      </c>
      <c r="F218" s="4" t="str">
        <f>IF(M218&lt;=30,"20-30",IF(M218&lt;=40,"31-40",IF(M218&lt;=50,"41-50","51+")))</f>
        <v>20-30</v>
      </c>
      <c r="G218" s="19">
        <v>2170.08</v>
      </c>
      <c r="H218" s="4" t="s">
        <v>11</v>
      </c>
      <c r="I218" s="4" t="s">
        <v>11</v>
      </c>
      <c r="J218" s="4" t="s">
        <v>13</v>
      </c>
      <c r="K218" s="4"/>
      <c r="L218" s="4" t="str">
        <f>VLOOKUP(A218,'Customer Names'!$A$2:$B$2336,2,FALSE)</f>
        <v>Klundt</v>
      </c>
      <c r="M218" s="4">
        <f>DATEDIF(E218,$K$2,"y")</f>
        <v>30</v>
      </c>
      <c r="N218" s="4">
        <f>VLOOKUP(A218,'Medical Examinations'!$A$2:$B$2336,2,FALSE)</f>
        <v>23.83</v>
      </c>
      <c r="O218" s="4">
        <f>VLOOKUP(A218,'Medical Examinations'!$A$1:$J$2336,3,FALSE)</f>
        <v>5.68</v>
      </c>
      <c r="P218" s="4" t="str">
        <f>VLOOKUP(A218,'Medical Examinations'!$A$1:$J$2336,4,FALSE)</f>
        <v>No</v>
      </c>
      <c r="Q218" s="4" t="str">
        <f>VLOOKUP(A218,'Medical Examinations'!$A$1:$J$2336,5,FALSE)</f>
        <v>No</v>
      </c>
      <c r="R218" s="4">
        <f>VLOOKUP(A218,'Medical Examinations'!$A$1:$J$2336,7,FALSE)</f>
        <v>0</v>
      </c>
      <c r="S218" s="4" t="str">
        <f>VLOOKUP(A218,'Medical Examinations'!$A$1:$J$2336,6,FALSE)</f>
        <v>No</v>
      </c>
      <c r="T218" s="4" t="str">
        <f>VLOOKUP(A218,'Medical Examinations'!$A$1:$J$2336,8,FALSE)</f>
        <v>No</v>
      </c>
      <c r="U218" s="4" t="str">
        <f>VLOOKUP(A218,'Medical Examinations'!$A$1:$J$2336,9,FALSE)</f>
        <v>Normal Weight</v>
      </c>
      <c r="V218" s="4" t="str">
        <f>VLOOKUP(A218,'Medical Examinations'!$A$1:$J$2336,10,FALSE)</f>
        <v>Normal</v>
      </c>
      <c r="W218" s="4"/>
      <c r="X218" s="4"/>
    </row>
    <row r="219" spans="1:24" ht="15.75" thickBot="1" x14ac:dyDescent="0.3">
      <c r="A219" s="4" t="s">
        <v>245</v>
      </c>
      <c r="B219" s="5">
        <v>1991</v>
      </c>
      <c r="C219" s="4" t="s">
        <v>30</v>
      </c>
      <c r="D219" s="5">
        <v>16</v>
      </c>
      <c r="E219" s="5" t="str">
        <f>CONCATENATE(D219," ",C219," ",B219)</f>
        <v>16 Dec 1991</v>
      </c>
      <c r="F219" s="4" t="str">
        <f>IF(M219&lt;=30,"20-30",IF(M219&lt;=40,"31-40",IF(M219&lt;=50,"41-50","51+")))</f>
        <v>31-40</v>
      </c>
      <c r="G219" s="19">
        <v>2193.1999999999998</v>
      </c>
      <c r="H219" s="4" t="s">
        <v>11</v>
      </c>
      <c r="I219" s="4" t="s">
        <v>11</v>
      </c>
      <c r="J219" s="4" t="s">
        <v>23</v>
      </c>
      <c r="K219" s="4"/>
      <c r="L219" s="4" t="str">
        <f>VLOOKUP(A219,'Customer Names'!$A$2:$B$2336,2,FALSE)</f>
        <v>Duran</v>
      </c>
      <c r="M219" s="4">
        <f>DATEDIF(E219,$K$2,"y")</f>
        <v>33</v>
      </c>
      <c r="N219" s="4">
        <f>VLOOKUP(A219,'Medical Examinations'!$A$2:$B$2336,2,FALSE)</f>
        <v>15.41</v>
      </c>
      <c r="O219" s="4">
        <f>VLOOKUP(A219,'Medical Examinations'!$A$1:$J$2336,3,FALSE)</f>
        <v>5.08</v>
      </c>
      <c r="P219" s="4" t="str">
        <f>VLOOKUP(A219,'Medical Examinations'!$A$1:$J$2336,4,FALSE)</f>
        <v>No</v>
      </c>
      <c r="Q219" s="4" t="str">
        <f>VLOOKUP(A219,'Medical Examinations'!$A$1:$J$2336,5,FALSE)</f>
        <v>No</v>
      </c>
      <c r="R219" s="4">
        <f>VLOOKUP(A219,'Medical Examinations'!$A$1:$J$2336,7,FALSE)</f>
        <v>0</v>
      </c>
      <c r="S219" s="4" t="str">
        <f>VLOOKUP(A219,'Medical Examinations'!$A$1:$J$2336,6,FALSE)</f>
        <v>No</v>
      </c>
      <c r="T219" s="4" t="str">
        <f>VLOOKUP(A219,'Medical Examinations'!$A$1:$J$2336,8,FALSE)</f>
        <v>No</v>
      </c>
      <c r="U219" s="4" t="str">
        <f>VLOOKUP(A219,'Medical Examinations'!$A$1:$J$2336,9,FALSE)</f>
        <v>Underweight</v>
      </c>
      <c r="V219" s="4" t="str">
        <f>VLOOKUP(A219,'Medical Examinations'!$A$1:$J$2336,10,FALSE)</f>
        <v>Normal</v>
      </c>
      <c r="W219" s="4"/>
      <c r="X219" s="4"/>
    </row>
    <row r="220" spans="1:24" ht="15.75" thickBot="1" x14ac:dyDescent="0.3">
      <c r="A220" s="4" t="s">
        <v>246</v>
      </c>
      <c r="B220" s="5">
        <v>2004</v>
      </c>
      <c r="C220" s="4" t="s">
        <v>30</v>
      </c>
      <c r="D220" s="5">
        <v>7</v>
      </c>
      <c r="E220" s="5" t="str">
        <f>CONCATENATE(D220," ",C220," ",B220)</f>
        <v>7 Dec 2004</v>
      </c>
      <c r="F220" s="4" t="str">
        <f>IF(M220&lt;=30,"20-30",IF(M220&lt;=40,"31-40",IF(M220&lt;=50,"41-50","51+")))</f>
        <v>20-30</v>
      </c>
      <c r="G220" s="19">
        <v>2196.4699999999998</v>
      </c>
      <c r="H220" s="4" t="s">
        <v>11</v>
      </c>
      <c r="I220" s="4" t="s">
        <v>12</v>
      </c>
      <c r="J220" s="4" t="s">
        <v>247</v>
      </c>
      <c r="K220" s="4"/>
      <c r="L220" s="4" t="str">
        <f>VLOOKUP(A220,'Customer Names'!$A$2:$B$2336,2,FALSE)</f>
        <v>Stasulli</v>
      </c>
      <c r="M220" s="4">
        <f>DATEDIF(E220,$K$2,"y")</f>
        <v>20</v>
      </c>
      <c r="N220" s="4">
        <f>VLOOKUP(A220,'Medical Examinations'!$A$2:$B$2336,2,FALSE)</f>
        <v>25.08</v>
      </c>
      <c r="O220" s="4">
        <f>VLOOKUP(A220,'Medical Examinations'!$A$1:$J$2336,3,FALSE)</f>
        <v>5.09</v>
      </c>
      <c r="P220" s="4" t="str">
        <f>VLOOKUP(A220,'Medical Examinations'!$A$1:$J$2336,4,FALSE)</f>
        <v>No</v>
      </c>
      <c r="Q220" s="4" t="str">
        <f>VLOOKUP(A220,'Medical Examinations'!$A$1:$J$2336,5,FALSE)</f>
        <v>Yes</v>
      </c>
      <c r="R220" s="4">
        <f>VLOOKUP(A220,'Medical Examinations'!$A$1:$J$2336,7,FALSE)</f>
        <v>1</v>
      </c>
      <c r="S220" s="4" t="str">
        <f>VLOOKUP(A220,'Medical Examinations'!$A$1:$J$2336,6,FALSE)</f>
        <v>No</v>
      </c>
      <c r="T220" s="4" t="str">
        <f>VLOOKUP(A220,'Medical Examinations'!$A$1:$J$2336,8,FALSE)</f>
        <v>No</v>
      </c>
      <c r="U220" s="4" t="str">
        <f>VLOOKUP(A220,'Medical Examinations'!$A$1:$J$2336,9,FALSE)</f>
        <v>Overweight</v>
      </c>
      <c r="V220" s="4" t="str">
        <f>VLOOKUP(A220,'Medical Examinations'!$A$1:$J$2336,10,FALSE)</f>
        <v>Normal</v>
      </c>
      <c r="W220" s="4"/>
      <c r="X220" s="4"/>
    </row>
    <row r="221" spans="1:24" ht="15.75" thickBot="1" x14ac:dyDescent="0.3">
      <c r="A221" s="4" t="s">
        <v>248</v>
      </c>
      <c r="B221" s="5">
        <v>2004</v>
      </c>
      <c r="C221" s="4" t="s">
        <v>20</v>
      </c>
      <c r="D221" s="5">
        <v>3</v>
      </c>
      <c r="E221" s="5" t="str">
        <f>CONCATENATE(D221," ",C221," ",B221)</f>
        <v>3 Sep 2004</v>
      </c>
      <c r="F221" s="4" t="str">
        <f>IF(M221&lt;=30,"20-30",IF(M221&lt;=40,"31-40",IF(M221&lt;=50,"41-50","51+")))</f>
        <v>20-30</v>
      </c>
      <c r="G221" s="19">
        <v>2198.19</v>
      </c>
      <c r="H221" s="4" t="s">
        <v>11</v>
      </c>
      <c r="I221" s="4" t="s">
        <v>16</v>
      </c>
      <c r="J221" s="4" t="s">
        <v>249</v>
      </c>
      <c r="K221" s="4"/>
      <c r="L221" s="4" t="str">
        <f>VLOOKUP(A221,'Customer Names'!$A$2:$B$2336,2,FALSE)</f>
        <v>Dionne</v>
      </c>
      <c r="M221" s="4">
        <f>DATEDIF(E221,$K$2,"y")</f>
        <v>20</v>
      </c>
      <c r="N221" s="4">
        <f>VLOOKUP(A221,'Medical Examinations'!$A$2:$B$2336,2,FALSE)</f>
        <v>26.315000000000001</v>
      </c>
      <c r="O221" s="4">
        <f>VLOOKUP(A221,'Medical Examinations'!$A$1:$J$2336,3,FALSE)</f>
        <v>5.47</v>
      </c>
      <c r="P221" s="4" t="str">
        <f>VLOOKUP(A221,'Medical Examinations'!$A$1:$J$2336,4,FALSE)</f>
        <v>No</v>
      </c>
      <c r="Q221" s="4" t="str">
        <f>VLOOKUP(A221,'Medical Examinations'!$A$1:$J$2336,5,FALSE)</f>
        <v>Yes</v>
      </c>
      <c r="R221" s="4">
        <f>VLOOKUP(A221,'Medical Examinations'!$A$1:$J$2336,7,FALSE)</f>
        <v>1</v>
      </c>
      <c r="S221" s="4" t="str">
        <f>VLOOKUP(A221,'Medical Examinations'!$A$1:$J$2336,6,FALSE)</f>
        <v>No</v>
      </c>
      <c r="T221" s="4" t="str">
        <f>VLOOKUP(A221,'Medical Examinations'!$A$1:$J$2336,8,FALSE)</f>
        <v>No</v>
      </c>
      <c r="U221" s="4" t="str">
        <f>VLOOKUP(A221,'Medical Examinations'!$A$1:$J$2336,9,FALSE)</f>
        <v>Overweight</v>
      </c>
      <c r="V221" s="4" t="str">
        <f>VLOOKUP(A221,'Medical Examinations'!$A$1:$J$2336,10,FALSE)</f>
        <v>Normal</v>
      </c>
      <c r="W221" s="4"/>
      <c r="X221" s="4"/>
    </row>
    <row r="222" spans="1:24" ht="15.75" thickBot="1" x14ac:dyDescent="0.3">
      <c r="A222" s="4" t="s">
        <v>250</v>
      </c>
      <c r="B222" s="5">
        <v>2004</v>
      </c>
      <c r="C222" s="4" t="s">
        <v>20</v>
      </c>
      <c r="D222" s="5">
        <v>12</v>
      </c>
      <c r="E222" s="5" t="str">
        <f>CONCATENATE(D222," ",C222," ",B222)</f>
        <v>12 Sep 2004</v>
      </c>
      <c r="F222" s="4" t="str">
        <f>IF(M222&lt;=30,"20-30",IF(M222&lt;=40,"31-40",IF(M222&lt;=50,"41-50","51+")))</f>
        <v>20-30</v>
      </c>
      <c r="G222" s="19">
        <v>2200.83</v>
      </c>
      <c r="H222" s="4" t="s">
        <v>11</v>
      </c>
      <c r="I222" s="4" t="s">
        <v>11</v>
      </c>
      <c r="J222" s="4" t="s">
        <v>247</v>
      </c>
      <c r="K222" s="4"/>
      <c r="L222" s="4" t="str">
        <f>VLOOKUP(A222,'Customer Names'!$A$2:$B$2336,2,FALSE)</f>
        <v>Ermer</v>
      </c>
      <c r="M222" s="4">
        <f>DATEDIF(E222,$K$2,"y")</f>
        <v>20</v>
      </c>
      <c r="N222" s="4">
        <f>VLOOKUP(A222,'Medical Examinations'!$A$2:$B$2336,2,FALSE)</f>
        <v>28.215</v>
      </c>
      <c r="O222" s="4">
        <f>VLOOKUP(A222,'Medical Examinations'!$A$1:$J$2336,3,FALSE)</f>
        <v>4.21</v>
      </c>
      <c r="P222" s="4" t="str">
        <f>VLOOKUP(A222,'Medical Examinations'!$A$1:$J$2336,4,FALSE)</f>
        <v>No</v>
      </c>
      <c r="Q222" s="4" t="str">
        <f>VLOOKUP(A222,'Medical Examinations'!$A$1:$J$2336,5,FALSE)</f>
        <v>Yes</v>
      </c>
      <c r="R222" s="4">
        <f>VLOOKUP(A222,'Medical Examinations'!$A$1:$J$2336,7,FALSE)</f>
        <v>1</v>
      </c>
      <c r="S222" s="4" t="str">
        <f>VLOOKUP(A222,'Medical Examinations'!$A$1:$J$2336,6,FALSE)</f>
        <v>No</v>
      </c>
      <c r="T222" s="4" t="str">
        <f>VLOOKUP(A222,'Medical Examinations'!$A$1:$J$2336,8,FALSE)</f>
        <v>No</v>
      </c>
      <c r="U222" s="4" t="str">
        <f>VLOOKUP(A222,'Medical Examinations'!$A$1:$J$2336,9,FALSE)</f>
        <v>Overweight</v>
      </c>
      <c r="V222" s="4" t="str">
        <f>VLOOKUP(A222,'Medical Examinations'!$A$1:$J$2336,10,FALSE)</f>
        <v>Normal</v>
      </c>
      <c r="W222" s="4"/>
      <c r="X222" s="4"/>
    </row>
    <row r="223" spans="1:24" ht="15.75" thickBot="1" x14ac:dyDescent="0.3">
      <c r="A223" s="4" t="s">
        <v>251</v>
      </c>
      <c r="B223" s="5">
        <v>2004</v>
      </c>
      <c r="C223" s="4" t="s">
        <v>10</v>
      </c>
      <c r="D223" s="5">
        <v>27</v>
      </c>
      <c r="E223" s="5" t="str">
        <f>CONCATENATE(D223," ",C223," ",B223)</f>
        <v>27 Jul 2004</v>
      </c>
      <c r="F223" s="4" t="str">
        <f>IF(M223&lt;=30,"20-30",IF(M223&lt;=40,"31-40",IF(M223&lt;=50,"41-50","51+")))</f>
        <v>20-30</v>
      </c>
      <c r="G223" s="19">
        <v>2201.1</v>
      </c>
      <c r="H223" s="4" t="s">
        <v>11</v>
      </c>
      <c r="I223" s="4" t="s">
        <v>12</v>
      </c>
      <c r="J223" s="4" t="s">
        <v>13</v>
      </c>
      <c r="K223" s="4"/>
      <c r="L223" s="4" t="str">
        <f>VLOOKUP(A223,'Customer Names'!$A$2:$B$2336,2,FALSE)</f>
        <v>Toppen</v>
      </c>
      <c r="M223" s="4">
        <f>DATEDIF(E223,$K$2,"y")</f>
        <v>20</v>
      </c>
      <c r="N223" s="4">
        <f>VLOOKUP(A223,'Medical Examinations'!$A$2:$B$2336,2,FALSE)</f>
        <v>24.09</v>
      </c>
      <c r="O223" s="4">
        <f>VLOOKUP(A223,'Medical Examinations'!$A$1:$J$2336,3,FALSE)</f>
        <v>4.79</v>
      </c>
      <c r="P223" s="4" t="str">
        <f>VLOOKUP(A223,'Medical Examinations'!$A$1:$J$2336,4,FALSE)</f>
        <v>No</v>
      </c>
      <c r="Q223" s="4" t="str">
        <f>VLOOKUP(A223,'Medical Examinations'!$A$1:$J$2336,5,FALSE)</f>
        <v>Yes</v>
      </c>
      <c r="R223" s="4">
        <f>VLOOKUP(A223,'Medical Examinations'!$A$1:$J$2336,7,FALSE)</f>
        <v>1</v>
      </c>
      <c r="S223" s="4" t="str">
        <f>VLOOKUP(A223,'Medical Examinations'!$A$1:$J$2336,6,FALSE)</f>
        <v>No</v>
      </c>
      <c r="T223" s="4" t="str">
        <f>VLOOKUP(A223,'Medical Examinations'!$A$1:$J$2336,8,FALSE)</f>
        <v>No</v>
      </c>
      <c r="U223" s="4" t="str">
        <f>VLOOKUP(A223,'Medical Examinations'!$A$1:$J$2336,9,FALSE)</f>
        <v>Normal Weight</v>
      </c>
      <c r="V223" s="4" t="str">
        <f>VLOOKUP(A223,'Medical Examinations'!$A$1:$J$2336,10,FALSE)</f>
        <v>Normal</v>
      </c>
      <c r="W223" s="4"/>
      <c r="X223" s="4"/>
    </row>
    <row r="224" spans="1:24" ht="15.75" thickBot="1" x14ac:dyDescent="0.3">
      <c r="A224" s="4" t="s">
        <v>252</v>
      </c>
      <c r="B224" s="5">
        <v>2004</v>
      </c>
      <c r="C224" s="4" t="s">
        <v>34</v>
      </c>
      <c r="D224" s="5">
        <v>6</v>
      </c>
      <c r="E224" s="5" t="str">
        <f>CONCATENATE(D224," ",C224," ",B224)</f>
        <v>6 Aug 2004</v>
      </c>
      <c r="F224" s="4" t="str">
        <f>IF(M224&lt;=30,"20-30",IF(M224&lt;=40,"31-40",IF(M224&lt;=50,"41-50","51+")))</f>
        <v>20-30</v>
      </c>
      <c r="G224" s="19">
        <v>2203.4699999999998</v>
      </c>
      <c r="H224" s="4" t="s">
        <v>11</v>
      </c>
      <c r="I224" s="4" t="s">
        <v>11</v>
      </c>
      <c r="J224" s="4" t="s">
        <v>247</v>
      </c>
      <c r="K224" s="4"/>
      <c r="L224" s="4" t="str">
        <f>VLOOKUP(A224,'Customer Names'!$A$2:$B$2336,2,FALSE)</f>
        <v>Meadows</v>
      </c>
      <c r="M224" s="4">
        <f>DATEDIF(E224,$K$2,"y")</f>
        <v>20</v>
      </c>
      <c r="N224" s="4">
        <f>VLOOKUP(A224,'Medical Examinations'!$A$2:$B$2336,2,FALSE)</f>
        <v>30.114999999999998</v>
      </c>
      <c r="O224" s="4">
        <f>VLOOKUP(A224,'Medical Examinations'!$A$1:$J$2336,3,FALSE)</f>
        <v>4.38</v>
      </c>
      <c r="P224" s="4" t="str">
        <f>VLOOKUP(A224,'Medical Examinations'!$A$1:$J$2336,4,FALSE)</f>
        <v>No</v>
      </c>
      <c r="Q224" s="4" t="str">
        <f>VLOOKUP(A224,'Medical Examinations'!$A$1:$J$2336,5,FALSE)</f>
        <v>Yes</v>
      </c>
      <c r="R224" s="4">
        <f>VLOOKUP(A224,'Medical Examinations'!$A$1:$J$2336,7,FALSE)</f>
        <v>1</v>
      </c>
      <c r="S224" s="4" t="str">
        <f>VLOOKUP(A224,'Medical Examinations'!$A$1:$J$2336,6,FALSE)</f>
        <v>No</v>
      </c>
      <c r="T224" s="4" t="str">
        <f>VLOOKUP(A224,'Medical Examinations'!$A$1:$J$2336,8,FALSE)</f>
        <v>No</v>
      </c>
      <c r="U224" s="4" t="str">
        <f>VLOOKUP(A224,'Medical Examinations'!$A$1:$J$2336,9,FALSE)</f>
        <v>Obesity</v>
      </c>
      <c r="V224" s="4" t="str">
        <f>VLOOKUP(A224,'Medical Examinations'!$A$1:$J$2336,10,FALSE)</f>
        <v>Normal</v>
      </c>
      <c r="W224" s="4"/>
      <c r="X224" s="4"/>
    </row>
    <row r="225" spans="1:24" ht="15.75" thickBot="1" x14ac:dyDescent="0.3">
      <c r="A225" s="4" t="s">
        <v>253</v>
      </c>
      <c r="B225" s="5">
        <v>2004</v>
      </c>
      <c r="C225" s="4" t="s">
        <v>36</v>
      </c>
      <c r="D225" s="5">
        <v>28</v>
      </c>
      <c r="E225" s="5" t="str">
        <f>CONCATENATE(D225," ",C225," ",B225)</f>
        <v>28 Oct 2004</v>
      </c>
      <c r="F225" s="4" t="str">
        <f>IF(M225&lt;=30,"20-30",IF(M225&lt;=40,"31-40",IF(M225&lt;=50,"41-50","51+")))</f>
        <v>20-30</v>
      </c>
      <c r="G225" s="19">
        <v>2203.7399999999998</v>
      </c>
      <c r="H225" s="4" t="s">
        <v>11</v>
      </c>
      <c r="I225" s="4" t="s">
        <v>11</v>
      </c>
      <c r="J225" s="4" t="s">
        <v>247</v>
      </c>
      <c r="K225" s="4"/>
      <c r="L225" s="4" t="str">
        <f>VLOOKUP(A225,'Customer Names'!$A$2:$B$2336,2,FALSE)</f>
        <v>Vespa</v>
      </c>
      <c r="M225" s="4">
        <f>DATEDIF(E225,$K$2,"y")</f>
        <v>20</v>
      </c>
      <c r="N225" s="4">
        <f>VLOOKUP(A225,'Medical Examinations'!$A$2:$B$2336,2,FALSE)</f>
        <v>30.305</v>
      </c>
      <c r="O225" s="4">
        <f>VLOOKUP(A225,'Medical Examinations'!$A$1:$J$2336,3,FALSE)</f>
        <v>5.08</v>
      </c>
      <c r="P225" s="4" t="str">
        <f>VLOOKUP(A225,'Medical Examinations'!$A$1:$J$2336,4,FALSE)</f>
        <v>No</v>
      </c>
      <c r="Q225" s="4" t="str">
        <f>VLOOKUP(A225,'Medical Examinations'!$A$1:$J$2336,5,FALSE)</f>
        <v>Yes</v>
      </c>
      <c r="R225" s="4">
        <f>VLOOKUP(A225,'Medical Examinations'!$A$1:$J$2336,7,FALSE)</f>
        <v>1</v>
      </c>
      <c r="S225" s="4" t="str">
        <f>VLOOKUP(A225,'Medical Examinations'!$A$1:$J$2336,6,FALSE)</f>
        <v>No</v>
      </c>
      <c r="T225" s="4" t="str">
        <f>VLOOKUP(A225,'Medical Examinations'!$A$1:$J$2336,8,FALSE)</f>
        <v>No</v>
      </c>
      <c r="U225" s="4" t="str">
        <f>VLOOKUP(A225,'Medical Examinations'!$A$1:$J$2336,9,FALSE)</f>
        <v>Obesity</v>
      </c>
      <c r="V225" s="4" t="str">
        <f>VLOOKUP(A225,'Medical Examinations'!$A$1:$J$2336,10,FALSE)</f>
        <v>Normal</v>
      </c>
      <c r="W225" s="4"/>
      <c r="X225" s="4"/>
    </row>
    <row r="226" spans="1:24" ht="15.75" thickBot="1" x14ac:dyDescent="0.3">
      <c r="A226" s="4" t="s">
        <v>254</v>
      </c>
      <c r="B226" s="5">
        <v>2004</v>
      </c>
      <c r="C226" s="4" t="s">
        <v>15</v>
      </c>
      <c r="D226" s="5">
        <v>13</v>
      </c>
      <c r="E226" s="5" t="str">
        <f>CONCATENATE(D226," ",C226," ",B226)</f>
        <v>13 Nov 2004</v>
      </c>
      <c r="F226" s="4" t="str">
        <f>IF(M226&lt;=30,"20-30",IF(M226&lt;=40,"31-40",IF(M226&lt;=50,"41-50","51+")))</f>
        <v>20-30</v>
      </c>
      <c r="G226" s="19">
        <v>2205.98</v>
      </c>
      <c r="H226" s="4" t="s">
        <v>11</v>
      </c>
      <c r="I226" s="4" t="s">
        <v>12</v>
      </c>
      <c r="J226" s="4" t="s">
        <v>247</v>
      </c>
      <c r="K226" s="4"/>
      <c r="L226" s="4" t="str">
        <f>VLOOKUP(A226,'Customer Names'!$A$2:$B$2336,2,FALSE)</f>
        <v>Rydland</v>
      </c>
      <c r="M226" s="4">
        <f>DATEDIF(E226,$K$2,"y")</f>
        <v>20</v>
      </c>
      <c r="N226" s="4">
        <f>VLOOKUP(A226,'Medical Examinations'!$A$2:$B$2336,2,FALSE)</f>
        <v>31.92</v>
      </c>
      <c r="O226" s="4">
        <f>VLOOKUP(A226,'Medical Examinations'!$A$1:$J$2336,3,FALSE)</f>
        <v>5.04</v>
      </c>
      <c r="P226" s="4" t="str">
        <f>VLOOKUP(A226,'Medical Examinations'!$A$1:$J$2336,4,FALSE)</f>
        <v>No</v>
      </c>
      <c r="Q226" s="4" t="str">
        <f>VLOOKUP(A226,'Medical Examinations'!$A$1:$J$2336,5,FALSE)</f>
        <v>Yes</v>
      </c>
      <c r="R226" s="4">
        <f>VLOOKUP(A226,'Medical Examinations'!$A$1:$J$2336,7,FALSE)</f>
        <v>1</v>
      </c>
      <c r="S226" s="4" t="str">
        <f>VLOOKUP(A226,'Medical Examinations'!$A$1:$J$2336,6,FALSE)</f>
        <v>No</v>
      </c>
      <c r="T226" s="4" t="str">
        <f>VLOOKUP(A226,'Medical Examinations'!$A$1:$J$2336,8,FALSE)</f>
        <v>No</v>
      </c>
      <c r="U226" s="4" t="str">
        <f>VLOOKUP(A226,'Medical Examinations'!$A$1:$J$2336,9,FALSE)</f>
        <v>Obesity</v>
      </c>
      <c r="V226" s="4" t="str">
        <f>VLOOKUP(A226,'Medical Examinations'!$A$1:$J$2336,10,FALSE)</f>
        <v>Normal</v>
      </c>
      <c r="W226" s="4"/>
      <c r="X226" s="4"/>
    </row>
    <row r="227" spans="1:24" ht="15.75" thickBot="1" x14ac:dyDescent="0.3">
      <c r="A227" s="4" t="s">
        <v>255</v>
      </c>
      <c r="B227" s="5">
        <v>2004</v>
      </c>
      <c r="C227" s="4" t="s">
        <v>34</v>
      </c>
      <c r="D227" s="5">
        <v>6</v>
      </c>
      <c r="E227" s="5" t="str">
        <f>CONCATENATE(D227," ",C227," ",B227)</f>
        <v>6 Aug 2004</v>
      </c>
      <c r="F227" s="4" t="str">
        <f>IF(M227&lt;=30,"20-30",IF(M227&lt;=40,"31-40",IF(M227&lt;=50,"41-50","51+")))</f>
        <v>20-30</v>
      </c>
      <c r="G227" s="19">
        <v>2207.6999999999998</v>
      </c>
      <c r="H227" s="4" t="s">
        <v>11</v>
      </c>
      <c r="I227" s="4" t="s">
        <v>11</v>
      </c>
      <c r="J227" s="4" t="s">
        <v>247</v>
      </c>
      <c r="K227" s="4"/>
      <c r="L227" s="4" t="str">
        <f>VLOOKUP(A227,'Customer Names'!$A$2:$B$2336,2,FALSE)</f>
        <v>Sinda</v>
      </c>
      <c r="M227" s="4">
        <f>DATEDIF(E227,$K$2,"y")</f>
        <v>20</v>
      </c>
      <c r="N227" s="4">
        <f>VLOOKUP(A227,'Medical Examinations'!$A$2:$B$2336,2,FALSE)</f>
        <v>33.155000000000001</v>
      </c>
      <c r="O227" s="4">
        <f>VLOOKUP(A227,'Medical Examinations'!$A$1:$J$2336,3,FALSE)</f>
        <v>4.5999999999999996</v>
      </c>
      <c r="P227" s="4" t="str">
        <f>VLOOKUP(A227,'Medical Examinations'!$A$1:$J$2336,4,FALSE)</f>
        <v>No</v>
      </c>
      <c r="Q227" s="4" t="str">
        <f>VLOOKUP(A227,'Medical Examinations'!$A$1:$J$2336,5,FALSE)</f>
        <v>Yes</v>
      </c>
      <c r="R227" s="4">
        <f>VLOOKUP(A227,'Medical Examinations'!$A$1:$J$2336,7,FALSE)</f>
        <v>1</v>
      </c>
      <c r="S227" s="4" t="str">
        <f>VLOOKUP(A227,'Medical Examinations'!$A$1:$J$2336,6,FALSE)</f>
        <v>No</v>
      </c>
      <c r="T227" s="4" t="str">
        <f>VLOOKUP(A227,'Medical Examinations'!$A$1:$J$2336,8,FALSE)</f>
        <v>No</v>
      </c>
      <c r="U227" s="4" t="str">
        <f>VLOOKUP(A227,'Medical Examinations'!$A$1:$J$2336,9,FALSE)</f>
        <v>Obesity</v>
      </c>
      <c r="V227" s="4" t="str">
        <f>VLOOKUP(A227,'Medical Examinations'!$A$1:$J$2336,10,FALSE)</f>
        <v>Normal</v>
      </c>
      <c r="W227" s="4"/>
      <c r="X227" s="4"/>
    </row>
    <row r="228" spans="1:24" ht="15.75" thickBot="1" x14ac:dyDescent="0.3">
      <c r="A228" s="4" t="s">
        <v>256</v>
      </c>
      <c r="B228" s="5">
        <v>2004</v>
      </c>
      <c r="C228" s="4" t="s">
        <v>10</v>
      </c>
      <c r="D228" s="5">
        <v>27</v>
      </c>
      <c r="E228" s="5" t="str">
        <f>CONCATENATE(D228," ",C228," ",B228)</f>
        <v>27 Jul 2004</v>
      </c>
      <c r="F228" s="4" t="str">
        <f>IF(M228&lt;=30,"20-30",IF(M228&lt;=40,"31-40",IF(M228&lt;=50,"41-50","51+")))</f>
        <v>20-30</v>
      </c>
      <c r="G228" s="19">
        <v>2211.13</v>
      </c>
      <c r="H228" s="4" t="s">
        <v>11</v>
      </c>
      <c r="I228" s="4" t="s">
        <v>11</v>
      </c>
      <c r="J228" s="4" t="s">
        <v>247</v>
      </c>
      <c r="K228" s="4"/>
      <c r="L228" s="4" t="str">
        <f>VLOOKUP(A228,'Customer Names'!$A$2:$B$2336,2,FALSE)</f>
        <v>Li</v>
      </c>
      <c r="M228" s="4">
        <f>DATEDIF(E228,$K$2,"y")</f>
        <v>20</v>
      </c>
      <c r="N228" s="4">
        <f>VLOOKUP(A228,'Medical Examinations'!$A$2:$B$2336,2,FALSE)</f>
        <v>35.625</v>
      </c>
      <c r="O228" s="4">
        <f>VLOOKUP(A228,'Medical Examinations'!$A$1:$J$2336,3,FALSE)</f>
        <v>6.21</v>
      </c>
      <c r="P228" s="4" t="str">
        <f>VLOOKUP(A228,'Medical Examinations'!$A$1:$J$2336,4,FALSE)</f>
        <v>No</v>
      </c>
      <c r="Q228" s="4" t="str">
        <f>VLOOKUP(A228,'Medical Examinations'!$A$1:$J$2336,5,FALSE)</f>
        <v>Yes</v>
      </c>
      <c r="R228" s="4">
        <f>VLOOKUP(A228,'Medical Examinations'!$A$1:$J$2336,7,FALSE)</f>
        <v>1</v>
      </c>
      <c r="S228" s="4" t="str">
        <f>VLOOKUP(A228,'Medical Examinations'!$A$1:$J$2336,6,FALSE)</f>
        <v>No</v>
      </c>
      <c r="T228" s="4" t="str">
        <f>VLOOKUP(A228,'Medical Examinations'!$A$1:$J$2336,8,FALSE)</f>
        <v>No</v>
      </c>
      <c r="U228" s="4" t="str">
        <f>VLOOKUP(A228,'Medical Examinations'!$A$1:$J$2336,9,FALSE)</f>
        <v>Obesity</v>
      </c>
      <c r="V228" s="4" t="str">
        <f>VLOOKUP(A228,'Medical Examinations'!$A$1:$J$2336,10,FALSE)</f>
        <v>Prediabetes</v>
      </c>
      <c r="W228" s="4"/>
      <c r="X228" s="4"/>
    </row>
    <row r="229" spans="1:24" ht="15.75" thickBot="1" x14ac:dyDescent="0.3">
      <c r="A229" s="4" t="s">
        <v>257</v>
      </c>
      <c r="B229" s="5">
        <v>1994</v>
      </c>
      <c r="C229" s="4" t="s">
        <v>15</v>
      </c>
      <c r="D229" s="5">
        <v>17</v>
      </c>
      <c r="E229" s="5" t="str">
        <f>CONCATENATE(D229," ",C229," ",B229)</f>
        <v>17 Nov 1994</v>
      </c>
      <c r="F229" s="4" t="str">
        <f>IF(M229&lt;=30,"20-30",IF(M229&lt;=40,"31-40",IF(M229&lt;=50,"41-50","51+")))</f>
        <v>20-30</v>
      </c>
      <c r="G229" s="19">
        <v>2213.21</v>
      </c>
      <c r="H229" s="4" t="s">
        <v>11</v>
      </c>
      <c r="I229" s="4" t="s">
        <v>11</v>
      </c>
      <c r="J229" s="4" t="s">
        <v>13</v>
      </c>
      <c r="K229" s="4"/>
      <c r="L229" s="4" t="str">
        <f>VLOOKUP(A229,'Customer Names'!$A$2:$B$2336,2,FALSE)</f>
        <v>Woodard</v>
      </c>
      <c r="M229" s="4">
        <f>DATEDIF(E229,$K$2,"y")</f>
        <v>30</v>
      </c>
      <c r="N229" s="4">
        <f>VLOOKUP(A229,'Medical Examinations'!$A$2:$B$2336,2,FALSE)</f>
        <v>23.57</v>
      </c>
      <c r="O229" s="4">
        <f>VLOOKUP(A229,'Medical Examinations'!$A$1:$J$2336,3,FALSE)</f>
        <v>6.14</v>
      </c>
      <c r="P229" s="4" t="str">
        <f>VLOOKUP(A229,'Medical Examinations'!$A$1:$J$2336,4,FALSE)</f>
        <v>No</v>
      </c>
      <c r="Q229" s="4" t="str">
        <f>VLOOKUP(A229,'Medical Examinations'!$A$1:$J$2336,5,FALSE)</f>
        <v>No</v>
      </c>
      <c r="R229" s="4">
        <f>VLOOKUP(A229,'Medical Examinations'!$A$1:$J$2336,7,FALSE)</f>
        <v>0</v>
      </c>
      <c r="S229" s="4" t="str">
        <f>VLOOKUP(A229,'Medical Examinations'!$A$1:$J$2336,6,FALSE)</f>
        <v>No</v>
      </c>
      <c r="T229" s="4" t="str">
        <f>VLOOKUP(A229,'Medical Examinations'!$A$1:$J$2336,8,FALSE)</f>
        <v>No</v>
      </c>
      <c r="U229" s="4" t="str">
        <f>VLOOKUP(A229,'Medical Examinations'!$A$1:$J$2336,9,FALSE)</f>
        <v>Normal Weight</v>
      </c>
      <c r="V229" s="4" t="str">
        <f>VLOOKUP(A229,'Medical Examinations'!$A$1:$J$2336,10,FALSE)</f>
        <v>Prediabetes</v>
      </c>
      <c r="W229" s="4"/>
      <c r="X229" s="4"/>
    </row>
    <row r="230" spans="1:24" ht="15.75" thickBot="1" x14ac:dyDescent="0.3">
      <c r="A230" s="4" t="s">
        <v>258</v>
      </c>
      <c r="B230" s="5">
        <v>2004</v>
      </c>
      <c r="C230" s="4" t="s">
        <v>18</v>
      </c>
      <c r="D230" s="5">
        <v>13</v>
      </c>
      <c r="E230" s="5" t="str">
        <f>CONCATENATE(D230," ",C230," ",B230)</f>
        <v>13 Jun 2004</v>
      </c>
      <c r="F230" s="4" t="str">
        <f>IF(M230&lt;=30,"20-30",IF(M230&lt;=40,"31-40",IF(M230&lt;=50,"41-50","51+")))</f>
        <v>20-30</v>
      </c>
      <c r="G230" s="19">
        <v>2217.4699999999998</v>
      </c>
      <c r="H230" s="4" t="s">
        <v>11</v>
      </c>
      <c r="I230" s="4" t="s">
        <v>16</v>
      </c>
      <c r="J230" s="4" t="s">
        <v>247</v>
      </c>
      <c r="K230" s="4"/>
      <c r="L230" s="4" t="str">
        <f>VLOOKUP(A230,'Customer Names'!$A$2:$B$2336,2,FALSE)</f>
        <v>Von Rock</v>
      </c>
      <c r="M230" s="4">
        <f>DATEDIF(E230,$K$2,"y")</f>
        <v>20</v>
      </c>
      <c r="N230" s="4">
        <f>VLOOKUP(A230,'Medical Examinations'!$A$2:$B$2336,2,FALSE)</f>
        <v>40.185000000000002</v>
      </c>
      <c r="O230" s="4">
        <f>VLOOKUP(A230,'Medical Examinations'!$A$1:$J$2336,3,FALSE)</f>
        <v>4.66</v>
      </c>
      <c r="P230" s="4" t="str">
        <f>VLOOKUP(A230,'Medical Examinations'!$A$1:$J$2336,4,FALSE)</f>
        <v>No</v>
      </c>
      <c r="Q230" s="4" t="str">
        <f>VLOOKUP(A230,'Medical Examinations'!$A$1:$J$2336,5,FALSE)</f>
        <v>Yes</v>
      </c>
      <c r="R230" s="4">
        <f>VLOOKUP(A230,'Medical Examinations'!$A$1:$J$2336,7,FALSE)</f>
        <v>1</v>
      </c>
      <c r="S230" s="4" t="str">
        <f>VLOOKUP(A230,'Medical Examinations'!$A$1:$J$2336,6,FALSE)</f>
        <v>No</v>
      </c>
      <c r="T230" s="4" t="str">
        <f>VLOOKUP(A230,'Medical Examinations'!$A$1:$J$2336,8,FALSE)</f>
        <v>No</v>
      </c>
      <c r="U230" s="4" t="str">
        <f>VLOOKUP(A230,'Medical Examinations'!$A$1:$J$2336,9,FALSE)</f>
        <v>Obesity</v>
      </c>
      <c r="V230" s="4" t="str">
        <f>VLOOKUP(A230,'Medical Examinations'!$A$1:$J$2336,10,FALSE)</f>
        <v>Normal</v>
      </c>
      <c r="W230" s="4"/>
      <c r="X230" s="4"/>
    </row>
    <row r="231" spans="1:24" ht="15.75" thickBot="1" x14ac:dyDescent="0.3">
      <c r="A231" s="4" t="s">
        <v>259</v>
      </c>
      <c r="B231" s="5">
        <v>2004</v>
      </c>
      <c r="C231" s="4" t="s">
        <v>20</v>
      </c>
      <c r="D231" s="5">
        <v>25</v>
      </c>
      <c r="E231" s="5" t="str">
        <f>CONCATENATE(D231," ",C231," ",B231)</f>
        <v>25 Sep 2004</v>
      </c>
      <c r="F231" s="4" t="str">
        <f>IF(M231&lt;=30,"20-30",IF(M231&lt;=40,"31-40",IF(M231&lt;=50,"41-50","51+")))</f>
        <v>20-30</v>
      </c>
      <c r="G231" s="19">
        <v>2217.6</v>
      </c>
      <c r="H231" s="4" t="s">
        <v>11</v>
      </c>
      <c r="I231" s="4" t="s">
        <v>16</v>
      </c>
      <c r="J231" s="4" t="s">
        <v>247</v>
      </c>
      <c r="K231" s="4"/>
      <c r="L231" s="4" t="str">
        <f>VLOOKUP(A231,'Customer Names'!$A$2:$B$2336,2,FALSE)</f>
        <v>Simone</v>
      </c>
      <c r="M231" s="4">
        <f>DATEDIF(E231,$K$2,"y")</f>
        <v>20</v>
      </c>
      <c r="N231" s="4">
        <f>VLOOKUP(A231,'Medical Examinations'!$A$2:$B$2336,2,FALSE)</f>
        <v>40.28</v>
      </c>
      <c r="O231" s="4">
        <f>VLOOKUP(A231,'Medical Examinations'!$A$1:$J$2336,3,FALSE)</f>
        <v>6.11</v>
      </c>
      <c r="P231" s="4" t="str">
        <f>VLOOKUP(A231,'Medical Examinations'!$A$1:$J$2336,4,FALSE)</f>
        <v>No</v>
      </c>
      <c r="Q231" s="4" t="str">
        <f>VLOOKUP(A231,'Medical Examinations'!$A$1:$J$2336,5,FALSE)</f>
        <v>Yes</v>
      </c>
      <c r="R231" s="4">
        <f>VLOOKUP(A231,'Medical Examinations'!$A$1:$J$2336,7,FALSE)</f>
        <v>1</v>
      </c>
      <c r="S231" s="4" t="str">
        <f>VLOOKUP(A231,'Medical Examinations'!$A$1:$J$2336,6,FALSE)</f>
        <v>No</v>
      </c>
      <c r="T231" s="4" t="str">
        <f>VLOOKUP(A231,'Medical Examinations'!$A$1:$J$2336,8,FALSE)</f>
        <v>No</v>
      </c>
      <c r="U231" s="4" t="str">
        <f>VLOOKUP(A231,'Medical Examinations'!$A$1:$J$2336,9,FALSE)</f>
        <v>Obesity</v>
      </c>
      <c r="V231" s="4" t="str">
        <f>VLOOKUP(A231,'Medical Examinations'!$A$1:$J$2336,10,FALSE)</f>
        <v>Prediabetes</v>
      </c>
      <c r="W231" s="4"/>
      <c r="X231" s="4"/>
    </row>
    <row r="232" spans="1:24" ht="15.75" thickBot="1" x14ac:dyDescent="0.3">
      <c r="A232" s="4" t="s">
        <v>260</v>
      </c>
      <c r="B232" s="5">
        <v>2004</v>
      </c>
      <c r="C232" s="4" t="s">
        <v>30</v>
      </c>
      <c r="D232" s="5">
        <v>12</v>
      </c>
      <c r="E232" s="5" t="str">
        <f>CONCATENATE(D232," ",C232," ",B232)</f>
        <v>12 Dec 2004</v>
      </c>
      <c r="F232" s="4" t="str">
        <f>IF(M232&lt;=30,"20-30",IF(M232&lt;=40,"31-40",IF(M232&lt;=50,"41-50","51+")))</f>
        <v>20-30</v>
      </c>
      <c r="G232" s="19">
        <v>2219.4499999999998</v>
      </c>
      <c r="H232" s="4" t="s">
        <v>11</v>
      </c>
      <c r="I232" s="4" t="s">
        <v>16</v>
      </c>
      <c r="J232" s="4" t="s">
        <v>13</v>
      </c>
      <c r="K232" s="4"/>
      <c r="L232" s="4" t="str">
        <f>VLOOKUP(A232,'Customer Names'!$A$2:$B$2336,2,FALSE)</f>
        <v>Strickler</v>
      </c>
      <c r="M232" s="4">
        <f>DATEDIF(E232,$K$2,"y")</f>
        <v>20</v>
      </c>
      <c r="N232" s="4">
        <f>VLOOKUP(A232,'Medical Examinations'!$A$2:$B$2336,2,FALSE)</f>
        <v>37.29</v>
      </c>
      <c r="O232" s="4">
        <f>VLOOKUP(A232,'Medical Examinations'!$A$1:$J$2336,3,FALSE)</f>
        <v>4.46</v>
      </c>
      <c r="P232" s="4" t="str">
        <f>VLOOKUP(A232,'Medical Examinations'!$A$1:$J$2336,4,FALSE)</f>
        <v>No</v>
      </c>
      <c r="Q232" s="4" t="str">
        <f>VLOOKUP(A232,'Medical Examinations'!$A$1:$J$2336,5,FALSE)</f>
        <v>Yes</v>
      </c>
      <c r="R232" s="4">
        <f>VLOOKUP(A232,'Medical Examinations'!$A$1:$J$2336,7,FALSE)</f>
        <v>1</v>
      </c>
      <c r="S232" s="4" t="str">
        <f>VLOOKUP(A232,'Medical Examinations'!$A$1:$J$2336,6,FALSE)</f>
        <v>No</v>
      </c>
      <c r="T232" s="4" t="str">
        <f>VLOOKUP(A232,'Medical Examinations'!$A$1:$J$2336,8,FALSE)</f>
        <v>No</v>
      </c>
      <c r="U232" s="4" t="str">
        <f>VLOOKUP(A232,'Medical Examinations'!$A$1:$J$2336,9,FALSE)</f>
        <v>Obesity</v>
      </c>
      <c r="V232" s="4" t="str">
        <f>VLOOKUP(A232,'Medical Examinations'!$A$1:$J$2336,10,FALSE)</f>
        <v>Normal</v>
      </c>
      <c r="W232" s="4"/>
      <c r="X232" s="4"/>
    </row>
    <row r="233" spans="1:24" ht="15.75" thickBot="1" x14ac:dyDescent="0.3">
      <c r="A233" s="4" t="s">
        <v>261</v>
      </c>
      <c r="B233" s="5">
        <v>2003</v>
      </c>
      <c r="C233" s="4" t="s">
        <v>30</v>
      </c>
      <c r="D233" s="5">
        <v>10</v>
      </c>
      <c r="E233" s="5" t="str">
        <f>CONCATENATE(D233," ",C233," ",B233)</f>
        <v>10 Dec 2003</v>
      </c>
      <c r="F233" s="4" t="str">
        <f>IF(M233&lt;=30,"20-30",IF(M233&lt;=40,"31-40",IF(M233&lt;=50,"41-50","51+")))</f>
        <v>20-30</v>
      </c>
      <c r="G233" s="19">
        <v>2221.56</v>
      </c>
      <c r="H233" s="4" t="s">
        <v>11</v>
      </c>
      <c r="I233" s="4" t="s">
        <v>12</v>
      </c>
      <c r="J233" s="4" t="s">
        <v>23</v>
      </c>
      <c r="K233" s="4"/>
      <c r="L233" s="4" t="str">
        <f>VLOOKUP(A233,'Customer Names'!$A$2:$B$2336,2,FALSE)</f>
        <v>Moran</v>
      </c>
      <c r="M233" s="4">
        <f>DATEDIF(E233,$K$2,"y")</f>
        <v>21</v>
      </c>
      <c r="N233" s="4">
        <f>VLOOKUP(A233,'Medical Examinations'!$A$2:$B$2336,2,FALSE)</f>
        <v>25.555</v>
      </c>
      <c r="O233" s="4">
        <f>VLOOKUP(A233,'Medical Examinations'!$A$1:$J$2336,3,FALSE)</f>
        <v>5.1100000000000003</v>
      </c>
      <c r="P233" s="4" t="str">
        <f>VLOOKUP(A233,'Medical Examinations'!$A$1:$J$2336,4,FALSE)</f>
        <v>No</v>
      </c>
      <c r="Q233" s="4" t="str">
        <f>VLOOKUP(A233,'Medical Examinations'!$A$1:$J$2336,5,FALSE)</f>
        <v>No</v>
      </c>
      <c r="R233" s="4">
        <f>VLOOKUP(A233,'Medical Examinations'!$A$1:$J$2336,7,FALSE)</f>
        <v>1</v>
      </c>
      <c r="S233" s="4" t="str">
        <f>VLOOKUP(A233,'Medical Examinations'!$A$1:$J$2336,6,FALSE)</f>
        <v>Yes</v>
      </c>
      <c r="T233" s="4" t="str">
        <f>VLOOKUP(A233,'Medical Examinations'!$A$1:$J$2336,8,FALSE)</f>
        <v>No</v>
      </c>
      <c r="U233" s="4" t="str">
        <f>VLOOKUP(A233,'Medical Examinations'!$A$1:$J$2336,9,FALSE)</f>
        <v>Overweight</v>
      </c>
      <c r="V233" s="4" t="str">
        <f>VLOOKUP(A233,'Medical Examinations'!$A$1:$J$2336,10,FALSE)</f>
        <v>Normal</v>
      </c>
      <c r="W233" s="4"/>
      <c r="X233" s="4"/>
    </row>
    <row r="234" spans="1:24" ht="15.75" thickBot="1" x14ac:dyDescent="0.3">
      <c r="A234" s="4" t="s">
        <v>262</v>
      </c>
      <c r="B234" s="5">
        <v>2000</v>
      </c>
      <c r="C234" s="4" t="s">
        <v>18</v>
      </c>
      <c r="D234" s="5">
        <v>30</v>
      </c>
      <c r="E234" s="5" t="str">
        <f>CONCATENATE(D234," ",C234," ",B234)</f>
        <v>30 Jun 2000</v>
      </c>
      <c r="F234" s="4" t="str">
        <f>IF(M234&lt;=30,"20-30",IF(M234&lt;=40,"31-40",IF(M234&lt;=50,"41-50","51+")))</f>
        <v>20-30</v>
      </c>
      <c r="G234" s="19">
        <v>2250.84</v>
      </c>
      <c r="H234" s="4" t="s">
        <v>11</v>
      </c>
      <c r="I234" s="4" t="s">
        <v>11</v>
      </c>
      <c r="J234" s="4" t="s">
        <v>170</v>
      </c>
      <c r="K234" s="4"/>
      <c r="L234" s="4" t="str">
        <f>VLOOKUP(A234,'Customer Names'!$A$2:$B$2336,2,FALSE)</f>
        <v>Brady</v>
      </c>
      <c r="M234" s="4">
        <f>DATEDIF(E234,$K$2,"y")</f>
        <v>24</v>
      </c>
      <c r="N234" s="4">
        <f>VLOOKUP(A234,'Medical Examinations'!$A$2:$B$2336,2,FALSE)</f>
        <v>28.88</v>
      </c>
      <c r="O234" s="4">
        <f>VLOOKUP(A234,'Medical Examinations'!$A$1:$J$2336,3,FALSE)</f>
        <v>6.09</v>
      </c>
      <c r="P234" s="4" t="str">
        <f>VLOOKUP(A234,'Medical Examinations'!$A$1:$J$2336,4,FALSE)</f>
        <v>Yes</v>
      </c>
      <c r="Q234" s="4" t="str">
        <f>VLOOKUP(A234,'Medical Examinations'!$A$1:$J$2336,5,FALSE)</f>
        <v>Yes</v>
      </c>
      <c r="R234" s="4">
        <f>VLOOKUP(A234,'Medical Examinations'!$A$1:$J$2336,7,FALSE)</f>
        <v>2</v>
      </c>
      <c r="S234" s="4" t="str">
        <f>VLOOKUP(A234,'Medical Examinations'!$A$1:$J$2336,6,FALSE)</f>
        <v>No</v>
      </c>
      <c r="T234" s="4" t="str">
        <f>VLOOKUP(A234,'Medical Examinations'!$A$1:$J$2336,8,FALSE)</f>
        <v>No</v>
      </c>
      <c r="U234" s="4" t="str">
        <f>VLOOKUP(A234,'Medical Examinations'!$A$1:$J$2336,9,FALSE)</f>
        <v>Overweight</v>
      </c>
      <c r="V234" s="4" t="str">
        <f>VLOOKUP(A234,'Medical Examinations'!$A$1:$J$2336,10,FALSE)</f>
        <v>Prediabetes</v>
      </c>
      <c r="W234" s="4"/>
      <c r="X234" s="4"/>
    </row>
    <row r="235" spans="1:24" ht="15.75" thickBot="1" x14ac:dyDescent="0.3">
      <c r="A235" s="4" t="s">
        <v>263</v>
      </c>
      <c r="B235" s="5">
        <v>2000</v>
      </c>
      <c r="C235" s="4" t="s">
        <v>30</v>
      </c>
      <c r="D235" s="5">
        <v>11</v>
      </c>
      <c r="E235" s="5" t="str">
        <f>CONCATENATE(D235," ",C235," ",B235)</f>
        <v>11 Dec 2000</v>
      </c>
      <c r="F235" s="4" t="str">
        <f>IF(M235&lt;=30,"20-30",IF(M235&lt;=40,"31-40",IF(M235&lt;=50,"41-50","51+")))</f>
        <v>20-30</v>
      </c>
      <c r="G235" s="19">
        <v>2254.8000000000002</v>
      </c>
      <c r="H235" s="4" t="s">
        <v>11</v>
      </c>
      <c r="I235" s="4" t="s">
        <v>12</v>
      </c>
      <c r="J235" s="4" t="s">
        <v>168</v>
      </c>
      <c r="K235" s="4"/>
      <c r="L235" s="4" t="str">
        <f>VLOOKUP(A235,'Customer Names'!$A$2:$B$2336,2,FALSE)</f>
        <v>Goetz</v>
      </c>
      <c r="M235" s="4">
        <f>DATEDIF(E235,$K$2,"y")</f>
        <v>24</v>
      </c>
      <c r="N235" s="4">
        <f>VLOOKUP(A235,'Medical Examinations'!$A$2:$B$2336,2,FALSE)</f>
        <v>31.73</v>
      </c>
      <c r="O235" s="4">
        <f>VLOOKUP(A235,'Medical Examinations'!$A$1:$J$2336,3,FALSE)</f>
        <v>4.78</v>
      </c>
      <c r="P235" s="4" t="str">
        <f>VLOOKUP(A235,'Medical Examinations'!$A$1:$J$2336,4,FALSE)</f>
        <v>Yes</v>
      </c>
      <c r="Q235" s="4" t="str">
        <f>VLOOKUP(A235,'Medical Examinations'!$A$1:$J$2336,5,FALSE)</f>
        <v>Yes</v>
      </c>
      <c r="R235" s="4">
        <f>VLOOKUP(A235,'Medical Examinations'!$A$1:$J$2336,7,FALSE)</f>
        <v>2</v>
      </c>
      <c r="S235" s="4" t="str">
        <f>VLOOKUP(A235,'Medical Examinations'!$A$1:$J$2336,6,FALSE)</f>
        <v>No</v>
      </c>
      <c r="T235" s="4" t="str">
        <f>VLOOKUP(A235,'Medical Examinations'!$A$1:$J$2336,8,FALSE)</f>
        <v>No</v>
      </c>
      <c r="U235" s="4" t="str">
        <f>VLOOKUP(A235,'Medical Examinations'!$A$1:$J$2336,9,FALSE)</f>
        <v>Obesity</v>
      </c>
      <c r="V235" s="4" t="str">
        <f>VLOOKUP(A235,'Medical Examinations'!$A$1:$J$2336,10,FALSE)</f>
        <v>Normal</v>
      </c>
      <c r="W235" s="4"/>
      <c r="X235" s="4"/>
    </row>
    <row r="236" spans="1:24" ht="15.75" thickBot="1" x14ac:dyDescent="0.3">
      <c r="A236" s="4" t="s">
        <v>264</v>
      </c>
      <c r="B236" s="5">
        <v>2002</v>
      </c>
      <c r="C236" s="4" t="s">
        <v>10</v>
      </c>
      <c r="D236" s="5">
        <v>15</v>
      </c>
      <c r="E236" s="5" t="str">
        <f>CONCATENATE(D236," ",C236," ",B236)</f>
        <v>15 Jul 2002</v>
      </c>
      <c r="F236" s="4" t="str">
        <f>IF(M236&lt;=30,"20-30",IF(M236&lt;=40,"31-40",IF(M236&lt;=50,"41-50","51+")))</f>
        <v>20-30</v>
      </c>
      <c r="G236" s="19">
        <v>2257.48</v>
      </c>
      <c r="H236" s="4" t="s">
        <v>11</v>
      </c>
      <c r="I236" s="4" t="s">
        <v>16</v>
      </c>
      <c r="J236" s="4" t="s">
        <v>23</v>
      </c>
      <c r="K236" s="4"/>
      <c r="L236" s="4" t="str">
        <f>VLOOKUP(A236,'Customer Names'!$A$2:$B$2336,2,FALSE)</f>
        <v>Deroian</v>
      </c>
      <c r="M236" s="4">
        <f>DATEDIF(E236,$K$2,"y")</f>
        <v>22</v>
      </c>
      <c r="N236" s="4">
        <f>VLOOKUP(A236,'Medical Examinations'!$A$2:$B$2336,2,FALSE)</f>
        <v>28.975000000000001</v>
      </c>
      <c r="O236" s="4">
        <f>VLOOKUP(A236,'Medical Examinations'!$A$1:$J$2336,3,FALSE)</f>
        <v>7.62</v>
      </c>
      <c r="P236" s="4" t="str">
        <f>VLOOKUP(A236,'Medical Examinations'!$A$1:$J$2336,4,FALSE)</f>
        <v>No</v>
      </c>
      <c r="Q236" s="4" t="str">
        <f>VLOOKUP(A236,'Medical Examinations'!$A$1:$J$2336,5,FALSE)</f>
        <v>No</v>
      </c>
      <c r="R236" s="4">
        <f>VLOOKUP(A236,'Medical Examinations'!$A$1:$J$2336,7,FALSE)</f>
        <v>0</v>
      </c>
      <c r="S236" s="4" t="str">
        <f>VLOOKUP(A236,'Medical Examinations'!$A$1:$J$2336,6,FALSE)</f>
        <v>No</v>
      </c>
      <c r="T236" s="4" t="str">
        <f>VLOOKUP(A236,'Medical Examinations'!$A$1:$J$2336,8,FALSE)</f>
        <v>No</v>
      </c>
      <c r="U236" s="4" t="str">
        <f>VLOOKUP(A236,'Medical Examinations'!$A$1:$J$2336,9,FALSE)</f>
        <v>Overweight</v>
      </c>
      <c r="V236" s="4" t="str">
        <f>VLOOKUP(A236,'Medical Examinations'!$A$1:$J$2336,10,FALSE)</f>
        <v>Diabetes</v>
      </c>
      <c r="W236" s="4"/>
      <c r="X236" s="4"/>
    </row>
    <row r="237" spans="1:24" ht="15.75" thickBot="1" x14ac:dyDescent="0.3">
      <c r="A237" s="4" t="s">
        <v>265</v>
      </c>
      <c r="B237" s="5">
        <v>2002</v>
      </c>
      <c r="C237" s="4" t="s">
        <v>15</v>
      </c>
      <c r="D237" s="5">
        <v>12</v>
      </c>
      <c r="E237" s="5" t="str">
        <f>CONCATENATE(D237," ",C237," ",B237)</f>
        <v>12 Nov 2002</v>
      </c>
      <c r="F237" s="4" t="str">
        <f>IF(M237&lt;=30,"20-30",IF(M237&lt;=40,"31-40",IF(M237&lt;=50,"41-50","51+")))</f>
        <v>20-30</v>
      </c>
      <c r="G237" s="19">
        <v>2261.5700000000002</v>
      </c>
      <c r="H237" s="4" t="s">
        <v>11</v>
      </c>
      <c r="I237" s="4" t="s">
        <v>16</v>
      </c>
      <c r="J237" s="4" t="s">
        <v>23</v>
      </c>
      <c r="K237" s="4"/>
      <c r="L237" s="4" t="str">
        <f>VLOOKUP(A237,'Customer Names'!$A$2:$B$2336,2,FALSE)</f>
        <v>Montag</v>
      </c>
      <c r="M237" s="4">
        <f>DATEDIF(E237,$K$2,"y")</f>
        <v>22</v>
      </c>
      <c r="N237" s="4">
        <f>VLOOKUP(A237,'Medical Examinations'!$A$2:$B$2336,2,FALSE)</f>
        <v>31.92</v>
      </c>
      <c r="O237" s="4">
        <f>VLOOKUP(A237,'Medical Examinations'!$A$1:$J$2336,3,FALSE)</f>
        <v>11.05</v>
      </c>
      <c r="P237" s="4" t="str">
        <f>VLOOKUP(A237,'Medical Examinations'!$A$1:$J$2336,4,FALSE)</f>
        <v>No</v>
      </c>
      <c r="Q237" s="4" t="str">
        <f>VLOOKUP(A237,'Medical Examinations'!$A$1:$J$2336,5,FALSE)</f>
        <v>No</v>
      </c>
      <c r="R237" s="4">
        <f>VLOOKUP(A237,'Medical Examinations'!$A$1:$J$2336,7,FALSE)</f>
        <v>0</v>
      </c>
      <c r="S237" s="4" t="str">
        <f>VLOOKUP(A237,'Medical Examinations'!$A$1:$J$2336,6,FALSE)</f>
        <v>No</v>
      </c>
      <c r="T237" s="4" t="str">
        <f>VLOOKUP(A237,'Medical Examinations'!$A$1:$J$2336,8,FALSE)</f>
        <v>No</v>
      </c>
      <c r="U237" s="4" t="str">
        <f>VLOOKUP(A237,'Medical Examinations'!$A$1:$J$2336,9,FALSE)</f>
        <v>Obesity</v>
      </c>
      <c r="V237" s="4" t="str">
        <f>VLOOKUP(A237,'Medical Examinations'!$A$1:$J$2336,10,FALSE)</f>
        <v>Diabetes</v>
      </c>
      <c r="W237" s="4"/>
      <c r="X237" s="4"/>
    </row>
    <row r="238" spans="1:24" ht="15.75" thickBot="1" x14ac:dyDescent="0.3">
      <c r="A238" s="4" t="s">
        <v>266</v>
      </c>
      <c r="B238" s="5">
        <v>1991</v>
      </c>
      <c r="C238" s="4" t="s">
        <v>18</v>
      </c>
      <c r="D238" s="5">
        <v>16</v>
      </c>
      <c r="E238" s="5" t="str">
        <f>CONCATENATE(D238," ",C238," ",B238)</f>
        <v>16 Jun 1991</v>
      </c>
      <c r="F238" s="4" t="str">
        <f>IF(M238&lt;=30,"20-30",IF(M238&lt;=40,"31-40",IF(M238&lt;=50,"41-50","51+")))</f>
        <v>31-40</v>
      </c>
      <c r="G238" s="19">
        <v>2277.7199999999998</v>
      </c>
      <c r="H238" s="4" t="s">
        <v>11</v>
      </c>
      <c r="I238" s="4" t="s">
        <v>16</v>
      </c>
      <c r="J238" s="4" t="s">
        <v>13</v>
      </c>
      <c r="K238" s="4"/>
      <c r="L238" s="4" t="str">
        <f>VLOOKUP(A238,'Customer Names'!$A$2:$B$2336,2,FALSE)</f>
        <v>Simonson</v>
      </c>
      <c r="M238" s="4">
        <f>DATEDIF(E238,$K$2,"y")</f>
        <v>33</v>
      </c>
      <c r="N238" s="4">
        <f>VLOOKUP(A238,'Medical Examinations'!$A$2:$B$2336,2,FALSE)</f>
        <v>17.670000000000002</v>
      </c>
      <c r="O238" s="4">
        <f>VLOOKUP(A238,'Medical Examinations'!$A$1:$J$2336,3,FALSE)</f>
        <v>4.78</v>
      </c>
      <c r="P238" s="4" t="str">
        <f>VLOOKUP(A238,'Medical Examinations'!$A$1:$J$2336,4,FALSE)</f>
        <v>No</v>
      </c>
      <c r="Q238" s="4" t="str">
        <f>VLOOKUP(A238,'Medical Examinations'!$A$1:$J$2336,5,FALSE)</f>
        <v>No</v>
      </c>
      <c r="R238" s="4">
        <f>VLOOKUP(A238,'Medical Examinations'!$A$1:$J$2336,7,FALSE)</f>
        <v>0</v>
      </c>
      <c r="S238" s="4" t="str">
        <f>VLOOKUP(A238,'Medical Examinations'!$A$1:$J$2336,6,FALSE)</f>
        <v>No</v>
      </c>
      <c r="T238" s="4" t="str">
        <f>VLOOKUP(A238,'Medical Examinations'!$A$1:$J$2336,8,FALSE)</f>
        <v>No</v>
      </c>
      <c r="U238" s="4" t="str">
        <f>VLOOKUP(A238,'Medical Examinations'!$A$1:$J$2336,9,FALSE)</f>
        <v>Underweight</v>
      </c>
      <c r="V238" s="4" t="str">
        <f>VLOOKUP(A238,'Medical Examinations'!$A$1:$J$2336,10,FALSE)</f>
        <v>Normal</v>
      </c>
      <c r="W238" s="4"/>
      <c r="X238" s="4"/>
    </row>
    <row r="239" spans="1:24" ht="15.75" thickBot="1" x14ac:dyDescent="0.3">
      <c r="A239" s="4" t="s">
        <v>267</v>
      </c>
      <c r="B239" s="5">
        <v>1989</v>
      </c>
      <c r="C239" s="4" t="s">
        <v>36</v>
      </c>
      <c r="D239" s="5">
        <v>5</v>
      </c>
      <c r="E239" s="5" t="str">
        <f>CONCATENATE(D239," ",C239," ",B239)</f>
        <v>5 Oct 1989</v>
      </c>
      <c r="F239" s="4" t="str">
        <f>IF(M239&lt;=30,"20-30",IF(M239&lt;=40,"31-40",IF(M239&lt;=50,"41-50","51+")))</f>
        <v>31-40</v>
      </c>
      <c r="G239" s="19">
        <v>2295.2399999999998</v>
      </c>
      <c r="H239" s="4" t="s">
        <v>11</v>
      </c>
      <c r="I239" s="4" t="s">
        <v>16</v>
      </c>
      <c r="J239" s="4" t="s">
        <v>13</v>
      </c>
      <c r="K239" s="4"/>
      <c r="L239" s="4" t="str">
        <f>VLOOKUP(A239,'Customer Names'!$A$2:$B$2336,2,FALSE)</f>
        <v>Haselden</v>
      </c>
      <c r="M239" s="4">
        <f>DATEDIF(E239,$K$2,"y")</f>
        <v>35</v>
      </c>
      <c r="N239" s="4">
        <f>VLOOKUP(A239,'Medical Examinations'!$A$2:$B$2336,2,FALSE)</f>
        <v>15.82</v>
      </c>
      <c r="O239" s="4">
        <f>VLOOKUP(A239,'Medical Examinations'!$A$1:$J$2336,3,FALSE)</f>
        <v>4.5999999999999996</v>
      </c>
      <c r="P239" s="4" t="str">
        <f>VLOOKUP(A239,'Medical Examinations'!$A$1:$J$2336,4,FALSE)</f>
        <v>No</v>
      </c>
      <c r="Q239" s="4" t="str">
        <f>VLOOKUP(A239,'Medical Examinations'!$A$1:$J$2336,5,FALSE)</f>
        <v>No</v>
      </c>
      <c r="R239" s="4">
        <f>VLOOKUP(A239,'Medical Examinations'!$A$1:$J$2336,7,FALSE)</f>
        <v>0</v>
      </c>
      <c r="S239" s="4" t="str">
        <f>VLOOKUP(A239,'Medical Examinations'!$A$1:$J$2336,6,FALSE)</f>
        <v>No</v>
      </c>
      <c r="T239" s="4" t="str">
        <f>VLOOKUP(A239,'Medical Examinations'!$A$1:$J$2336,8,FALSE)</f>
        <v>No</v>
      </c>
      <c r="U239" s="4" t="str">
        <f>VLOOKUP(A239,'Medical Examinations'!$A$1:$J$2336,9,FALSE)</f>
        <v>Underweight</v>
      </c>
      <c r="V239" s="4" t="str">
        <f>VLOOKUP(A239,'Medical Examinations'!$A$1:$J$2336,10,FALSE)</f>
        <v>Normal</v>
      </c>
      <c r="W239" s="4"/>
      <c r="X239" s="4"/>
    </row>
    <row r="240" spans="1:24" ht="15.75" thickBot="1" x14ac:dyDescent="0.3">
      <c r="A240" s="4" t="s">
        <v>268</v>
      </c>
      <c r="B240" s="5">
        <v>1996</v>
      </c>
      <c r="C240" s="4" t="s">
        <v>15</v>
      </c>
      <c r="D240" s="5">
        <v>28</v>
      </c>
      <c r="E240" s="5" t="str">
        <f>CONCATENATE(D240," ",C240," ",B240)</f>
        <v>28 Nov 1996</v>
      </c>
      <c r="F240" s="4" t="str">
        <f>IF(M240&lt;=30,"20-30",IF(M240&lt;=40,"31-40",IF(M240&lt;=50,"41-50","51+")))</f>
        <v>20-30</v>
      </c>
      <c r="G240" s="19">
        <v>2302.3000000000002</v>
      </c>
      <c r="H240" s="4" t="s">
        <v>16</v>
      </c>
      <c r="I240" s="4" t="s">
        <v>11</v>
      </c>
      <c r="J240" s="4" t="s">
        <v>42</v>
      </c>
      <c r="K240" s="4"/>
      <c r="L240" s="4" t="str">
        <f>VLOOKUP(A240,'Customer Names'!$A$2:$B$2336,2,FALSE)</f>
        <v>Hasegawa</v>
      </c>
      <c r="M240" s="4">
        <f>DATEDIF(E240,$K$2,"y")</f>
        <v>28</v>
      </c>
      <c r="N240" s="4">
        <f>VLOOKUP(A240,'Medical Examinations'!$A$2:$B$2336,2,FALSE)</f>
        <v>20.8</v>
      </c>
      <c r="O240" s="4">
        <f>VLOOKUP(A240,'Medical Examinations'!$A$1:$J$2336,3,FALSE)</f>
        <v>4.87</v>
      </c>
      <c r="P240" s="4" t="str">
        <f>VLOOKUP(A240,'Medical Examinations'!$A$1:$J$2336,4,FALSE)</f>
        <v>Yes</v>
      </c>
      <c r="Q240" s="4" t="str">
        <f>VLOOKUP(A240,'Medical Examinations'!$A$1:$J$2336,5,FALSE)</f>
        <v>No</v>
      </c>
      <c r="R240" s="4">
        <f>VLOOKUP(A240,'Medical Examinations'!$A$1:$J$2336,7,FALSE)</f>
        <v>0</v>
      </c>
      <c r="S240" s="4" t="str">
        <f>VLOOKUP(A240,'Medical Examinations'!$A$1:$J$2336,6,FALSE)</f>
        <v>No</v>
      </c>
      <c r="T240" s="4" t="str">
        <f>VLOOKUP(A240,'Medical Examinations'!$A$1:$J$2336,8,FALSE)</f>
        <v>No</v>
      </c>
      <c r="U240" s="4" t="str">
        <f>VLOOKUP(A240,'Medical Examinations'!$A$1:$J$2336,9,FALSE)</f>
        <v>Normal Weight</v>
      </c>
      <c r="V240" s="4" t="str">
        <f>VLOOKUP(A240,'Medical Examinations'!$A$1:$J$2336,10,FALSE)</f>
        <v>Normal</v>
      </c>
      <c r="W240" s="4"/>
      <c r="X240" s="4"/>
    </row>
    <row r="241" spans="1:24" ht="15.75" thickBot="1" x14ac:dyDescent="0.3">
      <c r="A241" s="4" t="s">
        <v>269</v>
      </c>
      <c r="B241" s="5">
        <v>2004</v>
      </c>
      <c r="C241" s="4" t="s">
        <v>20</v>
      </c>
      <c r="D241" s="5">
        <v>6</v>
      </c>
      <c r="E241" s="5" t="str">
        <f>CONCATENATE(D241," ",C241," ",B241)</f>
        <v>6 Sep 2004</v>
      </c>
      <c r="F241" s="4" t="str">
        <f>IF(M241&lt;=30,"20-30",IF(M241&lt;=40,"31-40",IF(M241&lt;=50,"41-50","51+")))</f>
        <v>20-30</v>
      </c>
      <c r="G241" s="19">
        <v>2304</v>
      </c>
      <c r="H241" s="4" t="s">
        <v>11</v>
      </c>
      <c r="I241" s="4" t="s">
        <v>12</v>
      </c>
      <c r="J241" s="4" t="s">
        <v>13</v>
      </c>
      <c r="K241" s="4"/>
      <c r="L241" s="4" t="str">
        <f>VLOOKUP(A241,'Customer Names'!$A$2:$B$2336,2,FALSE)</f>
        <v>Merlis</v>
      </c>
      <c r="M241" s="4">
        <f>DATEDIF(E241,$K$2,"y")</f>
        <v>20</v>
      </c>
      <c r="N241" s="4">
        <f>VLOOKUP(A241,'Medical Examinations'!$A$2:$B$2336,2,FALSE)</f>
        <v>26.18</v>
      </c>
      <c r="O241" s="4">
        <f>VLOOKUP(A241,'Medical Examinations'!$A$1:$J$2336,3,FALSE)</f>
        <v>6.12</v>
      </c>
      <c r="P241" s="4" t="str">
        <f>VLOOKUP(A241,'Medical Examinations'!$A$1:$J$2336,4,FALSE)</f>
        <v>No</v>
      </c>
      <c r="Q241" s="4" t="str">
        <f>VLOOKUP(A241,'Medical Examinations'!$A$1:$J$2336,5,FALSE)</f>
        <v>Yes</v>
      </c>
      <c r="R241" s="4">
        <f>VLOOKUP(A241,'Medical Examinations'!$A$1:$J$2336,7,FALSE)</f>
        <v>1</v>
      </c>
      <c r="S241" s="4" t="str">
        <f>VLOOKUP(A241,'Medical Examinations'!$A$1:$J$2336,6,FALSE)</f>
        <v>No</v>
      </c>
      <c r="T241" s="4" t="str">
        <f>VLOOKUP(A241,'Medical Examinations'!$A$1:$J$2336,8,FALSE)</f>
        <v>No</v>
      </c>
      <c r="U241" s="4" t="str">
        <f>VLOOKUP(A241,'Medical Examinations'!$A$1:$J$2336,9,FALSE)</f>
        <v>Overweight</v>
      </c>
      <c r="V241" s="4" t="str">
        <f>VLOOKUP(A241,'Medical Examinations'!$A$1:$J$2336,10,FALSE)</f>
        <v>Prediabetes</v>
      </c>
      <c r="W241" s="4"/>
      <c r="X241" s="4"/>
    </row>
    <row r="242" spans="1:24" ht="15.75" thickBot="1" x14ac:dyDescent="0.3">
      <c r="A242" s="4" t="s">
        <v>270</v>
      </c>
      <c r="B242" s="5">
        <v>1996</v>
      </c>
      <c r="C242" s="4" t="s">
        <v>30</v>
      </c>
      <c r="D242" s="5">
        <v>17</v>
      </c>
      <c r="E242" s="5" t="str">
        <f>CONCATENATE(D242," ",C242," ",B242)</f>
        <v>17 Dec 1996</v>
      </c>
      <c r="F242" s="4" t="str">
        <f>IF(M242&lt;=30,"20-30",IF(M242&lt;=40,"31-40",IF(M242&lt;=50,"41-50","51+")))</f>
        <v>20-30</v>
      </c>
      <c r="G242" s="19">
        <v>2322.62</v>
      </c>
      <c r="H242" s="4" t="s">
        <v>11</v>
      </c>
      <c r="I242" s="4" t="s">
        <v>16</v>
      </c>
      <c r="J242" s="4" t="s">
        <v>13</v>
      </c>
      <c r="K242" s="4"/>
      <c r="L242" s="4" t="str">
        <f>VLOOKUP(A242,'Customer Names'!$A$2:$B$2336,2,FALSE)</f>
        <v>Fonti</v>
      </c>
      <c r="M242" s="4">
        <f>DATEDIF(E242,$K$2,"y")</f>
        <v>28</v>
      </c>
      <c r="N242" s="4">
        <f>VLOOKUP(A242,'Medical Examinations'!$A$2:$B$2336,2,FALSE)</f>
        <v>35.42</v>
      </c>
      <c r="O242" s="4">
        <f>VLOOKUP(A242,'Medical Examinations'!$A$1:$J$2336,3,FALSE)</f>
        <v>4.6399999999999997</v>
      </c>
      <c r="P242" s="4" t="str">
        <f>VLOOKUP(A242,'Medical Examinations'!$A$1:$J$2336,4,FALSE)</f>
        <v>Yes</v>
      </c>
      <c r="Q242" s="4" t="str">
        <f>VLOOKUP(A242,'Medical Examinations'!$A$1:$J$2336,5,FALSE)</f>
        <v>No</v>
      </c>
      <c r="R242" s="4">
        <f>VLOOKUP(A242,'Medical Examinations'!$A$1:$J$2336,7,FALSE)</f>
        <v>0</v>
      </c>
      <c r="S242" s="4" t="str">
        <f>VLOOKUP(A242,'Medical Examinations'!$A$1:$J$2336,6,FALSE)</f>
        <v>No</v>
      </c>
      <c r="T242" s="4" t="str">
        <f>VLOOKUP(A242,'Medical Examinations'!$A$1:$J$2336,8,FALSE)</f>
        <v>No</v>
      </c>
      <c r="U242" s="4" t="str">
        <f>VLOOKUP(A242,'Medical Examinations'!$A$1:$J$2336,9,FALSE)</f>
        <v>Obesity</v>
      </c>
      <c r="V242" s="4" t="str">
        <f>VLOOKUP(A242,'Medical Examinations'!$A$1:$J$2336,10,FALSE)</f>
        <v>Normal</v>
      </c>
      <c r="W242" s="4"/>
      <c r="X242" s="4"/>
    </row>
    <row r="243" spans="1:24" ht="15.75" thickBot="1" x14ac:dyDescent="0.3">
      <c r="A243" s="4" t="s">
        <v>271</v>
      </c>
      <c r="B243" s="5">
        <v>2003</v>
      </c>
      <c r="C243" s="4" t="s">
        <v>15</v>
      </c>
      <c r="D243" s="5">
        <v>18</v>
      </c>
      <c r="E243" s="5" t="str">
        <f>CONCATENATE(D243," ",C243," ",B243)</f>
        <v>18 Nov 2003</v>
      </c>
      <c r="F243" s="4" t="str">
        <f>IF(M243&lt;=30,"20-30",IF(M243&lt;=40,"31-40",IF(M243&lt;=50,"41-50","51+")))</f>
        <v>20-30</v>
      </c>
      <c r="G243" s="19">
        <v>2331.52</v>
      </c>
      <c r="H243" s="4" t="s">
        <v>11</v>
      </c>
      <c r="I243" s="4" t="s">
        <v>12</v>
      </c>
      <c r="J243" s="4" t="s">
        <v>42</v>
      </c>
      <c r="K243" s="4"/>
      <c r="L243" s="4" t="str">
        <f>VLOOKUP(A243,'Customer Names'!$A$2:$B$2336,2,FALSE)</f>
        <v>Sischo</v>
      </c>
      <c r="M243" s="4">
        <f>DATEDIF(E243,$K$2,"y")</f>
        <v>21</v>
      </c>
      <c r="N243" s="4">
        <f>VLOOKUP(A243,'Medical Examinations'!$A$2:$B$2336,2,FALSE)</f>
        <v>28.4</v>
      </c>
      <c r="O243" s="4">
        <f>VLOOKUP(A243,'Medical Examinations'!$A$1:$J$2336,3,FALSE)</f>
        <v>5.97</v>
      </c>
      <c r="P243" s="4" t="str">
        <f>VLOOKUP(A243,'Medical Examinations'!$A$1:$J$2336,4,FALSE)</f>
        <v>No</v>
      </c>
      <c r="Q243" s="4" t="str">
        <f>VLOOKUP(A243,'Medical Examinations'!$A$1:$J$2336,5,FALSE)</f>
        <v>No</v>
      </c>
      <c r="R243" s="4">
        <f>VLOOKUP(A243,'Medical Examinations'!$A$1:$J$2336,7,FALSE)</f>
        <v>1</v>
      </c>
      <c r="S243" s="4" t="str">
        <f>VLOOKUP(A243,'Medical Examinations'!$A$1:$J$2336,6,FALSE)</f>
        <v>Yes</v>
      </c>
      <c r="T243" s="4" t="str">
        <f>VLOOKUP(A243,'Medical Examinations'!$A$1:$J$2336,8,FALSE)</f>
        <v>No</v>
      </c>
      <c r="U243" s="4" t="str">
        <f>VLOOKUP(A243,'Medical Examinations'!$A$1:$J$2336,9,FALSE)</f>
        <v>Overweight</v>
      </c>
      <c r="V243" s="4" t="str">
        <f>VLOOKUP(A243,'Medical Examinations'!$A$1:$J$2336,10,FALSE)</f>
        <v>Prediabetes</v>
      </c>
      <c r="W243" s="4"/>
      <c r="X243" s="4"/>
    </row>
    <row r="244" spans="1:24" ht="15.75" thickBot="1" x14ac:dyDescent="0.3">
      <c r="A244" s="4" t="s">
        <v>272</v>
      </c>
      <c r="B244" s="5">
        <v>1998</v>
      </c>
      <c r="C244" s="4" t="s">
        <v>36</v>
      </c>
      <c r="D244" s="5">
        <v>21</v>
      </c>
      <c r="E244" s="5" t="str">
        <f>CONCATENATE(D244," ",C244," ",B244)</f>
        <v>21 Oct 1998</v>
      </c>
      <c r="F244" s="4" t="str">
        <f>IF(M244&lt;=30,"20-30",IF(M244&lt;=40,"31-40",IF(M244&lt;=50,"41-50","51+")))</f>
        <v>20-30</v>
      </c>
      <c r="G244" s="19">
        <v>2352.9699999999998</v>
      </c>
      <c r="H244" s="4" t="s">
        <v>12</v>
      </c>
      <c r="I244" s="4" t="s">
        <v>12</v>
      </c>
      <c r="J244" s="4" t="s">
        <v>23</v>
      </c>
      <c r="K244" s="4"/>
      <c r="L244" s="4" t="str">
        <f>VLOOKUP(A244,'Customer Names'!$A$2:$B$2336,2,FALSE)</f>
        <v>Wehrman</v>
      </c>
      <c r="M244" s="4">
        <f>DATEDIF(E244,$K$2,"y")</f>
        <v>26</v>
      </c>
      <c r="N244" s="4">
        <f>VLOOKUP(A244,'Medical Examinations'!$A$2:$B$2336,2,FALSE)</f>
        <v>23.655000000000001</v>
      </c>
      <c r="O244" s="4">
        <f>VLOOKUP(A244,'Medical Examinations'!$A$1:$J$2336,3,FALSE)</f>
        <v>5.92</v>
      </c>
      <c r="P244" s="4" t="str">
        <f>VLOOKUP(A244,'Medical Examinations'!$A$1:$J$2336,4,FALSE)</f>
        <v>No</v>
      </c>
      <c r="Q244" s="4" t="str">
        <f>VLOOKUP(A244,'Medical Examinations'!$A$1:$J$2336,5,FALSE)</f>
        <v>No</v>
      </c>
      <c r="R244" s="4">
        <f>VLOOKUP(A244,'Medical Examinations'!$A$1:$J$2336,7,FALSE)</f>
        <v>1</v>
      </c>
      <c r="S244" s="4" t="str">
        <f>VLOOKUP(A244,'Medical Examinations'!$A$1:$J$2336,6,FALSE)</f>
        <v>No</v>
      </c>
      <c r="T244" s="4" t="str">
        <f>VLOOKUP(A244,'Medical Examinations'!$A$1:$J$2336,8,FALSE)</f>
        <v>No</v>
      </c>
      <c r="U244" s="4" t="str">
        <f>VLOOKUP(A244,'Medical Examinations'!$A$1:$J$2336,9,FALSE)</f>
        <v>Normal Weight</v>
      </c>
      <c r="V244" s="4" t="str">
        <f>VLOOKUP(A244,'Medical Examinations'!$A$1:$J$2336,10,FALSE)</f>
        <v>Prediabetes</v>
      </c>
      <c r="W244" s="4"/>
      <c r="X244" s="4"/>
    </row>
    <row r="245" spans="1:24" ht="15.75" thickBot="1" x14ac:dyDescent="0.3">
      <c r="A245" s="4" t="s">
        <v>273</v>
      </c>
      <c r="B245" s="5">
        <v>2002</v>
      </c>
      <c r="C245" s="4" t="s">
        <v>15</v>
      </c>
      <c r="D245" s="5">
        <v>5</v>
      </c>
      <c r="E245" s="5" t="str">
        <f>CONCATENATE(D245," ",C245," ",B245)</f>
        <v>5 Nov 2002</v>
      </c>
      <c r="F245" s="4" t="str">
        <f>IF(M245&lt;=30,"20-30",IF(M245&lt;=40,"31-40",IF(M245&lt;=50,"41-50","51+")))</f>
        <v>20-30</v>
      </c>
      <c r="G245" s="19">
        <v>2362.23</v>
      </c>
      <c r="H245" s="4" t="s">
        <v>11</v>
      </c>
      <c r="I245" s="4" t="s">
        <v>16</v>
      </c>
      <c r="J245" s="4" t="s">
        <v>23</v>
      </c>
      <c r="K245" s="4"/>
      <c r="L245" s="4" t="str">
        <f>VLOOKUP(A245,'Customer Names'!$A$2:$B$2336,2,FALSE)</f>
        <v>Stump</v>
      </c>
      <c r="M245" s="4">
        <f>DATEDIF(E245,$K$2,"y")</f>
        <v>22</v>
      </c>
      <c r="N245" s="4">
        <f>VLOOKUP(A245,'Medical Examinations'!$A$2:$B$2336,2,FALSE)</f>
        <v>32.395000000000003</v>
      </c>
      <c r="O245" s="4">
        <f>VLOOKUP(A245,'Medical Examinations'!$A$1:$J$2336,3,FALSE)</f>
        <v>6.66</v>
      </c>
      <c r="P245" s="4" t="str">
        <f>VLOOKUP(A245,'Medical Examinations'!$A$1:$J$2336,4,FALSE)</f>
        <v>No</v>
      </c>
      <c r="Q245" s="4" t="str">
        <f>VLOOKUP(A245,'Medical Examinations'!$A$1:$J$2336,5,FALSE)</f>
        <v>No</v>
      </c>
      <c r="R245" s="4">
        <f>VLOOKUP(A245,'Medical Examinations'!$A$1:$J$2336,7,FALSE)</f>
        <v>0</v>
      </c>
      <c r="S245" s="4" t="str">
        <f>VLOOKUP(A245,'Medical Examinations'!$A$1:$J$2336,6,FALSE)</f>
        <v>No</v>
      </c>
      <c r="T245" s="4" t="str">
        <f>VLOOKUP(A245,'Medical Examinations'!$A$1:$J$2336,8,FALSE)</f>
        <v>No</v>
      </c>
      <c r="U245" s="4" t="str">
        <f>VLOOKUP(A245,'Medical Examinations'!$A$1:$J$2336,9,FALSE)</f>
        <v>Obesity</v>
      </c>
      <c r="V245" s="4" t="str">
        <f>VLOOKUP(A245,'Medical Examinations'!$A$1:$J$2336,10,FALSE)</f>
        <v>Diabetes</v>
      </c>
      <c r="W245" s="4"/>
      <c r="X245" s="4"/>
    </row>
    <row r="246" spans="1:24" ht="15.75" thickBot="1" x14ac:dyDescent="0.3">
      <c r="A246" s="4" t="s">
        <v>274</v>
      </c>
      <c r="B246" s="5">
        <v>1988</v>
      </c>
      <c r="C246" s="4" t="s">
        <v>30</v>
      </c>
      <c r="D246" s="5">
        <v>12</v>
      </c>
      <c r="E246" s="5" t="str">
        <f>CONCATENATE(D246," ",C246," ",B246)</f>
        <v>12 Dec 1988</v>
      </c>
      <c r="F246" s="4" t="str">
        <f>IF(M246&lt;=30,"20-30",IF(M246&lt;=40,"31-40",IF(M246&lt;=50,"41-50","51+")))</f>
        <v>31-40</v>
      </c>
      <c r="G246" s="19">
        <v>2373.3000000000002</v>
      </c>
      <c r="H246" s="4" t="s">
        <v>11</v>
      </c>
      <c r="I246" s="4" t="s">
        <v>11</v>
      </c>
      <c r="J246" s="4" t="s">
        <v>13</v>
      </c>
      <c r="K246" s="4"/>
      <c r="L246" s="4" t="str">
        <f>VLOOKUP(A246,'Customer Names'!$A$2:$B$2336,2,FALSE)</f>
        <v>Copenhaver</v>
      </c>
      <c r="M246" s="4">
        <f>DATEDIF(E246,$K$2,"y")</f>
        <v>36</v>
      </c>
      <c r="N246" s="4">
        <f>VLOOKUP(A246,'Medical Examinations'!$A$2:$B$2336,2,FALSE)</f>
        <v>15.68</v>
      </c>
      <c r="O246" s="4">
        <f>VLOOKUP(A246,'Medical Examinations'!$A$1:$J$2336,3,FALSE)</f>
        <v>6.16</v>
      </c>
      <c r="P246" s="4" t="str">
        <f>VLOOKUP(A246,'Medical Examinations'!$A$1:$J$2336,4,FALSE)</f>
        <v>Yes</v>
      </c>
      <c r="Q246" s="4" t="str">
        <f>VLOOKUP(A246,'Medical Examinations'!$A$1:$J$2336,5,FALSE)</f>
        <v>No</v>
      </c>
      <c r="R246" s="4">
        <f>VLOOKUP(A246,'Medical Examinations'!$A$1:$J$2336,7,FALSE)</f>
        <v>1</v>
      </c>
      <c r="S246" s="4" t="str">
        <f>VLOOKUP(A246,'Medical Examinations'!$A$1:$J$2336,6,FALSE)</f>
        <v>No</v>
      </c>
      <c r="T246" s="4" t="str">
        <f>VLOOKUP(A246,'Medical Examinations'!$A$1:$J$2336,8,FALSE)</f>
        <v>No</v>
      </c>
      <c r="U246" s="4" t="str">
        <f>VLOOKUP(A246,'Medical Examinations'!$A$1:$J$2336,9,FALSE)</f>
        <v>Underweight</v>
      </c>
      <c r="V246" s="4" t="str">
        <f>VLOOKUP(A246,'Medical Examinations'!$A$1:$J$2336,10,FALSE)</f>
        <v>Prediabetes</v>
      </c>
      <c r="W246" s="4"/>
      <c r="X246" s="4"/>
    </row>
    <row r="247" spans="1:24" ht="15.75" thickBot="1" x14ac:dyDescent="0.3">
      <c r="A247" s="4" t="s">
        <v>275</v>
      </c>
      <c r="B247" s="5">
        <v>1999</v>
      </c>
      <c r="C247" s="4" t="s">
        <v>30</v>
      </c>
      <c r="D247" s="5">
        <v>17</v>
      </c>
      <c r="E247" s="5" t="str">
        <f>CONCATENATE(D247," ",C247," ",B247)</f>
        <v>17 Dec 1999</v>
      </c>
      <c r="F247" s="4" t="str">
        <f>IF(M247&lt;=30,"20-30",IF(M247&lt;=40,"31-40",IF(M247&lt;=50,"41-50","51+")))</f>
        <v>20-30</v>
      </c>
      <c r="G247" s="19">
        <v>2395.17</v>
      </c>
      <c r="H247" s="4" t="s">
        <v>11</v>
      </c>
      <c r="I247" s="4" t="s">
        <v>16</v>
      </c>
      <c r="J247" s="4" t="s">
        <v>276</v>
      </c>
      <c r="K247" s="4"/>
      <c r="L247" s="4" t="str">
        <f>VLOOKUP(A247,'Customer Names'!$A$2:$B$2336,2,FALSE)</f>
        <v>Shafar</v>
      </c>
      <c r="M247" s="4">
        <f>DATEDIF(E247,$K$2,"y")</f>
        <v>25</v>
      </c>
      <c r="N247" s="4">
        <f>VLOOKUP(A247,'Medical Examinations'!$A$2:$B$2336,2,FALSE)</f>
        <v>23.844999999999999</v>
      </c>
      <c r="O247" s="4">
        <f>VLOOKUP(A247,'Medical Examinations'!$A$1:$J$2336,3,FALSE)</f>
        <v>4.43</v>
      </c>
      <c r="P247" s="4" t="str">
        <f>VLOOKUP(A247,'Medical Examinations'!$A$1:$J$2336,4,FALSE)</f>
        <v>No</v>
      </c>
      <c r="Q247" s="4" t="str">
        <f>VLOOKUP(A247,'Medical Examinations'!$A$1:$J$2336,5,FALSE)</f>
        <v>No</v>
      </c>
      <c r="R247" s="4">
        <f>VLOOKUP(A247,'Medical Examinations'!$A$1:$J$2336,7,FALSE)</f>
        <v>0</v>
      </c>
      <c r="S247" s="4" t="str">
        <f>VLOOKUP(A247,'Medical Examinations'!$A$1:$J$2336,6,FALSE)</f>
        <v>No</v>
      </c>
      <c r="T247" s="4" t="str">
        <f>VLOOKUP(A247,'Medical Examinations'!$A$1:$J$2336,8,FALSE)</f>
        <v>No</v>
      </c>
      <c r="U247" s="4" t="str">
        <f>VLOOKUP(A247,'Medical Examinations'!$A$1:$J$2336,9,FALSE)</f>
        <v>Normal Weight</v>
      </c>
      <c r="V247" s="4" t="str">
        <f>VLOOKUP(A247,'Medical Examinations'!$A$1:$J$2336,10,FALSE)</f>
        <v>Normal</v>
      </c>
      <c r="W247" s="4"/>
      <c r="X247" s="4"/>
    </row>
    <row r="248" spans="1:24" ht="15.75" thickBot="1" x14ac:dyDescent="0.3">
      <c r="A248" s="4" t="s">
        <v>277</v>
      </c>
      <c r="B248" s="5">
        <v>1999</v>
      </c>
      <c r="C248" s="4" t="s">
        <v>34</v>
      </c>
      <c r="D248" s="5">
        <v>10</v>
      </c>
      <c r="E248" s="5" t="str">
        <f>CONCATENATE(D248," ",C248," ",B248)</f>
        <v>10 Aug 1999</v>
      </c>
      <c r="F248" s="4" t="str">
        <f>IF(M248&lt;=30,"20-30",IF(M248&lt;=40,"31-40",IF(M248&lt;=50,"41-50","51+")))</f>
        <v>20-30</v>
      </c>
      <c r="G248" s="19">
        <v>2396.1</v>
      </c>
      <c r="H248" s="4" t="s">
        <v>11</v>
      </c>
      <c r="I248" s="4" t="s">
        <v>16</v>
      </c>
      <c r="J248" s="4" t="s">
        <v>166</v>
      </c>
      <c r="K248" s="4"/>
      <c r="L248" s="4" t="str">
        <f>VLOOKUP(A248,'Customer Names'!$A$2:$B$2336,2,FALSE)</f>
        <v>List</v>
      </c>
      <c r="M248" s="4">
        <f>DATEDIF(E248,$K$2,"y")</f>
        <v>25</v>
      </c>
      <c r="N248" s="4">
        <f>VLOOKUP(A248,'Medical Examinations'!$A$2:$B$2336,2,FALSE)</f>
        <v>24.51</v>
      </c>
      <c r="O248" s="4">
        <f>VLOOKUP(A248,'Medical Examinations'!$A$1:$J$2336,3,FALSE)</f>
        <v>4.6900000000000004</v>
      </c>
      <c r="P248" s="4" t="str">
        <f>VLOOKUP(A248,'Medical Examinations'!$A$1:$J$2336,4,FALSE)</f>
        <v>No</v>
      </c>
      <c r="Q248" s="4" t="str">
        <f>VLOOKUP(A248,'Medical Examinations'!$A$1:$J$2336,5,FALSE)</f>
        <v>No</v>
      </c>
      <c r="R248" s="4">
        <f>VLOOKUP(A248,'Medical Examinations'!$A$1:$J$2336,7,FALSE)</f>
        <v>0</v>
      </c>
      <c r="S248" s="4" t="str">
        <f>VLOOKUP(A248,'Medical Examinations'!$A$1:$J$2336,6,FALSE)</f>
        <v>No</v>
      </c>
      <c r="T248" s="4" t="str">
        <f>VLOOKUP(A248,'Medical Examinations'!$A$1:$J$2336,8,FALSE)</f>
        <v>No</v>
      </c>
      <c r="U248" s="4" t="str">
        <f>VLOOKUP(A248,'Medical Examinations'!$A$1:$J$2336,9,FALSE)</f>
        <v>Normal Weight</v>
      </c>
      <c r="V248" s="4" t="str">
        <f>VLOOKUP(A248,'Medical Examinations'!$A$1:$J$2336,10,FALSE)</f>
        <v>Normal</v>
      </c>
      <c r="W248" s="4"/>
      <c r="X248" s="4"/>
    </row>
    <row r="249" spans="1:24" ht="15.75" thickBot="1" x14ac:dyDescent="0.3">
      <c r="A249" s="4" t="s">
        <v>278</v>
      </c>
      <c r="B249" s="5">
        <v>2001</v>
      </c>
      <c r="C249" s="4" t="s">
        <v>18</v>
      </c>
      <c r="D249" s="5">
        <v>3</v>
      </c>
      <c r="E249" s="5" t="str">
        <f>CONCATENATE(D249," ",C249," ",B249)</f>
        <v>3 Jun 2001</v>
      </c>
      <c r="F249" s="4" t="str">
        <f>IF(M249&lt;=30,"20-30",IF(M249&lt;=40,"31-40",IF(M249&lt;=50,"41-50","51+")))</f>
        <v>20-30</v>
      </c>
      <c r="G249" s="19">
        <v>2404.73</v>
      </c>
      <c r="H249" s="4" t="s">
        <v>11</v>
      </c>
      <c r="I249" s="4" t="s">
        <v>12</v>
      </c>
      <c r="J249" s="4" t="s">
        <v>23</v>
      </c>
      <c r="K249" s="4"/>
      <c r="L249" s="4" t="str">
        <f>VLOOKUP(A249,'Customer Names'!$A$2:$B$2336,2,FALSE)</f>
        <v>Teeuwen</v>
      </c>
      <c r="M249" s="4">
        <f>DATEDIF(E249,$K$2,"y")</f>
        <v>23</v>
      </c>
      <c r="N249" s="4">
        <f>VLOOKUP(A249,'Medical Examinations'!$A$2:$B$2336,2,FALSE)</f>
        <v>35.72</v>
      </c>
      <c r="O249" s="4">
        <f>VLOOKUP(A249,'Medical Examinations'!$A$1:$J$2336,3,FALSE)</f>
        <v>5.5</v>
      </c>
      <c r="P249" s="4" t="str">
        <f>VLOOKUP(A249,'Medical Examinations'!$A$1:$J$2336,4,FALSE)</f>
        <v>Yes</v>
      </c>
      <c r="Q249" s="4" t="str">
        <f>VLOOKUP(A249,'Medical Examinations'!$A$1:$J$2336,5,FALSE)</f>
        <v>No</v>
      </c>
      <c r="R249" s="4">
        <f>VLOOKUP(A249,'Medical Examinations'!$A$1:$J$2336,7,FALSE)</f>
        <v>0</v>
      </c>
      <c r="S249" s="4" t="str">
        <f>VLOOKUP(A249,'Medical Examinations'!$A$1:$J$2336,6,FALSE)</f>
        <v>No</v>
      </c>
      <c r="T249" s="4" t="str">
        <f>VLOOKUP(A249,'Medical Examinations'!$A$1:$J$2336,8,FALSE)</f>
        <v>No</v>
      </c>
      <c r="U249" s="4" t="str">
        <f>VLOOKUP(A249,'Medical Examinations'!$A$1:$J$2336,9,FALSE)</f>
        <v>Obesity</v>
      </c>
      <c r="V249" s="4" t="str">
        <f>VLOOKUP(A249,'Medical Examinations'!$A$1:$J$2336,10,FALSE)</f>
        <v>Normal</v>
      </c>
      <c r="W249" s="4"/>
      <c r="X249" s="4"/>
    </row>
    <row r="250" spans="1:24" ht="15.75" thickBot="1" x14ac:dyDescent="0.3">
      <c r="A250" s="4" t="s">
        <v>279</v>
      </c>
      <c r="B250" s="5">
        <v>1999</v>
      </c>
      <c r="C250" s="4" t="s">
        <v>15</v>
      </c>
      <c r="D250" s="5">
        <v>12</v>
      </c>
      <c r="E250" s="5" t="str">
        <f>CONCATENATE(D250," ",C250," ",B250)</f>
        <v>12 Nov 1999</v>
      </c>
      <c r="F250" s="4" t="str">
        <f>IF(M250&lt;=30,"20-30",IF(M250&lt;=40,"31-40",IF(M250&lt;=50,"41-50","51+")))</f>
        <v>20-30</v>
      </c>
      <c r="G250" s="19">
        <v>2416.96</v>
      </c>
      <c r="H250" s="4" t="s">
        <v>11</v>
      </c>
      <c r="I250" s="4" t="s">
        <v>11</v>
      </c>
      <c r="J250" s="4" t="s">
        <v>42</v>
      </c>
      <c r="K250" s="4"/>
      <c r="L250" s="4" t="str">
        <f>VLOOKUP(A250,'Customer Names'!$A$2:$B$2336,2,FALSE)</f>
        <v>Walsh</v>
      </c>
      <c r="M250" s="4">
        <f>DATEDIF(E250,$K$2,"y")</f>
        <v>25</v>
      </c>
      <c r="N250" s="4">
        <f>VLOOKUP(A250,'Medical Examinations'!$A$2:$B$2336,2,FALSE)</f>
        <v>35.200000000000003</v>
      </c>
      <c r="O250" s="4">
        <f>VLOOKUP(A250,'Medical Examinations'!$A$1:$J$2336,3,FALSE)</f>
        <v>4.28</v>
      </c>
      <c r="P250" s="4" t="str">
        <f>VLOOKUP(A250,'Medical Examinations'!$A$1:$J$2336,4,FALSE)</f>
        <v>No</v>
      </c>
      <c r="Q250" s="4" t="str">
        <f>VLOOKUP(A250,'Medical Examinations'!$A$1:$J$2336,5,FALSE)</f>
        <v>No</v>
      </c>
      <c r="R250" s="4">
        <f>VLOOKUP(A250,'Medical Examinations'!$A$1:$J$2336,7,FALSE)</f>
        <v>0</v>
      </c>
      <c r="S250" s="4" t="str">
        <f>VLOOKUP(A250,'Medical Examinations'!$A$1:$J$2336,6,FALSE)</f>
        <v>No</v>
      </c>
      <c r="T250" s="4" t="str">
        <f>VLOOKUP(A250,'Medical Examinations'!$A$1:$J$2336,8,FALSE)</f>
        <v>No</v>
      </c>
      <c r="U250" s="4" t="str">
        <f>VLOOKUP(A250,'Medical Examinations'!$A$1:$J$2336,9,FALSE)</f>
        <v>Obesity</v>
      </c>
      <c r="V250" s="4" t="str">
        <f>VLOOKUP(A250,'Medical Examinations'!$A$1:$J$2336,10,FALSE)</f>
        <v>Normal</v>
      </c>
      <c r="W250" s="4"/>
      <c r="X250" s="4"/>
    </row>
    <row r="251" spans="1:24" ht="15.75" thickBot="1" x14ac:dyDescent="0.3">
      <c r="A251" s="4" t="s">
        <v>280</v>
      </c>
      <c r="B251" s="5">
        <v>1999</v>
      </c>
      <c r="C251" s="4" t="s">
        <v>15</v>
      </c>
      <c r="D251" s="5">
        <v>21</v>
      </c>
      <c r="E251" s="5" t="str">
        <f>CONCATENATE(D251," ",C251," ",B251)</f>
        <v>21 Nov 1999</v>
      </c>
      <c r="F251" s="4" t="str">
        <f>IF(M251&lt;=30,"20-30",IF(M251&lt;=40,"31-40",IF(M251&lt;=50,"41-50","51+")))</f>
        <v>20-30</v>
      </c>
      <c r="G251" s="19">
        <v>2438.06</v>
      </c>
      <c r="H251" s="4" t="s">
        <v>11</v>
      </c>
      <c r="I251" s="4" t="s">
        <v>11</v>
      </c>
      <c r="J251" s="4" t="s">
        <v>13</v>
      </c>
      <c r="K251" s="4"/>
      <c r="L251" s="4" t="str">
        <f>VLOOKUP(A251,'Customer Names'!$A$2:$B$2336,2,FALSE)</f>
        <v>Galvan</v>
      </c>
      <c r="M251" s="4">
        <f>DATEDIF(E251,$K$2,"y")</f>
        <v>25</v>
      </c>
      <c r="N251" s="4">
        <f>VLOOKUP(A251,'Medical Examinations'!$A$2:$B$2336,2,FALSE)</f>
        <v>50.38</v>
      </c>
      <c r="O251" s="4">
        <f>VLOOKUP(A251,'Medical Examinations'!$A$1:$J$2336,3,FALSE)</f>
        <v>5.8</v>
      </c>
      <c r="P251" s="4" t="str">
        <f>VLOOKUP(A251,'Medical Examinations'!$A$1:$J$2336,4,FALSE)</f>
        <v>No</v>
      </c>
      <c r="Q251" s="4" t="str">
        <f>VLOOKUP(A251,'Medical Examinations'!$A$1:$J$2336,5,FALSE)</f>
        <v>No</v>
      </c>
      <c r="R251" s="4">
        <f>VLOOKUP(A251,'Medical Examinations'!$A$1:$J$2336,7,FALSE)</f>
        <v>0</v>
      </c>
      <c r="S251" s="4" t="str">
        <f>VLOOKUP(A251,'Medical Examinations'!$A$1:$J$2336,6,FALSE)</f>
        <v>No</v>
      </c>
      <c r="T251" s="4" t="str">
        <f>VLOOKUP(A251,'Medical Examinations'!$A$1:$J$2336,8,FALSE)</f>
        <v>No</v>
      </c>
      <c r="U251" s="4" t="str">
        <f>VLOOKUP(A251,'Medical Examinations'!$A$1:$J$2336,9,FALSE)</f>
        <v>Obesity</v>
      </c>
      <c r="V251" s="4" t="str">
        <f>VLOOKUP(A251,'Medical Examinations'!$A$1:$J$2336,10,FALSE)</f>
        <v>Prediabetes</v>
      </c>
      <c r="W251" s="4"/>
      <c r="X251" s="4"/>
    </row>
    <row r="252" spans="1:24" ht="15.75" thickBot="1" x14ac:dyDescent="0.3">
      <c r="A252" s="4" t="s">
        <v>281</v>
      </c>
      <c r="B252" s="5">
        <v>2002</v>
      </c>
      <c r="C252" s="4" t="s">
        <v>10</v>
      </c>
      <c r="D252" s="5">
        <v>29</v>
      </c>
      <c r="E252" s="5" t="str">
        <f>CONCATENATE(D252," ",C252," ",B252)</f>
        <v>29 Jul 2002</v>
      </c>
      <c r="F252" s="4" t="str">
        <f>IF(M252&lt;=30,"20-30",IF(M252&lt;=40,"31-40",IF(M252&lt;=50,"41-50","51+")))</f>
        <v>20-30</v>
      </c>
      <c r="G252" s="19">
        <v>2457.21</v>
      </c>
      <c r="H252" s="4" t="s">
        <v>11</v>
      </c>
      <c r="I252" s="4" t="s">
        <v>16</v>
      </c>
      <c r="J252" s="4" t="s">
        <v>247</v>
      </c>
      <c r="K252" s="4"/>
      <c r="L252" s="4" t="str">
        <f>VLOOKUP(A252,'Customer Names'!$A$2:$B$2336,2,FALSE)</f>
        <v>Robson</v>
      </c>
      <c r="M252" s="4">
        <f>DATEDIF(E252,$K$2,"y")</f>
        <v>22</v>
      </c>
      <c r="N252" s="4">
        <f>VLOOKUP(A252,'Medical Examinations'!$A$2:$B$2336,2,FALSE)</f>
        <v>28.785</v>
      </c>
      <c r="O252" s="4">
        <f>VLOOKUP(A252,'Medical Examinations'!$A$1:$J$2336,3,FALSE)</f>
        <v>8.82</v>
      </c>
      <c r="P252" s="4" t="str">
        <f>VLOOKUP(A252,'Medical Examinations'!$A$1:$J$2336,4,FALSE)</f>
        <v>No</v>
      </c>
      <c r="Q252" s="4" t="str">
        <f>VLOOKUP(A252,'Medical Examinations'!$A$1:$J$2336,5,FALSE)</f>
        <v>No</v>
      </c>
      <c r="R252" s="4">
        <f>VLOOKUP(A252,'Medical Examinations'!$A$1:$J$2336,7,FALSE)</f>
        <v>0</v>
      </c>
      <c r="S252" s="4" t="str">
        <f>VLOOKUP(A252,'Medical Examinations'!$A$1:$J$2336,6,FALSE)</f>
        <v>No</v>
      </c>
      <c r="T252" s="4" t="str">
        <f>VLOOKUP(A252,'Medical Examinations'!$A$1:$J$2336,8,FALSE)</f>
        <v>No</v>
      </c>
      <c r="U252" s="4" t="str">
        <f>VLOOKUP(A252,'Medical Examinations'!$A$1:$J$2336,9,FALSE)</f>
        <v>Overweight</v>
      </c>
      <c r="V252" s="4" t="str">
        <f>VLOOKUP(A252,'Medical Examinations'!$A$1:$J$2336,10,FALSE)</f>
        <v>Diabetes</v>
      </c>
      <c r="W252" s="4"/>
      <c r="X252" s="4"/>
    </row>
    <row r="253" spans="1:24" ht="15.75" thickBot="1" x14ac:dyDescent="0.3">
      <c r="A253" s="4" t="s">
        <v>282</v>
      </c>
      <c r="B253" s="5">
        <v>1998</v>
      </c>
      <c r="C253" s="4" t="s">
        <v>15</v>
      </c>
      <c r="D253" s="5">
        <v>19</v>
      </c>
      <c r="E253" s="5" t="str">
        <f>CONCATENATE(D253," ",C253," ",B253)</f>
        <v>19 Nov 1998</v>
      </c>
      <c r="F253" s="4" t="str">
        <f>IF(M253&lt;=30,"20-30",IF(M253&lt;=40,"31-40",IF(M253&lt;=50,"41-50","51+")))</f>
        <v>20-30</v>
      </c>
      <c r="G253" s="19">
        <v>2457.5</v>
      </c>
      <c r="H253" s="4" t="s">
        <v>11</v>
      </c>
      <c r="I253" s="4" t="s">
        <v>16</v>
      </c>
      <c r="J253" s="4" t="s">
        <v>42</v>
      </c>
      <c r="K253" s="4"/>
      <c r="L253" s="4" t="str">
        <f>VLOOKUP(A253,'Customer Names'!$A$2:$B$2336,2,FALSE)</f>
        <v>Lederer</v>
      </c>
      <c r="M253" s="4">
        <f>DATEDIF(E253,$K$2,"y")</f>
        <v>26</v>
      </c>
      <c r="N253" s="4">
        <f>VLOOKUP(A253,'Medical Examinations'!$A$2:$B$2336,2,FALSE)</f>
        <v>22.6</v>
      </c>
      <c r="O253" s="4">
        <f>VLOOKUP(A253,'Medical Examinations'!$A$1:$J$2336,3,FALSE)</f>
        <v>6.04</v>
      </c>
      <c r="P253" s="4" t="str">
        <f>VLOOKUP(A253,'Medical Examinations'!$A$1:$J$2336,4,FALSE)</f>
        <v>No</v>
      </c>
      <c r="Q253" s="4" t="str">
        <f>VLOOKUP(A253,'Medical Examinations'!$A$1:$J$2336,5,FALSE)</f>
        <v>No</v>
      </c>
      <c r="R253" s="4">
        <f>VLOOKUP(A253,'Medical Examinations'!$A$1:$J$2336,7,FALSE)</f>
        <v>1</v>
      </c>
      <c r="S253" s="4" t="str">
        <f>VLOOKUP(A253,'Medical Examinations'!$A$1:$J$2336,6,FALSE)</f>
        <v>No</v>
      </c>
      <c r="T253" s="4" t="str">
        <f>VLOOKUP(A253,'Medical Examinations'!$A$1:$J$2336,8,FALSE)</f>
        <v>No</v>
      </c>
      <c r="U253" s="4" t="str">
        <f>VLOOKUP(A253,'Medical Examinations'!$A$1:$J$2336,9,FALSE)</f>
        <v>Normal Weight</v>
      </c>
      <c r="V253" s="4" t="str">
        <f>VLOOKUP(A253,'Medical Examinations'!$A$1:$J$2336,10,FALSE)</f>
        <v>Prediabetes</v>
      </c>
      <c r="W253" s="4"/>
      <c r="X253" s="4"/>
    </row>
    <row r="254" spans="1:24" ht="15.75" thickBot="1" x14ac:dyDescent="0.3">
      <c r="A254" s="4" t="s">
        <v>283</v>
      </c>
      <c r="B254" s="5">
        <v>2002</v>
      </c>
      <c r="C254" s="4" t="s">
        <v>10</v>
      </c>
      <c r="D254" s="5">
        <v>11</v>
      </c>
      <c r="E254" s="5" t="str">
        <f>CONCATENATE(D254," ",C254," ",B254)</f>
        <v>11 Jul 2002</v>
      </c>
      <c r="F254" s="4" t="str">
        <f>IF(M254&lt;=30,"20-30",IF(M254&lt;=40,"31-40",IF(M254&lt;=50,"41-50","51+")))</f>
        <v>20-30</v>
      </c>
      <c r="G254" s="19">
        <v>2459.7199999999998</v>
      </c>
      <c r="H254" s="4" t="s">
        <v>11</v>
      </c>
      <c r="I254" s="4" t="s">
        <v>11</v>
      </c>
      <c r="J254" s="4" t="s">
        <v>247</v>
      </c>
      <c r="K254" s="4"/>
      <c r="L254" s="4" t="str">
        <f>VLOOKUP(A254,'Customer Names'!$A$2:$B$2336,2,FALSE)</f>
        <v>Dear</v>
      </c>
      <c r="M254" s="4">
        <f>DATEDIF(E254,$K$2,"y")</f>
        <v>22</v>
      </c>
      <c r="N254" s="4">
        <f>VLOOKUP(A254,'Medical Examinations'!$A$2:$B$2336,2,FALSE)</f>
        <v>30.59</v>
      </c>
      <c r="O254" s="4">
        <f>VLOOKUP(A254,'Medical Examinations'!$A$1:$J$2336,3,FALSE)</f>
        <v>11.62</v>
      </c>
      <c r="P254" s="4" t="str">
        <f>VLOOKUP(A254,'Medical Examinations'!$A$1:$J$2336,4,FALSE)</f>
        <v>No</v>
      </c>
      <c r="Q254" s="4" t="str">
        <f>VLOOKUP(A254,'Medical Examinations'!$A$1:$J$2336,5,FALSE)</f>
        <v>No</v>
      </c>
      <c r="R254" s="4">
        <f>VLOOKUP(A254,'Medical Examinations'!$A$1:$J$2336,7,FALSE)</f>
        <v>0</v>
      </c>
      <c r="S254" s="4" t="str">
        <f>VLOOKUP(A254,'Medical Examinations'!$A$1:$J$2336,6,FALSE)</f>
        <v>No</v>
      </c>
      <c r="T254" s="4" t="str">
        <f>VLOOKUP(A254,'Medical Examinations'!$A$1:$J$2336,8,FALSE)</f>
        <v>No</v>
      </c>
      <c r="U254" s="4" t="str">
        <f>VLOOKUP(A254,'Medical Examinations'!$A$1:$J$2336,9,FALSE)</f>
        <v>Obesity</v>
      </c>
      <c r="V254" s="4" t="str">
        <f>VLOOKUP(A254,'Medical Examinations'!$A$1:$J$2336,10,FALSE)</f>
        <v>Diabetes</v>
      </c>
      <c r="W254" s="4"/>
      <c r="X254" s="4"/>
    </row>
    <row r="255" spans="1:24" ht="15.75" thickBot="1" x14ac:dyDescent="0.3">
      <c r="A255" s="4" t="s">
        <v>284</v>
      </c>
      <c r="B255" s="5">
        <v>1998</v>
      </c>
      <c r="C255" s="4" t="s">
        <v>34</v>
      </c>
      <c r="D255" s="5">
        <v>17</v>
      </c>
      <c r="E255" s="5" t="str">
        <f>CONCATENATE(D255," ",C255," ",B255)</f>
        <v>17 Aug 1998</v>
      </c>
      <c r="F255" s="4" t="str">
        <f>IF(M255&lt;=30,"20-30",IF(M255&lt;=40,"31-40",IF(M255&lt;=50,"41-50","51+")))</f>
        <v>20-30</v>
      </c>
      <c r="G255" s="19">
        <v>2464.62</v>
      </c>
      <c r="H255" s="4" t="s">
        <v>11</v>
      </c>
      <c r="I255" s="4" t="s">
        <v>12</v>
      </c>
      <c r="J255" s="4" t="s">
        <v>13</v>
      </c>
      <c r="K255" s="4"/>
      <c r="L255" s="4" t="str">
        <f>VLOOKUP(A255,'Customer Names'!$A$2:$B$2336,2,FALSE)</f>
        <v>Marin</v>
      </c>
      <c r="M255" s="4">
        <f>DATEDIF(E255,$K$2,"y")</f>
        <v>26</v>
      </c>
      <c r="N255" s="4">
        <f>VLOOKUP(A255,'Medical Examinations'!$A$2:$B$2336,2,FALSE)</f>
        <v>27.72</v>
      </c>
      <c r="O255" s="4">
        <f>VLOOKUP(A255,'Medical Examinations'!$A$1:$J$2336,3,FALSE)</f>
        <v>6.43</v>
      </c>
      <c r="P255" s="4" t="str">
        <f>VLOOKUP(A255,'Medical Examinations'!$A$1:$J$2336,4,FALSE)</f>
        <v>No</v>
      </c>
      <c r="Q255" s="4" t="str">
        <f>VLOOKUP(A255,'Medical Examinations'!$A$1:$J$2336,5,FALSE)</f>
        <v>No</v>
      </c>
      <c r="R255" s="4">
        <f>VLOOKUP(A255,'Medical Examinations'!$A$1:$J$2336,7,FALSE)</f>
        <v>1</v>
      </c>
      <c r="S255" s="4" t="str">
        <f>VLOOKUP(A255,'Medical Examinations'!$A$1:$J$2336,6,FALSE)</f>
        <v>No</v>
      </c>
      <c r="T255" s="4" t="str">
        <f>VLOOKUP(A255,'Medical Examinations'!$A$1:$J$2336,8,FALSE)</f>
        <v>No</v>
      </c>
      <c r="U255" s="4" t="str">
        <f>VLOOKUP(A255,'Medical Examinations'!$A$1:$J$2336,9,FALSE)</f>
        <v>Overweight</v>
      </c>
      <c r="V255" s="4" t="str">
        <f>VLOOKUP(A255,'Medical Examinations'!$A$1:$J$2336,10,FALSE)</f>
        <v>Prediabetes</v>
      </c>
      <c r="W255" s="4"/>
      <c r="X255" s="4"/>
    </row>
    <row r="256" spans="1:24" ht="15.75" thickBot="1" x14ac:dyDescent="0.3">
      <c r="A256" s="4" t="s">
        <v>285</v>
      </c>
      <c r="B256" s="5">
        <v>1998</v>
      </c>
      <c r="C256" s="4" t="s">
        <v>10</v>
      </c>
      <c r="D256" s="5">
        <v>2</v>
      </c>
      <c r="E256" s="5" t="str">
        <f>CONCATENATE(D256," ",C256," ",B256)</f>
        <v>2 Jul 1998</v>
      </c>
      <c r="F256" s="4" t="str">
        <f>IF(M256&lt;=30,"20-30",IF(M256&lt;=40,"31-40",IF(M256&lt;=50,"41-50","51+")))</f>
        <v>20-30</v>
      </c>
      <c r="G256" s="19">
        <v>2473.33</v>
      </c>
      <c r="H256" s="4" t="s">
        <v>11</v>
      </c>
      <c r="I256" s="4" t="s">
        <v>12</v>
      </c>
      <c r="J256" s="4" t="s">
        <v>13</v>
      </c>
      <c r="K256" s="4"/>
      <c r="L256" s="4" t="str">
        <f>VLOOKUP(A256,'Customer Names'!$A$2:$B$2336,2,FALSE)</f>
        <v>Hazlehurst</v>
      </c>
      <c r="M256" s="4">
        <f>DATEDIF(E256,$K$2,"y")</f>
        <v>26</v>
      </c>
      <c r="N256" s="4">
        <f>VLOOKUP(A256,'Medical Examinations'!$A$2:$B$2336,2,FALSE)</f>
        <v>33.99</v>
      </c>
      <c r="O256" s="4">
        <f>VLOOKUP(A256,'Medical Examinations'!$A$1:$J$2336,3,FALSE)</f>
        <v>4.55</v>
      </c>
      <c r="P256" s="4" t="str">
        <f>VLOOKUP(A256,'Medical Examinations'!$A$1:$J$2336,4,FALSE)</f>
        <v>No</v>
      </c>
      <c r="Q256" s="4" t="str">
        <f>VLOOKUP(A256,'Medical Examinations'!$A$1:$J$2336,5,FALSE)</f>
        <v>No</v>
      </c>
      <c r="R256" s="4">
        <f>VLOOKUP(A256,'Medical Examinations'!$A$1:$J$2336,7,FALSE)</f>
        <v>1</v>
      </c>
      <c r="S256" s="4" t="str">
        <f>VLOOKUP(A256,'Medical Examinations'!$A$1:$J$2336,6,FALSE)</f>
        <v>No</v>
      </c>
      <c r="T256" s="4" t="str">
        <f>VLOOKUP(A256,'Medical Examinations'!$A$1:$J$2336,8,FALSE)</f>
        <v>No</v>
      </c>
      <c r="U256" s="4" t="str">
        <f>VLOOKUP(A256,'Medical Examinations'!$A$1:$J$2336,9,FALSE)</f>
        <v>Obesity</v>
      </c>
      <c r="V256" s="4" t="str">
        <f>VLOOKUP(A256,'Medical Examinations'!$A$1:$J$2336,10,FALSE)</f>
        <v>Normal</v>
      </c>
      <c r="W256" s="4"/>
      <c r="X256" s="4"/>
    </row>
    <row r="257" spans="1:24" ht="15.75" thickBot="1" x14ac:dyDescent="0.3">
      <c r="A257" s="4" t="s">
        <v>286</v>
      </c>
      <c r="B257" s="5">
        <v>1998</v>
      </c>
      <c r="C257" s="4" t="s">
        <v>18</v>
      </c>
      <c r="D257" s="5">
        <v>20</v>
      </c>
      <c r="E257" s="5" t="str">
        <f>CONCATENATE(D257," ",C257," ",B257)</f>
        <v>20 Jun 1998</v>
      </c>
      <c r="F257" s="4" t="str">
        <f>IF(M257&lt;=30,"20-30",IF(M257&lt;=40,"31-40",IF(M257&lt;=50,"41-50","51+")))</f>
        <v>20-30</v>
      </c>
      <c r="G257" s="19">
        <v>2480.98</v>
      </c>
      <c r="H257" s="4" t="s">
        <v>11</v>
      </c>
      <c r="I257" s="4" t="s">
        <v>11</v>
      </c>
      <c r="J257" s="4" t="s">
        <v>13</v>
      </c>
      <c r="K257" s="4"/>
      <c r="L257" s="4" t="str">
        <f>VLOOKUP(A257,'Customer Names'!$A$2:$B$2336,2,FALSE)</f>
        <v>Jacobs</v>
      </c>
      <c r="M257" s="4">
        <f>DATEDIF(E257,$K$2,"y")</f>
        <v>26</v>
      </c>
      <c r="N257" s="4">
        <f>VLOOKUP(A257,'Medical Examinations'!$A$2:$B$2336,2,FALSE)</f>
        <v>39.49</v>
      </c>
      <c r="O257" s="4">
        <f>VLOOKUP(A257,'Medical Examinations'!$A$1:$J$2336,3,FALSE)</f>
        <v>4.8099999999999996</v>
      </c>
      <c r="P257" s="4" t="str">
        <f>VLOOKUP(A257,'Medical Examinations'!$A$1:$J$2336,4,FALSE)</f>
        <v>No</v>
      </c>
      <c r="Q257" s="4" t="str">
        <f>VLOOKUP(A257,'Medical Examinations'!$A$1:$J$2336,5,FALSE)</f>
        <v>No</v>
      </c>
      <c r="R257" s="4">
        <f>VLOOKUP(A257,'Medical Examinations'!$A$1:$J$2336,7,FALSE)</f>
        <v>1</v>
      </c>
      <c r="S257" s="4" t="str">
        <f>VLOOKUP(A257,'Medical Examinations'!$A$1:$J$2336,6,FALSE)</f>
        <v>No</v>
      </c>
      <c r="T257" s="4" t="str">
        <f>VLOOKUP(A257,'Medical Examinations'!$A$1:$J$2336,8,FALSE)</f>
        <v>No</v>
      </c>
      <c r="U257" s="4" t="str">
        <f>VLOOKUP(A257,'Medical Examinations'!$A$1:$J$2336,9,FALSE)</f>
        <v>Obesity</v>
      </c>
      <c r="V257" s="4" t="str">
        <f>VLOOKUP(A257,'Medical Examinations'!$A$1:$J$2336,10,FALSE)</f>
        <v>Normal</v>
      </c>
      <c r="W257" s="4"/>
      <c r="X257" s="4"/>
    </row>
    <row r="258" spans="1:24" ht="15.75" thickBot="1" x14ac:dyDescent="0.3">
      <c r="A258" s="4" t="s">
        <v>287</v>
      </c>
      <c r="B258" s="5">
        <v>1995</v>
      </c>
      <c r="C258" s="4" t="s">
        <v>15</v>
      </c>
      <c r="D258" s="5">
        <v>6</v>
      </c>
      <c r="E258" s="5" t="str">
        <f>CONCATENATE(D258," ",C258," ",B258)</f>
        <v>6 Nov 1995</v>
      </c>
      <c r="F258" s="4" t="str">
        <f>IF(M258&lt;=30,"20-30",IF(M258&lt;=40,"31-40",IF(M258&lt;=50,"41-50","51+")))</f>
        <v>20-30</v>
      </c>
      <c r="G258" s="19">
        <v>2483.7399999999998</v>
      </c>
      <c r="H258" s="4" t="s">
        <v>12</v>
      </c>
      <c r="I258" s="4" t="s">
        <v>11</v>
      </c>
      <c r="J258" s="4" t="s">
        <v>13</v>
      </c>
      <c r="K258" s="4"/>
      <c r="L258" s="4" t="str">
        <f>VLOOKUP(A258,'Customer Names'!$A$2:$B$2336,2,FALSE)</f>
        <v>Huberty</v>
      </c>
      <c r="M258" s="4">
        <f>DATEDIF(E258,$K$2,"y")</f>
        <v>29</v>
      </c>
      <c r="N258" s="4">
        <f>VLOOKUP(A258,'Medical Examinations'!$A$2:$B$2336,2,FALSE)</f>
        <v>23.1</v>
      </c>
      <c r="O258" s="4">
        <f>VLOOKUP(A258,'Medical Examinations'!$A$1:$J$2336,3,FALSE)</f>
        <v>5.92</v>
      </c>
      <c r="P258" s="4" t="str">
        <f>VLOOKUP(A258,'Medical Examinations'!$A$1:$J$2336,4,FALSE)</f>
        <v>Yes</v>
      </c>
      <c r="Q258" s="4" t="str">
        <f>VLOOKUP(A258,'Medical Examinations'!$A$1:$J$2336,5,FALSE)</f>
        <v>No</v>
      </c>
      <c r="R258" s="4">
        <f>VLOOKUP(A258,'Medical Examinations'!$A$1:$J$2336,7,FALSE)</f>
        <v>1</v>
      </c>
      <c r="S258" s="4" t="str">
        <f>VLOOKUP(A258,'Medical Examinations'!$A$1:$J$2336,6,FALSE)</f>
        <v>No</v>
      </c>
      <c r="T258" s="4" t="str">
        <f>VLOOKUP(A258,'Medical Examinations'!$A$1:$J$2336,8,FALSE)</f>
        <v>No</v>
      </c>
      <c r="U258" s="4" t="str">
        <f>VLOOKUP(A258,'Medical Examinations'!$A$1:$J$2336,9,FALSE)</f>
        <v>Normal Weight</v>
      </c>
      <c r="V258" s="4" t="str">
        <f>VLOOKUP(A258,'Medical Examinations'!$A$1:$J$2336,10,FALSE)</f>
        <v>Prediabetes</v>
      </c>
      <c r="W258" s="4"/>
      <c r="X258" s="4"/>
    </row>
    <row r="259" spans="1:24" ht="15.75" thickBot="1" x14ac:dyDescent="0.3">
      <c r="A259" s="4" t="s">
        <v>288</v>
      </c>
      <c r="B259" s="5">
        <v>1995</v>
      </c>
      <c r="C259" s="4" t="s">
        <v>36</v>
      </c>
      <c r="D259" s="5">
        <v>14</v>
      </c>
      <c r="E259" s="5" t="str">
        <f>CONCATENATE(D259," ",C259," ",B259)</f>
        <v>14 Oct 1995</v>
      </c>
      <c r="F259" s="4" t="str">
        <f>IF(M259&lt;=30,"20-30",IF(M259&lt;=40,"31-40",IF(M259&lt;=50,"41-50","51+")))</f>
        <v>20-30</v>
      </c>
      <c r="G259" s="19">
        <v>2494.02</v>
      </c>
      <c r="H259" s="4" t="s">
        <v>12</v>
      </c>
      <c r="I259" s="4" t="s">
        <v>16</v>
      </c>
      <c r="J259" s="4" t="s">
        <v>42</v>
      </c>
      <c r="K259" s="4"/>
      <c r="L259" s="4" t="str">
        <f>VLOOKUP(A259,'Customer Names'!$A$2:$B$2336,2,FALSE)</f>
        <v>Beganics</v>
      </c>
      <c r="M259" s="4">
        <f>DATEDIF(E259,$K$2,"y")</f>
        <v>29</v>
      </c>
      <c r="N259" s="4">
        <f>VLOOKUP(A259,'Medical Examinations'!$A$2:$B$2336,2,FALSE)</f>
        <v>30.5</v>
      </c>
      <c r="O259" s="4">
        <f>VLOOKUP(A259,'Medical Examinations'!$A$1:$J$2336,3,FALSE)</f>
        <v>5.88</v>
      </c>
      <c r="P259" s="4" t="str">
        <f>VLOOKUP(A259,'Medical Examinations'!$A$1:$J$2336,4,FALSE)</f>
        <v>Yes</v>
      </c>
      <c r="Q259" s="4" t="str">
        <f>VLOOKUP(A259,'Medical Examinations'!$A$1:$J$2336,5,FALSE)</f>
        <v>No</v>
      </c>
      <c r="R259" s="4">
        <f>VLOOKUP(A259,'Medical Examinations'!$A$1:$J$2336,7,FALSE)</f>
        <v>1</v>
      </c>
      <c r="S259" s="4" t="str">
        <f>VLOOKUP(A259,'Medical Examinations'!$A$1:$J$2336,6,FALSE)</f>
        <v>No</v>
      </c>
      <c r="T259" s="4" t="str">
        <f>VLOOKUP(A259,'Medical Examinations'!$A$1:$J$2336,8,FALSE)</f>
        <v>No</v>
      </c>
      <c r="U259" s="4" t="str">
        <f>VLOOKUP(A259,'Medical Examinations'!$A$1:$J$2336,9,FALSE)</f>
        <v>Obesity</v>
      </c>
      <c r="V259" s="4" t="str">
        <f>VLOOKUP(A259,'Medical Examinations'!$A$1:$J$2336,10,FALSE)</f>
        <v>Prediabetes</v>
      </c>
      <c r="W259" s="4"/>
      <c r="X259" s="4"/>
    </row>
    <row r="260" spans="1:24" ht="15.75" thickBot="1" x14ac:dyDescent="0.3">
      <c r="A260" s="4" t="s">
        <v>289</v>
      </c>
      <c r="B260" s="5">
        <v>1995</v>
      </c>
      <c r="C260" s="4" t="s">
        <v>10</v>
      </c>
      <c r="D260" s="5">
        <v>9</v>
      </c>
      <c r="E260" s="5" t="str">
        <f>CONCATENATE(D260," ",C260," ",B260)</f>
        <v>9 Jul 1995</v>
      </c>
      <c r="F260" s="4" t="str">
        <f>IF(M260&lt;=30,"20-30",IF(M260&lt;=40,"31-40",IF(M260&lt;=50,"41-50","51+")))</f>
        <v>20-30</v>
      </c>
      <c r="G260" s="19">
        <v>2497.04</v>
      </c>
      <c r="H260" s="4" t="s">
        <v>12</v>
      </c>
      <c r="I260" s="4" t="s">
        <v>12</v>
      </c>
      <c r="J260" s="4" t="s">
        <v>13</v>
      </c>
      <c r="K260" s="4"/>
      <c r="L260" s="4" t="str">
        <f>VLOOKUP(A260,'Customer Names'!$A$2:$B$2336,2,FALSE)</f>
        <v>Croker</v>
      </c>
      <c r="M260" s="4">
        <f>DATEDIF(E260,$K$2,"y")</f>
        <v>29</v>
      </c>
      <c r="N260" s="4">
        <f>VLOOKUP(A260,'Medical Examinations'!$A$2:$B$2336,2,FALSE)</f>
        <v>32.67</v>
      </c>
      <c r="O260" s="4">
        <f>VLOOKUP(A260,'Medical Examinations'!$A$1:$J$2336,3,FALSE)</f>
        <v>5.61</v>
      </c>
      <c r="P260" s="4" t="str">
        <f>VLOOKUP(A260,'Medical Examinations'!$A$1:$J$2336,4,FALSE)</f>
        <v>Yes</v>
      </c>
      <c r="Q260" s="4" t="str">
        <f>VLOOKUP(A260,'Medical Examinations'!$A$1:$J$2336,5,FALSE)</f>
        <v>No</v>
      </c>
      <c r="R260" s="4">
        <f>VLOOKUP(A260,'Medical Examinations'!$A$1:$J$2336,7,FALSE)</f>
        <v>1</v>
      </c>
      <c r="S260" s="4" t="str">
        <f>VLOOKUP(A260,'Medical Examinations'!$A$1:$J$2336,6,FALSE)</f>
        <v>No</v>
      </c>
      <c r="T260" s="4" t="str">
        <f>VLOOKUP(A260,'Medical Examinations'!$A$1:$J$2336,8,FALSE)</f>
        <v>No</v>
      </c>
      <c r="U260" s="4" t="str">
        <f>VLOOKUP(A260,'Medical Examinations'!$A$1:$J$2336,9,FALSE)</f>
        <v>Obesity</v>
      </c>
      <c r="V260" s="4" t="str">
        <f>VLOOKUP(A260,'Medical Examinations'!$A$1:$J$2336,10,FALSE)</f>
        <v>Normal</v>
      </c>
      <c r="W260" s="4"/>
      <c r="X260" s="4"/>
    </row>
    <row r="261" spans="1:24" ht="15.75" thickBot="1" x14ac:dyDescent="0.3">
      <c r="A261" s="4" t="s">
        <v>290</v>
      </c>
      <c r="B261" s="5">
        <v>1995</v>
      </c>
      <c r="C261" s="4" t="s">
        <v>36</v>
      </c>
      <c r="D261" s="5">
        <v>15</v>
      </c>
      <c r="E261" s="5" t="str">
        <f>CONCATENATE(D261," ",C261," ",B261)</f>
        <v>15 Oct 1995</v>
      </c>
      <c r="F261" s="4" t="str">
        <f>IF(M261&lt;=30,"20-30",IF(M261&lt;=40,"31-40",IF(M261&lt;=50,"41-50","51+")))</f>
        <v>20-30</v>
      </c>
      <c r="G261" s="19">
        <v>2498.41</v>
      </c>
      <c r="H261" s="4" t="s">
        <v>12</v>
      </c>
      <c r="I261" s="4" t="s">
        <v>12</v>
      </c>
      <c r="J261" s="4" t="s">
        <v>13</v>
      </c>
      <c r="K261" s="4"/>
      <c r="L261" s="4" t="str">
        <f>VLOOKUP(A261,'Customer Names'!$A$2:$B$2336,2,FALSE)</f>
        <v>Friedman</v>
      </c>
      <c r="M261" s="4">
        <f>DATEDIF(E261,$K$2,"y")</f>
        <v>29</v>
      </c>
      <c r="N261" s="4">
        <f>VLOOKUP(A261,'Medical Examinations'!$A$2:$B$2336,2,FALSE)</f>
        <v>33.659999999999997</v>
      </c>
      <c r="O261" s="4">
        <f>VLOOKUP(A261,'Medical Examinations'!$A$1:$J$2336,3,FALSE)</f>
        <v>4.2</v>
      </c>
      <c r="P261" s="4" t="str">
        <f>VLOOKUP(A261,'Medical Examinations'!$A$1:$J$2336,4,FALSE)</f>
        <v>Yes</v>
      </c>
      <c r="Q261" s="4" t="str">
        <f>VLOOKUP(A261,'Medical Examinations'!$A$1:$J$2336,5,FALSE)</f>
        <v>No</v>
      </c>
      <c r="R261" s="4">
        <f>VLOOKUP(A261,'Medical Examinations'!$A$1:$J$2336,7,FALSE)</f>
        <v>1</v>
      </c>
      <c r="S261" s="4" t="str">
        <f>VLOOKUP(A261,'Medical Examinations'!$A$1:$J$2336,6,FALSE)</f>
        <v>No</v>
      </c>
      <c r="T261" s="4" t="str">
        <f>VLOOKUP(A261,'Medical Examinations'!$A$1:$J$2336,8,FALSE)</f>
        <v>No</v>
      </c>
      <c r="U261" s="4" t="str">
        <f>VLOOKUP(A261,'Medical Examinations'!$A$1:$J$2336,9,FALSE)</f>
        <v>Obesity</v>
      </c>
      <c r="V261" s="4" t="str">
        <f>VLOOKUP(A261,'Medical Examinations'!$A$1:$J$2336,10,FALSE)</f>
        <v>Normal</v>
      </c>
      <c r="W261" s="4"/>
      <c r="X261" s="4"/>
    </row>
    <row r="262" spans="1:24" ht="15.75" thickBot="1" x14ac:dyDescent="0.3">
      <c r="A262" s="4" t="s">
        <v>291</v>
      </c>
      <c r="B262" s="5">
        <v>2004</v>
      </c>
      <c r="C262" s="4" t="s">
        <v>20</v>
      </c>
      <c r="D262" s="5">
        <v>6</v>
      </c>
      <c r="E262" s="5" t="str">
        <f>CONCATENATE(D262," ",C262," ",B262)</f>
        <v>6 Sep 2004</v>
      </c>
      <c r="F262" s="4" t="str">
        <f>IF(M262&lt;=30,"20-30",IF(M262&lt;=40,"31-40",IF(M262&lt;=50,"41-50","51+")))</f>
        <v>20-30</v>
      </c>
      <c r="G262" s="19">
        <v>2500.9299999999998</v>
      </c>
      <c r="H262" s="4" t="s">
        <v>11</v>
      </c>
      <c r="I262" s="4" t="s">
        <v>11</v>
      </c>
      <c r="J262" s="4" t="s">
        <v>23</v>
      </c>
      <c r="K262" s="4"/>
      <c r="L262" s="4" t="str">
        <f>VLOOKUP(A262,'Customer Names'!$A$2:$B$2336,2,FALSE)</f>
        <v>Connor</v>
      </c>
      <c r="M262" s="4">
        <f>DATEDIF(E262,$K$2,"y")</f>
        <v>20</v>
      </c>
      <c r="N262" s="4">
        <f>VLOOKUP(A262,'Medical Examinations'!$A$2:$B$2336,2,FALSE)</f>
        <v>29.98</v>
      </c>
      <c r="O262" s="4">
        <f>VLOOKUP(A262,'Medical Examinations'!$A$1:$J$2336,3,FALSE)</f>
        <v>6.03</v>
      </c>
      <c r="P262" s="4" t="str">
        <f>VLOOKUP(A262,'Medical Examinations'!$A$1:$J$2336,4,FALSE)</f>
        <v>No</v>
      </c>
      <c r="Q262" s="4" t="str">
        <f>VLOOKUP(A262,'Medical Examinations'!$A$1:$J$2336,5,FALSE)</f>
        <v>Yes</v>
      </c>
      <c r="R262" s="4">
        <f>VLOOKUP(A262,'Medical Examinations'!$A$1:$J$2336,7,FALSE)</f>
        <v>1</v>
      </c>
      <c r="S262" s="4" t="str">
        <f>VLOOKUP(A262,'Medical Examinations'!$A$1:$J$2336,6,FALSE)</f>
        <v>No</v>
      </c>
      <c r="T262" s="4" t="str">
        <f>VLOOKUP(A262,'Medical Examinations'!$A$1:$J$2336,8,FALSE)</f>
        <v>No</v>
      </c>
      <c r="U262" s="4" t="str">
        <f>VLOOKUP(A262,'Medical Examinations'!$A$1:$J$2336,9,FALSE)</f>
        <v>Overweight</v>
      </c>
      <c r="V262" s="4" t="str">
        <f>VLOOKUP(A262,'Medical Examinations'!$A$1:$J$2336,10,FALSE)</f>
        <v>Prediabetes</v>
      </c>
      <c r="W262" s="4"/>
      <c r="X262" s="4"/>
    </row>
    <row r="263" spans="1:24" ht="15.75" thickBot="1" x14ac:dyDescent="0.3">
      <c r="A263" s="4" t="s">
        <v>292</v>
      </c>
      <c r="B263" s="5">
        <v>1991</v>
      </c>
      <c r="C263" s="4" t="s">
        <v>34</v>
      </c>
      <c r="D263" s="5">
        <v>5</v>
      </c>
      <c r="E263" s="5" t="str">
        <f>CONCATENATE(D263," ",C263," ",B263)</f>
        <v>5 Aug 1991</v>
      </c>
      <c r="F263" s="4" t="str">
        <f>IF(M263&lt;=30,"20-30",IF(M263&lt;=40,"31-40",IF(M263&lt;=50,"41-50","51+")))</f>
        <v>31-40</v>
      </c>
      <c r="G263" s="19">
        <v>2510.79</v>
      </c>
      <c r="H263" s="4" t="s">
        <v>11</v>
      </c>
      <c r="I263" s="4" t="s">
        <v>16</v>
      </c>
      <c r="J263" s="4" t="s">
        <v>13</v>
      </c>
      <c r="K263" s="4"/>
      <c r="L263" s="4" t="str">
        <f>VLOOKUP(A263,'Customer Names'!$A$2:$B$2336,2,FALSE)</f>
        <v>Eiring</v>
      </c>
      <c r="M263" s="4">
        <f>DATEDIF(E263,$K$2,"y")</f>
        <v>33</v>
      </c>
      <c r="N263" s="4">
        <f>VLOOKUP(A263,'Medical Examinations'!$A$2:$B$2336,2,FALSE)</f>
        <v>17.97</v>
      </c>
      <c r="O263" s="4">
        <f>VLOOKUP(A263,'Medical Examinations'!$A$1:$J$2336,3,FALSE)</f>
        <v>6.3</v>
      </c>
      <c r="P263" s="4" t="str">
        <f>VLOOKUP(A263,'Medical Examinations'!$A$1:$J$2336,4,FALSE)</f>
        <v>No</v>
      </c>
      <c r="Q263" s="4" t="str">
        <f>VLOOKUP(A263,'Medical Examinations'!$A$1:$J$2336,5,FALSE)</f>
        <v>No</v>
      </c>
      <c r="R263" s="4">
        <f>VLOOKUP(A263,'Medical Examinations'!$A$1:$J$2336,7,FALSE)</f>
        <v>0</v>
      </c>
      <c r="S263" s="4" t="str">
        <f>VLOOKUP(A263,'Medical Examinations'!$A$1:$J$2336,6,FALSE)</f>
        <v>No</v>
      </c>
      <c r="T263" s="4" t="str">
        <f>VLOOKUP(A263,'Medical Examinations'!$A$1:$J$2336,8,FALSE)</f>
        <v>No</v>
      </c>
      <c r="U263" s="4" t="str">
        <f>VLOOKUP(A263,'Medical Examinations'!$A$1:$J$2336,9,FALSE)</f>
        <v>Underweight</v>
      </c>
      <c r="V263" s="4" t="str">
        <f>VLOOKUP(A263,'Medical Examinations'!$A$1:$J$2336,10,FALSE)</f>
        <v>Prediabetes</v>
      </c>
      <c r="W263" s="4"/>
      <c r="X263" s="4"/>
    </row>
    <row r="264" spans="1:24" ht="15.75" thickBot="1" x14ac:dyDescent="0.3">
      <c r="A264" s="4" t="s">
        <v>293</v>
      </c>
      <c r="B264" s="5">
        <v>1997</v>
      </c>
      <c r="C264" s="4" t="s">
        <v>15</v>
      </c>
      <c r="D264" s="5">
        <v>2</v>
      </c>
      <c r="E264" s="5" t="str">
        <f>CONCATENATE(D264," ",C264," ",B264)</f>
        <v>2 Nov 1997</v>
      </c>
      <c r="F264" s="4" t="str">
        <f>IF(M264&lt;=30,"20-30",IF(M264&lt;=40,"31-40",IF(M264&lt;=50,"41-50","51+")))</f>
        <v>20-30</v>
      </c>
      <c r="G264" s="19">
        <v>2523.17</v>
      </c>
      <c r="H264" s="4" t="s">
        <v>12</v>
      </c>
      <c r="I264" s="4" t="s">
        <v>16</v>
      </c>
      <c r="J264" s="4" t="s">
        <v>23</v>
      </c>
      <c r="K264" s="4"/>
      <c r="L264" s="4" t="str">
        <f>VLOOKUP(A264,'Customer Names'!$A$2:$B$2336,2,FALSE)</f>
        <v>Cable</v>
      </c>
      <c r="M264" s="4">
        <f>DATEDIF(E264,$K$2,"y")</f>
        <v>27</v>
      </c>
      <c r="N264" s="4">
        <f>VLOOKUP(A264,'Medical Examinations'!$A$2:$B$2336,2,FALSE)</f>
        <v>27.55</v>
      </c>
      <c r="O264" s="4">
        <f>VLOOKUP(A264,'Medical Examinations'!$A$1:$J$2336,3,FALSE)</f>
        <v>4.5599999999999996</v>
      </c>
      <c r="P264" s="4" t="str">
        <f>VLOOKUP(A264,'Medical Examinations'!$A$1:$J$2336,4,FALSE)</f>
        <v>Yes</v>
      </c>
      <c r="Q264" s="4" t="str">
        <f>VLOOKUP(A264,'Medical Examinations'!$A$1:$J$2336,5,FALSE)</f>
        <v>No</v>
      </c>
      <c r="R264" s="4">
        <f>VLOOKUP(A264,'Medical Examinations'!$A$1:$J$2336,7,FALSE)</f>
        <v>1</v>
      </c>
      <c r="S264" s="4" t="str">
        <f>VLOOKUP(A264,'Medical Examinations'!$A$1:$J$2336,6,FALSE)</f>
        <v>Yes</v>
      </c>
      <c r="T264" s="4" t="str">
        <f>VLOOKUP(A264,'Medical Examinations'!$A$1:$J$2336,8,FALSE)</f>
        <v>No</v>
      </c>
      <c r="U264" s="4" t="str">
        <f>VLOOKUP(A264,'Medical Examinations'!$A$1:$J$2336,9,FALSE)</f>
        <v>Overweight</v>
      </c>
      <c r="V264" s="4" t="str">
        <f>VLOOKUP(A264,'Medical Examinations'!$A$1:$J$2336,10,FALSE)</f>
        <v>Normal</v>
      </c>
      <c r="W264" s="4"/>
      <c r="X264" s="4"/>
    </row>
    <row r="265" spans="1:24" ht="15.75" thickBot="1" x14ac:dyDescent="0.3">
      <c r="A265" s="4" t="s">
        <v>294</v>
      </c>
      <c r="B265" s="5">
        <v>2000</v>
      </c>
      <c r="C265" s="4" t="s">
        <v>34</v>
      </c>
      <c r="D265" s="5">
        <v>25</v>
      </c>
      <c r="E265" s="5" t="str">
        <f>CONCATENATE(D265," ",C265," ",B265)</f>
        <v>25 Aug 2000</v>
      </c>
      <c r="F265" s="4" t="str">
        <f>IF(M265&lt;=30,"20-30",IF(M265&lt;=40,"31-40",IF(M265&lt;=50,"41-50","51+")))</f>
        <v>20-30</v>
      </c>
      <c r="G265" s="19">
        <v>2527.8200000000002</v>
      </c>
      <c r="H265" s="4" t="s">
        <v>11</v>
      </c>
      <c r="I265" s="4" t="s">
        <v>12</v>
      </c>
      <c r="J265" s="4" t="s">
        <v>23</v>
      </c>
      <c r="K265" s="4"/>
      <c r="L265" s="4" t="str">
        <f>VLOOKUP(A265,'Customer Names'!$A$2:$B$2336,2,FALSE)</f>
        <v>Villa</v>
      </c>
      <c r="M265" s="4">
        <f>DATEDIF(E265,$K$2,"y")</f>
        <v>24</v>
      </c>
      <c r="N265" s="4">
        <f>VLOOKUP(A265,'Medical Examinations'!$A$2:$B$2336,2,FALSE)</f>
        <v>20.234999999999999</v>
      </c>
      <c r="O265" s="4">
        <f>VLOOKUP(A265,'Medical Examinations'!$A$1:$J$2336,3,FALSE)</f>
        <v>6.17</v>
      </c>
      <c r="P265" s="4" t="str">
        <f>VLOOKUP(A265,'Medical Examinations'!$A$1:$J$2336,4,FALSE)</f>
        <v>Yes</v>
      </c>
      <c r="Q265" s="4" t="str">
        <f>VLOOKUP(A265,'Medical Examinations'!$A$1:$J$2336,5,FALSE)</f>
        <v>Yes</v>
      </c>
      <c r="R265" s="4">
        <f>VLOOKUP(A265,'Medical Examinations'!$A$1:$J$2336,7,FALSE)</f>
        <v>2</v>
      </c>
      <c r="S265" s="4" t="str">
        <f>VLOOKUP(A265,'Medical Examinations'!$A$1:$J$2336,6,FALSE)</f>
        <v>No</v>
      </c>
      <c r="T265" s="4" t="str">
        <f>VLOOKUP(A265,'Medical Examinations'!$A$1:$J$2336,8,FALSE)</f>
        <v>No</v>
      </c>
      <c r="U265" s="4" t="str">
        <f>VLOOKUP(A265,'Medical Examinations'!$A$1:$J$2336,9,FALSE)</f>
        <v>Normal Weight</v>
      </c>
      <c r="V265" s="4" t="str">
        <f>VLOOKUP(A265,'Medical Examinations'!$A$1:$J$2336,10,FALSE)</f>
        <v>Prediabetes</v>
      </c>
      <c r="W265" s="4"/>
      <c r="X265" s="4"/>
    </row>
    <row r="266" spans="1:24" ht="15.75" thickBot="1" x14ac:dyDescent="0.3">
      <c r="A266" s="4" t="s">
        <v>295</v>
      </c>
      <c r="B266" s="5">
        <v>1997</v>
      </c>
      <c r="C266" s="4" t="s">
        <v>10</v>
      </c>
      <c r="D266" s="5">
        <v>28</v>
      </c>
      <c r="E266" s="5" t="str">
        <f>CONCATENATE(D266," ",C266," ",B266)</f>
        <v>28 Jul 1997</v>
      </c>
      <c r="F266" s="4" t="str">
        <f>IF(M266&lt;=30,"20-30",IF(M266&lt;=40,"31-40",IF(M266&lt;=50,"41-50","51+")))</f>
        <v>20-30</v>
      </c>
      <c r="G266" s="19">
        <v>2534.39</v>
      </c>
      <c r="H266" s="4" t="s">
        <v>12</v>
      </c>
      <c r="I266" s="4" t="s">
        <v>12</v>
      </c>
      <c r="J266" s="4" t="s">
        <v>23</v>
      </c>
      <c r="K266" s="4"/>
      <c r="L266" s="4" t="str">
        <f>VLOOKUP(A266,'Customer Names'!$A$2:$B$2336,2,FALSE)</f>
        <v>Walsh</v>
      </c>
      <c r="M266" s="4">
        <f>DATEDIF(E266,$K$2,"y")</f>
        <v>27</v>
      </c>
      <c r="N266" s="4">
        <f>VLOOKUP(A266,'Medical Examinations'!$A$2:$B$2336,2,FALSE)</f>
        <v>35.625</v>
      </c>
      <c r="O266" s="4">
        <f>VLOOKUP(A266,'Medical Examinations'!$A$1:$J$2336,3,FALSE)</f>
        <v>4.68</v>
      </c>
      <c r="P266" s="4" t="str">
        <f>VLOOKUP(A266,'Medical Examinations'!$A$1:$J$2336,4,FALSE)</f>
        <v>Yes</v>
      </c>
      <c r="Q266" s="4" t="str">
        <f>VLOOKUP(A266,'Medical Examinations'!$A$1:$J$2336,5,FALSE)</f>
        <v>No</v>
      </c>
      <c r="R266" s="4">
        <f>VLOOKUP(A266,'Medical Examinations'!$A$1:$J$2336,7,FALSE)</f>
        <v>1</v>
      </c>
      <c r="S266" s="4" t="str">
        <f>VLOOKUP(A266,'Medical Examinations'!$A$1:$J$2336,6,FALSE)</f>
        <v>Yes</v>
      </c>
      <c r="T266" s="4" t="str">
        <f>VLOOKUP(A266,'Medical Examinations'!$A$1:$J$2336,8,FALSE)</f>
        <v>No</v>
      </c>
      <c r="U266" s="4" t="str">
        <f>VLOOKUP(A266,'Medical Examinations'!$A$1:$J$2336,9,FALSE)</f>
        <v>Obesity</v>
      </c>
      <c r="V266" s="4" t="str">
        <f>VLOOKUP(A266,'Medical Examinations'!$A$1:$J$2336,10,FALSE)</f>
        <v>Normal</v>
      </c>
      <c r="W266" s="4"/>
      <c r="X266" s="4"/>
    </row>
    <row r="267" spans="1:24" ht="15.75" thickBot="1" x14ac:dyDescent="0.3">
      <c r="A267" s="4" t="s">
        <v>296</v>
      </c>
      <c r="B267" s="5">
        <v>1990</v>
      </c>
      <c r="C267" s="4" t="s">
        <v>36</v>
      </c>
      <c r="D267" s="5">
        <v>1</v>
      </c>
      <c r="E267" s="5" t="str">
        <f>CONCATENATE(D267," ",C267," ",B267)</f>
        <v>1 Oct 1990</v>
      </c>
      <c r="F267" s="4" t="str">
        <f>IF(M267&lt;=30,"20-30",IF(M267&lt;=40,"31-40",IF(M267&lt;=50,"41-50","51+")))</f>
        <v>31-40</v>
      </c>
      <c r="G267" s="19">
        <v>2540.39</v>
      </c>
      <c r="H267" s="4" t="s">
        <v>11</v>
      </c>
      <c r="I267" s="4" t="s">
        <v>11</v>
      </c>
      <c r="J267" s="4" t="s">
        <v>13</v>
      </c>
      <c r="K267" s="4"/>
      <c r="L267" s="4" t="str">
        <f>VLOOKUP(A267,'Customer Names'!$A$2:$B$2336,2,FALSE)</f>
        <v>Finnegan</v>
      </c>
      <c r="M267" s="4">
        <f>DATEDIF(E267,$K$2,"y")</f>
        <v>34</v>
      </c>
      <c r="N267" s="4">
        <f>VLOOKUP(A267,'Medical Examinations'!$A$2:$B$2336,2,FALSE)</f>
        <v>17.3</v>
      </c>
      <c r="O267" s="4">
        <f>VLOOKUP(A267,'Medical Examinations'!$A$1:$J$2336,3,FALSE)</f>
        <v>4.75</v>
      </c>
      <c r="P267" s="4" t="str">
        <f>VLOOKUP(A267,'Medical Examinations'!$A$1:$J$2336,4,FALSE)</f>
        <v>No</v>
      </c>
      <c r="Q267" s="4" t="str">
        <f>VLOOKUP(A267,'Medical Examinations'!$A$1:$J$2336,5,FALSE)</f>
        <v>No</v>
      </c>
      <c r="R267" s="4">
        <f>VLOOKUP(A267,'Medical Examinations'!$A$1:$J$2336,7,FALSE)</f>
        <v>0</v>
      </c>
      <c r="S267" s="4" t="str">
        <f>VLOOKUP(A267,'Medical Examinations'!$A$1:$J$2336,6,FALSE)</f>
        <v>No</v>
      </c>
      <c r="T267" s="4" t="str">
        <f>VLOOKUP(A267,'Medical Examinations'!$A$1:$J$2336,8,FALSE)</f>
        <v>No</v>
      </c>
      <c r="U267" s="4" t="str">
        <f>VLOOKUP(A267,'Medical Examinations'!$A$1:$J$2336,9,FALSE)</f>
        <v>Underweight</v>
      </c>
      <c r="V267" s="4" t="str">
        <f>VLOOKUP(A267,'Medical Examinations'!$A$1:$J$2336,10,FALSE)</f>
        <v>Normal</v>
      </c>
      <c r="W267" s="4"/>
      <c r="X267" s="4"/>
    </row>
    <row r="268" spans="1:24" ht="15.75" thickBot="1" x14ac:dyDescent="0.3">
      <c r="A268" s="4" t="s">
        <v>297</v>
      </c>
      <c r="B268" s="5">
        <v>1991</v>
      </c>
      <c r="C268" s="4" t="s">
        <v>15</v>
      </c>
      <c r="D268" s="5">
        <v>17</v>
      </c>
      <c r="E268" s="5" t="str">
        <f>CONCATENATE(D268," ",C268," ",B268)</f>
        <v>17 Nov 1991</v>
      </c>
      <c r="F268" s="4" t="str">
        <f>IF(M268&lt;=30,"20-30",IF(M268&lt;=40,"31-40",IF(M268&lt;=50,"41-50","51+")))</f>
        <v>31-40</v>
      </c>
      <c r="G268" s="19">
        <v>2545.6799999999998</v>
      </c>
      <c r="H268" s="4" t="s">
        <v>11</v>
      </c>
      <c r="I268" s="4" t="s">
        <v>16</v>
      </c>
      <c r="J268" s="4" t="s">
        <v>13</v>
      </c>
      <c r="K268" s="4"/>
      <c r="L268" s="4" t="str">
        <f>VLOOKUP(A268,'Customer Names'!$A$2:$B$2336,2,FALSE)</f>
        <v>Hamsi</v>
      </c>
      <c r="M268" s="4">
        <f>DATEDIF(E268,$K$2,"y")</f>
        <v>33</v>
      </c>
      <c r="N268" s="4">
        <f>VLOOKUP(A268,'Medical Examinations'!$A$2:$B$2336,2,FALSE)</f>
        <v>18.46</v>
      </c>
      <c r="O268" s="4">
        <f>VLOOKUP(A268,'Medical Examinations'!$A$1:$J$2336,3,FALSE)</f>
        <v>5.25</v>
      </c>
      <c r="P268" s="4" t="str">
        <f>VLOOKUP(A268,'Medical Examinations'!$A$1:$J$2336,4,FALSE)</f>
        <v>No</v>
      </c>
      <c r="Q268" s="4" t="str">
        <f>VLOOKUP(A268,'Medical Examinations'!$A$1:$J$2336,5,FALSE)</f>
        <v>No</v>
      </c>
      <c r="R268" s="4">
        <f>VLOOKUP(A268,'Medical Examinations'!$A$1:$J$2336,7,FALSE)</f>
        <v>0</v>
      </c>
      <c r="S268" s="4" t="str">
        <f>VLOOKUP(A268,'Medical Examinations'!$A$1:$J$2336,6,FALSE)</f>
        <v>No</v>
      </c>
      <c r="T268" s="4" t="str">
        <f>VLOOKUP(A268,'Medical Examinations'!$A$1:$J$2336,8,FALSE)</f>
        <v>No</v>
      </c>
      <c r="U268" s="4" t="str">
        <f>VLOOKUP(A268,'Medical Examinations'!$A$1:$J$2336,9,FALSE)</f>
        <v>Underweight</v>
      </c>
      <c r="V268" s="4" t="str">
        <f>VLOOKUP(A268,'Medical Examinations'!$A$1:$J$2336,10,FALSE)</f>
        <v>Normal</v>
      </c>
      <c r="W268" s="4"/>
      <c r="X268" s="4"/>
    </row>
    <row r="269" spans="1:24" ht="15.75" thickBot="1" x14ac:dyDescent="0.3">
      <c r="A269" s="4" t="s">
        <v>298</v>
      </c>
      <c r="B269" s="5">
        <v>2002</v>
      </c>
      <c r="C269" s="4" t="s">
        <v>36</v>
      </c>
      <c r="D269" s="5">
        <v>11</v>
      </c>
      <c r="E269" s="5" t="str">
        <f>CONCATENATE(D269," ",C269," ",B269)</f>
        <v>11 Oct 2002</v>
      </c>
      <c r="F269" s="4" t="str">
        <f>IF(M269&lt;=30,"20-30",IF(M269&lt;=40,"31-40",IF(M269&lt;=50,"41-50","51+")))</f>
        <v>20-30</v>
      </c>
      <c r="G269" s="19">
        <v>2566.4699999999998</v>
      </c>
      <c r="H269" s="4" t="s">
        <v>11</v>
      </c>
      <c r="I269" s="4" t="s">
        <v>12</v>
      </c>
      <c r="J269" s="4" t="s">
        <v>13</v>
      </c>
      <c r="K269" s="4"/>
      <c r="L269" s="4" t="str">
        <f>VLOOKUP(A269,'Customer Names'!$A$2:$B$2336,2,FALSE)</f>
        <v>Olle</v>
      </c>
      <c r="M269" s="4">
        <f>DATEDIF(E269,$K$2,"y")</f>
        <v>22</v>
      </c>
      <c r="N269" s="4">
        <f>VLOOKUP(A269,'Medical Examinations'!$A$2:$B$2336,2,FALSE)</f>
        <v>31.13</v>
      </c>
      <c r="O269" s="4">
        <f>VLOOKUP(A269,'Medical Examinations'!$A$1:$J$2336,3,FALSE)</f>
        <v>11.02</v>
      </c>
      <c r="P269" s="4" t="str">
        <f>VLOOKUP(A269,'Medical Examinations'!$A$1:$J$2336,4,FALSE)</f>
        <v>No</v>
      </c>
      <c r="Q269" s="4" t="str">
        <f>VLOOKUP(A269,'Medical Examinations'!$A$1:$J$2336,5,FALSE)</f>
        <v>No</v>
      </c>
      <c r="R269" s="4">
        <f>VLOOKUP(A269,'Medical Examinations'!$A$1:$J$2336,7,FALSE)</f>
        <v>0</v>
      </c>
      <c r="S269" s="4" t="str">
        <f>VLOOKUP(A269,'Medical Examinations'!$A$1:$J$2336,6,FALSE)</f>
        <v>No</v>
      </c>
      <c r="T269" s="4" t="str">
        <f>VLOOKUP(A269,'Medical Examinations'!$A$1:$J$2336,8,FALSE)</f>
        <v>No</v>
      </c>
      <c r="U269" s="4" t="str">
        <f>VLOOKUP(A269,'Medical Examinations'!$A$1:$J$2336,9,FALSE)</f>
        <v>Obesity</v>
      </c>
      <c r="V269" s="4" t="str">
        <f>VLOOKUP(A269,'Medical Examinations'!$A$1:$J$2336,10,FALSE)</f>
        <v>Diabetes</v>
      </c>
      <c r="W269" s="4"/>
      <c r="X269" s="4"/>
    </row>
    <row r="270" spans="1:24" ht="15.75" thickBot="1" x14ac:dyDescent="0.3">
      <c r="A270" s="4" t="s">
        <v>299</v>
      </c>
      <c r="B270" s="5">
        <v>2002</v>
      </c>
      <c r="C270" s="4" t="s">
        <v>10</v>
      </c>
      <c r="D270" s="5">
        <v>20</v>
      </c>
      <c r="E270" s="5" t="str">
        <f>CONCATENATE(D270," ",C270," ",B270)</f>
        <v>20 Jul 2002</v>
      </c>
      <c r="F270" s="4" t="str">
        <f>IF(M270&lt;=30,"20-30",IF(M270&lt;=40,"31-40",IF(M270&lt;=50,"41-50","51+")))</f>
        <v>20-30</v>
      </c>
      <c r="G270" s="19">
        <v>2585.04</v>
      </c>
      <c r="H270" s="4" t="s">
        <v>11</v>
      </c>
      <c r="I270" s="4" t="s">
        <v>11</v>
      </c>
      <c r="J270" s="4" t="s">
        <v>300</v>
      </c>
      <c r="K270" s="4"/>
      <c r="L270" s="4" t="str">
        <f>VLOOKUP(A270,'Customer Names'!$A$2:$B$2336,2,FALSE)</f>
        <v>Cherewatti</v>
      </c>
      <c r="M270" s="4">
        <f>DATEDIF(E270,$K$2,"y")</f>
        <v>22</v>
      </c>
      <c r="N270" s="4">
        <f>VLOOKUP(A270,'Medical Examinations'!$A$2:$B$2336,2,FALSE)</f>
        <v>28.06</v>
      </c>
      <c r="O270" s="4">
        <f>VLOOKUP(A270,'Medical Examinations'!$A$1:$J$2336,3,FALSE)</f>
        <v>8.93</v>
      </c>
      <c r="P270" s="4" t="str">
        <f>VLOOKUP(A270,'Medical Examinations'!$A$1:$J$2336,4,FALSE)</f>
        <v>No</v>
      </c>
      <c r="Q270" s="4" t="str">
        <f>VLOOKUP(A270,'Medical Examinations'!$A$1:$J$2336,5,FALSE)</f>
        <v>No</v>
      </c>
      <c r="R270" s="4">
        <f>VLOOKUP(A270,'Medical Examinations'!$A$1:$J$2336,7,FALSE)</f>
        <v>0</v>
      </c>
      <c r="S270" s="4" t="str">
        <f>VLOOKUP(A270,'Medical Examinations'!$A$1:$J$2336,6,FALSE)</f>
        <v>No</v>
      </c>
      <c r="T270" s="4" t="str">
        <f>VLOOKUP(A270,'Medical Examinations'!$A$1:$J$2336,8,FALSE)</f>
        <v>No</v>
      </c>
      <c r="U270" s="4" t="str">
        <f>VLOOKUP(A270,'Medical Examinations'!$A$1:$J$2336,9,FALSE)</f>
        <v>Overweight</v>
      </c>
      <c r="V270" s="4" t="str">
        <f>VLOOKUP(A270,'Medical Examinations'!$A$1:$J$2336,10,FALSE)</f>
        <v>Diabetes</v>
      </c>
      <c r="W270" s="4"/>
      <c r="X270" s="4"/>
    </row>
    <row r="271" spans="1:24" ht="15.75" thickBot="1" x14ac:dyDescent="0.3">
      <c r="A271" s="4" t="s">
        <v>301</v>
      </c>
      <c r="B271" s="5">
        <v>2001</v>
      </c>
      <c r="C271" s="4" t="s">
        <v>36</v>
      </c>
      <c r="D271" s="5">
        <v>15</v>
      </c>
      <c r="E271" s="5" t="str">
        <f>CONCATENATE(D271," ",C271," ",B271)</f>
        <v>15 Oct 2001</v>
      </c>
      <c r="F271" s="4" t="str">
        <f>IF(M271&lt;=30,"20-30",IF(M271&lt;=40,"31-40",IF(M271&lt;=50,"41-50","51+")))</f>
        <v>20-30</v>
      </c>
      <c r="G271" s="19">
        <v>2585.27</v>
      </c>
      <c r="H271" s="4" t="s">
        <v>11</v>
      </c>
      <c r="I271" s="4" t="s">
        <v>12</v>
      </c>
      <c r="J271" s="4" t="s">
        <v>42</v>
      </c>
      <c r="K271" s="4"/>
      <c r="L271" s="4" t="str">
        <f>VLOOKUP(A271,'Customer Names'!$A$2:$B$2336,2,FALSE)</f>
        <v>Thomas</v>
      </c>
      <c r="M271" s="4">
        <f>DATEDIF(E271,$K$2,"y")</f>
        <v>23</v>
      </c>
      <c r="N271" s="4">
        <f>VLOOKUP(A271,'Medical Examinations'!$A$2:$B$2336,2,FALSE)</f>
        <v>17.399999999999999</v>
      </c>
      <c r="O271" s="4">
        <f>VLOOKUP(A271,'Medical Examinations'!$A$1:$J$2336,3,FALSE)</f>
        <v>4.5</v>
      </c>
      <c r="P271" s="4" t="str">
        <f>VLOOKUP(A271,'Medical Examinations'!$A$1:$J$2336,4,FALSE)</f>
        <v>Yes</v>
      </c>
      <c r="Q271" s="4" t="str">
        <f>VLOOKUP(A271,'Medical Examinations'!$A$1:$J$2336,5,FALSE)</f>
        <v>No</v>
      </c>
      <c r="R271" s="4">
        <f>VLOOKUP(A271,'Medical Examinations'!$A$1:$J$2336,7,FALSE)</f>
        <v>0</v>
      </c>
      <c r="S271" s="4" t="str">
        <f>VLOOKUP(A271,'Medical Examinations'!$A$1:$J$2336,6,FALSE)</f>
        <v>No</v>
      </c>
      <c r="T271" s="4" t="str">
        <f>VLOOKUP(A271,'Medical Examinations'!$A$1:$J$2336,8,FALSE)</f>
        <v>No</v>
      </c>
      <c r="U271" s="4" t="str">
        <f>VLOOKUP(A271,'Medical Examinations'!$A$1:$J$2336,9,FALSE)</f>
        <v>Underweight</v>
      </c>
      <c r="V271" s="4" t="str">
        <f>VLOOKUP(A271,'Medical Examinations'!$A$1:$J$2336,10,FALSE)</f>
        <v>Normal</v>
      </c>
      <c r="W271" s="4"/>
      <c r="X271" s="4"/>
    </row>
    <row r="272" spans="1:24" ht="15.75" thickBot="1" x14ac:dyDescent="0.3">
      <c r="A272" s="4" t="s">
        <v>302</v>
      </c>
      <c r="B272" s="5">
        <v>2001</v>
      </c>
      <c r="C272" s="4" t="s">
        <v>10</v>
      </c>
      <c r="D272" s="5">
        <v>28</v>
      </c>
      <c r="E272" s="5" t="str">
        <f>CONCATENATE(D272," ",C272," ",B272)</f>
        <v>28 Jul 2001</v>
      </c>
      <c r="F272" s="4" t="str">
        <f>IF(M272&lt;=30,"20-30",IF(M272&lt;=40,"31-40",IF(M272&lt;=50,"41-50","51+")))</f>
        <v>20-30</v>
      </c>
      <c r="G272" s="19">
        <v>2585.85</v>
      </c>
      <c r="H272" s="4" t="s">
        <v>11</v>
      </c>
      <c r="I272" s="4" t="s">
        <v>11</v>
      </c>
      <c r="J272" s="4" t="s">
        <v>247</v>
      </c>
      <c r="K272" s="4"/>
      <c r="L272" s="4" t="str">
        <f>VLOOKUP(A272,'Customer Names'!$A$2:$B$2336,2,FALSE)</f>
        <v>Lucas</v>
      </c>
      <c r="M272" s="4">
        <f>DATEDIF(E272,$K$2,"y")</f>
        <v>23</v>
      </c>
      <c r="N272" s="4">
        <f>VLOOKUP(A272,'Medical Examinations'!$A$2:$B$2336,2,FALSE)</f>
        <v>22.135000000000002</v>
      </c>
      <c r="O272" s="4">
        <f>VLOOKUP(A272,'Medical Examinations'!$A$1:$J$2336,3,FALSE)</f>
        <v>4.46</v>
      </c>
      <c r="P272" s="4" t="str">
        <f>VLOOKUP(A272,'Medical Examinations'!$A$1:$J$2336,4,FALSE)</f>
        <v>Yes</v>
      </c>
      <c r="Q272" s="4" t="str">
        <f>VLOOKUP(A272,'Medical Examinations'!$A$1:$J$2336,5,FALSE)</f>
        <v>No</v>
      </c>
      <c r="R272" s="4">
        <f>VLOOKUP(A272,'Medical Examinations'!$A$1:$J$2336,7,FALSE)</f>
        <v>0</v>
      </c>
      <c r="S272" s="4" t="str">
        <f>VLOOKUP(A272,'Medical Examinations'!$A$1:$J$2336,6,FALSE)</f>
        <v>No</v>
      </c>
      <c r="T272" s="4" t="str">
        <f>VLOOKUP(A272,'Medical Examinations'!$A$1:$J$2336,8,FALSE)</f>
        <v>No</v>
      </c>
      <c r="U272" s="4" t="str">
        <f>VLOOKUP(A272,'Medical Examinations'!$A$1:$J$2336,9,FALSE)</f>
        <v>Normal Weight</v>
      </c>
      <c r="V272" s="4" t="str">
        <f>VLOOKUP(A272,'Medical Examinations'!$A$1:$J$2336,10,FALSE)</f>
        <v>Normal</v>
      </c>
      <c r="W272" s="4"/>
      <c r="X272" s="4"/>
    </row>
    <row r="273" spans="1:24" ht="15.75" thickBot="1" x14ac:dyDescent="0.3">
      <c r="A273" s="4" t="s">
        <v>303</v>
      </c>
      <c r="B273" s="5">
        <v>2001</v>
      </c>
      <c r="C273" s="4" t="s">
        <v>34</v>
      </c>
      <c r="D273" s="5">
        <v>26</v>
      </c>
      <c r="E273" s="5" t="str">
        <f>CONCATENATE(D273," ",C273," ",B273)</f>
        <v>26 Aug 2001</v>
      </c>
      <c r="F273" s="4" t="str">
        <f>IF(M273&lt;=30,"20-30",IF(M273&lt;=40,"31-40",IF(M273&lt;=50,"41-50","51+")))</f>
        <v>20-30</v>
      </c>
      <c r="G273" s="19">
        <v>2597.7800000000002</v>
      </c>
      <c r="H273" s="4" t="s">
        <v>11</v>
      </c>
      <c r="I273" s="4" t="s">
        <v>16</v>
      </c>
      <c r="J273" s="4" t="s">
        <v>42</v>
      </c>
      <c r="K273" s="4"/>
      <c r="L273" s="4" t="str">
        <f>VLOOKUP(A273,'Customer Names'!$A$2:$B$2336,2,FALSE)</f>
        <v>Knast</v>
      </c>
      <c r="M273" s="4">
        <f>DATEDIF(E273,$K$2,"y")</f>
        <v>23</v>
      </c>
      <c r="N273" s="4">
        <f>VLOOKUP(A273,'Medical Examinations'!$A$2:$B$2336,2,FALSE)</f>
        <v>26.4</v>
      </c>
      <c r="O273" s="4">
        <f>VLOOKUP(A273,'Medical Examinations'!$A$1:$J$2336,3,FALSE)</f>
        <v>6.22</v>
      </c>
      <c r="P273" s="4" t="str">
        <f>VLOOKUP(A273,'Medical Examinations'!$A$1:$J$2336,4,FALSE)</f>
        <v>Yes</v>
      </c>
      <c r="Q273" s="4" t="str">
        <f>VLOOKUP(A273,'Medical Examinations'!$A$1:$J$2336,5,FALSE)</f>
        <v>No</v>
      </c>
      <c r="R273" s="4">
        <f>VLOOKUP(A273,'Medical Examinations'!$A$1:$J$2336,7,FALSE)</f>
        <v>0</v>
      </c>
      <c r="S273" s="4" t="str">
        <f>VLOOKUP(A273,'Medical Examinations'!$A$1:$J$2336,6,FALSE)</f>
        <v>No</v>
      </c>
      <c r="T273" s="4" t="str">
        <f>VLOOKUP(A273,'Medical Examinations'!$A$1:$J$2336,8,FALSE)</f>
        <v>No</v>
      </c>
      <c r="U273" s="4" t="str">
        <f>VLOOKUP(A273,'Medical Examinations'!$A$1:$J$2336,9,FALSE)</f>
        <v>Overweight</v>
      </c>
      <c r="V273" s="4" t="str">
        <f>VLOOKUP(A273,'Medical Examinations'!$A$1:$J$2336,10,FALSE)</f>
        <v>Prediabetes</v>
      </c>
      <c r="W273" s="4"/>
      <c r="X273" s="4"/>
    </row>
    <row r="274" spans="1:24" ht="15.75" thickBot="1" x14ac:dyDescent="0.3">
      <c r="A274" s="4" t="s">
        <v>304</v>
      </c>
      <c r="B274" s="5">
        <v>1997</v>
      </c>
      <c r="C274" s="4" t="s">
        <v>34</v>
      </c>
      <c r="D274" s="5">
        <v>26</v>
      </c>
      <c r="E274" s="5" t="str">
        <f>CONCATENATE(D274," ",C274," ",B274)</f>
        <v>26 Aug 1997</v>
      </c>
      <c r="F274" s="4" t="str">
        <f>IF(M274&lt;=30,"20-30",IF(M274&lt;=40,"31-40",IF(M274&lt;=50,"41-50","51+")))</f>
        <v>20-30</v>
      </c>
      <c r="G274" s="19">
        <v>2632.99</v>
      </c>
      <c r="H274" s="4" t="s">
        <v>11</v>
      </c>
      <c r="I274" s="4" t="s">
        <v>16</v>
      </c>
      <c r="J274" s="4" t="s">
        <v>42</v>
      </c>
      <c r="K274" s="4"/>
      <c r="L274" s="4" t="str">
        <f>VLOOKUP(A274,'Customer Names'!$A$2:$B$2336,2,FALSE)</f>
        <v>Flynn</v>
      </c>
      <c r="M274" s="4">
        <f>DATEDIF(E274,$K$2,"y")</f>
        <v>27</v>
      </c>
      <c r="N274" s="4">
        <f>VLOOKUP(A274,'Medical Examinations'!$A$2:$B$2336,2,FALSE)</f>
        <v>30.3</v>
      </c>
      <c r="O274" s="4">
        <f>VLOOKUP(A274,'Medical Examinations'!$A$1:$J$2336,3,FALSE)</f>
        <v>4.7300000000000004</v>
      </c>
      <c r="P274" s="4" t="str">
        <f>VLOOKUP(A274,'Medical Examinations'!$A$1:$J$2336,4,FALSE)</f>
        <v>Yes</v>
      </c>
      <c r="Q274" s="4" t="str">
        <f>VLOOKUP(A274,'Medical Examinations'!$A$1:$J$2336,5,FALSE)</f>
        <v>No</v>
      </c>
      <c r="R274" s="4">
        <f>VLOOKUP(A274,'Medical Examinations'!$A$1:$J$2336,7,FALSE)</f>
        <v>1</v>
      </c>
      <c r="S274" s="4" t="str">
        <f>VLOOKUP(A274,'Medical Examinations'!$A$1:$J$2336,6,FALSE)</f>
        <v>Yes</v>
      </c>
      <c r="T274" s="4" t="str">
        <f>VLOOKUP(A274,'Medical Examinations'!$A$1:$J$2336,8,FALSE)</f>
        <v>No</v>
      </c>
      <c r="U274" s="4" t="str">
        <f>VLOOKUP(A274,'Medical Examinations'!$A$1:$J$2336,9,FALSE)</f>
        <v>Obesity</v>
      </c>
      <c r="V274" s="4" t="str">
        <f>VLOOKUP(A274,'Medical Examinations'!$A$1:$J$2336,10,FALSE)</f>
        <v>Normal</v>
      </c>
      <c r="W274" s="4"/>
      <c r="X274" s="4"/>
    </row>
    <row r="275" spans="1:24" ht="15.75" thickBot="1" x14ac:dyDescent="0.3">
      <c r="A275" s="4" t="s">
        <v>305</v>
      </c>
      <c r="B275" s="5">
        <v>2000</v>
      </c>
      <c r="C275" s="4" t="s">
        <v>18</v>
      </c>
      <c r="D275" s="5">
        <v>24</v>
      </c>
      <c r="E275" s="5" t="str">
        <f>CONCATENATE(D275," ",C275," ",B275)</f>
        <v>24 Jun 2000</v>
      </c>
      <c r="F275" s="4" t="str">
        <f>IF(M275&lt;=30,"20-30",IF(M275&lt;=40,"31-40",IF(M275&lt;=50,"41-50","51+")))</f>
        <v>20-30</v>
      </c>
      <c r="G275" s="19">
        <v>2639.04</v>
      </c>
      <c r="H275" s="4" t="s">
        <v>11</v>
      </c>
      <c r="I275" s="4" t="s">
        <v>11</v>
      </c>
      <c r="J275" s="4" t="s">
        <v>23</v>
      </c>
      <c r="K275" s="4"/>
      <c r="L275" s="4" t="str">
        <f>VLOOKUP(A275,'Customer Names'!$A$2:$B$2336,2,FALSE)</f>
        <v>Hampton</v>
      </c>
      <c r="M275" s="4">
        <f>DATEDIF(E275,$K$2,"y")</f>
        <v>24</v>
      </c>
      <c r="N275" s="4">
        <f>VLOOKUP(A275,'Medical Examinations'!$A$2:$B$2336,2,FALSE)</f>
        <v>28.31</v>
      </c>
      <c r="O275" s="4">
        <f>VLOOKUP(A275,'Medical Examinations'!$A$1:$J$2336,3,FALSE)</f>
        <v>6.41</v>
      </c>
      <c r="P275" s="4" t="str">
        <f>VLOOKUP(A275,'Medical Examinations'!$A$1:$J$2336,4,FALSE)</f>
        <v>No</v>
      </c>
      <c r="Q275" s="4" t="str">
        <f>VLOOKUP(A275,'Medical Examinations'!$A$1:$J$2336,5,FALSE)</f>
        <v>Yes</v>
      </c>
      <c r="R275" s="4">
        <f>VLOOKUP(A275,'Medical Examinations'!$A$1:$J$2336,7,FALSE)</f>
        <v>1</v>
      </c>
      <c r="S275" s="4" t="str">
        <f>VLOOKUP(A275,'Medical Examinations'!$A$1:$J$2336,6,FALSE)</f>
        <v>No</v>
      </c>
      <c r="T275" s="4" t="str">
        <f>VLOOKUP(A275,'Medical Examinations'!$A$1:$J$2336,8,FALSE)</f>
        <v>No</v>
      </c>
      <c r="U275" s="4" t="str">
        <f>VLOOKUP(A275,'Medical Examinations'!$A$1:$J$2336,9,FALSE)</f>
        <v>Overweight</v>
      </c>
      <c r="V275" s="4" t="str">
        <f>VLOOKUP(A275,'Medical Examinations'!$A$1:$J$2336,10,FALSE)</f>
        <v>Prediabetes</v>
      </c>
      <c r="W275" s="4"/>
      <c r="X275" s="4"/>
    </row>
    <row r="276" spans="1:24" ht="15.75" thickBot="1" x14ac:dyDescent="0.3">
      <c r="A276" s="4" t="s">
        <v>306</v>
      </c>
      <c r="B276" s="5">
        <v>2000</v>
      </c>
      <c r="C276" s="4" t="s">
        <v>30</v>
      </c>
      <c r="D276" s="5">
        <v>9</v>
      </c>
      <c r="E276" s="5" t="str">
        <f>CONCATENATE(D276," ",C276," ",B276)</f>
        <v>9 Dec 2000</v>
      </c>
      <c r="F276" s="4" t="str">
        <f>IF(M276&lt;=30,"20-30",IF(M276&lt;=40,"31-40",IF(M276&lt;=50,"41-50","51+")))</f>
        <v>20-30</v>
      </c>
      <c r="G276" s="19">
        <v>2643.27</v>
      </c>
      <c r="H276" s="4" t="s">
        <v>11</v>
      </c>
      <c r="I276" s="4" t="s">
        <v>16</v>
      </c>
      <c r="J276" s="4" t="s">
        <v>23</v>
      </c>
      <c r="K276" s="4"/>
      <c r="L276" s="4" t="str">
        <f>VLOOKUP(A276,'Customer Names'!$A$2:$B$2336,2,FALSE)</f>
        <v>English</v>
      </c>
      <c r="M276" s="4">
        <f>DATEDIF(E276,$K$2,"y")</f>
        <v>24</v>
      </c>
      <c r="N276" s="4">
        <f>VLOOKUP(A276,'Medical Examinations'!$A$2:$B$2336,2,FALSE)</f>
        <v>31.35</v>
      </c>
      <c r="O276" s="4">
        <f>VLOOKUP(A276,'Medical Examinations'!$A$1:$J$2336,3,FALSE)</f>
        <v>5.84</v>
      </c>
      <c r="P276" s="4" t="str">
        <f>VLOOKUP(A276,'Medical Examinations'!$A$1:$J$2336,4,FALSE)</f>
        <v>No</v>
      </c>
      <c r="Q276" s="4" t="str">
        <f>VLOOKUP(A276,'Medical Examinations'!$A$1:$J$2336,5,FALSE)</f>
        <v>Yes</v>
      </c>
      <c r="R276" s="4">
        <f>VLOOKUP(A276,'Medical Examinations'!$A$1:$J$2336,7,FALSE)</f>
        <v>1</v>
      </c>
      <c r="S276" s="4" t="str">
        <f>VLOOKUP(A276,'Medical Examinations'!$A$1:$J$2336,6,FALSE)</f>
        <v>No</v>
      </c>
      <c r="T276" s="4" t="str">
        <f>VLOOKUP(A276,'Medical Examinations'!$A$1:$J$2336,8,FALSE)</f>
        <v>No</v>
      </c>
      <c r="U276" s="4" t="str">
        <f>VLOOKUP(A276,'Medical Examinations'!$A$1:$J$2336,9,FALSE)</f>
        <v>Obesity</v>
      </c>
      <c r="V276" s="4" t="str">
        <f>VLOOKUP(A276,'Medical Examinations'!$A$1:$J$2336,10,FALSE)</f>
        <v>Prediabetes</v>
      </c>
      <c r="W276" s="4"/>
      <c r="X276" s="4"/>
    </row>
    <row r="277" spans="1:24" ht="15.75" thickBot="1" x14ac:dyDescent="0.3">
      <c r="A277" s="4" t="s">
        <v>307</v>
      </c>
      <c r="B277" s="5">
        <v>1996</v>
      </c>
      <c r="C277" s="4" t="s">
        <v>34</v>
      </c>
      <c r="D277" s="5">
        <v>5</v>
      </c>
      <c r="E277" s="5" t="str">
        <f>CONCATENATE(D277," ",C277," ",B277)</f>
        <v>5 Aug 1996</v>
      </c>
      <c r="F277" s="4" t="str">
        <f>IF(M277&lt;=30,"20-30",IF(M277&lt;=40,"31-40",IF(M277&lt;=50,"41-50","51+")))</f>
        <v>20-30</v>
      </c>
      <c r="G277" s="19">
        <v>2680.95</v>
      </c>
      <c r="H277" s="4" t="s">
        <v>12</v>
      </c>
      <c r="I277" s="4" t="s">
        <v>11</v>
      </c>
      <c r="J277" s="4" t="s">
        <v>23</v>
      </c>
      <c r="K277" s="4"/>
      <c r="L277" s="4" t="str">
        <f>VLOOKUP(A277,'Customer Names'!$A$2:$B$2336,2,FALSE)</f>
        <v>Burget</v>
      </c>
      <c r="M277" s="4">
        <f>DATEDIF(E277,$K$2,"y")</f>
        <v>28</v>
      </c>
      <c r="N277" s="4">
        <f>VLOOKUP(A277,'Medical Examinations'!$A$2:$B$2336,2,FALSE)</f>
        <v>17.670000000000002</v>
      </c>
      <c r="O277" s="4">
        <f>VLOOKUP(A277,'Medical Examinations'!$A$1:$J$2336,3,FALSE)</f>
        <v>5.53</v>
      </c>
      <c r="P277" s="4" t="str">
        <f>VLOOKUP(A277,'Medical Examinations'!$A$1:$J$2336,4,FALSE)</f>
        <v>Yes</v>
      </c>
      <c r="Q277" s="4" t="str">
        <f>VLOOKUP(A277,'Medical Examinations'!$A$1:$J$2336,5,FALSE)</f>
        <v>No</v>
      </c>
      <c r="R277" s="4">
        <f>VLOOKUP(A277,'Medical Examinations'!$A$1:$J$2336,7,FALSE)</f>
        <v>0</v>
      </c>
      <c r="S277" s="4" t="str">
        <f>VLOOKUP(A277,'Medical Examinations'!$A$1:$J$2336,6,FALSE)</f>
        <v>No</v>
      </c>
      <c r="T277" s="4" t="str">
        <f>VLOOKUP(A277,'Medical Examinations'!$A$1:$J$2336,8,FALSE)</f>
        <v>No</v>
      </c>
      <c r="U277" s="4" t="str">
        <f>VLOOKUP(A277,'Medical Examinations'!$A$1:$J$2336,9,FALSE)</f>
        <v>Underweight</v>
      </c>
      <c r="V277" s="4" t="str">
        <f>VLOOKUP(A277,'Medical Examinations'!$A$1:$J$2336,10,FALSE)</f>
        <v>Normal</v>
      </c>
      <c r="W277" s="4"/>
      <c r="X277" s="4"/>
    </row>
    <row r="278" spans="1:24" ht="15.75" thickBot="1" x14ac:dyDescent="0.3">
      <c r="A278" s="4" t="s">
        <v>308</v>
      </c>
      <c r="B278" s="5">
        <v>1994</v>
      </c>
      <c r="C278" s="4" t="s">
        <v>20</v>
      </c>
      <c r="D278" s="5">
        <v>17</v>
      </c>
      <c r="E278" s="5" t="str">
        <f>CONCATENATE(D278," ",C278," ",B278)</f>
        <v>17 Sep 1994</v>
      </c>
      <c r="F278" s="4" t="str">
        <f>IF(M278&lt;=30,"20-30",IF(M278&lt;=40,"31-40",IF(M278&lt;=50,"41-50","51+")))</f>
        <v>20-30</v>
      </c>
      <c r="G278" s="19">
        <v>2684.69</v>
      </c>
      <c r="H278" s="4" t="s">
        <v>11</v>
      </c>
      <c r="I278" s="4" t="s">
        <v>11</v>
      </c>
      <c r="J278" s="4" t="s">
        <v>13</v>
      </c>
      <c r="K278" s="4"/>
      <c r="L278" s="4" t="str">
        <f>VLOOKUP(A278,'Customer Names'!$A$2:$B$2336,2,FALSE)</f>
        <v>Scalard</v>
      </c>
      <c r="M278" s="4">
        <f>DATEDIF(E278,$K$2,"y")</f>
        <v>30</v>
      </c>
      <c r="N278" s="4">
        <f>VLOOKUP(A278,'Medical Examinations'!$A$2:$B$2336,2,FALSE)</f>
        <v>24.96</v>
      </c>
      <c r="O278" s="4">
        <f>VLOOKUP(A278,'Medical Examinations'!$A$1:$J$2336,3,FALSE)</f>
        <v>4.57</v>
      </c>
      <c r="P278" s="4" t="str">
        <f>VLOOKUP(A278,'Medical Examinations'!$A$1:$J$2336,4,FALSE)</f>
        <v>No</v>
      </c>
      <c r="Q278" s="4" t="str">
        <f>VLOOKUP(A278,'Medical Examinations'!$A$1:$J$2336,5,FALSE)</f>
        <v>No</v>
      </c>
      <c r="R278" s="4">
        <f>VLOOKUP(A278,'Medical Examinations'!$A$1:$J$2336,7,FALSE)</f>
        <v>0</v>
      </c>
      <c r="S278" s="4" t="str">
        <f>VLOOKUP(A278,'Medical Examinations'!$A$1:$J$2336,6,FALSE)</f>
        <v>No</v>
      </c>
      <c r="T278" s="4" t="str">
        <f>VLOOKUP(A278,'Medical Examinations'!$A$1:$J$2336,8,FALSE)</f>
        <v>No</v>
      </c>
      <c r="U278" s="4" t="str">
        <f>VLOOKUP(A278,'Medical Examinations'!$A$1:$J$2336,9,FALSE)</f>
        <v>Normal Weight</v>
      </c>
      <c r="V278" s="4" t="str">
        <f>VLOOKUP(A278,'Medical Examinations'!$A$1:$J$2336,10,FALSE)</f>
        <v>Normal</v>
      </c>
      <c r="W278" s="4"/>
      <c r="X278" s="4"/>
    </row>
    <row r="279" spans="1:24" ht="15.75" thickBot="1" x14ac:dyDescent="0.3">
      <c r="A279" s="4" t="s">
        <v>309</v>
      </c>
      <c r="B279" s="5">
        <v>1994</v>
      </c>
      <c r="C279" s="4" t="s">
        <v>36</v>
      </c>
      <c r="D279" s="5">
        <v>2</v>
      </c>
      <c r="E279" s="5" t="str">
        <f>CONCATENATE(D279," ",C279," ",B279)</f>
        <v>2 Oct 1994</v>
      </c>
      <c r="F279" s="4" t="str">
        <f>IF(M279&lt;=30,"20-30",IF(M279&lt;=40,"31-40",IF(M279&lt;=50,"41-50","51+")))</f>
        <v>20-30</v>
      </c>
      <c r="G279" s="19">
        <v>2689.5</v>
      </c>
      <c r="H279" s="4" t="s">
        <v>12</v>
      </c>
      <c r="I279" s="4" t="s">
        <v>11</v>
      </c>
      <c r="J279" s="4" t="s">
        <v>13</v>
      </c>
      <c r="K279" s="4"/>
      <c r="L279" s="4" t="str">
        <f>VLOOKUP(A279,'Customer Names'!$A$2:$B$2336,2,FALSE)</f>
        <v>Sharkey</v>
      </c>
      <c r="M279" s="4">
        <f>DATEDIF(E279,$K$2,"y")</f>
        <v>30</v>
      </c>
      <c r="N279" s="4">
        <f>VLOOKUP(A279,'Medical Examinations'!$A$2:$B$2336,2,FALSE)</f>
        <v>38.06</v>
      </c>
      <c r="O279" s="4">
        <f>VLOOKUP(A279,'Medical Examinations'!$A$1:$J$2336,3,FALSE)</f>
        <v>6.16</v>
      </c>
      <c r="P279" s="4" t="str">
        <f>VLOOKUP(A279,'Medical Examinations'!$A$1:$J$2336,4,FALSE)</f>
        <v>No</v>
      </c>
      <c r="Q279" s="4" t="str">
        <f>VLOOKUP(A279,'Medical Examinations'!$A$1:$J$2336,5,FALSE)</f>
        <v>No</v>
      </c>
      <c r="R279" s="4">
        <f>VLOOKUP(A279,'Medical Examinations'!$A$1:$J$2336,7,FALSE)</f>
        <v>0</v>
      </c>
      <c r="S279" s="4" t="str">
        <f>VLOOKUP(A279,'Medical Examinations'!$A$1:$J$2336,6,FALSE)</f>
        <v>No</v>
      </c>
      <c r="T279" s="4" t="str">
        <f>VLOOKUP(A279,'Medical Examinations'!$A$1:$J$2336,8,FALSE)</f>
        <v>No</v>
      </c>
      <c r="U279" s="4" t="str">
        <f>VLOOKUP(A279,'Medical Examinations'!$A$1:$J$2336,9,FALSE)</f>
        <v>Obesity</v>
      </c>
      <c r="V279" s="4" t="str">
        <f>VLOOKUP(A279,'Medical Examinations'!$A$1:$J$2336,10,FALSE)</f>
        <v>Prediabetes</v>
      </c>
      <c r="W279" s="4"/>
      <c r="X279" s="4"/>
    </row>
    <row r="280" spans="1:24" ht="15.75" thickBot="1" x14ac:dyDescent="0.3">
      <c r="A280" s="4" t="s">
        <v>310</v>
      </c>
      <c r="B280" s="5">
        <v>1999</v>
      </c>
      <c r="C280" s="4" t="s">
        <v>18</v>
      </c>
      <c r="D280" s="5">
        <v>11</v>
      </c>
      <c r="E280" s="5" t="str">
        <f>CONCATENATE(D280," ",C280," ",B280)</f>
        <v>11 Jun 1999</v>
      </c>
      <c r="F280" s="4" t="str">
        <f>IF(M280&lt;=30,"20-30",IF(M280&lt;=40,"31-40",IF(M280&lt;=50,"41-50","51+")))</f>
        <v>20-30</v>
      </c>
      <c r="G280" s="19">
        <v>2690.11</v>
      </c>
      <c r="H280" s="4" t="s">
        <v>11</v>
      </c>
      <c r="I280" s="4" t="s">
        <v>11</v>
      </c>
      <c r="J280" s="4" t="s">
        <v>23</v>
      </c>
      <c r="K280" s="4"/>
      <c r="L280" s="4" t="str">
        <f>VLOOKUP(A280,'Customer Names'!$A$2:$B$2336,2,FALSE)</f>
        <v>Blair</v>
      </c>
      <c r="M280" s="4">
        <f>DATEDIF(E280,$K$2,"y")</f>
        <v>25</v>
      </c>
      <c r="N280" s="4">
        <f>VLOOKUP(A280,'Medical Examinations'!$A$2:$B$2336,2,FALSE)</f>
        <v>28.12</v>
      </c>
      <c r="O280" s="4">
        <f>VLOOKUP(A280,'Medical Examinations'!$A$1:$J$2336,3,FALSE)</f>
        <v>5.05</v>
      </c>
      <c r="P280" s="4" t="str">
        <f>VLOOKUP(A280,'Medical Examinations'!$A$1:$J$2336,4,FALSE)</f>
        <v>No</v>
      </c>
      <c r="Q280" s="4" t="str">
        <f>VLOOKUP(A280,'Medical Examinations'!$A$1:$J$2336,5,FALSE)</f>
        <v>No</v>
      </c>
      <c r="R280" s="4">
        <f>VLOOKUP(A280,'Medical Examinations'!$A$1:$J$2336,7,FALSE)</f>
        <v>0</v>
      </c>
      <c r="S280" s="4" t="str">
        <f>VLOOKUP(A280,'Medical Examinations'!$A$1:$J$2336,6,FALSE)</f>
        <v>No</v>
      </c>
      <c r="T280" s="4" t="str">
        <f>VLOOKUP(A280,'Medical Examinations'!$A$1:$J$2336,8,FALSE)</f>
        <v>No</v>
      </c>
      <c r="U280" s="4" t="str">
        <f>VLOOKUP(A280,'Medical Examinations'!$A$1:$J$2336,9,FALSE)</f>
        <v>Overweight</v>
      </c>
      <c r="V280" s="4" t="str">
        <f>VLOOKUP(A280,'Medical Examinations'!$A$1:$J$2336,10,FALSE)</f>
        <v>Normal</v>
      </c>
      <c r="W280" s="4"/>
      <c r="X280" s="4"/>
    </row>
    <row r="281" spans="1:24" ht="15.75" thickBot="1" x14ac:dyDescent="0.3">
      <c r="A281" s="4" t="s">
        <v>311</v>
      </c>
      <c r="B281" s="5">
        <v>1996</v>
      </c>
      <c r="C281" s="4" t="s">
        <v>18</v>
      </c>
      <c r="D281" s="5">
        <v>13</v>
      </c>
      <c r="E281" s="5" t="str">
        <f>CONCATENATE(D281," ",C281," ",B281)</f>
        <v>13 Jun 1996</v>
      </c>
      <c r="F281" s="4" t="str">
        <f>IF(M281&lt;=30,"20-30",IF(M281&lt;=40,"31-40",IF(M281&lt;=50,"41-50","51+")))</f>
        <v>20-30</v>
      </c>
      <c r="G281" s="19">
        <v>2699.57</v>
      </c>
      <c r="H281" s="4" t="s">
        <v>11</v>
      </c>
      <c r="I281" s="4" t="s">
        <v>16</v>
      </c>
      <c r="J281" s="4" t="s">
        <v>23</v>
      </c>
      <c r="K281" s="4"/>
      <c r="L281" s="4" t="str">
        <f>VLOOKUP(A281,'Customer Names'!$A$2:$B$2336,2,FALSE)</f>
        <v>Nunn</v>
      </c>
      <c r="M281" s="4">
        <f>DATEDIF(E281,$K$2,"y")</f>
        <v>28</v>
      </c>
      <c r="N281" s="4">
        <f>VLOOKUP(A281,'Medical Examinations'!$A$2:$B$2336,2,FALSE)</f>
        <v>31.065000000000001</v>
      </c>
      <c r="O281" s="4">
        <f>VLOOKUP(A281,'Medical Examinations'!$A$1:$J$2336,3,FALSE)</f>
        <v>4.57</v>
      </c>
      <c r="P281" s="4" t="str">
        <f>VLOOKUP(A281,'Medical Examinations'!$A$1:$J$2336,4,FALSE)</f>
        <v>Yes</v>
      </c>
      <c r="Q281" s="4" t="str">
        <f>VLOOKUP(A281,'Medical Examinations'!$A$1:$J$2336,5,FALSE)</f>
        <v>No</v>
      </c>
      <c r="R281" s="4">
        <f>VLOOKUP(A281,'Medical Examinations'!$A$1:$J$2336,7,FALSE)</f>
        <v>0</v>
      </c>
      <c r="S281" s="4" t="str">
        <f>VLOOKUP(A281,'Medical Examinations'!$A$1:$J$2336,6,FALSE)</f>
        <v>No</v>
      </c>
      <c r="T281" s="4" t="str">
        <f>VLOOKUP(A281,'Medical Examinations'!$A$1:$J$2336,8,FALSE)</f>
        <v>No</v>
      </c>
      <c r="U281" s="4" t="str">
        <f>VLOOKUP(A281,'Medical Examinations'!$A$1:$J$2336,9,FALSE)</f>
        <v>Obesity</v>
      </c>
      <c r="V281" s="4" t="str">
        <f>VLOOKUP(A281,'Medical Examinations'!$A$1:$J$2336,10,FALSE)</f>
        <v>Normal</v>
      </c>
      <c r="W281" s="4"/>
      <c r="X281" s="4"/>
    </row>
    <row r="282" spans="1:24" ht="15.75" thickBot="1" x14ac:dyDescent="0.3">
      <c r="A282" s="4" t="s">
        <v>312</v>
      </c>
      <c r="B282" s="5">
        <v>2003</v>
      </c>
      <c r="C282" s="4" t="s">
        <v>10</v>
      </c>
      <c r="D282" s="5">
        <v>17</v>
      </c>
      <c r="E282" s="5" t="str">
        <f>CONCATENATE(D282," ",C282," ",B282)</f>
        <v>17 Jul 2003</v>
      </c>
      <c r="F282" s="4" t="str">
        <f>IF(M282&lt;=30,"20-30",IF(M282&lt;=40,"31-40",IF(M282&lt;=50,"41-50","51+")))</f>
        <v>20-30</v>
      </c>
      <c r="G282" s="19">
        <v>2709.11</v>
      </c>
      <c r="H282" s="4" t="s">
        <v>11</v>
      </c>
      <c r="I282" s="4" t="s">
        <v>11</v>
      </c>
      <c r="J282" s="4" t="s">
        <v>23</v>
      </c>
      <c r="K282" s="4"/>
      <c r="L282" s="4" t="str">
        <f>VLOOKUP(A282,'Customer Names'!$A$2:$B$2336,2,FALSE)</f>
        <v>Adams</v>
      </c>
      <c r="M282" s="4">
        <f>DATEDIF(E282,$K$2,"y")</f>
        <v>21</v>
      </c>
      <c r="N282" s="4">
        <f>VLOOKUP(A282,'Medical Examinations'!$A$2:$B$2336,2,FALSE)</f>
        <v>24.51</v>
      </c>
      <c r="O282" s="4">
        <f>VLOOKUP(A282,'Medical Examinations'!$A$1:$J$2336,3,FALSE)</f>
        <v>4.24</v>
      </c>
      <c r="P282" s="4" t="str">
        <f>VLOOKUP(A282,'Medical Examinations'!$A$1:$J$2336,4,FALSE)</f>
        <v>No</v>
      </c>
      <c r="Q282" s="4" t="str">
        <f>VLOOKUP(A282,'Medical Examinations'!$A$1:$J$2336,5,FALSE)</f>
        <v>No</v>
      </c>
      <c r="R282" s="4">
        <f>VLOOKUP(A282,'Medical Examinations'!$A$1:$J$2336,7,FALSE)</f>
        <v>1</v>
      </c>
      <c r="S282" s="4" t="str">
        <f>VLOOKUP(A282,'Medical Examinations'!$A$1:$J$2336,6,FALSE)</f>
        <v>Yes</v>
      </c>
      <c r="T282" s="4" t="str">
        <f>VLOOKUP(A282,'Medical Examinations'!$A$1:$J$2336,8,FALSE)</f>
        <v>No</v>
      </c>
      <c r="U282" s="4" t="str">
        <f>VLOOKUP(A282,'Medical Examinations'!$A$1:$J$2336,9,FALSE)</f>
        <v>Normal Weight</v>
      </c>
      <c r="V282" s="4" t="str">
        <f>VLOOKUP(A282,'Medical Examinations'!$A$1:$J$2336,10,FALSE)</f>
        <v>Normal</v>
      </c>
      <c r="W282" s="4"/>
      <c r="X282" s="4"/>
    </row>
    <row r="283" spans="1:24" ht="15.75" thickBot="1" x14ac:dyDescent="0.3">
      <c r="A283" s="4" t="s">
        <v>313</v>
      </c>
      <c r="B283" s="5">
        <v>2003</v>
      </c>
      <c r="C283" s="4" t="s">
        <v>15</v>
      </c>
      <c r="D283" s="5">
        <v>21</v>
      </c>
      <c r="E283" s="5" t="str">
        <f>CONCATENATE(D283," ",C283," ",B283)</f>
        <v>21 Nov 2003</v>
      </c>
      <c r="F283" s="4" t="str">
        <f>IF(M283&lt;=30,"20-30",IF(M283&lt;=40,"31-40",IF(M283&lt;=50,"41-50","51+")))</f>
        <v>20-30</v>
      </c>
      <c r="G283" s="19">
        <v>2709.24</v>
      </c>
      <c r="H283" s="4" t="s">
        <v>11</v>
      </c>
      <c r="I283" s="4" t="s">
        <v>11</v>
      </c>
      <c r="J283" s="4" t="s">
        <v>23</v>
      </c>
      <c r="K283" s="4"/>
      <c r="L283" s="4" t="str">
        <f>VLOOKUP(A283,'Customer Names'!$A$2:$B$2336,2,FALSE)</f>
        <v>Brill</v>
      </c>
      <c r="M283" s="4">
        <f>DATEDIF(E283,$K$2,"y")</f>
        <v>21</v>
      </c>
      <c r="N283" s="4">
        <f>VLOOKUP(A283,'Medical Examinations'!$A$2:$B$2336,2,FALSE)</f>
        <v>24.605</v>
      </c>
      <c r="O283" s="4">
        <f>VLOOKUP(A283,'Medical Examinations'!$A$1:$J$2336,3,FALSE)</f>
        <v>5.62</v>
      </c>
      <c r="P283" s="4" t="str">
        <f>VLOOKUP(A283,'Medical Examinations'!$A$1:$J$2336,4,FALSE)</f>
        <v>No</v>
      </c>
      <c r="Q283" s="4" t="str">
        <f>VLOOKUP(A283,'Medical Examinations'!$A$1:$J$2336,5,FALSE)</f>
        <v>No</v>
      </c>
      <c r="R283" s="4">
        <f>VLOOKUP(A283,'Medical Examinations'!$A$1:$J$2336,7,FALSE)</f>
        <v>1</v>
      </c>
      <c r="S283" s="4" t="str">
        <f>VLOOKUP(A283,'Medical Examinations'!$A$1:$J$2336,6,FALSE)</f>
        <v>Yes</v>
      </c>
      <c r="T283" s="4" t="str">
        <f>VLOOKUP(A283,'Medical Examinations'!$A$1:$J$2336,8,FALSE)</f>
        <v>No</v>
      </c>
      <c r="U283" s="4" t="str">
        <f>VLOOKUP(A283,'Medical Examinations'!$A$1:$J$2336,9,FALSE)</f>
        <v>Normal Weight</v>
      </c>
      <c r="V283" s="4" t="str">
        <f>VLOOKUP(A283,'Medical Examinations'!$A$1:$J$2336,10,FALSE)</f>
        <v>Normal</v>
      </c>
      <c r="W283" s="4"/>
      <c r="X283" s="4"/>
    </row>
    <row r="284" spans="1:24" ht="15.75" thickBot="1" x14ac:dyDescent="0.3">
      <c r="A284" s="4" t="s">
        <v>314</v>
      </c>
      <c r="B284" s="5">
        <v>2003</v>
      </c>
      <c r="C284" s="4" t="s">
        <v>30</v>
      </c>
      <c r="D284" s="5">
        <v>1</v>
      </c>
      <c r="E284" s="5" t="str">
        <f>CONCATENATE(D284," ",C284," ",B284)</f>
        <v>1 Dec 2003</v>
      </c>
      <c r="F284" s="4" t="str">
        <f>IF(M284&lt;=30,"20-30",IF(M284&lt;=40,"31-40",IF(M284&lt;=50,"41-50","51+")))</f>
        <v>20-30</v>
      </c>
      <c r="G284" s="19">
        <v>2710.83</v>
      </c>
      <c r="H284" s="4" t="s">
        <v>11</v>
      </c>
      <c r="I284" s="4" t="s">
        <v>12</v>
      </c>
      <c r="J284" s="4" t="s">
        <v>23</v>
      </c>
      <c r="K284" s="4"/>
      <c r="L284" s="4" t="str">
        <f>VLOOKUP(A284,'Customer Names'!$A$2:$B$2336,2,FALSE)</f>
        <v>Szynkarczuk</v>
      </c>
      <c r="M284" s="4">
        <f>DATEDIF(E284,$K$2,"y")</f>
        <v>21</v>
      </c>
      <c r="N284" s="4">
        <f>VLOOKUP(A284,'Medical Examinations'!$A$2:$B$2336,2,FALSE)</f>
        <v>25.745000000000001</v>
      </c>
      <c r="O284" s="4">
        <f>VLOOKUP(A284,'Medical Examinations'!$A$1:$J$2336,3,FALSE)</f>
        <v>4.34</v>
      </c>
      <c r="P284" s="4" t="str">
        <f>VLOOKUP(A284,'Medical Examinations'!$A$1:$J$2336,4,FALSE)</f>
        <v>No</v>
      </c>
      <c r="Q284" s="4" t="str">
        <f>VLOOKUP(A284,'Medical Examinations'!$A$1:$J$2336,5,FALSE)</f>
        <v>No</v>
      </c>
      <c r="R284" s="4">
        <f>VLOOKUP(A284,'Medical Examinations'!$A$1:$J$2336,7,FALSE)</f>
        <v>1</v>
      </c>
      <c r="S284" s="4" t="str">
        <f>VLOOKUP(A284,'Medical Examinations'!$A$1:$J$2336,6,FALSE)</f>
        <v>Yes</v>
      </c>
      <c r="T284" s="4" t="str">
        <f>VLOOKUP(A284,'Medical Examinations'!$A$1:$J$2336,8,FALSE)</f>
        <v>No</v>
      </c>
      <c r="U284" s="4" t="str">
        <f>VLOOKUP(A284,'Medical Examinations'!$A$1:$J$2336,9,FALSE)</f>
        <v>Overweight</v>
      </c>
      <c r="V284" s="4" t="str">
        <f>VLOOKUP(A284,'Medical Examinations'!$A$1:$J$2336,10,FALSE)</f>
        <v>Normal</v>
      </c>
      <c r="W284" s="4"/>
      <c r="X284" s="4"/>
    </row>
    <row r="285" spans="1:24" ht="15.75" thickBot="1" x14ac:dyDescent="0.3">
      <c r="A285" s="4" t="s">
        <v>315</v>
      </c>
      <c r="B285" s="5">
        <v>2003</v>
      </c>
      <c r="C285" s="4" t="s">
        <v>34</v>
      </c>
      <c r="D285" s="5">
        <v>6</v>
      </c>
      <c r="E285" s="5" t="str">
        <f>CONCATENATE(D285," ",C285," ",B285)</f>
        <v>6 Aug 2003</v>
      </c>
      <c r="F285" s="4" t="str">
        <f>IF(M285&lt;=30,"20-30",IF(M285&lt;=40,"31-40",IF(M285&lt;=50,"41-50","51+")))</f>
        <v>20-30</v>
      </c>
      <c r="G285" s="19">
        <v>2719.28</v>
      </c>
      <c r="H285" s="4" t="s">
        <v>11</v>
      </c>
      <c r="I285" s="4" t="s">
        <v>11</v>
      </c>
      <c r="J285" s="4" t="s">
        <v>23</v>
      </c>
      <c r="K285" s="4"/>
      <c r="L285" s="4" t="str">
        <f>VLOOKUP(A285,'Customer Names'!$A$2:$B$2336,2,FALSE)</f>
        <v>Rodriguez</v>
      </c>
      <c r="M285" s="4">
        <f>DATEDIF(E285,$K$2,"y")</f>
        <v>21</v>
      </c>
      <c r="N285" s="4">
        <f>VLOOKUP(A285,'Medical Examinations'!$A$2:$B$2336,2,FALSE)</f>
        <v>31.824999999999999</v>
      </c>
      <c r="O285" s="4">
        <f>VLOOKUP(A285,'Medical Examinations'!$A$1:$J$2336,3,FALSE)</f>
        <v>4.7</v>
      </c>
      <c r="P285" s="4" t="str">
        <f>VLOOKUP(A285,'Medical Examinations'!$A$1:$J$2336,4,FALSE)</f>
        <v>No</v>
      </c>
      <c r="Q285" s="4" t="str">
        <f>VLOOKUP(A285,'Medical Examinations'!$A$1:$J$2336,5,FALSE)</f>
        <v>No</v>
      </c>
      <c r="R285" s="4">
        <f>VLOOKUP(A285,'Medical Examinations'!$A$1:$J$2336,7,FALSE)</f>
        <v>1</v>
      </c>
      <c r="S285" s="4" t="str">
        <f>VLOOKUP(A285,'Medical Examinations'!$A$1:$J$2336,6,FALSE)</f>
        <v>Yes</v>
      </c>
      <c r="T285" s="4" t="str">
        <f>VLOOKUP(A285,'Medical Examinations'!$A$1:$J$2336,8,FALSE)</f>
        <v>No</v>
      </c>
      <c r="U285" s="4" t="str">
        <f>VLOOKUP(A285,'Medical Examinations'!$A$1:$J$2336,9,FALSE)</f>
        <v>Obesity</v>
      </c>
      <c r="V285" s="4" t="str">
        <f>VLOOKUP(A285,'Medical Examinations'!$A$1:$J$2336,10,FALSE)</f>
        <v>Normal</v>
      </c>
      <c r="W285" s="4"/>
      <c r="X285" s="4"/>
    </row>
    <row r="286" spans="1:24" ht="15.75" thickBot="1" x14ac:dyDescent="0.3">
      <c r="A286" s="4" t="s">
        <v>316</v>
      </c>
      <c r="B286" s="5">
        <v>1997</v>
      </c>
      <c r="C286" s="4" t="s">
        <v>36</v>
      </c>
      <c r="D286" s="5">
        <v>30</v>
      </c>
      <c r="E286" s="5" t="str">
        <f>CONCATENATE(D286," ",C286," ",B286)</f>
        <v>30 Oct 1997</v>
      </c>
      <c r="F286" s="4" t="str">
        <f>IF(M286&lt;=30,"20-30",IF(M286&lt;=40,"31-40",IF(M286&lt;=50,"41-50","51+")))</f>
        <v>20-30</v>
      </c>
      <c r="G286" s="19">
        <v>2721.32</v>
      </c>
      <c r="H286" s="4" t="s">
        <v>16</v>
      </c>
      <c r="I286" s="4" t="s">
        <v>12</v>
      </c>
      <c r="J286" s="4" t="s">
        <v>276</v>
      </c>
      <c r="K286" s="4"/>
      <c r="L286" s="4" t="str">
        <f>VLOOKUP(A286,'Customer Names'!$A$2:$B$2336,2,FALSE)</f>
        <v>Chepkwony</v>
      </c>
      <c r="M286" s="4">
        <f>DATEDIF(E286,$K$2,"y")</f>
        <v>27</v>
      </c>
      <c r="N286" s="4">
        <f>VLOOKUP(A286,'Medical Examinations'!$A$2:$B$2336,2,FALSE)</f>
        <v>26.22</v>
      </c>
      <c r="O286" s="4">
        <f>VLOOKUP(A286,'Medical Examinations'!$A$1:$J$2336,3,FALSE)</f>
        <v>4.6500000000000004</v>
      </c>
      <c r="P286" s="4" t="str">
        <f>VLOOKUP(A286,'Medical Examinations'!$A$1:$J$2336,4,FALSE)</f>
        <v>Yes</v>
      </c>
      <c r="Q286" s="4" t="str">
        <f>VLOOKUP(A286,'Medical Examinations'!$A$1:$J$2336,5,FALSE)</f>
        <v>No</v>
      </c>
      <c r="R286" s="4">
        <f>VLOOKUP(A286,'Medical Examinations'!$A$1:$J$2336,7,FALSE)</f>
        <v>1</v>
      </c>
      <c r="S286" s="4" t="str">
        <f>VLOOKUP(A286,'Medical Examinations'!$A$1:$J$2336,6,FALSE)</f>
        <v>Yes</v>
      </c>
      <c r="T286" s="4" t="str">
        <f>VLOOKUP(A286,'Medical Examinations'!$A$1:$J$2336,8,FALSE)</f>
        <v>No</v>
      </c>
      <c r="U286" s="4" t="str">
        <f>VLOOKUP(A286,'Medical Examinations'!$A$1:$J$2336,9,FALSE)</f>
        <v>Overweight</v>
      </c>
      <c r="V286" s="4" t="str">
        <f>VLOOKUP(A286,'Medical Examinations'!$A$1:$J$2336,10,FALSE)</f>
        <v>Normal</v>
      </c>
      <c r="W286" s="4"/>
      <c r="X286" s="4"/>
    </row>
    <row r="287" spans="1:24" ht="15.75" thickBot="1" x14ac:dyDescent="0.3">
      <c r="A287" s="4" t="s">
        <v>317</v>
      </c>
      <c r="B287" s="5">
        <v>1988</v>
      </c>
      <c r="C287" s="4" t="s">
        <v>34</v>
      </c>
      <c r="D287" s="5">
        <v>20</v>
      </c>
      <c r="E287" s="5" t="str">
        <f>CONCATENATE(D287," ",C287," ",B287)</f>
        <v>20 Aug 1988</v>
      </c>
      <c r="F287" s="4" t="str">
        <f>IF(M287&lt;=30,"20-30",IF(M287&lt;=40,"31-40",IF(M287&lt;=50,"41-50","51+")))</f>
        <v>31-40</v>
      </c>
      <c r="G287" s="19">
        <v>2726.06</v>
      </c>
      <c r="H287" s="4" t="s">
        <v>11</v>
      </c>
      <c r="I287" s="4" t="s">
        <v>11</v>
      </c>
      <c r="J287" s="4" t="s">
        <v>13</v>
      </c>
      <c r="K287" s="4"/>
      <c r="L287" s="4" t="str">
        <f>VLOOKUP(A287,'Customer Names'!$A$2:$B$2336,2,FALSE)</f>
        <v>Condon</v>
      </c>
      <c r="M287" s="4">
        <f>DATEDIF(E287,$K$2,"y")</f>
        <v>36</v>
      </c>
      <c r="N287" s="4">
        <f>VLOOKUP(A287,'Medical Examinations'!$A$2:$B$2336,2,FALSE)</f>
        <v>16.72</v>
      </c>
      <c r="O287" s="4">
        <f>VLOOKUP(A287,'Medical Examinations'!$A$1:$J$2336,3,FALSE)</f>
        <v>4.38</v>
      </c>
      <c r="P287" s="4" t="str">
        <f>VLOOKUP(A287,'Medical Examinations'!$A$1:$J$2336,4,FALSE)</f>
        <v>Yes</v>
      </c>
      <c r="Q287" s="4" t="str">
        <f>VLOOKUP(A287,'Medical Examinations'!$A$1:$J$2336,5,FALSE)</f>
        <v>No</v>
      </c>
      <c r="R287" s="4">
        <f>VLOOKUP(A287,'Medical Examinations'!$A$1:$J$2336,7,FALSE)</f>
        <v>1</v>
      </c>
      <c r="S287" s="4" t="str">
        <f>VLOOKUP(A287,'Medical Examinations'!$A$1:$J$2336,6,FALSE)</f>
        <v>No</v>
      </c>
      <c r="T287" s="4" t="str">
        <f>VLOOKUP(A287,'Medical Examinations'!$A$1:$J$2336,8,FALSE)</f>
        <v>No</v>
      </c>
      <c r="U287" s="4" t="str">
        <f>VLOOKUP(A287,'Medical Examinations'!$A$1:$J$2336,9,FALSE)</f>
        <v>Underweight</v>
      </c>
      <c r="V287" s="4" t="str">
        <f>VLOOKUP(A287,'Medical Examinations'!$A$1:$J$2336,10,FALSE)</f>
        <v>Normal</v>
      </c>
      <c r="W287" s="4"/>
      <c r="X287" s="4"/>
    </row>
    <row r="288" spans="1:24" ht="15.75" thickBot="1" x14ac:dyDescent="0.3">
      <c r="A288" s="4" t="s">
        <v>318</v>
      </c>
      <c r="B288" s="5">
        <v>1997</v>
      </c>
      <c r="C288" s="4" t="s">
        <v>36</v>
      </c>
      <c r="D288" s="5">
        <v>6</v>
      </c>
      <c r="E288" s="5" t="str">
        <f>CONCATENATE(D288," ",C288," ",B288)</f>
        <v>6 Oct 1997</v>
      </c>
      <c r="F288" s="4" t="str">
        <f>IF(M288&lt;=30,"20-30",IF(M288&lt;=40,"31-40",IF(M288&lt;=50,"41-50","51+")))</f>
        <v>20-30</v>
      </c>
      <c r="G288" s="19">
        <v>2727.4</v>
      </c>
      <c r="H288" s="4" t="s">
        <v>12</v>
      </c>
      <c r="I288" s="4" t="s">
        <v>12</v>
      </c>
      <c r="J288" s="4" t="s">
        <v>168</v>
      </c>
      <c r="K288" s="4"/>
      <c r="L288" s="4" t="str">
        <f>VLOOKUP(A288,'Customer Names'!$A$2:$B$2336,2,FALSE)</f>
        <v>Kennedy</v>
      </c>
      <c r="M288" s="4">
        <f>DATEDIF(E288,$K$2,"y")</f>
        <v>27</v>
      </c>
      <c r="N288" s="4">
        <f>VLOOKUP(A288,'Medical Examinations'!$A$2:$B$2336,2,FALSE)</f>
        <v>30.59</v>
      </c>
      <c r="O288" s="4">
        <f>VLOOKUP(A288,'Medical Examinations'!$A$1:$J$2336,3,FALSE)</f>
        <v>6.3</v>
      </c>
      <c r="P288" s="4" t="str">
        <f>VLOOKUP(A288,'Medical Examinations'!$A$1:$J$2336,4,FALSE)</f>
        <v>Yes</v>
      </c>
      <c r="Q288" s="4" t="str">
        <f>VLOOKUP(A288,'Medical Examinations'!$A$1:$J$2336,5,FALSE)</f>
        <v>No</v>
      </c>
      <c r="R288" s="4">
        <f>VLOOKUP(A288,'Medical Examinations'!$A$1:$J$2336,7,FALSE)</f>
        <v>1</v>
      </c>
      <c r="S288" s="4" t="str">
        <f>VLOOKUP(A288,'Medical Examinations'!$A$1:$J$2336,6,FALSE)</f>
        <v>Yes</v>
      </c>
      <c r="T288" s="4" t="str">
        <f>VLOOKUP(A288,'Medical Examinations'!$A$1:$J$2336,8,FALSE)</f>
        <v>No</v>
      </c>
      <c r="U288" s="4" t="str">
        <f>VLOOKUP(A288,'Medical Examinations'!$A$1:$J$2336,9,FALSE)</f>
        <v>Obesity</v>
      </c>
      <c r="V288" s="4" t="str">
        <f>VLOOKUP(A288,'Medical Examinations'!$A$1:$J$2336,10,FALSE)</f>
        <v>Prediabetes</v>
      </c>
      <c r="W288" s="4"/>
      <c r="X288" s="4"/>
    </row>
    <row r="289" spans="1:24" ht="15.75" thickBot="1" x14ac:dyDescent="0.3">
      <c r="A289" s="4" t="s">
        <v>319</v>
      </c>
      <c r="B289" s="5">
        <v>2003</v>
      </c>
      <c r="C289" s="4" t="s">
        <v>30</v>
      </c>
      <c r="D289" s="5">
        <v>3</v>
      </c>
      <c r="E289" s="5" t="str">
        <f>CONCATENATE(D289," ",C289," ",B289)</f>
        <v>3 Dec 2003</v>
      </c>
      <c r="F289" s="4" t="str">
        <f>IF(M289&lt;=30,"20-30",IF(M289&lt;=40,"31-40",IF(M289&lt;=50,"41-50","51+")))</f>
        <v>20-30</v>
      </c>
      <c r="G289" s="19">
        <v>2730.11</v>
      </c>
      <c r="H289" s="4" t="s">
        <v>11</v>
      </c>
      <c r="I289" s="4" t="s">
        <v>12</v>
      </c>
      <c r="J289" s="4" t="s">
        <v>23</v>
      </c>
      <c r="K289" s="4"/>
      <c r="L289" s="4" t="str">
        <f>VLOOKUP(A289,'Customer Names'!$A$2:$B$2336,2,FALSE)</f>
        <v>Tang</v>
      </c>
      <c r="M289" s="4">
        <f>DATEDIF(E289,$K$2,"y")</f>
        <v>21</v>
      </c>
      <c r="N289" s="4">
        <f>VLOOKUP(A289,'Medical Examinations'!$A$2:$B$2336,2,FALSE)</f>
        <v>39.615000000000002</v>
      </c>
      <c r="O289" s="4">
        <f>VLOOKUP(A289,'Medical Examinations'!$A$1:$J$2336,3,FALSE)</f>
        <v>6.32</v>
      </c>
      <c r="P289" s="4" t="str">
        <f>VLOOKUP(A289,'Medical Examinations'!$A$1:$J$2336,4,FALSE)</f>
        <v>No</v>
      </c>
      <c r="Q289" s="4" t="str">
        <f>VLOOKUP(A289,'Medical Examinations'!$A$1:$J$2336,5,FALSE)</f>
        <v>No</v>
      </c>
      <c r="R289" s="4">
        <f>VLOOKUP(A289,'Medical Examinations'!$A$1:$J$2336,7,FALSE)</f>
        <v>1</v>
      </c>
      <c r="S289" s="4" t="str">
        <f>VLOOKUP(A289,'Medical Examinations'!$A$1:$J$2336,6,FALSE)</f>
        <v>Yes</v>
      </c>
      <c r="T289" s="4" t="str">
        <f>VLOOKUP(A289,'Medical Examinations'!$A$1:$J$2336,8,FALSE)</f>
        <v>No</v>
      </c>
      <c r="U289" s="4" t="str">
        <f>VLOOKUP(A289,'Medical Examinations'!$A$1:$J$2336,9,FALSE)</f>
        <v>Obesity</v>
      </c>
      <c r="V289" s="4" t="str">
        <f>VLOOKUP(A289,'Medical Examinations'!$A$1:$J$2336,10,FALSE)</f>
        <v>Prediabetes</v>
      </c>
      <c r="W289" s="4"/>
      <c r="X289" s="4"/>
    </row>
    <row r="290" spans="1:24" ht="15.75" thickBot="1" x14ac:dyDescent="0.3">
      <c r="A290" s="4" t="s">
        <v>320</v>
      </c>
      <c r="B290" s="5">
        <v>2000</v>
      </c>
      <c r="C290" s="4" t="s">
        <v>30</v>
      </c>
      <c r="D290" s="5">
        <v>17</v>
      </c>
      <c r="E290" s="5" t="str">
        <f>CONCATENATE(D290," ",C290," ",B290)</f>
        <v>17 Dec 2000</v>
      </c>
      <c r="F290" s="4" t="str">
        <f>IF(M290&lt;=30,"20-30",IF(M290&lt;=40,"31-40",IF(M290&lt;=50,"41-50","51+")))</f>
        <v>20-30</v>
      </c>
      <c r="G290" s="19">
        <v>2731.91</v>
      </c>
      <c r="H290" s="4" t="s">
        <v>11</v>
      </c>
      <c r="I290" s="4" t="s">
        <v>12</v>
      </c>
      <c r="J290" s="4" t="s">
        <v>247</v>
      </c>
      <c r="K290" s="4"/>
      <c r="L290" s="4" t="str">
        <f>VLOOKUP(A290,'Customer Names'!$A$2:$B$2336,2,FALSE)</f>
        <v>Lee</v>
      </c>
      <c r="M290" s="4">
        <f>DATEDIF(E290,$K$2,"y")</f>
        <v>24</v>
      </c>
      <c r="N290" s="4">
        <f>VLOOKUP(A290,'Medical Examinations'!$A$2:$B$2336,2,FALSE)</f>
        <v>23.18</v>
      </c>
      <c r="O290" s="4">
        <f>VLOOKUP(A290,'Medical Examinations'!$A$1:$J$2336,3,FALSE)</f>
        <v>4.24</v>
      </c>
      <c r="P290" s="4" t="str">
        <f>VLOOKUP(A290,'Medical Examinations'!$A$1:$J$2336,4,FALSE)</f>
        <v>No</v>
      </c>
      <c r="Q290" s="4" t="str">
        <f>VLOOKUP(A290,'Medical Examinations'!$A$1:$J$2336,5,FALSE)</f>
        <v>Yes</v>
      </c>
      <c r="R290" s="4">
        <f>VLOOKUP(A290,'Medical Examinations'!$A$1:$J$2336,7,FALSE)</f>
        <v>1</v>
      </c>
      <c r="S290" s="4" t="str">
        <f>VLOOKUP(A290,'Medical Examinations'!$A$1:$J$2336,6,FALSE)</f>
        <v>No</v>
      </c>
      <c r="T290" s="4" t="str">
        <f>VLOOKUP(A290,'Medical Examinations'!$A$1:$J$2336,8,FALSE)</f>
        <v>No</v>
      </c>
      <c r="U290" s="4" t="str">
        <f>VLOOKUP(A290,'Medical Examinations'!$A$1:$J$2336,9,FALSE)</f>
        <v>Normal Weight</v>
      </c>
      <c r="V290" s="4" t="str">
        <f>VLOOKUP(A290,'Medical Examinations'!$A$1:$J$2336,10,FALSE)</f>
        <v>Normal</v>
      </c>
      <c r="W290" s="4"/>
      <c r="X290" s="4"/>
    </row>
    <row r="291" spans="1:24" ht="15.75" thickBot="1" x14ac:dyDescent="0.3">
      <c r="A291" s="4" t="s">
        <v>321</v>
      </c>
      <c r="B291" s="5">
        <v>2000</v>
      </c>
      <c r="C291" s="4" t="s">
        <v>36</v>
      </c>
      <c r="D291" s="5">
        <v>3</v>
      </c>
      <c r="E291" s="5" t="str">
        <f>CONCATENATE(D291," ",C291," ",B291)</f>
        <v>3 Oct 2000</v>
      </c>
      <c r="F291" s="4" t="str">
        <f>IF(M291&lt;=30,"20-30",IF(M291&lt;=40,"31-40",IF(M291&lt;=50,"41-50","51+")))</f>
        <v>20-30</v>
      </c>
      <c r="G291" s="19">
        <v>2741.95</v>
      </c>
      <c r="H291" s="4" t="s">
        <v>11</v>
      </c>
      <c r="I291" s="4" t="s">
        <v>12</v>
      </c>
      <c r="J291" s="4" t="s">
        <v>247</v>
      </c>
      <c r="K291" s="4"/>
      <c r="L291" s="4" t="str">
        <f>VLOOKUP(A291,'Customer Names'!$A$2:$B$2336,2,FALSE)</f>
        <v>McLaughlin</v>
      </c>
      <c r="M291" s="4">
        <f>DATEDIF(E291,$K$2,"y")</f>
        <v>24</v>
      </c>
      <c r="N291" s="4">
        <f>VLOOKUP(A291,'Medical Examinations'!$A$2:$B$2336,2,FALSE)</f>
        <v>30.4</v>
      </c>
      <c r="O291" s="4">
        <f>VLOOKUP(A291,'Medical Examinations'!$A$1:$J$2336,3,FALSE)</f>
        <v>5.56</v>
      </c>
      <c r="P291" s="4" t="str">
        <f>VLOOKUP(A291,'Medical Examinations'!$A$1:$J$2336,4,FALSE)</f>
        <v>Yes</v>
      </c>
      <c r="Q291" s="4" t="str">
        <f>VLOOKUP(A291,'Medical Examinations'!$A$1:$J$2336,5,FALSE)</f>
        <v>Yes</v>
      </c>
      <c r="R291" s="4">
        <f>VLOOKUP(A291,'Medical Examinations'!$A$1:$J$2336,7,FALSE)</f>
        <v>1</v>
      </c>
      <c r="S291" s="4" t="str">
        <f>VLOOKUP(A291,'Medical Examinations'!$A$1:$J$2336,6,FALSE)</f>
        <v>No</v>
      </c>
      <c r="T291" s="4" t="str">
        <f>VLOOKUP(A291,'Medical Examinations'!$A$1:$J$2336,8,FALSE)</f>
        <v>No</v>
      </c>
      <c r="U291" s="4" t="str">
        <f>VLOOKUP(A291,'Medical Examinations'!$A$1:$J$2336,9,FALSE)</f>
        <v>Obesity</v>
      </c>
      <c r="V291" s="4" t="str">
        <f>VLOOKUP(A291,'Medical Examinations'!$A$1:$J$2336,10,FALSE)</f>
        <v>Normal</v>
      </c>
      <c r="W291" s="4"/>
      <c r="X291" s="4"/>
    </row>
    <row r="292" spans="1:24" ht="15.75" thickBot="1" x14ac:dyDescent="0.3">
      <c r="A292" s="4" t="s">
        <v>322</v>
      </c>
      <c r="B292" s="5">
        <v>2000</v>
      </c>
      <c r="C292" s="4" t="s">
        <v>36</v>
      </c>
      <c r="D292" s="5">
        <v>11</v>
      </c>
      <c r="E292" s="5" t="str">
        <f>CONCATENATE(D292," ",C292," ",B292)</f>
        <v>11 Oct 2000</v>
      </c>
      <c r="F292" s="4" t="str">
        <f>IF(M292&lt;=30,"20-30",IF(M292&lt;=40,"31-40",IF(M292&lt;=50,"41-50","51+")))</f>
        <v>20-30</v>
      </c>
      <c r="G292" s="19">
        <v>2755.02</v>
      </c>
      <c r="H292" s="4" t="s">
        <v>11</v>
      </c>
      <c r="I292" s="4" t="s">
        <v>16</v>
      </c>
      <c r="J292" s="4" t="s">
        <v>247</v>
      </c>
      <c r="K292" s="4"/>
      <c r="L292" s="4" t="str">
        <f>VLOOKUP(A292,'Customer Names'!$A$2:$B$2336,2,FALSE)</f>
        <v>Allan</v>
      </c>
      <c r="M292" s="4">
        <f>DATEDIF(E292,$K$2,"y")</f>
        <v>24</v>
      </c>
      <c r="N292" s="4">
        <f>VLOOKUP(A292,'Medical Examinations'!$A$2:$B$2336,2,FALSE)</f>
        <v>39.805</v>
      </c>
      <c r="O292" s="4">
        <f>VLOOKUP(A292,'Medical Examinations'!$A$1:$J$2336,3,FALSE)</f>
        <v>4.38</v>
      </c>
      <c r="P292" s="4" t="str">
        <f>VLOOKUP(A292,'Medical Examinations'!$A$1:$J$2336,4,FALSE)</f>
        <v>No</v>
      </c>
      <c r="Q292" s="4" t="str">
        <f>VLOOKUP(A292,'Medical Examinations'!$A$1:$J$2336,5,FALSE)</f>
        <v>Yes</v>
      </c>
      <c r="R292" s="4">
        <f>VLOOKUP(A292,'Medical Examinations'!$A$1:$J$2336,7,FALSE)</f>
        <v>1</v>
      </c>
      <c r="S292" s="4" t="str">
        <f>VLOOKUP(A292,'Medical Examinations'!$A$1:$J$2336,6,FALSE)</f>
        <v>No</v>
      </c>
      <c r="T292" s="4" t="str">
        <f>VLOOKUP(A292,'Medical Examinations'!$A$1:$J$2336,8,FALSE)</f>
        <v>No</v>
      </c>
      <c r="U292" s="4" t="str">
        <f>VLOOKUP(A292,'Medical Examinations'!$A$1:$J$2336,9,FALSE)</f>
        <v>Obesity</v>
      </c>
      <c r="V292" s="4" t="str">
        <f>VLOOKUP(A292,'Medical Examinations'!$A$1:$J$2336,10,FALSE)</f>
        <v>Normal</v>
      </c>
      <c r="W292" s="4"/>
      <c r="X292" s="4"/>
    </row>
    <row r="293" spans="1:24" ht="15.75" thickBot="1" x14ac:dyDescent="0.3">
      <c r="A293" s="4" t="s">
        <v>323</v>
      </c>
      <c r="B293" s="5">
        <v>1997</v>
      </c>
      <c r="C293" s="4" t="s">
        <v>34</v>
      </c>
      <c r="D293" s="5">
        <v>10</v>
      </c>
      <c r="E293" s="5" t="str">
        <f>CONCATENATE(D293," ",C293," ",B293)</f>
        <v>10 Aug 1997</v>
      </c>
      <c r="F293" s="4" t="str">
        <f>IF(M293&lt;=30,"20-30",IF(M293&lt;=40,"31-40",IF(M293&lt;=50,"41-50","51+")))</f>
        <v>20-30</v>
      </c>
      <c r="G293" s="19">
        <v>2758.99</v>
      </c>
      <c r="H293" s="4" t="s">
        <v>11</v>
      </c>
      <c r="I293" s="4" t="s">
        <v>16</v>
      </c>
      <c r="J293" s="4" t="s">
        <v>23</v>
      </c>
      <c r="K293" s="4"/>
      <c r="L293" s="4" t="str">
        <f>VLOOKUP(A293,'Customer Names'!$A$2:$B$2336,2,FALSE)</f>
        <v>Reid</v>
      </c>
      <c r="M293" s="4">
        <f>DATEDIF(E293,$K$2,"y")</f>
        <v>27</v>
      </c>
      <c r="N293" s="4">
        <f>VLOOKUP(A293,'Medical Examinations'!$A$2:$B$2336,2,FALSE)</f>
        <v>25.44</v>
      </c>
      <c r="O293" s="4">
        <f>VLOOKUP(A293,'Medical Examinations'!$A$1:$J$2336,3,FALSE)</f>
        <v>6.04</v>
      </c>
      <c r="P293" s="4" t="str">
        <f>VLOOKUP(A293,'Medical Examinations'!$A$1:$J$2336,4,FALSE)</f>
        <v>Yes</v>
      </c>
      <c r="Q293" s="4" t="str">
        <f>VLOOKUP(A293,'Medical Examinations'!$A$1:$J$2336,5,FALSE)</f>
        <v>No</v>
      </c>
      <c r="R293" s="4">
        <f>VLOOKUP(A293,'Medical Examinations'!$A$1:$J$2336,7,FALSE)</f>
        <v>1</v>
      </c>
      <c r="S293" s="4" t="str">
        <f>VLOOKUP(A293,'Medical Examinations'!$A$1:$J$2336,6,FALSE)</f>
        <v>Yes</v>
      </c>
      <c r="T293" s="4" t="str">
        <f>VLOOKUP(A293,'Medical Examinations'!$A$1:$J$2336,8,FALSE)</f>
        <v>No</v>
      </c>
      <c r="U293" s="4" t="str">
        <f>VLOOKUP(A293,'Medical Examinations'!$A$1:$J$2336,9,FALSE)</f>
        <v>Overweight</v>
      </c>
      <c r="V293" s="4" t="str">
        <f>VLOOKUP(A293,'Medical Examinations'!$A$1:$J$2336,10,FALSE)</f>
        <v>Prediabetes</v>
      </c>
      <c r="W293" s="4"/>
      <c r="X293" s="4"/>
    </row>
    <row r="294" spans="1:24" ht="15.75" thickBot="1" x14ac:dyDescent="0.3">
      <c r="A294" s="4" t="s">
        <v>324</v>
      </c>
      <c r="B294" s="5">
        <v>2004</v>
      </c>
      <c r="C294" s="4" t="s">
        <v>15</v>
      </c>
      <c r="D294" s="5">
        <v>14</v>
      </c>
      <c r="E294" s="5" t="str">
        <f>CONCATENATE(D294," ",C294," ",B294)</f>
        <v>14 Nov 2004</v>
      </c>
      <c r="F294" s="4" t="str">
        <f>IF(M294&lt;=30,"20-30",IF(M294&lt;=40,"31-40",IF(M294&lt;=50,"41-50","51+")))</f>
        <v>20-30</v>
      </c>
      <c r="G294" s="19">
        <v>2773.46</v>
      </c>
      <c r="H294" s="4" t="s">
        <v>11</v>
      </c>
      <c r="I294" s="4" t="s">
        <v>16</v>
      </c>
      <c r="J294" s="4" t="s">
        <v>300</v>
      </c>
      <c r="K294" s="4"/>
      <c r="L294" s="4" t="str">
        <f>VLOOKUP(A294,'Customer Names'!$A$2:$B$2336,2,FALSE)</f>
        <v>Salovaara</v>
      </c>
      <c r="M294" s="4">
        <f>DATEDIF(E294,$K$2,"y")</f>
        <v>20</v>
      </c>
      <c r="N294" s="4">
        <f>VLOOKUP(A294,'Medical Examinations'!$A$2:$B$2336,2,FALSE)</f>
        <v>30.13</v>
      </c>
      <c r="O294" s="4">
        <f>VLOOKUP(A294,'Medical Examinations'!$A$1:$J$2336,3,FALSE)</f>
        <v>5.71</v>
      </c>
      <c r="P294" s="4" t="str">
        <f>VLOOKUP(A294,'Medical Examinations'!$A$1:$J$2336,4,FALSE)</f>
        <v>No</v>
      </c>
      <c r="Q294" s="4" t="str">
        <f>VLOOKUP(A294,'Medical Examinations'!$A$1:$J$2336,5,FALSE)</f>
        <v>Yes</v>
      </c>
      <c r="R294" s="4">
        <f>VLOOKUP(A294,'Medical Examinations'!$A$1:$J$2336,7,FALSE)</f>
        <v>1</v>
      </c>
      <c r="S294" s="4" t="str">
        <f>VLOOKUP(A294,'Medical Examinations'!$A$1:$J$2336,6,FALSE)</f>
        <v>No</v>
      </c>
      <c r="T294" s="4" t="str">
        <f>VLOOKUP(A294,'Medical Examinations'!$A$1:$J$2336,8,FALSE)</f>
        <v>No</v>
      </c>
      <c r="U294" s="4" t="str">
        <f>VLOOKUP(A294,'Medical Examinations'!$A$1:$J$2336,9,FALSE)</f>
        <v>Obesity</v>
      </c>
      <c r="V294" s="4" t="str">
        <f>VLOOKUP(A294,'Medical Examinations'!$A$1:$J$2336,10,FALSE)</f>
        <v>Prediabetes</v>
      </c>
      <c r="W294" s="4"/>
      <c r="X294" s="4"/>
    </row>
    <row r="295" spans="1:24" ht="15.75" thickBot="1" x14ac:dyDescent="0.3">
      <c r="A295" s="4" t="s">
        <v>325</v>
      </c>
      <c r="B295" s="5">
        <v>1999</v>
      </c>
      <c r="C295" s="4" t="s">
        <v>34</v>
      </c>
      <c r="D295" s="5">
        <v>29</v>
      </c>
      <c r="E295" s="5" t="str">
        <f>CONCATENATE(D295," ",C295," ",B295)</f>
        <v>29 Aug 1999</v>
      </c>
      <c r="F295" s="4" t="str">
        <f>IF(M295&lt;=30,"20-30",IF(M295&lt;=40,"31-40",IF(M295&lt;=50,"41-50","51+")))</f>
        <v>20-30</v>
      </c>
      <c r="G295" s="19">
        <v>2775.19</v>
      </c>
      <c r="H295" s="4" t="s">
        <v>11</v>
      </c>
      <c r="I295" s="4" t="s">
        <v>16</v>
      </c>
      <c r="J295" s="4" t="s">
        <v>23</v>
      </c>
      <c r="K295" s="4"/>
      <c r="L295" s="4" t="str">
        <f>VLOOKUP(A295,'Customer Names'!$A$2:$B$2336,2,FALSE)</f>
        <v>Goffi</v>
      </c>
      <c r="M295" s="4">
        <f>DATEDIF(E295,$K$2,"y")</f>
        <v>25</v>
      </c>
      <c r="N295" s="4">
        <f>VLOOKUP(A295,'Medical Examinations'!$A$2:$B$2336,2,FALSE)</f>
        <v>17.385000000000002</v>
      </c>
      <c r="O295" s="4">
        <f>VLOOKUP(A295,'Medical Examinations'!$A$1:$J$2336,3,FALSE)</f>
        <v>5.84</v>
      </c>
      <c r="P295" s="4" t="str">
        <f>VLOOKUP(A295,'Medical Examinations'!$A$1:$J$2336,4,FALSE)</f>
        <v>No</v>
      </c>
      <c r="Q295" s="4" t="str">
        <f>VLOOKUP(A295,'Medical Examinations'!$A$1:$J$2336,5,FALSE)</f>
        <v>No</v>
      </c>
      <c r="R295" s="4">
        <f>VLOOKUP(A295,'Medical Examinations'!$A$1:$J$2336,7,FALSE)</f>
        <v>0</v>
      </c>
      <c r="S295" s="4" t="str">
        <f>VLOOKUP(A295,'Medical Examinations'!$A$1:$J$2336,6,FALSE)</f>
        <v>No</v>
      </c>
      <c r="T295" s="4" t="str">
        <f>VLOOKUP(A295,'Medical Examinations'!$A$1:$J$2336,8,FALSE)</f>
        <v>No</v>
      </c>
      <c r="U295" s="4" t="str">
        <f>VLOOKUP(A295,'Medical Examinations'!$A$1:$J$2336,9,FALSE)</f>
        <v>Underweight</v>
      </c>
      <c r="V295" s="4" t="str">
        <f>VLOOKUP(A295,'Medical Examinations'!$A$1:$J$2336,10,FALSE)</f>
        <v>Prediabetes</v>
      </c>
      <c r="W295" s="4"/>
      <c r="X295" s="4"/>
    </row>
    <row r="296" spans="1:24" ht="15.75" thickBot="1" x14ac:dyDescent="0.3">
      <c r="A296" s="4" t="s">
        <v>326</v>
      </c>
      <c r="B296" s="5">
        <v>1999</v>
      </c>
      <c r="C296" s="4" t="s">
        <v>30</v>
      </c>
      <c r="D296" s="5">
        <v>24</v>
      </c>
      <c r="E296" s="5" t="str">
        <f>CONCATENATE(D296," ",C296," ",B296)</f>
        <v>24 Dec 1999</v>
      </c>
      <c r="F296" s="4" t="str">
        <f>IF(M296&lt;=30,"20-30",IF(M296&lt;=40,"31-40",IF(M296&lt;=50,"41-50","51+")))</f>
        <v>20-30</v>
      </c>
      <c r="G296" s="19">
        <v>2789.06</v>
      </c>
      <c r="H296" s="4" t="s">
        <v>11</v>
      </c>
      <c r="I296" s="4" t="s">
        <v>12</v>
      </c>
      <c r="J296" s="4" t="s">
        <v>23</v>
      </c>
      <c r="K296" s="4"/>
      <c r="L296" s="4" t="str">
        <f>VLOOKUP(A296,'Customer Names'!$A$2:$B$2336,2,FALSE)</f>
        <v>Thomas</v>
      </c>
      <c r="M296" s="4">
        <f>DATEDIF(E296,$K$2,"y")</f>
        <v>25</v>
      </c>
      <c r="N296" s="4">
        <f>VLOOKUP(A296,'Medical Examinations'!$A$2:$B$2336,2,FALSE)</f>
        <v>27.36</v>
      </c>
      <c r="O296" s="4">
        <f>VLOOKUP(A296,'Medical Examinations'!$A$1:$J$2336,3,FALSE)</f>
        <v>6.22</v>
      </c>
      <c r="P296" s="4" t="str">
        <f>VLOOKUP(A296,'Medical Examinations'!$A$1:$J$2336,4,FALSE)</f>
        <v>No</v>
      </c>
      <c r="Q296" s="4" t="str">
        <f>VLOOKUP(A296,'Medical Examinations'!$A$1:$J$2336,5,FALSE)</f>
        <v>No</v>
      </c>
      <c r="R296" s="4">
        <f>VLOOKUP(A296,'Medical Examinations'!$A$1:$J$2336,7,FALSE)</f>
        <v>0</v>
      </c>
      <c r="S296" s="4" t="str">
        <f>VLOOKUP(A296,'Medical Examinations'!$A$1:$J$2336,6,FALSE)</f>
        <v>No</v>
      </c>
      <c r="T296" s="4" t="str">
        <f>VLOOKUP(A296,'Medical Examinations'!$A$1:$J$2336,8,FALSE)</f>
        <v>No</v>
      </c>
      <c r="U296" s="4" t="str">
        <f>VLOOKUP(A296,'Medical Examinations'!$A$1:$J$2336,9,FALSE)</f>
        <v>Overweight</v>
      </c>
      <c r="V296" s="4" t="str">
        <f>VLOOKUP(A296,'Medical Examinations'!$A$1:$J$2336,10,FALSE)</f>
        <v>Prediabetes</v>
      </c>
      <c r="W296" s="4"/>
      <c r="X296" s="4"/>
    </row>
    <row r="297" spans="1:24" ht="15.75" thickBot="1" x14ac:dyDescent="0.3">
      <c r="A297" s="4" t="s">
        <v>327</v>
      </c>
      <c r="B297" s="5">
        <v>2004</v>
      </c>
      <c r="C297" s="4" t="s">
        <v>34</v>
      </c>
      <c r="D297" s="5">
        <v>4</v>
      </c>
      <c r="E297" s="5" t="str">
        <f>CONCATENATE(D297," ",C297," ",B297)</f>
        <v>4 Aug 2004</v>
      </c>
      <c r="F297" s="4" t="str">
        <f>IF(M297&lt;=30,"20-30",IF(M297&lt;=40,"31-40",IF(M297&lt;=50,"41-50","51+")))</f>
        <v>20-30</v>
      </c>
      <c r="G297" s="19">
        <v>2801.26</v>
      </c>
      <c r="H297" s="4" t="s">
        <v>11</v>
      </c>
      <c r="I297" s="4" t="s">
        <v>12</v>
      </c>
      <c r="J297" s="4" t="s">
        <v>13</v>
      </c>
      <c r="K297" s="4"/>
      <c r="L297" s="4" t="str">
        <f>VLOOKUP(A297,'Customer Names'!$A$2:$B$2336,2,FALSE)</f>
        <v>Wagoner</v>
      </c>
      <c r="M297" s="4">
        <f>DATEDIF(E297,$K$2,"y")</f>
        <v>20</v>
      </c>
      <c r="N297" s="4">
        <f>VLOOKUP(A297,'Medical Examinations'!$A$2:$B$2336,2,FALSE)</f>
        <v>32.119999999999997</v>
      </c>
      <c r="O297" s="4">
        <f>VLOOKUP(A297,'Medical Examinations'!$A$1:$J$2336,3,FALSE)</f>
        <v>5.33</v>
      </c>
      <c r="P297" s="4" t="str">
        <f>VLOOKUP(A297,'Medical Examinations'!$A$1:$J$2336,4,FALSE)</f>
        <v>No</v>
      </c>
      <c r="Q297" s="4" t="str">
        <f>VLOOKUP(A297,'Medical Examinations'!$A$1:$J$2336,5,FALSE)</f>
        <v>Yes</v>
      </c>
      <c r="R297" s="4">
        <f>VLOOKUP(A297,'Medical Examinations'!$A$1:$J$2336,7,FALSE)</f>
        <v>1</v>
      </c>
      <c r="S297" s="4" t="str">
        <f>VLOOKUP(A297,'Medical Examinations'!$A$1:$J$2336,6,FALSE)</f>
        <v>No</v>
      </c>
      <c r="T297" s="4" t="str">
        <f>VLOOKUP(A297,'Medical Examinations'!$A$1:$J$2336,8,FALSE)</f>
        <v>No</v>
      </c>
      <c r="U297" s="4" t="str">
        <f>VLOOKUP(A297,'Medical Examinations'!$A$1:$J$2336,9,FALSE)</f>
        <v>Obesity</v>
      </c>
      <c r="V297" s="4" t="str">
        <f>VLOOKUP(A297,'Medical Examinations'!$A$1:$J$2336,10,FALSE)</f>
        <v>Normal</v>
      </c>
      <c r="W297" s="4"/>
      <c r="X297" s="4"/>
    </row>
    <row r="298" spans="1:24" ht="15.75" thickBot="1" x14ac:dyDescent="0.3">
      <c r="A298" s="4" t="s">
        <v>328</v>
      </c>
      <c r="B298" s="5">
        <v>2003</v>
      </c>
      <c r="C298" s="4" t="s">
        <v>20</v>
      </c>
      <c r="D298" s="5">
        <v>23</v>
      </c>
      <c r="E298" s="5" t="str">
        <f>CONCATENATE(D298," ",C298," ",B298)</f>
        <v>23 Sep 2003</v>
      </c>
      <c r="F298" s="4" t="str">
        <f>IF(M298&lt;=30,"20-30",IF(M298&lt;=40,"31-40",IF(M298&lt;=50,"41-50","51+")))</f>
        <v>20-30</v>
      </c>
      <c r="G298" s="19">
        <v>2803.7</v>
      </c>
      <c r="H298" s="4" t="s">
        <v>11</v>
      </c>
      <c r="I298" s="4" t="s">
        <v>16</v>
      </c>
      <c r="J298" s="4" t="s">
        <v>23</v>
      </c>
      <c r="K298" s="4"/>
      <c r="L298" s="4" t="str">
        <f>VLOOKUP(A298,'Customer Names'!$A$2:$B$2336,2,FALSE)</f>
        <v>Hyland</v>
      </c>
      <c r="M298" s="4">
        <f>DATEDIF(E298,$K$2,"y")</f>
        <v>21</v>
      </c>
      <c r="N298" s="4">
        <f>VLOOKUP(A298,'Medical Examinations'!$A$2:$B$2336,2,FALSE)</f>
        <v>20.614999999999998</v>
      </c>
      <c r="O298" s="4">
        <f>VLOOKUP(A298,'Medical Examinations'!$A$1:$J$2336,3,FALSE)</f>
        <v>6.05</v>
      </c>
      <c r="P298" s="4" t="str">
        <f>VLOOKUP(A298,'Medical Examinations'!$A$1:$J$2336,4,FALSE)</f>
        <v>No</v>
      </c>
      <c r="Q298" s="4" t="str">
        <f>VLOOKUP(A298,'Medical Examinations'!$A$1:$J$2336,5,FALSE)</f>
        <v>No</v>
      </c>
      <c r="R298" s="4">
        <f>VLOOKUP(A298,'Medical Examinations'!$A$1:$J$2336,7,FALSE)</f>
        <v>1</v>
      </c>
      <c r="S298" s="4" t="str">
        <f>VLOOKUP(A298,'Medical Examinations'!$A$1:$J$2336,6,FALSE)</f>
        <v>Yes</v>
      </c>
      <c r="T298" s="4" t="str">
        <f>VLOOKUP(A298,'Medical Examinations'!$A$1:$J$2336,8,FALSE)</f>
        <v>No</v>
      </c>
      <c r="U298" s="4" t="str">
        <f>VLOOKUP(A298,'Medical Examinations'!$A$1:$J$2336,9,FALSE)</f>
        <v>Normal Weight</v>
      </c>
      <c r="V298" s="4" t="str">
        <f>VLOOKUP(A298,'Medical Examinations'!$A$1:$J$2336,10,FALSE)</f>
        <v>Prediabetes</v>
      </c>
      <c r="W298" s="4"/>
      <c r="X298" s="4"/>
    </row>
    <row r="299" spans="1:24" ht="15.75" thickBot="1" x14ac:dyDescent="0.3">
      <c r="A299" s="4" t="s">
        <v>329</v>
      </c>
      <c r="B299" s="5">
        <v>2000</v>
      </c>
      <c r="C299" s="4" t="s">
        <v>36</v>
      </c>
      <c r="D299" s="5">
        <v>1</v>
      </c>
      <c r="E299" s="5" t="str">
        <f>CONCATENATE(D299," ",C299," ",B299)</f>
        <v>1 Oct 2000</v>
      </c>
      <c r="F299" s="4" t="str">
        <f>IF(M299&lt;=30,"20-30",IF(M299&lt;=40,"31-40",IF(M299&lt;=50,"41-50","51+")))</f>
        <v>20-30</v>
      </c>
      <c r="G299" s="19">
        <v>2819.51</v>
      </c>
      <c r="H299" s="4" t="s">
        <v>11</v>
      </c>
      <c r="I299" s="4" t="s">
        <v>12</v>
      </c>
      <c r="J299" s="4" t="s">
        <v>42</v>
      </c>
      <c r="K299" s="4"/>
      <c r="L299" s="4" t="str">
        <f>VLOOKUP(A299,'Customer Names'!$A$2:$B$2336,2,FALSE)</f>
        <v>Gordon</v>
      </c>
      <c r="M299" s="4">
        <f>DATEDIF(E299,$K$2,"y")</f>
        <v>24</v>
      </c>
      <c r="N299" s="4">
        <f>VLOOKUP(A299,'Medical Examinations'!$A$2:$B$2336,2,FALSE)</f>
        <v>29.68</v>
      </c>
      <c r="O299" s="4">
        <f>VLOOKUP(A299,'Medical Examinations'!$A$1:$J$2336,3,FALSE)</f>
        <v>5.68</v>
      </c>
      <c r="P299" s="4" t="str">
        <f>VLOOKUP(A299,'Medical Examinations'!$A$1:$J$2336,4,FALSE)</f>
        <v>No</v>
      </c>
      <c r="Q299" s="4" t="str">
        <f>VLOOKUP(A299,'Medical Examinations'!$A$1:$J$2336,5,FALSE)</f>
        <v>Yes</v>
      </c>
      <c r="R299" s="4">
        <f>VLOOKUP(A299,'Medical Examinations'!$A$1:$J$2336,7,FALSE)</f>
        <v>1</v>
      </c>
      <c r="S299" s="4" t="str">
        <f>VLOOKUP(A299,'Medical Examinations'!$A$1:$J$2336,6,FALSE)</f>
        <v>No</v>
      </c>
      <c r="T299" s="4" t="str">
        <f>VLOOKUP(A299,'Medical Examinations'!$A$1:$J$2336,8,FALSE)</f>
        <v>No</v>
      </c>
      <c r="U299" s="4" t="str">
        <f>VLOOKUP(A299,'Medical Examinations'!$A$1:$J$2336,9,FALSE)</f>
        <v>Overweight</v>
      </c>
      <c r="V299" s="4" t="str">
        <f>VLOOKUP(A299,'Medical Examinations'!$A$1:$J$2336,10,FALSE)</f>
        <v>Normal</v>
      </c>
      <c r="W299" s="4"/>
      <c r="X299" s="4"/>
    </row>
    <row r="300" spans="1:24" ht="15.75" thickBot="1" x14ac:dyDescent="0.3">
      <c r="A300" s="4" t="s">
        <v>330</v>
      </c>
      <c r="B300" s="5">
        <v>1998</v>
      </c>
      <c r="C300" s="4" t="s">
        <v>15</v>
      </c>
      <c r="D300" s="5">
        <v>15</v>
      </c>
      <c r="E300" s="5" t="str">
        <f>CONCATENATE(D300," ",C300," ",B300)</f>
        <v>15 Nov 1998</v>
      </c>
      <c r="F300" s="4" t="str">
        <f>IF(M300&lt;=30,"20-30",IF(M300&lt;=40,"31-40",IF(M300&lt;=50,"41-50","51+")))</f>
        <v>20-30</v>
      </c>
      <c r="G300" s="19">
        <v>2842.76</v>
      </c>
      <c r="H300" s="4" t="s">
        <v>11</v>
      </c>
      <c r="I300" s="4" t="s">
        <v>12</v>
      </c>
      <c r="J300" s="4" t="s">
        <v>23</v>
      </c>
      <c r="K300" s="4"/>
      <c r="L300" s="4" t="str">
        <f>VLOOKUP(A300,'Customer Names'!$A$2:$B$2336,2,FALSE)</f>
        <v>Kellam</v>
      </c>
      <c r="M300" s="4">
        <f>DATEDIF(E300,$K$2,"y")</f>
        <v>26</v>
      </c>
      <c r="N300" s="4">
        <f>VLOOKUP(A300,'Medical Examinations'!$A$2:$B$2336,2,FALSE)</f>
        <v>24.225000000000001</v>
      </c>
      <c r="O300" s="4">
        <f>VLOOKUP(A300,'Medical Examinations'!$A$1:$J$2336,3,FALSE)</f>
        <v>4.42</v>
      </c>
      <c r="P300" s="4" t="str">
        <f>VLOOKUP(A300,'Medical Examinations'!$A$1:$J$2336,4,FALSE)</f>
        <v>No</v>
      </c>
      <c r="Q300" s="4" t="str">
        <f>VLOOKUP(A300,'Medical Examinations'!$A$1:$J$2336,5,FALSE)</f>
        <v>No</v>
      </c>
      <c r="R300" s="4">
        <f>VLOOKUP(A300,'Medical Examinations'!$A$1:$J$2336,7,FALSE)</f>
        <v>1</v>
      </c>
      <c r="S300" s="4" t="str">
        <f>VLOOKUP(A300,'Medical Examinations'!$A$1:$J$2336,6,FALSE)</f>
        <v>No</v>
      </c>
      <c r="T300" s="4" t="str">
        <f>VLOOKUP(A300,'Medical Examinations'!$A$1:$J$2336,8,FALSE)</f>
        <v>No</v>
      </c>
      <c r="U300" s="4" t="str">
        <f>VLOOKUP(A300,'Medical Examinations'!$A$1:$J$2336,9,FALSE)</f>
        <v>Normal Weight</v>
      </c>
      <c r="V300" s="4" t="str">
        <f>VLOOKUP(A300,'Medical Examinations'!$A$1:$J$2336,10,FALSE)</f>
        <v>Normal</v>
      </c>
      <c r="W300" s="4"/>
      <c r="X300" s="4"/>
    </row>
    <row r="301" spans="1:24" ht="15.75" thickBot="1" x14ac:dyDescent="0.3">
      <c r="A301" s="4" t="s">
        <v>331</v>
      </c>
      <c r="B301" s="5">
        <v>1998</v>
      </c>
      <c r="C301" s="4" t="s">
        <v>18</v>
      </c>
      <c r="D301" s="5">
        <v>17</v>
      </c>
      <c r="E301" s="5" t="str">
        <f>CONCATENATE(D301," ",C301," ",B301)</f>
        <v>17 Jun 1998</v>
      </c>
      <c r="F301" s="4" t="str">
        <f>IF(M301&lt;=30,"20-30",IF(M301&lt;=40,"31-40",IF(M301&lt;=50,"41-50","51+")))</f>
        <v>20-30</v>
      </c>
      <c r="G301" s="19">
        <v>2850.68</v>
      </c>
      <c r="H301" s="4" t="s">
        <v>11</v>
      </c>
      <c r="I301" s="4" t="s">
        <v>12</v>
      </c>
      <c r="J301" s="4" t="s">
        <v>23</v>
      </c>
      <c r="K301" s="4"/>
      <c r="L301" s="4" t="str">
        <f>VLOOKUP(A301,'Customer Names'!$A$2:$B$2336,2,FALSE)</f>
        <v>Liptak</v>
      </c>
      <c r="M301" s="4">
        <f>DATEDIF(E301,$K$2,"y")</f>
        <v>26</v>
      </c>
      <c r="N301" s="4">
        <f>VLOOKUP(A301,'Medical Examinations'!$A$2:$B$2336,2,FALSE)</f>
        <v>29.925000000000001</v>
      </c>
      <c r="O301" s="4">
        <f>VLOOKUP(A301,'Medical Examinations'!$A$1:$J$2336,3,FALSE)</f>
        <v>5.3</v>
      </c>
      <c r="P301" s="4" t="str">
        <f>VLOOKUP(A301,'Medical Examinations'!$A$1:$J$2336,4,FALSE)</f>
        <v>No</v>
      </c>
      <c r="Q301" s="4" t="str">
        <f>VLOOKUP(A301,'Medical Examinations'!$A$1:$J$2336,5,FALSE)</f>
        <v>No</v>
      </c>
      <c r="R301" s="4">
        <f>VLOOKUP(A301,'Medical Examinations'!$A$1:$J$2336,7,FALSE)</f>
        <v>1</v>
      </c>
      <c r="S301" s="4" t="str">
        <f>VLOOKUP(A301,'Medical Examinations'!$A$1:$J$2336,6,FALSE)</f>
        <v>No</v>
      </c>
      <c r="T301" s="4" t="str">
        <f>VLOOKUP(A301,'Medical Examinations'!$A$1:$J$2336,8,FALSE)</f>
        <v>No</v>
      </c>
      <c r="U301" s="4" t="str">
        <f>VLOOKUP(A301,'Medical Examinations'!$A$1:$J$2336,9,FALSE)</f>
        <v>Overweight</v>
      </c>
      <c r="V301" s="4" t="str">
        <f>VLOOKUP(A301,'Medical Examinations'!$A$1:$J$2336,10,FALSE)</f>
        <v>Normal</v>
      </c>
      <c r="W301" s="4"/>
      <c r="X301" s="4"/>
    </row>
    <row r="302" spans="1:24" ht="15.75" thickBot="1" x14ac:dyDescent="0.3">
      <c r="A302" s="4" t="s">
        <v>332</v>
      </c>
      <c r="B302" s="5">
        <v>1998</v>
      </c>
      <c r="C302" s="4" t="s">
        <v>20</v>
      </c>
      <c r="D302" s="5">
        <v>4</v>
      </c>
      <c r="E302" s="5" t="str">
        <f>CONCATENATE(D302," ",C302," ",B302)</f>
        <v>4 Sep 1998</v>
      </c>
      <c r="F302" s="4" t="str">
        <f>IF(M302&lt;=30,"20-30",IF(M302&lt;=40,"31-40",IF(M302&lt;=50,"41-50","51+")))</f>
        <v>20-30</v>
      </c>
      <c r="G302" s="19">
        <v>2855.44</v>
      </c>
      <c r="H302" s="4" t="s">
        <v>11</v>
      </c>
      <c r="I302" s="4" t="s">
        <v>12</v>
      </c>
      <c r="J302" s="4" t="s">
        <v>23</v>
      </c>
      <c r="K302" s="4"/>
      <c r="L302" s="4" t="str">
        <f>VLOOKUP(A302,'Customer Names'!$A$2:$B$2336,2,FALSE)</f>
        <v>Gaal</v>
      </c>
      <c r="M302" s="4">
        <f>DATEDIF(E302,$K$2,"y")</f>
        <v>26</v>
      </c>
      <c r="N302" s="4">
        <f>VLOOKUP(A302,'Medical Examinations'!$A$2:$B$2336,2,FALSE)</f>
        <v>33.344999999999999</v>
      </c>
      <c r="O302" s="4">
        <f>VLOOKUP(A302,'Medical Examinations'!$A$1:$J$2336,3,FALSE)</f>
        <v>4.29</v>
      </c>
      <c r="P302" s="4" t="str">
        <f>VLOOKUP(A302,'Medical Examinations'!$A$1:$J$2336,4,FALSE)</f>
        <v>No</v>
      </c>
      <c r="Q302" s="4" t="str">
        <f>VLOOKUP(A302,'Medical Examinations'!$A$1:$J$2336,5,FALSE)</f>
        <v>No</v>
      </c>
      <c r="R302" s="4">
        <f>VLOOKUP(A302,'Medical Examinations'!$A$1:$J$2336,7,FALSE)</f>
        <v>1</v>
      </c>
      <c r="S302" s="4" t="str">
        <f>VLOOKUP(A302,'Medical Examinations'!$A$1:$J$2336,6,FALSE)</f>
        <v>No</v>
      </c>
      <c r="T302" s="4" t="str">
        <f>VLOOKUP(A302,'Medical Examinations'!$A$1:$J$2336,8,FALSE)</f>
        <v>No</v>
      </c>
      <c r="U302" s="4" t="str">
        <f>VLOOKUP(A302,'Medical Examinations'!$A$1:$J$2336,9,FALSE)</f>
        <v>Obesity</v>
      </c>
      <c r="V302" s="4" t="str">
        <f>VLOOKUP(A302,'Medical Examinations'!$A$1:$J$2336,10,FALSE)</f>
        <v>Normal</v>
      </c>
      <c r="W302" s="4"/>
      <c r="X302" s="4"/>
    </row>
    <row r="303" spans="1:24" ht="15.75" thickBot="1" x14ac:dyDescent="0.3">
      <c r="A303" s="4" t="s">
        <v>333</v>
      </c>
      <c r="B303" s="5">
        <v>1993</v>
      </c>
      <c r="C303" s="4" t="s">
        <v>15</v>
      </c>
      <c r="D303" s="5">
        <v>1</v>
      </c>
      <c r="E303" s="5" t="str">
        <f>CONCATENATE(D303," ",C303," ",B303)</f>
        <v>1 Nov 1993</v>
      </c>
      <c r="F303" s="4" t="str">
        <f>IF(M303&lt;=30,"20-30",IF(M303&lt;=40,"31-40",IF(M303&lt;=50,"41-50","51+")))</f>
        <v>31-40</v>
      </c>
      <c r="G303" s="19">
        <v>2866.09</v>
      </c>
      <c r="H303" s="4" t="s">
        <v>12</v>
      </c>
      <c r="I303" s="4" t="s">
        <v>12</v>
      </c>
      <c r="J303" s="4" t="s">
        <v>42</v>
      </c>
      <c r="K303" s="4"/>
      <c r="L303" s="4" t="str">
        <f>VLOOKUP(A303,'Customer Names'!$A$2:$B$2336,2,FALSE)</f>
        <v>Button</v>
      </c>
      <c r="M303" s="4">
        <f>DATEDIF(E303,$K$2,"y")</f>
        <v>31</v>
      </c>
      <c r="N303" s="4">
        <f>VLOOKUP(A303,'Medical Examinations'!$A$2:$B$2336,2,FALSE)</f>
        <v>27.2</v>
      </c>
      <c r="O303" s="4">
        <f>VLOOKUP(A303,'Medical Examinations'!$A$1:$J$2336,3,FALSE)</f>
        <v>5.83</v>
      </c>
      <c r="P303" s="4" t="str">
        <f>VLOOKUP(A303,'Medical Examinations'!$A$1:$J$2336,4,FALSE)</f>
        <v>No</v>
      </c>
      <c r="Q303" s="4" t="str">
        <f>VLOOKUP(A303,'Medical Examinations'!$A$1:$J$2336,5,FALSE)</f>
        <v>No</v>
      </c>
      <c r="R303" s="4">
        <f>VLOOKUP(A303,'Medical Examinations'!$A$1:$J$2336,7,FALSE)</f>
        <v>1</v>
      </c>
      <c r="S303" s="4" t="str">
        <f>VLOOKUP(A303,'Medical Examinations'!$A$1:$J$2336,6,FALSE)</f>
        <v>Yes</v>
      </c>
      <c r="T303" s="4" t="str">
        <f>VLOOKUP(A303,'Medical Examinations'!$A$1:$J$2336,8,FALSE)</f>
        <v>No</v>
      </c>
      <c r="U303" s="4" t="str">
        <f>VLOOKUP(A303,'Medical Examinations'!$A$1:$J$2336,9,FALSE)</f>
        <v>Overweight</v>
      </c>
      <c r="V303" s="4" t="str">
        <f>VLOOKUP(A303,'Medical Examinations'!$A$1:$J$2336,10,FALSE)</f>
        <v>Prediabetes</v>
      </c>
      <c r="W303" s="4"/>
      <c r="X303" s="4"/>
    </row>
    <row r="304" spans="1:24" ht="15.75" thickBot="1" x14ac:dyDescent="0.3">
      <c r="A304" s="4" t="s">
        <v>334</v>
      </c>
      <c r="B304" s="5">
        <v>1993</v>
      </c>
      <c r="C304" s="4" t="s">
        <v>34</v>
      </c>
      <c r="D304" s="5">
        <v>12</v>
      </c>
      <c r="E304" s="5" t="str">
        <f>CONCATENATE(D304," ",C304," ",B304)</f>
        <v>12 Aug 1993</v>
      </c>
      <c r="F304" s="4" t="str">
        <f>IF(M304&lt;=30,"20-30",IF(M304&lt;=40,"31-40",IF(M304&lt;=50,"41-50","51+")))</f>
        <v>31-40</v>
      </c>
      <c r="G304" s="19">
        <v>2867.12</v>
      </c>
      <c r="H304" s="4" t="s">
        <v>16</v>
      </c>
      <c r="I304" s="4" t="s">
        <v>12</v>
      </c>
      <c r="J304" s="4" t="s">
        <v>13</v>
      </c>
      <c r="K304" s="4"/>
      <c r="L304" s="4" t="str">
        <f>VLOOKUP(A304,'Customer Names'!$A$2:$B$2336,2,FALSE)</f>
        <v>Serafini</v>
      </c>
      <c r="M304" s="4">
        <f>DATEDIF(E304,$K$2,"y")</f>
        <v>31</v>
      </c>
      <c r="N304" s="4">
        <f>VLOOKUP(A304,'Medical Examinations'!$A$2:$B$2336,2,FALSE)</f>
        <v>27.94</v>
      </c>
      <c r="O304" s="4">
        <f>VLOOKUP(A304,'Medical Examinations'!$A$1:$J$2336,3,FALSE)</f>
        <v>6.08</v>
      </c>
      <c r="P304" s="4" t="str">
        <f>VLOOKUP(A304,'Medical Examinations'!$A$1:$J$2336,4,FALSE)</f>
        <v>No</v>
      </c>
      <c r="Q304" s="4" t="str">
        <f>VLOOKUP(A304,'Medical Examinations'!$A$1:$J$2336,5,FALSE)</f>
        <v>No</v>
      </c>
      <c r="R304" s="4">
        <f>VLOOKUP(A304,'Medical Examinations'!$A$1:$J$2336,7,FALSE)</f>
        <v>1</v>
      </c>
      <c r="S304" s="4" t="str">
        <f>VLOOKUP(A304,'Medical Examinations'!$A$1:$J$2336,6,FALSE)</f>
        <v>Yes</v>
      </c>
      <c r="T304" s="4" t="str">
        <f>VLOOKUP(A304,'Medical Examinations'!$A$1:$J$2336,8,FALSE)</f>
        <v>No</v>
      </c>
      <c r="U304" s="4" t="str">
        <f>VLOOKUP(A304,'Medical Examinations'!$A$1:$J$2336,9,FALSE)</f>
        <v>Overweight</v>
      </c>
      <c r="V304" s="4" t="str">
        <f>VLOOKUP(A304,'Medical Examinations'!$A$1:$J$2336,10,FALSE)</f>
        <v>Prediabetes</v>
      </c>
      <c r="W304" s="4"/>
      <c r="X304" s="4"/>
    </row>
    <row r="305" spans="1:24" ht="15.75" thickBot="1" x14ac:dyDescent="0.3">
      <c r="A305" s="4" t="s">
        <v>335</v>
      </c>
      <c r="B305" s="5">
        <v>1996</v>
      </c>
      <c r="C305" s="4" t="s">
        <v>18</v>
      </c>
      <c r="D305" s="5">
        <v>21</v>
      </c>
      <c r="E305" s="5" t="str">
        <f>CONCATENATE(D305," ",C305," ",B305)</f>
        <v>21 Jun 1996</v>
      </c>
      <c r="F305" s="4" t="str">
        <f>IF(M305&lt;=30,"20-30",IF(M305&lt;=40,"31-40",IF(M305&lt;=50,"41-50","51+")))</f>
        <v>20-30</v>
      </c>
      <c r="G305" s="19">
        <v>2897.32</v>
      </c>
      <c r="H305" s="4" t="s">
        <v>12</v>
      </c>
      <c r="I305" s="4" t="s">
        <v>12</v>
      </c>
      <c r="J305" s="4" t="s">
        <v>168</v>
      </c>
      <c r="K305" s="4"/>
      <c r="L305" s="4" t="str">
        <f>VLOOKUP(A305,'Customer Names'!$A$2:$B$2336,2,FALSE)</f>
        <v>Roberts</v>
      </c>
      <c r="M305" s="4">
        <f>DATEDIF(E305,$K$2,"y")</f>
        <v>28</v>
      </c>
      <c r="N305" s="4">
        <f>VLOOKUP(A305,'Medical Examinations'!$A$2:$B$2336,2,FALSE)</f>
        <v>29.45</v>
      </c>
      <c r="O305" s="4">
        <f>VLOOKUP(A305,'Medical Examinations'!$A$1:$J$2336,3,FALSE)</f>
        <v>5.24</v>
      </c>
      <c r="P305" s="4" t="str">
        <f>VLOOKUP(A305,'Medical Examinations'!$A$1:$J$2336,4,FALSE)</f>
        <v>Yes</v>
      </c>
      <c r="Q305" s="4" t="str">
        <f>VLOOKUP(A305,'Medical Examinations'!$A$1:$J$2336,5,FALSE)</f>
        <v>No</v>
      </c>
      <c r="R305" s="4">
        <f>VLOOKUP(A305,'Medical Examinations'!$A$1:$J$2336,7,FALSE)</f>
        <v>0</v>
      </c>
      <c r="S305" s="4" t="str">
        <f>VLOOKUP(A305,'Medical Examinations'!$A$1:$J$2336,6,FALSE)</f>
        <v>No</v>
      </c>
      <c r="T305" s="4" t="str">
        <f>VLOOKUP(A305,'Medical Examinations'!$A$1:$J$2336,8,FALSE)</f>
        <v>No</v>
      </c>
      <c r="U305" s="4" t="str">
        <f>VLOOKUP(A305,'Medical Examinations'!$A$1:$J$2336,9,FALSE)</f>
        <v>Overweight</v>
      </c>
      <c r="V305" s="4" t="str">
        <f>VLOOKUP(A305,'Medical Examinations'!$A$1:$J$2336,10,FALSE)</f>
        <v>Normal</v>
      </c>
      <c r="W305" s="4"/>
      <c r="X305" s="4"/>
    </row>
    <row r="306" spans="1:24" ht="15.75" thickBot="1" x14ac:dyDescent="0.3">
      <c r="A306" s="4" t="s">
        <v>336</v>
      </c>
      <c r="B306" s="5">
        <v>2000</v>
      </c>
      <c r="C306" s="4" t="s">
        <v>10</v>
      </c>
      <c r="D306" s="5">
        <v>14</v>
      </c>
      <c r="E306" s="5" t="str">
        <f>CONCATENATE(D306," ",C306," ",B306)</f>
        <v>14 Jul 2000</v>
      </c>
      <c r="F306" s="4" t="str">
        <f>IF(M306&lt;=30,"20-30",IF(M306&lt;=40,"31-40",IF(M306&lt;=50,"41-50","51+")))</f>
        <v>20-30</v>
      </c>
      <c r="G306" s="19">
        <v>2897.46</v>
      </c>
      <c r="H306" s="4" t="s">
        <v>11</v>
      </c>
      <c r="I306" s="4" t="s">
        <v>16</v>
      </c>
      <c r="J306" s="4" t="s">
        <v>23</v>
      </c>
      <c r="K306" s="4"/>
      <c r="L306" s="4" t="str">
        <f>VLOOKUP(A306,'Customer Names'!$A$2:$B$2336,2,FALSE)</f>
        <v>Wiles</v>
      </c>
      <c r="M306" s="4">
        <f>DATEDIF(E306,$K$2,"y")</f>
        <v>24</v>
      </c>
      <c r="N306" s="4">
        <f>VLOOKUP(A306,'Medical Examinations'!$A$2:$B$2336,2,FALSE)</f>
        <v>28.12</v>
      </c>
      <c r="O306" s="4">
        <f>VLOOKUP(A306,'Medical Examinations'!$A$1:$J$2336,3,FALSE)</f>
        <v>5.55</v>
      </c>
      <c r="P306" s="4" t="str">
        <f>VLOOKUP(A306,'Medical Examinations'!$A$1:$J$2336,4,FALSE)</f>
        <v>Yes</v>
      </c>
      <c r="Q306" s="4" t="str">
        <f>VLOOKUP(A306,'Medical Examinations'!$A$1:$J$2336,5,FALSE)</f>
        <v>Yes</v>
      </c>
      <c r="R306" s="4">
        <f>VLOOKUP(A306,'Medical Examinations'!$A$1:$J$2336,7,FALSE)</f>
        <v>2</v>
      </c>
      <c r="S306" s="4" t="str">
        <f>VLOOKUP(A306,'Medical Examinations'!$A$1:$J$2336,6,FALSE)</f>
        <v>No</v>
      </c>
      <c r="T306" s="4" t="str">
        <f>VLOOKUP(A306,'Medical Examinations'!$A$1:$J$2336,8,FALSE)</f>
        <v>No</v>
      </c>
      <c r="U306" s="4" t="str">
        <f>VLOOKUP(A306,'Medical Examinations'!$A$1:$J$2336,9,FALSE)</f>
        <v>Overweight</v>
      </c>
      <c r="V306" s="4" t="str">
        <f>VLOOKUP(A306,'Medical Examinations'!$A$1:$J$2336,10,FALSE)</f>
        <v>Normal</v>
      </c>
      <c r="W306" s="4"/>
      <c r="X306" s="4"/>
    </row>
    <row r="307" spans="1:24" ht="15.75" thickBot="1" x14ac:dyDescent="0.3">
      <c r="A307" s="4" t="s">
        <v>337</v>
      </c>
      <c r="B307" s="5">
        <v>1999</v>
      </c>
      <c r="C307" s="4" t="s">
        <v>15</v>
      </c>
      <c r="D307" s="5">
        <v>1</v>
      </c>
      <c r="E307" s="5" t="str">
        <f>CONCATENATE(D307," ",C307," ",B307)</f>
        <v>1 Nov 1999</v>
      </c>
      <c r="F307" s="4" t="str">
        <f>IF(M307&lt;=30,"20-30",IF(M307&lt;=40,"31-40",IF(M307&lt;=50,"41-50","51+")))</f>
        <v>20-30</v>
      </c>
      <c r="G307" s="19">
        <v>2899.49</v>
      </c>
      <c r="H307" s="4" t="s">
        <v>11</v>
      </c>
      <c r="I307" s="4" t="s">
        <v>11</v>
      </c>
      <c r="J307" s="4" t="s">
        <v>247</v>
      </c>
      <c r="K307" s="4"/>
      <c r="L307" s="4" t="str">
        <f>VLOOKUP(A307,'Customer Names'!$A$2:$B$2336,2,FALSE)</f>
        <v>Ishaq</v>
      </c>
      <c r="M307" s="4">
        <f>DATEDIF(E307,$K$2,"y")</f>
        <v>25</v>
      </c>
      <c r="N307" s="4">
        <f>VLOOKUP(A307,'Medical Examinations'!$A$2:$B$2336,2,FALSE)</f>
        <v>34.865000000000002</v>
      </c>
      <c r="O307" s="4">
        <f>VLOOKUP(A307,'Medical Examinations'!$A$1:$J$2336,3,FALSE)</f>
        <v>4.8</v>
      </c>
      <c r="P307" s="4" t="str">
        <f>VLOOKUP(A307,'Medical Examinations'!$A$1:$J$2336,4,FALSE)</f>
        <v>No</v>
      </c>
      <c r="Q307" s="4" t="str">
        <f>VLOOKUP(A307,'Medical Examinations'!$A$1:$J$2336,5,FALSE)</f>
        <v>No</v>
      </c>
      <c r="R307" s="4">
        <f>VLOOKUP(A307,'Medical Examinations'!$A$1:$J$2336,7,FALSE)</f>
        <v>0</v>
      </c>
      <c r="S307" s="4" t="str">
        <f>VLOOKUP(A307,'Medical Examinations'!$A$1:$J$2336,6,FALSE)</f>
        <v>No</v>
      </c>
      <c r="T307" s="4" t="str">
        <f>VLOOKUP(A307,'Medical Examinations'!$A$1:$J$2336,8,FALSE)</f>
        <v>No</v>
      </c>
      <c r="U307" s="4" t="str">
        <f>VLOOKUP(A307,'Medical Examinations'!$A$1:$J$2336,9,FALSE)</f>
        <v>Obesity</v>
      </c>
      <c r="V307" s="4" t="str">
        <f>VLOOKUP(A307,'Medical Examinations'!$A$1:$J$2336,10,FALSE)</f>
        <v>Normal</v>
      </c>
      <c r="W307" s="4"/>
      <c r="X307" s="4"/>
    </row>
    <row r="308" spans="1:24" ht="15.75" thickBot="1" x14ac:dyDescent="0.3">
      <c r="A308" s="4" t="s">
        <v>338</v>
      </c>
      <c r="B308" s="5">
        <v>1996</v>
      </c>
      <c r="C308" s="4" t="s">
        <v>36</v>
      </c>
      <c r="D308" s="5">
        <v>24</v>
      </c>
      <c r="E308" s="5" t="str">
        <f>CONCATENATE(D308," ",C308," ",B308)</f>
        <v>24 Oct 1996</v>
      </c>
      <c r="F308" s="4" t="str">
        <f>IF(M308&lt;=30,"20-30",IF(M308&lt;=40,"31-40",IF(M308&lt;=50,"41-50","51+")))</f>
        <v>20-30</v>
      </c>
      <c r="G308" s="19">
        <v>2902.91</v>
      </c>
      <c r="H308" s="4" t="s">
        <v>11</v>
      </c>
      <c r="I308" s="4" t="s">
        <v>11</v>
      </c>
      <c r="J308" s="4" t="s">
        <v>13</v>
      </c>
      <c r="K308" s="4"/>
      <c r="L308" s="4" t="str">
        <f>VLOOKUP(A308,'Customer Names'!$A$2:$B$2336,2,FALSE)</f>
        <v>Ranti</v>
      </c>
      <c r="M308" s="4">
        <f>DATEDIF(E308,$K$2,"y")</f>
        <v>28</v>
      </c>
      <c r="N308" s="4">
        <f>VLOOKUP(A308,'Medical Examinations'!$A$2:$B$2336,2,FALSE)</f>
        <v>29.15</v>
      </c>
      <c r="O308" s="4">
        <f>VLOOKUP(A308,'Medical Examinations'!$A$1:$J$2336,3,FALSE)</f>
        <v>4.91</v>
      </c>
      <c r="P308" s="4" t="str">
        <f>VLOOKUP(A308,'Medical Examinations'!$A$1:$J$2336,4,FALSE)</f>
        <v>Yes</v>
      </c>
      <c r="Q308" s="4" t="str">
        <f>VLOOKUP(A308,'Medical Examinations'!$A$1:$J$2336,5,FALSE)</f>
        <v>No</v>
      </c>
      <c r="R308" s="4">
        <f>VLOOKUP(A308,'Medical Examinations'!$A$1:$J$2336,7,FALSE)</f>
        <v>0</v>
      </c>
      <c r="S308" s="4" t="str">
        <f>VLOOKUP(A308,'Medical Examinations'!$A$1:$J$2336,6,FALSE)</f>
        <v>No</v>
      </c>
      <c r="T308" s="4" t="str">
        <f>VLOOKUP(A308,'Medical Examinations'!$A$1:$J$2336,8,FALSE)</f>
        <v>No</v>
      </c>
      <c r="U308" s="4" t="str">
        <f>VLOOKUP(A308,'Medical Examinations'!$A$1:$J$2336,9,FALSE)</f>
        <v>Overweight</v>
      </c>
      <c r="V308" s="4" t="str">
        <f>VLOOKUP(A308,'Medical Examinations'!$A$1:$J$2336,10,FALSE)</f>
        <v>Normal</v>
      </c>
      <c r="W308" s="4"/>
      <c r="X308" s="4"/>
    </row>
    <row r="309" spans="1:24" ht="15.75" thickBot="1" x14ac:dyDescent="0.3">
      <c r="A309" s="4" t="s">
        <v>339</v>
      </c>
      <c r="B309" s="5">
        <v>1996</v>
      </c>
      <c r="C309" s="4" t="s">
        <v>18</v>
      </c>
      <c r="D309" s="5">
        <v>13</v>
      </c>
      <c r="E309" s="5" t="str">
        <f>CONCATENATE(D309," ",C309," ",B309)</f>
        <v>13 Jun 1996</v>
      </c>
      <c r="F309" s="4" t="str">
        <f>IF(M309&lt;=30,"20-30",IF(M309&lt;=40,"31-40",IF(M309&lt;=50,"41-50","51+")))</f>
        <v>20-30</v>
      </c>
      <c r="G309" s="19">
        <v>2904.09</v>
      </c>
      <c r="H309" s="4" t="s">
        <v>11</v>
      </c>
      <c r="I309" s="4" t="s">
        <v>11</v>
      </c>
      <c r="J309" s="4" t="s">
        <v>42</v>
      </c>
      <c r="K309" s="4"/>
      <c r="L309" s="4" t="str">
        <f>VLOOKUP(A309,'Customer Names'!$A$2:$B$2336,2,FALSE)</f>
        <v>Dent</v>
      </c>
      <c r="M309" s="4">
        <f>DATEDIF(E309,$K$2,"y")</f>
        <v>28</v>
      </c>
      <c r="N309" s="4">
        <f>VLOOKUP(A309,'Medical Examinations'!$A$2:$B$2336,2,FALSE)</f>
        <v>30</v>
      </c>
      <c r="O309" s="4">
        <f>VLOOKUP(A309,'Medical Examinations'!$A$1:$J$2336,3,FALSE)</f>
        <v>4.33</v>
      </c>
      <c r="P309" s="4" t="str">
        <f>VLOOKUP(A309,'Medical Examinations'!$A$1:$J$2336,4,FALSE)</f>
        <v>Yes</v>
      </c>
      <c r="Q309" s="4" t="str">
        <f>VLOOKUP(A309,'Medical Examinations'!$A$1:$J$2336,5,FALSE)</f>
        <v>No</v>
      </c>
      <c r="R309" s="4">
        <f>VLOOKUP(A309,'Medical Examinations'!$A$1:$J$2336,7,FALSE)</f>
        <v>0</v>
      </c>
      <c r="S309" s="4" t="str">
        <f>VLOOKUP(A309,'Medical Examinations'!$A$1:$J$2336,6,FALSE)</f>
        <v>No</v>
      </c>
      <c r="T309" s="4" t="str">
        <f>VLOOKUP(A309,'Medical Examinations'!$A$1:$J$2336,8,FALSE)</f>
        <v>No</v>
      </c>
      <c r="U309" s="4" t="str">
        <f>VLOOKUP(A309,'Medical Examinations'!$A$1:$J$2336,9,FALSE)</f>
        <v>Obesity</v>
      </c>
      <c r="V309" s="4" t="str">
        <f>VLOOKUP(A309,'Medical Examinations'!$A$1:$J$2336,10,FALSE)</f>
        <v>Normal</v>
      </c>
      <c r="W309" s="4"/>
      <c r="X309" s="4"/>
    </row>
    <row r="310" spans="1:24" ht="15.75" thickBot="1" x14ac:dyDescent="0.3">
      <c r="A310" s="4" t="s">
        <v>340</v>
      </c>
      <c r="B310" s="5">
        <v>2003</v>
      </c>
      <c r="C310" s="4" t="s">
        <v>18</v>
      </c>
      <c r="D310" s="5">
        <v>5</v>
      </c>
      <c r="E310" s="5" t="str">
        <f>CONCATENATE(D310," ",C310," ",B310)</f>
        <v>5 Jun 2003</v>
      </c>
      <c r="F310" s="4" t="str">
        <f>IF(M310&lt;=30,"20-30",IF(M310&lt;=40,"31-40",IF(M310&lt;=50,"41-50","51+")))</f>
        <v>20-30</v>
      </c>
      <c r="G310" s="19">
        <v>2913.57</v>
      </c>
      <c r="H310" s="4" t="s">
        <v>11</v>
      </c>
      <c r="I310" s="4" t="s">
        <v>11</v>
      </c>
      <c r="J310" s="4" t="s">
        <v>42</v>
      </c>
      <c r="K310" s="4"/>
      <c r="L310" s="4" t="str">
        <f>VLOOKUP(A310,'Customer Names'!$A$2:$B$2336,2,FALSE)</f>
        <v>Downs</v>
      </c>
      <c r="M310" s="4">
        <f>DATEDIF(E310,$K$2,"y")</f>
        <v>21</v>
      </c>
      <c r="N310" s="4">
        <f>VLOOKUP(A310,'Medical Examinations'!$A$2:$B$2336,2,FALSE)</f>
        <v>23.4</v>
      </c>
      <c r="O310" s="4">
        <f>VLOOKUP(A310,'Medical Examinations'!$A$1:$J$2336,3,FALSE)</f>
        <v>5.53</v>
      </c>
      <c r="P310" s="4" t="str">
        <f>VLOOKUP(A310,'Medical Examinations'!$A$1:$J$2336,4,FALSE)</f>
        <v>No</v>
      </c>
      <c r="Q310" s="4" t="str">
        <f>VLOOKUP(A310,'Medical Examinations'!$A$1:$J$2336,5,FALSE)</f>
        <v>No</v>
      </c>
      <c r="R310" s="4">
        <f>VLOOKUP(A310,'Medical Examinations'!$A$1:$J$2336,7,FALSE)</f>
        <v>1</v>
      </c>
      <c r="S310" s="4" t="str">
        <f>VLOOKUP(A310,'Medical Examinations'!$A$1:$J$2336,6,FALSE)</f>
        <v>Yes</v>
      </c>
      <c r="T310" s="4" t="str">
        <f>VLOOKUP(A310,'Medical Examinations'!$A$1:$J$2336,8,FALSE)</f>
        <v>No</v>
      </c>
      <c r="U310" s="4" t="str">
        <f>VLOOKUP(A310,'Medical Examinations'!$A$1:$J$2336,9,FALSE)</f>
        <v>Normal Weight</v>
      </c>
      <c r="V310" s="4" t="str">
        <f>VLOOKUP(A310,'Medical Examinations'!$A$1:$J$2336,10,FALSE)</f>
        <v>Normal</v>
      </c>
      <c r="W310" s="4"/>
      <c r="X310" s="4"/>
    </row>
    <row r="311" spans="1:24" ht="15.75" thickBot="1" x14ac:dyDescent="0.3">
      <c r="A311" s="4" t="s">
        <v>341</v>
      </c>
      <c r="B311" s="5">
        <v>1996</v>
      </c>
      <c r="C311" s="4" t="s">
        <v>18</v>
      </c>
      <c r="D311" s="5">
        <v>30</v>
      </c>
      <c r="E311" s="5" t="str">
        <f>CONCATENATE(D311," ",C311," ",B311)</f>
        <v>30 Jun 1996</v>
      </c>
      <c r="F311" s="4" t="str">
        <f>IF(M311&lt;=30,"20-30",IF(M311&lt;=40,"31-40",IF(M311&lt;=50,"41-50","51+")))</f>
        <v>20-30</v>
      </c>
      <c r="G311" s="19">
        <v>2927.06</v>
      </c>
      <c r="H311" s="4" t="s">
        <v>11</v>
      </c>
      <c r="I311" s="4" t="s">
        <v>11</v>
      </c>
      <c r="J311" s="4" t="s">
        <v>13</v>
      </c>
      <c r="K311" s="4"/>
      <c r="L311" s="4" t="str">
        <f>VLOOKUP(A311,'Customer Names'!$A$2:$B$2336,2,FALSE)</f>
        <v>Parton</v>
      </c>
      <c r="M311" s="4">
        <f>DATEDIF(E311,$K$2,"y")</f>
        <v>28</v>
      </c>
      <c r="N311" s="4">
        <f>VLOOKUP(A311,'Medical Examinations'!$A$2:$B$2336,2,FALSE)</f>
        <v>46.53</v>
      </c>
      <c r="O311" s="4">
        <f>VLOOKUP(A311,'Medical Examinations'!$A$1:$J$2336,3,FALSE)</f>
        <v>4.84</v>
      </c>
      <c r="P311" s="4" t="str">
        <f>VLOOKUP(A311,'Medical Examinations'!$A$1:$J$2336,4,FALSE)</f>
        <v>Yes</v>
      </c>
      <c r="Q311" s="4" t="str">
        <f>VLOOKUP(A311,'Medical Examinations'!$A$1:$J$2336,5,FALSE)</f>
        <v>No</v>
      </c>
      <c r="R311" s="4">
        <f>VLOOKUP(A311,'Medical Examinations'!$A$1:$J$2336,7,FALSE)</f>
        <v>0</v>
      </c>
      <c r="S311" s="4" t="str">
        <f>VLOOKUP(A311,'Medical Examinations'!$A$1:$J$2336,6,FALSE)</f>
        <v>No</v>
      </c>
      <c r="T311" s="4" t="str">
        <f>VLOOKUP(A311,'Medical Examinations'!$A$1:$J$2336,8,FALSE)</f>
        <v>No</v>
      </c>
      <c r="U311" s="4" t="str">
        <f>VLOOKUP(A311,'Medical Examinations'!$A$1:$J$2336,9,FALSE)</f>
        <v>Obesity</v>
      </c>
      <c r="V311" s="4" t="str">
        <f>VLOOKUP(A311,'Medical Examinations'!$A$1:$J$2336,10,FALSE)</f>
        <v>Normal</v>
      </c>
      <c r="W311" s="4"/>
      <c r="X311" s="4"/>
    </row>
    <row r="312" spans="1:24" ht="15.75" thickBot="1" x14ac:dyDescent="0.3">
      <c r="A312" s="4" t="s">
        <v>342</v>
      </c>
      <c r="B312" s="5">
        <v>2002</v>
      </c>
      <c r="C312" s="4" t="s">
        <v>20</v>
      </c>
      <c r="D312" s="5">
        <v>30</v>
      </c>
      <c r="E312" s="5" t="str">
        <f>CONCATENATE(D312," ",C312," ",B312)</f>
        <v>30 Sep 2002</v>
      </c>
      <c r="F312" s="4" t="str">
        <f>IF(M312&lt;=30,"20-30",IF(M312&lt;=40,"31-40",IF(M312&lt;=50,"41-50","51+")))</f>
        <v>20-30</v>
      </c>
      <c r="G312" s="19">
        <v>2943.41</v>
      </c>
      <c r="H312" s="4" t="s">
        <v>11</v>
      </c>
      <c r="I312" s="4" t="s">
        <v>12</v>
      </c>
      <c r="J312" s="4" t="s">
        <v>23</v>
      </c>
      <c r="K312" s="4"/>
      <c r="L312" s="4" t="str">
        <f>VLOOKUP(A312,'Customer Names'!$A$2:$B$2336,2,FALSE)</f>
        <v>Holden</v>
      </c>
      <c r="M312" s="4">
        <f>DATEDIF(E312,$K$2,"y")</f>
        <v>22</v>
      </c>
      <c r="N312" s="4">
        <f>VLOOKUP(A312,'Medical Examinations'!$A$2:$B$2336,2,FALSE)</f>
        <v>29.77</v>
      </c>
      <c r="O312" s="4">
        <f>VLOOKUP(A312,'Medical Examinations'!$A$1:$J$2336,3,FALSE)</f>
        <v>9.9</v>
      </c>
      <c r="P312" s="4" t="str">
        <f>VLOOKUP(A312,'Medical Examinations'!$A$1:$J$2336,4,FALSE)</f>
        <v>No</v>
      </c>
      <c r="Q312" s="4" t="str">
        <f>VLOOKUP(A312,'Medical Examinations'!$A$1:$J$2336,5,FALSE)</f>
        <v>No</v>
      </c>
      <c r="R312" s="4">
        <f>VLOOKUP(A312,'Medical Examinations'!$A$1:$J$2336,7,FALSE)</f>
        <v>0</v>
      </c>
      <c r="S312" s="4" t="str">
        <f>VLOOKUP(A312,'Medical Examinations'!$A$1:$J$2336,6,FALSE)</f>
        <v>No</v>
      </c>
      <c r="T312" s="4" t="str">
        <f>VLOOKUP(A312,'Medical Examinations'!$A$1:$J$2336,8,FALSE)</f>
        <v>No</v>
      </c>
      <c r="U312" s="4" t="str">
        <f>VLOOKUP(A312,'Medical Examinations'!$A$1:$J$2336,9,FALSE)</f>
        <v>Overweight</v>
      </c>
      <c r="V312" s="4" t="str">
        <f>VLOOKUP(A312,'Medical Examinations'!$A$1:$J$2336,10,FALSE)</f>
        <v>Diabetes</v>
      </c>
      <c r="W312" s="4"/>
      <c r="X312" s="4"/>
    </row>
    <row r="313" spans="1:24" ht="15.75" thickBot="1" x14ac:dyDescent="0.3">
      <c r="A313" s="4" t="s">
        <v>343</v>
      </c>
      <c r="B313" s="5">
        <v>1995</v>
      </c>
      <c r="C313" s="4" t="s">
        <v>20</v>
      </c>
      <c r="D313" s="5">
        <v>24</v>
      </c>
      <c r="E313" s="5" t="str">
        <f>CONCATENATE(D313," ",C313," ",B313)</f>
        <v>24 Sep 1995</v>
      </c>
      <c r="F313" s="4" t="str">
        <f>IF(M313&lt;=30,"20-30",IF(M313&lt;=40,"31-40",IF(M313&lt;=50,"41-50","51+")))</f>
        <v>20-30</v>
      </c>
      <c r="G313" s="19">
        <v>2974.13</v>
      </c>
      <c r="H313" s="4" t="s">
        <v>11</v>
      </c>
      <c r="I313" s="4" t="s">
        <v>16</v>
      </c>
      <c r="J313" s="4" t="s">
        <v>42</v>
      </c>
      <c r="K313" s="4"/>
      <c r="L313" s="4" t="str">
        <f>VLOOKUP(A313,'Customer Names'!$A$2:$B$2336,2,FALSE)</f>
        <v>Gurganus</v>
      </c>
      <c r="M313" s="4">
        <f>DATEDIF(E313,$K$2,"y")</f>
        <v>29</v>
      </c>
      <c r="N313" s="4">
        <f>VLOOKUP(A313,'Medical Examinations'!$A$2:$B$2336,2,FALSE)</f>
        <v>24.1</v>
      </c>
      <c r="O313" s="4">
        <f>VLOOKUP(A313,'Medical Examinations'!$A$1:$J$2336,3,FALSE)</f>
        <v>4.4000000000000004</v>
      </c>
      <c r="P313" s="4" t="str">
        <f>VLOOKUP(A313,'Medical Examinations'!$A$1:$J$2336,4,FALSE)</f>
        <v>Yes</v>
      </c>
      <c r="Q313" s="4" t="str">
        <f>VLOOKUP(A313,'Medical Examinations'!$A$1:$J$2336,5,FALSE)</f>
        <v>No</v>
      </c>
      <c r="R313" s="4">
        <f>VLOOKUP(A313,'Medical Examinations'!$A$1:$J$2336,7,FALSE)</f>
        <v>1</v>
      </c>
      <c r="S313" s="4" t="str">
        <f>VLOOKUP(A313,'Medical Examinations'!$A$1:$J$2336,6,FALSE)</f>
        <v>No</v>
      </c>
      <c r="T313" s="4" t="str">
        <f>VLOOKUP(A313,'Medical Examinations'!$A$1:$J$2336,8,FALSE)</f>
        <v>No</v>
      </c>
      <c r="U313" s="4" t="str">
        <f>VLOOKUP(A313,'Medical Examinations'!$A$1:$J$2336,9,FALSE)</f>
        <v>Normal Weight</v>
      </c>
      <c r="V313" s="4" t="str">
        <f>VLOOKUP(A313,'Medical Examinations'!$A$1:$J$2336,10,FALSE)</f>
        <v>Normal</v>
      </c>
      <c r="W313" s="4"/>
      <c r="X313" s="4"/>
    </row>
    <row r="314" spans="1:24" ht="15.75" thickBot="1" x14ac:dyDescent="0.3">
      <c r="A314" s="4" t="s">
        <v>344</v>
      </c>
      <c r="B314" s="5">
        <v>1987</v>
      </c>
      <c r="C314" s="4" t="s">
        <v>18</v>
      </c>
      <c r="D314" s="5">
        <v>18</v>
      </c>
      <c r="E314" s="5" t="str">
        <f>CONCATENATE(D314," ",C314," ",B314)</f>
        <v>18 Jun 1987</v>
      </c>
      <c r="F314" s="4" t="str">
        <f>IF(M314&lt;=30,"20-30",IF(M314&lt;=40,"31-40",IF(M314&lt;=50,"41-50","51+")))</f>
        <v>31-40</v>
      </c>
      <c r="G314" s="19">
        <v>2979.52</v>
      </c>
      <c r="H314" s="4" t="s">
        <v>11</v>
      </c>
      <c r="I314" s="4" t="s">
        <v>12</v>
      </c>
      <c r="J314" s="4" t="s">
        <v>13</v>
      </c>
      <c r="K314" s="4"/>
      <c r="L314" s="4" t="str">
        <f>VLOOKUP(A314,'Customer Names'!$A$2:$B$2336,2,FALSE)</f>
        <v>Atwater</v>
      </c>
      <c r="M314" s="4">
        <f>DATEDIF(E314,$K$2,"y")</f>
        <v>37</v>
      </c>
      <c r="N314" s="4">
        <f>VLOOKUP(A314,'Medical Examinations'!$A$2:$B$2336,2,FALSE)</f>
        <v>16.71</v>
      </c>
      <c r="O314" s="4">
        <f>VLOOKUP(A314,'Medical Examinations'!$A$1:$J$2336,3,FALSE)</f>
        <v>4.18</v>
      </c>
      <c r="P314" s="4" t="str">
        <f>VLOOKUP(A314,'Medical Examinations'!$A$1:$J$2336,4,FALSE)</f>
        <v>No</v>
      </c>
      <c r="Q314" s="4" t="str">
        <f>VLOOKUP(A314,'Medical Examinations'!$A$1:$J$2336,5,FALSE)</f>
        <v>No</v>
      </c>
      <c r="R314" s="4">
        <f>VLOOKUP(A314,'Medical Examinations'!$A$1:$J$2336,7,FALSE)</f>
        <v>1</v>
      </c>
      <c r="S314" s="4" t="str">
        <f>VLOOKUP(A314,'Medical Examinations'!$A$1:$J$2336,6,FALSE)</f>
        <v>No</v>
      </c>
      <c r="T314" s="4" t="str">
        <f>VLOOKUP(A314,'Medical Examinations'!$A$1:$J$2336,8,FALSE)</f>
        <v>No</v>
      </c>
      <c r="U314" s="4" t="str">
        <f>VLOOKUP(A314,'Medical Examinations'!$A$1:$J$2336,9,FALSE)</f>
        <v>Underweight</v>
      </c>
      <c r="V314" s="4" t="str">
        <f>VLOOKUP(A314,'Medical Examinations'!$A$1:$J$2336,10,FALSE)</f>
        <v>Normal</v>
      </c>
      <c r="W314" s="4"/>
      <c r="X314" s="4"/>
    </row>
    <row r="315" spans="1:24" ht="15.75" thickBot="1" x14ac:dyDescent="0.3">
      <c r="A315" s="4" t="s">
        <v>345</v>
      </c>
      <c r="B315" s="5">
        <v>1991</v>
      </c>
      <c r="C315" s="4" t="s">
        <v>15</v>
      </c>
      <c r="D315" s="5">
        <v>20</v>
      </c>
      <c r="E315" s="5" t="str">
        <f>CONCATENATE(D315," ",C315," ",B315)</f>
        <v>20 Nov 1991</v>
      </c>
      <c r="F315" s="4" t="str">
        <f>IF(M315&lt;=30,"20-30",IF(M315&lt;=40,"31-40",IF(M315&lt;=50,"41-50","51+")))</f>
        <v>31-40</v>
      </c>
      <c r="G315" s="19">
        <v>2985.67</v>
      </c>
      <c r="H315" s="4" t="s">
        <v>11</v>
      </c>
      <c r="I315" s="4" t="s">
        <v>11</v>
      </c>
      <c r="J315" s="4" t="s">
        <v>13</v>
      </c>
      <c r="K315" s="4"/>
      <c r="L315" s="4" t="str">
        <f>VLOOKUP(A315,'Customer Names'!$A$2:$B$2336,2,FALSE)</f>
        <v>Howe</v>
      </c>
      <c r="M315" s="4">
        <f>DATEDIF(E315,$K$2,"y")</f>
        <v>33</v>
      </c>
      <c r="N315" s="4">
        <f>VLOOKUP(A315,'Medical Examinations'!$A$2:$B$2336,2,FALSE)</f>
        <v>19.37</v>
      </c>
      <c r="O315" s="4">
        <f>VLOOKUP(A315,'Medical Examinations'!$A$1:$J$2336,3,FALSE)</f>
        <v>4.18</v>
      </c>
      <c r="P315" s="4" t="str">
        <f>VLOOKUP(A315,'Medical Examinations'!$A$1:$J$2336,4,FALSE)</f>
        <v>No</v>
      </c>
      <c r="Q315" s="4" t="str">
        <f>VLOOKUP(A315,'Medical Examinations'!$A$1:$J$2336,5,FALSE)</f>
        <v>No</v>
      </c>
      <c r="R315" s="4">
        <f>VLOOKUP(A315,'Medical Examinations'!$A$1:$J$2336,7,FALSE)</f>
        <v>0</v>
      </c>
      <c r="S315" s="4" t="str">
        <f>VLOOKUP(A315,'Medical Examinations'!$A$1:$J$2336,6,FALSE)</f>
        <v>No</v>
      </c>
      <c r="T315" s="4" t="str">
        <f>VLOOKUP(A315,'Medical Examinations'!$A$1:$J$2336,8,FALSE)</f>
        <v>No</v>
      </c>
      <c r="U315" s="4" t="str">
        <f>VLOOKUP(A315,'Medical Examinations'!$A$1:$J$2336,9,FALSE)</f>
        <v>Normal Weight</v>
      </c>
      <c r="V315" s="4" t="str">
        <f>VLOOKUP(A315,'Medical Examinations'!$A$1:$J$2336,10,FALSE)</f>
        <v>Normal</v>
      </c>
      <c r="W315" s="4"/>
      <c r="X315" s="4"/>
    </row>
    <row r="316" spans="1:24" ht="15.75" thickBot="1" x14ac:dyDescent="0.3">
      <c r="A316" s="4" t="s">
        <v>346</v>
      </c>
      <c r="B316" s="5">
        <v>2002</v>
      </c>
      <c r="C316" s="4" t="s">
        <v>30</v>
      </c>
      <c r="D316" s="5">
        <v>15</v>
      </c>
      <c r="E316" s="5" t="str">
        <f>CONCATENATE(D316," ",C316," ",B316)</f>
        <v>15 Dec 2002</v>
      </c>
      <c r="F316" s="4" t="str">
        <f>IF(M316&lt;=30,"20-30",IF(M316&lt;=40,"31-40",IF(M316&lt;=50,"41-50","51+")))</f>
        <v>20-30</v>
      </c>
      <c r="G316" s="19">
        <v>3012.22</v>
      </c>
      <c r="H316" s="4" t="s">
        <v>11</v>
      </c>
      <c r="I316" s="4" t="s">
        <v>12</v>
      </c>
      <c r="J316" s="4" t="s">
        <v>23</v>
      </c>
      <c r="K316" s="4"/>
      <c r="L316" s="4" t="str">
        <f>VLOOKUP(A316,'Customer Names'!$A$2:$B$2336,2,FALSE)</f>
        <v>O'Connor</v>
      </c>
      <c r="M316" s="4">
        <f>DATEDIF(E316,$K$2,"y")</f>
        <v>22</v>
      </c>
      <c r="N316" s="4">
        <f>VLOOKUP(A316,'Medical Examinations'!$A$2:$B$2336,2,FALSE)</f>
        <v>30.36</v>
      </c>
      <c r="O316" s="4">
        <f>VLOOKUP(A316,'Medical Examinations'!$A$1:$J$2336,3,FALSE)</f>
        <v>9.39</v>
      </c>
      <c r="P316" s="4" t="str">
        <f>VLOOKUP(A316,'Medical Examinations'!$A$1:$J$2336,4,FALSE)</f>
        <v>No</v>
      </c>
      <c r="Q316" s="4" t="str">
        <f>VLOOKUP(A316,'Medical Examinations'!$A$1:$J$2336,5,FALSE)</f>
        <v>No</v>
      </c>
      <c r="R316" s="4">
        <f>VLOOKUP(A316,'Medical Examinations'!$A$1:$J$2336,7,FALSE)</f>
        <v>0</v>
      </c>
      <c r="S316" s="4" t="str">
        <f>VLOOKUP(A316,'Medical Examinations'!$A$1:$J$2336,6,FALSE)</f>
        <v>No</v>
      </c>
      <c r="T316" s="4" t="str">
        <f>VLOOKUP(A316,'Medical Examinations'!$A$1:$J$2336,8,FALSE)</f>
        <v>No</v>
      </c>
      <c r="U316" s="4" t="str">
        <f>VLOOKUP(A316,'Medical Examinations'!$A$1:$J$2336,9,FALSE)</f>
        <v>Obesity</v>
      </c>
      <c r="V316" s="4" t="str">
        <f>VLOOKUP(A316,'Medical Examinations'!$A$1:$J$2336,10,FALSE)</f>
        <v>Diabetes</v>
      </c>
      <c r="W316" s="4"/>
      <c r="X316" s="4"/>
    </row>
    <row r="317" spans="1:24" ht="15.75" thickBot="1" x14ac:dyDescent="0.3">
      <c r="A317" s="4" t="s">
        <v>347</v>
      </c>
      <c r="B317" s="5">
        <v>1988</v>
      </c>
      <c r="C317" s="4" t="s">
        <v>20</v>
      </c>
      <c r="D317" s="5">
        <v>28</v>
      </c>
      <c r="E317" s="5" t="str">
        <f>CONCATENATE(D317," ",C317," ",B317)</f>
        <v>28 Sep 1988</v>
      </c>
      <c r="F317" s="4" t="str">
        <f>IF(M317&lt;=30,"20-30",IF(M317&lt;=40,"31-40",IF(M317&lt;=50,"41-50","51+")))</f>
        <v>31-40</v>
      </c>
      <c r="G317" s="19">
        <v>3018.04</v>
      </c>
      <c r="H317" s="4" t="s">
        <v>11</v>
      </c>
      <c r="I317" s="4" t="s">
        <v>11</v>
      </c>
      <c r="J317" s="4" t="s">
        <v>23</v>
      </c>
      <c r="K317" s="4"/>
      <c r="L317" s="4" t="str">
        <f>VLOOKUP(A317,'Customer Names'!$A$2:$B$2336,2,FALSE)</f>
        <v>Regina</v>
      </c>
      <c r="M317" s="4">
        <f>DATEDIF(E317,$K$2,"y")</f>
        <v>36</v>
      </c>
      <c r="N317" s="4">
        <f>VLOOKUP(A317,'Medical Examinations'!$A$2:$B$2336,2,FALSE)</f>
        <v>15.57</v>
      </c>
      <c r="O317" s="4">
        <f>VLOOKUP(A317,'Medical Examinations'!$A$1:$J$2336,3,FALSE)</f>
        <v>4.07</v>
      </c>
      <c r="P317" s="4" t="str">
        <f>VLOOKUP(A317,'Medical Examinations'!$A$1:$J$2336,4,FALSE)</f>
        <v>Yes</v>
      </c>
      <c r="Q317" s="4" t="str">
        <f>VLOOKUP(A317,'Medical Examinations'!$A$1:$J$2336,5,FALSE)</f>
        <v>No</v>
      </c>
      <c r="R317" s="4">
        <f>VLOOKUP(A317,'Medical Examinations'!$A$1:$J$2336,7,FALSE)</f>
        <v>1</v>
      </c>
      <c r="S317" s="4" t="str">
        <f>VLOOKUP(A317,'Medical Examinations'!$A$1:$J$2336,6,FALSE)</f>
        <v>No</v>
      </c>
      <c r="T317" s="4" t="str">
        <f>VLOOKUP(A317,'Medical Examinations'!$A$1:$J$2336,8,FALSE)</f>
        <v>No</v>
      </c>
      <c r="U317" s="4" t="str">
        <f>VLOOKUP(A317,'Medical Examinations'!$A$1:$J$2336,9,FALSE)</f>
        <v>Underweight</v>
      </c>
      <c r="V317" s="4" t="str">
        <f>VLOOKUP(A317,'Medical Examinations'!$A$1:$J$2336,10,FALSE)</f>
        <v>Normal</v>
      </c>
      <c r="W317" s="4"/>
      <c r="X317" s="4"/>
    </row>
    <row r="318" spans="1:24" ht="15.75" thickBot="1" x14ac:dyDescent="0.3">
      <c r="A318" s="4" t="s">
        <v>348</v>
      </c>
      <c r="B318" s="5">
        <v>1997</v>
      </c>
      <c r="C318" s="4" t="s">
        <v>30</v>
      </c>
      <c r="D318" s="5">
        <v>19</v>
      </c>
      <c r="E318" s="5" t="str">
        <f>CONCATENATE(D318," ",C318," ",B318)</f>
        <v>19 Dec 1997</v>
      </c>
      <c r="F318" s="4" t="str">
        <f>IF(M318&lt;=30,"20-30",IF(M318&lt;=40,"31-40",IF(M318&lt;=50,"41-50","51+")))</f>
        <v>20-30</v>
      </c>
      <c r="G318" s="19">
        <v>3021.81</v>
      </c>
      <c r="H318" s="4" t="s">
        <v>11</v>
      </c>
      <c r="I318" s="4" t="s">
        <v>12</v>
      </c>
      <c r="J318" s="4" t="s">
        <v>23</v>
      </c>
      <c r="K318" s="4"/>
      <c r="L318" s="4" t="str">
        <f>VLOOKUP(A318,'Customer Names'!$A$2:$B$2336,2,FALSE)</f>
        <v>Dunn</v>
      </c>
      <c r="M318" s="4">
        <f>DATEDIF(E318,$K$2,"y")</f>
        <v>27</v>
      </c>
      <c r="N318" s="4">
        <f>VLOOKUP(A318,'Medical Examinations'!$A$2:$B$2336,2,FALSE)</f>
        <v>34.484999999999999</v>
      </c>
      <c r="O318" s="4">
        <f>VLOOKUP(A318,'Medical Examinations'!$A$1:$J$2336,3,FALSE)</f>
        <v>4.7</v>
      </c>
      <c r="P318" s="4" t="str">
        <f>VLOOKUP(A318,'Medical Examinations'!$A$1:$J$2336,4,FALSE)</f>
        <v>Yes</v>
      </c>
      <c r="Q318" s="4" t="str">
        <f>VLOOKUP(A318,'Medical Examinations'!$A$1:$J$2336,5,FALSE)</f>
        <v>No</v>
      </c>
      <c r="R318" s="4">
        <f>VLOOKUP(A318,'Medical Examinations'!$A$1:$J$2336,7,FALSE)</f>
        <v>1</v>
      </c>
      <c r="S318" s="4" t="str">
        <f>VLOOKUP(A318,'Medical Examinations'!$A$1:$J$2336,6,FALSE)</f>
        <v>Yes</v>
      </c>
      <c r="T318" s="4" t="str">
        <f>VLOOKUP(A318,'Medical Examinations'!$A$1:$J$2336,8,FALSE)</f>
        <v>No</v>
      </c>
      <c r="U318" s="4" t="str">
        <f>VLOOKUP(A318,'Medical Examinations'!$A$1:$J$2336,9,FALSE)</f>
        <v>Obesity</v>
      </c>
      <c r="V318" s="4" t="str">
        <f>VLOOKUP(A318,'Medical Examinations'!$A$1:$J$2336,10,FALSE)</f>
        <v>Normal</v>
      </c>
      <c r="W318" s="4"/>
      <c r="X318" s="4"/>
    </row>
    <row r="319" spans="1:24" ht="15.75" thickBot="1" x14ac:dyDescent="0.3">
      <c r="A319" s="4" t="s">
        <v>349</v>
      </c>
      <c r="B319" s="5">
        <v>1998</v>
      </c>
      <c r="C319" s="4" t="s">
        <v>20</v>
      </c>
      <c r="D319" s="5">
        <v>15</v>
      </c>
      <c r="E319" s="5" t="str">
        <f>CONCATENATE(D319," ",C319," ",B319)</f>
        <v>15 Sep 1998</v>
      </c>
      <c r="F319" s="4" t="str">
        <f>IF(M319&lt;=30,"20-30",IF(M319&lt;=40,"31-40",IF(M319&lt;=50,"41-50","51+")))</f>
        <v>20-30</v>
      </c>
      <c r="G319" s="19">
        <v>3044.21</v>
      </c>
      <c r="H319" s="4" t="s">
        <v>11</v>
      </c>
      <c r="I319" s="4" t="s">
        <v>12</v>
      </c>
      <c r="J319" s="4" t="s">
        <v>247</v>
      </c>
      <c r="K319" s="4"/>
      <c r="L319" s="4" t="str">
        <f>VLOOKUP(A319,'Customer Names'!$A$2:$B$2336,2,FALSE)</f>
        <v>Granski</v>
      </c>
      <c r="M319" s="4">
        <f>DATEDIF(E319,$K$2,"y")</f>
        <v>26</v>
      </c>
      <c r="N319" s="4">
        <f>VLOOKUP(A319,'Medical Examinations'!$A$2:$B$2336,2,FALSE)</f>
        <v>25.27</v>
      </c>
      <c r="O319" s="4">
        <f>VLOOKUP(A319,'Medical Examinations'!$A$1:$J$2336,3,FALSE)</f>
        <v>5.83</v>
      </c>
      <c r="P319" s="4" t="str">
        <f>VLOOKUP(A319,'Medical Examinations'!$A$1:$J$2336,4,FALSE)</f>
        <v>No</v>
      </c>
      <c r="Q319" s="4" t="str">
        <f>VLOOKUP(A319,'Medical Examinations'!$A$1:$J$2336,5,FALSE)</f>
        <v>No</v>
      </c>
      <c r="R319" s="4">
        <f>VLOOKUP(A319,'Medical Examinations'!$A$1:$J$2336,7,FALSE)</f>
        <v>1</v>
      </c>
      <c r="S319" s="4" t="str">
        <f>VLOOKUP(A319,'Medical Examinations'!$A$1:$J$2336,6,FALSE)</f>
        <v>No</v>
      </c>
      <c r="T319" s="4" t="str">
        <f>VLOOKUP(A319,'Medical Examinations'!$A$1:$J$2336,8,FALSE)</f>
        <v>No</v>
      </c>
      <c r="U319" s="4" t="str">
        <f>VLOOKUP(A319,'Medical Examinations'!$A$1:$J$2336,9,FALSE)</f>
        <v>Overweight</v>
      </c>
      <c r="V319" s="4" t="str">
        <f>VLOOKUP(A319,'Medical Examinations'!$A$1:$J$2336,10,FALSE)</f>
        <v>Prediabetes</v>
      </c>
      <c r="W319" s="4"/>
      <c r="X319" s="4"/>
    </row>
    <row r="320" spans="1:24" ht="15.75" thickBot="1" x14ac:dyDescent="0.3">
      <c r="A320" s="4" t="s">
        <v>350</v>
      </c>
      <c r="B320" s="5">
        <v>1998</v>
      </c>
      <c r="C320" s="4" t="s">
        <v>34</v>
      </c>
      <c r="D320" s="5">
        <v>9</v>
      </c>
      <c r="E320" s="5" t="str">
        <f>CONCATENATE(D320," ",C320," ",B320)</f>
        <v>9 Aug 1998</v>
      </c>
      <c r="F320" s="4" t="str">
        <f>IF(M320&lt;=30,"20-30",IF(M320&lt;=40,"31-40",IF(M320&lt;=50,"41-50","51+")))</f>
        <v>20-30</v>
      </c>
      <c r="G320" s="19">
        <v>3046.06</v>
      </c>
      <c r="H320" s="4" t="s">
        <v>11</v>
      </c>
      <c r="I320" s="4" t="s">
        <v>16</v>
      </c>
      <c r="J320" s="4" t="s">
        <v>249</v>
      </c>
      <c r="K320" s="4"/>
      <c r="L320" s="4" t="str">
        <f>VLOOKUP(A320,'Customer Names'!$A$2:$B$2336,2,FALSE)</f>
        <v>Zimmer</v>
      </c>
      <c r="M320" s="4">
        <f>DATEDIF(E320,$K$2,"y")</f>
        <v>26</v>
      </c>
      <c r="N320" s="4">
        <f>VLOOKUP(A320,'Medical Examinations'!$A$2:$B$2336,2,FALSE)</f>
        <v>26.6</v>
      </c>
      <c r="O320" s="4">
        <f>VLOOKUP(A320,'Medical Examinations'!$A$1:$J$2336,3,FALSE)</f>
        <v>4.33</v>
      </c>
      <c r="P320" s="4" t="str">
        <f>VLOOKUP(A320,'Medical Examinations'!$A$1:$J$2336,4,FALSE)</f>
        <v>No</v>
      </c>
      <c r="Q320" s="4" t="str">
        <f>VLOOKUP(A320,'Medical Examinations'!$A$1:$J$2336,5,FALSE)</f>
        <v>No</v>
      </c>
      <c r="R320" s="4">
        <f>VLOOKUP(A320,'Medical Examinations'!$A$1:$J$2336,7,FALSE)</f>
        <v>1</v>
      </c>
      <c r="S320" s="4" t="str">
        <f>VLOOKUP(A320,'Medical Examinations'!$A$1:$J$2336,6,FALSE)</f>
        <v>No</v>
      </c>
      <c r="T320" s="4" t="str">
        <f>VLOOKUP(A320,'Medical Examinations'!$A$1:$J$2336,8,FALSE)</f>
        <v>No</v>
      </c>
      <c r="U320" s="4" t="str">
        <f>VLOOKUP(A320,'Medical Examinations'!$A$1:$J$2336,9,FALSE)</f>
        <v>Overweight</v>
      </c>
      <c r="V320" s="4" t="str">
        <f>VLOOKUP(A320,'Medical Examinations'!$A$1:$J$2336,10,FALSE)</f>
        <v>Normal</v>
      </c>
      <c r="W320" s="4"/>
      <c r="X320" s="4"/>
    </row>
    <row r="321" spans="1:24" ht="15.75" thickBot="1" x14ac:dyDescent="0.3">
      <c r="A321" s="4" t="s">
        <v>351</v>
      </c>
      <c r="B321" s="5">
        <v>1997</v>
      </c>
      <c r="C321" s="4" t="s">
        <v>30</v>
      </c>
      <c r="D321" s="5">
        <v>22</v>
      </c>
      <c r="E321" s="5" t="str">
        <f>CONCATENATE(D321," ",C321," ",B321)</f>
        <v>22 Dec 1997</v>
      </c>
      <c r="F321" s="4" t="str">
        <f>IF(M321&lt;=30,"20-30",IF(M321&lt;=40,"31-40",IF(M321&lt;=50,"41-50","51+")))</f>
        <v>20-30</v>
      </c>
      <c r="G321" s="19">
        <v>3051.73</v>
      </c>
      <c r="H321" s="4" t="s">
        <v>11</v>
      </c>
      <c r="I321" s="4" t="s">
        <v>11</v>
      </c>
      <c r="J321" s="4" t="s">
        <v>42</v>
      </c>
      <c r="K321" s="4"/>
      <c r="L321" s="4" t="str">
        <f>VLOOKUP(A321,'Customer Names'!$A$2:$B$2336,2,FALSE)</f>
        <v>Curley</v>
      </c>
      <c r="M321" s="4">
        <f>DATEDIF(E321,$K$2,"y")</f>
        <v>27</v>
      </c>
      <c r="N321" s="4">
        <f>VLOOKUP(A321,'Medical Examinations'!$A$2:$B$2336,2,FALSE)</f>
        <v>28.48</v>
      </c>
      <c r="O321" s="4">
        <f>VLOOKUP(A321,'Medical Examinations'!$A$1:$J$2336,3,FALSE)</f>
        <v>6.22</v>
      </c>
      <c r="P321" s="4" t="str">
        <f>VLOOKUP(A321,'Medical Examinations'!$A$1:$J$2336,4,FALSE)</f>
        <v>Yes</v>
      </c>
      <c r="Q321" s="4" t="str">
        <f>VLOOKUP(A321,'Medical Examinations'!$A$1:$J$2336,5,FALSE)</f>
        <v>No</v>
      </c>
      <c r="R321" s="4">
        <f>VLOOKUP(A321,'Medical Examinations'!$A$1:$J$2336,7,FALSE)</f>
        <v>1</v>
      </c>
      <c r="S321" s="4" t="str">
        <f>VLOOKUP(A321,'Medical Examinations'!$A$1:$J$2336,6,FALSE)</f>
        <v>Yes</v>
      </c>
      <c r="T321" s="4" t="str">
        <f>VLOOKUP(A321,'Medical Examinations'!$A$1:$J$2336,8,FALSE)</f>
        <v>No</v>
      </c>
      <c r="U321" s="4" t="str">
        <f>VLOOKUP(A321,'Medical Examinations'!$A$1:$J$2336,9,FALSE)</f>
        <v>Overweight</v>
      </c>
      <c r="V321" s="4" t="str">
        <f>VLOOKUP(A321,'Medical Examinations'!$A$1:$J$2336,10,FALSE)</f>
        <v>Prediabetes</v>
      </c>
      <c r="W321" s="4"/>
      <c r="X321" s="4"/>
    </row>
    <row r="322" spans="1:24" ht="15.75" thickBot="1" x14ac:dyDescent="0.3">
      <c r="A322" s="4" t="s">
        <v>352</v>
      </c>
      <c r="B322" s="5">
        <v>2002</v>
      </c>
      <c r="C322" s="4" t="s">
        <v>18</v>
      </c>
      <c r="D322" s="5">
        <v>21</v>
      </c>
      <c r="E322" s="5" t="str">
        <f>CONCATENATE(D322," ",C322," ",B322)</f>
        <v>21 Jun 2002</v>
      </c>
      <c r="F322" s="4" t="str">
        <f>IF(M322&lt;=30,"20-30",IF(M322&lt;=40,"31-40",IF(M322&lt;=50,"41-50","51+")))</f>
        <v>20-30</v>
      </c>
      <c r="G322" s="19">
        <v>3056.39</v>
      </c>
      <c r="H322" s="4" t="s">
        <v>11</v>
      </c>
      <c r="I322" s="4" t="s">
        <v>12</v>
      </c>
      <c r="J322" s="4" t="s">
        <v>13</v>
      </c>
      <c r="K322" s="4"/>
      <c r="L322" s="4" t="str">
        <f>VLOOKUP(A322,'Customer Names'!$A$2:$B$2336,2,FALSE)</f>
        <v>Pitman</v>
      </c>
      <c r="M322" s="4">
        <f>DATEDIF(E322,$K$2,"y")</f>
        <v>22</v>
      </c>
      <c r="N322" s="4">
        <f>VLOOKUP(A322,'Medical Examinations'!$A$2:$B$2336,2,FALSE)</f>
        <v>31.79</v>
      </c>
      <c r="O322" s="4">
        <f>VLOOKUP(A322,'Medical Examinations'!$A$1:$J$2336,3,FALSE)</f>
        <v>7.09</v>
      </c>
      <c r="P322" s="4" t="str">
        <f>VLOOKUP(A322,'Medical Examinations'!$A$1:$J$2336,4,FALSE)</f>
        <v>No</v>
      </c>
      <c r="Q322" s="4" t="str">
        <f>VLOOKUP(A322,'Medical Examinations'!$A$1:$J$2336,5,FALSE)</f>
        <v>No</v>
      </c>
      <c r="R322" s="4">
        <f>VLOOKUP(A322,'Medical Examinations'!$A$1:$J$2336,7,FALSE)</f>
        <v>0</v>
      </c>
      <c r="S322" s="4" t="str">
        <f>VLOOKUP(A322,'Medical Examinations'!$A$1:$J$2336,6,FALSE)</f>
        <v>No</v>
      </c>
      <c r="T322" s="4" t="str">
        <f>VLOOKUP(A322,'Medical Examinations'!$A$1:$J$2336,8,FALSE)</f>
        <v>No</v>
      </c>
      <c r="U322" s="4" t="str">
        <f>VLOOKUP(A322,'Medical Examinations'!$A$1:$J$2336,9,FALSE)</f>
        <v>Obesity</v>
      </c>
      <c r="V322" s="4" t="str">
        <f>VLOOKUP(A322,'Medical Examinations'!$A$1:$J$2336,10,FALSE)</f>
        <v>Diabetes</v>
      </c>
      <c r="W322" s="4"/>
      <c r="X322" s="4"/>
    </row>
    <row r="323" spans="1:24" ht="15.75" thickBot="1" x14ac:dyDescent="0.3">
      <c r="A323" s="4" t="s">
        <v>353</v>
      </c>
      <c r="B323" s="5">
        <v>1994</v>
      </c>
      <c r="C323" s="4" t="s">
        <v>20</v>
      </c>
      <c r="D323" s="5">
        <v>26</v>
      </c>
      <c r="E323" s="5" t="str">
        <f>CONCATENATE(D323," ",C323," ",B323)</f>
        <v>26 Sep 1994</v>
      </c>
      <c r="F323" s="4" t="str">
        <f>IF(M323&lt;=30,"20-30",IF(M323&lt;=40,"31-40",IF(M323&lt;=50,"41-50","51+")))</f>
        <v>20-30</v>
      </c>
      <c r="G323" s="19">
        <v>3062.51</v>
      </c>
      <c r="H323" s="4" t="s">
        <v>12</v>
      </c>
      <c r="I323" s="4" t="s">
        <v>16</v>
      </c>
      <c r="J323" s="4" t="s">
        <v>23</v>
      </c>
      <c r="K323" s="4"/>
      <c r="L323" s="4" t="str">
        <f>VLOOKUP(A323,'Customer Names'!$A$2:$B$2336,2,FALSE)</f>
        <v>Kristjansson</v>
      </c>
      <c r="M323" s="4">
        <f>DATEDIF(E323,$K$2,"y")</f>
        <v>30</v>
      </c>
      <c r="N323" s="4">
        <f>VLOOKUP(A323,'Medical Examinations'!$A$2:$B$2336,2,FALSE)</f>
        <v>30.875</v>
      </c>
      <c r="O323" s="4">
        <f>VLOOKUP(A323,'Medical Examinations'!$A$1:$J$2336,3,FALSE)</f>
        <v>5.54</v>
      </c>
      <c r="P323" s="4" t="str">
        <f>VLOOKUP(A323,'Medical Examinations'!$A$1:$J$2336,4,FALSE)</f>
        <v>No</v>
      </c>
      <c r="Q323" s="4" t="str">
        <f>VLOOKUP(A323,'Medical Examinations'!$A$1:$J$2336,5,FALSE)</f>
        <v>No</v>
      </c>
      <c r="R323" s="4">
        <f>VLOOKUP(A323,'Medical Examinations'!$A$1:$J$2336,7,FALSE)</f>
        <v>0</v>
      </c>
      <c r="S323" s="4" t="str">
        <f>VLOOKUP(A323,'Medical Examinations'!$A$1:$J$2336,6,FALSE)</f>
        <v>No</v>
      </c>
      <c r="T323" s="4" t="str">
        <f>VLOOKUP(A323,'Medical Examinations'!$A$1:$J$2336,8,FALSE)</f>
        <v>No</v>
      </c>
      <c r="U323" s="4" t="str">
        <f>VLOOKUP(A323,'Medical Examinations'!$A$1:$J$2336,9,FALSE)</f>
        <v>Obesity</v>
      </c>
      <c r="V323" s="4" t="str">
        <f>VLOOKUP(A323,'Medical Examinations'!$A$1:$J$2336,10,FALSE)</f>
        <v>Normal</v>
      </c>
      <c r="W323" s="4"/>
      <c r="X323" s="4"/>
    </row>
    <row r="324" spans="1:24" ht="15.75" thickBot="1" x14ac:dyDescent="0.3">
      <c r="A324" s="4" t="s">
        <v>354</v>
      </c>
      <c r="B324" s="5">
        <v>1989</v>
      </c>
      <c r="C324" s="4" t="s">
        <v>36</v>
      </c>
      <c r="D324" s="5">
        <v>1</v>
      </c>
      <c r="E324" s="5" t="str">
        <f>CONCATENATE(D324," ",C324," ",B324)</f>
        <v>1 Oct 1989</v>
      </c>
      <c r="F324" s="4" t="str">
        <f>IF(M324&lt;=30,"20-30",IF(M324&lt;=40,"31-40",IF(M324&lt;=50,"41-50","51+")))</f>
        <v>31-40</v>
      </c>
      <c r="G324" s="19">
        <v>3065.49</v>
      </c>
      <c r="H324" s="4" t="s">
        <v>11</v>
      </c>
      <c r="I324" s="4" t="s">
        <v>16</v>
      </c>
      <c r="J324" s="4" t="s">
        <v>23</v>
      </c>
      <c r="K324" s="4"/>
      <c r="L324" s="4" t="str">
        <f>VLOOKUP(A324,'Customer Names'!$A$2:$B$2336,2,FALSE)</f>
        <v>Bell</v>
      </c>
      <c r="M324" s="4">
        <f>DATEDIF(E324,$K$2,"y")</f>
        <v>35</v>
      </c>
      <c r="N324" s="4">
        <f>VLOOKUP(A324,'Medical Examinations'!$A$2:$B$2336,2,FALSE)</f>
        <v>16.079999999999998</v>
      </c>
      <c r="O324" s="4">
        <f>VLOOKUP(A324,'Medical Examinations'!$A$1:$J$2336,3,FALSE)</f>
        <v>5.94</v>
      </c>
      <c r="P324" s="4" t="str">
        <f>VLOOKUP(A324,'Medical Examinations'!$A$1:$J$2336,4,FALSE)</f>
        <v>No</v>
      </c>
      <c r="Q324" s="4" t="str">
        <f>VLOOKUP(A324,'Medical Examinations'!$A$1:$J$2336,5,FALSE)</f>
        <v>No</v>
      </c>
      <c r="R324" s="4">
        <f>VLOOKUP(A324,'Medical Examinations'!$A$1:$J$2336,7,FALSE)</f>
        <v>0</v>
      </c>
      <c r="S324" s="4" t="str">
        <f>VLOOKUP(A324,'Medical Examinations'!$A$1:$J$2336,6,FALSE)</f>
        <v>No</v>
      </c>
      <c r="T324" s="4" t="str">
        <f>VLOOKUP(A324,'Medical Examinations'!$A$1:$J$2336,8,FALSE)</f>
        <v>No</v>
      </c>
      <c r="U324" s="4" t="str">
        <f>VLOOKUP(A324,'Medical Examinations'!$A$1:$J$2336,9,FALSE)</f>
        <v>Underweight</v>
      </c>
      <c r="V324" s="4" t="str">
        <f>VLOOKUP(A324,'Medical Examinations'!$A$1:$J$2336,10,FALSE)</f>
        <v>Prediabetes</v>
      </c>
      <c r="W324" s="4"/>
      <c r="X324" s="4"/>
    </row>
    <row r="325" spans="1:24" ht="15.75" thickBot="1" x14ac:dyDescent="0.3">
      <c r="A325" s="4" t="s">
        <v>355</v>
      </c>
      <c r="B325" s="5">
        <v>1995</v>
      </c>
      <c r="C325" s="4" t="s">
        <v>20</v>
      </c>
      <c r="D325" s="5">
        <v>10</v>
      </c>
      <c r="E325" s="5" t="str">
        <f>CONCATENATE(D325," ",C325," ",B325)</f>
        <v>10 Sep 1995</v>
      </c>
      <c r="F325" s="4" t="str">
        <f>IF(M325&lt;=30,"20-30",IF(M325&lt;=40,"31-40",IF(M325&lt;=50,"41-50","51+")))</f>
        <v>20-30</v>
      </c>
      <c r="G325" s="19">
        <v>3070.81</v>
      </c>
      <c r="H325" s="4" t="s">
        <v>12</v>
      </c>
      <c r="I325" s="4" t="s">
        <v>16</v>
      </c>
      <c r="J325" s="4" t="s">
        <v>356</v>
      </c>
      <c r="K325" s="4"/>
      <c r="L325" s="4" t="str">
        <f>VLOOKUP(A325,'Customer Names'!$A$2:$B$2336,2,FALSE)</f>
        <v>Homich</v>
      </c>
      <c r="M325" s="4">
        <f>DATEDIF(E325,$K$2,"y")</f>
        <v>29</v>
      </c>
      <c r="N325" s="4">
        <f>VLOOKUP(A325,'Medical Examinations'!$A$2:$B$2336,2,FALSE)</f>
        <v>26.03</v>
      </c>
      <c r="O325" s="4">
        <f>VLOOKUP(A325,'Medical Examinations'!$A$1:$J$2336,3,FALSE)</f>
        <v>5.1100000000000003</v>
      </c>
      <c r="P325" s="4" t="str">
        <f>VLOOKUP(A325,'Medical Examinations'!$A$1:$J$2336,4,FALSE)</f>
        <v>Yes</v>
      </c>
      <c r="Q325" s="4" t="str">
        <f>VLOOKUP(A325,'Medical Examinations'!$A$1:$J$2336,5,FALSE)</f>
        <v>No</v>
      </c>
      <c r="R325" s="4">
        <f>VLOOKUP(A325,'Medical Examinations'!$A$1:$J$2336,7,FALSE)</f>
        <v>1</v>
      </c>
      <c r="S325" s="4" t="str">
        <f>VLOOKUP(A325,'Medical Examinations'!$A$1:$J$2336,6,FALSE)</f>
        <v>No</v>
      </c>
      <c r="T325" s="4" t="str">
        <f>VLOOKUP(A325,'Medical Examinations'!$A$1:$J$2336,8,FALSE)</f>
        <v>No</v>
      </c>
      <c r="U325" s="4" t="str">
        <f>VLOOKUP(A325,'Medical Examinations'!$A$1:$J$2336,9,FALSE)</f>
        <v>Overweight</v>
      </c>
      <c r="V325" s="4" t="str">
        <f>VLOOKUP(A325,'Medical Examinations'!$A$1:$J$2336,10,FALSE)</f>
        <v>Normal</v>
      </c>
      <c r="W325" s="4"/>
      <c r="X325" s="4"/>
    </row>
    <row r="326" spans="1:24" ht="15.75" thickBot="1" x14ac:dyDescent="0.3">
      <c r="A326" s="4" t="s">
        <v>357</v>
      </c>
      <c r="B326" s="5">
        <v>2001</v>
      </c>
      <c r="C326" s="4" t="s">
        <v>36</v>
      </c>
      <c r="D326" s="5">
        <v>13</v>
      </c>
      <c r="E326" s="5" t="str">
        <f>CONCATENATE(D326," ",C326," ",B326)</f>
        <v>13 Oct 2001</v>
      </c>
      <c r="F326" s="4" t="str">
        <f>IF(M326&lt;=30,"20-30",IF(M326&lt;=40,"31-40",IF(M326&lt;=50,"41-50","51+")))</f>
        <v>20-30</v>
      </c>
      <c r="G326" s="19">
        <v>3077.1</v>
      </c>
      <c r="H326" s="4" t="s">
        <v>11</v>
      </c>
      <c r="I326" s="4" t="s">
        <v>16</v>
      </c>
      <c r="J326" s="4" t="s">
        <v>23</v>
      </c>
      <c r="K326" s="4"/>
      <c r="L326" s="4" t="str">
        <f>VLOOKUP(A326,'Customer Names'!$A$2:$B$2336,2,FALSE)</f>
        <v>Sloan</v>
      </c>
      <c r="M326" s="4">
        <f>DATEDIF(E326,$K$2,"y")</f>
        <v>23</v>
      </c>
      <c r="N326" s="4">
        <f>VLOOKUP(A326,'Medical Examinations'!$A$2:$B$2336,2,FALSE)</f>
        <v>23.75</v>
      </c>
      <c r="O326" s="4">
        <f>VLOOKUP(A326,'Medical Examinations'!$A$1:$J$2336,3,FALSE)</f>
        <v>5.49</v>
      </c>
      <c r="P326" s="4" t="str">
        <f>VLOOKUP(A326,'Medical Examinations'!$A$1:$J$2336,4,FALSE)</f>
        <v>Yes</v>
      </c>
      <c r="Q326" s="4" t="str">
        <f>VLOOKUP(A326,'Medical Examinations'!$A$1:$J$2336,5,FALSE)</f>
        <v>No</v>
      </c>
      <c r="R326" s="4">
        <f>VLOOKUP(A326,'Medical Examinations'!$A$1:$J$2336,7,FALSE)</f>
        <v>0</v>
      </c>
      <c r="S326" s="4" t="str">
        <f>VLOOKUP(A326,'Medical Examinations'!$A$1:$J$2336,6,FALSE)</f>
        <v>No</v>
      </c>
      <c r="T326" s="4" t="str">
        <f>VLOOKUP(A326,'Medical Examinations'!$A$1:$J$2336,8,FALSE)</f>
        <v>No</v>
      </c>
      <c r="U326" s="4" t="str">
        <f>VLOOKUP(A326,'Medical Examinations'!$A$1:$J$2336,9,FALSE)</f>
        <v>Normal Weight</v>
      </c>
      <c r="V326" s="4" t="str">
        <f>VLOOKUP(A326,'Medical Examinations'!$A$1:$J$2336,10,FALSE)</f>
        <v>Normal</v>
      </c>
      <c r="W326" s="4"/>
      <c r="X326" s="4"/>
    </row>
    <row r="327" spans="1:24" ht="15.75" thickBot="1" x14ac:dyDescent="0.3">
      <c r="A327" s="4" t="s">
        <v>358</v>
      </c>
      <c r="B327" s="5">
        <v>1987</v>
      </c>
      <c r="C327" s="4" t="s">
        <v>34</v>
      </c>
      <c r="D327" s="5">
        <v>1</v>
      </c>
      <c r="E327" s="5" t="str">
        <f>CONCATENATE(D327," ",C327," ",B327)</f>
        <v>1 Aug 1987</v>
      </c>
      <c r="F327" s="4" t="str">
        <f>IF(M327&lt;=30,"20-30",IF(M327&lt;=40,"31-40",IF(M327&lt;=50,"41-50","51+")))</f>
        <v>31-40</v>
      </c>
      <c r="G327" s="19">
        <v>3088.06</v>
      </c>
      <c r="H327" s="4" t="s">
        <v>11</v>
      </c>
      <c r="I327" s="4" t="s">
        <v>11</v>
      </c>
      <c r="J327" s="4" t="s">
        <v>13</v>
      </c>
      <c r="K327" s="4"/>
      <c r="L327" s="4" t="str">
        <f>VLOOKUP(A327,'Customer Names'!$A$2:$B$2336,2,FALSE)</f>
        <v>Davi</v>
      </c>
      <c r="M327" s="4">
        <f>DATEDIF(E327,$K$2,"y")</f>
        <v>37</v>
      </c>
      <c r="N327" s="4">
        <f>VLOOKUP(A327,'Medical Examinations'!$A$2:$B$2336,2,FALSE)</f>
        <v>17.03</v>
      </c>
      <c r="O327" s="4">
        <f>VLOOKUP(A327,'Medical Examinations'!$A$1:$J$2336,3,FALSE)</f>
        <v>4.12</v>
      </c>
      <c r="P327" s="4" t="str">
        <f>VLOOKUP(A327,'Medical Examinations'!$A$1:$J$2336,4,FALSE)</f>
        <v>No</v>
      </c>
      <c r="Q327" s="4" t="str">
        <f>VLOOKUP(A327,'Medical Examinations'!$A$1:$J$2336,5,FALSE)</f>
        <v>No</v>
      </c>
      <c r="R327" s="4">
        <f>VLOOKUP(A327,'Medical Examinations'!$A$1:$J$2336,7,FALSE)</f>
        <v>1</v>
      </c>
      <c r="S327" s="4" t="str">
        <f>VLOOKUP(A327,'Medical Examinations'!$A$1:$J$2336,6,FALSE)</f>
        <v>No</v>
      </c>
      <c r="T327" s="4" t="str">
        <f>VLOOKUP(A327,'Medical Examinations'!$A$1:$J$2336,8,FALSE)</f>
        <v>No</v>
      </c>
      <c r="U327" s="4" t="str">
        <f>VLOOKUP(A327,'Medical Examinations'!$A$1:$J$2336,9,FALSE)</f>
        <v>Underweight</v>
      </c>
      <c r="V327" s="4" t="str">
        <f>VLOOKUP(A327,'Medical Examinations'!$A$1:$J$2336,10,FALSE)</f>
        <v>Normal</v>
      </c>
      <c r="W327" s="4"/>
      <c r="X327" s="4"/>
    </row>
    <row r="328" spans="1:24" ht="15.75" thickBot="1" x14ac:dyDescent="0.3">
      <c r="A328" s="4" t="s">
        <v>359</v>
      </c>
      <c r="B328" s="5">
        <v>1999</v>
      </c>
      <c r="C328" s="4" t="s">
        <v>18</v>
      </c>
      <c r="D328" s="5">
        <v>25</v>
      </c>
      <c r="E328" s="5" t="str">
        <f>CONCATENATE(D328," ",C328," ",B328)</f>
        <v>25 Jun 1999</v>
      </c>
      <c r="F328" s="4" t="str">
        <f>IF(M328&lt;=30,"20-30",IF(M328&lt;=40,"31-40",IF(M328&lt;=50,"41-50","51+")))</f>
        <v>20-30</v>
      </c>
      <c r="G328" s="19">
        <v>3128.35</v>
      </c>
      <c r="H328" s="4" t="s">
        <v>11</v>
      </c>
      <c r="I328" s="4" t="s">
        <v>12</v>
      </c>
      <c r="J328" s="4" t="s">
        <v>300</v>
      </c>
      <c r="K328" s="4"/>
      <c r="L328" s="4" t="str">
        <f>VLOOKUP(A328,'Customer Names'!$A$2:$B$2336,2,FALSE)</f>
        <v>Hirano</v>
      </c>
      <c r="M328" s="4">
        <f>DATEDIF(E328,$K$2,"y")</f>
        <v>25</v>
      </c>
      <c r="N328" s="4">
        <f>VLOOKUP(A328,'Medical Examinations'!$A$2:$B$2336,2,FALSE)</f>
        <v>27.39</v>
      </c>
      <c r="O328" s="4">
        <f>VLOOKUP(A328,'Medical Examinations'!$A$1:$J$2336,3,FALSE)</f>
        <v>5.34</v>
      </c>
      <c r="P328" s="4" t="str">
        <f>VLOOKUP(A328,'Medical Examinations'!$A$1:$J$2336,4,FALSE)</f>
        <v>No</v>
      </c>
      <c r="Q328" s="4" t="str">
        <f>VLOOKUP(A328,'Medical Examinations'!$A$1:$J$2336,5,FALSE)</f>
        <v>No</v>
      </c>
      <c r="R328" s="4">
        <f>VLOOKUP(A328,'Medical Examinations'!$A$1:$J$2336,7,FALSE)</f>
        <v>0</v>
      </c>
      <c r="S328" s="4" t="str">
        <f>VLOOKUP(A328,'Medical Examinations'!$A$1:$J$2336,6,FALSE)</f>
        <v>No</v>
      </c>
      <c r="T328" s="4" t="str">
        <f>VLOOKUP(A328,'Medical Examinations'!$A$1:$J$2336,8,FALSE)</f>
        <v>No</v>
      </c>
      <c r="U328" s="4" t="str">
        <f>VLOOKUP(A328,'Medical Examinations'!$A$1:$J$2336,9,FALSE)</f>
        <v>Overweight</v>
      </c>
      <c r="V328" s="4" t="str">
        <f>VLOOKUP(A328,'Medical Examinations'!$A$1:$J$2336,10,FALSE)</f>
        <v>Normal</v>
      </c>
      <c r="W328" s="4"/>
      <c r="X328" s="4"/>
    </row>
    <row r="329" spans="1:24" ht="15.75" thickBot="1" x14ac:dyDescent="0.3">
      <c r="A329" s="4" t="s">
        <v>360</v>
      </c>
      <c r="B329" s="5">
        <v>1994</v>
      </c>
      <c r="C329" s="4" t="s">
        <v>10</v>
      </c>
      <c r="D329" s="5">
        <v>10</v>
      </c>
      <c r="E329" s="5" t="str">
        <f>CONCATENATE(D329," ",C329," ",B329)</f>
        <v>10 Jul 1994</v>
      </c>
      <c r="F329" s="4" t="str">
        <f>IF(M329&lt;=30,"20-30",IF(M329&lt;=40,"31-40",IF(M329&lt;=50,"41-50","51+")))</f>
        <v>20-30</v>
      </c>
      <c r="G329" s="19">
        <v>3161.45</v>
      </c>
      <c r="H329" s="4" t="s">
        <v>11</v>
      </c>
      <c r="I329" s="4" t="s">
        <v>16</v>
      </c>
      <c r="J329" s="4" t="s">
        <v>42</v>
      </c>
      <c r="K329" s="4"/>
      <c r="L329" s="4" t="str">
        <f>VLOOKUP(A329,'Customer Names'!$A$2:$B$2336,2,FALSE)</f>
        <v>Vandeventer</v>
      </c>
      <c r="M329" s="4">
        <f>DATEDIF(E329,$K$2,"y")</f>
        <v>30</v>
      </c>
      <c r="N329" s="4">
        <f>VLOOKUP(A329,'Medical Examinations'!$A$2:$B$2336,2,FALSE)</f>
        <v>25.8</v>
      </c>
      <c r="O329" s="4">
        <f>VLOOKUP(A329,'Medical Examinations'!$A$1:$J$2336,3,FALSE)</f>
        <v>5.49</v>
      </c>
      <c r="P329" s="4" t="str">
        <f>VLOOKUP(A329,'Medical Examinations'!$A$1:$J$2336,4,FALSE)</f>
        <v>No</v>
      </c>
      <c r="Q329" s="4" t="str">
        <f>VLOOKUP(A329,'Medical Examinations'!$A$1:$J$2336,5,FALSE)</f>
        <v>No</v>
      </c>
      <c r="R329" s="4">
        <f>VLOOKUP(A329,'Medical Examinations'!$A$1:$J$2336,7,FALSE)</f>
        <v>0</v>
      </c>
      <c r="S329" s="4" t="str">
        <f>VLOOKUP(A329,'Medical Examinations'!$A$1:$J$2336,6,FALSE)</f>
        <v>No</v>
      </c>
      <c r="T329" s="4" t="str">
        <f>VLOOKUP(A329,'Medical Examinations'!$A$1:$J$2336,8,FALSE)</f>
        <v>No</v>
      </c>
      <c r="U329" s="4" t="str">
        <f>VLOOKUP(A329,'Medical Examinations'!$A$1:$J$2336,9,FALSE)</f>
        <v>Overweight</v>
      </c>
      <c r="V329" s="4" t="str">
        <f>VLOOKUP(A329,'Medical Examinations'!$A$1:$J$2336,10,FALSE)</f>
        <v>Normal</v>
      </c>
      <c r="W329" s="4"/>
      <c r="X329" s="4"/>
    </row>
    <row r="330" spans="1:24" ht="15.75" thickBot="1" x14ac:dyDescent="0.3">
      <c r="A330" s="4" t="s">
        <v>361</v>
      </c>
      <c r="B330" s="5">
        <v>1993</v>
      </c>
      <c r="C330" s="4" t="s">
        <v>20</v>
      </c>
      <c r="D330" s="5">
        <v>25</v>
      </c>
      <c r="E330" s="5" t="str">
        <f>CONCATENATE(D330," ",C330," ",B330)</f>
        <v>25 Sep 1993</v>
      </c>
      <c r="F330" s="4" t="str">
        <f>IF(M330&lt;=30,"20-30",IF(M330&lt;=40,"31-40",IF(M330&lt;=50,"41-50","51+")))</f>
        <v>31-40</v>
      </c>
      <c r="G330" s="19">
        <v>3162.02</v>
      </c>
      <c r="H330" s="4" t="s">
        <v>11</v>
      </c>
      <c r="I330" s="4" t="s">
        <v>12</v>
      </c>
      <c r="J330" s="4" t="s">
        <v>13</v>
      </c>
      <c r="K330" s="4"/>
      <c r="L330" s="4" t="str">
        <f>VLOOKUP(A330,'Customer Names'!$A$2:$B$2336,2,FALSE)</f>
        <v>Martin</v>
      </c>
      <c r="M330" s="4">
        <f>DATEDIF(E330,$K$2,"y")</f>
        <v>31</v>
      </c>
      <c r="N330" s="4">
        <f>VLOOKUP(A330,'Medical Examinations'!$A$2:$B$2336,2,FALSE)</f>
        <v>25.61</v>
      </c>
      <c r="O330" s="4">
        <f>VLOOKUP(A330,'Medical Examinations'!$A$1:$J$2336,3,FALSE)</f>
        <v>4</v>
      </c>
      <c r="P330" s="4" t="str">
        <f>VLOOKUP(A330,'Medical Examinations'!$A$1:$J$2336,4,FALSE)</f>
        <v>No</v>
      </c>
      <c r="Q330" s="4" t="str">
        <f>VLOOKUP(A330,'Medical Examinations'!$A$1:$J$2336,5,FALSE)</f>
        <v>No</v>
      </c>
      <c r="R330" s="4">
        <f>VLOOKUP(A330,'Medical Examinations'!$A$1:$J$2336,7,FALSE)</f>
        <v>1</v>
      </c>
      <c r="S330" s="4" t="str">
        <f>VLOOKUP(A330,'Medical Examinations'!$A$1:$J$2336,6,FALSE)</f>
        <v>Yes</v>
      </c>
      <c r="T330" s="4" t="str">
        <f>VLOOKUP(A330,'Medical Examinations'!$A$1:$J$2336,8,FALSE)</f>
        <v>No</v>
      </c>
      <c r="U330" s="4" t="str">
        <f>VLOOKUP(A330,'Medical Examinations'!$A$1:$J$2336,9,FALSE)</f>
        <v>Overweight</v>
      </c>
      <c r="V330" s="4" t="str">
        <f>VLOOKUP(A330,'Medical Examinations'!$A$1:$J$2336,10,FALSE)</f>
        <v>Normal</v>
      </c>
      <c r="W330" s="4"/>
      <c r="X330" s="4"/>
    </row>
    <row r="331" spans="1:24" ht="15.75" thickBot="1" x14ac:dyDescent="0.3">
      <c r="A331" s="4" t="s">
        <v>362</v>
      </c>
      <c r="B331" s="5">
        <v>2001</v>
      </c>
      <c r="C331" s="4" t="s">
        <v>34</v>
      </c>
      <c r="D331" s="5">
        <v>29</v>
      </c>
      <c r="E331" s="5" t="str">
        <f>CONCATENATE(D331," ",C331," ",B331)</f>
        <v>29 Aug 2001</v>
      </c>
      <c r="F331" s="4" t="str">
        <f>IF(M331&lt;=30,"20-30",IF(M331&lt;=40,"31-40",IF(M331&lt;=50,"41-50","51+")))</f>
        <v>20-30</v>
      </c>
      <c r="G331" s="19">
        <v>3167.46</v>
      </c>
      <c r="H331" s="4" t="s">
        <v>11</v>
      </c>
      <c r="I331" s="4" t="s">
        <v>12</v>
      </c>
      <c r="J331" s="4" t="s">
        <v>247</v>
      </c>
      <c r="K331" s="4"/>
      <c r="L331" s="4" t="str">
        <f>VLOOKUP(A331,'Customer Names'!$A$2:$B$2336,2,FALSE)</f>
        <v>Betts</v>
      </c>
      <c r="M331" s="4">
        <f>DATEDIF(E331,$K$2,"y")</f>
        <v>23</v>
      </c>
      <c r="N331" s="4">
        <f>VLOOKUP(A331,'Medical Examinations'!$A$2:$B$2336,2,FALSE)</f>
        <v>16.815000000000001</v>
      </c>
      <c r="O331" s="4">
        <f>VLOOKUP(A331,'Medical Examinations'!$A$1:$J$2336,3,FALSE)</f>
        <v>5.29</v>
      </c>
      <c r="P331" s="4" t="str">
        <f>VLOOKUP(A331,'Medical Examinations'!$A$1:$J$2336,4,FALSE)</f>
        <v>Yes</v>
      </c>
      <c r="Q331" s="4" t="str">
        <f>VLOOKUP(A331,'Medical Examinations'!$A$1:$J$2336,5,FALSE)</f>
        <v>No</v>
      </c>
      <c r="R331" s="4">
        <f>VLOOKUP(A331,'Medical Examinations'!$A$1:$J$2336,7,FALSE)</f>
        <v>0</v>
      </c>
      <c r="S331" s="4" t="str">
        <f>VLOOKUP(A331,'Medical Examinations'!$A$1:$J$2336,6,FALSE)</f>
        <v>No</v>
      </c>
      <c r="T331" s="4" t="str">
        <f>VLOOKUP(A331,'Medical Examinations'!$A$1:$J$2336,8,FALSE)</f>
        <v>No</v>
      </c>
      <c r="U331" s="4" t="str">
        <f>VLOOKUP(A331,'Medical Examinations'!$A$1:$J$2336,9,FALSE)</f>
        <v>Underweight</v>
      </c>
      <c r="V331" s="4" t="str">
        <f>VLOOKUP(A331,'Medical Examinations'!$A$1:$J$2336,10,FALSE)</f>
        <v>Normal</v>
      </c>
      <c r="W331" s="4"/>
      <c r="X331" s="4"/>
    </row>
    <row r="332" spans="1:24" ht="15.75" thickBot="1" x14ac:dyDescent="0.3">
      <c r="A332" s="4" t="s">
        <v>363</v>
      </c>
      <c r="B332" s="5">
        <v>1994</v>
      </c>
      <c r="C332" s="4" t="s">
        <v>36</v>
      </c>
      <c r="D332" s="5">
        <v>25</v>
      </c>
      <c r="E332" s="5" t="str">
        <f>CONCATENATE(D332," ",C332," ",B332)</f>
        <v>25 Oct 1994</v>
      </c>
      <c r="F332" s="4" t="str">
        <f>IF(M332&lt;=30,"20-30",IF(M332&lt;=40,"31-40",IF(M332&lt;=50,"41-50","51+")))</f>
        <v>20-30</v>
      </c>
      <c r="G332" s="19">
        <v>3171.61</v>
      </c>
      <c r="H332" s="4" t="s">
        <v>11</v>
      </c>
      <c r="I332" s="4" t="s">
        <v>12</v>
      </c>
      <c r="J332" s="4" t="s">
        <v>13</v>
      </c>
      <c r="K332" s="4"/>
      <c r="L332" s="4" t="str">
        <f>VLOOKUP(A332,'Customer Names'!$A$2:$B$2336,2,FALSE)</f>
        <v>Wild</v>
      </c>
      <c r="M332" s="4">
        <f>DATEDIF(E332,$K$2,"y")</f>
        <v>30</v>
      </c>
      <c r="N332" s="4">
        <f>VLOOKUP(A332,'Medical Examinations'!$A$2:$B$2336,2,FALSE)</f>
        <v>33.11</v>
      </c>
      <c r="O332" s="4">
        <f>VLOOKUP(A332,'Medical Examinations'!$A$1:$J$2336,3,FALSE)</f>
        <v>5.63</v>
      </c>
      <c r="P332" s="4" t="str">
        <f>VLOOKUP(A332,'Medical Examinations'!$A$1:$J$2336,4,FALSE)</f>
        <v>No</v>
      </c>
      <c r="Q332" s="4" t="str">
        <f>VLOOKUP(A332,'Medical Examinations'!$A$1:$J$2336,5,FALSE)</f>
        <v>No</v>
      </c>
      <c r="R332" s="4">
        <f>VLOOKUP(A332,'Medical Examinations'!$A$1:$J$2336,7,FALSE)</f>
        <v>0</v>
      </c>
      <c r="S332" s="4" t="str">
        <f>VLOOKUP(A332,'Medical Examinations'!$A$1:$J$2336,6,FALSE)</f>
        <v>No</v>
      </c>
      <c r="T332" s="4" t="str">
        <f>VLOOKUP(A332,'Medical Examinations'!$A$1:$J$2336,8,FALSE)</f>
        <v>No</v>
      </c>
      <c r="U332" s="4" t="str">
        <f>VLOOKUP(A332,'Medical Examinations'!$A$1:$J$2336,9,FALSE)</f>
        <v>Obesity</v>
      </c>
      <c r="V332" s="4" t="str">
        <f>VLOOKUP(A332,'Medical Examinations'!$A$1:$J$2336,10,FALSE)</f>
        <v>Normal</v>
      </c>
      <c r="W332" s="4"/>
      <c r="X332" s="4"/>
    </row>
    <row r="333" spans="1:24" ht="15.75" thickBot="1" x14ac:dyDescent="0.3">
      <c r="A333" s="4" t="s">
        <v>364</v>
      </c>
      <c r="B333" s="5">
        <v>1994</v>
      </c>
      <c r="C333" s="4" t="s">
        <v>10</v>
      </c>
      <c r="D333" s="5">
        <v>6</v>
      </c>
      <c r="E333" s="5" t="str">
        <f>CONCATENATE(D333," ",C333," ",B333)</f>
        <v>6 Jul 1994</v>
      </c>
      <c r="F333" s="4" t="str">
        <f>IF(M333&lt;=30,"20-30",IF(M333&lt;=40,"31-40",IF(M333&lt;=50,"41-50","51+")))</f>
        <v>20-30</v>
      </c>
      <c r="G333" s="19">
        <v>3172.02</v>
      </c>
      <c r="H333" s="4" t="s">
        <v>11</v>
      </c>
      <c r="I333" s="4" t="s">
        <v>16</v>
      </c>
      <c r="J333" s="4" t="s">
        <v>42</v>
      </c>
      <c r="K333" s="4"/>
      <c r="L333" s="4" t="str">
        <f>VLOOKUP(A333,'Customer Names'!$A$2:$B$2336,2,FALSE)</f>
        <v>Demchko</v>
      </c>
      <c r="M333" s="4">
        <f>DATEDIF(E333,$K$2,"y")</f>
        <v>30</v>
      </c>
      <c r="N333" s="4">
        <f>VLOOKUP(A333,'Medical Examinations'!$A$2:$B$2336,2,FALSE)</f>
        <v>33.4</v>
      </c>
      <c r="O333" s="4">
        <f>VLOOKUP(A333,'Medical Examinations'!$A$1:$J$2336,3,FALSE)</f>
        <v>5.51</v>
      </c>
      <c r="P333" s="4" t="str">
        <f>VLOOKUP(A333,'Medical Examinations'!$A$1:$J$2336,4,FALSE)</f>
        <v>No</v>
      </c>
      <c r="Q333" s="4" t="str">
        <f>VLOOKUP(A333,'Medical Examinations'!$A$1:$J$2336,5,FALSE)</f>
        <v>No</v>
      </c>
      <c r="R333" s="4">
        <f>VLOOKUP(A333,'Medical Examinations'!$A$1:$J$2336,7,FALSE)</f>
        <v>0</v>
      </c>
      <c r="S333" s="4" t="str">
        <f>VLOOKUP(A333,'Medical Examinations'!$A$1:$J$2336,6,FALSE)</f>
        <v>No</v>
      </c>
      <c r="T333" s="4" t="str">
        <f>VLOOKUP(A333,'Medical Examinations'!$A$1:$J$2336,8,FALSE)</f>
        <v>No</v>
      </c>
      <c r="U333" s="4" t="str">
        <f>VLOOKUP(A333,'Medical Examinations'!$A$1:$J$2336,9,FALSE)</f>
        <v>Obesity</v>
      </c>
      <c r="V333" s="4" t="str">
        <f>VLOOKUP(A333,'Medical Examinations'!$A$1:$J$2336,10,FALSE)</f>
        <v>Normal</v>
      </c>
      <c r="W333" s="4"/>
      <c r="X333" s="4"/>
    </row>
    <row r="334" spans="1:24" ht="15.75" thickBot="1" x14ac:dyDescent="0.3">
      <c r="A334" s="4" t="s">
        <v>365</v>
      </c>
      <c r="B334" s="5">
        <v>1996</v>
      </c>
      <c r="C334" s="4" t="s">
        <v>34</v>
      </c>
      <c r="D334" s="5">
        <v>14</v>
      </c>
      <c r="E334" s="5" t="str">
        <f>CONCATENATE(D334," ",C334," ",B334)</f>
        <v>14 Aug 1996</v>
      </c>
      <c r="F334" s="4" t="str">
        <f>IF(M334&lt;=30,"20-30",IF(M334&lt;=40,"31-40",IF(M334&lt;=50,"41-50","51+")))</f>
        <v>20-30</v>
      </c>
      <c r="G334" s="19">
        <v>3176.29</v>
      </c>
      <c r="H334" s="4" t="s">
        <v>11</v>
      </c>
      <c r="I334" s="4" t="s">
        <v>11</v>
      </c>
      <c r="J334" s="4" t="s">
        <v>23</v>
      </c>
      <c r="K334" s="4"/>
      <c r="L334" s="4" t="str">
        <f>VLOOKUP(A334,'Customer Names'!$A$2:$B$2336,2,FALSE)</f>
        <v>Altman</v>
      </c>
      <c r="M334" s="4">
        <f>DATEDIF(E334,$K$2,"y")</f>
        <v>28</v>
      </c>
      <c r="N334" s="4">
        <f>VLOOKUP(A334,'Medical Examinations'!$A$2:$B$2336,2,FALSE)</f>
        <v>22.23</v>
      </c>
      <c r="O334" s="4">
        <f>VLOOKUP(A334,'Medical Examinations'!$A$1:$J$2336,3,FALSE)</f>
        <v>6.09</v>
      </c>
      <c r="P334" s="4" t="str">
        <f>VLOOKUP(A334,'Medical Examinations'!$A$1:$J$2336,4,FALSE)</f>
        <v>Yes</v>
      </c>
      <c r="Q334" s="4" t="str">
        <f>VLOOKUP(A334,'Medical Examinations'!$A$1:$J$2336,5,FALSE)</f>
        <v>No</v>
      </c>
      <c r="R334" s="4">
        <f>VLOOKUP(A334,'Medical Examinations'!$A$1:$J$2336,7,FALSE)</f>
        <v>0</v>
      </c>
      <c r="S334" s="4" t="str">
        <f>VLOOKUP(A334,'Medical Examinations'!$A$1:$J$2336,6,FALSE)</f>
        <v>No</v>
      </c>
      <c r="T334" s="4" t="str">
        <f>VLOOKUP(A334,'Medical Examinations'!$A$1:$J$2336,8,FALSE)</f>
        <v>No</v>
      </c>
      <c r="U334" s="4" t="str">
        <f>VLOOKUP(A334,'Medical Examinations'!$A$1:$J$2336,9,FALSE)</f>
        <v>Normal Weight</v>
      </c>
      <c r="V334" s="4" t="str">
        <f>VLOOKUP(A334,'Medical Examinations'!$A$1:$J$2336,10,FALSE)</f>
        <v>Prediabetes</v>
      </c>
      <c r="W334" s="4"/>
      <c r="X334" s="4"/>
    </row>
    <row r="335" spans="1:24" ht="15.75" thickBot="1" x14ac:dyDescent="0.3">
      <c r="A335" s="4" t="s">
        <v>366</v>
      </c>
      <c r="B335" s="5">
        <v>1996</v>
      </c>
      <c r="C335" s="4" t="s">
        <v>10</v>
      </c>
      <c r="D335" s="5">
        <v>3</v>
      </c>
      <c r="E335" s="5" t="str">
        <f>CONCATENATE(D335," ",C335," ",B335)</f>
        <v>3 Jul 1996</v>
      </c>
      <c r="F335" s="4" t="str">
        <f>IF(M335&lt;=30,"20-30",IF(M335&lt;=40,"31-40",IF(M335&lt;=50,"41-50","51+")))</f>
        <v>20-30</v>
      </c>
      <c r="G335" s="19">
        <v>3176.82</v>
      </c>
      <c r="H335" s="4" t="s">
        <v>11</v>
      </c>
      <c r="I335" s="4" t="s">
        <v>16</v>
      </c>
      <c r="J335" s="4" t="s">
        <v>23</v>
      </c>
      <c r="K335" s="4"/>
      <c r="L335" s="4" t="str">
        <f>VLOOKUP(A335,'Customer Names'!$A$2:$B$2336,2,FALSE)</f>
        <v>Kitayama</v>
      </c>
      <c r="M335" s="4">
        <f>DATEDIF(E335,$K$2,"y")</f>
        <v>28</v>
      </c>
      <c r="N335" s="4">
        <f>VLOOKUP(A335,'Medical Examinations'!$A$2:$B$2336,2,FALSE)</f>
        <v>22.61</v>
      </c>
      <c r="O335" s="4">
        <f>VLOOKUP(A335,'Medical Examinations'!$A$1:$J$2336,3,FALSE)</f>
        <v>4.25</v>
      </c>
      <c r="P335" s="4" t="str">
        <f>VLOOKUP(A335,'Medical Examinations'!$A$1:$J$2336,4,FALSE)</f>
        <v>Yes</v>
      </c>
      <c r="Q335" s="4" t="str">
        <f>VLOOKUP(A335,'Medical Examinations'!$A$1:$J$2336,5,FALSE)</f>
        <v>No</v>
      </c>
      <c r="R335" s="4">
        <f>VLOOKUP(A335,'Medical Examinations'!$A$1:$J$2336,7,FALSE)</f>
        <v>0</v>
      </c>
      <c r="S335" s="4" t="str">
        <f>VLOOKUP(A335,'Medical Examinations'!$A$1:$J$2336,6,FALSE)</f>
        <v>No</v>
      </c>
      <c r="T335" s="4" t="str">
        <f>VLOOKUP(A335,'Medical Examinations'!$A$1:$J$2336,8,FALSE)</f>
        <v>No</v>
      </c>
      <c r="U335" s="4" t="str">
        <f>VLOOKUP(A335,'Medical Examinations'!$A$1:$J$2336,9,FALSE)</f>
        <v>Normal Weight</v>
      </c>
      <c r="V335" s="4" t="str">
        <f>VLOOKUP(A335,'Medical Examinations'!$A$1:$J$2336,10,FALSE)</f>
        <v>Normal</v>
      </c>
      <c r="W335" s="4"/>
      <c r="X335" s="4"/>
    </row>
    <row r="336" spans="1:24" ht="15.75" thickBot="1" x14ac:dyDescent="0.3">
      <c r="A336" s="4" t="s">
        <v>367</v>
      </c>
      <c r="B336" s="5">
        <v>2000</v>
      </c>
      <c r="C336" s="4" t="s">
        <v>20</v>
      </c>
      <c r="D336" s="5">
        <v>23</v>
      </c>
      <c r="E336" s="5" t="str">
        <f>CONCATENATE(D336," ",C336," ",B336)</f>
        <v>23 Sep 2000</v>
      </c>
      <c r="F336" s="4" t="str">
        <f>IF(M336&lt;=30,"20-30",IF(M336&lt;=40,"31-40",IF(M336&lt;=50,"41-50","51+")))</f>
        <v>20-30</v>
      </c>
      <c r="G336" s="19">
        <v>3179.96</v>
      </c>
      <c r="H336" s="4" t="s">
        <v>11</v>
      </c>
      <c r="I336" s="4" t="s">
        <v>11</v>
      </c>
      <c r="J336" s="4" t="s">
        <v>23</v>
      </c>
      <c r="K336" s="4"/>
      <c r="L336" s="4" t="str">
        <f>VLOOKUP(A336,'Customer Names'!$A$2:$B$2336,2,FALSE)</f>
        <v>Musal</v>
      </c>
      <c r="M336" s="4">
        <f>DATEDIF(E336,$K$2,"y")</f>
        <v>24</v>
      </c>
      <c r="N336" s="4">
        <f>VLOOKUP(A336,'Medical Examinations'!$A$2:$B$2336,2,FALSE)</f>
        <v>29.34</v>
      </c>
      <c r="O336" s="4">
        <f>VLOOKUP(A336,'Medical Examinations'!$A$1:$J$2336,3,FALSE)</f>
        <v>6.09</v>
      </c>
      <c r="P336" s="4" t="str">
        <f>VLOOKUP(A336,'Medical Examinations'!$A$1:$J$2336,4,FALSE)</f>
        <v>Yes</v>
      </c>
      <c r="Q336" s="4" t="str">
        <f>VLOOKUP(A336,'Medical Examinations'!$A$1:$J$2336,5,FALSE)</f>
        <v>Yes</v>
      </c>
      <c r="R336" s="4">
        <f>VLOOKUP(A336,'Medical Examinations'!$A$1:$J$2336,7,FALSE)</f>
        <v>2</v>
      </c>
      <c r="S336" s="4" t="str">
        <f>VLOOKUP(A336,'Medical Examinations'!$A$1:$J$2336,6,FALSE)</f>
        <v>No</v>
      </c>
      <c r="T336" s="4" t="str">
        <f>VLOOKUP(A336,'Medical Examinations'!$A$1:$J$2336,8,FALSE)</f>
        <v>No</v>
      </c>
      <c r="U336" s="4" t="str">
        <f>VLOOKUP(A336,'Medical Examinations'!$A$1:$J$2336,9,FALSE)</f>
        <v>Overweight</v>
      </c>
      <c r="V336" s="4" t="str">
        <f>VLOOKUP(A336,'Medical Examinations'!$A$1:$J$2336,10,FALSE)</f>
        <v>Prediabetes</v>
      </c>
      <c r="W336" s="4"/>
      <c r="X336" s="4"/>
    </row>
    <row r="337" spans="1:24" ht="15.75" thickBot="1" x14ac:dyDescent="0.3">
      <c r="A337" s="4" t="s">
        <v>368</v>
      </c>
      <c r="B337" s="5">
        <v>2001</v>
      </c>
      <c r="C337" s="4" t="s">
        <v>20</v>
      </c>
      <c r="D337" s="5">
        <v>2</v>
      </c>
      <c r="E337" s="5" t="str">
        <f>CONCATENATE(D337," ",C337," ",B337)</f>
        <v>2 Sep 2001</v>
      </c>
      <c r="F337" s="4" t="str">
        <f>IF(M337&lt;=30,"20-30",IF(M337&lt;=40,"31-40",IF(M337&lt;=50,"41-50","51+")))</f>
        <v>20-30</v>
      </c>
      <c r="G337" s="19">
        <v>3180.51</v>
      </c>
      <c r="H337" s="4" t="s">
        <v>11</v>
      </c>
      <c r="I337" s="4" t="s">
        <v>11</v>
      </c>
      <c r="J337" s="4" t="s">
        <v>13</v>
      </c>
      <c r="K337" s="4"/>
      <c r="L337" s="4" t="str">
        <f>VLOOKUP(A337,'Customer Names'!$A$2:$B$2336,2,FALSE)</f>
        <v>Klassen</v>
      </c>
      <c r="M337" s="4">
        <f>DATEDIF(E337,$K$2,"y")</f>
        <v>23</v>
      </c>
      <c r="N337" s="4">
        <f>VLOOKUP(A337,'Medical Examinations'!$A$2:$B$2336,2,FALSE)</f>
        <v>21.89</v>
      </c>
      <c r="O337" s="4">
        <f>VLOOKUP(A337,'Medical Examinations'!$A$1:$J$2336,3,FALSE)</f>
        <v>5.72</v>
      </c>
      <c r="P337" s="4" t="str">
        <f>VLOOKUP(A337,'Medical Examinations'!$A$1:$J$2336,4,FALSE)</f>
        <v>Yes</v>
      </c>
      <c r="Q337" s="4" t="str">
        <f>VLOOKUP(A337,'Medical Examinations'!$A$1:$J$2336,5,FALSE)</f>
        <v>No</v>
      </c>
      <c r="R337" s="4">
        <f>VLOOKUP(A337,'Medical Examinations'!$A$1:$J$2336,7,FALSE)</f>
        <v>0</v>
      </c>
      <c r="S337" s="4" t="str">
        <f>VLOOKUP(A337,'Medical Examinations'!$A$1:$J$2336,6,FALSE)</f>
        <v>No</v>
      </c>
      <c r="T337" s="4" t="str">
        <f>VLOOKUP(A337,'Medical Examinations'!$A$1:$J$2336,8,FALSE)</f>
        <v>No</v>
      </c>
      <c r="U337" s="4" t="str">
        <f>VLOOKUP(A337,'Medical Examinations'!$A$1:$J$2336,9,FALSE)</f>
        <v>Normal Weight</v>
      </c>
      <c r="V337" s="4" t="str">
        <f>VLOOKUP(A337,'Medical Examinations'!$A$1:$J$2336,10,FALSE)</f>
        <v>Prediabetes</v>
      </c>
      <c r="W337" s="4"/>
      <c r="X337" s="4"/>
    </row>
    <row r="338" spans="1:24" ht="15.75" thickBot="1" x14ac:dyDescent="0.3">
      <c r="A338" s="4" t="s">
        <v>369</v>
      </c>
      <c r="B338" s="5">
        <v>1996</v>
      </c>
      <c r="C338" s="4" t="s">
        <v>36</v>
      </c>
      <c r="D338" s="5">
        <v>11</v>
      </c>
      <c r="E338" s="5" t="str">
        <f>CONCATENATE(D338," ",C338," ",B338)</f>
        <v>11 Oct 1996</v>
      </c>
      <c r="F338" s="4" t="str">
        <f>IF(M338&lt;=30,"20-30",IF(M338&lt;=40,"31-40",IF(M338&lt;=50,"41-50","51+")))</f>
        <v>20-30</v>
      </c>
      <c r="G338" s="19">
        <v>3201.25</v>
      </c>
      <c r="H338" s="4" t="s">
        <v>11</v>
      </c>
      <c r="I338" s="4" t="s">
        <v>12</v>
      </c>
      <c r="J338" s="4" t="s">
        <v>23</v>
      </c>
      <c r="K338" s="4"/>
      <c r="L338" s="4" t="str">
        <f>VLOOKUP(A338,'Customer Names'!$A$2:$B$2336,2,FALSE)</f>
        <v>Shaw</v>
      </c>
      <c r="M338" s="4">
        <f>DATEDIF(E338,$K$2,"y")</f>
        <v>28</v>
      </c>
      <c r="N338" s="4">
        <f>VLOOKUP(A338,'Medical Examinations'!$A$2:$B$2336,2,FALSE)</f>
        <v>40.185000000000002</v>
      </c>
      <c r="O338" s="4">
        <f>VLOOKUP(A338,'Medical Examinations'!$A$1:$J$2336,3,FALSE)</f>
        <v>5.88</v>
      </c>
      <c r="P338" s="4" t="str">
        <f>VLOOKUP(A338,'Medical Examinations'!$A$1:$J$2336,4,FALSE)</f>
        <v>Yes</v>
      </c>
      <c r="Q338" s="4" t="str">
        <f>VLOOKUP(A338,'Medical Examinations'!$A$1:$J$2336,5,FALSE)</f>
        <v>No</v>
      </c>
      <c r="R338" s="4">
        <f>VLOOKUP(A338,'Medical Examinations'!$A$1:$J$2336,7,FALSE)</f>
        <v>0</v>
      </c>
      <c r="S338" s="4" t="str">
        <f>VLOOKUP(A338,'Medical Examinations'!$A$1:$J$2336,6,FALSE)</f>
        <v>No</v>
      </c>
      <c r="T338" s="4" t="str">
        <f>VLOOKUP(A338,'Medical Examinations'!$A$1:$J$2336,8,FALSE)</f>
        <v>No</v>
      </c>
      <c r="U338" s="4" t="str">
        <f>VLOOKUP(A338,'Medical Examinations'!$A$1:$J$2336,9,FALSE)</f>
        <v>Obesity</v>
      </c>
      <c r="V338" s="4" t="str">
        <f>VLOOKUP(A338,'Medical Examinations'!$A$1:$J$2336,10,FALSE)</f>
        <v>Prediabetes</v>
      </c>
      <c r="W338" s="4"/>
      <c r="X338" s="4"/>
    </row>
    <row r="339" spans="1:24" ht="15.75" thickBot="1" x14ac:dyDescent="0.3">
      <c r="A339" s="4" t="s">
        <v>370</v>
      </c>
      <c r="B339" s="5">
        <v>1997</v>
      </c>
      <c r="C339" s="4" t="s">
        <v>10</v>
      </c>
      <c r="D339" s="5">
        <v>5</v>
      </c>
      <c r="E339" s="5" t="str">
        <f>CONCATENATE(D339," ",C339," ",B339)</f>
        <v>5 Jul 1997</v>
      </c>
      <c r="F339" s="4" t="str">
        <f>IF(M339&lt;=30,"20-30",IF(M339&lt;=40,"31-40",IF(M339&lt;=50,"41-50","51+")))</f>
        <v>20-30</v>
      </c>
      <c r="G339" s="19">
        <v>3206.49</v>
      </c>
      <c r="H339" s="4" t="s">
        <v>11</v>
      </c>
      <c r="I339" s="4" t="s">
        <v>12</v>
      </c>
      <c r="J339" s="4" t="s">
        <v>247</v>
      </c>
      <c r="K339" s="4"/>
      <c r="L339" s="4" t="str">
        <f>VLOOKUP(A339,'Customer Names'!$A$2:$B$2336,2,FALSE)</f>
        <v>Cupp</v>
      </c>
      <c r="M339" s="4">
        <f>DATEDIF(E339,$K$2,"y")</f>
        <v>27</v>
      </c>
      <c r="N339" s="4">
        <f>VLOOKUP(A339,'Medical Examinations'!$A$2:$B$2336,2,FALSE)</f>
        <v>23.465</v>
      </c>
      <c r="O339" s="4">
        <f>VLOOKUP(A339,'Medical Examinations'!$A$1:$J$2336,3,FALSE)</f>
        <v>6.26</v>
      </c>
      <c r="P339" s="4" t="str">
        <f>VLOOKUP(A339,'Medical Examinations'!$A$1:$J$2336,4,FALSE)</f>
        <v>Yes</v>
      </c>
      <c r="Q339" s="4" t="str">
        <f>VLOOKUP(A339,'Medical Examinations'!$A$1:$J$2336,5,FALSE)</f>
        <v>No</v>
      </c>
      <c r="R339" s="4">
        <f>VLOOKUP(A339,'Medical Examinations'!$A$1:$J$2336,7,FALSE)</f>
        <v>1</v>
      </c>
      <c r="S339" s="4" t="str">
        <f>VLOOKUP(A339,'Medical Examinations'!$A$1:$J$2336,6,FALSE)</f>
        <v>Yes</v>
      </c>
      <c r="T339" s="4" t="str">
        <f>VLOOKUP(A339,'Medical Examinations'!$A$1:$J$2336,8,FALSE)</f>
        <v>No</v>
      </c>
      <c r="U339" s="4" t="str">
        <f>VLOOKUP(A339,'Medical Examinations'!$A$1:$J$2336,9,FALSE)</f>
        <v>Normal Weight</v>
      </c>
      <c r="V339" s="4" t="str">
        <f>VLOOKUP(A339,'Medical Examinations'!$A$1:$J$2336,10,FALSE)</f>
        <v>Prediabetes</v>
      </c>
      <c r="W339" s="4"/>
      <c r="X339" s="4"/>
    </row>
    <row r="340" spans="1:24" ht="15.75" thickBot="1" x14ac:dyDescent="0.3">
      <c r="A340" s="4" t="s">
        <v>371</v>
      </c>
      <c r="B340" s="5">
        <v>1997</v>
      </c>
      <c r="C340" s="4" t="s">
        <v>30</v>
      </c>
      <c r="D340" s="5">
        <v>22</v>
      </c>
      <c r="E340" s="5" t="str">
        <f>CONCATENATE(D340," ",C340," ",B340)</f>
        <v>22 Dec 1997</v>
      </c>
      <c r="F340" s="4" t="str">
        <f>IF(M340&lt;=30,"20-30",IF(M340&lt;=40,"31-40",IF(M340&lt;=50,"41-50","51+")))</f>
        <v>20-30</v>
      </c>
      <c r="G340" s="19">
        <v>3208.79</v>
      </c>
      <c r="H340" s="4" t="s">
        <v>11</v>
      </c>
      <c r="I340" s="4" t="s">
        <v>12</v>
      </c>
      <c r="J340" s="4" t="s">
        <v>42</v>
      </c>
      <c r="K340" s="4"/>
      <c r="L340" s="4" t="str">
        <f>VLOOKUP(A340,'Customer Names'!$A$2:$B$2336,2,FALSE)</f>
        <v>Boland</v>
      </c>
      <c r="M340" s="4">
        <f>DATEDIF(E340,$K$2,"y")</f>
        <v>27</v>
      </c>
      <c r="N340" s="4">
        <f>VLOOKUP(A340,'Medical Examinations'!$A$2:$B$2336,2,FALSE)</f>
        <v>20.8</v>
      </c>
      <c r="O340" s="4">
        <f>VLOOKUP(A340,'Medical Examinations'!$A$1:$J$2336,3,FALSE)</f>
        <v>4.07</v>
      </c>
      <c r="P340" s="4" t="str">
        <f>VLOOKUP(A340,'Medical Examinations'!$A$1:$J$2336,4,FALSE)</f>
        <v>Yes</v>
      </c>
      <c r="Q340" s="4" t="str">
        <f>VLOOKUP(A340,'Medical Examinations'!$A$1:$J$2336,5,FALSE)</f>
        <v>No</v>
      </c>
      <c r="R340" s="4">
        <f>VLOOKUP(A340,'Medical Examinations'!$A$1:$J$2336,7,FALSE)</f>
        <v>1</v>
      </c>
      <c r="S340" s="4" t="str">
        <f>VLOOKUP(A340,'Medical Examinations'!$A$1:$J$2336,6,FALSE)</f>
        <v>Yes</v>
      </c>
      <c r="T340" s="4" t="str">
        <f>VLOOKUP(A340,'Medical Examinations'!$A$1:$J$2336,8,FALSE)</f>
        <v>No</v>
      </c>
      <c r="U340" s="4" t="str">
        <f>VLOOKUP(A340,'Medical Examinations'!$A$1:$J$2336,9,FALSE)</f>
        <v>Normal Weight</v>
      </c>
      <c r="V340" s="4" t="str">
        <f>VLOOKUP(A340,'Medical Examinations'!$A$1:$J$2336,10,FALSE)</f>
        <v>Normal</v>
      </c>
      <c r="W340" s="4"/>
      <c r="X340" s="4"/>
    </row>
    <row r="341" spans="1:24" ht="15.75" thickBot="1" x14ac:dyDescent="0.3">
      <c r="A341" s="4" t="s">
        <v>372</v>
      </c>
      <c r="B341" s="5">
        <v>1997</v>
      </c>
      <c r="C341" s="4" t="s">
        <v>10</v>
      </c>
      <c r="D341" s="5">
        <v>6</v>
      </c>
      <c r="E341" s="5" t="str">
        <f>CONCATENATE(D341," ",C341," ",B341)</f>
        <v>6 Jul 1997</v>
      </c>
      <c r="F341" s="4" t="str">
        <f>IF(M341&lt;=30,"20-30",IF(M341&lt;=40,"31-40",IF(M341&lt;=50,"41-50","51+")))</f>
        <v>20-30</v>
      </c>
      <c r="G341" s="19">
        <v>3213.62</v>
      </c>
      <c r="H341" s="4" t="s">
        <v>11</v>
      </c>
      <c r="I341" s="4" t="s">
        <v>11</v>
      </c>
      <c r="J341" s="4" t="s">
        <v>247</v>
      </c>
      <c r="K341" s="4"/>
      <c r="L341" s="4" t="str">
        <f>VLOOKUP(A341,'Customer Names'!$A$2:$B$2336,2,FALSE)</f>
        <v>Graham</v>
      </c>
      <c r="M341" s="4">
        <f>DATEDIF(E341,$K$2,"y")</f>
        <v>27</v>
      </c>
      <c r="N341" s="4">
        <f>VLOOKUP(A341,'Medical Examinations'!$A$2:$B$2336,2,FALSE)</f>
        <v>28.594999999999999</v>
      </c>
      <c r="O341" s="4">
        <f>VLOOKUP(A341,'Medical Examinations'!$A$1:$J$2336,3,FALSE)</f>
        <v>4.1399999999999997</v>
      </c>
      <c r="P341" s="4" t="str">
        <f>VLOOKUP(A341,'Medical Examinations'!$A$1:$J$2336,4,FALSE)</f>
        <v>Yes</v>
      </c>
      <c r="Q341" s="4" t="str">
        <f>VLOOKUP(A341,'Medical Examinations'!$A$1:$J$2336,5,FALSE)</f>
        <v>No</v>
      </c>
      <c r="R341" s="4">
        <f>VLOOKUP(A341,'Medical Examinations'!$A$1:$J$2336,7,FALSE)</f>
        <v>1</v>
      </c>
      <c r="S341" s="4" t="str">
        <f>VLOOKUP(A341,'Medical Examinations'!$A$1:$J$2336,6,FALSE)</f>
        <v>Yes</v>
      </c>
      <c r="T341" s="4" t="str">
        <f>VLOOKUP(A341,'Medical Examinations'!$A$1:$J$2336,8,FALSE)</f>
        <v>No</v>
      </c>
      <c r="U341" s="4" t="str">
        <f>VLOOKUP(A341,'Medical Examinations'!$A$1:$J$2336,9,FALSE)</f>
        <v>Overweight</v>
      </c>
      <c r="V341" s="4" t="str">
        <f>VLOOKUP(A341,'Medical Examinations'!$A$1:$J$2336,10,FALSE)</f>
        <v>Normal</v>
      </c>
      <c r="W341" s="4"/>
      <c r="X341" s="4"/>
    </row>
    <row r="342" spans="1:24" ht="15.75" thickBot="1" x14ac:dyDescent="0.3">
      <c r="A342" s="4" t="s">
        <v>373</v>
      </c>
      <c r="B342" s="5">
        <v>1997</v>
      </c>
      <c r="C342" s="4" t="s">
        <v>34</v>
      </c>
      <c r="D342" s="5">
        <v>2</v>
      </c>
      <c r="E342" s="5" t="str">
        <f>CONCATENATE(D342," ",C342," ",B342)</f>
        <v>2 Aug 1997</v>
      </c>
      <c r="F342" s="4" t="str">
        <f>IF(M342&lt;=30,"20-30",IF(M342&lt;=40,"31-40",IF(M342&lt;=50,"41-50","51+")))</f>
        <v>20-30</v>
      </c>
      <c r="G342" s="19">
        <v>3227.12</v>
      </c>
      <c r="H342" s="4" t="s">
        <v>11</v>
      </c>
      <c r="I342" s="4" t="s">
        <v>12</v>
      </c>
      <c r="J342" s="4" t="s">
        <v>13</v>
      </c>
      <c r="K342" s="4"/>
      <c r="L342" s="4" t="str">
        <f>VLOOKUP(A342,'Customer Names'!$A$2:$B$2336,2,FALSE)</f>
        <v>Zicko</v>
      </c>
      <c r="M342" s="4">
        <f>DATEDIF(E342,$K$2,"y")</f>
        <v>27</v>
      </c>
      <c r="N342" s="4">
        <f>VLOOKUP(A342,'Medical Examinations'!$A$2:$B$2336,2,FALSE)</f>
        <v>33.99</v>
      </c>
      <c r="O342" s="4">
        <f>VLOOKUP(A342,'Medical Examinations'!$A$1:$J$2336,3,FALSE)</f>
        <v>4.83</v>
      </c>
      <c r="P342" s="4" t="str">
        <f>VLOOKUP(A342,'Medical Examinations'!$A$1:$J$2336,4,FALSE)</f>
        <v>Yes</v>
      </c>
      <c r="Q342" s="4" t="str">
        <f>VLOOKUP(A342,'Medical Examinations'!$A$1:$J$2336,5,FALSE)</f>
        <v>No</v>
      </c>
      <c r="R342" s="4">
        <f>VLOOKUP(A342,'Medical Examinations'!$A$1:$J$2336,7,FALSE)</f>
        <v>1</v>
      </c>
      <c r="S342" s="4" t="str">
        <f>VLOOKUP(A342,'Medical Examinations'!$A$1:$J$2336,6,FALSE)</f>
        <v>Yes</v>
      </c>
      <c r="T342" s="4" t="str">
        <f>VLOOKUP(A342,'Medical Examinations'!$A$1:$J$2336,8,FALSE)</f>
        <v>No</v>
      </c>
      <c r="U342" s="4" t="str">
        <f>VLOOKUP(A342,'Medical Examinations'!$A$1:$J$2336,9,FALSE)</f>
        <v>Obesity</v>
      </c>
      <c r="V342" s="4" t="str">
        <f>VLOOKUP(A342,'Medical Examinations'!$A$1:$J$2336,10,FALSE)</f>
        <v>Normal</v>
      </c>
      <c r="W342" s="4"/>
      <c r="X342" s="4"/>
    </row>
    <row r="343" spans="1:24" ht="15.75" thickBot="1" x14ac:dyDescent="0.3">
      <c r="A343" s="4" t="s">
        <v>374</v>
      </c>
      <c r="B343" s="5">
        <v>1997</v>
      </c>
      <c r="C343" s="4" t="s">
        <v>20</v>
      </c>
      <c r="D343" s="5">
        <v>2</v>
      </c>
      <c r="E343" s="5" t="str">
        <f>CONCATENATE(D343," ",C343," ",B343)</f>
        <v>2 Sep 1997</v>
      </c>
      <c r="F343" s="4" t="str">
        <f>IF(M343&lt;=30,"20-30",IF(M343&lt;=40,"31-40",IF(M343&lt;=50,"41-50","51+")))</f>
        <v>20-30</v>
      </c>
      <c r="G343" s="19">
        <v>3238.44</v>
      </c>
      <c r="H343" s="4" t="s">
        <v>11</v>
      </c>
      <c r="I343" s="4" t="s">
        <v>12</v>
      </c>
      <c r="J343" s="4" t="s">
        <v>13</v>
      </c>
      <c r="K343" s="4"/>
      <c r="L343" s="4" t="str">
        <f>VLOOKUP(A343,'Customer Names'!$A$2:$B$2336,2,FALSE)</f>
        <v>Mayo</v>
      </c>
      <c r="M343" s="4">
        <f>DATEDIF(E343,$K$2,"y")</f>
        <v>27</v>
      </c>
      <c r="N343" s="4">
        <f>VLOOKUP(A343,'Medical Examinations'!$A$2:$B$2336,2,FALSE)</f>
        <v>42.13</v>
      </c>
      <c r="O343" s="4">
        <f>VLOOKUP(A343,'Medical Examinations'!$A$1:$J$2336,3,FALSE)</f>
        <v>5.72</v>
      </c>
      <c r="P343" s="4" t="str">
        <f>VLOOKUP(A343,'Medical Examinations'!$A$1:$J$2336,4,FALSE)</f>
        <v>Yes</v>
      </c>
      <c r="Q343" s="4" t="str">
        <f>VLOOKUP(A343,'Medical Examinations'!$A$1:$J$2336,5,FALSE)</f>
        <v>No</v>
      </c>
      <c r="R343" s="4">
        <f>VLOOKUP(A343,'Medical Examinations'!$A$1:$J$2336,7,FALSE)</f>
        <v>1</v>
      </c>
      <c r="S343" s="4" t="str">
        <f>VLOOKUP(A343,'Medical Examinations'!$A$1:$J$2336,6,FALSE)</f>
        <v>Yes</v>
      </c>
      <c r="T343" s="4" t="str">
        <f>VLOOKUP(A343,'Medical Examinations'!$A$1:$J$2336,8,FALSE)</f>
        <v>No</v>
      </c>
      <c r="U343" s="4" t="str">
        <f>VLOOKUP(A343,'Medical Examinations'!$A$1:$J$2336,9,FALSE)</f>
        <v>Obesity</v>
      </c>
      <c r="V343" s="4" t="str">
        <f>VLOOKUP(A343,'Medical Examinations'!$A$1:$J$2336,10,FALSE)</f>
        <v>Prediabetes</v>
      </c>
      <c r="W343" s="4"/>
      <c r="X343" s="4"/>
    </row>
    <row r="344" spans="1:24" ht="15.75" thickBot="1" x14ac:dyDescent="0.3">
      <c r="A344" s="4" t="s">
        <v>375</v>
      </c>
      <c r="B344" s="5">
        <v>1991</v>
      </c>
      <c r="C344" s="4" t="s">
        <v>15</v>
      </c>
      <c r="D344" s="5">
        <v>13</v>
      </c>
      <c r="E344" s="5" t="str">
        <f>CONCATENATE(D344," ",C344," ",B344)</f>
        <v>13 Nov 1991</v>
      </c>
      <c r="F344" s="4" t="str">
        <f>IF(M344&lt;=30,"20-30",IF(M344&lt;=40,"31-40",IF(M344&lt;=50,"41-50","51+")))</f>
        <v>31-40</v>
      </c>
      <c r="G344" s="19">
        <v>3260.2</v>
      </c>
      <c r="H344" s="4" t="s">
        <v>12</v>
      </c>
      <c r="I344" s="4" t="s">
        <v>11</v>
      </c>
      <c r="J344" s="4" t="s">
        <v>42</v>
      </c>
      <c r="K344" s="4"/>
      <c r="L344" s="4" t="str">
        <f>VLOOKUP(A344,'Customer Names'!$A$2:$B$2336,2,FALSE)</f>
        <v>Mininger</v>
      </c>
      <c r="M344" s="4">
        <f>DATEDIF(E344,$K$2,"y")</f>
        <v>33</v>
      </c>
      <c r="N344" s="4">
        <f>VLOOKUP(A344,'Medical Examinations'!$A$2:$B$2336,2,FALSE)</f>
        <v>20.399999999999999</v>
      </c>
      <c r="O344" s="4">
        <f>VLOOKUP(A344,'Medical Examinations'!$A$1:$J$2336,3,FALSE)</f>
        <v>4.83</v>
      </c>
      <c r="P344" s="4" t="str">
        <f>VLOOKUP(A344,'Medical Examinations'!$A$1:$J$2336,4,FALSE)</f>
        <v>No</v>
      </c>
      <c r="Q344" s="4" t="str">
        <f>VLOOKUP(A344,'Medical Examinations'!$A$1:$J$2336,5,FALSE)</f>
        <v>No</v>
      </c>
      <c r="R344" s="4">
        <f>VLOOKUP(A344,'Medical Examinations'!$A$1:$J$2336,7,FALSE)</f>
        <v>0</v>
      </c>
      <c r="S344" s="4" t="str">
        <f>VLOOKUP(A344,'Medical Examinations'!$A$1:$J$2336,6,FALSE)</f>
        <v>No</v>
      </c>
      <c r="T344" s="4" t="str">
        <f>VLOOKUP(A344,'Medical Examinations'!$A$1:$J$2336,8,FALSE)</f>
        <v>No</v>
      </c>
      <c r="U344" s="4" t="str">
        <f>VLOOKUP(A344,'Medical Examinations'!$A$1:$J$2336,9,FALSE)</f>
        <v>Normal Weight</v>
      </c>
      <c r="V344" s="4" t="str">
        <f>VLOOKUP(A344,'Medical Examinations'!$A$1:$J$2336,10,FALSE)</f>
        <v>Normal</v>
      </c>
      <c r="W344" s="4"/>
      <c r="X344" s="4"/>
    </row>
    <row r="345" spans="1:24" ht="15.75" thickBot="1" x14ac:dyDescent="0.3">
      <c r="A345" s="4" t="s">
        <v>376</v>
      </c>
      <c r="B345" s="5">
        <v>1994</v>
      </c>
      <c r="C345" s="4" t="s">
        <v>30</v>
      </c>
      <c r="D345" s="5">
        <v>2</v>
      </c>
      <c r="E345" s="5" t="str">
        <f>CONCATENATE(D345," ",C345," ",B345)</f>
        <v>2 Dec 1994</v>
      </c>
      <c r="F345" s="4" t="str">
        <f>IF(M345&lt;=30,"20-30",IF(M345&lt;=40,"31-40",IF(M345&lt;=50,"41-50","51+")))</f>
        <v>20-30</v>
      </c>
      <c r="G345" s="19">
        <v>3268.85</v>
      </c>
      <c r="H345" s="4" t="s">
        <v>12</v>
      </c>
      <c r="I345" s="4" t="s">
        <v>16</v>
      </c>
      <c r="J345" s="4" t="s">
        <v>168</v>
      </c>
      <c r="K345" s="4"/>
      <c r="L345" s="4" t="str">
        <f>VLOOKUP(A345,'Customer Names'!$A$2:$B$2336,2,FALSE)</f>
        <v>Cacciapaglia</v>
      </c>
      <c r="M345" s="4">
        <f>DATEDIF(E345,$K$2,"y")</f>
        <v>30</v>
      </c>
      <c r="N345" s="4">
        <f>VLOOKUP(A345,'Medical Examinations'!$A$2:$B$2336,2,FALSE)</f>
        <v>35.435000000000002</v>
      </c>
      <c r="O345" s="4">
        <f>VLOOKUP(A345,'Medical Examinations'!$A$1:$J$2336,3,FALSE)</f>
        <v>5.81</v>
      </c>
      <c r="P345" s="4" t="str">
        <f>VLOOKUP(A345,'Medical Examinations'!$A$1:$J$2336,4,FALSE)</f>
        <v>No</v>
      </c>
      <c r="Q345" s="4" t="str">
        <f>VLOOKUP(A345,'Medical Examinations'!$A$1:$J$2336,5,FALSE)</f>
        <v>No</v>
      </c>
      <c r="R345" s="4">
        <f>VLOOKUP(A345,'Medical Examinations'!$A$1:$J$2336,7,FALSE)</f>
        <v>0</v>
      </c>
      <c r="S345" s="4" t="str">
        <f>VLOOKUP(A345,'Medical Examinations'!$A$1:$J$2336,6,FALSE)</f>
        <v>No</v>
      </c>
      <c r="T345" s="4" t="str">
        <f>VLOOKUP(A345,'Medical Examinations'!$A$1:$J$2336,8,FALSE)</f>
        <v>No</v>
      </c>
      <c r="U345" s="4" t="str">
        <f>VLOOKUP(A345,'Medical Examinations'!$A$1:$J$2336,9,FALSE)</f>
        <v>Obesity</v>
      </c>
      <c r="V345" s="4" t="str">
        <f>VLOOKUP(A345,'Medical Examinations'!$A$1:$J$2336,10,FALSE)</f>
        <v>Prediabetes</v>
      </c>
      <c r="W345" s="4"/>
      <c r="X345" s="4"/>
    </row>
    <row r="346" spans="1:24" ht="15.75" thickBot="1" x14ac:dyDescent="0.3">
      <c r="A346" s="4" t="s">
        <v>377</v>
      </c>
      <c r="B346" s="5">
        <v>1994</v>
      </c>
      <c r="C346" s="4" t="s">
        <v>10</v>
      </c>
      <c r="D346" s="5">
        <v>1</v>
      </c>
      <c r="E346" s="5" t="str">
        <f>CONCATENATE(D346," ",C346," ",B346)</f>
        <v>1 Jul 1994</v>
      </c>
      <c r="F346" s="4" t="str">
        <f>IF(M346&lt;=30,"20-30",IF(M346&lt;=40,"31-40",IF(M346&lt;=50,"41-50","51+")))</f>
        <v>20-30</v>
      </c>
      <c r="G346" s="19">
        <v>3277.16</v>
      </c>
      <c r="H346" s="4" t="s">
        <v>11</v>
      </c>
      <c r="I346" s="4" t="s">
        <v>12</v>
      </c>
      <c r="J346" s="4" t="s">
        <v>42</v>
      </c>
      <c r="K346" s="4"/>
      <c r="L346" s="4" t="str">
        <f>VLOOKUP(A346,'Customer Names'!$A$2:$B$2336,2,FALSE)</f>
        <v>Cadotte</v>
      </c>
      <c r="M346" s="4">
        <f>DATEDIF(E346,$K$2,"y")</f>
        <v>30</v>
      </c>
      <c r="N346" s="4">
        <f>VLOOKUP(A346,'Medical Examinations'!$A$2:$B$2336,2,FALSE)</f>
        <v>37.1</v>
      </c>
      <c r="O346" s="4">
        <f>VLOOKUP(A346,'Medical Examinations'!$A$1:$J$2336,3,FALSE)</f>
        <v>6.24</v>
      </c>
      <c r="P346" s="4" t="str">
        <f>VLOOKUP(A346,'Medical Examinations'!$A$1:$J$2336,4,FALSE)</f>
        <v>No</v>
      </c>
      <c r="Q346" s="4" t="str">
        <f>VLOOKUP(A346,'Medical Examinations'!$A$1:$J$2336,5,FALSE)</f>
        <v>No</v>
      </c>
      <c r="R346" s="4">
        <f>VLOOKUP(A346,'Medical Examinations'!$A$1:$J$2336,7,FALSE)</f>
        <v>0</v>
      </c>
      <c r="S346" s="4" t="str">
        <f>VLOOKUP(A346,'Medical Examinations'!$A$1:$J$2336,6,FALSE)</f>
        <v>No</v>
      </c>
      <c r="T346" s="4" t="str">
        <f>VLOOKUP(A346,'Medical Examinations'!$A$1:$J$2336,8,FALSE)</f>
        <v>No</v>
      </c>
      <c r="U346" s="4" t="str">
        <f>VLOOKUP(A346,'Medical Examinations'!$A$1:$J$2336,9,FALSE)</f>
        <v>Obesity</v>
      </c>
      <c r="V346" s="4" t="str">
        <f>VLOOKUP(A346,'Medical Examinations'!$A$1:$J$2336,10,FALSE)</f>
        <v>Prediabetes</v>
      </c>
      <c r="W346" s="4"/>
      <c r="X346" s="4"/>
    </row>
    <row r="347" spans="1:24" ht="15.75" thickBot="1" x14ac:dyDescent="0.3">
      <c r="A347" s="4" t="s">
        <v>378</v>
      </c>
      <c r="B347" s="5">
        <v>2001</v>
      </c>
      <c r="C347" s="4" t="s">
        <v>36</v>
      </c>
      <c r="D347" s="5">
        <v>6</v>
      </c>
      <c r="E347" s="5" t="str">
        <f>CONCATENATE(D347," ",C347," ",B347)</f>
        <v>6 Oct 2001</v>
      </c>
      <c r="F347" s="4" t="str">
        <f>IF(M347&lt;=30,"20-30",IF(M347&lt;=40,"31-40",IF(M347&lt;=50,"41-50","51+")))</f>
        <v>20-30</v>
      </c>
      <c r="G347" s="19">
        <v>3279.87</v>
      </c>
      <c r="H347" s="4" t="s">
        <v>11</v>
      </c>
      <c r="I347" s="4" t="s">
        <v>16</v>
      </c>
      <c r="J347" s="4" t="s">
        <v>356</v>
      </c>
      <c r="K347" s="4"/>
      <c r="L347" s="4" t="str">
        <f>VLOOKUP(A347,'Customer Names'!$A$2:$B$2336,2,FALSE)</f>
        <v>Hass</v>
      </c>
      <c r="M347" s="4">
        <f>DATEDIF(E347,$K$2,"y")</f>
        <v>23</v>
      </c>
      <c r="N347" s="4">
        <f>VLOOKUP(A347,'Medical Examinations'!$A$2:$B$2336,2,FALSE)</f>
        <v>25.745000000000001</v>
      </c>
      <c r="O347" s="4">
        <f>VLOOKUP(A347,'Medical Examinations'!$A$1:$J$2336,3,FALSE)</f>
        <v>4.62</v>
      </c>
      <c r="P347" s="4" t="str">
        <f>VLOOKUP(A347,'Medical Examinations'!$A$1:$J$2336,4,FALSE)</f>
        <v>Yes</v>
      </c>
      <c r="Q347" s="4" t="str">
        <f>VLOOKUP(A347,'Medical Examinations'!$A$1:$J$2336,5,FALSE)</f>
        <v>No</v>
      </c>
      <c r="R347" s="4">
        <f>VLOOKUP(A347,'Medical Examinations'!$A$1:$J$2336,7,FALSE)</f>
        <v>0</v>
      </c>
      <c r="S347" s="4" t="str">
        <f>VLOOKUP(A347,'Medical Examinations'!$A$1:$J$2336,6,FALSE)</f>
        <v>No</v>
      </c>
      <c r="T347" s="4" t="str">
        <f>VLOOKUP(A347,'Medical Examinations'!$A$1:$J$2336,8,FALSE)</f>
        <v>No</v>
      </c>
      <c r="U347" s="4" t="str">
        <f>VLOOKUP(A347,'Medical Examinations'!$A$1:$J$2336,9,FALSE)</f>
        <v>Overweight</v>
      </c>
      <c r="V347" s="4" t="str">
        <f>VLOOKUP(A347,'Medical Examinations'!$A$1:$J$2336,10,FALSE)</f>
        <v>Normal</v>
      </c>
      <c r="W347" s="4"/>
      <c r="X347" s="4"/>
    </row>
    <row r="348" spans="1:24" ht="15.75" thickBot="1" x14ac:dyDescent="0.3">
      <c r="A348" s="4" t="s">
        <v>379</v>
      </c>
      <c r="B348" s="5">
        <v>2003</v>
      </c>
      <c r="C348" s="4" t="s">
        <v>10</v>
      </c>
      <c r="D348" s="5">
        <v>3</v>
      </c>
      <c r="E348" s="5" t="str">
        <f>CONCATENATE(D348," ",C348," ",B348)</f>
        <v>3 Jul 2003</v>
      </c>
      <c r="F348" s="4" t="str">
        <f>IF(M348&lt;=30,"20-30",IF(M348&lt;=40,"31-40",IF(M348&lt;=50,"41-50","51+")))</f>
        <v>20-30</v>
      </c>
      <c r="G348" s="19">
        <v>3280.22</v>
      </c>
      <c r="H348" s="4" t="s">
        <v>11</v>
      </c>
      <c r="I348" s="4" t="s">
        <v>12</v>
      </c>
      <c r="J348" s="4" t="s">
        <v>42</v>
      </c>
      <c r="K348" s="4"/>
      <c r="L348" s="4" t="str">
        <f>VLOOKUP(A348,'Customer Names'!$A$2:$B$2336,2,FALSE)</f>
        <v>Schoonover</v>
      </c>
      <c r="M348" s="4">
        <f>DATEDIF(E348,$K$2,"y")</f>
        <v>21</v>
      </c>
      <c r="N348" s="4">
        <f>VLOOKUP(A348,'Medical Examinations'!$A$2:$B$2336,2,FALSE)</f>
        <v>33.31</v>
      </c>
      <c r="O348" s="4">
        <f>VLOOKUP(A348,'Medical Examinations'!$A$1:$J$2336,3,FALSE)</f>
        <v>4.1900000000000004</v>
      </c>
      <c r="P348" s="4" t="str">
        <f>VLOOKUP(A348,'Medical Examinations'!$A$1:$J$2336,4,FALSE)</f>
        <v>No</v>
      </c>
      <c r="Q348" s="4" t="str">
        <f>VLOOKUP(A348,'Medical Examinations'!$A$1:$J$2336,5,FALSE)</f>
        <v>No</v>
      </c>
      <c r="R348" s="4">
        <f>VLOOKUP(A348,'Medical Examinations'!$A$1:$J$2336,7,FALSE)</f>
        <v>1</v>
      </c>
      <c r="S348" s="4" t="str">
        <f>VLOOKUP(A348,'Medical Examinations'!$A$1:$J$2336,6,FALSE)</f>
        <v>Yes</v>
      </c>
      <c r="T348" s="4" t="str">
        <f>VLOOKUP(A348,'Medical Examinations'!$A$1:$J$2336,8,FALSE)</f>
        <v>No</v>
      </c>
      <c r="U348" s="4" t="str">
        <f>VLOOKUP(A348,'Medical Examinations'!$A$1:$J$2336,9,FALSE)</f>
        <v>Obesity</v>
      </c>
      <c r="V348" s="4" t="str">
        <f>VLOOKUP(A348,'Medical Examinations'!$A$1:$J$2336,10,FALSE)</f>
        <v>Normal</v>
      </c>
      <c r="W348" s="4"/>
      <c r="X348" s="4"/>
    </row>
    <row r="349" spans="1:24" ht="15.75" thickBot="1" x14ac:dyDescent="0.3">
      <c r="A349" s="4" t="s">
        <v>380</v>
      </c>
      <c r="B349" s="5">
        <v>1996</v>
      </c>
      <c r="C349" s="4" t="s">
        <v>15</v>
      </c>
      <c r="D349" s="5">
        <v>17</v>
      </c>
      <c r="E349" s="5" t="str">
        <f>CONCATENATE(D349," ",C349," ",B349)</f>
        <v>17 Nov 1996</v>
      </c>
      <c r="F349" s="4" t="str">
        <f>IF(M349&lt;=30,"20-30",IF(M349&lt;=40,"31-40",IF(M349&lt;=50,"41-50","51+")))</f>
        <v>20-30</v>
      </c>
      <c r="G349" s="19">
        <v>3292.53</v>
      </c>
      <c r="H349" s="4" t="s">
        <v>11</v>
      </c>
      <c r="I349" s="4" t="s">
        <v>11</v>
      </c>
      <c r="J349" s="4" t="s">
        <v>23</v>
      </c>
      <c r="K349" s="4"/>
      <c r="L349" s="4" t="str">
        <f>VLOOKUP(A349,'Customer Names'!$A$2:$B$2336,2,FALSE)</f>
        <v>Saulnier</v>
      </c>
      <c r="M349" s="4">
        <f>DATEDIF(E349,$K$2,"y")</f>
        <v>28</v>
      </c>
      <c r="N349" s="4">
        <f>VLOOKUP(A349,'Medical Examinations'!$A$2:$B$2336,2,FALSE)</f>
        <v>33.914999999999999</v>
      </c>
      <c r="O349" s="4">
        <f>VLOOKUP(A349,'Medical Examinations'!$A$1:$J$2336,3,FALSE)</f>
        <v>5.84</v>
      </c>
      <c r="P349" s="4" t="str">
        <f>VLOOKUP(A349,'Medical Examinations'!$A$1:$J$2336,4,FALSE)</f>
        <v>Yes</v>
      </c>
      <c r="Q349" s="4" t="str">
        <f>VLOOKUP(A349,'Medical Examinations'!$A$1:$J$2336,5,FALSE)</f>
        <v>No</v>
      </c>
      <c r="R349" s="4">
        <f>VLOOKUP(A349,'Medical Examinations'!$A$1:$J$2336,7,FALSE)</f>
        <v>0</v>
      </c>
      <c r="S349" s="4" t="str">
        <f>VLOOKUP(A349,'Medical Examinations'!$A$1:$J$2336,6,FALSE)</f>
        <v>No</v>
      </c>
      <c r="T349" s="4" t="str">
        <f>VLOOKUP(A349,'Medical Examinations'!$A$1:$J$2336,8,FALSE)</f>
        <v>No</v>
      </c>
      <c r="U349" s="4" t="str">
        <f>VLOOKUP(A349,'Medical Examinations'!$A$1:$J$2336,9,FALSE)</f>
        <v>Obesity</v>
      </c>
      <c r="V349" s="4" t="str">
        <f>VLOOKUP(A349,'Medical Examinations'!$A$1:$J$2336,10,FALSE)</f>
        <v>Prediabetes</v>
      </c>
      <c r="W349" s="4"/>
      <c r="X349" s="4"/>
    </row>
    <row r="350" spans="1:24" ht="15.75" thickBot="1" x14ac:dyDescent="0.3">
      <c r="A350" s="4" t="s">
        <v>381</v>
      </c>
      <c r="B350" s="5">
        <v>2003</v>
      </c>
      <c r="C350" s="4" t="s">
        <v>30</v>
      </c>
      <c r="D350" s="5">
        <v>5</v>
      </c>
      <c r="E350" s="5" t="str">
        <f>CONCATENATE(D350," ",C350," ",B350)</f>
        <v>5 Dec 2003</v>
      </c>
      <c r="F350" s="4" t="str">
        <f>IF(M350&lt;=30,"20-30",IF(M350&lt;=40,"31-40",IF(M350&lt;=50,"41-50","51+")))</f>
        <v>20-30</v>
      </c>
      <c r="G350" s="19">
        <v>3300.7</v>
      </c>
      <c r="H350" s="4" t="s">
        <v>11</v>
      </c>
      <c r="I350" s="4" t="s">
        <v>11</v>
      </c>
      <c r="J350" s="4" t="s">
        <v>200</v>
      </c>
      <c r="K350" s="4"/>
      <c r="L350" s="4" t="str">
        <f>VLOOKUP(A350,'Customer Names'!$A$2:$B$2336,2,FALSE)</f>
        <v>Mendez-Karr</v>
      </c>
      <c r="M350" s="4">
        <f>DATEDIF(E350,$K$2,"y")</f>
        <v>21</v>
      </c>
      <c r="N350" s="4">
        <f>VLOOKUP(A350,'Medical Examinations'!$A$2:$B$2336,2,FALSE)</f>
        <v>30.54</v>
      </c>
      <c r="O350" s="4">
        <f>VLOOKUP(A350,'Medical Examinations'!$A$1:$J$2336,3,FALSE)</f>
        <v>5</v>
      </c>
      <c r="P350" s="4" t="str">
        <f>VLOOKUP(A350,'Medical Examinations'!$A$1:$J$2336,4,FALSE)</f>
        <v>No</v>
      </c>
      <c r="Q350" s="4" t="str">
        <f>VLOOKUP(A350,'Medical Examinations'!$A$1:$J$2336,5,FALSE)</f>
        <v>No</v>
      </c>
      <c r="R350" s="4">
        <f>VLOOKUP(A350,'Medical Examinations'!$A$1:$J$2336,7,FALSE)</f>
        <v>1</v>
      </c>
      <c r="S350" s="4" t="str">
        <f>VLOOKUP(A350,'Medical Examinations'!$A$1:$J$2336,6,FALSE)</f>
        <v>Yes</v>
      </c>
      <c r="T350" s="4" t="str">
        <f>VLOOKUP(A350,'Medical Examinations'!$A$1:$J$2336,8,FALSE)</f>
        <v>No</v>
      </c>
      <c r="U350" s="4" t="str">
        <f>VLOOKUP(A350,'Medical Examinations'!$A$1:$J$2336,9,FALSE)</f>
        <v>Obesity</v>
      </c>
      <c r="V350" s="4" t="str">
        <f>VLOOKUP(A350,'Medical Examinations'!$A$1:$J$2336,10,FALSE)</f>
        <v>Normal</v>
      </c>
      <c r="W350" s="4"/>
      <c r="X350" s="4"/>
    </row>
    <row r="351" spans="1:24" ht="15.75" thickBot="1" x14ac:dyDescent="0.3">
      <c r="A351" s="4" t="s">
        <v>382</v>
      </c>
      <c r="B351" s="5">
        <v>2003</v>
      </c>
      <c r="C351" s="4" t="s">
        <v>15</v>
      </c>
      <c r="D351" s="5">
        <v>18</v>
      </c>
      <c r="E351" s="5" t="str">
        <f>CONCATENATE(D351," ",C351," ",B351)</f>
        <v>18 Nov 2003</v>
      </c>
      <c r="F351" s="4" t="str">
        <f>IF(M351&lt;=30,"20-30",IF(M351&lt;=40,"31-40",IF(M351&lt;=50,"41-50","51+")))</f>
        <v>20-30</v>
      </c>
      <c r="G351" s="19">
        <v>3308.46</v>
      </c>
      <c r="H351" s="4" t="s">
        <v>11</v>
      </c>
      <c r="I351" s="4" t="s">
        <v>16</v>
      </c>
      <c r="J351" s="4" t="s">
        <v>300</v>
      </c>
      <c r="K351" s="4"/>
      <c r="L351" s="4" t="str">
        <f>VLOOKUP(A351,'Customer Names'!$A$2:$B$2336,2,FALSE)</f>
        <v>Colavincenzo</v>
      </c>
      <c r="M351" s="4">
        <f>DATEDIF(E351,$K$2,"y")</f>
        <v>21</v>
      </c>
      <c r="N351" s="4">
        <f>VLOOKUP(A351,'Medical Examinations'!$A$2:$B$2336,2,FALSE)</f>
        <v>30.95</v>
      </c>
      <c r="O351" s="4">
        <f>VLOOKUP(A351,'Medical Examinations'!$A$1:$J$2336,3,FALSE)</f>
        <v>5.16</v>
      </c>
      <c r="P351" s="4" t="str">
        <f>VLOOKUP(A351,'Medical Examinations'!$A$1:$J$2336,4,FALSE)</f>
        <v>No</v>
      </c>
      <c r="Q351" s="4" t="str">
        <f>VLOOKUP(A351,'Medical Examinations'!$A$1:$J$2336,5,FALSE)</f>
        <v>No</v>
      </c>
      <c r="R351" s="4">
        <f>VLOOKUP(A351,'Medical Examinations'!$A$1:$J$2336,7,FALSE)</f>
        <v>1</v>
      </c>
      <c r="S351" s="4" t="str">
        <f>VLOOKUP(A351,'Medical Examinations'!$A$1:$J$2336,6,FALSE)</f>
        <v>Yes</v>
      </c>
      <c r="T351" s="4" t="str">
        <f>VLOOKUP(A351,'Medical Examinations'!$A$1:$J$2336,8,FALSE)</f>
        <v>No</v>
      </c>
      <c r="U351" s="4" t="str">
        <f>VLOOKUP(A351,'Medical Examinations'!$A$1:$J$2336,9,FALSE)</f>
        <v>Obesity</v>
      </c>
      <c r="V351" s="4" t="str">
        <f>VLOOKUP(A351,'Medical Examinations'!$A$1:$J$2336,10,FALSE)</f>
        <v>Normal</v>
      </c>
      <c r="W351" s="4"/>
      <c r="X351" s="4"/>
    </row>
    <row r="352" spans="1:24" ht="15.75" thickBot="1" x14ac:dyDescent="0.3">
      <c r="A352" s="4" t="s">
        <v>383</v>
      </c>
      <c r="B352" s="5">
        <v>1997</v>
      </c>
      <c r="C352" s="4" t="s">
        <v>18</v>
      </c>
      <c r="D352" s="5">
        <v>20</v>
      </c>
      <c r="E352" s="5" t="str">
        <f>CONCATENATE(D352," ",C352," ",B352)</f>
        <v>20 Jun 1997</v>
      </c>
      <c r="F352" s="4" t="str">
        <f>IF(M352&lt;=30,"20-30",IF(M352&lt;=40,"31-40",IF(M352&lt;=50,"41-50","51+")))</f>
        <v>20-30</v>
      </c>
      <c r="G352" s="19">
        <v>3309.79</v>
      </c>
      <c r="H352" s="4" t="s">
        <v>12</v>
      </c>
      <c r="I352" s="4" t="s">
        <v>12</v>
      </c>
      <c r="J352" s="4" t="s">
        <v>356</v>
      </c>
      <c r="K352" s="4"/>
      <c r="L352" s="4" t="str">
        <f>VLOOKUP(A352,'Customer Names'!$A$2:$B$2336,2,FALSE)</f>
        <v>Lessek</v>
      </c>
      <c r="M352" s="4">
        <f>DATEDIF(E352,$K$2,"y")</f>
        <v>27</v>
      </c>
      <c r="N352" s="4">
        <f>VLOOKUP(A352,'Medical Examinations'!$A$2:$B$2336,2,FALSE)</f>
        <v>25.84</v>
      </c>
      <c r="O352" s="4">
        <f>VLOOKUP(A352,'Medical Examinations'!$A$1:$J$2336,3,FALSE)</f>
        <v>5.81</v>
      </c>
      <c r="P352" s="4" t="str">
        <f>VLOOKUP(A352,'Medical Examinations'!$A$1:$J$2336,4,FALSE)</f>
        <v>Yes</v>
      </c>
      <c r="Q352" s="4" t="str">
        <f>VLOOKUP(A352,'Medical Examinations'!$A$1:$J$2336,5,FALSE)</f>
        <v>No</v>
      </c>
      <c r="R352" s="4">
        <f>VLOOKUP(A352,'Medical Examinations'!$A$1:$J$2336,7,FALSE)</f>
        <v>1</v>
      </c>
      <c r="S352" s="4" t="str">
        <f>VLOOKUP(A352,'Medical Examinations'!$A$1:$J$2336,6,FALSE)</f>
        <v>Yes</v>
      </c>
      <c r="T352" s="4" t="str">
        <f>VLOOKUP(A352,'Medical Examinations'!$A$1:$J$2336,8,FALSE)</f>
        <v>No</v>
      </c>
      <c r="U352" s="4" t="str">
        <f>VLOOKUP(A352,'Medical Examinations'!$A$1:$J$2336,9,FALSE)</f>
        <v>Overweight</v>
      </c>
      <c r="V352" s="4" t="str">
        <f>VLOOKUP(A352,'Medical Examinations'!$A$1:$J$2336,10,FALSE)</f>
        <v>Prediabetes</v>
      </c>
      <c r="W352" s="4"/>
      <c r="X352" s="4"/>
    </row>
    <row r="353" spans="1:24" ht="15.75" thickBot="1" x14ac:dyDescent="0.3">
      <c r="A353" s="4" t="s">
        <v>384</v>
      </c>
      <c r="B353" s="5">
        <v>1991</v>
      </c>
      <c r="C353" s="4" t="s">
        <v>20</v>
      </c>
      <c r="D353" s="5">
        <v>1</v>
      </c>
      <c r="E353" s="5" t="str">
        <f>CONCATENATE(D353," ",C353," ",B353)</f>
        <v>1 Sep 1991</v>
      </c>
      <c r="F353" s="4" t="str">
        <f>IF(M353&lt;=30,"20-30",IF(M353&lt;=40,"31-40",IF(M353&lt;=50,"41-50","51+")))</f>
        <v>31-40</v>
      </c>
      <c r="G353" s="19">
        <v>3342.79</v>
      </c>
      <c r="H353" s="4" t="s">
        <v>11</v>
      </c>
      <c r="I353" s="4" t="s">
        <v>16</v>
      </c>
      <c r="J353" s="4" t="s">
        <v>13</v>
      </c>
      <c r="K353" s="4"/>
      <c r="L353" s="4" t="str">
        <f>VLOOKUP(A353,'Customer Names'!$A$2:$B$2336,2,FALSE)</f>
        <v>Hu</v>
      </c>
      <c r="M353" s="4">
        <f>DATEDIF(E353,$K$2,"y")</f>
        <v>33</v>
      </c>
      <c r="N353" s="4">
        <f>VLOOKUP(A353,'Medical Examinations'!$A$2:$B$2336,2,FALSE)</f>
        <v>20.81</v>
      </c>
      <c r="O353" s="4">
        <f>VLOOKUP(A353,'Medical Examinations'!$A$1:$J$2336,3,FALSE)</f>
        <v>5.52</v>
      </c>
      <c r="P353" s="4" t="str">
        <f>VLOOKUP(A353,'Medical Examinations'!$A$1:$J$2336,4,FALSE)</f>
        <v>No</v>
      </c>
      <c r="Q353" s="4" t="str">
        <f>VLOOKUP(A353,'Medical Examinations'!$A$1:$J$2336,5,FALSE)</f>
        <v>No</v>
      </c>
      <c r="R353" s="4">
        <f>VLOOKUP(A353,'Medical Examinations'!$A$1:$J$2336,7,FALSE)</f>
        <v>0</v>
      </c>
      <c r="S353" s="4" t="str">
        <f>VLOOKUP(A353,'Medical Examinations'!$A$1:$J$2336,6,FALSE)</f>
        <v>No</v>
      </c>
      <c r="T353" s="4" t="str">
        <f>VLOOKUP(A353,'Medical Examinations'!$A$1:$J$2336,8,FALSE)</f>
        <v>No</v>
      </c>
      <c r="U353" s="4" t="str">
        <f>VLOOKUP(A353,'Medical Examinations'!$A$1:$J$2336,9,FALSE)</f>
        <v>Normal Weight</v>
      </c>
      <c r="V353" s="4" t="str">
        <f>VLOOKUP(A353,'Medical Examinations'!$A$1:$J$2336,10,FALSE)</f>
        <v>Normal</v>
      </c>
      <c r="W353" s="4"/>
      <c r="X353" s="4"/>
    </row>
    <row r="354" spans="1:24" ht="15.75" thickBot="1" x14ac:dyDescent="0.3">
      <c r="A354" s="4" t="s">
        <v>385</v>
      </c>
      <c r="B354" s="5">
        <v>1993</v>
      </c>
      <c r="C354" s="4" t="s">
        <v>36</v>
      </c>
      <c r="D354" s="5">
        <v>28</v>
      </c>
      <c r="E354" s="5" t="str">
        <f>CONCATENATE(D354," ",C354," ",B354)</f>
        <v>28 Oct 1993</v>
      </c>
      <c r="F354" s="4" t="str">
        <f>IF(M354&lt;=30,"20-30",IF(M354&lt;=40,"31-40",IF(M354&lt;=50,"41-50","51+")))</f>
        <v>31-40</v>
      </c>
      <c r="G354" s="19">
        <v>3353.28</v>
      </c>
      <c r="H354" s="4" t="s">
        <v>11</v>
      </c>
      <c r="I354" s="4" t="s">
        <v>16</v>
      </c>
      <c r="J354" s="4" t="s">
        <v>42</v>
      </c>
      <c r="K354" s="4"/>
      <c r="L354" s="4" t="str">
        <f>VLOOKUP(A354,'Customer Names'!$A$2:$B$2336,2,FALSE)</f>
        <v>Reiland</v>
      </c>
      <c r="M354" s="4">
        <f>DATEDIF(E354,$K$2,"y")</f>
        <v>31</v>
      </c>
      <c r="N354" s="4">
        <f>VLOOKUP(A354,'Medical Examinations'!$A$2:$B$2336,2,FALSE)</f>
        <v>25.9</v>
      </c>
      <c r="O354" s="4">
        <f>VLOOKUP(A354,'Medical Examinations'!$A$1:$J$2336,3,FALSE)</f>
        <v>5.12</v>
      </c>
      <c r="P354" s="4" t="str">
        <f>VLOOKUP(A354,'Medical Examinations'!$A$1:$J$2336,4,FALSE)</f>
        <v>No</v>
      </c>
      <c r="Q354" s="4" t="str">
        <f>VLOOKUP(A354,'Medical Examinations'!$A$1:$J$2336,5,FALSE)</f>
        <v>No</v>
      </c>
      <c r="R354" s="4">
        <f>VLOOKUP(A354,'Medical Examinations'!$A$1:$J$2336,7,FALSE)</f>
        <v>1</v>
      </c>
      <c r="S354" s="4" t="str">
        <f>VLOOKUP(A354,'Medical Examinations'!$A$1:$J$2336,6,FALSE)</f>
        <v>Yes</v>
      </c>
      <c r="T354" s="4" t="str">
        <f>VLOOKUP(A354,'Medical Examinations'!$A$1:$J$2336,8,FALSE)</f>
        <v>No</v>
      </c>
      <c r="U354" s="4" t="str">
        <f>VLOOKUP(A354,'Medical Examinations'!$A$1:$J$2336,9,FALSE)</f>
        <v>Overweight</v>
      </c>
      <c r="V354" s="4" t="str">
        <f>VLOOKUP(A354,'Medical Examinations'!$A$1:$J$2336,10,FALSE)</f>
        <v>Normal</v>
      </c>
      <c r="W354" s="4"/>
      <c r="X354" s="4"/>
    </row>
    <row r="355" spans="1:24" ht="15.75" thickBot="1" x14ac:dyDescent="0.3">
      <c r="A355" s="4" t="s">
        <v>386</v>
      </c>
      <c r="B355" s="5">
        <v>1995</v>
      </c>
      <c r="C355" s="4" t="s">
        <v>18</v>
      </c>
      <c r="D355" s="5">
        <v>23</v>
      </c>
      <c r="E355" s="5" t="str">
        <f>CONCATENATE(D355," ",C355," ",B355)</f>
        <v>23 Jun 1995</v>
      </c>
      <c r="F355" s="4" t="str">
        <f>IF(M355&lt;=30,"20-30",IF(M355&lt;=40,"31-40",IF(M355&lt;=50,"41-50","51+")))</f>
        <v>20-30</v>
      </c>
      <c r="G355" s="19">
        <v>3353.47</v>
      </c>
      <c r="H355" s="4" t="s">
        <v>11</v>
      </c>
      <c r="I355" s="4" t="s">
        <v>12</v>
      </c>
      <c r="J355" s="4" t="s">
        <v>23</v>
      </c>
      <c r="K355" s="4"/>
      <c r="L355" s="4" t="str">
        <f>VLOOKUP(A355,'Customer Names'!$A$2:$B$2336,2,FALSE)</f>
        <v>Maylone</v>
      </c>
      <c r="M355" s="4">
        <f>DATEDIF(E355,$K$2,"y")</f>
        <v>29</v>
      </c>
      <c r="N355" s="4">
        <f>VLOOKUP(A355,'Medical Examinations'!$A$2:$B$2336,2,FALSE)</f>
        <v>21.47</v>
      </c>
      <c r="O355" s="4">
        <f>VLOOKUP(A355,'Medical Examinations'!$A$1:$J$2336,3,FALSE)</f>
        <v>4.0199999999999996</v>
      </c>
      <c r="P355" s="4" t="str">
        <f>VLOOKUP(A355,'Medical Examinations'!$A$1:$J$2336,4,FALSE)</f>
        <v>Yes</v>
      </c>
      <c r="Q355" s="4" t="str">
        <f>VLOOKUP(A355,'Medical Examinations'!$A$1:$J$2336,5,FALSE)</f>
        <v>No</v>
      </c>
      <c r="R355" s="4">
        <f>VLOOKUP(A355,'Medical Examinations'!$A$1:$J$2336,7,FALSE)</f>
        <v>1</v>
      </c>
      <c r="S355" s="4" t="str">
        <f>VLOOKUP(A355,'Medical Examinations'!$A$1:$J$2336,6,FALSE)</f>
        <v>No</v>
      </c>
      <c r="T355" s="4" t="str">
        <f>VLOOKUP(A355,'Medical Examinations'!$A$1:$J$2336,8,FALSE)</f>
        <v>No</v>
      </c>
      <c r="U355" s="4" t="str">
        <f>VLOOKUP(A355,'Medical Examinations'!$A$1:$J$2336,9,FALSE)</f>
        <v>Normal Weight</v>
      </c>
      <c r="V355" s="4" t="str">
        <f>VLOOKUP(A355,'Medical Examinations'!$A$1:$J$2336,10,FALSE)</f>
        <v>Normal</v>
      </c>
      <c r="W355" s="4"/>
      <c r="X355" s="4"/>
    </row>
    <row r="356" spans="1:24" ht="15.75" thickBot="1" x14ac:dyDescent="0.3">
      <c r="A356" s="4" t="s">
        <v>387</v>
      </c>
      <c r="B356" s="5">
        <v>1993</v>
      </c>
      <c r="C356" s="4" t="s">
        <v>36</v>
      </c>
      <c r="D356" s="5">
        <v>7</v>
      </c>
      <c r="E356" s="5" t="str">
        <f>CONCATENATE(D356," ",C356," ",B356)</f>
        <v>7 Oct 1993</v>
      </c>
      <c r="F356" s="4" t="str">
        <f>IF(M356&lt;=30,"20-30",IF(M356&lt;=40,"31-40",IF(M356&lt;=50,"41-50","51+")))</f>
        <v>31-40</v>
      </c>
      <c r="G356" s="19">
        <v>3366.67</v>
      </c>
      <c r="H356" s="4" t="s">
        <v>11</v>
      </c>
      <c r="I356" s="4" t="s">
        <v>11</v>
      </c>
      <c r="J356" s="4" t="s">
        <v>13</v>
      </c>
      <c r="K356" s="4"/>
      <c r="L356" s="4" t="str">
        <f>VLOOKUP(A356,'Customer Names'!$A$2:$B$2336,2,FALSE)</f>
        <v>Durfee</v>
      </c>
      <c r="M356" s="4">
        <f>DATEDIF(E356,$K$2,"y")</f>
        <v>31</v>
      </c>
      <c r="N356" s="4">
        <f>VLOOKUP(A356,'Medical Examinations'!$A$2:$B$2336,2,FALSE)</f>
        <v>35.53</v>
      </c>
      <c r="O356" s="4">
        <f>VLOOKUP(A356,'Medical Examinations'!$A$1:$J$2336,3,FALSE)</f>
        <v>4.68</v>
      </c>
      <c r="P356" s="4" t="str">
        <f>VLOOKUP(A356,'Medical Examinations'!$A$1:$J$2336,4,FALSE)</f>
        <v>No</v>
      </c>
      <c r="Q356" s="4" t="str">
        <f>VLOOKUP(A356,'Medical Examinations'!$A$1:$J$2336,5,FALSE)</f>
        <v>No</v>
      </c>
      <c r="R356" s="4">
        <f>VLOOKUP(A356,'Medical Examinations'!$A$1:$J$2336,7,FALSE)</f>
        <v>1</v>
      </c>
      <c r="S356" s="4" t="str">
        <f>VLOOKUP(A356,'Medical Examinations'!$A$1:$J$2336,6,FALSE)</f>
        <v>Yes</v>
      </c>
      <c r="T356" s="4" t="str">
        <f>VLOOKUP(A356,'Medical Examinations'!$A$1:$J$2336,8,FALSE)</f>
        <v>No</v>
      </c>
      <c r="U356" s="4" t="str">
        <f>VLOOKUP(A356,'Medical Examinations'!$A$1:$J$2336,9,FALSE)</f>
        <v>Obesity</v>
      </c>
      <c r="V356" s="4" t="str">
        <f>VLOOKUP(A356,'Medical Examinations'!$A$1:$J$2336,10,FALSE)</f>
        <v>Normal</v>
      </c>
      <c r="W356" s="4"/>
      <c r="X356" s="4"/>
    </row>
    <row r="357" spans="1:24" ht="15.75" thickBot="1" x14ac:dyDescent="0.3">
      <c r="A357" s="4" t="s">
        <v>388</v>
      </c>
      <c r="B357" s="5">
        <v>1996</v>
      </c>
      <c r="C357" s="4" t="s">
        <v>30</v>
      </c>
      <c r="D357" s="5">
        <v>14</v>
      </c>
      <c r="E357" s="5" t="str">
        <f>CONCATENATE(D357," ",C357," ",B357)</f>
        <v>14 Dec 1996</v>
      </c>
      <c r="F357" s="4" t="str">
        <f>IF(M357&lt;=30,"20-30",IF(M357&lt;=40,"31-40",IF(M357&lt;=50,"41-50","51+")))</f>
        <v>20-30</v>
      </c>
      <c r="G357" s="19">
        <v>3378.91</v>
      </c>
      <c r="H357" s="4" t="s">
        <v>11</v>
      </c>
      <c r="I357" s="4" t="s">
        <v>16</v>
      </c>
      <c r="J357" s="4" t="s">
        <v>42</v>
      </c>
      <c r="K357" s="4"/>
      <c r="L357" s="4" t="str">
        <f>VLOOKUP(A357,'Customer Names'!$A$2:$B$2336,2,FALSE)</f>
        <v>Leitz</v>
      </c>
      <c r="M357" s="4">
        <f>DATEDIF(E357,$K$2,"y")</f>
        <v>28</v>
      </c>
      <c r="N357" s="4">
        <f>VLOOKUP(A357,'Medical Examinations'!$A$2:$B$2336,2,FALSE)</f>
        <v>19.8</v>
      </c>
      <c r="O357" s="4">
        <f>VLOOKUP(A357,'Medical Examinations'!$A$1:$J$2336,3,FALSE)</f>
        <v>4</v>
      </c>
      <c r="P357" s="4" t="str">
        <f>VLOOKUP(A357,'Medical Examinations'!$A$1:$J$2336,4,FALSE)</f>
        <v>Yes</v>
      </c>
      <c r="Q357" s="4" t="str">
        <f>VLOOKUP(A357,'Medical Examinations'!$A$1:$J$2336,5,FALSE)</f>
        <v>No</v>
      </c>
      <c r="R357" s="4">
        <f>VLOOKUP(A357,'Medical Examinations'!$A$1:$J$2336,7,FALSE)</f>
        <v>0</v>
      </c>
      <c r="S357" s="4" t="str">
        <f>VLOOKUP(A357,'Medical Examinations'!$A$1:$J$2336,6,FALSE)</f>
        <v>No</v>
      </c>
      <c r="T357" s="4" t="str">
        <f>VLOOKUP(A357,'Medical Examinations'!$A$1:$J$2336,8,FALSE)</f>
        <v>No</v>
      </c>
      <c r="U357" s="4" t="str">
        <f>VLOOKUP(A357,'Medical Examinations'!$A$1:$J$2336,9,FALSE)</f>
        <v>Normal Weight</v>
      </c>
      <c r="V357" s="4" t="str">
        <f>VLOOKUP(A357,'Medical Examinations'!$A$1:$J$2336,10,FALSE)</f>
        <v>Normal</v>
      </c>
      <c r="W357" s="4"/>
      <c r="X357" s="4"/>
    </row>
    <row r="358" spans="1:24" ht="15.75" thickBot="1" x14ac:dyDescent="0.3">
      <c r="A358" s="4" t="s">
        <v>389</v>
      </c>
      <c r="B358" s="5">
        <v>1996</v>
      </c>
      <c r="C358" s="4" t="s">
        <v>15</v>
      </c>
      <c r="D358" s="5">
        <v>13</v>
      </c>
      <c r="E358" s="5" t="str">
        <f>CONCATENATE(D358," ",C358," ",B358)</f>
        <v>13 Nov 1996</v>
      </c>
      <c r="F358" s="4" t="str">
        <f>IF(M358&lt;=30,"20-30",IF(M358&lt;=40,"31-40",IF(M358&lt;=50,"41-50","51+")))</f>
        <v>20-30</v>
      </c>
      <c r="G358" s="19">
        <v>3385.4</v>
      </c>
      <c r="H358" s="4" t="s">
        <v>11</v>
      </c>
      <c r="I358" s="4" t="s">
        <v>11</v>
      </c>
      <c r="J358" s="4" t="s">
        <v>247</v>
      </c>
      <c r="K358" s="4"/>
      <c r="L358" s="4" t="str">
        <f>VLOOKUP(A358,'Customer Names'!$A$2:$B$2336,2,FALSE)</f>
        <v>O'Neil</v>
      </c>
      <c r="M358" s="4">
        <f>DATEDIF(E358,$K$2,"y")</f>
        <v>28</v>
      </c>
      <c r="N358" s="4">
        <f>VLOOKUP(A358,'Medical Examinations'!$A$2:$B$2336,2,FALSE)</f>
        <v>28.785</v>
      </c>
      <c r="O358" s="4">
        <f>VLOOKUP(A358,'Medical Examinations'!$A$1:$J$2336,3,FALSE)</f>
        <v>4.3099999999999996</v>
      </c>
      <c r="P358" s="4" t="str">
        <f>VLOOKUP(A358,'Medical Examinations'!$A$1:$J$2336,4,FALSE)</f>
        <v>Yes</v>
      </c>
      <c r="Q358" s="4" t="str">
        <f>VLOOKUP(A358,'Medical Examinations'!$A$1:$J$2336,5,FALSE)</f>
        <v>No</v>
      </c>
      <c r="R358" s="4">
        <f>VLOOKUP(A358,'Medical Examinations'!$A$1:$J$2336,7,FALSE)</f>
        <v>0</v>
      </c>
      <c r="S358" s="4" t="str">
        <f>VLOOKUP(A358,'Medical Examinations'!$A$1:$J$2336,6,FALSE)</f>
        <v>No</v>
      </c>
      <c r="T358" s="4" t="str">
        <f>VLOOKUP(A358,'Medical Examinations'!$A$1:$J$2336,8,FALSE)</f>
        <v>No</v>
      </c>
      <c r="U358" s="4" t="str">
        <f>VLOOKUP(A358,'Medical Examinations'!$A$1:$J$2336,9,FALSE)</f>
        <v>Overweight</v>
      </c>
      <c r="V358" s="4" t="str">
        <f>VLOOKUP(A358,'Medical Examinations'!$A$1:$J$2336,10,FALSE)</f>
        <v>Normal</v>
      </c>
      <c r="W358" s="4"/>
      <c r="X358" s="4"/>
    </row>
    <row r="359" spans="1:24" ht="15.75" thickBot="1" x14ac:dyDescent="0.3">
      <c r="A359" s="4" t="s">
        <v>390</v>
      </c>
      <c r="B359" s="5">
        <v>1996</v>
      </c>
      <c r="C359" s="4" t="s">
        <v>34</v>
      </c>
      <c r="D359" s="5">
        <v>10</v>
      </c>
      <c r="E359" s="5" t="str">
        <f>CONCATENATE(D359," ",C359," ",B359)</f>
        <v>10 Aug 1996</v>
      </c>
      <c r="F359" s="4" t="str">
        <f>IF(M359&lt;=30,"20-30",IF(M359&lt;=40,"31-40",IF(M359&lt;=50,"41-50","51+")))</f>
        <v>20-30</v>
      </c>
      <c r="G359" s="19">
        <v>3392.37</v>
      </c>
      <c r="H359" s="4" t="s">
        <v>11</v>
      </c>
      <c r="I359" s="4" t="s">
        <v>12</v>
      </c>
      <c r="J359" s="4" t="s">
        <v>13</v>
      </c>
      <c r="K359" s="4"/>
      <c r="L359" s="4" t="str">
        <f>VLOOKUP(A359,'Customer Names'!$A$2:$B$2336,2,FALSE)</f>
        <v>White</v>
      </c>
      <c r="M359" s="4">
        <f>DATEDIF(E359,$K$2,"y")</f>
        <v>28</v>
      </c>
      <c r="N359" s="4">
        <f>VLOOKUP(A359,'Medical Examinations'!$A$2:$B$2336,2,FALSE)</f>
        <v>29.48</v>
      </c>
      <c r="O359" s="4">
        <f>VLOOKUP(A359,'Medical Examinations'!$A$1:$J$2336,3,FALSE)</f>
        <v>4.09</v>
      </c>
      <c r="P359" s="4" t="str">
        <f>VLOOKUP(A359,'Medical Examinations'!$A$1:$J$2336,4,FALSE)</f>
        <v>Yes</v>
      </c>
      <c r="Q359" s="4" t="str">
        <f>VLOOKUP(A359,'Medical Examinations'!$A$1:$J$2336,5,FALSE)</f>
        <v>No</v>
      </c>
      <c r="R359" s="4">
        <f>VLOOKUP(A359,'Medical Examinations'!$A$1:$J$2336,7,FALSE)</f>
        <v>0</v>
      </c>
      <c r="S359" s="4" t="str">
        <f>VLOOKUP(A359,'Medical Examinations'!$A$1:$J$2336,6,FALSE)</f>
        <v>No</v>
      </c>
      <c r="T359" s="4" t="str">
        <f>VLOOKUP(A359,'Medical Examinations'!$A$1:$J$2336,8,FALSE)</f>
        <v>No</v>
      </c>
      <c r="U359" s="4" t="str">
        <f>VLOOKUP(A359,'Medical Examinations'!$A$1:$J$2336,9,FALSE)</f>
        <v>Overweight</v>
      </c>
      <c r="V359" s="4" t="str">
        <f>VLOOKUP(A359,'Medical Examinations'!$A$1:$J$2336,10,FALSE)</f>
        <v>Normal</v>
      </c>
      <c r="W359" s="4"/>
      <c r="X359" s="4"/>
    </row>
    <row r="360" spans="1:24" ht="15.75" thickBot="1" x14ac:dyDescent="0.3">
      <c r="A360" s="4" t="s">
        <v>391</v>
      </c>
      <c r="B360" s="5">
        <v>1996</v>
      </c>
      <c r="C360" s="4" t="s">
        <v>36</v>
      </c>
      <c r="D360" s="5">
        <v>27</v>
      </c>
      <c r="E360" s="5" t="str">
        <f>CONCATENATE(D360," ",C360," ",B360)</f>
        <v>27 Oct 1996</v>
      </c>
      <c r="F360" s="4" t="str">
        <f>IF(M360&lt;=30,"20-30",IF(M360&lt;=40,"31-40",IF(M360&lt;=50,"41-50","51+")))</f>
        <v>20-30</v>
      </c>
      <c r="G360" s="19">
        <v>3392.98</v>
      </c>
      <c r="H360" s="4" t="s">
        <v>11</v>
      </c>
      <c r="I360" s="4" t="s">
        <v>12</v>
      </c>
      <c r="J360" s="4" t="s">
        <v>13</v>
      </c>
      <c r="K360" s="4"/>
      <c r="L360" s="4" t="str">
        <f>VLOOKUP(A360,'Customer Names'!$A$2:$B$2336,2,FALSE)</f>
        <v>Pierret</v>
      </c>
      <c r="M360" s="4">
        <f>DATEDIF(E360,$K$2,"y")</f>
        <v>28</v>
      </c>
      <c r="N360" s="4">
        <f>VLOOKUP(A360,'Medical Examinations'!$A$2:$B$2336,2,FALSE)</f>
        <v>29.92</v>
      </c>
      <c r="O360" s="4">
        <f>VLOOKUP(A360,'Medical Examinations'!$A$1:$J$2336,3,FALSE)</f>
        <v>5.49</v>
      </c>
      <c r="P360" s="4" t="str">
        <f>VLOOKUP(A360,'Medical Examinations'!$A$1:$J$2336,4,FALSE)</f>
        <v>Yes</v>
      </c>
      <c r="Q360" s="4" t="str">
        <f>VLOOKUP(A360,'Medical Examinations'!$A$1:$J$2336,5,FALSE)</f>
        <v>No</v>
      </c>
      <c r="R360" s="4">
        <f>VLOOKUP(A360,'Medical Examinations'!$A$1:$J$2336,7,FALSE)</f>
        <v>0</v>
      </c>
      <c r="S360" s="4" t="str">
        <f>VLOOKUP(A360,'Medical Examinations'!$A$1:$J$2336,6,FALSE)</f>
        <v>No</v>
      </c>
      <c r="T360" s="4" t="str">
        <f>VLOOKUP(A360,'Medical Examinations'!$A$1:$J$2336,8,FALSE)</f>
        <v>No</v>
      </c>
      <c r="U360" s="4" t="str">
        <f>VLOOKUP(A360,'Medical Examinations'!$A$1:$J$2336,9,FALSE)</f>
        <v>Overweight</v>
      </c>
      <c r="V360" s="4" t="str">
        <f>VLOOKUP(A360,'Medical Examinations'!$A$1:$J$2336,10,FALSE)</f>
        <v>Normal</v>
      </c>
      <c r="W360" s="4"/>
      <c r="X360" s="4"/>
    </row>
    <row r="361" spans="1:24" ht="15.75" thickBot="1" x14ac:dyDescent="0.3">
      <c r="A361" s="4" t="s">
        <v>392</v>
      </c>
      <c r="B361" s="5">
        <v>2004</v>
      </c>
      <c r="C361" s="4" t="s">
        <v>10</v>
      </c>
      <c r="D361" s="5">
        <v>16</v>
      </c>
      <c r="E361" s="5" t="str">
        <f>CONCATENATE(D361," ",C361," ",B361)</f>
        <v>16 Jul 2004</v>
      </c>
      <c r="F361" s="4" t="str">
        <f>IF(M361&lt;=30,"20-30",IF(M361&lt;=40,"31-40",IF(M361&lt;=50,"41-50","51+")))</f>
        <v>20-30</v>
      </c>
      <c r="G361" s="19">
        <v>3393.36</v>
      </c>
      <c r="H361" s="4" t="s">
        <v>11</v>
      </c>
      <c r="I361" s="4" t="s">
        <v>11</v>
      </c>
      <c r="J361" s="4" t="s">
        <v>249</v>
      </c>
      <c r="K361" s="4"/>
      <c r="L361" s="4" t="str">
        <f>VLOOKUP(A361,'Customer Names'!$A$2:$B$2336,2,FALSE)</f>
        <v>Hunter-Galvan</v>
      </c>
      <c r="M361" s="4">
        <f>DATEDIF(E361,$K$2,"y")</f>
        <v>20</v>
      </c>
      <c r="N361" s="4">
        <f>VLOOKUP(A361,'Medical Examinations'!$A$2:$B$2336,2,FALSE)</f>
        <v>38.664999999999999</v>
      </c>
      <c r="O361" s="4">
        <f>VLOOKUP(A361,'Medical Examinations'!$A$1:$J$2336,3,FALSE)</f>
        <v>4.8600000000000003</v>
      </c>
      <c r="P361" s="4" t="str">
        <f>VLOOKUP(A361,'Medical Examinations'!$A$1:$J$2336,4,FALSE)</f>
        <v>No</v>
      </c>
      <c r="Q361" s="4" t="str">
        <f>VLOOKUP(A361,'Medical Examinations'!$A$1:$J$2336,5,FALSE)</f>
        <v>Yes</v>
      </c>
      <c r="R361" s="4">
        <f>VLOOKUP(A361,'Medical Examinations'!$A$1:$J$2336,7,FALSE)</f>
        <v>1</v>
      </c>
      <c r="S361" s="4" t="str">
        <f>VLOOKUP(A361,'Medical Examinations'!$A$1:$J$2336,6,FALSE)</f>
        <v>No</v>
      </c>
      <c r="T361" s="4" t="str">
        <f>VLOOKUP(A361,'Medical Examinations'!$A$1:$J$2336,8,FALSE)</f>
        <v>No</v>
      </c>
      <c r="U361" s="4" t="str">
        <f>VLOOKUP(A361,'Medical Examinations'!$A$1:$J$2336,9,FALSE)</f>
        <v>Obesity</v>
      </c>
      <c r="V361" s="4" t="str">
        <f>VLOOKUP(A361,'Medical Examinations'!$A$1:$J$2336,10,FALSE)</f>
        <v>Normal</v>
      </c>
      <c r="W361" s="4"/>
      <c r="X361" s="4"/>
    </row>
    <row r="362" spans="1:24" ht="15.75" thickBot="1" x14ac:dyDescent="0.3">
      <c r="A362" s="4" t="s">
        <v>393</v>
      </c>
      <c r="B362" s="5">
        <v>1996</v>
      </c>
      <c r="C362" s="4" t="s">
        <v>30</v>
      </c>
      <c r="D362" s="5">
        <v>19</v>
      </c>
      <c r="E362" s="5" t="str">
        <f>CONCATENATE(D362," ",C362," ",B362)</f>
        <v>19 Dec 1996</v>
      </c>
      <c r="F362" s="4" t="str">
        <f>IF(M362&lt;=30,"20-30",IF(M362&lt;=40,"31-40",IF(M362&lt;=50,"41-50","51+")))</f>
        <v>20-30</v>
      </c>
      <c r="G362" s="19">
        <v>3410.32</v>
      </c>
      <c r="H362" s="4" t="s">
        <v>11</v>
      </c>
      <c r="I362" s="4" t="s">
        <v>11</v>
      </c>
      <c r="J362" s="4" t="s">
        <v>42</v>
      </c>
      <c r="K362" s="4"/>
      <c r="L362" s="4" t="str">
        <f>VLOOKUP(A362,'Customer Names'!$A$2:$B$2336,2,FALSE)</f>
        <v>Cackett</v>
      </c>
      <c r="M362" s="4">
        <f>DATEDIF(E362,$K$2,"y")</f>
        <v>28</v>
      </c>
      <c r="N362" s="4">
        <f>VLOOKUP(A362,'Medical Examinations'!$A$2:$B$2336,2,FALSE)</f>
        <v>42.4</v>
      </c>
      <c r="O362" s="4">
        <f>VLOOKUP(A362,'Medical Examinations'!$A$1:$J$2336,3,FALSE)</f>
        <v>5.53</v>
      </c>
      <c r="P362" s="4" t="str">
        <f>VLOOKUP(A362,'Medical Examinations'!$A$1:$J$2336,4,FALSE)</f>
        <v>Yes</v>
      </c>
      <c r="Q362" s="4" t="str">
        <f>VLOOKUP(A362,'Medical Examinations'!$A$1:$J$2336,5,FALSE)</f>
        <v>No</v>
      </c>
      <c r="R362" s="4">
        <f>VLOOKUP(A362,'Medical Examinations'!$A$1:$J$2336,7,FALSE)</f>
        <v>0</v>
      </c>
      <c r="S362" s="4" t="str">
        <f>VLOOKUP(A362,'Medical Examinations'!$A$1:$J$2336,6,FALSE)</f>
        <v>No</v>
      </c>
      <c r="T362" s="4" t="str">
        <f>VLOOKUP(A362,'Medical Examinations'!$A$1:$J$2336,8,FALSE)</f>
        <v>No</v>
      </c>
      <c r="U362" s="4" t="str">
        <f>VLOOKUP(A362,'Medical Examinations'!$A$1:$J$2336,9,FALSE)</f>
        <v>Obesity</v>
      </c>
      <c r="V362" s="4" t="str">
        <f>VLOOKUP(A362,'Medical Examinations'!$A$1:$J$2336,10,FALSE)</f>
        <v>Normal</v>
      </c>
      <c r="W362" s="4"/>
      <c r="X362" s="4"/>
    </row>
    <row r="363" spans="1:24" ht="15.75" thickBot="1" x14ac:dyDescent="0.3">
      <c r="A363" s="4" t="s">
        <v>394</v>
      </c>
      <c r="B363" s="5">
        <v>2001</v>
      </c>
      <c r="C363" s="4" t="s">
        <v>30</v>
      </c>
      <c r="D363" s="5">
        <v>26</v>
      </c>
      <c r="E363" s="5" t="str">
        <f>CONCATENATE(D363," ",C363," ",B363)</f>
        <v>26 Dec 2001</v>
      </c>
      <c r="F363" s="4" t="str">
        <f>IF(M363&lt;=30,"20-30",IF(M363&lt;=40,"31-40",IF(M363&lt;=50,"41-50","51+")))</f>
        <v>20-30</v>
      </c>
      <c r="G363" s="19">
        <v>3434.38</v>
      </c>
      <c r="H363" s="4" t="s">
        <v>11</v>
      </c>
      <c r="I363" s="4" t="s">
        <v>11</v>
      </c>
      <c r="J363" s="4" t="s">
        <v>42</v>
      </c>
      <c r="K363" s="4"/>
      <c r="L363" s="4" t="str">
        <f>VLOOKUP(A363,'Customer Names'!$A$2:$B$2336,2,FALSE)</f>
        <v>Nahigian</v>
      </c>
      <c r="M363" s="4">
        <f>DATEDIF(E363,$K$2,"y")</f>
        <v>23</v>
      </c>
      <c r="N363" s="4">
        <f>VLOOKUP(A363,'Medical Examinations'!$A$2:$B$2336,2,FALSE)</f>
        <v>32.25</v>
      </c>
      <c r="O363" s="4">
        <f>VLOOKUP(A363,'Medical Examinations'!$A$1:$J$2336,3,FALSE)</f>
        <v>5.2</v>
      </c>
      <c r="P363" s="4" t="str">
        <f>VLOOKUP(A363,'Medical Examinations'!$A$1:$J$2336,4,FALSE)</f>
        <v>Yes</v>
      </c>
      <c r="Q363" s="4" t="str">
        <f>VLOOKUP(A363,'Medical Examinations'!$A$1:$J$2336,5,FALSE)</f>
        <v>No</v>
      </c>
      <c r="R363" s="4">
        <f>VLOOKUP(A363,'Medical Examinations'!$A$1:$J$2336,7,FALSE)</f>
        <v>0</v>
      </c>
      <c r="S363" s="4" t="str">
        <f>VLOOKUP(A363,'Medical Examinations'!$A$1:$J$2336,6,FALSE)</f>
        <v>No</v>
      </c>
      <c r="T363" s="4" t="str">
        <f>VLOOKUP(A363,'Medical Examinations'!$A$1:$J$2336,8,FALSE)</f>
        <v>No</v>
      </c>
      <c r="U363" s="4" t="str">
        <f>VLOOKUP(A363,'Medical Examinations'!$A$1:$J$2336,9,FALSE)</f>
        <v>Obesity</v>
      </c>
      <c r="V363" s="4" t="str">
        <f>VLOOKUP(A363,'Medical Examinations'!$A$1:$J$2336,10,FALSE)</f>
        <v>Normal</v>
      </c>
      <c r="W363" s="4"/>
      <c r="X363" s="4"/>
    </row>
    <row r="364" spans="1:24" ht="15.75" thickBot="1" x14ac:dyDescent="0.3">
      <c r="A364" s="4" t="s">
        <v>395</v>
      </c>
      <c r="B364" s="5">
        <v>1986</v>
      </c>
      <c r="C364" s="4" t="s">
        <v>34</v>
      </c>
      <c r="D364" s="5">
        <v>27</v>
      </c>
      <c r="E364" s="5" t="str">
        <f>CONCATENATE(D364," ",C364," ",B364)</f>
        <v>27 Aug 1986</v>
      </c>
      <c r="F364" s="4" t="str">
        <f>IF(M364&lt;=30,"20-30",IF(M364&lt;=40,"31-40",IF(M364&lt;=50,"41-50","51+")))</f>
        <v>31-40</v>
      </c>
      <c r="G364" s="19">
        <v>3436.5</v>
      </c>
      <c r="H364" s="4" t="s">
        <v>11</v>
      </c>
      <c r="I364" s="4" t="s">
        <v>16</v>
      </c>
      <c r="J364" s="4" t="s">
        <v>13</v>
      </c>
      <c r="K364" s="4"/>
      <c r="L364" s="4" t="str">
        <f>VLOOKUP(A364,'Customer Names'!$A$2:$B$2336,2,FALSE)</f>
        <v>Lira</v>
      </c>
      <c r="M364" s="4">
        <f>DATEDIF(E364,$K$2,"y")</f>
        <v>38</v>
      </c>
      <c r="N364" s="4">
        <f>VLOOKUP(A364,'Medical Examinations'!$A$2:$B$2336,2,FALSE)</f>
        <v>17.3</v>
      </c>
      <c r="O364" s="4">
        <f>VLOOKUP(A364,'Medical Examinations'!$A$1:$J$2336,3,FALSE)</f>
        <v>7.66</v>
      </c>
      <c r="P364" s="4" t="str">
        <f>VLOOKUP(A364,'Medical Examinations'!$A$1:$J$2336,4,FALSE)</f>
        <v>Yes</v>
      </c>
      <c r="Q364" s="4" t="str">
        <f>VLOOKUP(A364,'Medical Examinations'!$A$1:$J$2336,5,FALSE)</f>
        <v>No</v>
      </c>
      <c r="R364" s="4">
        <f>VLOOKUP(A364,'Medical Examinations'!$A$1:$J$2336,7,FALSE)</f>
        <v>1</v>
      </c>
      <c r="S364" s="4" t="str">
        <f>VLOOKUP(A364,'Medical Examinations'!$A$1:$J$2336,6,FALSE)</f>
        <v>No</v>
      </c>
      <c r="T364" s="4" t="str">
        <f>VLOOKUP(A364,'Medical Examinations'!$A$1:$J$2336,8,FALSE)</f>
        <v>No</v>
      </c>
      <c r="U364" s="4" t="str">
        <f>VLOOKUP(A364,'Medical Examinations'!$A$1:$J$2336,9,FALSE)</f>
        <v>Underweight</v>
      </c>
      <c r="V364" s="4" t="str">
        <f>VLOOKUP(A364,'Medical Examinations'!$A$1:$J$2336,10,FALSE)</f>
        <v>Diabetes</v>
      </c>
      <c r="W364" s="4"/>
      <c r="X364" s="4"/>
    </row>
    <row r="365" spans="1:24" ht="15.75" thickBot="1" x14ac:dyDescent="0.3">
      <c r="A365" s="4" t="s">
        <v>396</v>
      </c>
      <c r="B365" s="5">
        <v>2000</v>
      </c>
      <c r="C365" s="4" t="s">
        <v>18</v>
      </c>
      <c r="D365" s="5">
        <v>20</v>
      </c>
      <c r="E365" s="5" t="str">
        <f>CONCATENATE(D365," ",C365," ",B365)</f>
        <v>20 Jun 2000</v>
      </c>
      <c r="F365" s="4" t="str">
        <f>IF(M365&lt;=30,"20-30",IF(M365&lt;=40,"31-40",IF(M365&lt;=50,"41-50","51+")))</f>
        <v>20-30</v>
      </c>
      <c r="G365" s="19">
        <v>3443.06</v>
      </c>
      <c r="H365" s="4" t="s">
        <v>11</v>
      </c>
      <c r="I365" s="4" t="s">
        <v>16</v>
      </c>
      <c r="J365" s="4" t="s">
        <v>42</v>
      </c>
      <c r="K365" s="4"/>
      <c r="L365" s="4" t="str">
        <f>VLOOKUP(A365,'Customer Names'!$A$2:$B$2336,2,FALSE)</f>
        <v>Dennison</v>
      </c>
      <c r="M365" s="4">
        <f>DATEDIF(E365,$K$2,"y")</f>
        <v>24</v>
      </c>
      <c r="N365" s="4">
        <f>VLOOKUP(A365,'Medical Examinations'!$A$2:$B$2336,2,FALSE)</f>
        <v>34.799999999999997</v>
      </c>
      <c r="O365" s="4">
        <f>VLOOKUP(A365,'Medical Examinations'!$A$1:$J$2336,3,FALSE)</f>
        <v>4.42</v>
      </c>
      <c r="P365" s="4" t="str">
        <f>VLOOKUP(A365,'Medical Examinations'!$A$1:$J$2336,4,FALSE)</f>
        <v>Yes</v>
      </c>
      <c r="Q365" s="4" t="str">
        <f>VLOOKUP(A365,'Medical Examinations'!$A$1:$J$2336,5,FALSE)</f>
        <v>Yes</v>
      </c>
      <c r="R365" s="4">
        <f>VLOOKUP(A365,'Medical Examinations'!$A$1:$J$2336,7,FALSE)</f>
        <v>2</v>
      </c>
      <c r="S365" s="4" t="str">
        <f>VLOOKUP(A365,'Medical Examinations'!$A$1:$J$2336,6,FALSE)</f>
        <v>No</v>
      </c>
      <c r="T365" s="4" t="str">
        <f>VLOOKUP(A365,'Medical Examinations'!$A$1:$J$2336,8,FALSE)</f>
        <v>No</v>
      </c>
      <c r="U365" s="4" t="str">
        <f>VLOOKUP(A365,'Medical Examinations'!$A$1:$J$2336,9,FALSE)</f>
        <v>Obesity</v>
      </c>
      <c r="V365" s="4" t="str">
        <f>VLOOKUP(A365,'Medical Examinations'!$A$1:$J$2336,10,FALSE)</f>
        <v>Normal</v>
      </c>
      <c r="W365" s="4"/>
      <c r="X365" s="4"/>
    </row>
    <row r="366" spans="1:24" ht="15.75" thickBot="1" x14ac:dyDescent="0.3">
      <c r="A366" s="4" t="s">
        <v>397</v>
      </c>
      <c r="B366" s="5">
        <v>1987</v>
      </c>
      <c r="C366" s="4" t="s">
        <v>20</v>
      </c>
      <c r="D366" s="5">
        <v>14</v>
      </c>
      <c r="E366" s="5" t="str">
        <f>CONCATENATE(D366," ",C366," ",B366)</f>
        <v>14 Sep 1987</v>
      </c>
      <c r="F366" s="4" t="str">
        <f>IF(M366&lt;=30,"20-30",IF(M366&lt;=40,"31-40",IF(M366&lt;=50,"41-50","51+")))</f>
        <v>31-40</v>
      </c>
      <c r="G366" s="19">
        <v>3453.77</v>
      </c>
      <c r="H366" s="4" t="s">
        <v>11</v>
      </c>
      <c r="I366" s="4" t="s">
        <v>16</v>
      </c>
      <c r="J366" s="4" t="s">
        <v>42</v>
      </c>
      <c r="K366" s="4"/>
      <c r="L366" s="4" t="str">
        <f>VLOOKUP(A366,'Customer Names'!$A$2:$B$2336,2,FALSE)</f>
        <v>Bushong</v>
      </c>
      <c r="M366" s="4">
        <f>DATEDIF(E366,$K$2,"y")</f>
        <v>37</v>
      </c>
      <c r="N366" s="4">
        <f>VLOOKUP(A366,'Medical Examinations'!$A$2:$B$2336,2,FALSE)</f>
        <v>17.5</v>
      </c>
      <c r="O366" s="4">
        <f>VLOOKUP(A366,'Medical Examinations'!$A$1:$J$2336,3,FALSE)</f>
        <v>4.5599999999999996</v>
      </c>
      <c r="P366" s="4" t="str">
        <f>VLOOKUP(A366,'Medical Examinations'!$A$1:$J$2336,4,FALSE)</f>
        <v>No</v>
      </c>
      <c r="Q366" s="4" t="str">
        <f>VLOOKUP(A366,'Medical Examinations'!$A$1:$J$2336,5,FALSE)</f>
        <v>No</v>
      </c>
      <c r="R366" s="4">
        <f>VLOOKUP(A366,'Medical Examinations'!$A$1:$J$2336,7,FALSE)</f>
        <v>1</v>
      </c>
      <c r="S366" s="4" t="str">
        <f>VLOOKUP(A366,'Medical Examinations'!$A$1:$J$2336,6,FALSE)</f>
        <v>No</v>
      </c>
      <c r="T366" s="4" t="str">
        <f>VLOOKUP(A366,'Medical Examinations'!$A$1:$J$2336,8,FALSE)</f>
        <v>No</v>
      </c>
      <c r="U366" s="4" t="str">
        <f>VLOOKUP(A366,'Medical Examinations'!$A$1:$J$2336,9,FALSE)</f>
        <v>Underweight</v>
      </c>
      <c r="V366" s="4" t="str">
        <f>VLOOKUP(A366,'Medical Examinations'!$A$1:$J$2336,10,FALSE)</f>
        <v>Normal</v>
      </c>
      <c r="W366" s="4"/>
      <c r="X366" s="4"/>
    </row>
    <row r="367" spans="1:24" ht="15.75" thickBot="1" x14ac:dyDescent="0.3">
      <c r="A367" s="4" t="s">
        <v>398</v>
      </c>
      <c r="B367" s="5">
        <v>2003</v>
      </c>
      <c r="C367" s="4" t="s">
        <v>10</v>
      </c>
      <c r="D367" s="5">
        <v>29</v>
      </c>
      <c r="E367" s="5" t="str">
        <f>CONCATENATE(D367," ",C367," ",B367)</f>
        <v>29 Jul 2003</v>
      </c>
      <c r="F367" s="4" t="str">
        <f>IF(M367&lt;=30,"20-30",IF(M367&lt;=40,"31-40",IF(M367&lt;=50,"41-50","51+")))</f>
        <v>20-30</v>
      </c>
      <c r="G367" s="19">
        <v>3463.51</v>
      </c>
      <c r="H367" s="4" t="s">
        <v>11</v>
      </c>
      <c r="I367" s="4" t="s">
        <v>16</v>
      </c>
      <c r="J367" s="4" t="s">
        <v>200</v>
      </c>
      <c r="K367" s="4"/>
      <c r="L367" s="4" t="str">
        <f>VLOOKUP(A367,'Customer Names'!$A$2:$B$2336,2,FALSE)</f>
        <v>Lasseron</v>
      </c>
      <c r="M367" s="4">
        <f>DATEDIF(E367,$K$2,"y")</f>
        <v>21</v>
      </c>
      <c r="N367" s="4">
        <f>VLOOKUP(A367,'Medical Examinations'!$A$2:$B$2336,2,FALSE)</f>
        <v>31.02</v>
      </c>
      <c r="O367" s="4">
        <f>VLOOKUP(A367,'Medical Examinations'!$A$1:$J$2336,3,FALSE)</f>
        <v>4.84</v>
      </c>
      <c r="P367" s="4" t="str">
        <f>VLOOKUP(A367,'Medical Examinations'!$A$1:$J$2336,4,FALSE)</f>
        <v>No</v>
      </c>
      <c r="Q367" s="4" t="str">
        <f>VLOOKUP(A367,'Medical Examinations'!$A$1:$J$2336,5,FALSE)</f>
        <v>No</v>
      </c>
      <c r="R367" s="4">
        <f>VLOOKUP(A367,'Medical Examinations'!$A$1:$J$2336,7,FALSE)</f>
        <v>1</v>
      </c>
      <c r="S367" s="4" t="str">
        <f>VLOOKUP(A367,'Medical Examinations'!$A$1:$J$2336,6,FALSE)</f>
        <v>Yes</v>
      </c>
      <c r="T367" s="4" t="str">
        <f>VLOOKUP(A367,'Medical Examinations'!$A$1:$J$2336,8,FALSE)</f>
        <v>No</v>
      </c>
      <c r="U367" s="4" t="str">
        <f>VLOOKUP(A367,'Medical Examinations'!$A$1:$J$2336,9,FALSE)</f>
        <v>Obesity</v>
      </c>
      <c r="V367" s="4" t="str">
        <f>VLOOKUP(A367,'Medical Examinations'!$A$1:$J$2336,10,FALSE)</f>
        <v>Normal</v>
      </c>
      <c r="W367" s="4"/>
      <c r="X367" s="4"/>
    </row>
    <row r="368" spans="1:24" ht="15.75" thickBot="1" x14ac:dyDescent="0.3">
      <c r="A368" s="4" t="s">
        <v>399</v>
      </c>
      <c r="B368" s="5">
        <v>1993</v>
      </c>
      <c r="C368" s="4" t="s">
        <v>36</v>
      </c>
      <c r="D368" s="5">
        <v>12</v>
      </c>
      <c r="E368" s="5" t="str">
        <f>CONCATENATE(D368," ",C368," ",B368)</f>
        <v>12 Oct 1993</v>
      </c>
      <c r="F368" s="4" t="str">
        <f>IF(M368&lt;=30,"20-30",IF(M368&lt;=40,"31-40",IF(M368&lt;=50,"41-50","51+")))</f>
        <v>31-40</v>
      </c>
      <c r="G368" s="19">
        <v>3471.41</v>
      </c>
      <c r="H368" s="4" t="s">
        <v>11</v>
      </c>
      <c r="I368" s="4" t="s">
        <v>11</v>
      </c>
      <c r="J368" s="4" t="s">
        <v>13</v>
      </c>
      <c r="K368" s="4"/>
      <c r="L368" s="4" t="str">
        <f>VLOOKUP(A368,'Customer Names'!$A$2:$B$2336,2,FALSE)</f>
        <v>Sprague</v>
      </c>
      <c r="M368" s="4">
        <f>DATEDIF(E368,$K$2,"y")</f>
        <v>31</v>
      </c>
      <c r="N368" s="4">
        <f>VLOOKUP(A368,'Medical Examinations'!$A$2:$B$2336,2,FALSE)</f>
        <v>38.94</v>
      </c>
      <c r="O368" s="4">
        <f>VLOOKUP(A368,'Medical Examinations'!$A$1:$J$2336,3,FALSE)</f>
        <v>4.3600000000000003</v>
      </c>
      <c r="P368" s="4" t="str">
        <f>VLOOKUP(A368,'Medical Examinations'!$A$1:$J$2336,4,FALSE)</f>
        <v>No</v>
      </c>
      <c r="Q368" s="4" t="str">
        <f>VLOOKUP(A368,'Medical Examinations'!$A$1:$J$2336,5,FALSE)</f>
        <v>No</v>
      </c>
      <c r="R368" s="4">
        <f>VLOOKUP(A368,'Medical Examinations'!$A$1:$J$2336,7,FALSE)</f>
        <v>1</v>
      </c>
      <c r="S368" s="4" t="str">
        <f>VLOOKUP(A368,'Medical Examinations'!$A$1:$J$2336,6,FALSE)</f>
        <v>Yes</v>
      </c>
      <c r="T368" s="4" t="str">
        <f>VLOOKUP(A368,'Medical Examinations'!$A$1:$J$2336,8,FALSE)</f>
        <v>No</v>
      </c>
      <c r="U368" s="4" t="str">
        <f>VLOOKUP(A368,'Medical Examinations'!$A$1:$J$2336,9,FALSE)</f>
        <v>Obesity</v>
      </c>
      <c r="V368" s="4" t="str">
        <f>VLOOKUP(A368,'Medical Examinations'!$A$1:$J$2336,10,FALSE)</f>
        <v>Normal</v>
      </c>
      <c r="W368" s="4"/>
      <c r="X368" s="4"/>
    </row>
    <row r="369" spans="1:24" ht="15.75" thickBot="1" x14ac:dyDescent="0.3">
      <c r="A369" s="4" t="s">
        <v>400</v>
      </c>
      <c r="B369" s="5">
        <v>2004</v>
      </c>
      <c r="C369" s="4" t="s">
        <v>18</v>
      </c>
      <c r="D369" s="5">
        <v>26</v>
      </c>
      <c r="E369" s="5" t="str">
        <f>CONCATENATE(D369," ",C369," ",B369)</f>
        <v>26 Jun 2004</v>
      </c>
      <c r="F369" s="4" t="str">
        <f>IF(M369&lt;=30,"20-30",IF(M369&lt;=40,"31-40",IF(M369&lt;=50,"41-50","51+")))</f>
        <v>20-30</v>
      </c>
      <c r="G369" s="19">
        <v>3481.87</v>
      </c>
      <c r="H369" s="4" t="s">
        <v>11</v>
      </c>
      <c r="I369" s="4" t="s">
        <v>12</v>
      </c>
      <c r="J369" s="4" t="s">
        <v>168</v>
      </c>
      <c r="K369" s="4"/>
      <c r="L369" s="4" t="str">
        <f>VLOOKUP(A369,'Customer Names'!$A$2:$B$2336,2,FALSE)</f>
        <v>Sanford</v>
      </c>
      <c r="M369" s="4">
        <f>DATEDIF(E369,$K$2,"y")</f>
        <v>20</v>
      </c>
      <c r="N369" s="4">
        <f>VLOOKUP(A369,'Medical Examinations'!$A$2:$B$2336,2,FALSE)</f>
        <v>30.4</v>
      </c>
      <c r="O369" s="4">
        <f>VLOOKUP(A369,'Medical Examinations'!$A$1:$J$2336,3,FALSE)</f>
        <v>5.95</v>
      </c>
      <c r="P369" s="4" t="str">
        <f>VLOOKUP(A369,'Medical Examinations'!$A$1:$J$2336,4,FALSE)</f>
        <v>No</v>
      </c>
      <c r="Q369" s="4" t="str">
        <f>VLOOKUP(A369,'Medical Examinations'!$A$1:$J$2336,5,FALSE)</f>
        <v>Yes</v>
      </c>
      <c r="R369" s="4">
        <f>VLOOKUP(A369,'Medical Examinations'!$A$1:$J$2336,7,FALSE)</f>
        <v>1</v>
      </c>
      <c r="S369" s="4" t="str">
        <f>VLOOKUP(A369,'Medical Examinations'!$A$1:$J$2336,6,FALSE)</f>
        <v>No</v>
      </c>
      <c r="T369" s="4" t="str">
        <f>VLOOKUP(A369,'Medical Examinations'!$A$1:$J$2336,8,FALSE)</f>
        <v>No</v>
      </c>
      <c r="U369" s="4" t="str">
        <f>VLOOKUP(A369,'Medical Examinations'!$A$1:$J$2336,9,FALSE)</f>
        <v>Obesity</v>
      </c>
      <c r="V369" s="4" t="str">
        <f>VLOOKUP(A369,'Medical Examinations'!$A$1:$J$2336,10,FALSE)</f>
        <v>Prediabetes</v>
      </c>
      <c r="W369" s="4"/>
      <c r="X369" s="4"/>
    </row>
    <row r="370" spans="1:24" ht="15.75" thickBot="1" x14ac:dyDescent="0.3">
      <c r="A370" s="4" t="s">
        <v>401</v>
      </c>
      <c r="B370" s="5">
        <v>1996</v>
      </c>
      <c r="C370" s="4" t="s">
        <v>20</v>
      </c>
      <c r="D370" s="5">
        <v>19</v>
      </c>
      <c r="E370" s="5" t="str">
        <f>CONCATENATE(D370," ",C370," ",B370)</f>
        <v>19 Sep 1996</v>
      </c>
      <c r="F370" s="4" t="str">
        <f>IF(M370&lt;=30,"20-30",IF(M370&lt;=40,"31-40",IF(M370&lt;=50,"41-50","51+")))</f>
        <v>20-30</v>
      </c>
      <c r="G370" s="19">
        <v>3484.33</v>
      </c>
      <c r="H370" s="4" t="s">
        <v>12</v>
      </c>
      <c r="I370" s="4" t="s">
        <v>12</v>
      </c>
      <c r="J370" s="4" t="s">
        <v>42</v>
      </c>
      <c r="K370" s="4"/>
      <c r="L370" s="4" t="str">
        <f>VLOOKUP(A370,'Customer Names'!$A$2:$B$2336,2,FALSE)</f>
        <v>Petty</v>
      </c>
      <c r="M370" s="4">
        <f>DATEDIF(E370,$K$2,"y")</f>
        <v>28</v>
      </c>
      <c r="N370" s="4">
        <f>VLOOKUP(A370,'Medical Examinations'!$A$2:$B$2336,2,FALSE)</f>
        <v>23.7</v>
      </c>
      <c r="O370" s="4">
        <f>VLOOKUP(A370,'Medical Examinations'!$A$1:$J$2336,3,FALSE)</f>
        <v>5.55</v>
      </c>
      <c r="P370" s="4" t="str">
        <f>VLOOKUP(A370,'Medical Examinations'!$A$1:$J$2336,4,FALSE)</f>
        <v>Yes</v>
      </c>
      <c r="Q370" s="4" t="str">
        <f>VLOOKUP(A370,'Medical Examinations'!$A$1:$J$2336,5,FALSE)</f>
        <v>No</v>
      </c>
      <c r="R370" s="4">
        <f>VLOOKUP(A370,'Medical Examinations'!$A$1:$J$2336,7,FALSE)</f>
        <v>0</v>
      </c>
      <c r="S370" s="4" t="str">
        <f>VLOOKUP(A370,'Medical Examinations'!$A$1:$J$2336,6,FALSE)</f>
        <v>No</v>
      </c>
      <c r="T370" s="4" t="str">
        <f>VLOOKUP(A370,'Medical Examinations'!$A$1:$J$2336,8,FALSE)</f>
        <v>No</v>
      </c>
      <c r="U370" s="4" t="str">
        <f>VLOOKUP(A370,'Medical Examinations'!$A$1:$J$2336,9,FALSE)</f>
        <v>Normal Weight</v>
      </c>
      <c r="V370" s="4" t="str">
        <f>VLOOKUP(A370,'Medical Examinations'!$A$1:$J$2336,10,FALSE)</f>
        <v>Normal</v>
      </c>
      <c r="W370" s="4"/>
      <c r="X370" s="4"/>
    </row>
    <row r="371" spans="1:24" ht="15.75" thickBot="1" x14ac:dyDescent="0.3">
      <c r="A371" s="4" t="s">
        <v>402</v>
      </c>
      <c r="B371" s="5">
        <v>1996</v>
      </c>
      <c r="C371" s="4" t="s">
        <v>20</v>
      </c>
      <c r="D371" s="5">
        <v>18</v>
      </c>
      <c r="E371" s="5" t="str">
        <f>CONCATENATE(D371," ",C371," ",B371)</f>
        <v>18 Sep 1996</v>
      </c>
      <c r="F371" s="4" t="str">
        <f>IF(M371&lt;=30,"20-30",IF(M371&lt;=40,"31-40",IF(M371&lt;=50,"41-50","51+")))</f>
        <v>20-30</v>
      </c>
      <c r="G371" s="19">
        <v>3490.55</v>
      </c>
      <c r="H371" s="4" t="s">
        <v>16</v>
      </c>
      <c r="I371" s="4" t="s">
        <v>11</v>
      </c>
      <c r="J371" s="4" t="s">
        <v>164</v>
      </c>
      <c r="K371" s="4"/>
      <c r="L371" s="4" t="str">
        <f>VLOOKUP(A371,'Customer Names'!$A$2:$B$2336,2,FALSE)</f>
        <v>Clifford</v>
      </c>
      <c r="M371" s="4">
        <f>DATEDIF(E371,$K$2,"y")</f>
        <v>28</v>
      </c>
      <c r="N371" s="4">
        <f>VLOOKUP(A371,'Medical Examinations'!$A$2:$B$2336,2,FALSE)</f>
        <v>32.49</v>
      </c>
      <c r="O371" s="4">
        <f>VLOOKUP(A371,'Medical Examinations'!$A$1:$J$2336,3,FALSE)</f>
        <v>4</v>
      </c>
      <c r="P371" s="4" t="str">
        <f>VLOOKUP(A371,'Medical Examinations'!$A$1:$J$2336,4,FALSE)</f>
        <v>Yes</v>
      </c>
      <c r="Q371" s="4" t="str">
        <f>VLOOKUP(A371,'Medical Examinations'!$A$1:$J$2336,5,FALSE)</f>
        <v>No</v>
      </c>
      <c r="R371" s="4">
        <f>VLOOKUP(A371,'Medical Examinations'!$A$1:$J$2336,7,FALSE)</f>
        <v>0</v>
      </c>
      <c r="S371" s="4" t="str">
        <f>VLOOKUP(A371,'Medical Examinations'!$A$1:$J$2336,6,FALSE)</f>
        <v>No</v>
      </c>
      <c r="T371" s="4" t="str">
        <f>VLOOKUP(A371,'Medical Examinations'!$A$1:$J$2336,8,FALSE)</f>
        <v>No</v>
      </c>
      <c r="U371" s="4" t="str">
        <f>VLOOKUP(A371,'Medical Examinations'!$A$1:$J$2336,9,FALSE)</f>
        <v>Obesity</v>
      </c>
      <c r="V371" s="4" t="str">
        <f>VLOOKUP(A371,'Medical Examinations'!$A$1:$J$2336,10,FALSE)</f>
        <v>Normal</v>
      </c>
      <c r="W371" s="4"/>
      <c r="X371" s="4"/>
    </row>
    <row r="372" spans="1:24" ht="15.75" thickBot="1" x14ac:dyDescent="0.3">
      <c r="A372" s="4" t="s">
        <v>403</v>
      </c>
      <c r="B372" s="5">
        <v>1999</v>
      </c>
      <c r="C372" s="4" t="s">
        <v>20</v>
      </c>
      <c r="D372" s="5">
        <v>22</v>
      </c>
      <c r="E372" s="5" t="str">
        <f>CONCATENATE(D372," ",C372," ",B372)</f>
        <v>22 Sep 1999</v>
      </c>
      <c r="F372" s="4" t="str">
        <f>IF(M372&lt;=30,"20-30",IF(M372&lt;=40,"31-40",IF(M372&lt;=50,"41-50","51+")))</f>
        <v>20-30</v>
      </c>
      <c r="G372" s="19">
        <v>3500.61</v>
      </c>
      <c r="H372" s="4" t="s">
        <v>11</v>
      </c>
      <c r="I372" s="4" t="s">
        <v>11</v>
      </c>
      <c r="J372" s="4" t="s">
        <v>13</v>
      </c>
      <c r="K372" s="4"/>
      <c r="L372" s="4" t="str">
        <f>VLOOKUP(A372,'Customer Names'!$A$2:$B$2336,2,FALSE)</f>
        <v>Vaughn</v>
      </c>
      <c r="M372" s="4">
        <f>DATEDIF(E372,$K$2,"y")</f>
        <v>25</v>
      </c>
      <c r="N372" s="4">
        <f>VLOOKUP(A372,'Medical Examinations'!$A$2:$B$2336,2,FALSE)</f>
        <v>39.270000000000003</v>
      </c>
      <c r="O372" s="4">
        <f>VLOOKUP(A372,'Medical Examinations'!$A$1:$J$2336,3,FALSE)</f>
        <v>6.25</v>
      </c>
      <c r="P372" s="4" t="str">
        <f>VLOOKUP(A372,'Medical Examinations'!$A$1:$J$2336,4,FALSE)</f>
        <v>No</v>
      </c>
      <c r="Q372" s="4" t="str">
        <f>VLOOKUP(A372,'Medical Examinations'!$A$1:$J$2336,5,FALSE)</f>
        <v>No</v>
      </c>
      <c r="R372" s="4">
        <f>VLOOKUP(A372,'Medical Examinations'!$A$1:$J$2336,7,FALSE)</f>
        <v>0</v>
      </c>
      <c r="S372" s="4" t="str">
        <f>VLOOKUP(A372,'Medical Examinations'!$A$1:$J$2336,6,FALSE)</f>
        <v>No</v>
      </c>
      <c r="T372" s="4" t="str">
        <f>VLOOKUP(A372,'Medical Examinations'!$A$1:$J$2336,8,FALSE)</f>
        <v>No</v>
      </c>
      <c r="U372" s="4" t="str">
        <f>VLOOKUP(A372,'Medical Examinations'!$A$1:$J$2336,9,FALSE)</f>
        <v>Obesity</v>
      </c>
      <c r="V372" s="4" t="str">
        <f>VLOOKUP(A372,'Medical Examinations'!$A$1:$J$2336,10,FALSE)</f>
        <v>Prediabetes</v>
      </c>
      <c r="W372" s="4"/>
      <c r="X372" s="4"/>
    </row>
    <row r="373" spans="1:24" ht="15.75" thickBot="1" x14ac:dyDescent="0.3">
      <c r="A373" s="4" t="s">
        <v>404</v>
      </c>
      <c r="B373" s="5">
        <v>1998</v>
      </c>
      <c r="C373" s="4" t="s">
        <v>20</v>
      </c>
      <c r="D373" s="5">
        <v>16</v>
      </c>
      <c r="E373" s="5" t="str">
        <f>CONCATENATE(D373," ",C373," ",B373)</f>
        <v>16 Sep 1998</v>
      </c>
      <c r="F373" s="4" t="str">
        <f>IF(M373&lt;=30,"20-30",IF(M373&lt;=40,"31-40",IF(M373&lt;=50,"41-50","51+")))</f>
        <v>20-30</v>
      </c>
      <c r="G373" s="19">
        <v>3537.7</v>
      </c>
      <c r="H373" s="4" t="s">
        <v>12</v>
      </c>
      <c r="I373" s="4" t="s">
        <v>12</v>
      </c>
      <c r="J373" s="4" t="s">
        <v>23</v>
      </c>
      <c r="K373" s="4"/>
      <c r="L373" s="4" t="str">
        <f>VLOOKUP(A373,'Customer Names'!$A$2:$B$2336,2,FALSE)</f>
        <v>Gonzalez</v>
      </c>
      <c r="M373" s="4">
        <f>DATEDIF(E373,$K$2,"y")</f>
        <v>26</v>
      </c>
      <c r="N373" s="4">
        <f>VLOOKUP(A373,'Medical Examinations'!$A$2:$B$2336,2,FALSE)</f>
        <v>28.5</v>
      </c>
      <c r="O373" s="4">
        <f>VLOOKUP(A373,'Medical Examinations'!$A$1:$J$2336,3,FALSE)</f>
        <v>6.11</v>
      </c>
      <c r="P373" s="4" t="str">
        <f>VLOOKUP(A373,'Medical Examinations'!$A$1:$J$2336,4,FALSE)</f>
        <v>No</v>
      </c>
      <c r="Q373" s="4" t="str">
        <f>VLOOKUP(A373,'Medical Examinations'!$A$1:$J$2336,5,FALSE)</f>
        <v>No</v>
      </c>
      <c r="R373" s="4">
        <f>VLOOKUP(A373,'Medical Examinations'!$A$1:$J$2336,7,FALSE)</f>
        <v>1</v>
      </c>
      <c r="S373" s="4" t="str">
        <f>VLOOKUP(A373,'Medical Examinations'!$A$1:$J$2336,6,FALSE)</f>
        <v>No</v>
      </c>
      <c r="T373" s="4" t="str">
        <f>VLOOKUP(A373,'Medical Examinations'!$A$1:$J$2336,8,FALSE)</f>
        <v>No</v>
      </c>
      <c r="U373" s="4" t="str">
        <f>VLOOKUP(A373,'Medical Examinations'!$A$1:$J$2336,9,FALSE)</f>
        <v>Overweight</v>
      </c>
      <c r="V373" s="4" t="str">
        <f>VLOOKUP(A373,'Medical Examinations'!$A$1:$J$2336,10,FALSE)</f>
        <v>Prediabetes</v>
      </c>
      <c r="W373" s="4"/>
      <c r="X373" s="4"/>
    </row>
    <row r="374" spans="1:24" ht="15.75" thickBot="1" x14ac:dyDescent="0.3">
      <c r="A374" s="4" t="s">
        <v>405</v>
      </c>
      <c r="B374" s="5">
        <v>2003</v>
      </c>
      <c r="C374" s="4" t="s">
        <v>34</v>
      </c>
      <c r="D374" s="5">
        <v>24</v>
      </c>
      <c r="E374" s="5" t="str">
        <f>CONCATENATE(D374," ",C374," ",B374)</f>
        <v>24 Aug 2003</v>
      </c>
      <c r="F374" s="4" t="str">
        <f>IF(M374&lt;=30,"20-30",IF(M374&lt;=40,"31-40",IF(M374&lt;=50,"41-50","51+")))</f>
        <v>20-30</v>
      </c>
      <c r="G374" s="19">
        <v>3538.9</v>
      </c>
      <c r="H374" s="4" t="s">
        <v>11</v>
      </c>
      <c r="I374" s="4" t="s">
        <v>11</v>
      </c>
      <c r="J374" s="4" t="s">
        <v>23</v>
      </c>
      <c r="K374" s="4"/>
      <c r="L374" s="4" t="str">
        <f>VLOOKUP(A374,'Customer Names'!$A$2:$B$2336,2,FALSE)</f>
        <v>Metzger</v>
      </c>
      <c r="M374" s="4">
        <f>DATEDIF(E374,$K$2,"y")</f>
        <v>21</v>
      </c>
      <c r="N374" s="4">
        <f>VLOOKUP(A374,'Medical Examinations'!$A$2:$B$2336,2,FALSE)</f>
        <v>32.67</v>
      </c>
      <c r="O374" s="4">
        <f>VLOOKUP(A374,'Medical Examinations'!$A$1:$J$2336,3,FALSE)</f>
        <v>4.67</v>
      </c>
      <c r="P374" s="4" t="str">
        <f>VLOOKUP(A374,'Medical Examinations'!$A$1:$J$2336,4,FALSE)</f>
        <v>No</v>
      </c>
      <c r="Q374" s="4" t="str">
        <f>VLOOKUP(A374,'Medical Examinations'!$A$1:$J$2336,5,FALSE)</f>
        <v>No</v>
      </c>
      <c r="R374" s="4">
        <f>VLOOKUP(A374,'Medical Examinations'!$A$1:$J$2336,7,FALSE)</f>
        <v>1</v>
      </c>
      <c r="S374" s="4" t="str">
        <f>VLOOKUP(A374,'Medical Examinations'!$A$1:$J$2336,6,FALSE)</f>
        <v>Yes</v>
      </c>
      <c r="T374" s="4" t="str">
        <f>VLOOKUP(A374,'Medical Examinations'!$A$1:$J$2336,8,FALSE)</f>
        <v>No</v>
      </c>
      <c r="U374" s="4" t="str">
        <f>VLOOKUP(A374,'Medical Examinations'!$A$1:$J$2336,9,FALSE)</f>
        <v>Obesity</v>
      </c>
      <c r="V374" s="4" t="str">
        <f>VLOOKUP(A374,'Medical Examinations'!$A$1:$J$2336,10,FALSE)</f>
        <v>Normal</v>
      </c>
      <c r="W374" s="4"/>
      <c r="X374" s="4"/>
    </row>
    <row r="375" spans="1:24" ht="15.75" thickBot="1" x14ac:dyDescent="0.3">
      <c r="A375" s="4" t="s">
        <v>406</v>
      </c>
      <c r="B375" s="5">
        <v>1988</v>
      </c>
      <c r="C375" s="4" t="s">
        <v>36</v>
      </c>
      <c r="D375" s="5">
        <v>15</v>
      </c>
      <c r="E375" s="5" t="str">
        <f>CONCATENATE(D375," ",C375," ",B375)</f>
        <v>15 Oct 1988</v>
      </c>
      <c r="F375" s="4" t="str">
        <f>IF(M375&lt;=30,"20-30",IF(M375&lt;=40,"31-40",IF(M375&lt;=50,"41-50","51+")))</f>
        <v>31-40</v>
      </c>
      <c r="G375" s="19">
        <v>3540.12</v>
      </c>
      <c r="H375" s="4" t="s">
        <v>11</v>
      </c>
      <c r="I375" s="4" t="s">
        <v>16</v>
      </c>
      <c r="J375" s="4" t="s">
        <v>13</v>
      </c>
      <c r="K375" s="4"/>
      <c r="L375" s="4" t="str">
        <f>VLOOKUP(A375,'Customer Names'!$A$2:$B$2336,2,FALSE)</f>
        <v>Newman</v>
      </c>
      <c r="M375" s="4">
        <f>DATEDIF(E375,$K$2,"y")</f>
        <v>36</v>
      </c>
      <c r="N375" s="4">
        <f>VLOOKUP(A375,'Medical Examinations'!$A$2:$B$2336,2,FALSE)</f>
        <v>19.12</v>
      </c>
      <c r="O375" s="4">
        <f>VLOOKUP(A375,'Medical Examinations'!$A$1:$J$2336,3,FALSE)</f>
        <v>4.72</v>
      </c>
      <c r="P375" s="4" t="str">
        <f>VLOOKUP(A375,'Medical Examinations'!$A$1:$J$2336,4,FALSE)</f>
        <v>Yes</v>
      </c>
      <c r="Q375" s="4" t="str">
        <f>VLOOKUP(A375,'Medical Examinations'!$A$1:$J$2336,5,FALSE)</f>
        <v>No</v>
      </c>
      <c r="R375" s="4">
        <f>VLOOKUP(A375,'Medical Examinations'!$A$1:$J$2336,7,FALSE)</f>
        <v>1</v>
      </c>
      <c r="S375" s="4" t="str">
        <f>VLOOKUP(A375,'Medical Examinations'!$A$1:$J$2336,6,FALSE)</f>
        <v>No</v>
      </c>
      <c r="T375" s="4" t="str">
        <f>VLOOKUP(A375,'Medical Examinations'!$A$1:$J$2336,8,FALSE)</f>
        <v>No</v>
      </c>
      <c r="U375" s="4" t="str">
        <f>VLOOKUP(A375,'Medical Examinations'!$A$1:$J$2336,9,FALSE)</f>
        <v>Normal Weight</v>
      </c>
      <c r="V375" s="4" t="str">
        <f>VLOOKUP(A375,'Medical Examinations'!$A$1:$J$2336,10,FALSE)</f>
        <v>Normal</v>
      </c>
      <c r="W375" s="4"/>
      <c r="X375" s="4"/>
    </row>
    <row r="376" spans="1:24" ht="15.75" thickBot="1" x14ac:dyDescent="0.3">
      <c r="A376" s="4" t="s">
        <v>407</v>
      </c>
      <c r="B376" s="5">
        <v>1992</v>
      </c>
      <c r="C376" s="4" t="s">
        <v>30</v>
      </c>
      <c r="D376" s="5">
        <v>22</v>
      </c>
      <c r="E376" s="5" t="str">
        <f>CONCATENATE(D376," ",C376," ",B376)</f>
        <v>22 Dec 1992</v>
      </c>
      <c r="F376" s="4" t="str">
        <f>IF(M376&lt;=30,"20-30",IF(M376&lt;=40,"31-40",IF(M376&lt;=50,"41-50","51+")))</f>
        <v>31-40</v>
      </c>
      <c r="G376" s="19">
        <v>3554.2</v>
      </c>
      <c r="H376" s="4" t="s">
        <v>11</v>
      </c>
      <c r="I376" s="4" t="s">
        <v>12</v>
      </c>
      <c r="J376" s="4" t="s">
        <v>42</v>
      </c>
      <c r="K376" s="4"/>
      <c r="L376" s="4" t="str">
        <f>VLOOKUP(A376,'Customer Names'!$A$2:$B$2336,2,FALSE)</f>
        <v>Oka</v>
      </c>
      <c r="M376" s="4">
        <f>DATEDIF(E376,$K$2,"y")</f>
        <v>32</v>
      </c>
      <c r="N376" s="4">
        <f>VLOOKUP(A376,'Medical Examinations'!$A$2:$B$2336,2,FALSE)</f>
        <v>27.7</v>
      </c>
      <c r="O376" s="4">
        <f>VLOOKUP(A376,'Medical Examinations'!$A$1:$J$2336,3,FALSE)</f>
        <v>5.6</v>
      </c>
      <c r="P376" s="4" t="str">
        <f>VLOOKUP(A376,'Medical Examinations'!$A$1:$J$2336,4,FALSE)</f>
        <v>No</v>
      </c>
      <c r="Q376" s="4" t="str">
        <f>VLOOKUP(A376,'Medical Examinations'!$A$1:$J$2336,5,FALSE)</f>
        <v>No</v>
      </c>
      <c r="R376" s="4">
        <f>VLOOKUP(A376,'Medical Examinations'!$A$1:$J$2336,7,FALSE)</f>
        <v>1</v>
      </c>
      <c r="S376" s="4" t="str">
        <f>VLOOKUP(A376,'Medical Examinations'!$A$1:$J$2336,6,FALSE)</f>
        <v>No</v>
      </c>
      <c r="T376" s="4" t="str">
        <f>VLOOKUP(A376,'Medical Examinations'!$A$1:$J$2336,8,FALSE)</f>
        <v>No</v>
      </c>
      <c r="U376" s="4" t="str">
        <f>VLOOKUP(A376,'Medical Examinations'!$A$1:$J$2336,9,FALSE)</f>
        <v>Overweight</v>
      </c>
      <c r="V376" s="4" t="str">
        <f>VLOOKUP(A376,'Medical Examinations'!$A$1:$J$2336,10,FALSE)</f>
        <v>Normal</v>
      </c>
      <c r="W376" s="4"/>
      <c r="X376" s="4"/>
    </row>
    <row r="377" spans="1:24" ht="15.75" thickBot="1" x14ac:dyDescent="0.3">
      <c r="A377" s="4" t="s">
        <v>408</v>
      </c>
      <c r="B377" s="5">
        <v>1994</v>
      </c>
      <c r="C377" s="4" t="s">
        <v>20</v>
      </c>
      <c r="D377" s="5">
        <v>24</v>
      </c>
      <c r="E377" s="5" t="str">
        <f>CONCATENATE(D377," ",C377," ",B377)</f>
        <v>24 Sep 1994</v>
      </c>
      <c r="F377" s="4" t="str">
        <f>IF(M377&lt;=30,"20-30",IF(M377&lt;=40,"31-40",IF(M377&lt;=50,"41-50","51+")))</f>
        <v>20-30</v>
      </c>
      <c r="G377" s="19">
        <v>3556.92</v>
      </c>
      <c r="H377" s="4" t="s">
        <v>11</v>
      </c>
      <c r="I377" s="4" t="s">
        <v>12</v>
      </c>
      <c r="J377" s="4" t="s">
        <v>23</v>
      </c>
      <c r="K377" s="4"/>
      <c r="L377" s="4" t="str">
        <f>VLOOKUP(A377,'Customer Names'!$A$2:$B$2336,2,FALSE)</f>
        <v>Ryan</v>
      </c>
      <c r="M377" s="4">
        <f>DATEDIF(E377,$K$2,"y")</f>
        <v>30</v>
      </c>
      <c r="N377" s="4">
        <f>VLOOKUP(A377,'Medical Examinations'!$A$2:$B$2336,2,FALSE)</f>
        <v>34.770000000000003</v>
      </c>
      <c r="O377" s="4">
        <f>VLOOKUP(A377,'Medical Examinations'!$A$1:$J$2336,3,FALSE)</f>
        <v>6.23</v>
      </c>
      <c r="P377" s="4" t="str">
        <f>VLOOKUP(A377,'Medical Examinations'!$A$1:$J$2336,4,FALSE)</f>
        <v>No</v>
      </c>
      <c r="Q377" s="4" t="str">
        <f>VLOOKUP(A377,'Medical Examinations'!$A$1:$J$2336,5,FALSE)</f>
        <v>No</v>
      </c>
      <c r="R377" s="4">
        <f>VLOOKUP(A377,'Medical Examinations'!$A$1:$J$2336,7,FALSE)</f>
        <v>0</v>
      </c>
      <c r="S377" s="4" t="str">
        <f>VLOOKUP(A377,'Medical Examinations'!$A$1:$J$2336,6,FALSE)</f>
        <v>No</v>
      </c>
      <c r="T377" s="4" t="str">
        <f>VLOOKUP(A377,'Medical Examinations'!$A$1:$J$2336,8,FALSE)</f>
        <v>No</v>
      </c>
      <c r="U377" s="4" t="str">
        <f>VLOOKUP(A377,'Medical Examinations'!$A$1:$J$2336,9,FALSE)</f>
        <v>Obesity</v>
      </c>
      <c r="V377" s="4" t="str">
        <f>VLOOKUP(A377,'Medical Examinations'!$A$1:$J$2336,10,FALSE)</f>
        <v>Prediabetes</v>
      </c>
      <c r="W377" s="4"/>
      <c r="X377" s="4"/>
    </row>
    <row r="378" spans="1:24" ht="15.75" thickBot="1" x14ac:dyDescent="0.3">
      <c r="A378" s="4" t="s">
        <v>409</v>
      </c>
      <c r="B378" s="5">
        <v>1995</v>
      </c>
      <c r="C378" s="4" t="s">
        <v>36</v>
      </c>
      <c r="D378" s="5">
        <v>9</v>
      </c>
      <c r="E378" s="5" t="str">
        <f>CONCATENATE(D378," ",C378," ",B378)</f>
        <v>9 Oct 1995</v>
      </c>
      <c r="F378" s="4" t="str">
        <f>IF(M378&lt;=30,"20-30",IF(M378&lt;=40,"31-40",IF(M378&lt;=50,"41-50","51+")))</f>
        <v>20-30</v>
      </c>
      <c r="G378" s="19">
        <v>3558.62</v>
      </c>
      <c r="H378" s="4" t="s">
        <v>11</v>
      </c>
      <c r="I378" s="4" t="s">
        <v>12</v>
      </c>
      <c r="J378" s="4" t="s">
        <v>247</v>
      </c>
      <c r="K378" s="4"/>
      <c r="L378" s="4" t="str">
        <f>VLOOKUP(A378,'Customer Names'!$A$2:$B$2336,2,FALSE)</f>
        <v>Brohart</v>
      </c>
      <c r="M378" s="4">
        <f>DATEDIF(E378,$K$2,"y")</f>
        <v>29</v>
      </c>
      <c r="N378" s="4">
        <f>VLOOKUP(A378,'Medical Examinations'!$A$2:$B$2336,2,FALSE)</f>
        <v>25.175000000000001</v>
      </c>
      <c r="O378" s="4">
        <f>VLOOKUP(A378,'Medical Examinations'!$A$1:$J$2336,3,FALSE)</f>
        <v>5.21</v>
      </c>
      <c r="P378" s="4" t="str">
        <f>VLOOKUP(A378,'Medical Examinations'!$A$1:$J$2336,4,FALSE)</f>
        <v>Yes</v>
      </c>
      <c r="Q378" s="4" t="str">
        <f>VLOOKUP(A378,'Medical Examinations'!$A$1:$J$2336,5,FALSE)</f>
        <v>No</v>
      </c>
      <c r="R378" s="4">
        <f>VLOOKUP(A378,'Medical Examinations'!$A$1:$J$2336,7,FALSE)</f>
        <v>1</v>
      </c>
      <c r="S378" s="4" t="str">
        <f>VLOOKUP(A378,'Medical Examinations'!$A$1:$J$2336,6,FALSE)</f>
        <v>No</v>
      </c>
      <c r="T378" s="4" t="str">
        <f>VLOOKUP(A378,'Medical Examinations'!$A$1:$J$2336,8,FALSE)</f>
        <v>No</v>
      </c>
      <c r="U378" s="4" t="str">
        <f>VLOOKUP(A378,'Medical Examinations'!$A$1:$J$2336,9,FALSE)</f>
        <v>Overweight</v>
      </c>
      <c r="V378" s="4" t="str">
        <f>VLOOKUP(A378,'Medical Examinations'!$A$1:$J$2336,10,FALSE)</f>
        <v>Normal</v>
      </c>
      <c r="W378" s="4"/>
      <c r="X378" s="4"/>
    </row>
    <row r="379" spans="1:24" ht="15.75" thickBot="1" x14ac:dyDescent="0.3">
      <c r="A379" s="4" t="s">
        <v>410</v>
      </c>
      <c r="B379" s="5">
        <v>1995</v>
      </c>
      <c r="C379" s="4" t="s">
        <v>18</v>
      </c>
      <c r="D379" s="5">
        <v>16</v>
      </c>
      <c r="E379" s="5" t="str">
        <f>CONCATENATE(D379," ",C379," ",B379)</f>
        <v>16 Jun 1995</v>
      </c>
      <c r="F379" s="4" t="str">
        <f>IF(M379&lt;=30,"20-30",IF(M379&lt;=40,"31-40",IF(M379&lt;=50,"41-50","51+")))</f>
        <v>20-30</v>
      </c>
      <c r="G379" s="19">
        <v>3561.89</v>
      </c>
      <c r="H379" s="4" t="s">
        <v>11</v>
      </c>
      <c r="I379" s="4" t="s">
        <v>16</v>
      </c>
      <c r="J379" s="4" t="s">
        <v>13</v>
      </c>
      <c r="K379" s="4"/>
      <c r="L379" s="4" t="str">
        <f>VLOOKUP(A379,'Customer Names'!$A$2:$B$2336,2,FALSE)</f>
        <v>Hill</v>
      </c>
      <c r="M379" s="4">
        <f>DATEDIF(E379,$K$2,"y")</f>
        <v>29</v>
      </c>
      <c r="N379" s="4">
        <f>VLOOKUP(A379,'Medical Examinations'!$A$2:$B$2336,2,FALSE)</f>
        <v>23.21</v>
      </c>
      <c r="O379" s="4">
        <f>VLOOKUP(A379,'Medical Examinations'!$A$1:$J$2336,3,FALSE)</f>
        <v>5.14</v>
      </c>
      <c r="P379" s="4" t="str">
        <f>VLOOKUP(A379,'Medical Examinations'!$A$1:$J$2336,4,FALSE)</f>
        <v>Yes</v>
      </c>
      <c r="Q379" s="4" t="str">
        <f>VLOOKUP(A379,'Medical Examinations'!$A$1:$J$2336,5,FALSE)</f>
        <v>No</v>
      </c>
      <c r="R379" s="4">
        <f>VLOOKUP(A379,'Medical Examinations'!$A$1:$J$2336,7,FALSE)</f>
        <v>1</v>
      </c>
      <c r="S379" s="4" t="str">
        <f>VLOOKUP(A379,'Medical Examinations'!$A$1:$J$2336,6,FALSE)</f>
        <v>No</v>
      </c>
      <c r="T379" s="4" t="str">
        <f>VLOOKUP(A379,'Medical Examinations'!$A$1:$J$2336,8,FALSE)</f>
        <v>No</v>
      </c>
      <c r="U379" s="4" t="str">
        <f>VLOOKUP(A379,'Medical Examinations'!$A$1:$J$2336,9,FALSE)</f>
        <v>Normal Weight</v>
      </c>
      <c r="V379" s="4" t="str">
        <f>VLOOKUP(A379,'Medical Examinations'!$A$1:$J$2336,10,FALSE)</f>
        <v>Normal</v>
      </c>
      <c r="W379" s="4"/>
      <c r="X379" s="4"/>
    </row>
    <row r="380" spans="1:24" ht="15.75" thickBot="1" x14ac:dyDescent="0.3">
      <c r="A380" s="4" t="s">
        <v>411</v>
      </c>
      <c r="B380" s="5">
        <v>1981</v>
      </c>
      <c r="C380" s="4" t="s">
        <v>36</v>
      </c>
      <c r="D380" s="5">
        <v>10</v>
      </c>
      <c r="E380" s="5" t="str">
        <f>CONCATENATE(D380," ",C380," ",B380)</f>
        <v>10 Oct 1981</v>
      </c>
      <c r="F380" s="4" t="str">
        <f>IF(M380&lt;=30,"20-30",IF(M380&lt;=40,"31-40",IF(M380&lt;=50,"41-50","51+")))</f>
        <v>41-50</v>
      </c>
      <c r="G380" s="19">
        <v>3562.87</v>
      </c>
      <c r="H380" s="4" t="s">
        <v>11</v>
      </c>
      <c r="I380" s="4" t="s">
        <v>16</v>
      </c>
      <c r="J380" s="4" t="s">
        <v>13</v>
      </c>
      <c r="K380" s="4"/>
      <c r="L380" s="4" t="str">
        <f>VLOOKUP(A380,'Customer Names'!$A$2:$B$2336,2,FALSE)</f>
        <v>Zimny-Schmitt</v>
      </c>
      <c r="M380" s="4">
        <f>DATEDIF(E380,$K$2,"y")</f>
        <v>43</v>
      </c>
      <c r="N380" s="4">
        <f>VLOOKUP(A380,'Medical Examinations'!$A$2:$B$2336,2,FALSE)</f>
        <v>16.690000000000001</v>
      </c>
      <c r="O380" s="4">
        <f>VLOOKUP(A380,'Medical Examinations'!$A$1:$J$2336,3,FALSE)</f>
        <v>8.4</v>
      </c>
      <c r="P380" s="4" t="str">
        <f>VLOOKUP(A380,'Medical Examinations'!$A$1:$J$2336,4,FALSE)</f>
        <v>Yes</v>
      </c>
      <c r="Q380" s="4" t="str">
        <f>VLOOKUP(A380,'Medical Examinations'!$A$1:$J$2336,5,FALSE)</f>
        <v>No</v>
      </c>
      <c r="R380" s="4">
        <f>VLOOKUP(A380,'Medical Examinations'!$A$1:$J$2336,7,FALSE)</f>
        <v>0</v>
      </c>
      <c r="S380" s="4" t="str">
        <f>VLOOKUP(A380,'Medical Examinations'!$A$1:$J$2336,6,FALSE)</f>
        <v>No</v>
      </c>
      <c r="T380" s="4" t="str">
        <f>VLOOKUP(A380,'Medical Examinations'!$A$1:$J$2336,8,FALSE)</f>
        <v>No</v>
      </c>
      <c r="U380" s="4" t="str">
        <f>VLOOKUP(A380,'Medical Examinations'!$A$1:$J$2336,9,FALSE)</f>
        <v>Underweight</v>
      </c>
      <c r="V380" s="4" t="str">
        <f>VLOOKUP(A380,'Medical Examinations'!$A$1:$J$2336,10,FALSE)</f>
        <v>Diabetes</v>
      </c>
      <c r="W380" s="4"/>
      <c r="X380" s="4"/>
    </row>
    <row r="381" spans="1:24" ht="15.75" thickBot="1" x14ac:dyDescent="0.3">
      <c r="A381" s="4" t="s">
        <v>412</v>
      </c>
      <c r="B381" s="5">
        <v>1988</v>
      </c>
      <c r="C381" s="4" t="s">
        <v>34</v>
      </c>
      <c r="D381" s="5">
        <v>18</v>
      </c>
      <c r="E381" s="5" t="str">
        <f>CONCATENATE(D381," ",C381," ",B381)</f>
        <v>18 Aug 1988</v>
      </c>
      <c r="F381" s="4" t="str">
        <f>IF(M381&lt;=30,"20-30",IF(M381&lt;=40,"31-40",IF(M381&lt;=50,"41-50","51+")))</f>
        <v>31-40</v>
      </c>
      <c r="G381" s="19">
        <v>3569.96</v>
      </c>
      <c r="H381" s="4" t="s">
        <v>11</v>
      </c>
      <c r="I381" s="4" t="s">
        <v>16</v>
      </c>
      <c r="J381" s="4" t="s">
        <v>23</v>
      </c>
      <c r="K381" s="4"/>
      <c r="L381" s="4" t="str">
        <f>VLOOKUP(A381,'Customer Names'!$A$2:$B$2336,2,FALSE)</f>
        <v>Jimenez</v>
      </c>
      <c r="M381" s="4">
        <f>DATEDIF(E381,$K$2,"y")</f>
        <v>36</v>
      </c>
      <c r="N381" s="4">
        <f>VLOOKUP(A381,'Medical Examinations'!$A$2:$B$2336,2,FALSE)</f>
        <v>16.809999999999999</v>
      </c>
      <c r="O381" s="4">
        <f>VLOOKUP(A381,'Medical Examinations'!$A$1:$J$2336,3,FALSE)</f>
        <v>5.51</v>
      </c>
      <c r="P381" s="4" t="str">
        <f>VLOOKUP(A381,'Medical Examinations'!$A$1:$J$2336,4,FALSE)</f>
        <v>Yes</v>
      </c>
      <c r="Q381" s="4" t="str">
        <f>VLOOKUP(A381,'Medical Examinations'!$A$1:$J$2336,5,FALSE)</f>
        <v>No</v>
      </c>
      <c r="R381" s="4">
        <f>VLOOKUP(A381,'Medical Examinations'!$A$1:$J$2336,7,FALSE)</f>
        <v>1</v>
      </c>
      <c r="S381" s="4" t="str">
        <f>VLOOKUP(A381,'Medical Examinations'!$A$1:$J$2336,6,FALSE)</f>
        <v>No</v>
      </c>
      <c r="T381" s="4" t="str">
        <f>VLOOKUP(A381,'Medical Examinations'!$A$1:$J$2336,8,FALSE)</f>
        <v>No</v>
      </c>
      <c r="U381" s="4" t="str">
        <f>VLOOKUP(A381,'Medical Examinations'!$A$1:$J$2336,9,FALSE)</f>
        <v>Underweight</v>
      </c>
      <c r="V381" s="4" t="str">
        <f>VLOOKUP(A381,'Medical Examinations'!$A$1:$J$2336,10,FALSE)</f>
        <v>Normal</v>
      </c>
      <c r="W381" s="4"/>
      <c r="X381" s="4"/>
    </row>
    <row r="382" spans="1:24" ht="15.75" thickBot="1" x14ac:dyDescent="0.3">
      <c r="A382" s="4" t="s">
        <v>413</v>
      </c>
      <c r="B382" s="5">
        <v>1995</v>
      </c>
      <c r="C382" s="4" t="s">
        <v>34</v>
      </c>
      <c r="D382" s="5">
        <v>23</v>
      </c>
      <c r="E382" s="5" t="str">
        <f>CONCATENATE(D382," ",C382," ",B382)</f>
        <v>23 Aug 1995</v>
      </c>
      <c r="F382" s="4" t="str">
        <f>IF(M382&lt;=30,"20-30",IF(M382&lt;=40,"31-40",IF(M382&lt;=50,"41-50","51+")))</f>
        <v>20-30</v>
      </c>
      <c r="G382" s="19">
        <v>3578</v>
      </c>
      <c r="H382" s="4" t="s">
        <v>11</v>
      </c>
      <c r="I382" s="4" t="s">
        <v>12</v>
      </c>
      <c r="J382" s="4" t="s">
        <v>42</v>
      </c>
      <c r="K382" s="4"/>
      <c r="L382" s="4" t="str">
        <f>VLOOKUP(A382,'Customer Names'!$A$2:$B$2336,2,FALSE)</f>
        <v>Schubel</v>
      </c>
      <c r="M382" s="4">
        <f>DATEDIF(E382,$K$2,"y")</f>
        <v>29</v>
      </c>
      <c r="N382" s="4">
        <f>VLOOKUP(A382,'Medical Examinations'!$A$2:$B$2336,2,FALSE)</f>
        <v>34.799999999999997</v>
      </c>
      <c r="O382" s="4">
        <f>VLOOKUP(A382,'Medical Examinations'!$A$1:$J$2336,3,FALSE)</f>
        <v>4.08</v>
      </c>
      <c r="P382" s="4" t="str">
        <f>VLOOKUP(A382,'Medical Examinations'!$A$1:$J$2336,4,FALSE)</f>
        <v>Yes</v>
      </c>
      <c r="Q382" s="4" t="str">
        <f>VLOOKUP(A382,'Medical Examinations'!$A$1:$J$2336,5,FALSE)</f>
        <v>No</v>
      </c>
      <c r="R382" s="4">
        <f>VLOOKUP(A382,'Medical Examinations'!$A$1:$J$2336,7,FALSE)</f>
        <v>1</v>
      </c>
      <c r="S382" s="4" t="str">
        <f>VLOOKUP(A382,'Medical Examinations'!$A$1:$J$2336,6,FALSE)</f>
        <v>No</v>
      </c>
      <c r="T382" s="4" t="str">
        <f>VLOOKUP(A382,'Medical Examinations'!$A$1:$J$2336,8,FALSE)</f>
        <v>No</v>
      </c>
      <c r="U382" s="4" t="str">
        <f>VLOOKUP(A382,'Medical Examinations'!$A$1:$J$2336,9,FALSE)</f>
        <v>Obesity</v>
      </c>
      <c r="V382" s="4" t="str">
        <f>VLOOKUP(A382,'Medical Examinations'!$A$1:$J$2336,10,FALSE)</f>
        <v>Normal</v>
      </c>
      <c r="W382" s="4"/>
      <c r="X382" s="4"/>
    </row>
    <row r="383" spans="1:24" ht="15.75" thickBot="1" x14ac:dyDescent="0.3">
      <c r="A383" s="4" t="s">
        <v>414</v>
      </c>
      <c r="B383" s="5">
        <v>2001</v>
      </c>
      <c r="C383" s="4" t="s">
        <v>15</v>
      </c>
      <c r="D383" s="5">
        <v>11</v>
      </c>
      <c r="E383" s="5" t="str">
        <f>CONCATENATE(D383," ",C383," ",B383)</f>
        <v>11 Nov 2001</v>
      </c>
      <c r="F383" s="4" t="str">
        <f>IF(M383&lt;=30,"20-30",IF(M383&lt;=40,"31-40",IF(M383&lt;=50,"41-50","51+")))</f>
        <v>20-30</v>
      </c>
      <c r="G383" s="19">
        <v>3579.83</v>
      </c>
      <c r="H383" s="4" t="s">
        <v>11</v>
      </c>
      <c r="I383" s="4" t="s">
        <v>11</v>
      </c>
      <c r="J383" s="4" t="s">
        <v>23</v>
      </c>
      <c r="K383" s="4"/>
      <c r="L383" s="4" t="str">
        <f>VLOOKUP(A383,'Customer Names'!$A$2:$B$2336,2,FALSE)</f>
        <v>Green</v>
      </c>
      <c r="M383" s="4">
        <f>DATEDIF(E383,$K$2,"y")</f>
        <v>23</v>
      </c>
      <c r="N383" s="4">
        <f>VLOOKUP(A383,'Medical Examinations'!$A$2:$B$2336,2,FALSE)</f>
        <v>33.630000000000003</v>
      </c>
      <c r="O383" s="4">
        <f>VLOOKUP(A383,'Medical Examinations'!$A$1:$J$2336,3,FALSE)</f>
        <v>4.47</v>
      </c>
      <c r="P383" s="4" t="str">
        <f>VLOOKUP(A383,'Medical Examinations'!$A$1:$J$2336,4,FALSE)</f>
        <v>Yes</v>
      </c>
      <c r="Q383" s="4" t="str">
        <f>VLOOKUP(A383,'Medical Examinations'!$A$1:$J$2336,5,FALSE)</f>
        <v>No</v>
      </c>
      <c r="R383" s="4">
        <f>VLOOKUP(A383,'Medical Examinations'!$A$1:$J$2336,7,FALSE)</f>
        <v>0</v>
      </c>
      <c r="S383" s="4" t="str">
        <f>VLOOKUP(A383,'Medical Examinations'!$A$1:$J$2336,6,FALSE)</f>
        <v>No</v>
      </c>
      <c r="T383" s="4" t="str">
        <f>VLOOKUP(A383,'Medical Examinations'!$A$1:$J$2336,8,FALSE)</f>
        <v>No</v>
      </c>
      <c r="U383" s="4" t="str">
        <f>VLOOKUP(A383,'Medical Examinations'!$A$1:$J$2336,9,FALSE)</f>
        <v>Obesity</v>
      </c>
      <c r="V383" s="4" t="str">
        <f>VLOOKUP(A383,'Medical Examinations'!$A$1:$J$2336,10,FALSE)</f>
        <v>Normal</v>
      </c>
      <c r="W383" s="4"/>
      <c r="X383" s="4"/>
    </row>
    <row r="384" spans="1:24" ht="15.75" thickBot="1" x14ac:dyDescent="0.3">
      <c r="A384" s="4" t="s">
        <v>415</v>
      </c>
      <c r="B384" s="5">
        <v>1986</v>
      </c>
      <c r="C384" s="4" t="s">
        <v>30</v>
      </c>
      <c r="D384" s="5">
        <v>27</v>
      </c>
      <c r="E384" s="5" t="str">
        <f>CONCATENATE(D384," ",C384," ",B384)</f>
        <v>27 Dec 1986</v>
      </c>
      <c r="F384" s="4" t="str">
        <f>IF(M384&lt;=30,"20-30",IF(M384&lt;=40,"31-40",IF(M384&lt;=50,"41-50","51+")))</f>
        <v>31-40</v>
      </c>
      <c r="G384" s="19">
        <v>3589.14</v>
      </c>
      <c r="H384" s="4" t="s">
        <v>11</v>
      </c>
      <c r="I384" s="4" t="s">
        <v>11</v>
      </c>
      <c r="J384" s="4" t="s">
        <v>13</v>
      </c>
      <c r="K384" s="4"/>
      <c r="L384" s="4" t="str">
        <f>VLOOKUP(A384,'Customer Names'!$A$2:$B$2336,2,FALSE)</f>
        <v>Marquez</v>
      </c>
      <c r="M384" s="4">
        <f>DATEDIF(E384,$K$2,"y")</f>
        <v>38</v>
      </c>
      <c r="N384" s="4">
        <f>VLOOKUP(A384,'Medical Examinations'!$A$2:$B$2336,2,FALSE)</f>
        <v>17.75</v>
      </c>
      <c r="O384" s="4">
        <f>VLOOKUP(A384,'Medical Examinations'!$A$1:$J$2336,3,FALSE)</f>
        <v>6.8</v>
      </c>
      <c r="P384" s="4" t="str">
        <f>VLOOKUP(A384,'Medical Examinations'!$A$1:$J$2336,4,FALSE)</f>
        <v>Yes</v>
      </c>
      <c r="Q384" s="4" t="str">
        <f>VLOOKUP(A384,'Medical Examinations'!$A$1:$J$2336,5,FALSE)</f>
        <v>No</v>
      </c>
      <c r="R384" s="4">
        <f>VLOOKUP(A384,'Medical Examinations'!$A$1:$J$2336,7,FALSE)</f>
        <v>1</v>
      </c>
      <c r="S384" s="4" t="str">
        <f>VLOOKUP(A384,'Medical Examinations'!$A$1:$J$2336,6,FALSE)</f>
        <v>No</v>
      </c>
      <c r="T384" s="4" t="str">
        <f>VLOOKUP(A384,'Medical Examinations'!$A$1:$J$2336,8,FALSE)</f>
        <v>No</v>
      </c>
      <c r="U384" s="4" t="str">
        <f>VLOOKUP(A384,'Medical Examinations'!$A$1:$J$2336,9,FALSE)</f>
        <v>Underweight</v>
      </c>
      <c r="V384" s="4" t="str">
        <f>VLOOKUP(A384,'Medical Examinations'!$A$1:$J$2336,10,FALSE)</f>
        <v>Diabetes</v>
      </c>
      <c r="W384" s="4"/>
      <c r="X384" s="4"/>
    </row>
    <row r="385" spans="1:24" ht="15.75" thickBot="1" x14ac:dyDescent="0.3">
      <c r="A385" s="4" t="s">
        <v>416</v>
      </c>
      <c r="B385" s="5">
        <v>1999</v>
      </c>
      <c r="C385" s="4" t="s">
        <v>18</v>
      </c>
      <c r="D385" s="5">
        <v>6</v>
      </c>
      <c r="E385" s="5" t="str">
        <f>CONCATENATE(D385," ",C385," ",B385)</f>
        <v>6 Jun 1999</v>
      </c>
      <c r="F385" s="4" t="str">
        <f>IF(M385&lt;=30,"20-30",IF(M385&lt;=40,"31-40",IF(M385&lt;=50,"41-50","51+")))</f>
        <v>20-30</v>
      </c>
      <c r="G385" s="19">
        <v>3591.48</v>
      </c>
      <c r="H385" s="4" t="s">
        <v>11</v>
      </c>
      <c r="I385" s="4" t="s">
        <v>12</v>
      </c>
      <c r="J385" s="4" t="s">
        <v>42</v>
      </c>
      <c r="K385" s="4"/>
      <c r="L385" s="4" t="str">
        <f>VLOOKUP(A385,'Customer Names'!$A$2:$B$2336,2,FALSE)</f>
        <v>Rosales Ramirez</v>
      </c>
      <c r="M385" s="4">
        <f>DATEDIF(E385,$K$2,"y")</f>
        <v>25</v>
      </c>
      <c r="N385" s="4">
        <f>VLOOKUP(A385,'Medical Examinations'!$A$2:$B$2336,2,FALSE)</f>
        <v>32.700000000000003</v>
      </c>
      <c r="O385" s="4">
        <f>VLOOKUP(A385,'Medical Examinations'!$A$1:$J$2336,3,FALSE)</f>
        <v>4.66</v>
      </c>
      <c r="P385" s="4" t="str">
        <f>VLOOKUP(A385,'Medical Examinations'!$A$1:$J$2336,4,FALSE)</f>
        <v>No</v>
      </c>
      <c r="Q385" s="4" t="str">
        <f>VLOOKUP(A385,'Medical Examinations'!$A$1:$J$2336,5,FALSE)</f>
        <v>No</v>
      </c>
      <c r="R385" s="4">
        <f>VLOOKUP(A385,'Medical Examinations'!$A$1:$J$2336,7,FALSE)</f>
        <v>0</v>
      </c>
      <c r="S385" s="4" t="str">
        <f>VLOOKUP(A385,'Medical Examinations'!$A$1:$J$2336,6,FALSE)</f>
        <v>No</v>
      </c>
      <c r="T385" s="4" t="str">
        <f>VLOOKUP(A385,'Medical Examinations'!$A$1:$J$2336,8,FALSE)</f>
        <v>No</v>
      </c>
      <c r="U385" s="4" t="str">
        <f>VLOOKUP(A385,'Medical Examinations'!$A$1:$J$2336,9,FALSE)</f>
        <v>Obesity</v>
      </c>
      <c r="V385" s="4" t="str">
        <f>VLOOKUP(A385,'Medical Examinations'!$A$1:$J$2336,10,FALSE)</f>
        <v>Normal</v>
      </c>
      <c r="W385" s="4"/>
      <c r="X385" s="4"/>
    </row>
    <row r="386" spans="1:24" ht="15.75" thickBot="1" x14ac:dyDescent="0.3">
      <c r="A386" s="4" t="s">
        <v>417</v>
      </c>
      <c r="B386" s="5">
        <v>1997</v>
      </c>
      <c r="C386" s="4" t="s">
        <v>15</v>
      </c>
      <c r="D386" s="5">
        <v>4</v>
      </c>
      <c r="E386" s="5" t="str">
        <f>CONCATENATE(D386," ",C386," ",B386)</f>
        <v>4 Nov 1997</v>
      </c>
      <c r="F386" s="4" t="str">
        <f>IF(M386&lt;=30,"20-30",IF(M386&lt;=40,"31-40",IF(M386&lt;=50,"41-50","51+")))</f>
        <v>20-30</v>
      </c>
      <c r="G386" s="19">
        <v>3594.17</v>
      </c>
      <c r="H386" s="4" t="s">
        <v>11</v>
      </c>
      <c r="I386" s="4" t="s">
        <v>11</v>
      </c>
      <c r="J386" s="4" t="s">
        <v>23</v>
      </c>
      <c r="K386" s="4"/>
      <c r="L386" s="4" t="str">
        <f>VLOOKUP(A386,'Customer Names'!$A$2:$B$2336,2,FALSE)</f>
        <v>Neuschel</v>
      </c>
      <c r="M386" s="4">
        <f>DATEDIF(E386,$K$2,"y")</f>
        <v>27</v>
      </c>
      <c r="N386" s="4">
        <f>VLOOKUP(A386,'Medical Examinations'!$A$2:$B$2336,2,FALSE)</f>
        <v>22.515000000000001</v>
      </c>
      <c r="O386" s="4">
        <f>VLOOKUP(A386,'Medical Examinations'!$A$1:$J$2336,3,FALSE)</f>
        <v>4.91</v>
      </c>
      <c r="P386" s="4" t="str">
        <f>VLOOKUP(A386,'Medical Examinations'!$A$1:$J$2336,4,FALSE)</f>
        <v>Yes</v>
      </c>
      <c r="Q386" s="4" t="str">
        <f>VLOOKUP(A386,'Medical Examinations'!$A$1:$J$2336,5,FALSE)</f>
        <v>No</v>
      </c>
      <c r="R386" s="4">
        <f>VLOOKUP(A386,'Medical Examinations'!$A$1:$J$2336,7,FALSE)</f>
        <v>1</v>
      </c>
      <c r="S386" s="4" t="str">
        <f>VLOOKUP(A386,'Medical Examinations'!$A$1:$J$2336,6,FALSE)</f>
        <v>Yes</v>
      </c>
      <c r="T386" s="4" t="str">
        <f>VLOOKUP(A386,'Medical Examinations'!$A$1:$J$2336,8,FALSE)</f>
        <v>No</v>
      </c>
      <c r="U386" s="4" t="str">
        <f>VLOOKUP(A386,'Medical Examinations'!$A$1:$J$2336,9,FALSE)</f>
        <v>Normal Weight</v>
      </c>
      <c r="V386" s="4" t="str">
        <f>VLOOKUP(A386,'Medical Examinations'!$A$1:$J$2336,10,FALSE)</f>
        <v>Normal</v>
      </c>
      <c r="W386" s="4"/>
      <c r="X386" s="4"/>
    </row>
    <row r="387" spans="1:24" ht="15.75" thickBot="1" x14ac:dyDescent="0.3">
      <c r="A387" s="4" t="s">
        <v>418</v>
      </c>
      <c r="B387" s="5">
        <v>1999</v>
      </c>
      <c r="C387" s="4" t="s">
        <v>34</v>
      </c>
      <c r="D387" s="5">
        <v>12</v>
      </c>
      <c r="E387" s="5" t="str">
        <f>CONCATENATE(D387," ",C387," ",B387)</f>
        <v>12 Aug 1999</v>
      </c>
      <c r="F387" s="4" t="str">
        <f>IF(M387&lt;=30,"20-30",IF(M387&lt;=40,"31-40",IF(M387&lt;=50,"41-50","51+")))</f>
        <v>20-30</v>
      </c>
      <c r="G387" s="19">
        <v>3597.6</v>
      </c>
      <c r="H387" s="4" t="s">
        <v>11</v>
      </c>
      <c r="I387" s="4" t="s">
        <v>11</v>
      </c>
      <c r="J387" s="4" t="s">
        <v>42</v>
      </c>
      <c r="K387" s="4"/>
      <c r="L387" s="4" t="str">
        <f>VLOOKUP(A387,'Customer Names'!$A$2:$B$2336,2,FALSE)</f>
        <v>Dillon</v>
      </c>
      <c r="M387" s="4">
        <f>DATEDIF(E387,$K$2,"y")</f>
        <v>25</v>
      </c>
      <c r="N387" s="4">
        <f>VLOOKUP(A387,'Medical Examinations'!$A$2:$B$2336,2,FALSE)</f>
        <v>37.1</v>
      </c>
      <c r="O387" s="4">
        <f>VLOOKUP(A387,'Medical Examinations'!$A$1:$J$2336,3,FALSE)</f>
        <v>5.46</v>
      </c>
      <c r="P387" s="4" t="str">
        <f>VLOOKUP(A387,'Medical Examinations'!$A$1:$J$2336,4,FALSE)</f>
        <v>No</v>
      </c>
      <c r="Q387" s="4" t="str">
        <f>VLOOKUP(A387,'Medical Examinations'!$A$1:$J$2336,5,FALSE)</f>
        <v>No</v>
      </c>
      <c r="R387" s="4">
        <f>VLOOKUP(A387,'Medical Examinations'!$A$1:$J$2336,7,FALSE)</f>
        <v>0</v>
      </c>
      <c r="S387" s="4" t="str">
        <f>VLOOKUP(A387,'Medical Examinations'!$A$1:$J$2336,6,FALSE)</f>
        <v>No</v>
      </c>
      <c r="T387" s="4" t="str">
        <f>VLOOKUP(A387,'Medical Examinations'!$A$1:$J$2336,8,FALSE)</f>
        <v>No</v>
      </c>
      <c r="U387" s="4" t="str">
        <f>VLOOKUP(A387,'Medical Examinations'!$A$1:$J$2336,9,FALSE)</f>
        <v>Obesity</v>
      </c>
      <c r="V387" s="4" t="str">
        <f>VLOOKUP(A387,'Medical Examinations'!$A$1:$J$2336,10,FALSE)</f>
        <v>Normal</v>
      </c>
      <c r="W387" s="4"/>
      <c r="X387" s="4"/>
    </row>
    <row r="388" spans="1:24" ht="15.75" thickBot="1" x14ac:dyDescent="0.3">
      <c r="A388" s="4" t="s">
        <v>419</v>
      </c>
      <c r="B388" s="5">
        <v>1988</v>
      </c>
      <c r="C388" s="4" t="s">
        <v>15</v>
      </c>
      <c r="D388" s="5">
        <v>4</v>
      </c>
      <c r="E388" s="5" t="str">
        <f>CONCATENATE(D388," ",C388," ",B388)</f>
        <v>4 Nov 1988</v>
      </c>
      <c r="F388" s="4" t="str">
        <f>IF(M388&lt;=30,"20-30",IF(M388&lt;=40,"31-40",IF(M388&lt;=50,"41-50","51+")))</f>
        <v>31-40</v>
      </c>
      <c r="G388" s="19">
        <v>3603.6</v>
      </c>
      <c r="H388" s="4" t="s">
        <v>11</v>
      </c>
      <c r="I388" s="4" t="s">
        <v>16</v>
      </c>
      <c r="J388" s="4" t="s">
        <v>13</v>
      </c>
      <c r="K388" s="4"/>
      <c r="L388" s="4" t="str">
        <f>VLOOKUP(A388,'Customer Names'!$A$2:$B$2336,2,FALSE)</f>
        <v>Kuck</v>
      </c>
      <c r="M388" s="4">
        <f>DATEDIF(E388,$K$2,"y")</f>
        <v>36</v>
      </c>
      <c r="N388" s="4">
        <f>VLOOKUP(A388,'Medical Examinations'!$A$2:$B$2336,2,FALSE)</f>
        <v>18.920000000000002</v>
      </c>
      <c r="O388" s="4">
        <f>VLOOKUP(A388,'Medical Examinations'!$A$1:$J$2336,3,FALSE)</f>
        <v>5.98</v>
      </c>
      <c r="P388" s="4" t="str">
        <f>VLOOKUP(A388,'Medical Examinations'!$A$1:$J$2336,4,FALSE)</f>
        <v>Yes</v>
      </c>
      <c r="Q388" s="4" t="str">
        <f>VLOOKUP(A388,'Medical Examinations'!$A$1:$J$2336,5,FALSE)</f>
        <v>No</v>
      </c>
      <c r="R388" s="4">
        <f>VLOOKUP(A388,'Medical Examinations'!$A$1:$J$2336,7,FALSE)</f>
        <v>1</v>
      </c>
      <c r="S388" s="4" t="str">
        <f>VLOOKUP(A388,'Medical Examinations'!$A$1:$J$2336,6,FALSE)</f>
        <v>No</v>
      </c>
      <c r="T388" s="4" t="str">
        <f>VLOOKUP(A388,'Medical Examinations'!$A$1:$J$2336,8,FALSE)</f>
        <v>No</v>
      </c>
      <c r="U388" s="4" t="str">
        <f>VLOOKUP(A388,'Medical Examinations'!$A$1:$J$2336,9,FALSE)</f>
        <v>Normal Weight</v>
      </c>
      <c r="V388" s="4" t="str">
        <f>VLOOKUP(A388,'Medical Examinations'!$A$1:$J$2336,10,FALSE)</f>
        <v>Prediabetes</v>
      </c>
      <c r="W388" s="4"/>
      <c r="X388" s="4"/>
    </row>
    <row r="389" spans="1:24" ht="15.75" thickBot="1" x14ac:dyDescent="0.3">
      <c r="A389" s="4" t="s">
        <v>420</v>
      </c>
      <c r="B389" s="5">
        <v>1990</v>
      </c>
      <c r="C389" s="4" t="s">
        <v>36</v>
      </c>
      <c r="D389" s="5">
        <v>11</v>
      </c>
      <c r="E389" s="5" t="str">
        <f>CONCATENATE(D389," ",C389," ",B389)</f>
        <v>11 Oct 1990</v>
      </c>
      <c r="F389" s="4" t="str">
        <f>IF(M389&lt;=30,"20-30",IF(M389&lt;=40,"31-40",IF(M389&lt;=50,"41-50","51+")))</f>
        <v>31-40</v>
      </c>
      <c r="G389" s="19">
        <v>3606.43</v>
      </c>
      <c r="H389" s="4" t="s">
        <v>11</v>
      </c>
      <c r="I389" s="4" t="s">
        <v>16</v>
      </c>
      <c r="J389" s="4" t="s">
        <v>13</v>
      </c>
      <c r="K389" s="4"/>
      <c r="L389" s="4" t="str">
        <f>VLOOKUP(A389,'Customer Names'!$A$2:$B$2336,2,FALSE)</f>
        <v>Engel</v>
      </c>
      <c r="M389" s="4">
        <f>DATEDIF(E389,$K$2,"y")</f>
        <v>34</v>
      </c>
      <c r="N389" s="4">
        <f>VLOOKUP(A389,'Medical Examinations'!$A$2:$B$2336,2,FALSE)</f>
        <v>20.83</v>
      </c>
      <c r="O389" s="4">
        <f>VLOOKUP(A389,'Medical Examinations'!$A$1:$J$2336,3,FALSE)</f>
        <v>5.12</v>
      </c>
      <c r="P389" s="4" t="str">
        <f>VLOOKUP(A389,'Medical Examinations'!$A$1:$J$2336,4,FALSE)</f>
        <v>No</v>
      </c>
      <c r="Q389" s="4" t="str">
        <f>VLOOKUP(A389,'Medical Examinations'!$A$1:$J$2336,5,FALSE)</f>
        <v>No</v>
      </c>
      <c r="R389" s="4">
        <f>VLOOKUP(A389,'Medical Examinations'!$A$1:$J$2336,7,FALSE)</f>
        <v>0</v>
      </c>
      <c r="S389" s="4" t="str">
        <f>VLOOKUP(A389,'Medical Examinations'!$A$1:$J$2336,6,FALSE)</f>
        <v>No</v>
      </c>
      <c r="T389" s="4" t="str">
        <f>VLOOKUP(A389,'Medical Examinations'!$A$1:$J$2336,8,FALSE)</f>
        <v>No</v>
      </c>
      <c r="U389" s="4" t="str">
        <f>VLOOKUP(A389,'Medical Examinations'!$A$1:$J$2336,9,FALSE)</f>
        <v>Normal Weight</v>
      </c>
      <c r="V389" s="4" t="str">
        <f>VLOOKUP(A389,'Medical Examinations'!$A$1:$J$2336,10,FALSE)</f>
        <v>Normal</v>
      </c>
      <c r="W389" s="4"/>
      <c r="X389" s="4"/>
    </row>
    <row r="390" spans="1:24" ht="15.75" thickBot="1" x14ac:dyDescent="0.3">
      <c r="A390" s="4" t="s">
        <v>421</v>
      </c>
      <c r="B390" s="5">
        <v>1985</v>
      </c>
      <c r="C390" s="4" t="s">
        <v>18</v>
      </c>
      <c r="D390" s="5">
        <v>14</v>
      </c>
      <c r="E390" s="5" t="str">
        <f>CONCATENATE(D390," ",C390," ",B390)</f>
        <v>14 Jun 1985</v>
      </c>
      <c r="F390" s="4" t="str">
        <f>IF(M390&lt;=30,"20-30",IF(M390&lt;=40,"31-40",IF(M390&lt;=50,"41-50","51+")))</f>
        <v>31-40</v>
      </c>
      <c r="G390" s="19">
        <v>3622.13</v>
      </c>
      <c r="H390" s="4" t="s">
        <v>11</v>
      </c>
      <c r="I390" s="4" t="s">
        <v>16</v>
      </c>
      <c r="J390" s="4" t="s">
        <v>13</v>
      </c>
      <c r="K390" s="4"/>
      <c r="L390" s="4" t="str">
        <f>VLOOKUP(A390,'Customer Names'!$A$2:$B$2336,2,FALSE)</f>
        <v>Tesdahl</v>
      </c>
      <c r="M390" s="4">
        <f>DATEDIF(E390,$K$2,"y")</f>
        <v>39</v>
      </c>
      <c r="N390" s="4">
        <f>VLOOKUP(A390,'Medical Examinations'!$A$2:$B$2336,2,FALSE)</f>
        <v>17.09</v>
      </c>
      <c r="O390" s="4">
        <f>VLOOKUP(A390,'Medical Examinations'!$A$1:$J$2336,3,FALSE)</f>
        <v>5.8</v>
      </c>
      <c r="P390" s="4" t="str">
        <f>VLOOKUP(A390,'Medical Examinations'!$A$1:$J$2336,4,FALSE)</f>
        <v>Yes</v>
      </c>
      <c r="Q390" s="4" t="str">
        <f>VLOOKUP(A390,'Medical Examinations'!$A$1:$J$2336,5,FALSE)</f>
        <v>No</v>
      </c>
      <c r="R390" s="4">
        <f>VLOOKUP(A390,'Medical Examinations'!$A$1:$J$2336,7,FALSE)</f>
        <v>0</v>
      </c>
      <c r="S390" s="4" t="str">
        <f>VLOOKUP(A390,'Medical Examinations'!$A$1:$J$2336,6,FALSE)</f>
        <v>No</v>
      </c>
      <c r="T390" s="4" t="str">
        <f>VLOOKUP(A390,'Medical Examinations'!$A$1:$J$2336,8,FALSE)</f>
        <v>No</v>
      </c>
      <c r="U390" s="4" t="str">
        <f>VLOOKUP(A390,'Medical Examinations'!$A$1:$J$2336,9,FALSE)</f>
        <v>Underweight</v>
      </c>
      <c r="V390" s="4" t="str">
        <f>VLOOKUP(A390,'Medical Examinations'!$A$1:$J$2336,10,FALSE)</f>
        <v>Prediabetes</v>
      </c>
      <c r="W390" s="4"/>
      <c r="X390" s="4"/>
    </row>
    <row r="391" spans="1:24" ht="15.75" thickBot="1" x14ac:dyDescent="0.3">
      <c r="A391" s="4" t="s">
        <v>422</v>
      </c>
      <c r="B391" s="5">
        <v>1992</v>
      </c>
      <c r="C391" s="4" t="s">
        <v>15</v>
      </c>
      <c r="D391" s="5">
        <v>17</v>
      </c>
      <c r="E391" s="5" t="str">
        <f>CONCATENATE(D391," ",C391," ",B391)</f>
        <v>17 Nov 1992</v>
      </c>
      <c r="F391" s="4" t="str">
        <f>IF(M391&lt;=30,"20-30",IF(M391&lt;=40,"31-40",IF(M391&lt;=50,"41-50","51+")))</f>
        <v>31-40</v>
      </c>
      <c r="G391" s="19">
        <v>3645.09</v>
      </c>
      <c r="H391" s="4" t="s">
        <v>16</v>
      </c>
      <c r="I391" s="4" t="s">
        <v>11</v>
      </c>
      <c r="J391" s="4" t="s">
        <v>276</v>
      </c>
      <c r="K391" s="4"/>
      <c r="L391" s="4" t="str">
        <f>VLOOKUP(A391,'Customer Names'!$A$2:$B$2336,2,FALSE)</f>
        <v>Konigs</v>
      </c>
      <c r="M391" s="4">
        <f>DATEDIF(E391,$K$2,"y")</f>
        <v>32</v>
      </c>
      <c r="N391" s="4">
        <f>VLOOKUP(A391,'Medical Examinations'!$A$2:$B$2336,2,FALSE)</f>
        <v>25.46</v>
      </c>
      <c r="O391" s="4">
        <f>VLOOKUP(A391,'Medical Examinations'!$A$1:$J$2336,3,FALSE)</f>
        <v>4.1399999999999997</v>
      </c>
      <c r="P391" s="4" t="str">
        <f>VLOOKUP(A391,'Medical Examinations'!$A$1:$J$2336,4,FALSE)</f>
        <v>No</v>
      </c>
      <c r="Q391" s="4" t="str">
        <f>VLOOKUP(A391,'Medical Examinations'!$A$1:$J$2336,5,FALSE)</f>
        <v>No</v>
      </c>
      <c r="R391" s="4">
        <f>VLOOKUP(A391,'Medical Examinations'!$A$1:$J$2336,7,FALSE)</f>
        <v>1</v>
      </c>
      <c r="S391" s="4" t="str">
        <f>VLOOKUP(A391,'Medical Examinations'!$A$1:$J$2336,6,FALSE)</f>
        <v>No</v>
      </c>
      <c r="T391" s="4" t="str">
        <f>VLOOKUP(A391,'Medical Examinations'!$A$1:$J$2336,8,FALSE)</f>
        <v>No</v>
      </c>
      <c r="U391" s="4" t="str">
        <f>VLOOKUP(A391,'Medical Examinations'!$A$1:$J$2336,9,FALSE)</f>
        <v>Overweight</v>
      </c>
      <c r="V391" s="4" t="str">
        <f>VLOOKUP(A391,'Medical Examinations'!$A$1:$J$2336,10,FALSE)</f>
        <v>Normal</v>
      </c>
      <c r="W391" s="4"/>
      <c r="X391" s="4"/>
    </row>
    <row r="392" spans="1:24" ht="15.75" thickBot="1" x14ac:dyDescent="0.3">
      <c r="A392" s="4" t="s">
        <v>423</v>
      </c>
      <c r="B392" s="5">
        <v>1990</v>
      </c>
      <c r="C392" s="4" t="s">
        <v>15</v>
      </c>
      <c r="D392" s="5">
        <v>8</v>
      </c>
      <c r="E392" s="5" t="str">
        <f>CONCATENATE(D392," ",C392," ",B392)</f>
        <v>8 Nov 1990</v>
      </c>
      <c r="F392" s="4" t="str">
        <f>IF(M392&lt;=30,"20-30",IF(M392&lt;=40,"31-40",IF(M392&lt;=50,"41-50","51+")))</f>
        <v>31-40</v>
      </c>
      <c r="G392" s="19">
        <v>3653.29</v>
      </c>
      <c r="H392" s="4" t="s">
        <v>11</v>
      </c>
      <c r="I392" s="4" t="s">
        <v>12</v>
      </c>
      <c r="J392" s="4" t="s">
        <v>42</v>
      </c>
      <c r="K392" s="4"/>
      <c r="L392" s="4" t="str">
        <f>VLOOKUP(A392,'Customer Names'!$A$2:$B$2336,2,FALSE)</f>
        <v>Furrer</v>
      </c>
      <c r="M392" s="4">
        <f>DATEDIF(E392,$K$2,"y")</f>
        <v>34</v>
      </c>
      <c r="N392" s="4">
        <f>VLOOKUP(A392,'Medical Examinations'!$A$2:$B$2336,2,FALSE)</f>
        <v>20.36</v>
      </c>
      <c r="O392" s="4">
        <f>VLOOKUP(A392,'Medical Examinations'!$A$1:$J$2336,3,FALSE)</f>
        <v>4.49</v>
      </c>
      <c r="P392" s="4" t="str">
        <f>VLOOKUP(A392,'Medical Examinations'!$A$1:$J$2336,4,FALSE)</f>
        <v>No</v>
      </c>
      <c r="Q392" s="4" t="str">
        <f>VLOOKUP(A392,'Medical Examinations'!$A$1:$J$2336,5,FALSE)</f>
        <v>No</v>
      </c>
      <c r="R392" s="4">
        <f>VLOOKUP(A392,'Medical Examinations'!$A$1:$J$2336,7,FALSE)</f>
        <v>0</v>
      </c>
      <c r="S392" s="4" t="str">
        <f>VLOOKUP(A392,'Medical Examinations'!$A$1:$J$2336,6,FALSE)</f>
        <v>No</v>
      </c>
      <c r="T392" s="4" t="str">
        <f>VLOOKUP(A392,'Medical Examinations'!$A$1:$J$2336,8,FALSE)</f>
        <v>No</v>
      </c>
      <c r="U392" s="4" t="str">
        <f>VLOOKUP(A392,'Medical Examinations'!$A$1:$J$2336,9,FALSE)</f>
        <v>Normal Weight</v>
      </c>
      <c r="V392" s="4" t="str">
        <f>VLOOKUP(A392,'Medical Examinations'!$A$1:$J$2336,10,FALSE)</f>
        <v>Normal</v>
      </c>
      <c r="W392" s="4"/>
      <c r="X392" s="4"/>
    </row>
    <row r="393" spans="1:24" ht="15.75" thickBot="1" x14ac:dyDescent="0.3">
      <c r="A393" s="4" t="s">
        <v>424</v>
      </c>
      <c r="B393" s="5">
        <v>1992</v>
      </c>
      <c r="C393" s="4" t="s">
        <v>20</v>
      </c>
      <c r="D393" s="5">
        <v>14</v>
      </c>
      <c r="E393" s="5" t="str">
        <f>CONCATENATE(D393," ",C393," ",B393)</f>
        <v>14 Sep 1992</v>
      </c>
      <c r="F393" s="4" t="str">
        <f>IF(M393&lt;=30,"20-30",IF(M393&lt;=40,"31-40",IF(M393&lt;=50,"41-50","51+")))</f>
        <v>31-40</v>
      </c>
      <c r="G393" s="19">
        <v>3659.35</v>
      </c>
      <c r="H393" s="4" t="s">
        <v>12</v>
      </c>
      <c r="I393" s="4" t="s">
        <v>16</v>
      </c>
      <c r="J393" s="4" t="s">
        <v>42</v>
      </c>
      <c r="K393" s="4"/>
      <c r="L393" s="4" t="str">
        <f>VLOOKUP(A393,'Customer Names'!$A$2:$B$2336,2,FALSE)</f>
        <v>Aitken</v>
      </c>
      <c r="M393" s="4">
        <f>DATEDIF(E393,$K$2,"y")</f>
        <v>32</v>
      </c>
      <c r="N393" s="4">
        <f>VLOOKUP(A393,'Medical Examinations'!$A$2:$B$2336,2,FALSE)</f>
        <v>31.4</v>
      </c>
      <c r="O393" s="4">
        <f>VLOOKUP(A393,'Medical Examinations'!$A$1:$J$2336,3,FALSE)</f>
        <v>5.88</v>
      </c>
      <c r="P393" s="4" t="str">
        <f>VLOOKUP(A393,'Medical Examinations'!$A$1:$J$2336,4,FALSE)</f>
        <v>No</v>
      </c>
      <c r="Q393" s="4" t="str">
        <f>VLOOKUP(A393,'Medical Examinations'!$A$1:$J$2336,5,FALSE)</f>
        <v>No</v>
      </c>
      <c r="R393" s="4">
        <f>VLOOKUP(A393,'Medical Examinations'!$A$1:$J$2336,7,FALSE)</f>
        <v>1</v>
      </c>
      <c r="S393" s="4" t="str">
        <f>VLOOKUP(A393,'Medical Examinations'!$A$1:$J$2336,6,FALSE)</f>
        <v>No</v>
      </c>
      <c r="T393" s="4" t="str">
        <f>VLOOKUP(A393,'Medical Examinations'!$A$1:$J$2336,8,FALSE)</f>
        <v>No</v>
      </c>
      <c r="U393" s="4" t="str">
        <f>VLOOKUP(A393,'Medical Examinations'!$A$1:$J$2336,9,FALSE)</f>
        <v>Obesity</v>
      </c>
      <c r="V393" s="4" t="str">
        <f>VLOOKUP(A393,'Medical Examinations'!$A$1:$J$2336,10,FALSE)</f>
        <v>Prediabetes</v>
      </c>
      <c r="W393" s="4"/>
      <c r="X393" s="4"/>
    </row>
    <row r="394" spans="1:24" ht="15.75" thickBot="1" x14ac:dyDescent="0.3">
      <c r="A394" s="4" t="s">
        <v>425</v>
      </c>
      <c r="B394" s="5">
        <v>1984</v>
      </c>
      <c r="C394" s="4" t="s">
        <v>10</v>
      </c>
      <c r="D394" s="5">
        <v>6</v>
      </c>
      <c r="E394" s="5" t="str">
        <f>CONCATENATE(D394," ",C394," ",B394)</f>
        <v>6 Jul 1984</v>
      </c>
      <c r="F394" s="4" t="str">
        <f>IF(M394&lt;=30,"20-30",IF(M394&lt;=40,"31-40",IF(M394&lt;=50,"41-50","51+")))</f>
        <v>31-40</v>
      </c>
      <c r="G394" s="19">
        <v>3678.86</v>
      </c>
      <c r="H394" s="4" t="s">
        <v>11</v>
      </c>
      <c r="I394" s="4" t="s">
        <v>12</v>
      </c>
      <c r="J394" s="4" t="s">
        <v>13</v>
      </c>
      <c r="K394" s="4"/>
      <c r="L394" s="4" t="str">
        <f>VLOOKUP(A394,'Customer Names'!$A$2:$B$2336,2,FALSE)</f>
        <v>Loenser</v>
      </c>
      <c r="M394" s="4">
        <f>DATEDIF(E394,$K$2,"y")</f>
        <v>40</v>
      </c>
      <c r="N394" s="4">
        <f>VLOOKUP(A394,'Medical Examinations'!$A$2:$B$2336,2,FALSE)</f>
        <v>16.5</v>
      </c>
      <c r="O394" s="4">
        <f>VLOOKUP(A394,'Medical Examinations'!$A$1:$J$2336,3,FALSE)</f>
        <v>5.03</v>
      </c>
      <c r="P394" s="4" t="str">
        <f>VLOOKUP(A394,'Medical Examinations'!$A$1:$J$2336,4,FALSE)</f>
        <v>No</v>
      </c>
      <c r="Q394" s="4" t="str">
        <f>VLOOKUP(A394,'Medical Examinations'!$A$1:$J$2336,5,FALSE)</f>
        <v>No</v>
      </c>
      <c r="R394" s="4">
        <f>VLOOKUP(A394,'Medical Examinations'!$A$1:$J$2336,7,FALSE)</f>
        <v>1</v>
      </c>
      <c r="S394" s="4" t="str">
        <f>VLOOKUP(A394,'Medical Examinations'!$A$1:$J$2336,6,FALSE)</f>
        <v>No</v>
      </c>
      <c r="T394" s="4" t="str">
        <f>VLOOKUP(A394,'Medical Examinations'!$A$1:$J$2336,8,FALSE)</f>
        <v>No</v>
      </c>
      <c r="U394" s="4" t="str">
        <f>VLOOKUP(A394,'Medical Examinations'!$A$1:$J$2336,9,FALSE)</f>
        <v>Underweight</v>
      </c>
      <c r="V394" s="4" t="str">
        <f>VLOOKUP(A394,'Medical Examinations'!$A$1:$J$2336,10,FALSE)</f>
        <v>Normal</v>
      </c>
      <c r="W394" s="4"/>
      <c r="X394" s="4"/>
    </row>
    <row r="395" spans="1:24" ht="15.75" thickBot="1" x14ac:dyDescent="0.3">
      <c r="A395" s="4" t="s">
        <v>426</v>
      </c>
      <c r="B395" s="5">
        <v>2003</v>
      </c>
      <c r="C395" s="4" t="s">
        <v>10</v>
      </c>
      <c r="D395" s="5">
        <v>10</v>
      </c>
      <c r="E395" s="5" t="str">
        <f>CONCATENATE(D395," ",C395," ",B395)</f>
        <v>10 Jul 2003</v>
      </c>
      <c r="F395" s="4" t="str">
        <f>IF(M395&lt;=30,"20-30",IF(M395&lt;=40,"31-40",IF(M395&lt;=50,"41-50","51+")))</f>
        <v>20-30</v>
      </c>
      <c r="G395" s="19">
        <v>3688.35</v>
      </c>
      <c r="H395" s="4" t="s">
        <v>11</v>
      </c>
      <c r="I395" s="4" t="s">
        <v>11</v>
      </c>
      <c r="J395" s="4" t="s">
        <v>300</v>
      </c>
      <c r="K395" s="4"/>
      <c r="L395" s="4" t="str">
        <f>VLOOKUP(A395,'Customer Names'!$A$2:$B$2336,2,FALSE)</f>
        <v>Quinteros</v>
      </c>
      <c r="M395" s="4">
        <f>DATEDIF(E395,$K$2,"y")</f>
        <v>21</v>
      </c>
      <c r="N395" s="4">
        <f>VLOOKUP(A395,'Medical Examinations'!$A$2:$B$2336,2,FALSE)</f>
        <v>32.07</v>
      </c>
      <c r="O395" s="4">
        <f>VLOOKUP(A395,'Medical Examinations'!$A$1:$J$2336,3,FALSE)</f>
        <v>5.25</v>
      </c>
      <c r="P395" s="4" t="str">
        <f>VLOOKUP(A395,'Medical Examinations'!$A$1:$J$2336,4,FALSE)</f>
        <v>No</v>
      </c>
      <c r="Q395" s="4" t="str">
        <f>VLOOKUP(A395,'Medical Examinations'!$A$1:$J$2336,5,FALSE)</f>
        <v>No</v>
      </c>
      <c r="R395" s="4">
        <f>VLOOKUP(A395,'Medical Examinations'!$A$1:$J$2336,7,FALSE)</f>
        <v>1</v>
      </c>
      <c r="S395" s="4" t="str">
        <f>VLOOKUP(A395,'Medical Examinations'!$A$1:$J$2336,6,FALSE)</f>
        <v>Yes</v>
      </c>
      <c r="T395" s="4" t="str">
        <f>VLOOKUP(A395,'Medical Examinations'!$A$1:$J$2336,8,FALSE)</f>
        <v>No</v>
      </c>
      <c r="U395" s="4" t="str">
        <f>VLOOKUP(A395,'Medical Examinations'!$A$1:$J$2336,9,FALSE)</f>
        <v>Obesity</v>
      </c>
      <c r="V395" s="4" t="str">
        <f>VLOOKUP(A395,'Medical Examinations'!$A$1:$J$2336,10,FALSE)</f>
        <v>Normal</v>
      </c>
      <c r="W395" s="4"/>
      <c r="X395" s="4"/>
    </row>
    <row r="396" spans="1:24" ht="15.75" thickBot="1" x14ac:dyDescent="0.3">
      <c r="A396" s="4" t="s">
        <v>427</v>
      </c>
      <c r="B396" s="5">
        <v>1981</v>
      </c>
      <c r="C396" s="4" t="s">
        <v>30</v>
      </c>
      <c r="D396" s="5">
        <v>14</v>
      </c>
      <c r="E396" s="5" t="str">
        <f>CONCATENATE(D396," ",C396," ",B396)</f>
        <v>14 Dec 1981</v>
      </c>
      <c r="F396" s="4" t="str">
        <f>IF(M396&lt;=30,"20-30",IF(M396&lt;=40,"31-40",IF(M396&lt;=50,"41-50","51+")))</f>
        <v>41-50</v>
      </c>
      <c r="G396" s="19">
        <v>3688.38</v>
      </c>
      <c r="H396" s="4" t="s">
        <v>11</v>
      </c>
      <c r="I396" s="4" t="s">
        <v>11</v>
      </c>
      <c r="J396" s="4" t="s">
        <v>13</v>
      </c>
      <c r="K396" s="4"/>
      <c r="L396" s="4" t="str">
        <f>VLOOKUP(A396,'Customer Names'!$A$2:$B$2336,2,FALSE)</f>
        <v>Jones</v>
      </c>
      <c r="M396" s="4">
        <f>DATEDIF(E396,$K$2,"y")</f>
        <v>43</v>
      </c>
      <c r="N396" s="4">
        <f>VLOOKUP(A396,'Medical Examinations'!$A$2:$B$2336,2,FALSE)</f>
        <v>17.059999999999999</v>
      </c>
      <c r="O396" s="4">
        <f>VLOOKUP(A396,'Medical Examinations'!$A$1:$J$2336,3,FALSE)</f>
        <v>8.75</v>
      </c>
      <c r="P396" s="4" t="str">
        <f>VLOOKUP(A396,'Medical Examinations'!$A$1:$J$2336,4,FALSE)</f>
        <v>Yes</v>
      </c>
      <c r="Q396" s="4" t="str">
        <f>VLOOKUP(A396,'Medical Examinations'!$A$1:$J$2336,5,FALSE)</f>
        <v>No</v>
      </c>
      <c r="R396" s="4">
        <f>VLOOKUP(A396,'Medical Examinations'!$A$1:$J$2336,7,FALSE)</f>
        <v>0</v>
      </c>
      <c r="S396" s="4" t="str">
        <f>VLOOKUP(A396,'Medical Examinations'!$A$1:$J$2336,6,FALSE)</f>
        <v>No</v>
      </c>
      <c r="T396" s="4" t="str">
        <f>VLOOKUP(A396,'Medical Examinations'!$A$1:$J$2336,8,FALSE)</f>
        <v>No</v>
      </c>
      <c r="U396" s="4" t="str">
        <f>VLOOKUP(A396,'Medical Examinations'!$A$1:$J$2336,9,FALSE)</f>
        <v>Underweight</v>
      </c>
      <c r="V396" s="4" t="str">
        <f>VLOOKUP(A396,'Medical Examinations'!$A$1:$J$2336,10,FALSE)</f>
        <v>Diabetes</v>
      </c>
      <c r="W396" s="4"/>
      <c r="X396" s="4"/>
    </row>
    <row r="397" spans="1:24" ht="15.75" thickBot="1" x14ac:dyDescent="0.3">
      <c r="A397" s="4" t="s">
        <v>428</v>
      </c>
      <c r="B397" s="5">
        <v>1995</v>
      </c>
      <c r="C397" s="4" t="s">
        <v>36</v>
      </c>
      <c r="D397" s="5">
        <v>21</v>
      </c>
      <c r="E397" s="5" t="str">
        <f>CONCATENATE(D397," ",C397," ",B397)</f>
        <v>21 Oct 1995</v>
      </c>
      <c r="F397" s="4" t="str">
        <f>IF(M397&lt;=30,"20-30",IF(M397&lt;=40,"31-40",IF(M397&lt;=50,"41-50","51+")))</f>
        <v>20-30</v>
      </c>
      <c r="G397" s="19">
        <v>3693.43</v>
      </c>
      <c r="H397" s="4" t="s">
        <v>11</v>
      </c>
      <c r="I397" s="4" t="s">
        <v>12</v>
      </c>
      <c r="J397" s="4" t="s">
        <v>42</v>
      </c>
      <c r="K397" s="4"/>
      <c r="L397" s="4" t="str">
        <f>VLOOKUP(A397,'Customer Names'!$A$2:$B$2336,2,FALSE)</f>
        <v>McGinn</v>
      </c>
      <c r="M397" s="4">
        <f>DATEDIF(E397,$K$2,"y")</f>
        <v>29</v>
      </c>
      <c r="N397" s="4">
        <f>VLOOKUP(A397,'Medical Examinations'!$A$2:$B$2336,2,FALSE)</f>
        <v>45.9</v>
      </c>
      <c r="O397" s="4">
        <f>VLOOKUP(A397,'Medical Examinations'!$A$1:$J$2336,3,FALSE)</f>
        <v>4.3</v>
      </c>
      <c r="P397" s="4" t="str">
        <f>VLOOKUP(A397,'Medical Examinations'!$A$1:$J$2336,4,FALSE)</f>
        <v>Yes</v>
      </c>
      <c r="Q397" s="4" t="str">
        <f>VLOOKUP(A397,'Medical Examinations'!$A$1:$J$2336,5,FALSE)</f>
        <v>No</v>
      </c>
      <c r="R397" s="4">
        <f>VLOOKUP(A397,'Medical Examinations'!$A$1:$J$2336,7,FALSE)</f>
        <v>1</v>
      </c>
      <c r="S397" s="4" t="str">
        <f>VLOOKUP(A397,'Medical Examinations'!$A$1:$J$2336,6,FALSE)</f>
        <v>No</v>
      </c>
      <c r="T397" s="4" t="str">
        <f>VLOOKUP(A397,'Medical Examinations'!$A$1:$J$2336,8,FALSE)</f>
        <v>No</v>
      </c>
      <c r="U397" s="4" t="str">
        <f>VLOOKUP(A397,'Medical Examinations'!$A$1:$J$2336,9,FALSE)</f>
        <v>Obesity</v>
      </c>
      <c r="V397" s="4" t="str">
        <f>VLOOKUP(A397,'Medical Examinations'!$A$1:$J$2336,10,FALSE)</f>
        <v>Normal</v>
      </c>
      <c r="W397" s="4"/>
      <c r="X397" s="4"/>
    </row>
    <row r="398" spans="1:24" ht="15.75" thickBot="1" x14ac:dyDescent="0.3">
      <c r="A398" s="4" t="s">
        <v>429</v>
      </c>
      <c r="B398" s="5">
        <v>1988</v>
      </c>
      <c r="C398" s="4" t="s">
        <v>34</v>
      </c>
      <c r="D398" s="5">
        <v>18</v>
      </c>
      <c r="E398" s="5" t="str">
        <f>CONCATENATE(D398," ",C398," ",B398)</f>
        <v>18 Aug 1988</v>
      </c>
      <c r="F398" s="4" t="str">
        <f>IF(M398&lt;=30,"20-30",IF(M398&lt;=40,"31-40",IF(M398&lt;=50,"41-50","51+")))</f>
        <v>31-40</v>
      </c>
      <c r="G398" s="19">
        <v>3699.54</v>
      </c>
      <c r="H398" s="4" t="s">
        <v>11</v>
      </c>
      <c r="I398" s="4" t="s">
        <v>12</v>
      </c>
      <c r="J398" s="4" t="s">
        <v>13</v>
      </c>
      <c r="K398" s="4"/>
      <c r="L398" s="4" t="str">
        <f>VLOOKUP(A398,'Customer Names'!$A$2:$B$2336,2,FALSE)</f>
        <v>Geoghegan</v>
      </c>
      <c r="M398" s="4">
        <f>DATEDIF(E398,$K$2,"y")</f>
        <v>36</v>
      </c>
      <c r="N398" s="4">
        <f>VLOOKUP(A398,'Medical Examinations'!$A$2:$B$2336,2,FALSE)</f>
        <v>19.59</v>
      </c>
      <c r="O398" s="4">
        <f>VLOOKUP(A398,'Medical Examinations'!$A$1:$J$2336,3,FALSE)</f>
        <v>6.04</v>
      </c>
      <c r="P398" s="4" t="str">
        <f>VLOOKUP(A398,'Medical Examinations'!$A$1:$J$2336,4,FALSE)</f>
        <v>Yes</v>
      </c>
      <c r="Q398" s="4" t="str">
        <f>VLOOKUP(A398,'Medical Examinations'!$A$1:$J$2336,5,FALSE)</f>
        <v>No</v>
      </c>
      <c r="R398" s="4">
        <f>VLOOKUP(A398,'Medical Examinations'!$A$1:$J$2336,7,FALSE)</f>
        <v>1</v>
      </c>
      <c r="S398" s="4" t="str">
        <f>VLOOKUP(A398,'Medical Examinations'!$A$1:$J$2336,6,FALSE)</f>
        <v>No</v>
      </c>
      <c r="T398" s="4" t="str">
        <f>VLOOKUP(A398,'Medical Examinations'!$A$1:$J$2336,8,FALSE)</f>
        <v>No</v>
      </c>
      <c r="U398" s="4" t="str">
        <f>VLOOKUP(A398,'Medical Examinations'!$A$1:$J$2336,9,FALSE)</f>
        <v>Normal Weight</v>
      </c>
      <c r="V398" s="4" t="str">
        <f>VLOOKUP(A398,'Medical Examinations'!$A$1:$J$2336,10,FALSE)</f>
        <v>Prediabetes</v>
      </c>
      <c r="W398" s="4"/>
      <c r="X398" s="4"/>
    </row>
    <row r="399" spans="1:24" ht="15.75" thickBot="1" x14ac:dyDescent="0.3">
      <c r="A399" s="4" t="s">
        <v>430</v>
      </c>
      <c r="B399" s="5">
        <v>1989</v>
      </c>
      <c r="C399" s="4" t="s">
        <v>30</v>
      </c>
      <c r="D399" s="5">
        <v>2</v>
      </c>
      <c r="E399" s="5" t="str">
        <f>CONCATENATE(D399," ",C399," ",B399)</f>
        <v>2 Dec 1989</v>
      </c>
      <c r="F399" s="4" t="str">
        <f>IF(M399&lt;=30,"20-30",IF(M399&lt;=40,"31-40",IF(M399&lt;=50,"41-50","51+")))</f>
        <v>31-40</v>
      </c>
      <c r="G399" s="19">
        <v>3704.35</v>
      </c>
      <c r="H399" s="4" t="s">
        <v>11</v>
      </c>
      <c r="I399" s="4" t="s">
        <v>11</v>
      </c>
      <c r="J399" s="4" t="s">
        <v>13</v>
      </c>
      <c r="K399" s="4"/>
      <c r="L399" s="4" t="str">
        <f>VLOOKUP(A399,'Customer Names'!$A$2:$B$2336,2,FALSE)</f>
        <v>May</v>
      </c>
      <c r="M399" s="4">
        <f>DATEDIF(E399,$K$2,"y")</f>
        <v>35</v>
      </c>
      <c r="N399" s="4">
        <f>VLOOKUP(A399,'Medical Examinations'!$A$2:$B$2336,2,FALSE)</f>
        <v>30.25</v>
      </c>
      <c r="O399" s="4">
        <f>VLOOKUP(A399,'Medical Examinations'!$A$1:$J$2336,3,FALSE)</f>
        <v>4.7699999999999996</v>
      </c>
      <c r="P399" s="4" t="str">
        <f>VLOOKUP(A399,'Medical Examinations'!$A$1:$J$2336,4,FALSE)</f>
        <v>No</v>
      </c>
      <c r="Q399" s="4" t="str">
        <f>VLOOKUP(A399,'Medical Examinations'!$A$1:$J$2336,5,FALSE)</f>
        <v>No</v>
      </c>
      <c r="R399" s="4">
        <f>VLOOKUP(A399,'Medical Examinations'!$A$1:$J$2336,7,FALSE)</f>
        <v>0</v>
      </c>
      <c r="S399" s="4" t="str">
        <f>VLOOKUP(A399,'Medical Examinations'!$A$1:$J$2336,6,FALSE)</f>
        <v>No</v>
      </c>
      <c r="T399" s="4" t="str">
        <f>VLOOKUP(A399,'Medical Examinations'!$A$1:$J$2336,8,FALSE)</f>
        <v>No</v>
      </c>
      <c r="U399" s="4" t="str">
        <f>VLOOKUP(A399,'Medical Examinations'!$A$1:$J$2336,9,FALSE)</f>
        <v>Obesity</v>
      </c>
      <c r="V399" s="4" t="str">
        <f>VLOOKUP(A399,'Medical Examinations'!$A$1:$J$2336,10,FALSE)</f>
        <v>Normal</v>
      </c>
      <c r="W399" s="4"/>
      <c r="X399" s="4"/>
    </row>
    <row r="400" spans="1:24" ht="15.75" thickBot="1" x14ac:dyDescent="0.3">
      <c r="A400" s="4" t="s">
        <v>431</v>
      </c>
      <c r="B400" s="5">
        <v>2004</v>
      </c>
      <c r="C400" s="4" t="s">
        <v>15</v>
      </c>
      <c r="D400" s="5">
        <v>5</v>
      </c>
      <c r="E400" s="5" t="str">
        <f>CONCATENATE(D400," ",C400," ",B400)</f>
        <v>5 Nov 2004</v>
      </c>
      <c r="F400" s="4" t="str">
        <f>IF(M400&lt;=30,"20-30",IF(M400&lt;=40,"31-40",IF(M400&lt;=50,"41-50","51+")))</f>
        <v>20-30</v>
      </c>
      <c r="G400" s="19">
        <v>3722.23</v>
      </c>
      <c r="H400" s="4" t="s">
        <v>11</v>
      </c>
      <c r="I400" s="4" t="s">
        <v>11</v>
      </c>
      <c r="J400" s="4" t="s">
        <v>200</v>
      </c>
      <c r="K400" s="4"/>
      <c r="L400" s="4" t="str">
        <f>VLOOKUP(A400,'Customer Names'!$A$2:$B$2336,2,FALSE)</f>
        <v>Connor</v>
      </c>
      <c r="M400" s="4">
        <f>DATEDIF(E400,$K$2,"y")</f>
        <v>20</v>
      </c>
      <c r="N400" s="4">
        <f>VLOOKUP(A400,'Medical Examinations'!$A$2:$B$2336,2,FALSE)</f>
        <v>32.54</v>
      </c>
      <c r="O400" s="4">
        <f>VLOOKUP(A400,'Medical Examinations'!$A$1:$J$2336,3,FALSE)</f>
        <v>6.38</v>
      </c>
      <c r="P400" s="4" t="str">
        <f>VLOOKUP(A400,'Medical Examinations'!$A$1:$J$2336,4,FALSE)</f>
        <v>No</v>
      </c>
      <c r="Q400" s="4" t="str">
        <f>VLOOKUP(A400,'Medical Examinations'!$A$1:$J$2336,5,FALSE)</f>
        <v>Yes</v>
      </c>
      <c r="R400" s="4">
        <f>VLOOKUP(A400,'Medical Examinations'!$A$1:$J$2336,7,FALSE)</f>
        <v>1</v>
      </c>
      <c r="S400" s="4" t="str">
        <f>VLOOKUP(A400,'Medical Examinations'!$A$1:$J$2336,6,FALSE)</f>
        <v>No</v>
      </c>
      <c r="T400" s="4" t="str">
        <f>VLOOKUP(A400,'Medical Examinations'!$A$1:$J$2336,8,FALSE)</f>
        <v>No</v>
      </c>
      <c r="U400" s="4" t="str">
        <f>VLOOKUP(A400,'Medical Examinations'!$A$1:$J$2336,9,FALSE)</f>
        <v>Obesity</v>
      </c>
      <c r="V400" s="4" t="str">
        <f>VLOOKUP(A400,'Medical Examinations'!$A$1:$J$2336,10,FALSE)</f>
        <v>Prediabetes</v>
      </c>
      <c r="W400" s="4"/>
      <c r="X400" s="4"/>
    </row>
    <row r="401" spans="1:24" ht="15.75" thickBot="1" x14ac:dyDescent="0.3">
      <c r="A401" s="4" t="s">
        <v>432</v>
      </c>
      <c r="B401" s="5">
        <v>1986</v>
      </c>
      <c r="C401" s="4" t="s">
        <v>30</v>
      </c>
      <c r="D401" s="5">
        <v>1</v>
      </c>
      <c r="E401" s="5" t="str">
        <f>CONCATENATE(D401," ",C401," ",B401)</f>
        <v>1 Dec 1986</v>
      </c>
      <c r="F401" s="4" t="str">
        <f>IF(M401&lt;=30,"20-30",IF(M401&lt;=40,"31-40",IF(M401&lt;=50,"41-50","51+")))</f>
        <v>31-40</v>
      </c>
      <c r="G401" s="19">
        <v>3731.6</v>
      </c>
      <c r="H401" s="4" t="s">
        <v>11</v>
      </c>
      <c r="I401" s="4" t="s">
        <v>11</v>
      </c>
      <c r="J401" s="4" t="s">
        <v>13</v>
      </c>
      <c r="K401" s="4"/>
      <c r="L401" s="4" t="str">
        <f>VLOOKUP(A401,'Customer Names'!$A$2:$B$2336,2,FALSE)</f>
        <v>McCutcheon</v>
      </c>
      <c r="M401" s="4">
        <f>DATEDIF(E401,$K$2,"y")</f>
        <v>38</v>
      </c>
      <c r="N401" s="4">
        <f>VLOOKUP(A401,'Medical Examinations'!$A$2:$B$2336,2,FALSE)</f>
        <v>18.170000000000002</v>
      </c>
      <c r="O401" s="4">
        <f>VLOOKUP(A401,'Medical Examinations'!$A$1:$J$2336,3,FALSE)</f>
        <v>6.91</v>
      </c>
      <c r="P401" s="4" t="str">
        <f>VLOOKUP(A401,'Medical Examinations'!$A$1:$J$2336,4,FALSE)</f>
        <v>Yes</v>
      </c>
      <c r="Q401" s="4" t="str">
        <f>VLOOKUP(A401,'Medical Examinations'!$A$1:$J$2336,5,FALSE)</f>
        <v>No</v>
      </c>
      <c r="R401" s="4">
        <f>VLOOKUP(A401,'Medical Examinations'!$A$1:$J$2336,7,FALSE)</f>
        <v>1</v>
      </c>
      <c r="S401" s="4" t="str">
        <f>VLOOKUP(A401,'Medical Examinations'!$A$1:$J$2336,6,FALSE)</f>
        <v>No</v>
      </c>
      <c r="T401" s="4" t="str">
        <f>VLOOKUP(A401,'Medical Examinations'!$A$1:$J$2336,8,FALSE)</f>
        <v>No</v>
      </c>
      <c r="U401" s="4" t="str">
        <f>VLOOKUP(A401,'Medical Examinations'!$A$1:$J$2336,9,FALSE)</f>
        <v>Underweight</v>
      </c>
      <c r="V401" s="4" t="str">
        <f>VLOOKUP(A401,'Medical Examinations'!$A$1:$J$2336,10,FALSE)</f>
        <v>Diabetes</v>
      </c>
      <c r="W401" s="4"/>
      <c r="X401" s="4"/>
    </row>
    <row r="402" spans="1:24" ht="15.75" thickBot="1" x14ac:dyDescent="0.3">
      <c r="A402" s="4" t="s">
        <v>433</v>
      </c>
      <c r="B402" s="5">
        <v>1994</v>
      </c>
      <c r="C402" s="4" t="s">
        <v>34</v>
      </c>
      <c r="D402" s="5">
        <v>22</v>
      </c>
      <c r="E402" s="5" t="str">
        <f>CONCATENATE(D402," ",C402," ",B402)</f>
        <v>22 Aug 1994</v>
      </c>
      <c r="F402" s="4" t="str">
        <f>IF(M402&lt;=30,"20-30",IF(M402&lt;=40,"31-40",IF(M402&lt;=50,"41-50","51+")))</f>
        <v>20-30</v>
      </c>
      <c r="G402" s="19">
        <v>3732.63</v>
      </c>
      <c r="H402" s="4" t="s">
        <v>11</v>
      </c>
      <c r="I402" s="4" t="s">
        <v>12</v>
      </c>
      <c r="J402" s="4" t="s">
        <v>247</v>
      </c>
      <c r="K402" s="4"/>
      <c r="L402" s="4" t="str">
        <f>VLOOKUP(A402,'Customer Names'!$A$2:$B$2336,2,FALSE)</f>
        <v>Jacob</v>
      </c>
      <c r="M402" s="4">
        <f>DATEDIF(E402,$K$2,"y")</f>
        <v>30</v>
      </c>
      <c r="N402" s="4">
        <f>VLOOKUP(A402,'Medical Examinations'!$A$2:$B$2336,2,FALSE)</f>
        <v>17.29</v>
      </c>
      <c r="O402" s="4">
        <f>VLOOKUP(A402,'Medical Examinations'!$A$1:$J$2336,3,FALSE)</f>
        <v>4.9800000000000004</v>
      </c>
      <c r="P402" s="4" t="str">
        <f>VLOOKUP(A402,'Medical Examinations'!$A$1:$J$2336,4,FALSE)</f>
        <v>No</v>
      </c>
      <c r="Q402" s="4" t="str">
        <f>VLOOKUP(A402,'Medical Examinations'!$A$1:$J$2336,5,FALSE)</f>
        <v>No</v>
      </c>
      <c r="R402" s="4">
        <f>VLOOKUP(A402,'Medical Examinations'!$A$1:$J$2336,7,FALSE)</f>
        <v>0</v>
      </c>
      <c r="S402" s="4" t="str">
        <f>VLOOKUP(A402,'Medical Examinations'!$A$1:$J$2336,6,FALSE)</f>
        <v>No</v>
      </c>
      <c r="T402" s="4" t="str">
        <f>VLOOKUP(A402,'Medical Examinations'!$A$1:$J$2336,8,FALSE)</f>
        <v>No</v>
      </c>
      <c r="U402" s="4" t="str">
        <f>VLOOKUP(A402,'Medical Examinations'!$A$1:$J$2336,9,FALSE)</f>
        <v>Underweight</v>
      </c>
      <c r="V402" s="4" t="str">
        <f>VLOOKUP(A402,'Medical Examinations'!$A$1:$J$2336,10,FALSE)</f>
        <v>Normal</v>
      </c>
      <c r="W402" s="4"/>
      <c r="X402" s="4"/>
    </row>
    <row r="403" spans="1:24" ht="15.75" thickBot="1" x14ac:dyDescent="0.3">
      <c r="A403" s="4" t="s">
        <v>434</v>
      </c>
      <c r="B403" s="5">
        <v>1993</v>
      </c>
      <c r="C403" s="4" t="s">
        <v>18</v>
      </c>
      <c r="D403" s="5">
        <v>22</v>
      </c>
      <c r="E403" s="5" t="str">
        <f>CONCATENATE(D403," ",C403," ",B403)</f>
        <v>22 Jun 1993</v>
      </c>
      <c r="F403" s="4" t="str">
        <f>IF(M403&lt;=30,"20-30",IF(M403&lt;=40,"31-40",IF(M403&lt;=50,"41-50","51+")))</f>
        <v>31-40</v>
      </c>
      <c r="G403" s="19">
        <v>3736.46</v>
      </c>
      <c r="H403" s="4" t="s">
        <v>11</v>
      </c>
      <c r="I403" s="4" t="s">
        <v>11</v>
      </c>
      <c r="J403" s="4" t="s">
        <v>23</v>
      </c>
      <c r="K403" s="4"/>
      <c r="L403" s="4" t="str">
        <f>VLOOKUP(A403,'Customer Names'!$A$2:$B$2336,2,FALSE)</f>
        <v>Bashaw</v>
      </c>
      <c r="M403" s="4">
        <f>DATEDIF(E403,$K$2,"y")</f>
        <v>31</v>
      </c>
      <c r="N403" s="4">
        <f>VLOOKUP(A403,'Medical Examinations'!$A$2:$B$2336,2,FALSE)</f>
        <v>26.03</v>
      </c>
      <c r="O403" s="4">
        <f>VLOOKUP(A403,'Medical Examinations'!$A$1:$J$2336,3,FALSE)</f>
        <v>5.97</v>
      </c>
      <c r="P403" s="4" t="str">
        <f>VLOOKUP(A403,'Medical Examinations'!$A$1:$J$2336,4,FALSE)</f>
        <v>No</v>
      </c>
      <c r="Q403" s="4" t="str">
        <f>VLOOKUP(A403,'Medical Examinations'!$A$1:$J$2336,5,FALSE)</f>
        <v>No</v>
      </c>
      <c r="R403" s="4">
        <f>VLOOKUP(A403,'Medical Examinations'!$A$1:$J$2336,7,FALSE)</f>
        <v>1</v>
      </c>
      <c r="S403" s="4" t="str">
        <f>VLOOKUP(A403,'Medical Examinations'!$A$1:$J$2336,6,FALSE)</f>
        <v>Yes</v>
      </c>
      <c r="T403" s="4" t="str">
        <f>VLOOKUP(A403,'Medical Examinations'!$A$1:$J$2336,8,FALSE)</f>
        <v>No</v>
      </c>
      <c r="U403" s="4" t="str">
        <f>VLOOKUP(A403,'Medical Examinations'!$A$1:$J$2336,9,FALSE)</f>
        <v>Overweight</v>
      </c>
      <c r="V403" s="4" t="str">
        <f>VLOOKUP(A403,'Medical Examinations'!$A$1:$J$2336,10,FALSE)</f>
        <v>Prediabetes</v>
      </c>
      <c r="W403" s="4"/>
      <c r="X403" s="4"/>
    </row>
    <row r="404" spans="1:24" ht="15.75" thickBot="1" x14ac:dyDescent="0.3">
      <c r="A404" s="4" t="s">
        <v>435</v>
      </c>
      <c r="B404" s="5">
        <v>1986</v>
      </c>
      <c r="C404" s="4" t="s">
        <v>20</v>
      </c>
      <c r="D404" s="5">
        <v>9</v>
      </c>
      <c r="E404" s="5" t="str">
        <f>CONCATENATE(D404," ",C404," ",B404)</f>
        <v>9 Sep 1986</v>
      </c>
      <c r="F404" s="4" t="str">
        <f>IF(M404&lt;=30,"20-30",IF(M404&lt;=40,"31-40",IF(M404&lt;=50,"41-50","51+")))</f>
        <v>31-40</v>
      </c>
      <c r="G404" s="19">
        <v>3748.56</v>
      </c>
      <c r="H404" s="4" t="s">
        <v>11</v>
      </c>
      <c r="I404" s="4" t="s">
        <v>11</v>
      </c>
      <c r="J404" s="4" t="s">
        <v>13</v>
      </c>
      <c r="K404" s="4"/>
      <c r="L404" s="4" t="str">
        <f>VLOOKUP(A404,'Customer Names'!$A$2:$B$2336,2,FALSE)</f>
        <v>Shilling</v>
      </c>
      <c r="M404" s="4">
        <f>DATEDIF(E404,$K$2,"y")</f>
        <v>38</v>
      </c>
      <c r="N404" s="4">
        <f>VLOOKUP(A404,'Medical Examinations'!$A$2:$B$2336,2,FALSE)</f>
        <v>18.22</v>
      </c>
      <c r="O404" s="4">
        <f>VLOOKUP(A404,'Medical Examinations'!$A$1:$J$2336,3,FALSE)</f>
        <v>10.27</v>
      </c>
      <c r="P404" s="4" t="str">
        <f>VLOOKUP(A404,'Medical Examinations'!$A$1:$J$2336,4,FALSE)</f>
        <v>Yes</v>
      </c>
      <c r="Q404" s="4" t="str">
        <f>VLOOKUP(A404,'Medical Examinations'!$A$1:$J$2336,5,FALSE)</f>
        <v>No</v>
      </c>
      <c r="R404" s="4">
        <f>VLOOKUP(A404,'Medical Examinations'!$A$1:$J$2336,7,FALSE)</f>
        <v>1</v>
      </c>
      <c r="S404" s="4" t="str">
        <f>VLOOKUP(A404,'Medical Examinations'!$A$1:$J$2336,6,FALSE)</f>
        <v>No</v>
      </c>
      <c r="T404" s="4" t="str">
        <f>VLOOKUP(A404,'Medical Examinations'!$A$1:$J$2336,8,FALSE)</f>
        <v>No</v>
      </c>
      <c r="U404" s="4" t="str">
        <f>VLOOKUP(A404,'Medical Examinations'!$A$1:$J$2336,9,FALSE)</f>
        <v>Underweight</v>
      </c>
      <c r="V404" s="4" t="str">
        <f>VLOOKUP(A404,'Medical Examinations'!$A$1:$J$2336,10,FALSE)</f>
        <v>Diabetes</v>
      </c>
      <c r="W404" s="4"/>
      <c r="X404" s="4"/>
    </row>
    <row r="405" spans="1:24" ht="15.75" thickBot="1" x14ac:dyDescent="0.3">
      <c r="A405" s="4" t="s">
        <v>436</v>
      </c>
      <c r="B405" s="5">
        <v>1991</v>
      </c>
      <c r="C405" s="4" t="s">
        <v>36</v>
      </c>
      <c r="D405" s="5">
        <v>28</v>
      </c>
      <c r="E405" s="5" t="str">
        <f>CONCATENATE(D405," ",C405," ",B405)</f>
        <v>28 Oct 1991</v>
      </c>
      <c r="F405" s="4" t="str">
        <f>IF(M405&lt;=30,"20-30",IF(M405&lt;=40,"31-40",IF(M405&lt;=50,"41-50","51+")))</f>
        <v>31-40</v>
      </c>
      <c r="G405" s="19">
        <v>3756.62</v>
      </c>
      <c r="H405" s="4" t="s">
        <v>11</v>
      </c>
      <c r="I405" s="4" t="s">
        <v>11</v>
      </c>
      <c r="J405" s="4" t="s">
        <v>13</v>
      </c>
      <c r="K405" s="4"/>
      <c r="L405" s="4" t="str">
        <f>VLOOKUP(A405,'Customer Names'!$A$2:$B$2336,2,FALSE)</f>
        <v>Dibaba</v>
      </c>
      <c r="M405" s="4">
        <f>DATEDIF(E405,$K$2,"y")</f>
        <v>33</v>
      </c>
      <c r="N405" s="4">
        <f>VLOOKUP(A405,'Medical Examinations'!$A$2:$B$2336,2,FALSE)</f>
        <v>25.74</v>
      </c>
      <c r="O405" s="4">
        <f>VLOOKUP(A405,'Medical Examinations'!$A$1:$J$2336,3,FALSE)</f>
        <v>5.99</v>
      </c>
      <c r="P405" s="4" t="str">
        <f>VLOOKUP(A405,'Medical Examinations'!$A$1:$J$2336,4,FALSE)</f>
        <v>No</v>
      </c>
      <c r="Q405" s="4" t="str">
        <f>VLOOKUP(A405,'Medical Examinations'!$A$1:$J$2336,5,FALSE)</f>
        <v>No</v>
      </c>
      <c r="R405" s="4">
        <f>VLOOKUP(A405,'Medical Examinations'!$A$1:$J$2336,7,FALSE)</f>
        <v>0</v>
      </c>
      <c r="S405" s="4" t="str">
        <f>VLOOKUP(A405,'Medical Examinations'!$A$1:$J$2336,6,FALSE)</f>
        <v>No</v>
      </c>
      <c r="T405" s="4" t="str">
        <f>VLOOKUP(A405,'Medical Examinations'!$A$1:$J$2336,8,FALSE)</f>
        <v>No</v>
      </c>
      <c r="U405" s="4" t="str">
        <f>VLOOKUP(A405,'Medical Examinations'!$A$1:$J$2336,9,FALSE)</f>
        <v>Overweight</v>
      </c>
      <c r="V405" s="4" t="str">
        <f>VLOOKUP(A405,'Medical Examinations'!$A$1:$J$2336,10,FALSE)</f>
        <v>Prediabetes</v>
      </c>
      <c r="W405" s="4"/>
      <c r="X405" s="4"/>
    </row>
    <row r="406" spans="1:24" ht="15.75" thickBot="1" x14ac:dyDescent="0.3">
      <c r="A406" s="4" t="s">
        <v>437</v>
      </c>
      <c r="B406" s="5">
        <v>1991</v>
      </c>
      <c r="C406" s="4" t="s">
        <v>34</v>
      </c>
      <c r="D406" s="5">
        <v>25</v>
      </c>
      <c r="E406" s="5" t="str">
        <f>CONCATENATE(D406," ",C406," ",B406)</f>
        <v>25 Aug 1991</v>
      </c>
      <c r="F406" s="4" t="str">
        <f>IF(M406&lt;=30,"20-30",IF(M406&lt;=40,"31-40",IF(M406&lt;=50,"41-50","51+")))</f>
        <v>31-40</v>
      </c>
      <c r="G406" s="19">
        <v>3757.84</v>
      </c>
      <c r="H406" s="4" t="s">
        <v>11</v>
      </c>
      <c r="I406" s="4" t="s">
        <v>16</v>
      </c>
      <c r="J406" s="4" t="s">
        <v>13</v>
      </c>
      <c r="K406" s="4"/>
      <c r="L406" s="4" t="str">
        <f>VLOOKUP(A406,'Customer Names'!$A$2:$B$2336,2,FALSE)</f>
        <v>Mickelson</v>
      </c>
      <c r="M406" s="4">
        <f>DATEDIF(E406,$K$2,"y")</f>
        <v>33</v>
      </c>
      <c r="N406" s="4">
        <f>VLOOKUP(A406,'Medical Examinations'!$A$2:$B$2336,2,FALSE)</f>
        <v>26.62</v>
      </c>
      <c r="O406" s="4">
        <f>VLOOKUP(A406,'Medical Examinations'!$A$1:$J$2336,3,FALSE)</f>
        <v>6.24</v>
      </c>
      <c r="P406" s="4" t="str">
        <f>VLOOKUP(A406,'Medical Examinations'!$A$1:$J$2336,4,FALSE)</f>
        <v>No</v>
      </c>
      <c r="Q406" s="4" t="str">
        <f>VLOOKUP(A406,'Medical Examinations'!$A$1:$J$2336,5,FALSE)</f>
        <v>No</v>
      </c>
      <c r="R406" s="4">
        <f>VLOOKUP(A406,'Medical Examinations'!$A$1:$J$2336,7,FALSE)</f>
        <v>0</v>
      </c>
      <c r="S406" s="4" t="str">
        <f>VLOOKUP(A406,'Medical Examinations'!$A$1:$J$2336,6,FALSE)</f>
        <v>No</v>
      </c>
      <c r="T406" s="4" t="str">
        <f>VLOOKUP(A406,'Medical Examinations'!$A$1:$J$2336,8,FALSE)</f>
        <v>No</v>
      </c>
      <c r="U406" s="4" t="str">
        <f>VLOOKUP(A406,'Medical Examinations'!$A$1:$J$2336,9,FALSE)</f>
        <v>Overweight</v>
      </c>
      <c r="V406" s="4" t="str">
        <f>VLOOKUP(A406,'Medical Examinations'!$A$1:$J$2336,10,FALSE)</f>
        <v>Prediabetes</v>
      </c>
      <c r="W406" s="4"/>
      <c r="X406" s="4"/>
    </row>
    <row r="407" spans="1:24" ht="15.75" thickBot="1" x14ac:dyDescent="0.3">
      <c r="A407" s="4" t="s">
        <v>438</v>
      </c>
      <c r="B407" s="5">
        <v>1991</v>
      </c>
      <c r="C407" s="4" t="s">
        <v>36</v>
      </c>
      <c r="D407" s="5">
        <v>24</v>
      </c>
      <c r="E407" s="5" t="str">
        <f>CONCATENATE(D407," ",C407," ",B407)</f>
        <v>24 Oct 1991</v>
      </c>
      <c r="F407" s="4" t="str">
        <f>IF(M407&lt;=30,"20-30",IF(M407&lt;=40,"31-40",IF(M407&lt;=50,"41-50","51+")))</f>
        <v>31-40</v>
      </c>
      <c r="G407" s="19">
        <v>3761.29</v>
      </c>
      <c r="H407" s="4" t="s">
        <v>11</v>
      </c>
      <c r="I407" s="4" t="s">
        <v>12</v>
      </c>
      <c r="J407" s="4" t="s">
        <v>42</v>
      </c>
      <c r="K407" s="4"/>
      <c r="L407" s="4" t="str">
        <f>VLOOKUP(A407,'Customer Names'!$A$2:$B$2336,2,FALSE)</f>
        <v>Ryan</v>
      </c>
      <c r="M407" s="4">
        <f>DATEDIF(E407,$K$2,"y")</f>
        <v>33</v>
      </c>
      <c r="N407" s="4">
        <f>VLOOKUP(A407,'Medical Examinations'!$A$2:$B$2336,2,FALSE)</f>
        <v>29.1</v>
      </c>
      <c r="O407" s="4">
        <f>VLOOKUP(A407,'Medical Examinations'!$A$1:$J$2336,3,FALSE)</f>
        <v>4.67</v>
      </c>
      <c r="P407" s="4" t="str">
        <f>VLOOKUP(A407,'Medical Examinations'!$A$1:$J$2336,4,FALSE)</f>
        <v>No</v>
      </c>
      <c r="Q407" s="4" t="str">
        <f>VLOOKUP(A407,'Medical Examinations'!$A$1:$J$2336,5,FALSE)</f>
        <v>No</v>
      </c>
      <c r="R407" s="4">
        <f>VLOOKUP(A407,'Medical Examinations'!$A$1:$J$2336,7,FALSE)</f>
        <v>0</v>
      </c>
      <c r="S407" s="4" t="str">
        <f>VLOOKUP(A407,'Medical Examinations'!$A$1:$J$2336,6,FALSE)</f>
        <v>No</v>
      </c>
      <c r="T407" s="4" t="str">
        <f>VLOOKUP(A407,'Medical Examinations'!$A$1:$J$2336,8,FALSE)</f>
        <v>No</v>
      </c>
      <c r="U407" s="4" t="str">
        <f>VLOOKUP(A407,'Medical Examinations'!$A$1:$J$2336,9,FALSE)</f>
        <v>Overweight</v>
      </c>
      <c r="V407" s="4" t="str">
        <f>VLOOKUP(A407,'Medical Examinations'!$A$1:$J$2336,10,FALSE)</f>
        <v>Normal</v>
      </c>
      <c r="W407" s="4"/>
      <c r="X407" s="4"/>
    </row>
    <row r="408" spans="1:24" ht="15.75" thickBot="1" x14ac:dyDescent="0.3">
      <c r="A408" s="4" t="s">
        <v>439</v>
      </c>
      <c r="B408" s="5">
        <v>1994</v>
      </c>
      <c r="C408" s="4" t="s">
        <v>15</v>
      </c>
      <c r="D408" s="5">
        <v>21</v>
      </c>
      <c r="E408" s="5" t="str">
        <f>CONCATENATE(D408," ",C408," ",B408)</f>
        <v>21 Nov 1994</v>
      </c>
      <c r="F408" s="4" t="str">
        <f>IF(M408&lt;=30,"20-30",IF(M408&lt;=40,"31-40",IF(M408&lt;=50,"41-50","51+")))</f>
        <v>20-30</v>
      </c>
      <c r="G408" s="19">
        <v>3766.88</v>
      </c>
      <c r="H408" s="4" t="s">
        <v>11</v>
      </c>
      <c r="I408" s="4" t="s">
        <v>16</v>
      </c>
      <c r="J408" s="4" t="s">
        <v>13</v>
      </c>
      <c r="K408" s="4"/>
      <c r="L408" s="4" t="str">
        <f>VLOOKUP(A408,'Customer Names'!$A$2:$B$2336,2,FALSE)</f>
        <v>McLean</v>
      </c>
      <c r="M408" s="4">
        <f>DATEDIF(E408,$K$2,"y")</f>
        <v>30</v>
      </c>
      <c r="N408" s="4">
        <f>VLOOKUP(A408,'Medical Examinations'!$A$2:$B$2336,2,FALSE)</f>
        <v>37.619999999999997</v>
      </c>
      <c r="O408" s="4">
        <f>VLOOKUP(A408,'Medical Examinations'!$A$1:$J$2336,3,FALSE)</f>
        <v>4.18</v>
      </c>
      <c r="P408" s="4" t="str">
        <f>VLOOKUP(A408,'Medical Examinations'!$A$1:$J$2336,4,FALSE)</f>
        <v>No</v>
      </c>
      <c r="Q408" s="4" t="str">
        <f>VLOOKUP(A408,'Medical Examinations'!$A$1:$J$2336,5,FALSE)</f>
        <v>No</v>
      </c>
      <c r="R408" s="4">
        <f>VLOOKUP(A408,'Medical Examinations'!$A$1:$J$2336,7,FALSE)</f>
        <v>0</v>
      </c>
      <c r="S408" s="4" t="str">
        <f>VLOOKUP(A408,'Medical Examinations'!$A$1:$J$2336,6,FALSE)</f>
        <v>No</v>
      </c>
      <c r="T408" s="4" t="str">
        <f>VLOOKUP(A408,'Medical Examinations'!$A$1:$J$2336,8,FALSE)</f>
        <v>No</v>
      </c>
      <c r="U408" s="4" t="str">
        <f>VLOOKUP(A408,'Medical Examinations'!$A$1:$J$2336,9,FALSE)</f>
        <v>Obesity</v>
      </c>
      <c r="V408" s="4" t="str">
        <f>VLOOKUP(A408,'Medical Examinations'!$A$1:$J$2336,10,FALSE)</f>
        <v>Normal</v>
      </c>
      <c r="W408" s="4"/>
      <c r="X408" s="4"/>
    </row>
    <row r="409" spans="1:24" ht="15.75" thickBot="1" x14ac:dyDescent="0.3">
      <c r="A409" s="4" t="s">
        <v>440</v>
      </c>
      <c r="B409" s="5">
        <v>1987</v>
      </c>
      <c r="C409" s="4" t="s">
        <v>36</v>
      </c>
      <c r="D409" s="5">
        <v>24</v>
      </c>
      <c r="E409" s="5" t="str">
        <f>CONCATENATE(D409," ",C409," ",B409)</f>
        <v>24 Oct 1987</v>
      </c>
      <c r="F409" s="4" t="str">
        <f>IF(M409&lt;=30,"20-30",IF(M409&lt;=40,"31-40",IF(M409&lt;=50,"41-50","51+")))</f>
        <v>31-40</v>
      </c>
      <c r="G409" s="19">
        <v>3773.23</v>
      </c>
      <c r="H409" s="4" t="s">
        <v>11</v>
      </c>
      <c r="I409" s="4" t="s">
        <v>12</v>
      </c>
      <c r="J409" s="4" t="s">
        <v>13</v>
      </c>
      <c r="K409" s="4"/>
      <c r="L409" s="4" t="str">
        <f>VLOOKUP(A409,'Customer Names'!$A$2:$B$2336,2,FALSE)</f>
        <v>Verdi</v>
      </c>
      <c r="M409" s="4">
        <f>DATEDIF(E409,$K$2,"y")</f>
        <v>37</v>
      </c>
      <c r="N409" s="4">
        <f>VLOOKUP(A409,'Medical Examinations'!$A$2:$B$2336,2,FALSE)</f>
        <v>19.05</v>
      </c>
      <c r="O409" s="4">
        <f>VLOOKUP(A409,'Medical Examinations'!$A$1:$J$2336,3,FALSE)</f>
        <v>4.92</v>
      </c>
      <c r="P409" s="4" t="str">
        <f>VLOOKUP(A409,'Medical Examinations'!$A$1:$J$2336,4,FALSE)</f>
        <v>No</v>
      </c>
      <c r="Q409" s="4" t="str">
        <f>VLOOKUP(A409,'Medical Examinations'!$A$1:$J$2336,5,FALSE)</f>
        <v>No</v>
      </c>
      <c r="R409" s="4">
        <f>VLOOKUP(A409,'Medical Examinations'!$A$1:$J$2336,7,FALSE)</f>
        <v>1</v>
      </c>
      <c r="S409" s="4" t="str">
        <f>VLOOKUP(A409,'Medical Examinations'!$A$1:$J$2336,6,FALSE)</f>
        <v>No</v>
      </c>
      <c r="T409" s="4" t="str">
        <f>VLOOKUP(A409,'Medical Examinations'!$A$1:$J$2336,8,FALSE)</f>
        <v>No</v>
      </c>
      <c r="U409" s="4" t="str">
        <f>VLOOKUP(A409,'Medical Examinations'!$A$1:$J$2336,9,FALSE)</f>
        <v>Normal Weight</v>
      </c>
      <c r="V409" s="4" t="str">
        <f>VLOOKUP(A409,'Medical Examinations'!$A$1:$J$2336,10,FALSE)</f>
        <v>Normal</v>
      </c>
      <c r="W409" s="4"/>
      <c r="X409" s="4"/>
    </row>
    <row r="410" spans="1:24" ht="15.75" thickBot="1" x14ac:dyDescent="0.3">
      <c r="A410" s="4" t="s">
        <v>441</v>
      </c>
      <c r="B410" s="5">
        <v>1981</v>
      </c>
      <c r="C410" s="4" t="s">
        <v>30</v>
      </c>
      <c r="D410" s="5">
        <v>13</v>
      </c>
      <c r="E410" s="5" t="str">
        <f>CONCATENATE(D410," ",C410," ",B410)</f>
        <v>13 Dec 1981</v>
      </c>
      <c r="F410" s="4" t="str">
        <f>IF(M410&lt;=30,"20-30",IF(M410&lt;=40,"31-40",IF(M410&lt;=50,"41-50","51+")))</f>
        <v>41-50</v>
      </c>
      <c r="G410" s="19">
        <v>3785.77</v>
      </c>
      <c r="H410" s="4" t="s">
        <v>11</v>
      </c>
      <c r="I410" s="4" t="s">
        <v>16</v>
      </c>
      <c r="J410" s="4" t="s">
        <v>13</v>
      </c>
      <c r="K410" s="4"/>
      <c r="L410" s="4" t="str">
        <f>VLOOKUP(A410,'Customer Names'!$A$2:$B$2336,2,FALSE)</f>
        <v>Stepanova</v>
      </c>
      <c r="M410" s="4">
        <f>DATEDIF(E410,$K$2,"y")</f>
        <v>43</v>
      </c>
      <c r="N410" s="4">
        <f>VLOOKUP(A410,'Medical Examinations'!$A$2:$B$2336,2,FALSE)</f>
        <v>16.96</v>
      </c>
      <c r="O410" s="4">
        <f>VLOOKUP(A410,'Medical Examinations'!$A$1:$J$2336,3,FALSE)</f>
        <v>11.47</v>
      </c>
      <c r="P410" s="4" t="str">
        <f>VLOOKUP(A410,'Medical Examinations'!$A$1:$J$2336,4,FALSE)</f>
        <v>Yes</v>
      </c>
      <c r="Q410" s="4" t="str">
        <f>VLOOKUP(A410,'Medical Examinations'!$A$1:$J$2336,5,FALSE)</f>
        <v>No</v>
      </c>
      <c r="R410" s="4">
        <f>VLOOKUP(A410,'Medical Examinations'!$A$1:$J$2336,7,FALSE)</f>
        <v>0</v>
      </c>
      <c r="S410" s="4" t="str">
        <f>VLOOKUP(A410,'Medical Examinations'!$A$1:$J$2336,6,FALSE)</f>
        <v>No</v>
      </c>
      <c r="T410" s="4" t="str">
        <f>VLOOKUP(A410,'Medical Examinations'!$A$1:$J$2336,8,FALSE)</f>
        <v>No</v>
      </c>
      <c r="U410" s="4" t="str">
        <f>VLOOKUP(A410,'Medical Examinations'!$A$1:$J$2336,9,FALSE)</f>
        <v>Underweight</v>
      </c>
      <c r="V410" s="4" t="str">
        <f>VLOOKUP(A410,'Medical Examinations'!$A$1:$J$2336,10,FALSE)</f>
        <v>Diabetes</v>
      </c>
      <c r="W410" s="4"/>
      <c r="X410" s="4"/>
    </row>
    <row r="411" spans="1:24" ht="15.75" thickBot="1" x14ac:dyDescent="0.3">
      <c r="A411" s="4" t="s">
        <v>442</v>
      </c>
      <c r="B411" s="5">
        <v>1988</v>
      </c>
      <c r="C411" s="4" t="s">
        <v>34</v>
      </c>
      <c r="D411" s="5">
        <v>28</v>
      </c>
      <c r="E411" s="5" t="str">
        <f>CONCATENATE(D411," ",C411," ",B411)</f>
        <v>28 Aug 1988</v>
      </c>
      <c r="F411" s="4" t="str">
        <f>IF(M411&lt;=30,"20-30",IF(M411&lt;=40,"31-40",IF(M411&lt;=50,"41-50","51+")))</f>
        <v>31-40</v>
      </c>
      <c r="G411" s="19">
        <v>3793.55</v>
      </c>
      <c r="H411" s="4" t="s">
        <v>11</v>
      </c>
      <c r="I411" s="4" t="s">
        <v>12</v>
      </c>
      <c r="J411" s="4" t="s">
        <v>13</v>
      </c>
      <c r="K411" s="4"/>
      <c r="L411" s="4" t="str">
        <f>VLOOKUP(A411,'Customer Names'!$A$2:$B$2336,2,FALSE)</f>
        <v>Brake</v>
      </c>
      <c r="M411" s="4">
        <f>DATEDIF(E411,$K$2,"y")</f>
        <v>36</v>
      </c>
      <c r="N411" s="4">
        <f>VLOOKUP(A411,'Medical Examinations'!$A$2:$B$2336,2,FALSE)</f>
        <v>19.48</v>
      </c>
      <c r="O411" s="4">
        <f>VLOOKUP(A411,'Medical Examinations'!$A$1:$J$2336,3,FALSE)</f>
        <v>5.63</v>
      </c>
      <c r="P411" s="4" t="str">
        <f>VLOOKUP(A411,'Medical Examinations'!$A$1:$J$2336,4,FALSE)</f>
        <v>Yes</v>
      </c>
      <c r="Q411" s="4" t="str">
        <f>VLOOKUP(A411,'Medical Examinations'!$A$1:$J$2336,5,FALSE)</f>
        <v>No</v>
      </c>
      <c r="R411" s="4">
        <f>VLOOKUP(A411,'Medical Examinations'!$A$1:$J$2336,7,FALSE)</f>
        <v>1</v>
      </c>
      <c r="S411" s="4" t="str">
        <f>VLOOKUP(A411,'Medical Examinations'!$A$1:$J$2336,6,FALSE)</f>
        <v>No</v>
      </c>
      <c r="T411" s="4" t="str">
        <f>VLOOKUP(A411,'Medical Examinations'!$A$1:$J$2336,8,FALSE)</f>
        <v>No</v>
      </c>
      <c r="U411" s="4" t="str">
        <f>VLOOKUP(A411,'Medical Examinations'!$A$1:$J$2336,9,FALSE)</f>
        <v>Normal Weight</v>
      </c>
      <c r="V411" s="4" t="str">
        <f>VLOOKUP(A411,'Medical Examinations'!$A$1:$J$2336,10,FALSE)</f>
        <v>Normal</v>
      </c>
      <c r="W411" s="4"/>
      <c r="X411" s="4"/>
    </row>
    <row r="412" spans="1:24" ht="15.75" thickBot="1" x14ac:dyDescent="0.3">
      <c r="A412" s="4" t="s">
        <v>443</v>
      </c>
      <c r="B412" s="5">
        <v>1999</v>
      </c>
      <c r="C412" s="4" t="s">
        <v>18</v>
      </c>
      <c r="D412" s="5">
        <v>24</v>
      </c>
      <c r="E412" s="5" t="str">
        <f>CONCATENATE(D412," ",C412," ",B412)</f>
        <v>24 Jun 1999</v>
      </c>
      <c r="F412" s="4" t="str">
        <f>IF(M412&lt;=30,"20-30",IF(M412&lt;=40,"31-40",IF(M412&lt;=50,"41-50","51+")))</f>
        <v>20-30</v>
      </c>
      <c r="G412" s="19">
        <v>3796.36</v>
      </c>
      <c r="H412" s="4" t="s">
        <v>11</v>
      </c>
      <c r="I412" s="4" t="s">
        <v>12</v>
      </c>
      <c r="J412" s="4" t="s">
        <v>23</v>
      </c>
      <c r="K412" s="4"/>
      <c r="L412" s="4" t="str">
        <f>VLOOKUP(A412,'Customer Names'!$A$2:$B$2336,2,FALSE)</f>
        <v>Uffenbeck</v>
      </c>
      <c r="M412" s="4">
        <f>DATEDIF(E412,$K$2,"y")</f>
        <v>25</v>
      </c>
      <c r="N412" s="4">
        <f>VLOOKUP(A412,'Medical Examinations'!$A$2:$B$2336,2,FALSE)</f>
        <v>30.4</v>
      </c>
      <c r="O412" s="4">
        <f>VLOOKUP(A412,'Medical Examinations'!$A$1:$J$2336,3,FALSE)</f>
        <v>5.28</v>
      </c>
      <c r="P412" s="4" t="str">
        <f>VLOOKUP(A412,'Medical Examinations'!$A$1:$J$2336,4,FALSE)</f>
        <v>No</v>
      </c>
      <c r="Q412" s="4" t="str">
        <f>VLOOKUP(A412,'Medical Examinations'!$A$1:$J$2336,5,FALSE)</f>
        <v>No</v>
      </c>
      <c r="R412" s="4">
        <f>VLOOKUP(A412,'Medical Examinations'!$A$1:$J$2336,7,FALSE)</f>
        <v>0</v>
      </c>
      <c r="S412" s="4" t="str">
        <f>VLOOKUP(A412,'Medical Examinations'!$A$1:$J$2336,6,FALSE)</f>
        <v>No</v>
      </c>
      <c r="T412" s="4" t="str">
        <f>VLOOKUP(A412,'Medical Examinations'!$A$1:$J$2336,8,FALSE)</f>
        <v>No</v>
      </c>
      <c r="U412" s="4" t="str">
        <f>VLOOKUP(A412,'Medical Examinations'!$A$1:$J$2336,9,FALSE)</f>
        <v>Obesity</v>
      </c>
      <c r="V412" s="4" t="str">
        <f>VLOOKUP(A412,'Medical Examinations'!$A$1:$J$2336,10,FALSE)</f>
        <v>Normal</v>
      </c>
      <c r="W412" s="4"/>
      <c r="X412" s="4"/>
    </row>
    <row r="413" spans="1:24" ht="15.75" thickBot="1" x14ac:dyDescent="0.3">
      <c r="A413" s="4" t="s">
        <v>444</v>
      </c>
      <c r="B413" s="5">
        <v>1981</v>
      </c>
      <c r="C413" s="4" t="s">
        <v>20</v>
      </c>
      <c r="D413" s="5">
        <v>29</v>
      </c>
      <c r="E413" s="5" t="str">
        <f>CONCATENATE(D413," ",C413," ",B413)</f>
        <v>29 Sep 1981</v>
      </c>
      <c r="F413" s="4" t="str">
        <f>IF(M413&lt;=30,"20-30",IF(M413&lt;=40,"31-40",IF(M413&lt;=50,"41-50","51+")))</f>
        <v>41-50</v>
      </c>
      <c r="G413" s="19">
        <v>3797.2</v>
      </c>
      <c r="H413" s="4" t="s">
        <v>11</v>
      </c>
      <c r="I413" s="4" t="s">
        <v>12</v>
      </c>
      <c r="J413" s="4" t="s">
        <v>23</v>
      </c>
      <c r="K413" s="4"/>
      <c r="L413" s="4" t="str">
        <f>VLOOKUP(A413,'Customer Names'!$A$2:$B$2336,2,FALSE)</f>
        <v>Margolis</v>
      </c>
      <c r="M413" s="4">
        <f>DATEDIF(E413,$K$2,"y")</f>
        <v>43</v>
      </c>
      <c r="N413" s="4">
        <f>VLOOKUP(A413,'Medical Examinations'!$A$2:$B$2336,2,FALSE)</f>
        <v>15.37</v>
      </c>
      <c r="O413" s="4">
        <f>VLOOKUP(A413,'Medical Examinations'!$A$1:$J$2336,3,FALSE)</f>
        <v>8.6300000000000008</v>
      </c>
      <c r="P413" s="4" t="str">
        <f>VLOOKUP(A413,'Medical Examinations'!$A$1:$J$2336,4,FALSE)</f>
        <v>Yes</v>
      </c>
      <c r="Q413" s="4" t="str">
        <f>VLOOKUP(A413,'Medical Examinations'!$A$1:$J$2336,5,FALSE)</f>
        <v>No</v>
      </c>
      <c r="R413" s="4">
        <f>VLOOKUP(A413,'Medical Examinations'!$A$1:$J$2336,7,FALSE)</f>
        <v>0</v>
      </c>
      <c r="S413" s="4" t="str">
        <f>VLOOKUP(A413,'Medical Examinations'!$A$1:$J$2336,6,FALSE)</f>
        <v>No</v>
      </c>
      <c r="T413" s="4" t="str">
        <f>VLOOKUP(A413,'Medical Examinations'!$A$1:$J$2336,8,FALSE)</f>
        <v>No</v>
      </c>
      <c r="U413" s="4" t="str">
        <f>VLOOKUP(A413,'Medical Examinations'!$A$1:$J$2336,9,FALSE)</f>
        <v>Underweight</v>
      </c>
      <c r="V413" s="4" t="str">
        <f>VLOOKUP(A413,'Medical Examinations'!$A$1:$J$2336,10,FALSE)</f>
        <v>Diabetes</v>
      </c>
      <c r="W413" s="4"/>
      <c r="X413" s="4"/>
    </row>
    <row r="414" spans="1:24" ht="15.75" thickBot="1" x14ac:dyDescent="0.3">
      <c r="A414" s="4" t="s">
        <v>445</v>
      </c>
      <c r="B414" s="5">
        <v>1994</v>
      </c>
      <c r="C414" s="4" t="s">
        <v>34</v>
      </c>
      <c r="D414" s="5">
        <v>12</v>
      </c>
      <c r="E414" s="5" t="str">
        <f>CONCATENATE(D414," ",C414," ",B414)</f>
        <v>12 Aug 1994</v>
      </c>
      <c r="F414" s="4" t="str">
        <f>IF(M414&lt;=30,"20-30",IF(M414&lt;=40,"31-40",IF(M414&lt;=50,"41-50","51+")))</f>
        <v>20-30</v>
      </c>
      <c r="G414" s="19">
        <v>3847.67</v>
      </c>
      <c r="H414" s="4" t="s">
        <v>12</v>
      </c>
      <c r="I414" s="4" t="s">
        <v>11</v>
      </c>
      <c r="J414" s="4" t="s">
        <v>42</v>
      </c>
      <c r="K414" s="4"/>
      <c r="L414" s="4" t="str">
        <f>VLOOKUP(A414,'Customer Names'!$A$2:$B$2336,2,FALSE)</f>
        <v>Shields</v>
      </c>
      <c r="M414" s="4">
        <f>DATEDIF(E414,$K$2,"y")</f>
        <v>30</v>
      </c>
      <c r="N414" s="4">
        <f>VLOOKUP(A414,'Medical Examinations'!$A$2:$B$2336,2,FALSE)</f>
        <v>23.8</v>
      </c>
      <c r="O414" s="4">
        <f>VLOOKUP(A414,'Medical Examinations'!$A$1:$J$2336,3,FALSE)</f>
        <v>4.08</v>
      </c>
      <c r="P414" s="4" t="str">
        <f>VLOOKUP(A414,'Medical Examinations'!$A$1:$J$2336,4,FALSE)</f>
        <v>No</v>
      </c>
      <c r="Q414" s="4" t="str">
        <f>VLOOKUP(A414,'Medical Examinations'!$A$1:$J$2336,5,FALSE)</f>
        <v>No</v>
      </c>
      <c r="R414" s="4">
        <f>VLOOKUP(A414,'Medical Examinations'!$A$1:$J$2336,7,FALSE)</f>
        <v>0</v>
      </c>
      <c r="S414" s="4" t="str">
        <f>VLOOKUP(A414,'Medical Examinations'!$A$1:$J$2336,6,FALSE)</f>
        <v>No</v>
      </c>
      <c r="T414" s="4" t="str">
        <f>VLOOKUP(A414,'Medical Examinations'!$A$1:$J$2336,8,FALSE)</f>
        <v>No</v>
      </c>
      <c r="U414" s="4" t="str">
        <f>VLOOKUP(A414,'Medical Examinations'!$A$1:$J$2336,9,FALSE)</f>
        <v>Normal Weight</v>
      </c>
      <c r="V414" s="4" t="str">
        <f>VLOOKUP(A414,'Medical Examinations'!$A$1:$J$2336,10,FALSE)</f>
        <v>Normal</v>
      </c>
      <c r="W414" s="4"/>
      <c r="X414" s="4"/>
    </row>
    <row r="415" spans="1:24" ht="15.75" thickBot="1" x14ac:dyDescent="0.3">
      <c r="A415" s="4" t="s">
        <v>446</v>
      </c>
      <c r="B415" s="5">
        <v>1991</v>
      </c>
      <c r="C415" s="4" t="s">
        <v>34</v>
      </c>
      <c r="D415" s="5">
        <v>19</v>
      </c>
      <c r="E415" s="5" t="str">
        <f>CONCATENATE(D415," ",C415," ",B415)</f>
        <v>19 Aug 1991</v>
      </c>
      <c r="F415" s="4" t="str">
        <f>IF(M415&lt;=30,"20-30",IF(M415&lt;=40,"31-40",IF(M415&lt;=50,"41-50","51+")))</f>
        <v>31-40</v>
      </c>
      <c r="G415" s="19">
        <v>3857.76</v>
      </c>
      <c r="H415" s="4" t="s">
        <v>12</v>
      </c>
      <c r="I415" s="4" t="s">
        <v>16</v>
      </c>
      <c r="J415" s="4" t="s">
        <v>168</v>
      </c>
      <c r="K415" s="4"/>
      <c r="L415" s="4" t="str">
        <f>VLOOKUP(A415,'Customer Names'!$A$2:$B$2336,2,FALSE)</f>
        <v>Stadolnik</v>
      </c>
      <c r="M415" s="4">
        <f>DATEDIF(E415,$K$2,"y")</f>
        <v>33</v>
      </c>
      <c r="N415" s="4">
        <f>VLOOKUP(A415,'Medical Examinations'!$A$2:$B$2336,2,FALSE)</f>
        <v>30.875</v>
      </c>
      <c r="O415" s="4">
        <f>VLOOKUP(A415,'Medical Examinations'!$A$1:$J$2336,3,FALSE)</f>
        <v>6.49</v>
      </c>
      <c r="P415" s="4" t="str">
        <f>VLOOKUP(A415,'Medical Examinations'!$A$1:$J$2336,4,FALSE)</f>
        <v>No</v>
      </c>
      <c r="Q415" s="4" t="str">
        <f>VLOOKUP(A415,'Medical Examinations'!$A$1:$J$2336,5,FALSE)</f>
        <v>No</v>
      </c>
      <c r="R415" s="4">
        <f>VLOOKUP(A415,'Medical Examinations'!$A$1:$J$2336,7,FALSE)</f>
        <v>0</v>
      </c>
      <c r="S415" s="4" t="str">
        <f>VLOOKUP(A415,'Medical Examinations'!$A$1:$J$2336,6,FALSE)</f>
        <v>No</v>
      </c>
      <c r="T415" s="4" t="str">
        <f>VLOOKUP(A415,'Medical Examinations'!$A$1:$J$2336,8,FALSE)</f>
        <v>No</v>
      </c>
      <c r="U415" s="4" t="str">
        <f>VLOOKUP(A415,'Medical Examinations'!$A$1:$J$2336,9,FALSE)</f>
        <v>Obesity</v>
      </c>
      <c r="V415" s="4" t="str">
        <f>VLOOKUP(A415,'Medical Examinations'!$A$1:$J$2336,10,FALSE)</f>
        <v>Prediabetes</v>
      </c>
      <c r="W415" s="4"/>
      <c r="X415" s="4"/>
    </row>
    <row r="416" spans="1:24" ht="15.75" thickBot="1" x14ac:dyDescent="0.3">
      <c r="A416" s="4" t="s">
        <v>447</v>
      </c>
      <c r="B416" s="5">
        <v>2001</v>
      </c>
      <c r="C416" s="4" t="s">
        <v>18</v>
      </c>
      <c r="D416" s="5">
        <v>6</v>
      </c>
      <c r="E416" s="5" t="str">
        <f>CONCATENATE(D416," ",C416," ",B416)</f>
        <v>6 Jun 2001</v>
      </c>
      <c r="F416" s="4" t="str">
        <f>IF(M416&lt;=30,"20-30",IF(M416&lt;=40,"31-40",IF(M416&lt;=50,"41-50","51+")))</f>
        <v>20-30</v>
      </c>
      <c r="G416" s="19">
        <v>3858.51</v>
      </c>
      <c r="H416" s="4" t="s">
        <v>11</v>
      </c>
      <c r="I416" s="4" t="s">
        <v>12</v>
      </c>
      <c r="J416" s="4" t="s">
        <v>200</v>
      </c>
      <c r="K416" s="4"/>
      <c r="L416" s="4" t="str">
        <f>VLOOKUP(A416,'Customer Names'!$A$2:$B$2336,2,FALSE)</f>
        <v>Burkholder</v>
      </c>
      <c r="M416" s="4">
        <f>DATEDIF(E416,$K$2,"y")</f>
        <v>23</v>
      </c>
      <c r="N416" s="4">
        <f>VLOOKUP(A416,'Medical Examinations'!$A$2:$B$2336,2,FALSE)</f>
        <v>30.67</v>
      </c>
      <c r="O416" s="4">
        <f>VLOOKUP(A416,'Medical Examinations'!$A$1:$J$2336,3,FALSE)</f>
        <v>5.09</v>
      </c>
      <c r="P416" s="4" t="str">
        <f>VLOOKUP(A416,'Medical Examinations'!$A$1:$J$2336,4,FALSE)</f>
        <v>Yes</v>
      </c>
      <c r="Q416" s="4" t="str">
        <f>VLOOKUP(A416,'Medical Examinations'!$A$1:$J$2336,5,FALSE)</f>
        <v>No</v>
      </c>
      <c r="R416" s="4">
        <f>VLOOKUP(A416,'Medical Examinations'!$A$1:$J$2336,7,FALSE)</f>
        <v>0</v>
      </c>
      <c r="S416" s="4" t="str">
        <f>VLOOKUP(A416,'Medical Examinations'!$A$1:$J$2336,6,FALSE)</f>
        <v>No</v>
      </c>
      <c r="T416" s="4" t="str">
        <f>VLOOKUP(A416,'Medical Examinations'!$A$1:$J$2336,8,FALSE)</f>
        <v>No</v>
      </c>
      <c r="U416" s="4" t="str">
        <f>VLOOKUP(A416,'Medical Examinations'!$A$1:$J$2336,9,FALSE)</f>
        <v>Obesity</v>
      </c>
      <c r="V416" s="4" t="str">
        <f>VLOOKUP(A416,'Medical Examinations'!$A$1:$J$2336,10,FALSE)</f>
        <v>Normal</v>
      </c>
      <c r="W416" s="4"/>
      <c r="X416" s="4"/>
    </row>
    <row r="417" spans="1:24" ht="15.75" thickBot="1" x14ac:dyDescent="0.3">
      <c r="A417" s="4" t="s">
        <v>448</v>
      </c>
      <c r="B417" s="5">
        <v>2001</v>
      </c>
      <c r="C417" s="4" t="s">
        <v>36</v>
      </c>
      <c r="D417" s="5">
        <v>18</v>
      </c>
      <c r="E417" s="5" t="str">
        <f>CONCATENATE(D417," ",C417," ",B417)</f>
        <v>18 Oct 2001</v>
      </c>
      <c r="F417" s="4" t="str">
        <f>IF(M417&lt;=30,"20-30",IF(M417&lt;=40,"31-40",IF(M417&lt;=50,"41-50","51+")))</f>
        <v>20-30</v>
      </c>
      <c r="G417" s="19">
        <v>3861.21</v>
      </c>
      <c r="H417" s="4" t="s">
        <v>11</v>
      </c>
      <c r="I417" s="4" t="s">
        <v>11</v>
      </c>
      <c r="J417" s="4" t="s">
        <v>168</v>
      </c>
      <c r="K417" s="4"/>
      <c r="L417" s="4" t="str">
        <f>VLOOKUP(A417,'Customer Names'!$A$2:$B$2336,2,FALSE)</f>
        <v>Kuehl</v>
      </c>
      <c r="M417" s="4">
        <f>DATEDIF(E417,$K$2,"y")</f>
        <v>23</v>
      </c>
      <c r="N417" s="4">
        <f>VLOOKUP(A417,'Medical Examinations'!$A$2:$B$2336,2,FALSE)</f>
        <v>20.234999999999999</v>
      </c>
      <c r="O417" s="4">
        <f>VLOOKUP(A417,'Medical Examinations'!$A$1:$J$2336,3,FALSE)</f>
        <v>5.01</v>
      </c>
      <c r="P417" s="4" t="str">
        <f>VLOOKUP(A417,'Medical Examinations'!$A$1:$J$2336,4,FALSE)</f>
        <v>Yes</v>
      </c>
      <c r="Q417" s="4" t="str">
        <f>VLOOKUP(A417,'Medical Examinations'!$A$1:$J$2336,5,FALSE)</f>
        <v>No</v>
      </c>
      <c r="R417" s="4">
        <f>VLOOKUP(A417,'Medical Examinations'!$A$1:$J$2336,7,FALSE)</f>
        <v>0</v>
      </c>
      <c r="S417" s="4" t="str">
        <f>VLOOKUP(A417,'Medical Examinations'!$A$1:$J$2336,6,FALSE)</f>
        <v>No</v>
      </c>
      <c r="T417" s="4" t="str">
        <f>VLOOKUP(A417,'Medical Examinations'!$A$1:$J$2336,8,FALSE)</f>
        <v>No</v>
      </c>
      <c r="U417" s="4" t="str">
        <f>VLOOKUP(A417,'Medical Examinations'!$A$1:$J$2336,9,FALSE)</f>
        <v>Normal Weight</v>
      </c>
      <c r="V417" s="4" t="str">
        <f>VLOOKUP(A417,'Medical Examinations'!$A$1:$J$2336,10,FALSE)</f>
        <v>Normal</v>
      </c>
      <c r="W417" s="4"/>
      <c r="X417" s="4"/>
    </row>
    <row r="418" spans="1:24" ht="15.75" thickBot="1" x14ac:dyDescent="0.3">
      <c r="A418" s="4" t="s">
        <v>449</v>
      </c>
      <c r="B418" s="5">
        <v>1990</v>
      </c>
      <c r="C418" s="4" t="s">
        <v>18</v>
      </c>
      <c r="D418" s="5">
        <v>24</v>
      </c>
      <c r="E418" s="5" t="str">
        <f>CONCATENATE(D418," ",C418," ",B418)</f>
        <v>24 Jun 1990</v>
      </c>
      <c r="F418" s="4" t="str">
        <f>IF(M418&lt;=30,"20-30",IF(M418&lt;=40,"31-40",IF(M418&lt;=50,"41-50","51+")))</f>
        <v>31-40</v>
      </c>
      <c r="G418" s="19">
        <v>3866.86</v>
      </c>
      <c r="H418" s="4" t="s">
        <v>16</v>
      </c>
      <c r="I418" s="4" t="s">
        <v>16</v>
      </c>
      <c r="J418" s="4" t="s">
        <v>23</v>
      </c>
      <c r="K418" s="4"/>
      <c r="L418" s="4" t="str">
        <f>VLOOKUP(A418,'Customer Names'!$A$2:$B$2336,2,FALSE)</f>
        <v>Kipyego</v>
      </c>
      <c r="M418" s="4">
        <f>DATEDIF(E418,$K$2,"y")</f>
        <v>34</v>
      </c>
      <c r="N418" s="4">
        <f>VLOOKUP(A418,'Medical Examinations'!$A$2:$B$2336,2,FALSE)</f>
        <v>28.88</v>
      </c>
      <c r="O418" s="4">
        <f>VLOOKUP(A418,'Medical Examinations'!$A$1:$J$2336,3,FALSE)</f>
        <v>4.0999999999999996</v>
      </c>
      <c r="P418" s="4" t="str">
        <f>VLOOKUP(A418,'Medical Examinations'!$A$1:$J$2336,4,FALSE)</f>
        <v>No</v>
      </c>
      <c r="Q418" s="4" t="str">
        <f>VLOOKUP(A418,'Medical Examinations'!$A$1:$J$2336,5,FALSE)</f>
        <v>No</v>
      </c>
      <c r="R418" s="4">
        <f>VLOOKUP(A418,'Medical Examinations'!$A$1:$J$2336,7,FALSE)</f>
        <v>0</v>
      </c>
      <c r="S418" s="4" t="str">
        <f>VLOOKUP(A418,'Medical Examinations'!$A$1:$J$2336,6,FALSE)</f>
        <v>No</v>
      </c>
      <c r="T418" s="4" t="str">
        <f>VLOOKUP(A418,'Medical Examinations'!$A$1:$J$2336,8,FALSE)</f>
        <v>No</v>
      </c>
      <c r="U418" s="4" t="str">
        <f>VLOOKUP(A418,'Medical Examinations'!$A$1:$J$2336,9,FALSE)</f>
        <v>Overweight</v>
      </c>
      <c r="V418" s="4" t="str">
        <f>VLOOKUP(A418,'Medical Examinations'!$A$1:$J$2336,10,FALSE)</f>
        <v>Normal</v>
      </c>
      <c r="W418" s="4"/>
      <c r="X418" s="4"/>
    </row>
    <row r="419" spans="1:24" ht="15.75" thickBot="1" x14ac:dyDescent="0.3">
      <c r="A419" s="4" t="s">
        <v>450</v>
      </c>
      <c r="B419" s="5">
        <v>1991</v>
      </c>
      <c r="C419" s="4" t="s">
        <v>10</v>
      </c>
      <c r="D419" s="5">
        <v>25</v>
      </c>
      <c r="E419" s="5" t="str">
        <f>CONCATENATE(D419," ",C419," ",B419)</f>
        <v>25 Jul 1991</v>
      </c>
      <c r="F419" s="4" t="str">
        <f>IF(M419&lt;=30,"20-30",IF(M419&lt;=40,"31-40",IF(M419&lt;=50,"41-50","51+")))</f>
        <v>31-40</v>
      </c>
      <c r="G419" s="19">
        <v>3875.73</v>
      </c>
      <c r="H419" s="4" t="s">
        <v>11</v>
      </c>
      <c r="I419" s="4" t="s">
        <v>12</v>
      </c>
      <c r="J419" s="4" t="s">
        <v>13</v>
      </c>
      <c r="K419" s="4"/>
      <c r="L419" s="4" t="str">
        <f>VLOOKUP(A419,'Customer Names'!$A$2:$B$2336,2,FALSE)</f>
        <v>Heuninck</v>
      </c>
      <c r="M419" s="4">
        <f>DATEDIF(E419,$K$2,"y")</f>
        <v>33</v>
      </c>
      <c r="N419" s="4">
        <f>VLOOKUP(A419,'Medical Examinations'!$A$2:$B$2336,2,FALSE)</f>
        <v>39.49</v>
      </c>
      <c r="O419" s="4">
        <f>VLOOKUP(A419,'Medical Examinations'!$A$1:$J$2336,3,FALSE)</f>
        <v>5.13</v>
      </c>
      <c r="P419" s="4" t="str">
        <f>VLOOKUP(A419,'Medical Examinations'!$A$1:$J$2336,4,FALSE)</f>
        <v>No</v>
      </c>
      <c r="Q419" s="4" t="str">
        <f>VLOOKUP(A419,'Medical Examinations'!$A$1:$J$2336,5,FALSE)</f>
        <v>No</v>
      </c>
      <c r="R419" s="4">
        <f>VLOOKUP(A419,'Medical Examinations'!$A$1:$J$2336,7,FALSE)</f>
        <v>0</v>
      </c>
      <c r="S419" s="4" t="str">
        <f>VLOOKUP(A419,'Medical Examinations'!$A$1:$J$2336,6,FALSE)</f>
        <v>No</v>
      </c>
      <c r="T419" s="4" t="str">
        <f>VLOOKUP(A419,'Medical Examinations'!$A$1:$J$2336,8,FALSE)</f>
        <v>No</v>
      </c>
      <c r="U419" s="4" t="str">
        <f>VLOOKUP(A419,'Medical Examinations'!$A$1:$J$2336,9,FALSE)</f>
        <v>Obesity</v>
      </c>
      <c r="V419" s="4" t="str">
        <f>VLOOKUP(A419,'Medical Examinations'!$A$1:$J$2336,10,FALSE)</f>
        <v>Normal</v>
      </c>
      <c r="W419" s="4"/>
      <c r="X419" s="4"/>
    </row>
    <row r="420" spans="1:24" ht="15.75" thickBot="1" x14ac:dyDescent="0.3">
      <c r="A420" s="4" t="s">
        <v>451</v>
      </c>
      <c r="B420" s="5">
        <v>1996</v>
      </c>
      <c r="C420" s="4" t="s">
        <v>36</v>
      </c>
      <c r="D420" s="5">
        <v>23</v>
      </c>
      <c r="E420" s="5" t="str">
        <f>CONCATENATE(D420," ",C420," ",B420)</f>
        <v>23 Oct 1996</v>
      </c>
      <c r="F420" s="4" t="str">
        <f>IF(M420&lt;=30,"20-30",IF(M420&lt;=40,"31-40",IF(M420&lt;=50,"41-50","51+")))</f>
        <v>20-30</v>
      </c>
      <c r="G420" s="19">
        <v>3877.3</v>
      </c>
      <c r="H420" s="4" t="s">
        <v>16</v>
      </c>
      <c r="I420" s="4" t="s">
        <v>12</v>
      </c>
      <c r="J420" s="4" t="s">
        <v>23</v>
      </c>
      <c r="K420" s="4"/>
      <c r="L420" s="4" t="str">
        <f>VLOOKUP(A420,'Customer Names'!$A$2:$B$2336,2,FALSE)</f>
        <v>Wardian</v>
      </c>
      <c r="M420" s="4">
        <f>DATEDIF(E420,$K$2,"y")</f>
        <v>28</v>
      </c>
      <c r="N420" s="4">
        <f>VLOOKUP(A420,'Medical Examinations'!$A$2:$B$2336,2,FALSE)</f>
        <v>30.875</v>
      </c>
      <c r="O420" s="4">
        <f>VLOOKUP(A420,'Medical Examinations'!$A$1:$J$2336,3,FALSE)</f>
        <v>4.95</v>
      </c>
      <c r="P420" s="4" t="str">
        <f>VLOOKUP(A420,'Medical Examinations'!$A$1:$J$2336,4,FALSE)</f>
        <v>Yes</v>
      </c>
      <c r="Q420" s="4" t="str">
        <f>VLOOKUP(A420,'Medical Examinations'!$A$1:$J$2336,5,FALSE)</f>
        <v>No</v>
      </c>
      <c r="R420" s="4">
        <f>VLOOKUP(A420,'Medical Examinations'!$A$1:$J$2336,7,FALSE)</f>
        <v>0</v>
      </c>
      <c r="S420" s="4" t="str">
        <f>VLOOKUP(A420,'Medical Examinations'!$A$1:$J$2336,6,FALSE)</f>
        <v>No</v>
      </c>
      <c r="T420" s="4" t="str">
        <f>VLOOKUP(A420,'Medical Examinations'!$A$1:$J$2336,8,FALSE)</f>
        <v>No</v>
      </c>
      <c r="U420" s="4" t="str">
        <f>VLOOKUP(A420,'Medical Examinations'!$A$1:$J$2336,9,FALSE)</f>
        <v>Obesity</v>
      </c>
      <c r="V420" s="4" t="str">
        <f>VLOOKUP(A420,'Medical Examinations'!$A$1:$J$2336,10,FALSE)</f>
        <v>Normal</v>
      </c>
      <c r="W420" s="4"/>
      <c r="X420" s="4"/>
    </row>
    <row r="421" spans="1:24" ht="15.75" thickBot="1" x14ac:dyDescent="0.3">
      <c r="A421" s="4" t="s">
        <v>452</v>
      </c>
      <c r="B421" s="5">
        <v>2004</v>
      </c>
      <c r="C421" s="4" t="s">
        <v>10</v>
      </c>
      <c r="D421" s="5">
        <v>13</v>
      </c>
      <c r="E421" s="5" t="str">
        <f>CONCATENATE(D421," ",C421," ",B421)</f>
        <v>13 Jul 2004</v>
      </c>
      <c r="F421" s="4" t="str">
        <f>IF(M421&lt;=30,"20-30",IF(M421&lt;=40,"31-40",IF(M421&lt;=50,"41-50","51+")))</f>
        <v>20-30</v>
      </c>
      <c r="G421" s="19">
        <v>3889.2</v>
      </c>
      <c r="H421" s="4" t="s">
        <v>11</v>
      </c>
      <c r="I421" s="4" t="s">
        <v>11</v>
      </c>
      <c r="J421" s="4" t="s">
        <v>23</v>
      </c>
      <c r="K421" s="4"/>
      <c r="L421" s="4" t="str">
        <f>VLOOKUP(A421,'Customer Names'!$A$2:$B$2336,2,FALSE)</f>
        <v>Duyn</v>
      </c>
      <c r="M421" s="4">
        <f>DATEDIF(E421,$K$2,"y")</f>
        <v>20</v>
      </c>
      <c r="N421" s="4">
        <f>VLOOKUP(A421,'Medical Examinations'!$A$2:$B$2336,2,FALSE)</f>
        <v>34.46</v>
      </c>
      <c r="O421" s="4">
        <f>VLOOKUP(A421,'Medical Examinations'!$A$1:$J$2336,3,FALSE)</f>
        <v>4.17</v>
      </c>
      <c r="P421" s="4" t="str">
        <f>VLOOKUP(A421,'Medical Examinations'!$A$1:$J$2336,4,FALSE)</f>
        <v>No</v>
      </c>
      <c r="Q421" s="4" t="str">
        <f>VLOOKUP(A421,'Medical Examinations'!$A$1:$J$2336,5,FALSE)</f>
        <v>Yes</v>
      </c>
      <c r="R421" s="4">
        <f>VLOOKUP(A421,'Medical Examinations'!$A$1:$J$2336,7,FALSE)</f>
        <v>1</v>
      </c>
      <c r="S421" s="4" t="str">
        <f>VLOOKUP(A421,'Medical Examinations'!$A$1:$J$2336,6,FALSE)</f>
        <v>No</v>
      </c>
      <c r="T421" s="4" t="str">
        <f>VLOOKUP(A421,'Medical Examinations'!$A$1:$J$2336,8,FALSE)</f>
        <v>No</v>
      </c>
      <c r="U421" s="4" t="str">
        <f>VLOOKUP(A421,'Medical Examinations'!$A$1:$J$2336,9,FALSE)</f>
        <v>Obesity</v>
      </c>
      <c r="V421" s="4" t="str">
        <f>VLOOKUP(A421,'Medical Examinations'!$A$1:$J$2336,10,FALSE)</f>
        <v>Normal</v>
      </c>
      <c r="W421" s="4"/>
      <c r="X421" s="4"/>
    </row>
    <row r="422" spans="1:24" ht="15.75" thickBot="1" x14ac:dyDescent="0.3">
      <c r="A422" s="4" t="s">
        <v>453</v>
      </c>
      <c r="B422" s="5">
        <v>1993</v>
      </c>
      <c r="C422" s="4" t="s">
        <v>20</v>
      </c>
      <c r="D422" s="5">
        <v>14</v>
      </c>
      <c r="E422" s="5" t="str">
        <f>CONCATENATE(D422," ",C422," ",B422)</f>
        <v>14 Sep 1993</v>
      </c>
      <c r="F422" s="4" t="str">
        <f>IF(M422&lt;=30,"20-30",IF(M422&lt;=40,"31-40",IF(M422&lt;=50,"41-50","51+")))</f>
        <v>31-40</v>
      </c>
      <c r="G422" s="19">
        <v>3898.35</v>
      </c>
      <c r="H422" s="4" t="s">
        <v>11</v>
      </c>
      <c r="I422" s="4" t="s">
        <v>11</v>
      </c>
      <c r="J422" s="4" t="s">
        <v>23</v>
      </c>
      <c r="K422" s="4"/>
      <c r="L422" s="4" t="str">
        <f>VLOOKUP(A422,'Customer Names'!$A$2:$B$2336,2,FALSE)</f>
        <v>Blinn</v>
      </c>
      <c r="M422" s="4">
        <f>DATEDIF(E422,$K$2,"y")</f>
        <v>31</v>
      </c>
      <c r="N422" s="4">
        <f>VLOOKUP(A422,'Medical Examinations'!$A$2:$B$2336,2,FALSE)</f>
        <v>25.77</v>
      </c>
      <c r="O422" s="4">
        <f>VLOOKUP(A422,'Medical Examinations'!$A$1:$J$2336,3,FALSE)</f>
        <v>4.43</v>
      </c>
      <c r="P422" s="4" t="str">
        <f>VLOOKUP(A422,'Medical Examinations'!$A$1:$J$2336,4,FALSE)</f>
        <v>No</v>
      </c>
      <c r="Q422" s="4" t="str">
        <f>VLOOKUP(A422,'Medical Examinations'!$A$1:$J$2336,5,FALSE)</f>
        <v>No</v>
      </c>
      <c r="R422" s="4">
        <f>VLOOKUP(A422,'Medical Examinations'!$A$1:$J$2336,7,FALSE)</f>
        <v>1</v>
      </c>
      <c r="S422" s="4" t="str">
        <f>VLOOKUP(A422,'Medical Examinations'!$A$1:$J$2336,6,FALSE)</f>
        <v>Yes</v>
      </c>
      <c r="T422" s="4" t="str">
        <f>VLOOKUP(A422,'Medical Examinations'!$A$1:$J$2336,8,FALSE)</f>
        <v>No</v>
      </c>
      <c r="U422" s="4" t="str">
        <f>VLOOKUP(A422,'Medical Examinations'!$A$1:$J$2336,9,FALSE)</f>
        <v>Overweight</v>
      </c>
      <c r="V422" s="4" t="str">
        <f>VLOOKUP(A422,'Medical Examinations'!$A$1:$J$2336,10,FALSE)</f>
        <v>Normal</v>
      </c>
      <c r="W422" s="4"/>
      <c r="X422" s="4"/>
    </row>
    <row r="423" spans="1:24" ht="15.75" thickBot="1" x14ac:dyDescent="0.3">
      <c r="A423" s="4" t="s">
        <v>454</v>
      </c>
      <c r="B423" s="5">
        <v>1981</v>
      </c>
      <c r="C423" s="4" t="s">
        <v>34</v>
      </c>
      <c r="D423" s="5">
        <v>27</v>
      </c>
      <c r="E423" s="5" t="str">
        <f>CONCATENATE(D423," ",C423," ",B423)</f>
        <v>27 Aug 1981</v>
      </c>
      <c r="F423" s="4" t="str">
        <f>IF(M423&lt;=30,"20-30",IF(M423&lt;=40,"31-40",IF(M423&lt;=50,"41-50","51+")))</f>
        <v>41-50</v>
      </c>
      <c r="G423" s="19">
        <v>3902.07</v>
      </c>
      <c r="H423" s="4" t="s">
        <v>11</v>
      </c>
      <c r="I423" s="4" t="s">
        <v>11</v>
      </c>
      <c r="J423" s="4" t="s">
        <v>13</v>
      </c>
      <c r="K423" s="4"/>
      <c r="L423" s="4" t="str">
        <f>VLOOKUP(A423,'Customer Names'!$A$2:$B$2336,2,FALSE)</f>
        <v>Reilly</v>
      </c>
      <c r="M423" s="4">
        <f>DATEDIF(E423,$K$2,"y")</f>
        <v>43</v>
      </c>
      <c r="N423" s="4">
        <f>VLOOKUP(A423,'Medical Examinations'!$A$2:$B$2336,2,FALSE)</f>
        <v>17.690000000000001</v>
      </c>
      <c r="O423" s="4">
        <f>VLOOKUP(A423,'Medical Examinations'!$A$1:$J$2336,3,FALSE)</f>
        <v>9.07</v>
      </c>
      <c r="P423" s="4" t="str">
        <f>VLOOKUP(A423,'Medical Examinations'!$A$1:$J$2336,4,FALSE)</f>
        <v>Yes</v>
      </c>
      <c r="Q423" s="4" t="str">
        <f>VLOOKUP(A423,'Medical Examinations'!$A$1:$J$2336,5,FALSE)</f>
        <v>No</v>
      </c>
      <c r="R423" s="4">
        <f>VLOOKUP(A423,'Medical Examinations'!$A$1:$J$2336,7,FALSE)</f>
        <v>0</v>
      </c>
      <c r="S423" s="4" t="str">
        <f>VLOOKUP(A423,'Medical Examinations'!$A$1:$J$2336,6,FALSE)</f>
        <v>No</v>
      </c>
      <c r="T423" s="4" t="str">
        <f>VLOOKUP(A423,'Medical Examinations'!$A$1:$J$2336,8,FALSE)</f>
        <v>No</v>
      </c>
      <c r="U423" s="4" t="str">
        <f>VLOOKUP(A423,'Medical Examinations'!$A$1:$J$2336,9,FALSE)</f>
        <v>Underweight</v>
      </c>
      <c r="V423" s="4" t="str">
        <f>VLOOKUP(A423,'Medical Examinations'!$A$1:$J$2336,10,FALSE)</f>
        <v>Diabetes</v>
      </c>
      <c r="W423" s="4"/>
      <c r="X423" s="4"/>
    </row>
    <row r="424" spans="1:24" ht="15.75" thickBot="1" x14ac:dyDescent="0.3">
      <c r="A424" s="4" t="s">
        <v>455</v>
      </c>
      <c r="B424" s="5">
        <v>1997</v>
      </c>
      <c r="C424" s="4" t="s">
        <v>15</v>
      </c>
      <c r="D424" s="5">
        <v>24</v>
      </c>
      <c r="E424" s="5" t="str">
        <f>CONCATENATE(D424," ",C424," ",B424)</f>
        <v>24 Nov 1997</v>
      </c>
      <c r="F424" s="4" t="str">
        <f>IF(M424&lt;=30,"20-30",IF(M424&lt;=40,"31-40",IF(M424&lt;=50,"41-50","51+")))</f>
        <v>20-30</v>
      </c>
      <c r="G424" s="19">
        <v>3906.13</v>
      </c>
      <c r="H424" s="4" t="s">
        <v>12</v>
      </c>
      <c r="I424" s="4" t="s">
        <v>12</v>
      </c>
      <c r="J424" s="4" t="s">
        <v>42</v>
      </c>
      <c r="K424" s="4"/>
      <c r="L424" s="4" t="str">
        <f>VLOOKUP(A424,'Customer Names'!$A$2:$B$2336,2,FALSE)</f>
        <v>Shue</v>
      </c>
      <c r="M424" s="4">
        <f>DATEDIF(E424,$K$2,"y")</f>
        <v>27</v>
      </c>
      <c r="N424" s="4">
        <f>VLOOKUP(A424,'Medical Examinations'!$A$2:$B$2336,2,FALSE)</f>
        <v>26.8</v>
      </c>
      <c r="O424" s="4">
        <f>VLOOKUP(A424,'Medical Examinations'!$A$1:$J$2336,3,FALSE)</f>
        <v>6.18</v>
      </c>
      <c r="P424" s="4" t="str">
        <f>VLOOKUP(A424,'Medical Examinations'!$A$1:$J$2336,4,FALSE)</f>
        <v>Yes</v>
      </c>
      <c r="Q424" s="4" t="str">
        <f>VLOOKUP(A424,'Medical Examinations'!$A$1:$J$2336,5,FALSE)</f>
        <v>No</v>
      </c>
      <c r="R424" s="4">
        <f>VLOOKUP(A424,'Medical Examinations'!$A$1:$J$2336,7,FALSE)</f>
        <v>1</v>
      </c>
      <c r="S424" s="4" t="str">
        <f>VLOOKUP(A424,'Medical Examinations'!$A$1:$J$2336,6,FALSE)</f>
        <v>Yes</v>
      </c>
      <c r="T424" s="4" t="str">
        <f>VLOOKUP(A424,'Medical Examinations'!$A$1:$J$2336,8,FALSE)</f>
        <v>No</v>
      </c>
      <c r="U424" s="4" t="str">
        <f>VLOOKUP(A424,'Medical Examinations'!$A$1:$J$2336,9,FALSE)</f>
        <v>Overweight</v>
      </c>
      <c r="V424" s="4" t="str">
        <f>VLOOKUP(A424,'Medical Examinations'!$A$1:$J$2336,10,FALSE)</f>
        <v>Prediabetes</v>
      </c>
      <c r="W424" s="4"/>
      <c r="X424" s="4"/>
    </row>
    <row r="425" spans="1:24" ht="15.75" thickBot="1" x14ac:dyDescent="0.3">
      <c r="A425" s="4" t="s">
        <v>456</v>
      </c>
      <c r="B425" s="5">
        <v>1985</v>
      </c>
      <c r="C425" s="4" t="s">
        <v>10</v>
      </c>
      <c r="D425" s="5">
        <v>5</v>
      </c>
      <c r="E425" s="5" t="str">
        <f>CONCATENATE(D425," ",C425," ",B425)</f>
        <v>5 Jul 1985</v>
      </c>
      <c r="F425" s="4" t="str">
        <f>IF(M425&lt;=30,"20-30",IF(M425&lt;=40,"31-40",IF(M425&lt;=50,"41-50","51+")))</f>
        <v>31-40</v>
      </c>
      <c r="G425" s="19">
        <v>3910.44</v>
      </c>
      <c r="H425" s="4" t="s">
        <v>11</v>
      </c>
      <c r="I425" s="4" t="s">
        <v>11</v>
      </c>
      <c r="J425" s="4" t="s">
        <v>13</v>
      </c>
      <c r="K425" s="4"/>
      <c r="L425" s="4" t="str">
        <f>VLOOKUP(A425,'Customer Names'!$A$2:$B$2336,2,FALSE)</f>
        <v>Murphy</v>
      </c>
      <c r="M425" s="4">
        <f>DATEDIF(E425,$K$2,"y")</f>
        <v>39</v>
      </c>
      <c r="N425" s="4">
        <f>VLOOKUP(A425,'Medical Examinations'!$A$2:$B$2336,2,FALSE)</f>
        <v>17.940000000000001</v>
      </c>
      <c r="O425" s="4">
        <f>VLOOKUP(A425,'Medical Examinations'!$A$1:$J$2336,3,FALSE)</f>
        <v>5.17</v>
      </c>
      <c r="P425" s="4" t="str">
        <f>VLOOKUP(A425,'Medical Examinations'!$A$1:$J$2336,4,FALSE)</f>
        <v>Yes</v>
      </c>
      <c r="Q425" s="4" t="str">
        <f>VLOOKUP(A425,'Medical Examinations'!$A$1:$J$2336,5,FALSE)</f>
        <v>No</v>
      </c>
      <c r="R425" s="4">
        <f>VLOOKUP(A425,'Medical Examinations'!$A$1:$J$2336,7,FALSE)</f>
        <v>0</v>
      </c>
      <c r="S425" s="4" t="str">
        <f>VLOOKUP(A425,'Medical Examinations'!$A$1:$J$2336,6,FALSE)</f>
        <v>No</v>
      </c>
      <c r="T425" s="4" t="str">
        <f>VLOOKUP(A425,'Medical Examinations'!$A$1:$J$2336,8,FALSE)</f>
        <v>No</v>
      </c>
      <c r="U425" s="4" t="str">
        <f>VLOOKUP(A425,'Medical Examinations'!$A$1:$J$2336,9,FALSE)</f>
        <v>Underweight</v>
      </c>
      <c r="V425" s="4" t="str">
        <f>VLOOKUP(A425,'Medical Examinations'!$A$1:$J$2336,10,FALSE)</f>
        <v>Normal</v>
      </c>
      <c r="W425" s="4"/>
      <c r="X425" s="4"/>
    </row>
    <row r="426" spans="1:24" ht="15.75" thickBot="1" x14ac:dyDescent="0.3">
      <c r="A426" s="4" t="s">
        <v>457</v>
      </c>
      <c r="B426" s="5">
        <v>2000</v>
      </c>
      <c r="C426" s="4" t="s">
        <v>10</v>
      </c>
      <c r="D426" s="5">
        <v>10</v>
      </c>
      <c r="E426" s="5" t="str">
        <f>CONCATENATE(D426," ",C426," ",B426)</f>
        <v>10 Jul 2000</v>
      </c>
      <c r="F426" s="4" t="str">
        <f>IF(M426&lt;=30,"20-30",IF(M426&lt;=40,"31-40",IF(M426&lt;=50,"41-50","51+")))</f>
        <v>20-30</v>
      </c>
      <c r="G426" s="19">
        <v>3925.76</v>
      </c>
      <c r="H426" s="4" t="s">
        <v>11</v>
      </c>
      <c r="I426" s="4" t="s">
        <v>11</v>
      </c>
      <c r="J426" s="4" t="s">
        <v>247</v>
      </c>
      <c r="K426" s="4"/>
      <c r="L426" s="4" t="str">
        <f>VLOOKUP(A426,'Customer Names'!$A$2:$B$2336,2,FALSE)</f>
        <v>Skinner</v>
      </c>
      <c r="M426" s="4">
        <f>DATEDIF(E426,$K$2,"y")</f>
        <v>24</v>
      </c>
      <c r="N426" s="4">
        <f>VLOOKUP(A426,'Medical Examinations'!$A$2:$B$2336,2,FALSE)</f>
        <v>34.58</v>
      </c>
      <c r="O426" s="4">
        <f>VLOOKUP(A426,'Medical Examinations'!$A$1:$J$2336,3,FALSE)</f>
        <v>5.14</v>
      </c>
      <c r="P426" s="4" t="str">
        <f>VLOOKUP(A426,'Medical Examinations'!$A$1:$J$2336,4,FALSE)</f>
        <v>No</v>
      </c>
      <c r="Q426" s="4" t="str">
        <f>VLOOKUP(A426,'Medical Examinations'!$A$1:$J$2336,5,FALSE)</f>
        <v>Yes</v>
      </c>
      <c r="R426" s="4">
        <f>VLOOKUP(A426,'Medical Examinations'!$A$1:$J$2336,7,FALSE)</f>
        <v>2</v>
      </c>
      <c r="S426" s="4" t="str">
        <f>VLOOKUP(A426,'Medical Examinations'!$A$1:$J$2336,6,FALSE)</f>
        <v>No</v>
      </c>
      <c r="T426" s="4" t="str">
        <f>VLOOKUP(A426,'Medical Examinations'!$A$1:$J$2336,8,FALSE)</f>
        <v>No</v>
      </c>
      <c r="U426" s="4" t="str">
        <f>VLOOKUP(A426,'Medical Examinations'!$A$1:$J$2336,9,FALSE)</f>
        <v>Obesity</v>
      </c>
      <c r="V426" s="4" t="str">
        <f>VLOOKUP(A426,'Medical Examinations'!$A$1:$J$2336,10,FALSE)</f>
        <v>Normal</v>
      </c>
      <c r="W426" s="4"/>
      <c r="X426" s="4"/>
    </row>
    <row r="427" spans="1:24" ht="15.75" thickBot="1" x14ac:dyDescent="0.3">
      <c r="A427" s="4" t="s">
        <v>458</v>
      </c>
      <c r="B427" s="5">
        <v>2002</v>
      </c>
      <c r="C427" s="4" t="s">
        <v>18</v>
      </c>
      <c r="D427" s="5">
        <v>15</v>
      </c>
      <c r="E427" s="5" t="str">
        <f>CONCATENATE(D427," ",C427," ",B427)</f>
        <v>15 Jun 2002</v>
      </c>
      <c r="F427" s="4" t="str">
        <f>IF(M427&lt;=30,"20-30",IF(M427&lt;=40,"31-40",IF(M427&lt;=50,"41-50","51+")))</f>
        <v>20-30</v>
      </c>
      <c r="G427" s="19">
        <v>3931.51</v>
      </c>
      <c r="H427" s="4" t="s">
        <v>11</v>
      </c>
      <c r="I427" s="4" t="s">
        <v>12</v>
      </c>
      <c r="J427" s="4" t="s">
        <v>42</v>
      </c>
      <c r="K427" s="4"/>
      <c r="L427" s="4" t="str">
        <f>VLOOKUP(A427,'Customer Names'!$A$2:$B$2336,2,FALSE)</f>
        <v>Kelly</v>
      </c>
      <c r="M427" s="4">
        <f>DATEDIF(E427,$K$2,"y")</f>
        <v>22</v>
      </c>
      <c r="N427" s="4">
        <f>VLOOKUP(A427,'Medical Examinations'!$A$2:$B$2336,2,FALSE)</f>
        <v>34.86</v>
      </c>
      <c r="O427" s="4">
        <f>VLOOKUP(A427,'Medical Examinations'!$A$1:$J$2336,3,FALSE)</f>
        <v>10.97</v>
      </c>
      <c r="P427" s="4" t="str">
        <f>VLOOKUP(A427,'Medical Examinations'!$A$1:$J$2336,4,FALSE)</f>
        <v>No</v>
      </c>
      <c r="Q427" s="4" t="str">
        <f>VLOOKUP(A427,'Medical Examinations'!$A$1:$J$2336,5,FALSE)</f>
        <v>No</v>
      </c>
      <c r="R427" s="4">
        <f>VLOOKUP(A427,'Medical Examinations'!$A$1:$J$2336,7,FALSE)</f>
        <v>0</v>
      </c>
      <c r="S427" s="4" t="str">
        <f>VLOOKUP(A427,'Medical Examinations'!$A$1:$J$2336,6,FALSE)</f>
        <v>No</v>
      </c>
      <c r="T427" s="4" t="str">
        <f>VLOOKUP(A427,'Medical Examinations'!$A$1:$J$2336,8,FALSE)</f>
        <v>No</v>
      </c>
      <c r="U427" s="4" t="str">
        <f>VLOOKUP(A427,'Medical Examinations'!$A$1:$J$2336,9,FALSE)</f>
        <v>Obesity</v>
      </c>
      <c r="V427" s="4" t="str">
        <f>VLOOKUP(A427,'Medical Examinations'!$A$1:$J$2336,10,FALSE)</f>
        <v>Diabetes</v>
      </c>
      <c r="W427" s="4"/>
      <c r="X427" s="4"/>
    </row>
    <row r="428" spans="1:24" ht="15.75" thickBot="1" x14ac:dyDescent="0.3">
      <c r="A428" s="4" t="s">
        <v>459</v>
      </c>
      <c r="B428" s="5">
        <v>1988</v>
      </c>
      <c r="C428" s="4" t="s">
        <v>36</v>
      </c>
      <c r="D428" s="5">
        <v>24</v>
      </c>
      <c r="E428" s="5" t="str">
        <f>CONCATENATE(D428," ",C428," ",B428)</f>
        <v>24 Oct 1988</v>
      </c>
      <c r="F428" s="4" t="str">
        <f>IF(M428&lt;=30,"20-30",IF(M428&lt;=40,"31-40",IF(M428&lt;=50,"41-50","51+")))</f>
        <v>31-40</v>
      </c>
      <c r="G428" s="19">
        <v>3935.18</v>
      </c>
      <c r="H428" s="4" t="s">
        <v>12</v>
      </c>
      <c r="I428" s="4" t="s">
        <v>16</v>
      </c>
      <c r="J428" s="4" t="s">
        <v>13</v>
      </c>
      <c r="K428" s="4"/>
      <c r="L428" s="4" t="str">
        <f>VLOOKUP(A428,'Customer Names'!$A$2:$B$2336,2,FALSE)</f>
        <v>Farvard</v>
      </c>
      <c r="M428" s="4">
        <f>DATEDIF(E428,$K$2,"y")</f>
        <v>36</v>
      </c>
      <c r="N428" s="4">
        <f>VLOOKUP(A428,'Medical Examinations'!$A$2:$B$2336,2,FALSE)</f>
        <v>34.21</v>
      </c>
      <c r="O428" s="4">
        <f>VLOOKUP(A428,'Medical Examinations'!$A$1:$J$2336,3,FALSE)</f>
        <v>4.4800000000000004</v>
      </c>
      <c r="P428" s="4" t="str">
        <f>VLOOKUP(A428,'Medical Examinations'!$A$1:$J$2336,4,FALSE)</f>
        <v>Yes</v>
      </c>
      <c r="Q428" s="4" t="str">
        <f>VLOOKUP(A428,'Medical Examinations'!$A$1:$J$2336,5,FALSE)</f>
        <v>No</v>
      </c>
      <c r="R428" s="4">
        <f>VLOOKUP(A428,'Medical Examinations'!$A$1:$J$2336,7,FALSE)</f>
        <v>1</v>
      </c>
      <c r="S428" s="4" t="str">
        <f>VLOOKUP(A428,'Medical Examinations'!$A$1:$J$2336,6,FALSE)</f>
        <v>No</v>
      </c>
      <c r="T428" s="4" t="str">
        <f>VLOOKUP(A428,'Medical Examinations'!$A$1:$J$2336,8,FALSE)</f>
        <v>No</v>
      </c>
      <c r="U428" s="4" t="str">
        <f>VLOOKUP(A428,'Medical Examinations'!$A$1:$J$2336,9,FALSE)</f>
        <v>Obesity</v>
      </c>
      <c r="V428" s="4" t="str">
        <f>VLOOKUP(A428,'Medical Examinations'!$A$1:$J$2336,10,FALSE)</f>
        <v>Normal</v>
      </c>
      <c r="W428" s="4"/>
      <c r="X428" s="4"/>
    </row>
    <row r="429" spans="1:24" ht="15.75" thickBot="1" x14ac:dyDescent="0.3">
      <c r="A429" s="4" t="s">
        <v>460</v>
      </c>
      <c r="B429" s="5">
        <v>1993</v>
      </c>
      <c r="C429" s="4" t="s">
        <v>20</v>
      </c>
      <c r="D429" s="5">
        <v>29</v>
      </c>
      <c r="E429" s="5" t="str">
        <f>CONCATENATE(D429," ",C429," ",B429)</f>
        <v>29 Sep 1993</v>
      </c>
      <c r="F429" s="4" t="str">
        <f>IF(M429&lt;=30,"20-30",IF(M429&lt;=40,"31-40",IF(M429&lt;=50,"41-50","51+")))</f>
        <v>31-40</v>
      </c>
      <c r="G429" s="19">
        <v>3943.6</v>
      </c>
      <c r="H429" s="4" t="s">
        <v>11</v>
      </c>
      <c r="I429" s="4" t="s">
        <v>12</v>
      </c>
      <c r="J429" s="4" t="s">
        <v>247</v>
      </c>
      <c r="K429" s="4"/>
      <c r="L429" s="4" t="str">
        <f>VLOOKUP(A429,'Customer Names'!$A$2:$B$2336,2,FALSE)</f>
        <v>Mills-Honarvar</v>
      </c>
      <c r="M429" s="4">
        <f>DATEDIF(E429,$K$2,"y")</f>
        <v>31</v>
      </c>
      <c r="N429" s="4">
        <f>VLOOKUP(A429,'Medical Examinations'!$A$2:$B$2336,2,FALSE)</f>
        <v>31.16</v>
      </c>
      <c r="O429" s="4">
        <f>VLOOKUP(A429,'Medical Examinations'!$A$1:$J$2336,3,FALSE)</f>
        <v>4.49</v>
      </c>
      <c r="P429" s="4" t="str">
        <f>VLOOKUP(A429,'Medical Examinations'!$A$1:$J$2336,4,FALSE)</f>
        <v>No</v>
      </c>
      <c r="Q429" s="4" t="str">
        <f>VLOOKUP(A429,'Medical Examinations'!$A$1:$J$2336,5,FALSE)</f>
        <v>No</v>
      </c>
      <c r="R429" s="4">
        <f>VLOOKUP(A429,'Medical Examinations'!$A$1:$J$2336,7,FALSE)</f>
        <v>1</v>
      </c>
      <c r="S429" s="4" t="str">
        <f>VLOOKUP(A429,'Medical Examinations'!$A$1:$J$2336,6,FALSE)</f>
        <v>Yes</v>
      </c>
      <c r="T429" s="4" t="str">
        <f>VLOOKUP(A429,'Medical Examinations'!$A$1:$J$2336,8,FALSE)</f>
        <v>No</v>
      </c>
      <c r="U429" s="4" t="str">
        <f>VLOOKUP(A429,'Medical Examinations'!$A$1:$J$2336,9,FALSE)</f>
        <v>Obesity</v>
      </c>
      <c r="V429" s="4" t="str">
        <f>VLOOKUP(A429,'Medical Examinations'!$A$1:$J$2336,10,FALSE)</f>
        <v>Normal</v>
      </c>
      <c r="W429" s="4"/>
      <c r="X429" s="4"/>
    </row>
    <row r="430" spans="1:24" ht="15.75" thickBot="1" x14ac:dyDescent="0.3">
      <c r="A430" s="4" t="s">
        <v>461</v>
      </c>
      <c r="B430" s="5">
        <v>1993</v>
      </c>
      <c r="C430" s="4" t="s">
        <v>15</v>
      </c>
      <c r="D430" s="5">
        <v>11</v>
      </c>
      <c r="E430" s="5" t="str">
        <f>CONCATENATE(D430," ",C430," ",B430)</f>
        <v>11 Nov 1993</v>
      </c>
      <c r="F430" s="4" t="str">
        <f>IF(M430&lt;=30,"20-30",IF(M430&lt;=40,"31-40",IF(M430&lt;=50,"41-50","51+")))</f>
        <v>31-40</v>
      </c>
      <c r="G430" s="19">
        <v>3947.41</v>
      </c>
      <c r="H430" s="4" t="s">
        <v>11</v>
      </c>
      <c r="I430" s="4" t="s">
        <v>11</v>
      </c>
      <c r="J430" s="4" t="s">
        <v>13</v>
      </c>
      <c r="K430" s="4"/>
      <c r="L430" s="4" t="str">
        <f>VLOOKUP(A430,'Customer Names'!$A$2:$B$2336,2,FALSE)</f>
        <v>Shaw</v>
      </c>
      <c r="M430" s="4">
        <f>DATEDIF(E430,$K$2,"y")</f>
        <v>31</v>
      </c>
      <c r="N430" s="4">
        <f>VLOOKUP(A430,'Medical Examinations'!$A$2:$B$2336,2,FALSE)</f>
        <v>29.59</v>
      </c>
      <c r="O430" s="4">
        <f>VLOOKUP(A430,'Medical Examinations'!$A$1:$J$2336,3,FALSE)</f>
        <v>6.16</v>
      </c>
      <c r="P430" s="4" t="str">
        <f>VLOOKUP(A430,'Medical Examinations'!$A$1:$J$2336,4,FALSE)</f>
        <v>No</v>
      </c>
      <c r="Q430" s="4" t="str">
        <f>VLOOKUP(A430,'Medical Examinations'!$A$1:$J$2336,5,FALSE)</f>
        <v>No</v>
      </c>
      <c r="R430" s="4">
        <f>VLOOKUP(A430,'Medical Examinations'!$A$1:$J$2336,7,FALSE)</f>
        <v>1</v>
      </c>
      <c r="S430" s="4" t="str">
        <f>VLOOKUP(A430,'Medical Examinations'!$A$1:$J$2336,6,FALSE)</f>
        <v>Yes</v>
      </c>
      <c r="T430" s="4" t="str">
        <f>VLOOKUP(A430,'Medical Examinations'!$A$1:$J$2336,8,FALSE)</f>
        <v>No</v>
      </c>
      <c r="U430" s="4" t="str">
        <f>VLOOKUP(A430,'Medical Examinations'!$A$1:$J$2336,9,FALSE)</f>
        <v>Overweight</v>
      </c>
      <c r="V430" s="4" t="str">
        <f>VLOOKUP(A430,'Medical Examinations'!$A$1:$J$2336,10,FALSE)</f>
        <v>Prediabetes</v>
      </c>
      <c r="W430" s="4"/>
      <c r="X430" s="4"/>
    </row>
    <row r="431" spans="1:24" ht="15.75" thickBot="1" x14ac:dyDescent="0.3">
      <c r="A431" s="4" t="s">
        <v>462</v>
      </c>
      <c r="B431" s="5">
        <v>1999</v>
      </c>
      <c r="C431" s="4" t="s">
        <v>10</v>
      </c>
      <c r="D431" s="5">
        <v>10</v>
      </c>
      <c r="E431" s="5" t="str">
        <f>CONCATENATE(D431," ",C431," ",B431)</f>
        <v>10 Jul 1999</v>
      </c>
      <c r="F431" s="4" t="str">
        <f>IF(M431&lt;=30,"20-30",IF(M431&lt;=40,"31-40",IF(M431&lt;=50,"41-50","51+")))</f>
        <v>20-30</v>
      </c>
      <c r="G431" s="19">
        <v>3955.98</v>
      </c>
      <c r="H431" s="4" t="s">
        <v>11</v>
      </c>
      <c r="I431" s="4" t="s">
        <v>12</v>
      </c>
      <c r="J431" s="4" t="s">
        <v>300</v>
      </c>
      <c r="K431" s="4"/>
      <c r="L431" s="4" t="str">
        <f>VLOOKUP(A431,'Customer Names'!$A$2:$B$2336,2,FALSE)</f>
        <v>Guerdan</v>
      </c>
      <c r="M431" s="4">
        <f>DATEDIF(E431,$K$2,"y")</f>
        <v>25</v>
      </c>
      <c r="N431" s="4">
        <f>VLOOKUP(A431,'Medical Examinations'!$A$2:$B$2336,2,FALSE)</f>
        <v>29.83</v>
      </c>
      <c r="O431" s="4">
        <f>VLOOKUP(A431,'Medical Examinations'!$A$1:$J$2336,3,FALSE)</f>
        <v>5.39</v>
      </c>
      <c r="P431" s="4" t="str">
        <f>VLOOKUP(A431,'Medical Examinations'!$A$1:$J$2336,4,FALSE)</f>
        <v>No</v>
      </c>
      <c r="Q431" s="4" t="str">
        <f>VLOOKUP(A431,'Medical Examinations'!$A$1:$J$2336,5,FALSE)</f>
        <v>No</v>
      </c>
      <c r="R431" s="4">
        <f>VLOOKUP(A431,'Medical Examinations'!$A$1:$J$2336,7,FALSE)</f>
        <v>0</v>
      </c>
      <c r="S431" s="4" t="str">
        <f>VLOOKUP(A431,'Medical Examinations'!$A$1:$J$2336,6,FALSE)</f>
        <v>No</v>
      </c>
      <c r="T431" s="4" t="str">
        <f>VLOOKUP(A431,'Medical Examinations'!$A$1:$J$2336,8,FALSE)</f>
        <v>No</v>
      </c>
      <c r="U431" s="4" t="str">
        <f>VLOOKUP(A431,'Medical Examinations'!$A$1:$J$2336,9,FALSE)</f>
        <v>Overweight</v>
      </c>
      <c r="V431" s="4" t="str">
        <f>VLOOKUP(A431,'Medical Examinations'!$A$1:$J$2336,10,FALSE)</f>
        <v>Normal</v>
      </c>
      <c r="W431" s="4"/>
      <c r="X431" s="4"/>
    </row>
    <row r="432" spans="1:24" ht="15.75" thickBot="1" x14ac:dyDescent="0.3">
      <c r="A432" s="4" t="s">
        <v>463</v>
      </c>
      <c r="B432" s="5">
        <v>1995</v>
      </c>
      <c r="C432" s="4" t="s">
        <v>10</v>
      </c>
      <c r="D432" s="5">
        <v>11</v>
      </c>
      <c r="E432" s="5" t="str">
        <f>CONCATENATE(D432," ",C432," ",B432)</f>
        <v>11 Jul 1995</v>
      </c>
      <c r="F432" s="4" t="str">
        <f>IF(M432&lt;=30,"20-30",IF(M432&lt;=40,"31-40",IF(M432&lt;=50,"41-50","51+")))</f>
        <v>20-30</v>
      </c>
      <c r="G432" s="19">
        <v>3956.07</v>
      </c>
      <c r="H432" s="4" t="s">
        <v>11</v>
      </c>
      <c r="I432" s="4" t="s">
        <v>11</v>
      </c>
      <c r="J432" s="4" t="s">
        <v>23</v>
      </c>
      <c r="K432" s="4"/>
      <c r="L432" s="4" t="str">
        <f>VLOOKUP(A432,'Customer Names'!$A$2:$B$2336,2,FALSE)</f>
        <v>Ngo</v>
      </c>
      <c r="M432" s="4">
        <f>DATEDIF(E432,$K$2,"y")</f>
        <v>29</v>
      </c>
      <c r="N432" s="4">
        <f>VLOOKUP(A432,'Medical Examinations'!$A$2:$B$2336,2,FALSE)</f>
        <v>31.254999999999999</v>
      </c>
      <c r="O432" s="4">
        <f>VLOOKUP(A432,'Medical Examinations'!$A$1:$J$2336,3,FALSE)</f>
        <v>5.84</v>
      </c>
      <c r="P432" s="4" t="str">
        <f>VLOOKUP(A432,'Medical Examinations'!$A$1:$J$2336,4,FALSE)</f>
        <v>Yes</v>
      </c>
      <c r="Q432" s="4" t="str">
        <f>VLOOKUP(A432,'Medical Examinations'!$A$1:$J$2336,5,FALSE)</f>
        <v>No</v>
      </c>
      <c r="R432" s="4">
        <f>VLOOKUP(A432,'Medical Examinations'!$A$1:$J$2336,7,FALSE)</f>
        <v>1</v>
      </c>
      <c r="S432" s="4" t="str">
        <f>VLOOKUP(A432,'Medical Examinations'!$A$1:$J$2336,6,FALSE)</f>
        <v>No</v>
      </c>
      <c r="T432" s="4" t="str">
        <f>VLOOKUP(A432,'Medical Examinations'!$A$1:$J$2336,8,FALSE)</f>
        <v>No</v>
      </c>
      <c r="U432" s="4" t="str">
        <f>VLOOKUP(A432,'Medical Examinations'!$A$1:$J$2336,9,FALSE)</f>
        <v>Obesity</v>
      </c>
      <c r="V432" s="4" t="str">
        <f>VLOOKUP(A432,'Medical Examinations'!$A$1:$J$2336,10,FALSE)</f>
        <v>Prediabetes</v>
      </c>
      <c r="W432" s="4"/>
      <c r="X432" s="4"/>
    </row>
    <row r="433" spans="1:24" ht="15.75" thickBot="1" x14ac:dyDescent="0.3">
      <c r="A433" s="4" t="s">
        <v>464</v>
      </c>
      <c r="B433" s="5">
        <v>1990</v>
      </c>
      <c r="C433" s="4" t="s">
        <v>10</v>
      </c>
      <c r="D433" s="5">
        <v>29</v>
      </c>
      <c r="E433" s="5" t="str">
        <f>CONCATENATE(D433," ",C433," ",B433)</f>
        <v>29 Jul 1990</v>
      </c>
      <c r="F433" s="4" t="str">
        <f>IF(M433&lt;=30,"20-30",IF(M433&lt;=40,"31-40",IF(M433&lt;=50,"41-50","51+")))</f>
        <v>31-40</v>
      </c>
      <c r="G433" s="19">
        <v>3972.92</v>
      </c>
      <c r="H433" s="4" t="s">
        <v>11</v>
      </c>
      <c r="I433" s="4" t="s">
        <v>12</v>
      </c>
      <c r="J433" s="4" t="s">
        <v>13</v>
      </c>
      <c r="K433" s="4"/>
      <c r="L433" s="4" t="str">
        <f>VLOOKUP(A433,'Customer Names'!$A$2:$B$2336,2,FALSE)</f>
        <v>Brennan</v>
      </c>
      <c r="M433" s="4">
        <f>DATEDIF(E433,$K$2,"y")</f>
        <v>34</v>
      </c>
      <c r="N433" s="4">
        <f>VLOOKUP(A433,'Medical Examinations'!$A$2:$B$2336,2,FALSE)</f>
        <v>28.93</v>
      </c>
      <c r="O433" s="4">
        <f>VLOOKUP(A433,'Medical Examinations'!$A$1:$J$2336,3,FALSE)</f>
        <v>4.4400000000000004</v>
      </c>
      <c r="P433" s="4" t="str">
        <f>VLOOKUP(A433,'Medical Examinations'!$A$1:$J$2336,4,FALSE)</f>
        <v>No</v>
      </c>
      <c r="Q433" s="4" t="str">
        <f>VLOOKUP(A433,'Medical Examinations'!$A$1:$J$2336,5,FALSE)</f>
        <v>No</v>
      </c>
      <c r="R433" s="4">
        <f>VLOOKUP(A433,'Medical Examinations'!$A$1:$J$2336,7,FALSE)</f>
        <v>0</v>
      </c>
      <c r="S433" s="4" t="str">
        <f>VLOOKUP(A433,'Medical Examinations'!$A$1:$J$2336,6,FALSE)</f>
        <v>No</v>
      </c>
      <c r="T433" s="4" t="str">
        <f>VLOOKUP(A433,'Medical Examinations'!$A$1:$J$2336,8,FALSE)</f>
        <v>No</v>
      </c>
      <c r="U433" s="4" t="str">
        <f>VLOOKUP(A433,'Medical Examinations'!$A$1:$J$2336,9,FALSE)</f>
        <v>Overweight</v>
      </c>
      <c r="V433" s="4" t="str">
        <f>VLOOKUP(A433,'Medical Examinations'!$A$1:$J$2336,10,FALSE)</f>
        <v>Normal</v>
      </c>
      <c r="W433" s="4"/>
      <c r="X433" s="4"/>
    </row>
    <row r="434" spans="1:24" ht="15.75" thickBot="1" x14ac:dyDescent="0.3">
      <c r="A434" s="4" t="s">
        <v>465</v>
      </c>
      <c r="B434" s="5">
        <v>1996</v>
      </c>
      <c r="C434" s="4" t="s">
        <v>34</v>
      </c>
      <c r="D434" s="5">
        <v>17</v>
      </c>
      <c r="E434" s="5" t="str">
        <f>CONCATENATE(D434," ",C434," ",B434)</f>
        <v>17 Aug 1996</v>
      </c>
      <c r="F434" s="4" t="str">
        <f>IF(M434&lt;=30,"20-30",IF(M434&lt;=40,"31-40",IF(M434&lt;=50,"41-50","51+")))</f>
        <v>20-30</v>
      </c>
      <c r="G434" s="19">
        <v>3981.98</v>
      </c>
      <c r="H434" s="4" t="s">
        <v>11</v>
      </c>
      <c r="I434" s="4" t="s">
        <v>11</v>
      </c>
      <c r="J434" s="4" t="s">
        <v>13</v>
      </c>
      <c r="K434" s="4"/>
      <c r="L434" s="4" t="str">
        <f>VLOOKUP(A434,'Customer Names'!$A$2:$B$2336,2,FALSE)</f>
        <v>Panke</v>
      </c>
      <c r="M434" s="4">
        <f>DATEDIF(E434,$K$2,"y")</f>
        <v>28</v>
      </c>
      <c r="N434" s="4">
        <f>VLOOKUP(A434,'Medical Examinations'!$A$2:$B$2336,2,FALSE)</f>
        <v>29.92</v>
      </c>
      <c r="O434" s="4">
        <f>VLOOKUP(A434,'Medical Examinations'!$A$1:$J$2336,3,FALSE)</f>
        <v>6.02</v>
      </c>
      <c r="P434" s="4" t="str">
        <f>VLOOKUP(A434,'Medical Examinations'!$A$1:$J$2336,4,FALSE)</f>
        <v>Yes</v>
      </c>
      <c r="Q434" s="4" t="str">
        <f>VLOOKUP(A434,'Medical Examinations'!$A$1:$J$2336,5,FALSE)</f>
        <v>No</v>
      </c>
      <c r="R434" s="4">
        <f>VLOOKUP(A434,'Medical Examinations'!$A$1:$J$2336,7,FALSE)</f>
        <v>0</v>
      </c>
      <c r="S434" s="4" t="str">
        <f>VLOOKUP(A434,'Medical Examinations'!$A$1:$J$2336,6,FALSE)</f>
        <v>No</v>
      </c>
      <c r="T434" s="4" t="str">
        <f>VLOOKUP(A434,'Medical Examinations'!$A$1:$J$2336,8,FALSE)</f>
        <v>No</v>
      </c>
      <c r="U434" s="4" t="str">
        <f>VLOOKUP(A434,'Medical Examinations'!$A$1:$J$2336,9,FALSE)</f>
        <v>Overweight</v>
      </c>
      <c r="V434" s="4" t="str">
        <f>VLOOKUP(A434,'Medical Examinations'!$A$1:$J$2336,10,FALSE)</f>
        <v>Prediabetes</v>
      </c>
      <c r="W434" s="4"/>
      <c r="X434" s="4"/>
    </row>
    <row r="435" spans="1:24" ht="15.75" thickBot="1" x14ac:dyDescent="0.3">
      <c r="A435" s="4" t="s">
        <v>466</v>
      </c>
      <c r="B435" s="5">
        <v>1996</v>
      </c>
      <c r="C435" s="4" t="s">
        <v>20</v>
      </c>
      <c r="D435" s="5">
        <v>8</v>
      </c>
      <c r="E435" s="5" t="str">
        <f>CONCATENATE(D435," ",C435," ",B435)</f>
        <v>8 Sep 1996</v>
      </c>
      <c r="F435" s="4" t="str">
        <f>IF(M435&lt;=30,"20-30",IF(M435&lt;=40,"31-40",IF(M435&lt;=50,"41-50","51+")))</f>
        <v>20-30</v>
      </c>
      <c r="G435" s="19">
        <v>3987.93</v>
      </c>
      <c r="H435" s="4" t="s">
        <v>11</v>
      </c>
      <c r="I435" s="4" t="s">
        <v>11</v>
      </c>
      <c r="J435" s="4" t="s">
        <v>42</v>
      </c>
      <c r="K435" s="4"/>
      <c r="L435" s="4" t="str">
        <f>VLOOKUP(A435,'Customer Names'!$A$2:$B$2336,2,FALSE)</f>
        <v>Sayre</v>
      </c>
      <c r="M435" s="4">
        <f>DATEDIF(E435,$K$2,"y")</f>
        <v>28</v>
      </c>
      <c r="N435" s="4">
        <f>VLOOKUP(A435,'Medical Examinations'!$A$2:$B$2336,2,FALSE)</f>
        <v>34.200000000000003</v>
      </c>
      <c r="O435" s="4">
        <f>VLOOKUP(A435,'Medical Examinations'!$A$1:$J$2336,3,FALSE)</f>
        <v>4.78</v>
      </c>
      <c r="P435" s="4" t="str">
        <f>VLOOKUP(A435,'Medical Examinations'!$A$1:$J$2336,4,FALSE)</f>
        <v>Yes</v>
      </c>
      <c r="Q435" s="4" t="str">
        <f>VLOOKUP(A435,'Medical Examinations'!$A$1:$J$2336,5,FALSE)</f>
        <v>No</v>
      </c>
      <c r="R435" s="4">
        <f>VLOOKUP(A435,'Medical Examinations'!$A$1:$J$2336,7,FALSE)</f>
        <v>0</v>
      </c>
      <c r="S435" s="4" t="str">
        <f>VLOOKUP(A435,'Medical Examinations'!$A$1:$J$2336,6,FALSE)</f>
        <v>No</v>
      </c>
      <c r="T435" s="4" t="str">
        <f>VLOOKUP(A435,'Medical Examinations'!$A$1:$J$2336,8,FALSE)</f>
        <v>No</v>
      </c>
      <c r="U435" s="4" t="str">
        <f>VLOOKUP(A435,'Medical Examinations'!$A$1:$J$2336,9,FALSE)</f>
        <v>Obesity</v>
      </c>
      <c r="V435" s="4" t="str">
        <f>VLOOKUP(A435,'Medical Examinations'!$A$1:$J$2336,10,FALSE)</f>
        <v>Normal</v>
      </c>
      <c r="W435" s="4"/>
      <c r="X435" s="4"/>
    </row>
    <row r="436" spans="1:24" ht="15.75" thickBot="1" x14ac:dyDescent="0.3">
      <c r="A436" s="4" t="s">
        <v>467</v>
      </c>
      <c r="B436" s="5">
        <v>1990</v>
      </c>
      <c r="C436" s="4" t="s">
        <v>15</v>
      </c>
      <c r="D436" s="5">
        <v>22</v>
      </c>
      <c r="E436" s="5" t="str">
        <f>CONCATENATE(D436," ",C436," ",B436)</f>
        <v>22 Nov 1990</v>
      </c>
      <c r="F436" s="4" t="str">
        <f>IF(M436&lt;=30,"20-30",IF(M436&lt;=40,"31-40",IF(M436&lt;=50,"41-50","51+")))</f>
        <v>31-40</v>
      </c>
      <c r="G436" s="19">
        <v>3989.84</v>
      </c>
      <c r="H436" s="4" t="s">
        <v>11</v>
      </c>
      <c r="I436" s="4" t="s">
        <v>11</v>
      </c>
      <c r="J436" s="4" t="s">
        <v>42</v>
      </c>
      <c r="K436" s="4"/>
      <c r="L436" s="4" t="str">
        <f>VLOOKUP(A436,'Customer Names'!$A$2:$B$2336,2,FALSE)</f>
        <v>Newman</v>
      </c>
      <c r="M436" s="4">
        <f>DATEDIF(E436,$K$2,"y")</f>
        <v>34</v>
      </c>
      <c r="N436" s="4">
        <f>VLOOKUP(A436,'Medical Examinations'!$A$2:$B$2336,2,FALSE)</f>
        <v>41.1</v>
      </c>
      <c r="O436" s="4">
        <f>VLOOKUP(A436,'Medical Examinations'!$A$1:$J$2336,3,FALSE)</f>
        <v>5.79</v>
      </c>
      <c r="P436" s="4" t="str">
        <f>VLOOKUP(A436,'Medical Examinations'!$A$1:$J$2336,4,FALSE)</f>
        <v>No</v>
      </c>
      <c r="Q436" s="4" t="str">
        <f>VLOOKUP(A436,'Medical Examinations'!$A$1:$J$2336,5,FALSE)</f>
        <v>No</v>
      </c>
      <c r="R436" s="4">
        <f>VLOOKUP(A436,'Medical Examinations'!$A$1:$J$2336,7,FALSE)</f>
        <v>0</v>
      </c>
      <c r="S436" s="4" t="str">
        <f>VLOOKUP(A436,'Medical Examinations'!$A$1:$J$2336,6,FALSE)</f>
        <v>No</v>
      </c>
      <c r="T436" s="4" t="str">
        <f>VLOOKUP(A436,'Medical Examinations'!$A$1:$J$2336,8,FALSE)</f>
        <v>No</v>
      </c>
      <c r="U436" s="4" t="str">
        <f>VLOOKUP(A436,'Medical Examinations'!$A$1:$J$2336,9,FALSE)</f>
        <v>Obesity</v>
      </c>
      <c r="V436" s="4" t="str">
        <f>VLOOKUP(A436,'Medical Examinations'!$A$1:$J$2336,10,FALSE)</f>
        <v>Prediabetes</v>
      </c>
      <c r="W436" s="4"/>
      <c r="X436" s="4"/>
    </row>
    <row r="437" spans="1:24" ht="15.75" thickBot="1" x14ac:dyDescent="0.3">
      <c r="A437" s="4" t="s">
        <v>468</v>
      </c>
      <c r="B437" s="5">
        <v>1990</v>
      </c>
      <c r="C437" s="4" t="s">
        <v>15</v>
      </c>
      <c r="D437" s="5">
        <v>1</v>
      </c>
      <c r="E437" s="5" t="str">
        <f>CONCATENATE(D437," ",C437," ",B437)</f>
        <v>1 Nov 1990</v>
      </c>
      <c r="F437" s="4" t="str">
        <f>IF(M437&lt;=30,"20-30",IF(M437&lt;=40,"31-40",IF(M437&lt;=50,"41-50","51+")))</f>
        <v>31-40</v>
      </c>
      <c r="G437" s="19">
        <v>3994.18</v>
      </c>
      <c r="H437" s="4" t="s">
        <v>11</v>
      </c>
      <c r="I437" s="4" t="s">
        <v>11</v>
      </c>
      <c r="J437" s="4" t="s">
        <v>13</v>
      </c>
      <c r="K437" s="4"/>
      <c r="L437" s="4" t="str">
        <f>VLOOKUP(A437,'Customer Names'!$A$2:$B$2336,2,FALSE)</f>
        <v>Gonzales</v>
      </c>
      <c r="M437" s="4">
        <f>DATEDIF(E437,$K$2,"y")</f>
        <v>34</v>
      </c>
      <c r="N437" s="4">
        <f>VLOOKUP(A437,'Medical Examinations'!$A$2:$B$2336,2,FALSE)</f>
        <v>44.22</v>
      </c>
      <c r="O437" s="4">
        <f>VLOOKUP(A437,'Medical Examinations'!$A$1:$J$2336,3,FALSE)</f>
        <v>6.35</v>
      </c>
      <c r="P437" s="4" t="str">
        <f>VLOOKUP(A437,'Medical Examinations'!$A$1:$J$2336,4,FALSE)</f>
        <v>No</v>
      </c>
      <c r="Q437" s="4" t="str">
        <f>VLOOKUP(A437,'Medical Examinations'!$A$1:$J$2336,5,FALSE)</f>
        <v>No</v>
      </c>
      <c r="R437" s="4">
        <f>VLOOKUP(A437,'Medical Examinations'!$A$1:$J$2336,7,FALSE)</f>
        <v>0</v>
      </c>
      <c r="S437" s="4" t="str">
        <f>VLOOKUP(A437,'Medical Examinations'!$A$1:$J$2336,6,FALSE)</f>
        <v>No</v>
      </c>
      <c r="T437" s="4" t="str">
        <f>VLOOKUP(A437,'Medical Examinations'!$A$1:$J$2336,8,FALSE)</f>
        <v>No</v>
      </c>
      <c r="U437" s="4" t="str">
        <f>VLOOKUP(A437,'Medical Examinations'!$A$1:$J$2336,9,FALSE)</f>
        <v>Obesity</v>
      </c>
      <c r="V437" s="4" t="str">
        <f>VLOOKUP(A437,'Medical Examinations'!$A$1:$J$2336,10,FALSE)</f>
        <v>Prediabetes</v>
      </c>
      <c r="W437" s="4"/>
      <c r="X437" s="4"/>
    </row>
    <row r="438" spans="1:24" ht="15.75" thickBot="1" x14ac:dyDescent="0.3">
      <c r="A438" s="4" t="s">
        <v>469</v>
      </c>
      <c r="B438" s="5">
        <v>1989</v>
      </c>
      <c r="C438" s="4" t="s">
        <v>10</v>
      </c>
      <c r="D438" s="5">
        <v>10</v>
      </c>
      <c r="E438" s="5" t="str">
        <f>CONCATENATE(D438," ",C438," ",B438)</f>
        <v>10 Jul 1989</v>
      </c>
      <c r="F438" s="4" t="str">
        <f>IF(M438&lt;=30,"20-30",IF(M438&lt;=40,"31-40",IF(M438&lt;=50,"41-50","51+")))</f>
        <v>31-40</v>
      </c>
      <c r="G438" s="19">
        <v>4002.36</v>
      </c>
      <c r="H438" s="4" t="s">
        <v>11</v>
      </c>
      <c r="I438" s="4" t="s">
        <v>16</v>
      </c>
      <c r="J438" s="4" t="s">
        <v>13</v>
      </c>
      <c r="K438" s="4"/>
      <c r="L438" s="4" t="str">
        <f>VLOOKUP(A438,'Customer Names'!$A$2:$B$2336,2,FALSE)</f>
        <v>Benestad</v>
      </c>
      <c r="M438" s="4">
        <f>DATEDIF(E438,$K$2,"y")</f>
        <v>35</v>
      </c>
      <c r="N438" s="4">
        <f>VLOOKUP(A438,'Medical Examinations'!$A$2:$B$2336,2,FALSE)</f>
        <v>21.24</v>
      </c>
      <c r="O438" s="4">
        <f>VLOOKUP(A438,'Medical Examinations'!$A$1:$J$2336,3,FALSE)</f>
        <v>4.49</v>
      </c>
      <c r="P438" s="4" t="str">
        <f>VLOOKUP(A438,'Medical Examinations'!$A$1:$J$2336,4,FALSE)</f>
        <v>No</v>
      </c>
      <c r="Q438" s="4" t="str">
        <f>VLOOKUP(A438,'Medical Examinations'!$A$1:$J$2336,5,FALSE)</f>
        <v>No</v>
      </c>
      <c r="R438" s="4">
        <f>VLOOKUP(A438,'Medical Examinations'!$A$1:$J$2336,7,FALSE)</f>
        <v>0</v>
      </c>
      <c r="S438" s="4" t="str">
        <f>VLOOKUP(A438,'Medical Examinations'!$A$1:$J$2336,6,FALSE)</f>
        <v>No</v>
      </c>
      <c r="T438" s="4" t="str">
        <f>VLOOKUP(A438,'Medical Examinations'!$A$1:$J$2336,8,FALSE)</f>
        <v>No</v>
      </c>
      <c r="U438" s="4" t="str">
        <f>VLOOKUP(A438,'Medical Examinations'!$A$1:$J$2336,9,FALSE)</f>
        <v>Normal Weight</v>
      </c>
      <c r="V438" s="4" t="str">
        <f>VLOOKUP(A438,'Medical Examinations'!$A$1:$J$2336,10,FALSE)</f>
        <v>Normal</v>
      </c>
      <c r="W438" s="4"/>
      <c r="X438" s="4"/>
    </row>
    <row r="439" spans="1:24" ht="15.75" thickBot="1" x14ac:dyDescent="0.3">
      <c r="A439" s="4" t="s">
        <v>470</v>
      </c>
      <c r="B439" s="5">
        <v>2000</v>
      </c>
      <c r="C439" s="4" t="s">
        <v>20</v>
      </c>
      <c r="D439" s="5">
        <v>13</v>
      </c>
      <c r="E439" s="5" t="str">
        <f>CONCATENATE(D439," ",C439," ",B439)</f>
        <v>13 Sep 2000</v>
      </c>
      <c r="F439" s="4" t="str">
        <f>IF(M439&lt;=30,"20-30",IF(M439&lt;=40,"31-40",IF(M439&lt;=50,"41-50","51+")))</f>
        <v>20-30</v>
      </c>
      <c r="G439" s="19">
        <v>4005.42</v>
      </c>
      <c r="H439" s="4" t="s">
        <v>11</v>
      </c>
      <c r="I439" s="4" t="s">
        <v>16</v>
      </c>
      <c r="J439" s="4" t="s">
        <v>164</v>
      </c>
      <c r="K439" s="4"/>
      <c r="L439" s="4" t="str">
        <f>VLOOKUP(A439,'Customer Names'!$A$2:$B$2336,2,FALSE)</f>
        <v>Turner</v>
      </c>
      <c r="M439" s="4">
        <f>DATEDIF(E439,$K$2,"y")</f>
        <v>24</v>
      </c>
      <c r="N439" s="4">
        <f>VLOOKUP(A439,'Medical Examinations'!$A$2:$B$2336,2,FALSE)</f>
        <v>19.95</v>
      </c>
      <c r="O439" s="4">
        <f>VLOOKUP(A439,'Medical Examinations'!$A$1:$J$2336,3,FALSE)</f>
        <v>5.13</v>
      </c>
      <c r="P439" s="4" t="str">
        <f>VLOOKUP(A439,'Medical Examinations'!$A$1:$J$2336,4,FALSE)</f>
        <v>No</v>
      </c>
      <c r="Q439" s="4" t="str">
        <f>VLOOKUP(A439,'Medical Examinations'!$A$1:$J$2336,5,FALSE)</f>
        <v>Yes</v>
      </c>
      <c r="R439" s="4">
        <f>VLOOKUP(A439,'Medical Examinations'!$A$1:$J$2336,7,FALSE)</f>
        <v>2</v>
      </c>
      <c r="S439" s="4" t="str">
        <f>VLOOKUP(A439,'Medical Examinations'!$A$1:$J$2336,6,FALSE)</f>
        <v>No</v>
      </c>
      <c r="T439" s="4" t="str">
        <f>VLOOKUP(A439,'Medical Examinations'!$A$1:$J$2336,8,FALSE)</f>
        <v>No</v>
      </c>
      <c r="U439" s="4" t="str">
        <f>VLOOKUP(A439,'Medical Examinations'!$A$1:$J$2336,9,FALSE)</f>
        <v>Normal Weight</v>
      </c>
      <c r="V439" s="4" t="str">
        <f>VLOOKUP(A439,'Medical Examinations'!$A$1:$J$2336,10,FALSE)</f>
        <v>Normal</v>
      </c>
      <c r="W439" s="4"/>
      <c r="X439" s="4"/>
    </row>
    <row r="440" spans="1:24" ht="15.75" thickBot="1" x14ac:dyDescent="0.3">
      <c r="A440" s="4" t="s">
        <v>471</v>
      </c>
      <c r="B440" s="5">
        <v>1992</v>
      </c>
      <c r="C440" s="4" t="s">
        <v>36</v>
      </c>
      <c r="D440" s="5">
        <v>11</v>
      </c>
      <c r="E440" s="5" t="str">
        <f>CONCATENATE(D440," ",C440," ",B440)</f>
        <v>11 Oct 1992</v>
      </c>
      <c r="F440" s="4" t="str">
        <f>IF(M440&lt;=30,"20-30",IF(M440&lt;=40,"31-40",IF(M440&lt;=50,"41-50","51+")))</f>
        <v>31-40</v>
      </c>
      <c r="G440" s="19">
        <v>4032.24</v>
      </c>
      <c r="H440" s="4" t="s">
        <v>12</v>
      </c>
      <c r="I440" s="4" t="s">
        <v>12</v>
      </c>
      <c r="J440" s="4" t="s">
        <v>23</v>
      </c>
      <c r="K440" s="4"/>
      <c r="L440" s="4" t="str">
        <f>VLOOKUP(A440,'Customer Names'!$A$2:$B$2336,2,FALSE)</f>
        <v>Hillyard</v>
      </c>
      <c r="M440" s="4">
        <f>DATEDIF(E440,$K$2,"y")</f>
        <v>32</v>
      </c>
      <c r="N440" s="4">
        <f>VLOOKUP(A440,'Medical Examinations'!$A$2:$B$2336,2,FALSE)</f>
        <v>24.13</v>
      </c>
      <c r="O440" s="4">
        <f>VLOOKUP(A440,'Medical Examinations'!$A$1:$J$2336,3,FALSE)</f>
        <v>4.3899999999999997</v>
      </c>
      <c r="P440" s="4" t="str">
        <f>VLOOKUP(A440,'Medical Examinations'!$A$1:$J$2336,4,FALSE)</f>
        <v>No</v>
      </c>
      <c r="Q440" s="4" t="str">
        <f>VLOOKUP(A440,'Medical Examinations'!$A$1:$J$2336,5,FALSE)</f>
        <v>No</v>
      </c>
      <c r="R440" s="4">
        <f>VLOOKUP(A440,'Medical Examinations'!$A$1:$J$2336,7,FALSE)</f>
        <v>1</v>
      </c>
      <c r="S440" s="4" t="str">
        <f>VLOOKUP(A440,'Medical Examinations'!$A$1:$J$2336,6,FALSE)</f>
        <v>No</v>
      </c>
      <c r="T440" s="4" t="str">
        <f>VLOOKUP(A440,'Medical Examinations'!$A$1:$J$2336,8,FALSE)</f>
        <v>No</v>
      </c>
      <c r="U440" s="4" t="str">
        <f>VLOOKUP(A440,'Medical Examinations'!$A$1:$J$2336,9,FALSE)</f>
        <v>Normal Weight</v>
      </c>
      <c r="V440" s="4" t="str">
        <f>VLOOKUP(A440,'Medical Examinations'!$A$1:$J$2336,10,FALSE)</f>
        <v>Normal</v>
      </c>
      <c r="W440" s="4"/>
      <c r="X440" s="4"/>
    </row>
    <row r="441" spans="1:24" ht="15.75" thickBot="1" x14ac:dyDescent="0.3">
      <c r="A441" s="4" t="s">
        <v>472</v>
      </c>
      <c r="B441" s="5">
        <v>1984</v>
      </c>
      <c r="C441" s="4" t="s">
        <v>10</v>
      </c>
      <c r="D441" s="5">
        <v>7</v>
      </c>
      <c r="E441" s="5" t="str">
        <f>CONCATENATE(D441," ",C441," ",B441)</f>
        <v>7 Jul 1984</v>
      </c>
      <c r="F441" s="4" t="str">
        <f>IF(M441&lt;=30,"20-30",IF(M441&lt;=40,"31-40",IF(M441&lt;=50,"41-50","51+")))</f>
        <v>31-40</v>
      </c>
      <c r="G441" s="19">
        <v>4038.41</v>
      </c>
      <c r="H441" s="4" t="s">
        <v>11</v>
      </c>
      <c r="I441" s="4" t="s">
        <v>16</v>
      </c>
      <c r="J441" s="4" t="s">
        <v>13</v>
      </c>
      <c r="K441" s="4"/>
      <c r="L441" s="4" t="str">
        <f>VLOOKUP(A441,'Customer Names'!$A$2:$B$2336,2,FALSE)</f>
        <v>Wilson</v>
      </c>
      <c r="M441" s="4">
        <f>DATEDIF(E441,$K$2,"y")</f>
        <v>40</v>
      </c>
      <c r="N441" s="4">
        <f>VLOOKUP(A441,'Medical Examinations'!$A$2:$B$2336,2,FALSE)</f>
        <v>17.559999999999999</v>
      </c>
      <c r="O441" s="4">
        <f>VLOOKUP(A441,'Medical Examinations'!$A$1:$J$2336,3,FALSE)</f>
        <v>6.2</v>
      </c>
      <c r="P441" s="4" t="str">
        <f>VLOOKUP(A441,'Medical Examinations'!$A$1:$J$2336,4,FALSE)</f>
        <v>No</v>
      </c>
      <c r="Q441" s="4" t="str">
        <f>VLOOKUP(A441,'Medical Examinations'!$A$1:$J$2336,5,FALSE)</f>
        <v>No</v>
      </c>
      <c r="R441" s="4">
        <f>VLOOKUP(A441,'Medical Examinations'!$A$1:$J$2336,7,FALSE)</f>
        <v>1</v>
      </c>
      <c r="S441" s="4" t="str">
        <f>VLOOKUP(A441,'Medical Examinations'!$A$1:$J$2336,6,FALSE)</f>
        <v>No</v>
      </c>
      <c r="T441" s="4" t="str">
        <f>VLOOKUP(A441,'Medical Examinations'!$A$1:$J$2336,8,FALSE)</f>
        <v>No</v>
      </c>
      <c r="U441" s="4" t="str">
        <f>VLOOKUP(A441,'Medical Examinations'!$A$1:$J$2336,9,FALSE)</f>
        <v>Underweight</v>
      </c>
      <c r="V441" s="4" t="str">
        <f>VLOOKUP(A441,'Medical Examinations'!$A$1:$J$2336,10,FALSE)</f>
        <v>Prediabetes</v>
      </c>
      <c r="W441" s="4"/>
      <c r="X441" s="4"/>
    </row>
    <row r="442" spans="1:24" ht="15.75" thickBot="1" x14ac:dyDescent="0.3">
      <c r="A442" s="4" t="s">
        <v>473</v>
      </c>
      <c r="B442" s="5">
        <v>1983</v>
      </c>
      <c r="C442" s="4" t="s">
        <v>15</v>
      </c>
      <c r="D442" s="5">
        <v>10</v>
      </c>
      <c r="E442" s="5" t="str">
        <f>CONCATENATE(D442," ",C442," ",B442)</f>
        <v>10 Nov 1983</v>
      </c>
      <c r="F442" s="4" t="str">
        <f>IF(M442&lt;=30,"20-30",IF(M442&lt;=40,"31-40",IF(M442&lt;=50,"41-50","51+")))</f>
        <v>41-50</v>
      </c>
      <c r="G442" s="19">
        <v>4039.9</v>
      </c>
      <c r="H442" s="4" t="s">
        <v>11</v>
      </c>
      <c r="I442" s="4" t="s">
        <v>16</v>
      </c>
      <c r="J442" s="4" t="s">
        <v>13</v>
      </c>
      <c r="K442" s="4"/>
      <c r="L442" s="4" t="str">
        <f>VLOOKUP(A442,'Customer Names'!$A$2:$B$2336,2,FALSE)</f>
        <v>Kemp</v>
      </c>
      <c r="M442" s="4">
        <f>DATEDIF(E442,$K$2,"y")</f>
        <v>41</v>
      </c>
      <c r="N442" s="4">
        <f>VLOOKUP(A442,'Medical Examinations'!$A$2:$B$2336,2,FALSE)</f>
        <v>16.420000000000002</v>
      </c>
      <c r="O442" s="4">
        <f>VLOOKUP(A442,'Medical Examinations'!$A$1:$J$2336,3,FALSE)</f>
        <v>5.77</v>
      </c>
      <c r="P442" s="4" t="str">
        <f>VLOOKUP(A442,'Medical Examinations'!$A$1:$J$2336,4,FALSE)</f>
        <v>Yes</v>
      </c>
      <c r="Q442" s="4" t="str">
        <f>VLOOKUP(A442,'Medical Examinations'!$A$1:$J$2336,5,FALSE)</f>
        <v>No</v>
      </c>
      <c r="R442" s="4">
        <f>VLOOKUP(A442,'Medical Examinations'!$A$1:$J$2336,7,FALSE)</f>
        <v>1</v>
      </c>
      <c r="S442" s="4" t="str">
        <f>VLOOKUP(A442,'Medical Examinations'!$A$1:$J$2336,6,FALSE)</f>
        <v>Yes</v>
      </c>
      <c r="T442" s="4" t="str">
        <f>VLOOKUP(A442,'Medical Examinations'!$A$1:$J$2336,8,FALSE)</f>
        <v>No</v>
      </c>
      <c r="U442" s="4" t="str">
        <f>VLOOKUP(A442,'Medical Examinations'!$A$1:$J$2336,9,FALSE)</f>
        <v>Underweight</v>
      </c>
      <c r="V442" s="4" t="str">
        <f>VLOOKUP(A442,'Medical Examinations'!$A$1:$J$2336,10,FALSE)</f>
        <v>Prediabetes</v>
      </c>
      <c r="W442" s="4"/>
      <c r="X442" s="4"/>
    </row>
    <row r="443" spans="1:24" ht="15.75" thickBot="1" x14ac:dyDescent="0.3">
      <c r="A443" s="4" t="s">
        <v>474</v>
      </c>
      <c r="B443" s="5">
        <v>1993</v>
      </c>
      <c r="C443" s="4" t="s">
        <v>30</v>
      </c>
      <c r="D443" s="5">
        <v>26</v>
      </c>
      <c r="E443" s="5" t="str">
        <f>CONCATENATE(D443," ",C443," ",B443)</f>
        <v>26 Dec 1993</v>
      </c>
      <c r="F443" s="4" t="str">
        <f>IF(M443&lt;=30,"20-30",IF(M443&lt;=40,"31-40",IF(M443&lt;=50,"41-50","51+")))</f>
        <v>31-40</v>
      </c>
      <c r="G443" s="19">
        <v>4040.56</v>
      </c>
      <c r="H443" s="4" t="s">
        <v>12</v>
      </c>
      <c r="I443" s="4" t="s">
        <v>12</v>
      </c>
      <c r="J443" s="4" t="s">
        <v>164</v>
      </c>
      <c r="K443" s="4"/>
      <c r="L443" s="4" t="str">
        <f>VLOOKUP(A443,'Customer Names'!$A$2:$B$2336,2,FALSE)</f>
        <v>Brenneman</v>
      </c>
      <c r="M443" s="4">
        <f>DATEDIF(E443,$K$2,"y")</f>
        <v>31</v>
      </c>
      <c r="N443" s="4">
        <f>VLOOKUP(A443,'Medical Examinations'!$A$2:$B$2336,2,FALSE)</f>
        <v>28.975000000000001</v>
      </c>
      <c r="O443" s="4">
        <f>VLOOKUP(A443,'Medical Examinations'!$A$1:$J$2336,3,FALSE)</f>
        <v>4.12</v>
      </c>
      <c r="P443" s="4" t="str">
        <f>VLOOKUP(A443,'Medical Examinations'!$A$1:$J$2336,4,FALSE)</f>
        <v>No</v>
      </c>
      <c r="Q443" s="4" t="str">
        <f>VLOOKUP(A443,'Medical Examinations'!$A$1:$J$2336,5,FALSE)</f>
        <v>No</v>
      </c>
      <c r="R443" s="4">
        <f>VLOOKUP(A443,'Medical Examinations'!$A$1:$J$2336,7,FALSE)</f>
        <v>1</v>
      </c>
      <c r="S443" s="4" t="str">
        <f>VLOOKUP(A443,'Medical Examinations'!$A$1:$J$2336,6,FALSE)</f>
        <v>Yes</v>
      </c>
      <c r="T443" s="4" t="str">
        <f>VLOOKUP(A443,'Medical Examinations'!$A$1:$J$2336,8,FALSE)</f>
        <v>No</v>
      </c>
      <c r="U443" s="4" t="str">
        <f>VLOOKUP(A443,'Medical Examinations'!$A$1:$J$2336,9,FALSE)</f>
        <v>Overweight</v>
      </c>
      <c r="V443" s="4" t="str">
        <f>VLOOKUP(A443,'Medical Examinations'!$A$1:$J$2336,10,FALSE)</f>
        <v>Normal</v>
      </c>
      <c r="W443" s="4"/>
      <c r="X443" s="4"/>
    </row>
    <row r="444" spans="1:24" ht="15.75" thickBot="1" x14ac:dyDescent="0.3">
      <c r="A444" s="4" t="s">
        <v>475</v>
      </c>
      <c r="B444" s="5">
        <v>1988</v>
      </c>
      <c r="C444" s="4" t="s">
        <v>15</v>
      </c>
      <c r="D444" s="5">
        <v>30</v>
      </c>
      <c r="E444" s="5" t="str">
        <f>CONCATENATE(D444," ",C444," ",B444)</f>
        <v>30 Nov 1988</v>
      </c>
      <c r="F444" s="4" t="str">
        <f>IF(M444&lt;=30,"20-30",IF(M444&lt;=40,"31-40",IF(M444&lt;=50,"41-50","51+")))</f>
        <v>31-40</v>
      </c>
      <c r="G444" s="19">
        <v>4047.94</v>
      </c>
      <c r="H444" s="4" t="s">
        <v>11</v>
      </c>
      <c r="I444" s="4" t="s">
        <v>16</v>
      </c>
      <c r="J444" s="4" t="s">
        <v>13</v>
      </c>
      <c r="K444" s="4"/>
      <c r="L444" s="4" t="str">
        <f>VLOOKUP(A444,'Customer Names'!$A$2:$B$2336,2,FALSE)</f>
        <v>Henry</v>
      </c>
      <c r="M444" s="4">
        <f>DATEDIF(E444,$K$2,"y")</f>
        <v>36</v>
      </c>
      <c r="N444" s="4">
        <f>VLOOKUP(A444,'Medical Examinations'!$A$2:$B$2336,2,FALSE)</f>
        <v>20.23</v>
      </c>
      <c r="O444" s="4">
        <f>VLOOKUP(A444,'Medical Examinations'!$A$1:$J$2336,3,FALSE)</f>
        <v>6.16</v>
      </c>
      <c r="P444" s="4" t="str">
        <f>VLOOKUP(A444,'Medical Examinations'!$A$1:$J$2336,4,FALSE)</f>
        <v>Yes</v>
      </c>
      <c r="Q444" s="4" t="str">
        <f>VLOOKUP(A444,'Medical Examinations'!$A$1:$J$2336,5,FALSE)</f>
        <v>No</v>
      </c>
      <c r="R444" s="4">
        <f>VLOOKUP(A444,'Medical Examinations'!$A$1:$J$2336,7,FALSE)</f>
        <v>1</v>
      </c>
      <c r="S444" s="4" t="str">
        <f>VLOOKUP(A444,'Medical Examinations'!$A$1:$J$2336,6,FALSE)</f>
        <v>No</v>
      </c>
      <c r="T444" s="4" t="str">
        <f>VLOOKUP(A444,'Medical Examinations'!$A$1:$J$2336,8,FALSE)</f>
        <v>No</v>
      </c>
      <c r="U444" s="4" t="str">
        <f>VLOOKUP(A444,'Medical Examinations'!$A$1:$J$2336,9,FALSE)</f>
        <v>Normal Weight</v>
      </c>
      <c r="V444" s="4" t="str">
        <f>VLOOKUP(A444,'Medical Examinations'!$A$1:$J$2336,10,FALSE)</f>
        <v>Prediabetes</v>
      </c>
      <c r="W444" s="4"/>
      <c r="X444" s="4"/>
    </row>
    <row r="445" spans="1:24" ht="15.75" thickBot="1" x14ac:dyDescent="0.3">
      <c r="A445" s="4" t="s">
        <v>476</v>
      </c>
      <c r="B445" s="5">
        <v>1993</v>
      </c>
      <c r="C445" s="4" t="s">
        <v>34</v>
      </c>
      <c r="D445" s="5">
        <v>13</v>
      </c>
      <c r="E445" s="5" t="str">
        <f>CONCATENATE(D445," ",C445," ",B445)</f>
        <v>13 Aug 1993</v>
      </c>
      <c r="F445" s="4" t="str">
        <f>IF(M445&lt;=30,"20-30",IF(M445&lt;=40,"31-40",IF(M445&lt;=50,"41-50","51+")))</f>
        <v>31-40</v>
      </c>
      <c r="G445" s="19">
        <v>4058.12</v>
      </c>
      <c r="H445" s="4" t="s">
        <v>11</v>
      </c>
      <c r="I445" s="4" t="s">
        <v>16</v>
      </c>
      <c r="J445" s="4" t="s">
        <v>13</v>
      </c>
      <c r="K445" s="4"/>
      <c r="L445" s="4" t="str">
        <f>VLOOKUP(A445,'Customer Names'!$A$2:$B$2336,2,FALSE)</f>
        <v>Chong</v>
      </c>
      <c r="M445" s="4">
        <f>DATEDIF(E445,$K$2,"y")</f>
        <v>31</v>
      </c>
      <c r="N445" s="4">
        <f>VLOOKUP(A445,'Medical Examinations'!$A$2:$B$2336,2,FALSE)</f>
        <v>37.29</v>
      </c>
      <c r="O445" s="4">
        <f>VLOOKUP(A445,'Medical Examinations'!$A$1:$J$2336,3,FALSE)</f>
        <v>4.6399999999999997</v>
      </c>
      <c r="P445" s="4" t="str">
        <f>VLOOKUP(A445,'Medical Examinations'!$A$1:$J$2336,4,FALSE)</f>
        <v>No</v>
      </c>
      <c r="Q445" s="4" t="str">
        <f>VLOOKUP(A445,'Medical Examinations'!$A$1:$J$2336,5,FALSE)</f>
        <v>No</v>
      </c>
      <c r="R445" s="4">
        <f>VLOOKUP(A445,'Medical Examinations'!$A$1:$J$2336,7,FALSE)</f>
        <v>1</v>
      </c>
      <c r="S445" s="4" t="str">
        <f>VLOOKUP(A445,'Medical Examinations'!$A$1:$J$2336,6,FALSE)</f>
        <v>Yes</v>
      </c>
      <c r="T445" s="4" t="str">
        <f>VLOOKUP(A445,'Medical Examinations'!$A$1:$J$2336,8,FALSE)</f>
        <v>No</v>
      </c>
      <c r="U445" s="4" t="str">
        <f>VLOOKUP(A445,'Medical Examinations'!$A$1:$J$2336,9,FALSE)</f>
        <v>Obesity</v>
      </c>
      <c r="V445" s="4" t="str">
        <f>VLOOKUP(A445,'Medical Examinations'!$A$1:$J$2336,10,FALSE)</f>
        <v>Normal</v>
      </c>
      <c r="W445" s="4"/>
      <c r="X445" s="4"/>
    </row>
    <row r="446" spans="1:24" ht="15.75" thickBot="1" x14ac:dyDescent="0.3">
      <c r="A446" s="4" t="s">
        <v>477</v>
      </c>
      <c r="B446" s="5">
        <v>1995</v>
      </c>
      <c r="C446" s="4" t="s">
        <v>20</v>
      </c>
      <c r="D446" s="5">
        <v>14</v>
      </c>
      <c r="E446" s="5" t="str">
        <f>CONCATENATE(D446," ",C446," ",B446)</f>
        <v>14 Sep 1995</v>
      </c>
      <c r="F446" s="4" t="str">
        <f>IF(M446&lt;=30,"20-30",IF(M446&lt;=40,"31-40",IF(M446&lt;=50,"41-50","51+")))</f>
        <v>20-30</v>
      </c>
      <c r="G446" s="19">
        <v>4058.71</v>
      </c>
      <c r="H446" s="4" t="s">
        <v>12</v>
      </c>
      <c r="I446" s="4" t="s">
        <v>12</v>
      </c>
      <c r="J446" s="4" t="s">
        <v>23</v>
      </c>
      <c r="K446" s="4"/>
      <c r="L446" s="4" t="str">
        <f>VLOOKUP(A446,'Customer Names'!$A$2:$B$2336,2,FALSE)</f>
        <v>Gilbert</v>
      </c>
      <c r="M446" s="4">
        <f>DATEDIF(E446,$K$2,"y")</f>
        <v>29</v>
      </c>
      <c r="N446" s="4">
        <f>VLOOKUP(A446,'Medical Examinations'!$A$2:$B$2336,2,FALSE)</f>
        <v>33.155000000000001</v>
      </c>
      <c r="O446" s="4">
        <f>VLOOKUP(A446,'Medical Examinations'!$A$1:$J$2336,3,FALSE)</f>
        <v>5.3</v>
      </c>
      <c r="P446" s="4" t="str">
        <f>VLOOKUP(A446,'Medical Examinations'!$A$1:$J$2336,4,FALSE)</f>
        <v>Yes</v>
      </c>
      <c r="Q446" s="4" t="str">
        <f>VLOOKUP(A446,'Medical Examinations'!$A$1:$J$2336,5,FALSE)</f>
        <v>No</v>
      </c>
      <c r="R446" s="4">
        <f>VLOOKUP(A446,'Medical Examinations'!$A$1:$J$2336,7,FALSE)</f>
        <v>1</v>
      </c>
      <c r="S446" s="4" t="str">
        <f>VLOOKUP(A446,'Medical Examinations'!$A$1:$J$2336,6,FALSE)</f>
        <v>No</v>
      </c>
      <c r="T446" s="4" t="str">
        <f>VLOOKUP(A446,'Medical Examinations'!$A$1:$J$2336,8,FALSE)</f>
        <v>No</v>
      </c>
      <c r="U446" s="4" t="str">
        <f>VLOOKUP(A446,'Medical Examinations'!$A$1:$J$2336,9,FALSE)</f>
        <v>Obesity</v>
      </c>
      <c r="V446" s="4" t="str">
        <f>VLOOKUP(A446,'Medical Examinations'!$A$1:$J$2336,10,FALSE)</f>
        <v>Normal</v>
      </c>
      <c r="W446" s="4"/>
      <c r="X446" s="4"/>
    </row>
    <row r="447" spans="1:24" ht="15.75" thickBot="1" x14ac:dyDescent="0.3">
      <c r="A447" s="4" t="s">
        <v>478</v>
      </c>
      <c r="B447" s="5">
        <v>1983</v>
      </c>
      <c r="C447" s="4" t="s">
        <v>20</v>
      </c>
      <c r="D447" s="5">
        <v>16</v>
      </c>
      <c r="E447" s="5" t="str">
        <f>CONCATENATE(D447," ",C447," ",B447)</f>
        <v>16 Sep 1983</v>
      </c>
      <c r="F447" s="4" t="str">
        <f>IF(M447&lt;=30,"20-30",IF(M447&lt;=40,"31-40",IF(M447&lt;=50,"41-50","51+")))</f>
        <v>41-50</v>
      </c>
      <c r="G447" s="19">
        <v>4070.42</v>
      </c>
      <c r="H447" s="4" t="s">
        <v>11</v>
      </c>
      <c r="I447" s="4" t="s">
        <v>16</v>
      </c>
      <c r="J447" s="4" t="s">
        <v>13</v>
      </c>
      <c r="K447" s="4"/>
      <c r="L447" s="4" t="str">
        <f>VLOOKUP(A447,'Customer Names'!$A$2:$B$2336,2,FALSE)</f>
        <v>Trout</v>
      </c>
      <c r="M447" s="4">
        <f>DATEDIF(E447,$K$2,"y")</f>
        <v>41</v>
      </c>
      <c r="N447" s="4">
        <f>VLOOKUP(A447,'Medical Examinations'!$A$2:$B$2336,2,FALSE)</f>
        <v>16.510000000000002</v>
      </c>
      <c r="O447" s="4">
        <f>VLOOKUP(A447,'Medical Examinations'!$A$1:$J$2336,3,FALSE)</f>
        <v>4.42</v>
      </c>
      <c r="P447" s="4" t="str">
        <f>VLOOKUP(A447,'Medical Examinations'!$A$1:$J$2336,4,FALSE)</f>
        <v>Yes</v>
      </c>
      <c r="Q447" s="4" t="str">
        <f>VLOOKUP(A447,'Medical Examinations'!$A$1:$J$2336,5,FALSE)</f>
        <v>No</v>
      </c>
      <c r="R447" s="4">
        <f>VLOOKUP(A447,'Medical Examinations'!$A$1:$J$2336,7,FALSE)</f>
        <v>1</v>
      </c>
      <c r="S447" s="4" t="str">
        <f>VLOOKUP(A447,'Medical Examinations'!$A$1:$J$2336,6,FALSE)</f>
        <v>Yes</v>
      </c>
      <c r="T447" s="4" t="str">
        <f>VLOOKUP(A447,'Medical Examinations'!$A$1:$J$2336,8,FALSE)</f>
        <v>No</v>
      </c>
      <c r="U447" s="4" t="str">
        <f>VLOOKUP(A447,'Medical Examinations'!$A$1:$J$2336,9,FALSE)</f>
        <v>Underweight</v>
      </c>
      <c r="V447" s="4" t="str">
        <f>VLOOKUP(A447,'Medical Examinations'!$A$1:$J$2336,10,FALSE)</f>
        <v>Normal</v>
      </c>
      <c r="W447" s="4"/>
      <c r="X447" s="4"/>
    </row>
    <row r="448" spans="1:24" ht="15.75" thickBot="1" x14ac:dyDescent="0.3">
      <c r="A448" s="4" t="s">
        <v>479</v>
      </c>
      <c r="B448" s="5">
        <v>2002</v>
      </c>
      <c r="C448" s="4" t="s">
        <v>36</v>
      </c>
      <c r="D448" s="5">
        <v>18</v>
      </c>
      <c r="E448" s="5" t="str">
        <f>CONCATENATE(D448," ",C448," ",B448)</f>
        <v>18 Oct 2002</v>
      </c>
      <c r="F448" s="4" t="str">
        <f>IF(M448&lt;=30,"20-30",IF(M448&lt;=40,"31-40",IF(M448&lt;=50,"41-50","51+")))</f>
        <v>20-30</v>
      </c>
      <c r="G448" s="19">
        <v>4070.51</v>
      </c>
      <c r="H448" s="4" t="s">
        <v>11</v>
      </c>
      <c r="I448" s="4" t="s">
        <v>16</v>
      </c>
      <c r="J448" s="4" t="s">
        <v>23</v>
      </c>
      <c r="K448" s="4"/>
      <c r="L448" s="4" t="str">
        <f>VLOOKUP(A448,'Customer Names'!$A$2:$B$2336,2,FALSE)</f>
        <v>Mason</v>
      </c>
      <c r="M448" s="4">
        <f>DATEDIF(E448,$K$2,"y")</f>
        <v>22</v>
      </c>
      <c r="N448" s="4">
        <f>VLOOKUP(A448,'Medical Examinations'!$A$2:$B$2336,2,FALSE)</f>
        <v>33.479999999999997</v>
      </c>
      <c r="O448" s="4">
        <f>VLOOKUP(A448,'Medical Examinations'!$A$1:$J$2336,3,FALSE)</f>
        <v>8.94</v>
      </c>
      <c r="P448" s="4" t="str">
        <f>VLOOKUP(A448,'Medical Examinations'!$A$1:$J$2336,4,FALSE)</f>
        <v>No</v>
      </c>
      <c r="Q448" s="4" t="str">
        <f>VLOOKUP(A448,'Medical Examinations'!$A$1:$J$2336,5,FALSE)</f>
        <v>No</v>
      </c>
      <c r="R448" s="4">
        <f>VLOOKUP(A448,'Medical Examinations'!$A$1:$J$2336,7,FALSE)</f>
        <v>0</v>
      </c>
      <c r="S448" s="4" t="str">
        <f>VLOOKUP(A448,'Medical Examinations'!$A$1:$J$2336,6,FALSE)</f>
        <v>No</v>
      </c>
      <c r="T448" s="4" t="str">
        <f>VLOOKUP(A448,'Medical Examinations'!$A$1:$J$2336,8,FALSE)</f>
        <v>No</v>
      </c>
      <c r="U448" s="4" t="str">
        <f>VLOOKUP(A448,'Medical Examinations'!$A$1:$J$2336,9,FALSE)</f>
        <v>Obesity</v>
      </c>
      <c r="V448" s="4" t="str">
        <f>VLOOKUP(A448,'Medical Examinations'!$A$1:$J$2336,10,FALSE)</f>
        <v>Diabetes</v>
      </c>
      <c r="W448" s="4"/>
      <c r="X448" s="4"/>
    </row>
    <row r="449" spans="1:24" ht="15.75" thickBot="1" x14ac:dyDescent="0.3">
      <c r="A449" s="4" t="s">
        <v>480</v>
      </c>
      <c r="B449" s="5">
        <v>1990</v>
      </c>
      <c r="C449" s="4" t="s">
        <v>30</v>
      </c>
      <c r="D449" s="5">
        <v>1</v>
      </c>
      <c r="E449" s="5" t="str">
        <f>CONCATENATE(D449," ",C449," ",B449)</f>
        <v>1 Dec 1990</v>
      </c>
      <c r="F449" s="4" t="str">
        <f>IF(M449&lt;=30,"20-30",IF(M449&lt;=40,"31-40",IF(M449&lt;=50,"41-50","51+")))</f>
        <v>31-40</v>
      </c>
      <c r="G449" s="19">
        <v>4074.45</v>
      </c>
      <c r="H449" s="4" t="s">
        <v>12</v>
      </c>
      <c r="I449" s="4" t="s">
        <v>11</v>
      </c>
      <c r="J449" s="4" t="s">
        <v>13</v>
      </c>
      <c r="K449" s="4"/>
      <c r="L449" s="4" t="str">
        <f>VLOOKUP(A449,'Customer Names'!$A$2:$B$2336,2,FALSE)</f>
        <v>Denton</v>
      </c>
      <c r="M449" s="4">
        <f>DATEDIF(E449,$K$2,"y")</f>
        <v>34</v>
      </c>
      <c r="N449" s="4">
        <f>VLOOKUP(A449,'Medical Examinations'!$A$2:$B$2336,2,FALSE)</f>
        <v>30.03</v>
      </c>
      <c r="O449" s="4">
        <f>VLOOKUP(A449,'Medical Examinations'!$A$1:$J$2336,3,FALSE)</f>
        <v>6.41</v>
      </c>
      <c r="P449" s="4" t="str">
        <f>VLOOKUP(A449,'Medical Examinations'!$A$1:$J$2336,4,FALSE)</f>
        <v>No</v>
      </c>
      <c r="Q449" s="4" t="str">
        <f>VLOOKUP(A449,'Medical Examinations'!$A$1:$J$2336,5,FALSE)</f>
        <v>No</v>
      </c>
      <c r="R449" s="4">
        <f>VLOOKUP(A449,'Medical Examinations'!$A$1:$J$2336,7,FALSE)</f>
        <v>0</v>
      </c>
      <c r="S449" s="4" t="str">
        <f>VLOOKUP(A449,'Medical Examinations'!$A$1:$J$2336,6,FALSE)</f>
        <v>No</v>
      </c>
      <c r="T449" s="4" t="str">
        <f>VLOOKUP(A449,'Medical Examinations'!$A$1:$J$2336,8,FALSE)</f>
        <v>No</v>
      </c>
      <c r="U449" s="4" t="str">
        <f>VLOOKUP(A449,'Medical Examinations'!$A$1:$J$2336,9,FALSE)</f>
        <v>Obesity</v>
      </c>
      <c r="V449" s="4" t="str">
        <f>VLOOKUP(A449,'Medical Examinations'!$A$1:$J$2336,10,FALSE)</f>
        <v>Prediabetes</v>
      </c>
      <c r="W449" s="4"/>
      <c r="X449" s="4"/>
    </row>
    <row r="450" spans="1:24" ht="15.75" thickBot="1" x14ac:dyDescent="0.3">
      <c r="A450" s="4" t="s">
        <v>481</v>
      </c>
      <c r="B450" s="5">
        <v>1990</v>
      </c>
      <c r="C450" s="4" t="s">
        <v>30</v>
      </c>
      <c r="D450" s="5">
        <v>14</v>
      </c>
      <c r="E450" s="5" t="str">
        <f>CONCATENATE(D450," ",C450," ",B450)</f>
        <v>14 Dec 1990</v>
      </c>
      <c r="F450" s="4" t="str">
        <f>IF(M450&lt;=30,"20-30",IF(M450&lt;=40,"31-40",IF(M450&lt;=50,"41-50","51+")))</f>
        <v>31-40</v>
      </c>
      <c r="G450" s="19">
        <v>4076.5</v>
      </c>
      <c r="H450" s="4" t="s">
        <v>11</v>
      </c>
      <c r="I450" s="4" t="s">
        <v>12</v>
      </c>
      <c r="J450" s="4" t="s">
        <v>42</v>
      </c>
      <c r="K450" s="4"/>
      <c r="L450" s="4" t="str">
        <f>VLOOKUP(A450,'Customer Names'!$A$2:$B$2336,2,FALSE)</f>
        <v>Rojas Alvarez</v>
      </c>
      <c r="M450" s="4">
        <f>DATEDIF(E450,$K$2,"y")</f>
        <v>34</v>
      </c>
      <c r="N450" s="4">
        <f>VLOOKUP(A450,'Medical Examinations'!$A$2:$B$2336,2,FALSE)</f>
        <v>31.5</v>
      </c>
      <c r="O450" s="4">
        <f>VLOOKUP(A450,'Medical Examinations'!$A$1:$J$2336,3,FALSE)</f>
        <v>6.16</v>
      </c>
      <c r="P450" s="4" t="str">
        <f>VLOOKUP(A450,'Medical Examinations'!$A$1:$J$2336,4,FALSE)</f>
        <v>No</v>
      </c>
      <c r="Q450" s="4" t="str">
        <f>VLOOKUP(A450,'Medical Examinations'!$A$1:$J$2336,5,FALSE)</f>
        <v>No</v>
      </c>
      <c r="R450" s="4">
        <f>VLOOKUP(A450,'Medical Examinations'!$A$1:$J$2336,7,FALSE)</f>
        <v>0</v>
      </c>
      <c r="S450" s="4" t="str">
        <f>VLOOKUP(A450,'Medical Examinations'!$A$1:$J$2336,6,FALSE)</f>
        <v>No</v>
      </c>
      <c r="T450" s="4" t="str">
        <f>VLOOKUP(A450,'Medical Examinations'!$A$1:$J$2336,8,FALSE)</f>
        <v>No</v>
      </c>
      <c r="U450" s="4" t="str">
        <f>VLOOKUP(A450,'Medical Examinations'!$A$1:$J$2336,9,FALSE)</f>
        <v>Obesity</v>
      </c>
      <c r="V450" s="4" t="str">
        <f>VLOOKUP(A450,'Medical Examinations'!$A$1:$J$2336,10,FALSE)</f>
        <v>Prediabetes</v>
      </c>
      <c r="W450" s="4"/>
      <c r="X450" s="4"/>
    </row>
    <row r="451" spans="1:24" ht="15.75" thickBot="1" x14ac:dyDescent="0.3">
      <c r="A451" s="4" t="s">
        <v>482</v>
      </c>
      <c r="B451" s="5">
        <v>1994</v>
      </c>
      <c r="C451" s="4" t="s">
        <v>34</v>
      </c>
      <c r="D451" s="5">
        <v>21</v>
      </c>
      <c r="E451" s="5" t="str">
        <f>CONCATENATE(D451," ",C451," ",B451)</f>
        <v>21 Aug 1994</v>
      </c>
      <c r="F451" s="4" t="str">
        <f>IF(M451&lt;=30,"20-30",IF(M451&lt;=40,"31-40",IF(M451&lt;=50,"41-50","51+")))</f>
        <v>20-30</v>
      </c>
      <c r="G451" s="19">
        <v>4133.6400000000003</v>
      </c>
      <c r="H451" s="4" t="s">
        <v>11</v>
      </c>
      <c r="I451" s="4" t="s">
        <v>12</v>
      </c>
      <c r="J451" s="4" t="s">
        <v>23</v>
      </c>
      <c r="K451" s="4"/>
      <c r="L451" s="4" t="str">
        <f>VLOOKUP(A451,'Customer Names'!$A$2:$B$2336,2,FALSE)</f>
        <v>Gruca</v>
      </c>
      <c r="M451" s="4">
        <f>DATEDIF(E451,$K$2,"y")</f>
        <v>30</v>
      </c>
      <c r="N451" s="4">
        <f>VLOOKUP(A451,'Medical Examinations'!$A$2:$B$2336,2,FALSE)</f>
        <v>25.934999999999999</v>
      </c>
      <c r="O451" s="4">
        <f>VLOOKUP(A451,'Medical Examinations'!$A$1:$J$2336,3,FALSE)</f>
        <v>4.95</v>
      </c>
      <c r="P451" s="4" t="str">
        <f>VLOOKUP(A451,'Medical Examinations'!$A$1:$J$2336,4,FALSE)</f>
        <v>No</v>
      </c>
      <c r="Q451" s="4" t="str">
        <f>VLOOKUP(A451,'Medical Examinations'!$A$1:$J$2336,5,FALSE)</f>
        <v>No</v>
      </c>
      <c r="R451" s="4">
        <f>VLOOKUP(A451,'Medical Examinations'!$A$1:$J$2336,7,FALSE)</f>
        <v>0</v>
      </c>
      <c r="S451" s="4" t="str">
        <f>VLOOKUP(A451,'Medical Examinations'!$A$1:$J$2336,6,FALSE)</f>
        <v>No</v>
      </c>
      <c r="T451" s="4" t="str">
        <f>VLOOKUP(A451,'Medical Examinations'!$A$1:$J$2336,8,FALSE)</f>
        <v>No</v>
      </c>
      <c r="U451" s="4" t="str">
        <f>VLOOKUP(A451,'Medical Examinations'!$A$1:$J$2336,9,FALSE)</f>
        <v>Overweight</v>
      </c>
      <c r="V451" s="4" t="str">
        <f>VLOOKUP(A451,'Medical Examinations'!$A$1:$J$2336,10,FALSE)</f>
        <v>Normal</v>
      </c>
      <c r="W451" s="4"/>
      <c r="X451" s="4"/>
    </row>
    <row r="452" spans="1:24" ht="15.75" thickBot="1" x14ac:dyDescent="0.3">
      <c r="A452" s="4" t="s">
        <v>483</v>
      </c>
      <c r="B452" s="5">
        <v>1991</v>
      </c>
      <c r="C452" s="4" t="s">
        <v>34</v>
      </c>
      <c r="D452" s="5">
        <v>6</v>
      </c>
      <c r="E452" s="5" t="str">
        <f>CONCATENATE(D452," ",C452," ",B452)</f>
        <v>6 Aug 1991</v>
      </c>
      <c r="F452" s="4" t="str">
        <f>IF(M452&lt;=30,"20-30",IF(M452&lt;=40,"31-40",IF(M452&lt;=50,"41-50","51+")))</f>
        <v>31-40</v>
      </c>
      <c r="G452" s="19">
        <v>4134.08</v>
      </c>
      <c r="H452" s="4" t="s">
        <v>11</v>
      </c>
      <c r="I452" s="4" t="s">
        <v>16</v>
      </c>
      <c r="J452" s="4" t="s">
        <v>23</v>
      </c>
      <c r="K452" s="4"/>
      <c r="L452" s="4" t="str">
        <f>VLOOKUP(A452,'Customer Names'!$A$2:$B$2336,2,FALSE)</f>
        <v>Francis</v>
      </c>
      <c r="M452" s="4">
        <f>DATEDIF(E452,$K$2,"y")</f>
        <v>33</v>
      </c>
      <c r="N452" s="4">
        <f>VLOOKUP(A452,'Medical Examinations'!$A$2:$B$2336,2,FALSE)</f>
        <v>21.754999999999999</v>
      </c>
      <c r="O452" s="4">
        <f>VLOOKUP(A452,'Medical Examinations'!$A$1:$J$2336,3,FALSE)</f>
        <v>5.12</v>
      </c>
      <c r="P452" s="4" t="str">
        <f>VLOOKUP(A452,'Medical Examinations'!$A$1:$J$2336,4,FALSE)</f>
        <v>No</v>
      </c>
      <c r="Q452" s="4" t="str">
        <f>VLOOKUP(A452,'Medical Examinations'!$A$1:$J$2336,5,FALSE)</f>
        <v>No</v>
      </c>
      <c r="R452" s="4">
        <f>VLOOKUP(A452,'Medical Examinations'!$A$1:$J$2336,7,FALSE)</f>
        <v>0</v>
      </c>
      <c r="S452" s="4" t="str">
        <f>VLOOKUP(A452,'Medical Examinations'!$A$1:$J$2336,6,FALSE)</f>
        <v>No</v>
      </c>
      <c r="T452" s="4" t="str">
        <f>VLOOKUP(A452,'Medical Examinations'!$A$1:$J$2336,8,FALSE)</f>
        <v>No</v>
      </c>
      <c r="U452" s="4" t="str">
        <f>VLOOKUP(A452,'Medical Examinations'!$A$1:$J$2336,9,FALSE)</f>
        <v>Normal Weight</v>
      </c>
      <c r="V452" s="4" t="str">
        <f>VLOOKUP(A452,'Medical Examinations'!$A$1:$J$2336,10,FALSE)</f>
        <v>Normal</v>
      </c>
      <c r="W452" s="4"/>
      <c r="X452" s="4"/>
    </row>
    <row r="453" spans="1:24" ht="15.75" thickBot="1" x14ac:dyDescent="0.3">
      <c r="A453" s="4" t="s">
        <v>484</v>
      </c>
      <c r="B453" s="5">
        <v>1992</v>
      </c>
      <c r="C453" s="4" t="s">
        <v>18</v>
      </c>
      <c r="D453" s="5">
        <v>18</v>
      </c>
      <c r="E453" s="5" t="str">
        <f>CONCATENATE(D453," ",C453," ",B453)</f>
        <v>18 Jun 1992</v>
      </c>
      <c r="F453" s="4" t="str">
        <f>IF(M453&lt;=30,"20-30",IF(M453&lt;=40,"31-40",IF(M453&lt;=50,"41-50","51+")))</f>
        <v>31-40</v>
      </c>
      <c r="G453" s="19">
        <v>4137.5200000000004</v>
      </c>
      <c r="H453" s="4" t="s">
        <v>11</v>
      </c>
      <c r="I453" s="4" t="s">
        <v>12</v>
      </c>
      <c r="J453" s="4" t="s">
        <v>247</v>
      </c>
      <c r="K453" s="4"/>
      <c r="L453" s="4" t="str">
        <f>VLOOKUP(A453,'Customer Names'!$A$2:$B$2336,2,FALSE)</f>
        <v>Gurney</v>
      </c>
      <c r="M453" s="4">
        <f>DATEDIF(E453,$K$2,"y")</f>
        <v>32</v>
      </c>
      <c r="N453" s="4">
        <f>VLOOKUP(A453,'Medical Examinations'!$A$2:$B$2336,2,FALSE)</f>
        <v>27.93</v>
      </c>
      <c r="O453" s="4">
        <f>VLOOKUP(A453,'Medical Examinations'!$A$1:$J$2336,3,FALSE)</f>
        <v>5.59</v>
      </c>
      <c r="P453" s="4" t="str">
        <f>VLOOKUP(A453,'Medical Examinations'!$A$1:$J$2336,4,FALSE)</f>
        <v>No</v>
      </c>
      <c r="Q453" s="4" t="str">
        <f>VLOOKUP(A453,'Medical Examinations'!$A$1:$J$2336,5,FALSE)</f>
        <v>No</v>
      </c>
      <c r="R453" s="4">
        <f>VLOOKUP(A453,'Medical Examinations'!$A$1:$J$2336,7,FALSE)</f>
        <v>1</v>
      </c>
      <c r="S453" s="4" t="str">
        <f>VLOOKUP(A453,'Medical Examinations'!$A$1:$J$2336,6,FALSE)</f>
        <v>No</v>
      </c>
      <c r="T453" s="4" t="str">
        <f>VLOOKUP(A453,'Medical Examinations'!$A$1:$J$2336,8,FALSE)</f>
        <v>No</v>
      </c>
      <c r="U453" s="4" t="str">
        <f>VLOOKUP(A453,'Medical Examinations'!$A$1:$J$2336,9,FALSE)</f>
        <v>Overweight</v>
      </c>
      <c r="V453" s="4" t="str">
        <f>VLOOKUP(A453,'Medical Examinations'!$A$1:$J$2336,10,FALSE)</f>
        <v>Normal</v>
      </c>
      <c r="W453" s="4"/>
      <c r="X453" s="4"/>
    </row>
    <row r="454" spans="1:24" ht="15.75" thickBot="1" x14ac:dyDescent="0.3">
      <c r="A454" s="4" t="s">
        <v>485</v>
      </c>
      <c r="B454" s="5">
        <v>1992</v>
      </c>
      <c r="C454" s="4" t="s">
        <v>18</v>
      </c>
      <c r="D454" s="5">
        <v>28</v>
      </c>
      <c r="E454" s="5" t="str">
        <f>CONCATENATE(D454," ",C454," ",B454)</f>
        <v>28 Jun 1992</v>
      </c>
      <c r="F454" s="4" t="str">
        <f>IF(M454&lt;=30,"20-30",IF(M454&lt;=40,"31-40",IF(M454&lt;=50,"41-50","51+")))</f>
        <v>31-40</v>
      </c>
      <c r="G454" s="19">
        <v>4149.74</v>
      </c>
      <c r="H454" s="4" t="s">
        <v>11</v>
      </c>
      <c r="I454" s="4" t="s">
        <v>16</v>
      </c>
      <c r="J454" s="4" t="s">
        <v>42</v>
      </c>
      <c r="K454" s="4"/>
      <c r="L454" s="4" t="str">
        <f>VLOOKUP(A454,'Customer Names'!$A$2:$B$2336,2,FALSE)</f>
        <v>Chepkirui</v>
      </c>
      <c r="M454" s="4">
        <f>DATEDIF(E454,$K$2,"y")</f>
        <v>32</v>
      </c>
      <c r="N454" s="4">
        <f>VLOOKUP(A454,'Medical Examinations'!$A$2:$B$2336,2,FALSE)</f>
        <v>32.4</v>
      </c>
      <c r="O454" s="4">
        <f>VLOOKUP(A454,'Medical Examinations'!$A$1:$J$2336,3,FALSE)</f>
        <v>5.08</v>
      </c>
      <c r="P454" s="4" t="str">
        <f>VLOOKUP(A454,'Medical Examinations'!$A$1:$J$2336,4,FALSE)</f>
        <v>No</v>
      </c>
      <c r="Q454" s="4" t="str">
        <f>VLOOKUP(A454,'Medical Examinations'!$A$1:$J$2336,5,FALSE)</f>
        <v>No</v>
      </c>
      <c r="R454" s="4">
        <f>VLOOKUP(A454,'Medical Examinations'!$A$1:$J$2336,7,FALSE)</f>
        <v>1</v>
      </c>
      <c r="S454" s="4" t="str">
        <f>VLOOKUP(A454,'Medical Examinations'!$A$1:$J$2336,6,FALSE)</f>
        <v>No</v>
      </c>
      <c r="T454" s="4" t="str">
        <f>VLOOKUP(A454,'Medical Examinations'!$A$1:$J$2336,8,FALSE)</f>
        <v>No</v>
      </c>
      <c r="U454" s="4" t="str">
        <f>VLOOKUP(A454,'Medical Examinations'!$A$1:$J$2336,9,FALSE)</f>
        <v>Obesity</v>
      </c>
      <c r="V454" s="4" t="str">
        <f>VLOOKUP(A454,'Medical Examinations'!$A$1:$J$2336,10,FALSE)</f>
        <v>Normal</v>
      </c>
      <c r="W454" s="4"/>
      <c r="X454" s="4"/>
    </row>
    <row r="455" spans="1:24" ht="15.75" thickBot="1" x14ac:dyDescent="0.3">
      <c r="A455" s="4" t="s">
        <v>486</v>
      </c>
      <c r="B455" s="5">
        <v>1992</v>
      </c>
      <c r="C455" s="4" t="s">
        <v>34</v>
      </c>
      <c r="D455" s="5">
        <v>4</v>
      </c>
      <c r="E455" s="5" t="str">
        <f>CONCATENATE(D455," ",C455," ",B455)</f>
        <v>4 Aug 1992</v>
      </c>
      <c r="F455" s="4" t="str">
        <f>IF(M455&lt;=30,"20-30",IF(M455&lt;=40,"31-40",IF(M455&lt;=50,"41-50","51+")))</f>
        <v>31-40</v>
      </c>
      <c r="G455" s="19">
        <v>4151.03</v>
      </c>
      <c r="H455" s="4" t="s">
        <v>11</v>
      </c>
      <c r="I455" s="4" t="s">
        <v>11</v>
      </c>
      <c r="J455" s="4" t="s">
        <v>13</v>
      </c>
      <c r="K455" s="4"/>
      <c r="L455" s="4" t="str">
        <f>VLOOKUP(A455,'Customer Names'!$A$2:$B$2336,2,FALSE)</f>
        <v>O'Sullivan</v>
      </c>
      <c r="M455" s="4">
        <f>DATEDIF(E455,$K$2,"y")</f>
        <v>32</v>
      </c>
      <c r="N455" s="4">
        <f>VLOOKUP(A455,'Medical Examinations'!$A$2:$B$2336,2,FALSE)</f>
        <v>33.33</v>
      </c>
      <c r="O455" s="4">
        <f>VLOOKUP(A455,'Medical Examinations'!$A$1:$J$2336,3,FALSE)</f>
        <v>4.82</v>
      </c>
      <c r="P455" s="4" t="str">
        <f>VLOOKUP(A455,'Medical Examinations'!$A$1:$J$2336,4,FALSE)</f>
        <v>No</v>
      </c>
      <c r="Q455" s="4" t="str">
        <f>VLOOKUP(A455,'Medical Examinations'!$A$1:$J$2336,5,FALSE)</f>
        <v>No</v>
      </c>
      <c r="R455" s="4">
        <f>VLOOKUP(A455,'Medical Examinations'!$A$1:$J$2336,7,FALSE)</f>
        <v>1</v>
      </c>
      <c r="S455" s="4" t="str">
        <f>VLOOKUP(A455,'Medical Examinations'!$A$1:$J$2336,6,FALSE)</f>
        <v>No</v>
      </c>
      <c r="T455" s="4" t="str">
        <f>VLOOKUP(A455,'Medical Examinations'!$A$1:$J$2336,8,FALSE)</f>
        <v>No</v>
      </c>
      <c r="U455" s="4" t="str">
        <f>VLOOKUP(A455,'Medical Examinations'!$A$1:$J$2336,9,FALSE)</f>
        <v>Obesity</v>
      </c>
      <c r="V455" s="4" t="str">
        <f>VLOOKUP(A455,'Medical Examinations'!$A$1:$J$2336,10,FALSE)</f>
        <v>Normal</v>
      </c>
      <c r="W455" s="4"/>
      <c r="X455" s="4"/>
    </row>
    <row r="456" spans="1:24" ht="15.75" thickBot="1" x14ac:dyDescent="0.3">
      <c r="A456" s="4" t="s">
        <v>487</v>
      </c>
      <c r="B456" s="5">
        <v>1998</v>
      </c>
      <c r="C456" s="4" t="s">
        <v>15</v>
      </c>
      <c r="D456" s="5">
        <v>26</v>
      </c>
      <c r="E456" s="5" t="str">
        <f>CONCATENATE(D456," ",C456," ",B456)</f>
        <v>26 Nov 1998</v>
      </c>
      <c r="F456" s="4" t="str">
        <f>IF(M456&lt;=30,"20-30",IF(M456&lt;=40,"31-40",IF(M456&lt;=50,"41-50","51+")))</f>
        <v>20-30</v>
      </c>
      <c r="G456" s="19">
        <v>4154.97</v>
      </c>
      <c r="H456" s="4" t="s">
        <v>11</v>
      </c>
      <c r="I456" s="4" t="s">
        <v>16</v>
      </c>
      <c r="J456" s="4" t="s">
        <v>23</v>
      </c>
      <c r="K456" s="4"/>
      <c r="L456" s="4" t="str">
        <f>VLOOKUP(A456,'Customer Names'!$A$2:$B$2336,2,FALSE)</f>
        <v>Ferguson</v>
      </c>
      <c r="M456" s="4">
        <f>DATEDIF(E456,$K$2,"y")</f>
        <v>26</v>
      </c>
      <c r="N456" s="4">
        <f>VLOOKUP(A456,'Medical Examinations'!$A$2:$B$2336,2,FALSE)</f>
        <v>30.7</v>
      </c>
      <c r="O456" s="4">
        <f>VLOOKUP(A456,'Medical Examinations'!$A$1:$J$2336,3,FALSE)</f>
        <v>5.82</v>
      </c>
      <c r="P456" s="4" t="str">
        <f>VLOOKUP(A456,'Medical Examinations'!$A$1:$J$2336,4,FALSE)</f>
        <v>No</v>
      </c>
      <c r="Q456" s="4" t="str">
        <f>VLOOKUP(A456,'Medical Examinations'!$A$1:$J$2336,5,FALSE)</f>
        <v>No</v>
      </c>
      <c r="R456" s="4">
        <f>VLOOKUP(A456,'Medical Examinations'!$A$1:$J$2336,7,FALSE)</f>
        <v>1</v>
      </c>
      <c r="S456" s="4" t="str">
        <f>VLOOKUP(A456,'Medical Examinations'!$A$1:$J$2336,6,FALSE)</f>
        <v>No</v>
      </c>
      <c r="T456" s="4" t="str">
        <f>VLOOKUP(A456,'Medical Examinations'!$A$1:$J$2336,8,FALSE)</f>
        <v>No</v>
      </c>
      <c r="U456" s="4" t="str">
        <f>VLOOKUP(A456,'Medical Examinations'!$A$1:$J$2336,9,FALSE)</f>
        <v>Obesity</v>
      </c>
      <c r="V456" s="4" t="str">
        <f>VLOOKUP(A456,'Medical Examinations'!$A$1:$J$2336,10,FALSE)</f>
        <v>Prediabetes</v>
      </c>
      <c r="W456" s="4"/>
      <c r="X456" s="4"/>
    </row>
    <row r="457" spans="1:24" ht="15.75" thickBot="1" x14ac:dyDescent="0.3">
      <c r="A457" s="4" t="s">
        <v>488</v>
      </c>
      <c r="B457" s="5">
        <v>1984</v>
      </c>
      <c r="C457" s="4" t="s">
        <v>20</v>
      </c>
      <c r="D457" s="5">
        <v>16</v>
      </c>
      <c r="E457" s="5" t="str">
        <f>CONCATENATE(D457," ",C457," ",B457)</f>
        <v>16 Sep 1984</v>
      </c>
      <c r="F457" s="4" t="str">
        <f>IF(M457&lt;=30,"20-30",IF(M457&lt;=40,"31-40",IF(M457&lt;=50,"41-50","51+")))</f>
        <v>31-40</v>
      </c>
      <c r="G457" s="19">
        <v>4163.21</v>
      </c>
      <c r="H457" s="4" t="s">
        <v>11</v>
      </c>
      <c r="I457" s="4" t="s">
        <v>11</v>
      </c>
      <c r="J457" s="4" t="s">
        <v>23</v>
      </c>
      <c r="K457" s="4"/>
      <c r="L457" s="4" t="str">
        <f>VLOOKUP(A457,'Customer Names'!$A$2:$B$2336,2,FALSE)</f>
        <v>Cassel</v>
      </c>
      <c r="M457" s="4">
        <f>DATEDIF(E457,$K$2,"y")</f>
        <v>40</v>
      </c>
      <c r="N457" s="4">
        <f>VLOOKUP(A457,'Medical Examinations'!$A$2:$B$2336,2,FALSE)</f>
        <v>15.53</v>
      </c>
      <c r="O457" s="4">
        <f>VLOOKUP(A457,'Medical Examinations'!$A$1:$J$2336,3,FALSE)</f>
        <v>5.81</v>
      </c>
      <c r="P457" s="4" t="str">
        <f>VLOOKUP(A457,'Medical Examinations'!$A$1:$J$2336,4,FALSE)</f>
        <v>No</v>
      </c>
      <c r="Q457" s="4" t="str">
        <f>VLOOKUP(A457,'Medical Examinations'!$A$1:$J$2336,5,FALSE)</f>
        <v>No</v>
      </c>
      <c r="R457" s="4">
        <f>VLOOKUP(A457,'Medical Examinations'!$A$1:$J$2336,7,FALSE)</f>
        <v>1</v>
      </c>
      <c r="S457" s="4" t="str">
        <f>VLOOKUP(A457,'Medical Examinations'!$A$1:$J$2336,6,FALSE)</f>
        <v>No</v>
      </c>
      <c r="T457" s="4" t="str">
        <f>VLOOKUP(A457,'Medical Examinations'!$A$1:$J$2336,8,FALSE)</f>
        <v>No</v>
      </c>
      <c r="U457" s="4" t="str">
        <f>VLOOKUP(A457,'Medical Examinations'!$A$1:$J$2336,9,FALSE)</f>
        <v>Underweight</v>
      </c>
      <c r="V457" s="4" t="str">
        <f>VLOOKUP(A457,'Medical Examinations'!$A$1:$J$2336,10,FALSE)</f>
        <v>Prediabetes</v>
      </c>
      <c r="W457" s="4"/>
      <c r="X457" s="4"/>
    </row>
    <row r="458" spans="1:24" ht="15.75" thickBot="1" x14ac:dyDescent="0.3">
      <c r="A458" s="4" t="s">
        <v>489</v>
      </c>
      <c r="B458" s="5">
        <v>1989</v>
      </c>
      <c r="C458" s="4" t="s">
        <v>18</v>
      </c>
      <c r="D458" s="5">
        <v>25</v>
      </c>
      <c r="E458" s="5" t="str">
        <f>CONCATENATE(D458," ",C458," ",B458)</f>
        <v>25 Jun 1989</v>
      </c>
      <c r="F458" s="4" t="str">
        <f>IF(M458&lt;=30,"20-30",IF(M458&lt;=40,"31-40",IF(M458&lt;=50,"41-50","51+")))</f>
        <v>31-40</v>
      </c>
      <c r="G458" s="19">
        <v>4185.1000000000004</v>
      </c>
      <c r="H458" s="4" t="s">
        <v>11</v>
      </c>
      <c r="I458" s="4" t="s">
        <v>12</v>
      </c>
      <c r="J458" s="4" t="s">
        <v>13</v>
      </c>
      <c r="K458" s="4"/>
      <c r="L458" s="4" t="str">
        <f>VLOOKUP(A458,'Customer Names'!$A$2:$B$2336,2,FALSE)</f>
        <v>Watkins</v>
      </c>
      <c r="M458" s="4">
        <f>DATEDIF(E458,$K$2,"y")</f>
        <v>35</v>
      </c>
      <c r="N458" s="4">
        <f>VLOOKUP(A458,'Medical Examinations'!$A$2:$B$2336,2,FALSE)</f>
        <v>24.31</v>
      </c>
      <c r="O458" s="4">
        <f>VLOOKUP(A458,'Medical Examinations'!$A$1:$J$2336,3,FALSE)</f>
        <v>5.4</v>
      </c>
      <c r="P458" s="4" t="str">
        <f>VLOOKUP(A458,'Medical Examinations'!$A$1:$J$2336,4,FALSE)</f>
        <v>No</v>
      </c>
      <c r="Q458" s="4" t="str">
        <f>VLOOKUP(A458,'Medical Examinations'!$A$1:$J$2336,5,FALSE)</f>
        <v>No</v>
      </c>
      <c r="R458" s="4">
        <f>VLOOKUP(A458,'Medical Examinations'!$A$1:$J$2336,7,FALSE)</f>
        <v>0</v>
      </c>
      <c r="S458" s="4" t="str">
        <f>VLOOKUP(A458,'Medical Examinations'!$A$1:$J$2336,6,FALSE)</f>
        <v>No</v>
      </c>
      <c r="T458" s="4" t="str">
        <f>VLOOKUP(A458,'Medical Examinations'!$A$1:$J$2336,8,FALSE)</f>
        <v>No</v>
      </c>
      <c r="U458" s="4" t="str">
        <f>VLOOKUP(A458,'Medical Examinations'!$A$1:$J$2336,9,FALSE)</f>
        <v>Normal Weight</v>
      </c>
      <c r="V458" s="4" t="str">
        <f>VLOOKUP(A458,'Medical Examinations'!$A$1:$J$2336,10,FALSE)</f>
        <v>Normal</v>
      </c>
      <c r="W458" s="4"/>
      <c r="X458" s="4"/>
    </row>
    <row r="459" spans="1:24" ht="15.75" thickBot="1" x14ac:dyDescent="0.3">
      <c r="A459" s="4" t="s">
        <v>490</v>
      </c>
      <c r="B459" s="5">
        <v>1995</v>
      </c>
      <c r="C459" s="4" t="s">
        <v>36</v>
      </c>
      <c r="D459" s="5">
        <v>3</v>
      </c>
      <c r="E459" s="5" t="str">
        <f>CONCATENATE(D459," ",C459," ",B459)</f>
        <v>3 Oct 1995</v>
      </c>
      <c r="F459" s="4" t="str">
        <f>IF(M459&lt;=30,"20-30",IF(M459&lt;=40,"31-40",IF(M459&lt;=50,"41-50","51+")))</f>
        <v>20-30</v>
      </c>
      <c r="G459" s="19">
        <v>4188.7299999999996</v>
      </c>
      <c r="H459" s="4" t="s">
        <v>11</v>
      </c>
      <c r="I459" s="4" t="s">
        <v>11</v>
      </c>
      <c r="J459" s="4" t="s">
        <v>200</v>
      </c>
      <c r="K459" s="4"/>
      <c r="L459" s="4" t="str">
        <f>VLOOKUP(A459,'Customer Names'!$A$2:$B$2336,2,FALSE)</f>
        <v>Alexander</v>
      </c>
      <c r="M459" s="4">
        <f>DATEDIF(E459,$K$2,"y")</f>
        <v>29</v>
      </c>
      <c r="N459" s="4">
        <f>VLOOKUP(A459,'Medical Examinations'!$A$2:$B$2336,2,FALSE)</f>
        <v>27.1</v>
      </c>
      <c r="O459" s="4">
        <f>VLOOKUP(A459,'Medical Examinations'!$A$1:$J$2336,3,FALSE)</f>
        <v>4.01</v>
      </c>
      <c r="P459" s="4" t="str">
        <f>VLOOKUP(A459,'Medical Examinations'!$A$1:$J$2336,4,FALSE)</f>
        <v>Yes</v>
      </c>
      <c r="Q459" s="4" t="str">
        <f>VLOOKUP(A459,'Medical Examinations'!$A$1:$J$2336,5,FALSE)</f>
        <v>No</v>
      </c>
      <c r="R459" s="4">
        <f>VLOOKUP(A459,'Medical Examinations'!$A$1:$J$2336,7,FALSE)</f>
        <v>1</v>
      </c>
      <c r="S459" s="4" t="str">
        <f>VLOOKUP(A459,'Medical Examinations'!$A$1:$J$2336,6,FALSE)</f>
        <v>No</v>
      </c>
      <c r="T459" s="4" t="str">
        <f>VLOOKUP(A459,'Medical Examinations'!$A$1:$J$2336,8,FALSE)</f>
        <v>No</v>
      </c>
      <c r="U459" s="4" t="str">
        <f>VLOOKUP(A459,'Medical Examinations'!$A$1:$J$2336,9,FALSE)</f>
        <v>Overweight</v>
      </c>
      <c r="V459" s="4" t="str">
        <f>VLOOKUP(A459,'Medical Examinations'!$A$1:$J$2336,10,FALSE)</f>
        <v>Normal</v>
      </c>
      <c r="W459" s="4"/>
      <c r="X459" s="4"/>
    </row>
    <row r="460" spans="1:24" ht="15.75" thickBot="1" x14ac:dyDescent="0.3">
      <c r="A460" s="4" t="s">
        <v>491</v>
      </c>
      <c r="B460" s="5">
        <v>1997</v>
      </c>
      <c r="C460" s="4" t="s">
        <v>20</v>
      </c>
      <c r="D460" s="5">
        <v>6</v>
      </c>
      <c r="E460" s="5" t="str">
        <f>CONCATENATE(D460," ",C460," ",B460)</f>
        <v>6 Sep 1997</v>
      </c>
      <c r="F460" s="4" t="str">
        <f>IF(M460&lt;=30,"20-30",IF(M460&lt;=40,"31-40",IF(M460&lt;=50,"41-50","51+")))</f>
        <v>20-30</v>
      </c>
      <c r="G460" s="19">
        <v>4189.1099999999997</v>
      </c>
      <c r="H460" s="4" t="s">
        <v>11</v>
      </c>
      <c r="I460" s="4" t="s">
        <v>11</v>
      </c>
      <c r="J460" s="4" t="s">
        <v>23</v>
      </c>
      <c r="K460" s="4"/>
      <c r="L460" s="4" t="str">
        <f>VLOOKUP(A460,'Customer Names'!$A$2:$B$2336,2,FALSE)</f>
        <v>Fiorini</v>
      </c>
      <c r="M460" s="4">
        <f>DATEDIF(E460,$K$2,"y")</f>
        <v>27</v>
      </c>
      <c r="N460" s="4">
        <f>VLOOKUP(A460,'Medical Examinations'!$A$2:$B$2336,2,FALSE)</f>
        <v>26.79</v>
      </c>
      <c r="O460" s="4">
        <f>VLOOKUP(A460,'Medical Examinations'!$A$1:$J$2336,3,FALSE)</f>
        <v>5</v>
      </c>
      <c r="P460" s="4" t="str">
        <f>VLOOKUP(A460,'Medical Examinations'!$A$1:$J$2336,4,FALSE)</f>
        <v>Yes</v>
      </c>
      <c r="Q460" s="4" t="str">
        <f>VLOOKUP(A460,'Medical Examinations'!$A$1:$J$2336,5,FALSE)</f>
        <v>No</v>
      </c>
      <c r="R460" s="4">
        <f>VLOOKUP(A460,'Medical Examinations'!$A$1:$J$2336,7,FALSE)</f>
        <v>1</v>
      </c>
      <c r="S460" s="4" t="str">
        <f>VLOOKUP(A460,'Medical Examinations'!$A$1:$J$2336,6,FALSE)</f>
        <v>Yes</v>
      </c>
      <c r="T460" s="4" t="str">
        <f>VLOOKUP(A460,'Medical Examinations'!$A$1:$J$2336,8,FALSE)</f>
        <v>No</v>
      </c>
      <c r="U460" s="4" t="str">
        <f>VLOOKUP(A460,'Medical Examinations'!$A$1:$J$2336,9,FALSE)</f>
        <v>Overweight</v>
      </c>
      <c r="V460" s="4" t="str">
        <f>VLOOKUP(A460,'Medical Examinations'!$A$1:$J$2336,10,FALSE)</f>
        <v>Normal</v>
      </c>
      <c r="W460" s="4"/>
      <c r="X460" s="4"/>
    </row>
    <row r="461" spans="1:24" ht="15.75" thickBot="1" x14ac:dyDescent="0.3">
      <c r="A461" s="4" t="s">
        <v>492</v>
      </c>
      <c r="B461" s="5">
        <v>1998</v>
      </c>
      <c r="C461" s="4" t="s">
        <v>30</v>
      </c>
      <c r="D461" s="5">
        <v>14</v>
      </c>
      <c r="E461" s="5" t="str">
        <f>CONCATENATE(D461," ",C461," ",B461)</f>
        <v>14 Dec 1998</v>
      </c>
      <c r="F461" s="4" t="str">
        <f>IF(M461&lt;=30,"20-30",IF(M461&lt;=40,"31-40",IF(M461&lt;=50,"41-50","51+")))</f>
        <v>20-30</v>
      </c>
      <c r="G461" s="19">
        <v>4234.93</v>
      </c>
      <c r="H461" s="4" t="s">
        <v>11</v>
      </c>
      <c r="I461" s="4" t="s">
        <v>16</v>
      </c>
      <c r="J461" s="4" t="s">
        <v>42</v>
      </c>
      <c r="K461" s="4"/>
      <c r="L461" s="4" t="str">
        <f>VLOOKUP(A461,'Customer Names'!$A$2:$B$2336,2,FALSE)</f>
        <v>Kennedy</v>
      </c>
      <c r="M461" s="4">
        <f>DATEDIF(E461,$K$2,"y")</f>
        <v>26</v>
      </c>
      <c r="N461" s="4">
        <f>VLOOKUP(A461,'Medical Examinations'!$A$2:$B$2336,2,FALSE)</f>
        <v>30.1</v>
      </c>
      <c r="O461" s="4">
        <f>VLOOKUP(A461,'Medical Examinations'!$A$1:$J$2336,3,FALSE)</f>
        <v>4.04</v>
      </c>
      <c r="P461" s="4" t="str">
        <f>VLOOKUP(A461,'Medical Examinations'!$A$1:$J$2336,4,FALSE)</f>
        <v>No</v>
      </c>
      <c r="Q461" s="4" t="str">
        <f>VLOOKUP(A461,'Medical Examinations'!$A$1:$J$2336,5,FALSE)</f>
        <v>No</v>
      </c>
      <c r="R461" s="4">
        <f>VLOOKUP(A461,'Medical Examinations'!$A$1:$J$2336,7,FALSE)</f>
        <v>1</v>
      </c>
      <c r="S461" s="4" t="str">
        <f>VLOOKUP(A461,'Medical Examinations'!$A$1:$J$2336,6,FALSE)</f>
        <v>No</v>
      </c>
      <c r="T461" s="4" t="str">
        <f>VLOOKUP(A461,'Medical Examinations'!$A$1:$J$2336,8,FALSE)</f>
        <v>No</v>
      </c>
      <c r="U461" s="4" t="str">
        <f>VLOOKUP(A461,'Medical Examinations'!$A$1:$J$2336,9,FALSE)</f>
        <v>Obesity</v>
      </c>
      <c r="V461" s="4" t="str">
        <f>VLOOKUP(A461,'Medical Examinations'!$A$1:$J$2336,10,FALSE)</f>
        <v>Normal</v>
      </c>
      <c r="W461" s="4"/>
      <c r="X461" s="4"/>
    </row>
    <row r="462" spans="1:24" ht="15.75" thickBot="1" x14ac:dyDescent="0.3">
      <c r="A462" s="4" t="s">
        <v>493</v>
      </c>
      <c r="B462" s="5">
        <v>1992</v>
      </c>
      <c r="C462" s="4" t="s">
        <v>18</v>
      </c>
      <c r="D462" s="5">
        <v>27</v>
      </c>
      <c r="E462" s="5" t="str">
        <f>CONCATENATE(D462," ",C462," ",B462)</f>
        <v>27 Jun 1992</v>
      </c>
      <c r="F462" s="4" t="str">
        <f>IF(M462&lt;=30,"20-30",IF(M462&lt;=40,"31-40",IF(M462&lt;=50,"41-50","51+")))</f>
        <v>31-40</v>
      </c>
      <c r="G462" s="19">
        <v>4237.13</v>
      </c>
      <c r="H462" s="4" t="s">
        <v>12</v>
      </c>
      <c r="I462" s="4" t="s">
        <v>16</v>
      </c>
      <c r="J462" s="4" t="s">
        <v>168</v>
      </c>
      <c r="K462" s="4"/>
      <c r="L462" s="4" t="str">
        <f>VLOOKUP(A462,'Customer Names'!$A$2:$B$2336,2,FALSE)</f>
        <v>Donaghy</v>
      </c>
      <c r="M462" s="4">
        <f>DATEDIF(E462,$K$2,"y")</f>
        <v>32</v>
      </c>
      <c r="N462" s="4">
        <f>VLOOKUP(A462,'Medical Examinations'!$A$2:$B$2336,2,FALSE)</f>
        <v>27.645</v>
      </c>
      <c r="O462" s="4">
        <f>VLOOKUP(A462,'Medical Examinations'!$A$1:$J$2336,3,FALSE)</f>
        <v>5.25</v>
      </c>
      <c r="P462" s="4" t="str">
        <f>VLOOKUP(A462,'Medical Examinations'!$A$1:$J$2336,4,FALSE)</f>
        <v>No</v>
      </c>
      <c r="Q462" s="4" t="str">
        <f>VLOOKUP(A462,'Medical Examinations'!$A$1:$J$2336,5,FALSE)</f>
        <v>No</v>
      </c>
      <c r="R462" s="4">
        <f>VLOOKUP(A462,'Medical Examinations'!$A$1:$J$2336,7,FALSE)</f>
        <v>1</v>
      </c>
      <c r="S462" s="4" t="str">
        <f>VLOOKUP(A462,'Medical Examinations'!$A$1:$J$2336,6,FALSE)</f>
        <v>No</v>
      </c>
      <c r="T462" s="4" t="str">
        <f>VLOOKUP(A462,'Medical Examinations'!$A$1:$J$2336,8,FALSE)</f>
        <v>No</v>
      </c>
      <c r="U462" s="4" t="str">
        <f>VLOOKUP(A462,'Medical Examinations'!$A$1:$J$2336,9,FALSE)</f>
        <v>Overweight</v>
      </c>
      <c r="V462" s="4" t="str">
        <f>VLOOKUP(A462,'Medical Examinations'!$A$1:$J$2336,10,FALSE)</f>
        <v>Normal</v>
      </c>
      <c r="W462" s="4"/>
      <c r="X462" s="4"/>
    </row>
    <row r="463" spans="1:24" ht="15.75" thickBot="1" x14ac:dyDescent="0.3">
      <c r="A463" s="4" t="s">
        <v>494</v>
      </c>
      <c r="B463" s="5">
        <v>1991</v>
      </c>
      <c r="C463" s="4" t="s">
        <v>15</v>
      </c>
      <c r="D463" s="5">
        <v>3</v>
      </c>
      <c r="E463" s="5" t="str">
        <f>CONCATENATE(D463," ",C463," ",B463)</f>
        <v>3 Nov 1991</v>
      </c>
      <c r="F463" s="4" t="str">
        <f>IF(M463&lt;=30,"20-30",IF(M463&lt;=40,"31-40",IF(M463&lt;=50,"41-50","51+")))</f>
        <v>31-40</v>
      </c>
      <c r="G463" s="19">
        <v>4239.8900000000003</v>
      </c>
      <c r="H463" s="4" t="s">
        <v>11</v>
      </c>
      <c r="I463" s="4" t="s">
        <v>11</v>
      </c>
      <c r="J463" s="4" t="s">
        <v>23</v>
      </c>
      <c r="K463" s="4"/>
      <c r="L463" s="4" t="str">
        <f>VLOOKUP(A463,'Customer Names'!$A$2:$B$2336,2,FALSE)</f>
        <v>Zamore</v>
      </c>
      <c r="M463" s="4">
        <f>DATEDIF(E463,$K$2,"y")</f>
        <v>33</v>
      </c>
      <c r="N463" s="4">
        <f>VLOOKUP(A463,'Medical Examinations'!$A$2:$B$2336,2,FALSE)</f>
        <v>25.934999999999999</v>
      </c>
      <c r="O463" s="4">
        <f>VLOOKUP(A463,'Medical Examinations'!$A$1:$J$2336,3,FALSE)</f>
        <v>4.29</v>
      </c>
      <c r="P463" s="4" t="str">
        <f>VLOOKUP(A463,'Medical Examinations'!$A$1:$J$2336,4,FALSE)</f>
        <v>No</v>
      </c>
      <c r="Q463" s="4" t="str">
        <f>VLOOKUP(A463,'Medical Examinations'!$A$1:$J$2336,5,FALSE)</f>
        <v>No</v>
      </c>
      <c r="R463" s="4">
        <f>VLOOKUP(A463,'Medical Examinations'!$A$1:$J$2336,7,FALSE)</f>
        <v>0</v>
      </c>
      <c r="S463" s="4" t="str">
        <f>VLOOKUP(A463,'Medical Examinations'!$A$1:$J$2336,6,FALSE)</f>
        <v>No</v>
      </c>
      <c r="T463" s="4" t="str">
        <f>VLOOKUP(A463,'Medical Examinations'!$A$1:$J$2336,8,FALSE)</f>
        <v>No</v>
      </c>
      <c r="U463" s="4" t="str">
        <f>VLOOKUP(A463,'Medical Examinations'!$A$1:$J$2336,9,FALSE)</f>
        <v>Overweight</v>
      </c>
      <c r="V463" s="4" t="str">
        <f>VLOOKUP(A463,'Medical Examinations'!$A$1:$J$2336,10,FALSE)</f>
        <v>Normal</v>
      </c>
      <c r="W463" s="4"/>
      <c r="X463" s="4"/>
    </row>
    <row r="464" spans="1:24" ht="15.75" thickBot="1" x14ac:dyDescent="0.3">
      <c r="A464" s="4" t="s">
        <v>495</v>
      </c>
      <c r="B464" s="5">
        <v>1991</v>
      </c>
      <c r="C464" s="4" t="s">
        <v>30</v>
      </c>
      <c r="D464" s="5">
        <v>1</v>
      </c>
      <c r="E464" s="5" t="str">
        <f>CONCATENATE(D464," ",C464," ",B464)</f>
        <v>1 Dec 1991</v>
      </c>
      <c r="F464" s="4" t="str">
        <f>IF(M464&lt;=30,"20-30",IF(M464&lt;=40,"31-40",IF(M464&lt;=50,"41-50","51+")))</f>
        <v>31-40</v>
      </c>
      <c r="G464" s="19">
        <v>4243.59</v>
      </c>
      <c r="H464" s="4" t="s">
        <v>12</v>
      </c>
      <c r="I464" s="4" t="s">
        <v>16</v>
      </c>
      <c r="J464" s="4" t="s">
        <v>23</v>
      </c>
      <c r="K464" s="4"/>
      <c r="L464" s="4" t="str">
        <f>VLOOKUP(A464,'Customer Names'!$A$2:$B$2336,2,FALSE)</f>
        <v>Miles</v>
      </c>
      <c r="M464" s="4">
        <f>DATEDIF(E464,$K$2,"y")</f>
        <v>33</v>
      </c>
      <c r="N464" s="4">
        <f>VLOOKUP(A464,'Medical Examinations'!$A$2:$B$2336,2,FALSE)</f>
        <v>28.594999999999999</v>
      </c>
      <c r="O464" s="4">
        <f>VLOOKUP(A464,'Medical Examinations'!$A$1:$J$2336,3,FALSE)</f>
        <v>5.43</v>
      </c>
      <c r="P464" s="4" t="str">
        <f>VLOOKUP(A464,'Medical Examinations'!$A$1:$J$2336,4,FALSE)</f>
        <v>No</v>
      </c>
      <c r="Q464" s="4" t="str">
        <f>VLOOKUP(A464,'Medical Examinations'!$A$1:$J$2336,5,FALSE)</f>
        <v>No</v>
      </c>
      <c r="R464" s="4">
        <f>VLOOKUP(A464,'Medical Examinations'!$A$1:$J$2336,7,FALSE)</f>
        <v>0</v>
      </c>
      <c r="S464" s="4" t="str">
        <f>VLOOKUP(A464,'Medical Examinations'!$A$1:$J$2336,6,FALSE)</f>
        <v>No</v>
      </c>
      <c r="T464" s="4" t="str">
        <f>VLOOKUP(A464,'Medical Examinations'!$A$1:$J$2336,8,FALSE)</f>
        <v>No</v>
      </c>
      <c r="U464" s="4" t="str">
        <f>VLOOKUP(A464,'Medical Examinations'!$A$1:$J$2336,9,FALSE)</f>
        <v>Overweight</v>
      </c>
      <c r="V464" s="4" t="str">
        <f>VLOOKUP(A464,'Medical Examinations'!$A$1:$J$2336,10,FALSE)</f>
        <v>Normal</v>
      </c>
      <c r="W464" s="4"/>
      <c r="X464" s="4"/>
    </row>
    <row r="465" spans="1:24" ht="15.75" thickBot="1" x14ac:dyDescent="0.3">
      <c r="A465" s="4" t="s">
        <v>496</v>
      </c>
      <c r="B465" s="5">
        <v>1982</v>
      </c>
      <c r="C465" s="4" t="s">
        <v>18</v>
      </c>
      <c r="D465" s="5">
        <v>16</v>
      </c>
      <c r="E465" s="5" t="str">
        <f>CONCATENATE(D465," ",C465," ",B465)</f>
        <v>16 Jun 1982</v>
      </c>
      <c r="F465" s="4" t="str">
        <f>IF(M465&lt;=30,"20-30",IF(M465&lt;=40,"31-40",IF(M465&lt;=50,"41-50","51+")))</f>
        <v>41-50</v>
      </c>
      <c r="G465" s="19">
        <v>4250.24</v>
      </c>
      <c r="H465" s="4" t="s">
        <v>11</v>
      </c>
      <c r="I465" s="4" t="s">
        <v>12</v>
      </c>
      <c r="J465" s="4" t="s">
        <v>13</v>
      </c>
      <c r="K465" s="4"/>
      <c r="L465" s="4" t="str">
        <f>VLOOKUP(A465,'Customer Names'!$A$2:$B$2336,2,FALSE)</f>
        <v>Estes</v>
      </c>
      <c r="M465" s="4">
        <f>DATEDIF(E465,$K$2,"y")</f>
        <v>42</v>
      </c>
      <c r="N465" s="4">
        <f>VLOOKUP(A465,'Medical Examinations'!$A$2:$B$2336,2,FALSE)</f>
        <v>16.670000000000002</v>
      </c>
      <c r="O465" s="4">
        <f>VLOOKUP(A465,'Medical Examinations'!$A$1:$J$2336,3,FALSE)</f>
        <v>5.46</v>
      </c>
      <c r="P465" s="4" t="str">
        <f>VLOOKUP(A465,'Medical Examinations'!$A$1:$J$2336,4,FALSE)</f>
        <v>No</v>
      </c>
      <c r="Q465" s="4" t="str">
        <f>VLOOKUP(A465,'Medical Examinations'!$A$1:$J$2336,5,FALSE)</f>
        <v>No</v>
      </c>
      <c r="R465" s="4">
        <f>VLOOKUP(A465,'Medical Examinations'!$A$1:$J$2336,7,FALSE)</f>
        <v>0</v>
      </c>
      <c r="S465" s="4" t="str">
        <f>VLOOKUP(A465,'Medical Examinations'!$A$1:$J$2336,6,FALSE)</f>
        <v>No</v>
      </c>
      <c r="T465" s="4" t="str">
        <f>VLOOKUP(A465,'Medical Examinations'!$A$1:$J$2336,8,FALSE)</f>
        <v>No</v>
      </c>
      <c r="U465" s="4" t="str">
        <f>VLOOKUP(A465,'Medical Examinations'!$A$1:$J$2336,9,FALSE)</f>
        <v>Underweight</v>
      </c>
      <c r="V465" s="4" t="str">
        <f>VLOOKUP(A465,'Medical Examinations'!$A$1:$J$2336,10,FALSE)</f>
        <v>Normal</v>
      </c>
      <c r="W465" s="4"/>
      <c r="X465" s="4"/>
    </row>
    <row r="466" spans="1:24" ht="15.75" thickBot="1" x14ac:dyDescent="0.3">
      <c r="A466" s="4" t="s">
        <v>497</v>
      </c>
      <c r="B466" s="5">
        <v>1995</v>
      </c>
      <c r="C466" s="4" t="s">
        <v>36</v>
      </c>
      <c r="D466" s="5">
        <v>14</v>
      </c>
      <c r="E466" s="5" t="str">
        <f>CONCATENATE(D466," ",C466," ",B466)</f>
        <v>14 Oct 1995</v>
      </c>
      <c r="F466" s="4" t="str">
        <f>IF(M466&lt;=30,"20-30",IF(M466&lt;=40,"31-40",IF(M466&lt;=50,"41-50","51+")))</f>
        <v>20-30</v>
      </c>
      <c r="G466" s="19">
        <v>4260.74</v>
      </c>
      <c r="H466" s="4" t="s">
        <v>12</v>
      </c>
      <c r="I466" s="4" t="s">
        <v>11</v>
      </c>
      <c r="J466" s="4" t="s">
        <v>42</v>
      </c>
      <c r="K466" s="4"/>
      <c r="L466" s="4" t="str">
        <f>VLOOKUP(A466,'Customer Names'!$A$2:$B$2336,2,FALSE)</f>
        <v>Coffed</v>
      </c>
      <c r="M466" s="4">
        <f>DATEDIF(E466,$K$2,"y")</f>
        <v>29</v>
      </c>
      <c r="N466" s="4">
        <f>VLOOKUP(A466,'Medical Examinations'!$A$2:$B$2336,2,FALSE)</f>
        <v>30.3</v>
      </c>
      <c r="O466" s="4">
        <f>VLOOKUP(A466,'Medical Examinations'!$A$1:$J$2336,3,FALSE)</f>
        <v>4.7699999999999996</v>
      </c>
      <c r="P466" s="4" t="str">
        <f>VLOOKUP(A466,'Medical Examinations'!$A$1:$J$2336,4,FALSE)</f>
        <v>Yes</v>
      </c>
      <c r="Q466" s="4" t="str">
        <f>VLOOKUP(A466,'Medical Examinations'!$A$1:$J$2336,5,FALSE)</f>
        <v>No</v>
      </c>
      <c r="R466" s="4">
        <f>VLOOKUP(A466,'Medical Examinations'!$A$1:$J$2336,7,FALSE)</f>
        <v>1</v>
      </c>
      <c r="S466" s="4" t="str">
        <f>VLOOKUP(A466,'Medical Examinations'!$A$1:$J$2336,6,FALSE)</f>
        <v>No</v>
      </c>
      <c r="T466" s="4" t="str">
        <f>VLOOKUP(A466,'Medical Examinations'!$A$1:$J$2336,8,FALSE)</f>
        <v>No</v>
      </c>
      <c r="U466" s="4" t="str">
        <f>VLOOKUP(A466,'Medical Examinations'!$A$1:$J$2336,9,FALSE)</f>
        <v>Obesity</v>
      </c>
      <c r="V466" s="4" t="str">
        <f>VLOOKUP(A466,'Medical Examinations'!$A$1:$J$2336,10,FALSE)</f>
        <v>Normal</v>
      </c>
      <c r="W466" s="4"/>
      <c r="X466" s="4"/>
    </row>
    <row r="467" spans="1:24" ht="15.75" thickBot="1" x14ac:dyDescent="0.3">
      <c r="A467" s="4" t="s">
        <v>498</v>
      </c>
      <c r="B467" s="5">
        <v>1983</v>
      </c>
      <c r="C467" s="4" t="s">
        <v>15</v>
      </c>
      <c r="D467" s="5">
        <v>20</v>
      </c>
      <c r="E467" s="5" t="str">
        <f>CONCATENATE(D467," ",C467," ",B467)</f>
        <v>20 Nov 1983</v>
      </c>
      <c r="F467" s="4" t="str">
        <f>IF(M467&lt;=30,"20-30",IF(M467&lt;=40,"31-40",IF(M467&lt;=50,"41-50","51+")))</f>
        <v>41-50</v>
      </c>
      <c r="G467" s="19">
        <v>4265.01</v>
      </c>
      <c r="H467" s="4" t="s">
        <v>11</v>
      </c>
      <c r="I467" s="4" t="s">
        <v>16</v>
      </c>
      <c r="J467" s="4" t="s">
        <v>23</v>
      </c>
      <c r="K467" s="4"/>
      <c r="L467" s="4" t="str">
        <f>VLOOKUP(A467,'Customer Names'!$A$2:$B$2336,2,FALSE)</f>
        <v>McElroy</v>
      </c>
      <c r="M467" s="4">
        <f>DATEDIF(E467,$K$2,"y")</f>
        <v>41</v>
      </c>
      <c r="N467" s="4">
        <f>VLOOKUP(A467,'Medical Examinations'!$A$2:$B$2336,2,FALSE)</f>
        <v>15.46</v>
      </c>
      <c r="O467" s="4">
        <f>VLOOKUP(A467,'Medical Examinations'!$A$1:$J$2336,3,FALSE)</f>
        <v>4.99</v>
      </c>
      <c r="P467" s="4" t="str">
        <f>VLOOKUP(A467,'Medical Examinations'!$A$1:$J$2336,4,FALSE)</f>
        <v>Yes</v>
      </c>
      <c r="Q467" s="4" t="str">
        <f>VLOOKUP(A467,'Medical Examinations'!$A$1:$J$2336,5,FALSE)</f>
        <v>No</v>
      </c>
      <c r="R467" s="4">
        <f>VLOOKUP(A467,'Medical Examinations'!$A$1:$J$2336,7,FALSE)</f>
        <v>1</v>
      </c>
      <c r="S467" s="4" t="str">
        <f>VLOOKUP(A467,'Medical Examinations'!$A$1:$J$2336,6,FALSE)</f>
        <v>Yes</v>
      </c>
      <c r="T467" s="4" t="str">
        <f>VLOOKUP(A467,'Medical Examinations'!$A$1:$J$2336,8,FALSE)</f>
        <v>No</v>
      </c>
      <c r="U467" s="4" t="str">
        <f>VLOOKUP(A467,'Medical Examinations'!$A$1:$J$2336,9,FALSE)</f>
        <v>Underweight</v>
      </c>
      <c r="V467" s="4" t="str">
        <f>VLOOKUP(A467,'Medical Examinations'!$A$1:$J$2336,10,FALSE)</f>
        <v>Normal</v>
      </c>
      <c r="W467" s="4"/>
      <c r="X467" s="4"/>
    </row>
    <row r="468" spans="1:24" ht="15.75" thickBot="1" x14ac:dyDescent="0.3">
      <c r="A468" s="4" t="s">
        <v>499</v>
      </c>
      <c r="B468" s="5">
        <v>1992</v>
      </c>
      <c r="C468" s="4" t="s">
        <v>18</v>
      </c>
      <c r="D468" s="5">
        <v>18</v>
      </c>
      <c r="E468" s="5" t="str">
        <f>CONCATENATE(D468," ",C468," ",B468)</f>
        <v>18 Jun 1992</v>
      </c>
      <c r="F468" s="4" t="str">
        <f>IF(M468&lt;=30,"20-30",IF(M468&lt;=40,"31-40",IF(M468&lt;=50,"41-50","51+")))</f>
        <v>31-40</v>
      </c>
      <c r="G468" s="19">
        <v>4266.17</v>
      </c>
      <c r="H468" s="4" t="s">
        <v>12</v>
      </c>
      <c r="I468" s="4" t="s">
        <v>11</v>
      </c>
      <c r="J468" s="4" t="s">
        <v>13</v>
      </c>
      <c r="K468" s="4"/>
      <c r="L468" s="4" t="str">
        <f>VLOOKUP(A468,'Customer Names'!$A$2:$B$2336,2,FALSE)</f>
        <v>McCormick</v>
      </c>
      <c r="M468" s="4">
        <f>DATEDIF(E468,$K$2,"y")</f>
        <v>32</v>
      </c>
      <c r="N468" s="4">
        <f>VLOOKUP(A468,'Medical Examinations'!$A$2:$B$2336,2,FALSE)</f>
        <v>44.22</v>
      </c>
      <c r="O468" s="4">
        <f>VLOOKUP(A468,'Medical Examinations'!$A$1:$J$2336,3,FALSE)</f>
        <v>4.1900000000000004</v>
      </c>
      <c r="P468" s="4" t="str">
        <f>VLOOKUP(A468,'Medical Examinations'!$A$1:$J$2336,4,FALSE)</f>
        <v>No</v>
      </c>
      <c r="Q468" s="4" t="str">
        <f>VLOOKUP(A468,'Medical Examinations'!$A$1:$J$2336,5,FALSE)</f>
        <v>No</v>
      </c>
      <c r="R468" s="4">
        <f>VLOOKUP(A468,'Medical Examinations'!$A$1:$J$2336,7,FALSE)</f>
        <v>1</v>
      </c>
      <c r="S468" s="4" t="str">
        <f>VLOOKUP(A468,'Medical Examinations'!$A$1:$J$2336,6,FALSE)</f>
        <v>No</v>
      </c>
      <c r="T468" s="4" t="str">
        <f>VLOOKUP(A468,'Medical Examinations'!$A$1:$J$2336,8,FALSE)</f>
        <v>No</v>
      </c>
      <c r="U468" s="4" t="str">
        <f>VLOOKUP(A468,'Medical Examinations'!$A$1:$J$2336,9,FALSE)</f>
        <v>Obesity</v>
      </c>
      <c r="V468" s="4" t="str">
        <f>VLOOKUP(A468,'Medical Examinations'!$A$1:$J$2336,10,FALSE)</f>
        <v>Normal</v>
      </c>
      <c r="W468" s="4"/>
      <c r="X468" s="4"/>
    </row>
    <row r="469" spans="1:24" ht="15.75" thickBot="1" x14ac:dyDescent="0.3">
      <c r="A469" s="4" t="s">
        <v>500</v>
      </c>
      <c r="B469" s="5">
        <v>2003</v>
      </c>
      <c r="C469" s="4" t="s">
        <v>18</v>
      </c>
      <c r="D469" s="5">
        <v>8</v>
      </c>
      <c r="E469" s="5" t="str">
        <f>CONCATENATE(D469," ",C469," ",B469)</f>
        <v>8 Jun 2003</v>
      </c>
      <c r="F469" s="4" t="str">
        <f>IF(M469&lt;=30,"20-30",IF(M469&lt;=40,"31-40",IF(M469&lt;=50,"41-50","51+")))</f>
        <v>20-30</v>
      </c>
      <c r="G469" s="19">
        <v>4278.55</v>
      </c>
      <c r="H469" s="4" t="s">
        <v>11</v>
      </c>
      <c r="I469" s="4" t="s">
        <v>16</v>
      </c>
      <c r="J469" s="4" t="s">
        <v>300</v>
      </c>
      <c r="K469" s="4"/>
      <c r="L469" s="4" t="str">
        <f>VLOOKUP(A469,'Customer Names'!$A$2:$B$2336,2,FALSE)</f>
        <v>Barry</v>
      </c>
      <c r="M469" s="4">
        <f>DATEDIF(E469,$K$2,"y")</f>
        <v>21</v>
      </c>
      <c r="N469" s="4">
        <f>VLOOKUP(A469,'Medical Examinations'!$A$2:$B$2336,2,FALSE)</f>
        <v>33.81</v>
      </c>
      <c r="O469" s="4">
        <f>VLOOKUP(A469,'Medical Examinations'!$A$1:$J$2336,3,FALSE)</f>
        <v>6.49</v>
      </c>
      <c r="P469" s="4" t="str">
        <f>VLOOKUP(A469,'Medical Examinations'!$A$1:$J$2336,4,FALSE)</f>
        <v>No</v>
      </c>
      <c r="Q469" s="4" t="str">
        <f>VLOOKUP(A469,'Medical Examinations'!$A$1:$J$2336,5,FALSE)</f>
        <v>No</v>
      </c>
      <c r="R469" s="4">
        <f>VLOOKUP(A469,'Medical Examinations'!$A$1:$J$2336,7,FALSE)</f>
        <v>1</v>
      </c>
      <c r="S469" s="4" t="str">
        <f>VLOOKUP(A469,'Medical Examinations'!$A$1:$J$2336,6,FALSE)</f>
        <v>Yes</v>
      </c>
      <c r="T469" s="4" t="str">
        <f>VLOOKUP(A469,'Medical Examinations'!$A$1:$J$2336,8,FALSE)</f>
        <v>No</v>
      </c>
      <c r="U469" s="4" t="str">
        <f>VLOOKUP(A469,'Medical Examinations'!$A$1:$J$2336,9,FALSE)</f>
        <v>Obesity</v>
      </c>
      <c r="V469" s="4" t="str">
        <f>VLOOKUP(A469,'Medical Examinations'!$A$1:$J$2336,10,FALSE)</f>
        <v>Prediabetes</v>
      </c>
      <c r="W469" s="4"/>
      <c r="X469" s="4"/>
    </row>
    <row r="470" spans="1:24" ht="15.75" thickBot="1" x14ac:dyDescent="0.3">
      <c r="A470" s="4" t="s">
        <v>501</v>
      </c>
      <c r="B470" s="5">
        <v>2000</v>
      </c>
      <c r="C470" s="4" t="s">
        <v>15</v>
      </c>
      <c r="D470" s="5">
        <v>25</v>
      </c>
      <c r="E470" s="5" t="str">
        <f>CONCATENATE(D470," ",C470," ",B470)</f>
        <v>25 Nov 2000</v>
      </c>
      <c r="F470" s="4" t="str">
        <f>IF(M470&lt;=30,"20-30",IF(M470&lt;=40,"31-40",IF(M470&lt;=50,"41-50","51+")))</f>
        <v>20-30</v>
      </c>
      <c r="G470" s="19">
        <v>4296.2700000000004</v>
      </c>
      <c r="H470" s="4" t="s">
        <v>11</v>
      </c>
      <c r="I470" s="4" t="s">
        <v>12</v>
      </c>
      <c r="J470" s="4" t="s">
        <v>23</v>
      </c>
      <c r="K470" s="4"/>
      <c r="L470" s="4" t="str">
        <f>VLOOKUP(A470,'Customer Names'!$A$2:$B$2336,2,FALSE)</f>
        <v>Burke</v>
      </c>
      <c r="M470" s="4">
        <f>DATEDIF(E470,$K$2,"y")</f>
        <v>24</v>
      </c>
      <c r="N470" s="4">
        <f>VLOOKUP(A470,'Medical Examinations'!$A$2:$B$2336,2,FALSE)</f>
        <v>21.28</v>
      </c>
      <c r="O470" s="4">
        <f>VLOOKUP(A470,'Medical Examinations'!$A$1:$J$2336,3,FALSE)</f>
        <v>4.05</v>
      </c>
      <c r="P470" s="4" t="str">
        <f>VLOOKUP(A470,'Medical Examinations'!$A$1:$J$2336,4,FALSE)</f>
        <v>No</v>
      </c>
      <c r="Q470" s="4" t="str">
        <f>VLOOKUP(A470,'Medical Examinations'!$A$1:$J$2336,5,FALSE)</f>
        <v>Yes</v>
      </c>
      <c r="R470" s="4">
        <f>VLOOKUP(A470,'Medical Examinations'!$A$1:$J$2336,7,FALSE)</f>
        <v>1</v>
      </c>
      <c r="S470" s="4" t="str">
        <f>VLOOKUP(A470,'Medical Examinations'!$A$1:$J$2336,6,FALSE)</f>
        <v>No</v>
      </c>
      <c r="T470" s="4" t="str">
        <f>VLOOKUP(A470,'Medical Examinations'!$A$1:$J$2336,8,FALSE)</f>
        <v>No</v>
      </c>
      <c r="U470" s="4" t="str">
        <f>VLOOKUP(A470,'Medical Examinations'!$A$1:$J$2336,9,FALSE)</f>
        <v>Normal Weight</v>
      </c>
      <c r="V470" s="4" t="str">
        <f>VLOOKUP(A470,'Medical Examinations'!$A$1:$J$2336,10,FALSE)</f>
        <v>Normal</v>
      </c>
      <c r="W470" s="4"/>
      <c r="X470" s="4"/>
    </row>
    <row r="471" spans="1:24" ht="15.75" thickBot="1" x14ac:dyDescent="0.3">
      <c r="A471" s="4" t="s">
        <v>502</v>
      </c>
      <c r="B471" s="5">
        <v>1988</v>
      </c>
      <c r="C471" s="4" t="s">
        <v>30</v>
      </c>
      <c r="D471" s="5">
        <v>19</v>
      </c>
      <c r="E471" s="5" t="str">
        <f>CONCATENATE(D471," ",C471," ",B471)</f>
        <v>19 Dec 1988</v>
      </c>
      <c r="F471" s="4" t="str">
        <f>IF(M471&lt;=30,"20-30",IF(M471&lt;=40,"31-40",IF(M471&lt;=50,"41-50","51+")))</f>
        <v>31-40</v>
      </c>
      <c r="G471" s="19">
        <v>4320.41</v>
      </c>
      <c r="H471" s="4" t="s">
        <v>11</v>
      </c>
      <c r="I471" s="4" t="s">
        <v>16</v>
      </c>
      <c r="J471" s="4" t="s">
        <v>23</v>
      </c>
      <c r="K471" s="4"/>
      <c r="L471" s="4" t="str">
        <f>VLOOKUP(A471,'Customer Names'!$A$2:$B$2336,2,FALSE)</f>
        <v>Lapp</v>
      </c>
      <c r="M471" s="4">
        <f>DATEDIF(E471,$K$2,"y")</f>
        <v>36</v>
      </c>
      <c r="N471" s="4">
        <f>VLOOKUP(A471,'Medical Examinations'!$A$2:$B$2336,2,FALSE)</f>
        <v>35.814999999999998</v>
      </c>
      <c r="O471" s="4">
        <f>VLOOKUP(A471,'Medical Examinations'!$A$1:$J$2336,3,FALSE)</f>
        <v>5.1100000000000003</v>
      </c>
      <c r="P471" s="4" t="str">
        <f>VLOOKUP(A471,'Medical Examinations'!$A$1:$J$2336,4,FALSE)</f>
        <v>Yes</v>
      </c>
      <c r="Q471" s="4" t="str">
        <f>VLOOKUP(A471,'Medical Examinations'!$A$1:$J$2336,5,FALSE)</f>
        <v>No</v>
      </c>
      <c r="R471" s="4">
        <f>VLOOKUP(A471,'Medical Examinations'!$A$1:$J$2336,7,FALSE)</f>
        <v>1</v>
      </c>
      <c r="S471" s="4" t="str">
        <f>VLOOKUP(A471,'Medical Examinations'!$A$1:$J$2336,6,FALSE)</f>
        <v>No</v>
      </c>
      <c r="T471" s="4" t="str">
        <f>VLOOKUP(A471,'Medical Examinations'!$A$1:$J$2336,8,FALSE)</f>
        <v>No</v>
      </c>
      <c r="U471" s="4" t="str">
        <f>VLOOKUP(A471,'Medical Examinations'!$A$1:$J$2336,9,FALSE)</f>
        <v>Obesity</v>
      </c>
      <c r="V471" s="4" t="str">
        <f>VLOOKUP(A471,'Medical Examinations'!$A$1:$J$2336,10,FALSE)</f>
        <v>Normal</v>
      </c>
      <c r="W471" s="4"/>
      <c r="X471" s="4"/>
    </row>
    <row r="472" spans="1:24" ht="15.75" thickBot="1" x14ac:dyDescent="0.3">
      <c r="A472" s="4" t="s">
        <v>503</v>
      </c>
      <c r="B472" s="5">
        <v>1994</v>
      </c>
      <c r="C472" s="4" t="s">
        <v>15</v>
      </c>
      <c r="D472" s="5">
        <v>2</v>
      </c>
      <c r="E472" s="5" t="str">
        <f>CONCATENATE(D472," ",C472," ",B472)</f>
        <v>2 Nov 1994</v>
      </c>
      <c r="F472" s="4" t="str">
        <f>IF(M472&lt;=30,"20-30",IF(M472&lt;=40,"31-40",IF(M472&lt;=50,"41-50","51+")))</f>
        <v>20-30</v>
      </c>
      <c r="G472" s="19">
        <v>4337.74</v>
      </c>
      <c r="H472" s="4" t="s">
        <v>11</v>
      </c>
      <c r="I472" s="4" t="s">
        <v>16</v>
      </c>
      <c r="J472" s="4" t="s">
        <v>247</v>
      </c>
      <c r="K472" s="4"/>
      <c r="L472" s="4" t="str">
        <f>VLOOKUP(A472,'Customer Names'!$A$2:$B$2336,2,FALSE)</f>
        <v>Kelly</v>
      </c>
      <c r="M472" s="4">
        <f>DATEDIF(E472,$K$2,"y")</f>
        <v>30</v>
      </c>
      <c r="N472" s="4">
        <f>VLOOKUP(A472,'Medical Examinations'!$A$2:$B$2336,2,FALSE)</f>
        <v>28.88</v>
      </c>
      <c r="O472" s="4">
        <f>VLOOKUP(A472,'Medical Examinations'!$A$1:$J$2336,3,FALSE)</f>
        <v>4.96</v>
      </c>
      <c r="P472" s="4" t="str">
        <f>VLOOKUP(A472,'Medical Examinations'!$A$1:$J$2336,4,FALSE)</f>
        <v>No</v>
      </c>
      <c r="Q472" s="4" t="str">
        <f>VLOOKUP(A472,'Medical Examinations'!$A$1:$J$2336,5,FALSE)</f>
        <v>No</v>
      </c>
      <c r="R472" s="4">
        <f>VLOOKUP(A472,'Medical Examinations'!$A$1:$J$2336,7,FALSE)</f>
        <v>0</v>
      </c>
      <c r="S472" s="4" t="str">
        <f>VLOOKUP(A472,'Medical Examinations'!$A$1:$J$2336,6,FALSE)</f>
        <v>No</v>
      </c>
      <c r="T472" s="4" t="str">
        <f>VLOOKUP(A472,'Medical Examinations'!$A$1:$J$2336,8,FALSE)</f>
        <v>No</v>
      </c>
      <c r="U472" s="4" t="str">
        <f>VLOOKUP(A472,'Medical Examinations'!$A$1:$J$2336,9,FALSE)</f>
        <v>Overweight</v>
      </c>
      <c r="V472" s="4" t="str">
        <f>VLOOKUP(A472,'Medical Examinations'!$A$1:$J$2336,10,FALSE)</f>
        <v>Normal</v>
      </c>
      <c r="W472" s="4"/>
      <c r="X472" s="4"/>
    </row>
    <row r="473" spans="1:24" ht="15.75" thickBot="1" x14ac:dyDescent="0.3">
      <c r="A473" s="4" t="s">
        <v>504</v>
      </c>
      <c r="B473" s="5">
        <v>1994</v>
      </c>
      <c r="C473" s="4" t="s">
        <v>36</v>
      </c>
      <c r="D473" s="5">
        <v>26</v>
      </c>
      <c r="E473" s="5" t="str">
        <f>CONCATENATE(D473," ",C473," ",B473)</f>
        <v>26 Oct 1994</v>
      </c>
      <c r="F473" s="4" t="str">
        <f>IF(M473&lt;=30,"20-30",IF(M473&lt;=40,"31-40",IF(M473&lt;=50,"41-50","51+")))</f>
        <v>20-30</v>
      </c>
      <c r="G473" s="19">
        <v>4340.4399999999996</v>
      </c>
      <c r="H473" s="4" t="s">
        <v>11</v>
      </c>
      <c r="I473" s="4" t="s">
        <v>16</v>
      </c>
      <c r="J473" s="4" t="s">
        <v>13</v>
      </c>
      <c r="K473" s="4"/>
      <c r="L473" s="4" t="str">
        <f>VLOOKUP(A473,'Customer Names'!$A$2:$B$2336,2,FALSE)</f>
        <v>Potekhina</v>
      </c>
      <c r="M473" s="4">
        <f>DATEDIF(E473,$K$2,"y")</f>
        <v>30</v>
      </c>
      <c r="N473" s="4">
        <f>VLOOKUP(A473,'Medical Examinations'!$A$2:$B$2336,2,FALSE)</f>
        <v>26.51</v>
      </c>
      <c r="O473" s="4">
        <f>VLOOKUP(A473,'Medical Examinations'!$A$1:$J$2336,3,FALSE)</f>
        <v>6.17</v>
      </c>
      <c r="P473" s="4" t="str">
        <f>VLOOKUP(A473,'Medical Examinations'!$A$1:$J$2336,4,FALSE)</f>
        <v>No</v>
      </c>
      <c r="Q473" s="4" t="str">
        <f>VLOOKUP(A473,'Medical Examinations'!$A$1:$J$2336,5,FALSE)</f>
        <v>No</v>
      </c>
      <c r="R473" s="4">
        <f>VLOOKUP(A473,'Medical Examinations'!$A$1:$J$2336,7,FALSE)</f>
        <v>0</v>
      </c>
      <c r="S473" s="4" t="str">
        <f>VLOOKUP(A473,'Medical Examinations'!$A$1:$J$2336,6,FALSE)</f>
        <v>No</v>
      </c>
      <c r="T473" s="4" t="str">
        <f>VLOOKUP(A473,'Medical Examinations'!$A$1:$J$2336,8,FALSE)</f>
        <v>No</v>
      </c>
      <c r="U473" s="4" t="str">
        <f>VLOOKUP(A473,'Medical Examinations'!$A$1:$J$2336,9,FALSE)</f>
        <v>Overweight</v>
      </c>
      <c r="V473" s="4" t="str">
        <f>VLOOKUP(A473,'Medical Examinations'!$A$1:$J$2336,10,FALSE)</f>
        <v>Prediabetes</v>
      </c>
      <c r="W473" s="4"/>
      <c r="X473" s="4"/>
    </row>
    <row r="474" spans="1:24" ht="15.75" thickBot="1" x14ac:dyDescent="0.3">
      <c r="A474" s="4" t="s">
        <v>505</v>
      </c>
      <c r="B474" s="5">
        <v>1991</v>
      </c>
      <c r="C474" s="4" t="s">
        <v>18</v>
      </c>
      <c r="D474" s="5">
        <v>1</v>
      </c>
      <c r="E474" s="5" t="str">
        <f>CONCATENATE(D474," ",C474," ",B474)</f>
        <v>1 Jun 1991</v>
      </c>
      <c r="F474" s="4" t="str">
        <f>IF(M474&lt;=30,"20-30",IF(M474&lt;=40,"31-40",IF(M474&lt;=50,"41-50","51+")))</f>
        <v>31-40</v>
      </c>
      <c r="G474" s="19">
        <v>4347.0200000000004</v>
      </c>
      <c r="H474" s="4" t="s">
        <v>11</v>
      </c>
      <c r="I474" s="4" t="s">
        <v>16</v>
      </c>
      <c r="J474" s="4" t="s">
        <v>247</v>
      </c>
      <c r="K474" s="4"/>
      <c r="L474" s="4" t="str">
        <f>VLOOKUP(A474,'Customer Names'!$A$2:$B$2336,2,FALSE)</f>
        <v>Bartel</v>
      </c>
      <c r="M474" s="4">
        <f>DATEDIF(E474,$K$2,"y")</f>
        <v>33</v>
      </c>
      <c r="N474" s="4">
        <f>VLOOKUP(A474,'Medical Examinations'!$A$2:$B$2336,2,FALSE)</f>
        <v>31.065000000000001</v>
      </c>
      <c r="O474" s="4">
        <f>VLOOKUP(A474,'Medical Examinations'!$A$1:$J$2336,3,FALSE)</f>
        <v>4.2300000000000004</v>
      </c>
      <c r="P474" s="4" t="str">
        <f>VLOOKUP(A474,'Medical Examinations'!$A$1:$J$2336,4,FALSE)</f>
        <v>No</v>
      </c>
      <c r="Q474" s="4" t="str">
        <f>VLOOKUP(A474,'Medical Examinations'!$A$1:$J$2336,5,FALSE)</f>
        <v>No</v>
      </c>
      <c r="R474" s="4">
        <f>VLOOKUP(A474,'Medical Examinations'!$A$1:$J$2336,7,FALSE)</f>
        <v>0</v>
      </c>
      <c r="S474" s="4" t="str">
        <f>VLOOKUP(A474,'Medical Examinations'!$A$1:$J$2336,6,FALSE)</f>
        <v>No</v>
      </c>
      <c r="T474" s="4" t="str">
        <f>VLOOKUP(A474,'Medical Examinations'!$A$1:$J$2336,8,FALSE)</f>
        <v>No</v>
      </c>
      <c r="U474" s="4" t="str">
        <f>VLOOKUP(A474,'Medical Examinations'!$A$1:$J$2336,9,FALSE)</f>
        <v>Obesity</v>
      </c>
      <c r="V474" s="4" t="str">
        <f>VLOOKUP(A474,'Medical Examinations'!$A$1:$J$2336,10,FALSE)</f>
        <v>Normal</v>
      </c>
      <c r="W474" s="4"/>
      <c r="X474" s="4"/>
    </row>
    <row r="475" spans="1:24" ht="15.75" thickBot="1" x14ac:dyDescent="0.3">
      <c r="A475" s="4" t="s">
        <v>506</v>
      </c>
      <c r="B475" s="5">
        <v>1994</v>
      </c>
      <c r="C475" s="4" t="s">
        <v>15</v>
      </c>
      <c r="D475" s="5">
        <v>1</v>
      </c>
      <c r="E475" s="5" t="str">
        <f>CONCATENATE(D475," ",C475," ",B475)</f>
        <v>1 Nov 1994</v>
      </c>
      <c r="F475" s="4" t="str">
        <f>IF(M475&lt;=30,"20-30",IF(M475&lt;=40,"31-40",IF(M475&lt;=50,"41-50","51+")))</f>
        <v>20-30</v>
      </c>
      <c r="G475" s="19">
        <v>4349.46</v>
      </c>
      <c r="H475" s="4" t="s">
        <v>11</v>
      </c>
      <c r="I475" s="4" t="s">
        <v>11</v>
      </c>
      <c r="J475" s="4" t="s">
        <v>13</v>
      </c>
      <c r="K475" s="4"/>
      <c r="L475" s="4" t="str">
        <f>VLOOKUP(A475,'Customer Names'!$A$2:$B$2336,2,FALSE)</f>
        <v>Edwards</v>
      </c>
      <c r="M475" s="4">
        <f>DATEDIF(E475,$K$2,"y")</f>
        <v>30</v>
      </c>
      <c r="N475" s="4">
        <f>VLOOKUP(A475,'Medical Examinations'!$A$2:$B$2336,2,FALSE)</f>
        <v>33</v>
      </c>
      <c r="O475" s="4">
        <f>VLOOKUP(A475,'Medical Examinations'!$A$1:$J$2336,3,FALSE)</f>
        <v>6.28</v>
      </c>
      <c r="P475" s="4" t="str">
        <f>VLOOKUP(A475,'Medical Examinations'!$A$1:$J$2336,4,FALSE)</f>
        <v>No</v>
      </c>
      <c r="Q475" s="4" t="str">
        <f>VLOOKUP(A475,'Medical Examinations'!$A$1:$J$2336,5,FALSE)</f>
        <v>No</v>
      </c>
      <c r="R475" s="4">
        <f>VLOOKUP(A475,'Medical Examinations'!$A$1:$J$2336,7,FALSE)</f>
        <v>0</v>
      </c>
      <c r="S475" s="4" t="str">
        <f>VLOOKUP(A475,'Medical Examinations'!$A$1:$J$2336,6,FALSE)</f>
        <v>No</v>
      </c>
      <c r="T475" s="4" t="str">
        <f>VLOOKUP(A475,'Medical Examinations'!$A$1:$J$2336,8,FALSE)</f>
        <v>No</v>
      </c>
      <c r="U475" s="4" t="str">
        <f>VLOOKUP(A475,'Medical Examinations'!$A$1:$J$2336,9,FALSE)</f>
        <v>Obesity</v>
      </c>
      <c r="V475" s="4" t="str">
        <f>VLOOKUP(A475,'Medical Examinations'!$A$1:$J$2336,10,FALSE)</f>
        <v>Prediabetes</v>
      </c>
      <c r="W475" s="4"/>
      <c r="X475" s="4"/>
    </row>
    <row r="476" spans="1:24" ht="15.75" thickBot="1" x14ac:dyDescent="0.3">
      <c r="A476" s="4" t="s">
        <v>507</v>
      </c>
      <c r="B476" s="5">
        <v>1991</v>
      </c>
      <c r="C476" s="4" t="s">
        <v>20</v>
      </c>
      <c r="D476" s="5">
        <v>13</v>
      </c>
      <c r="E476" s="5" t="str">
        <f>CONCATENATE(D476," ",C476," ",B476)</f>
        <v>13 Sep 1991</v>
      </c>
      <c r="F476" s="4" t="str">
        <f>IF(M476&lt;=30,"20-30",IF(M476&lt;=40,"31-40",IF(M476&lt;=50,"41-50","51+")))</f>
        <v>31-40</v>
      </c>
      <c r="G476" s="19">
        <v>4350.51</v>
      </c>
      <c r="H476" s="4" t="s">
        <v>11</v>
      </c>
      <c r="I476" s="4" t="s">
        <v>11</v>
      </c>
      <c r="J476" s="4" t="s">
        <v>13</v>
      </c>
      <c r="K476" s="4"/>
      <c r="L476" s="4" t="str">
        <f>VLOOKUP(A476,'Customer Names'!$A$2:$B$2336,2,FALSE)</f>
        <v>Hillman</v>
      </c>
      <c r="M476" s="4">
        <f>DATEDIF(E476,$K$2,"y")</f>
        <v>33</v>
      </c>
      <c r="N476" s="4">
        <f>VLOOKUP(A476,'Medical Examinations'!$A$2:$B$2336,2,FALSE)</f>
        <v>29.26</v>
      </c>
      <c r="O476" s="4">
        <f>VLOOKUP(A476,'Medical Examinations'!$A$1:$J$2336,3,FALSE)</f>
        <v>4.7</v>
      </c>
      <c r="P476" s="4" t="str">
        <f>VLOOKUP(A476,'Medical Examinations'!$A$1:$J$2336,4,FALSE)</f>
        <v>No</v>
      </c>
      <c r="Q476" s="4" t="str">
        <f>VLOOKUP(A476,'Medical Examinations'!$A$1:$J$2336,5,FALSE)</f>
        <v>No</v>
      </c>
      <c r="R476" s="4">
        <f>VLOOKUP(A476,'Medical Examinations'!$A$1:$J$2336,7,FALSE)</f>
        <v>0</v>
      </c>
      <c r="S476" s="4" t="str">
        <f>VLOOKUP(A476,'Medical Examinations'!$A$1:$J$2336,6,FALSE)</f>
        <v>No</v>
      </c>
      <c r="T476" s="4" t="str">
        <f>VLOOKUP(A476,'Medical Examinations'!$A$1:$J$2336,8,FALSE)</f>
        <v>No</v>
      </c>
      <c r="U476" s="4" t="str">
        <f>VLOOKUP(A476,'Medical Examinations'!$A$1:$J$2336,9,FALSE)</f>
        <v>Overweight</v>
      </c>
      <c r="V476" s="4" t="str">
        <f>VLOOKUP(A476,'Medical Examinations'!$A$1:$J$2336,10,FALSE)</f>
        <v>Normal</v>
      </c>
      <c r="W476" s="4"/>
      <c r="X476" s="4"/>
    </row>
    <row r="477" spans="1:24" ht="15.75" thickBot="1" x14ac:dyDescent="0.3">
      <c r="A477" s="4" t="s">
        <v>508</v>
      </c>
      <c r="B477" s="5">
        <v>1990</v>
      </c>
      <c r="C477" s="4" t="s">
        <v>34</v>
      </c>
      <c r="D477" s="5">
        <v>28</v>
      </c>
      <c r="E477" s="5" t="str">
        <f>CONCATENATE(D477," ",C477," ",B477)</f>
        <v>28 Aug 1990</v>
      </c>
      <c r="F477" s="4" t="str">
        <f>IF(M477&lt;=30,"20-30",IF(M477&lt;=40,"31-40",IF(M477&lt;=50,"41-50","51+")))</f>
        <v>31-40</v>
      </c>
      <c r="G477" s="19">
        <v>4357.04</v>
      </c>
      <c r="H477" s="4" t="s">
        <v>11</v>
      </c>
      <c r="I477" s="4" t="s">
        <v>12</v>
      </c>
      <c r="J477" s="4" t="s">
        <v>23</v>
      </c>
      <c r="K477" s="4"/>
      <c r="L477" s="4" t="str">
        <f>VLOOKUP(A477,'Customer Names'!$A$2:$B$2336,2,FALSE)</f>
        <v>Thomas</v>
      </c>
      <c r="M477" s="4">
        <f>DATEDIF(E477,$K$2,"y")</f>
        <v>34</v>
      </c>
      <c r="N477" s="4">
        <f>VLOOKUP(A477,'Medical Examinations'!$A$2:$B$2336,2,FALSE)</f>
        <v>29.734999999999999</v>
      </c>
      <c r="O477" s="4">
        <f>VLOOKUP(A477,'Medical Examinations'!$A$1:$J$2336,3,FALSE)</f>
        <v>5.78</v>
      </c>
      <c r="P477" s="4" t="str">
        <f>VLOOKUP(A477,'Medical Examinations'!$A$1:$J$2336,4,FALSE)</f>
        <v>No</v>
      </c>
      <c r="Q477" s="4" t="str">
        <f>VLOOKUP(A477,'Medical Examinations'!$A$1:$J$2336,5,FALSE)</f>
        <v>No</v>
      </c>
      <c r="R477" s="4">
        <f>VLOOKUP(A477,'Medical Examinations'!$A$1:$J$2336,7,FALSE)</f>
        <v>0</v>
      </c>
      <c r="S477" s="4" t="str">
        <f>VLOOKUP(A477,'Medical Examinations'!$A$1:$J$2336,6,FALSE)</f>
        <v>No</v>
      </c>
      <c r="T477" s="4" t="str">
        <f>VLOOKUP(A477,'Medical Examinations'!$A$1:$J$2336,8,FALSE)</f>
        <v>No</v>
      </c>
      <c r="U477" s="4" t="str">
        <f>VLOOKUP(A477,'Medical Examinations'!$A$1:$J$2336,9,FALSE)</f>
        <v>Overweight</v>
      </c>
      <c r="V477" s="4" t="str">
        <f>VLOOKUP(A477,'Medical Examinations'!$A$1:$J$2336,10,FALSE)</f>
        <v>Prediabetes</v>
      </c>
      <c r="W477" s="4"/>
      <c r="X477" s="4"/>
    </row>
    <row r="478" spans="1:24" ht="15.75" thickBot="1" x14ac:dyDescent="0.3">
      <c r="A478" s="4" t="s">
        <v>509</v>
      </c>
      <c r="B478" s="5">
        <v>1997</v>
      </c>
      <c r="C478" s="4" t="s">
        <v>15</v>
      </c>
      <c r="D478" s="5">
        <v>29</v>
      </c>
      <c r="E478" s="5" t="str">
        <f>CONCATENATE(D478," ",C478," ",B478)</f>
        <v>29 Nov 1997</v>
      </c>
      <c r="F478" s="4" t="str">
        <f>IF(M478&lt;=30,"20-30",IF(M478&lt;=40,"31-40",IF(M478&lt;=50,"41-50","51+")))</f>
        <v>20-30</v>
      </c>
      <c r="G478" s="19">
        <v>4391.6499999999996</v>
      </c>
      <c r="H478" s="4" t="s">
        <v>11</v>
      </c>
      <c r="I478" s="4" t="s">
        <v>11</v>
      </c>
      <c r="J478" s="4" t="s">
        <v>42</v>
      </c>
      <c r="K478" s="4"/>
      <c r="L478" s="4" t="str">
        <f>VLOOKUP(A478,'Customer Names'!$A$2:$B$2336,2,FALSE)</f>
        <v>Morton</v>
      </c>
      <c r="M478" s="4">
        <f>DATEDIF(E478,$K$2,"y")</f>
        <v>27</v>
      </c>
      <c r="N478" s="4">
        <f>VLOOKUP(A478,'Medical Examinations'!$A$2:$B$2336,2,FALSE)</f>
        <v>24.3</v>
      </c>
      <c r="O478" s="4">
        <f>VLOOKUP(A478,'Medical Examinations'!$A$1:$J$2336,3,FALSE)</f>
        <v>4.9000000000000004</v>
      </c>
      <c r="P478" s="4" t="str">
        <f>VLOOKUP(A478,'Medical Examinations'!$A$1:$J$2336,4,FALSE)</f>
        <v>Yes</v>
      </c>
      <c r="Q478" s="4" t="str">
        <f>VLOOKUP(A478,'Medical Examinations'!$A$1:$J$2336,5,FALSE)</f>
        <v>No</v>
      </c>
      <c r="R478" s="4">
        <f>VLOOKUP(A478,'Medical Examinations'!$A$1:$J$2336,7,FALSE)</f>
        <v>1</v>
      </c>
      <c r="S478" s="4" t="str">
        <f>VLOOKUP(A478,'Medical Examinations'!$A$1:$J$2336,6,FALSE)</f>
        <v>Yes</v>
      </c>
      <c r="T478" s="4" t="str">
        <f>VLOOKUP(A478,'Medical Examinations'!$A$1:$J$2336,8,FALSE)</f>
        <v>No</v>
      </c>
      <c r="U478" s="4" t="str">
        <f>VLOOKUP(A478,'Medical Examinations'!$A$1:$J$2336,9,FALSE)</f>
        <v>Normal Weight</v>
      </c>
      <c r="V478" s="4" t="str">
        <f>VLOOKUP(A478,'Medical Examinations'!$A$1:$J$2336,10,FALSE)</f>
        <v>Normal</v>
      </c>
      <c r="W478" s="4"/>
      <c r="X478" s="4"/>
    </row>
    <row r="479" spans="1:24" ht="15.75" thickBot="1" x14ac:dyDescent="0.3">
      <c r="A479" s="4" t="s">
        <v>510</v>
      </c>
      <c r="B479" s="5">
        <v>1982</v>
      </c>
      <c r="C479" s="4" t="s">
        <v>18</v>
      </c>
      <c r="D479" s="5">
        <v>29</v>
      </c>
      <c r="E479" s="5" t="str">
        <f>CONCATENATE(D479," ",C479," ",B479)</f>
        <v>29 Jun 1982</v>
      </c>
      <c r="F479" s="4" t="str">
        <f>IF(M479&lt;=30,"20-30",IF(M479&lt;=40,"31-40",IF(M479&lt;=50,"41-50","51+")))</f>
        <v>41-50</v>
      </c>
      <c r="G479" s="19">
        <v>4392.7</v>
      </c>
      <c r="H479" s="4" t="s">
        <v>11</v>
      </c>
      <c r="I479" s="4" t="s">
        <v>11</v>
      </c>
      <c r="J479" s="4" t="s">
        <v>13</v>
      </c>
      <c r="K479" s="4"/>
      <c r="L479" s="4" t="str">
        <f>VLOOKUP(A479,'Customer Names'!$A$2:$B$2336,2,FALSE)</f>
        <v>Saarnilehto</v>
      </c>
      <c r="M479" s="4">
        <f>DATEDIF(E479,$K$2,"y")</f>
        <v>42</v>
      </c>
      <c r="N479" s="4">
        <f>VLOOKUP(A479,'Medical Examinations'!$A$2:$B$2336,2,FALSE)</f>
        <v>17.09</v>
      </c>
      <c r="O479" s="4">
        <f>VLOOKUP(A479,'Medical Examinations'!$A$1:$J$2336,3,FALSE)</f>
        <v>5.69</v>
      </c>
      <c r="P479" s="4" t="str">
        <f>VLOOKUP(A479,'Medical Examinations'!$A$1:$J$2336,4,FALSE)</f>
        <v>No</v>
      </c>
      <c r="Q479" s="4" t="str">
        <f>VLOOKUP(A479,'Medical Examinations'!$A$1:$J$2336,5,FALSE)</f>
        <v>No</v>
      </c>
      <c r="R479" s="4">
        <f>VLOOKUP(A479,'Medical Examinations'!$A$1:$J$2336,7,FALSE)</f>
        <v>0</v>
      </c>
      <c r="S479" s="4" t="str">
        <f>VLOOKUP(A479,'Medical Examinations'!$A$1:$J$2336,6,FALSE)</f>
        <v>No</v>
      </c>
      <c r="T479" s="4" t="str">
        <f>VLOOKUP(A479,'Medical Examinations'!$A$1:$J$2336,8,FALSE)</f>
        <v>No</v>
      </c>
      <c r="U479" s="4" t="str">
        <f>VLOOKUP(A479,'Medical Examinations'!$A$1:$J$2336,9,FALSE)</f>
        <v>Underweight</v>
      </c>
      <c r="V479" s="4" t="str">
        <f>VLOOKUP(A479,'Medical Examinations'!$A$1:$J$2336,10,FALSE)</f>
        <v>Normal</v>
      </c>
      <c r="W479" s="4"/>
      <c r="X479" s="4"/>
    </row>
    <row r="480" spans="1:24" ht="15.75" thickBot="1" x14ac:dyDescent="0.3">
      <c r="A480" s="4" t="s">
        <v>511</v>
      </c>
      <c r="B480" s="5">
        <v>1988</v>
      </c>
      <c r="C480" s="4" t="s">
        <v>10</v>
      </c>
      <c r="D480" s="5">
        <v>18</v>
      </c>
      <c r="E480" s="5" t="str">
        <f>CONCATENATE(D480," ",C480," ",B480)</f>
        <v>18 Jul 1988</v>
      </c>
      <c r="F480" s="4" t="str">
        <f>IF(M480&lt;=30,"20-30",IF(M480&lt;=40,"31-40",IF(M480&lt;=50,"41-50","51+")))</f>
        <v>31-40</v>
      </c>
      <c r="G480" s="19">
        <v>4397.3100000000004</v>
      </c>
      <c r="H480" s="4" t="s">
        <v>11</v>
      </c>
      <c r="I480" s="4" t="s">
        <v>11</v>
      </c>
      <c r="J480" s="4" t="s">
        <v>13</v>
      </c>
      <c r="K480" s="4"/>
      <c r="L480" s="4" t="str">
        <f>VLOOKUP(A480,'Customer Names'!$A$2:$B$2336,2,FALSE)</f>
        <v>Barker</v>
      </c>
      <c r="M480" s="4">
        <f>DATEDIF(E480,$K$2,"y")</f>
        <v>36</v>
      </c>
      <c r="N480" s="4">
        <f>VLOOKUP(A480,'Medical Examinations'!$A$2:$B$2336,2,FALSE)</f>
        <v>21.26</v>
      </c>
      <c r="O480" s="4">
        <f>VLOOKUP(A480,'Medical Examinations'!$A$1:$J$2336,3,FALSE)</f>
        <v>5.36</v>
      </c>
      <c r="P480" s="4" t="str">
        <f>VLOOKUP(A480,'Medical Examinations'!$A$1:$J$2336,4,FALSE)</f>
        <v>Yes</v>
      </c>
      <c r="Q480" s="4" t="str">
        <f>VLOOKUP(A480,'Medical Examinations'!$A$1:$J$2336,5,FALSE)</f>
        <v>No</v>
      </c>
      <c r="R480" s="4">
        <f>VLOOKUP(A480,'Medical Examinations'!$A$1:$J$2336,7,FALSE)</f>
        <v>1</v>
      </c>
      <c r="S480" s="4" t="str">
        <f>VLOOKUP(A480,'Medical Examinations'!$A$1:$J$2336,6,FALSE)</f>
        <v>No</v>
      </c>
      <c r="T480" s="4" t="str">
        <f>VLOOKUP(A480,'Medical Examinations'!$A$1:$J$2336,8,FALSE)</f>
        <v>No</v>
      </c>
      <c r="U480" s="4" t="str">
        <f>VLOOKUP(A480,'Medical Examinations'!$A$1:$J$2336,9,FALSE)</f>
        <v>Normal Weight</v>
      </c>
      <c r="V480" s="4" t="str">
        <f>VLOOKUP(A480,'Medical Examinations'!$A$1:$J$2336,10,FALSE)</f>
        <v>Normal</v>
      </c>
      <c r="W480" s="4"/>
      <c r="X480" s="4"/>
    </row>
    <row r="481" spans="1:24" ht="15.75" thickBot="1" x14ac:dyDescent="0.3">
      <c r="A481" s="4" t="s">
        <v>512</v>
      </c>
      <c r="B481" s="5">
        <v>1986</v>
      </c>
      <c r="C481" s="4" t="s">
        <v>34</v>
      </c>
      <c r="D481" s="5">
        <v>11</v>
      </c>
      <c r="E481" s="5" t="str">
        <f>CONCATENATE(D481," ",C481," ",B481)</f>
        <v>11 Aug 1986</v>
      </c>
      <c r="F481" s="4" t="str">
        <f>IF(M481&lt;=30,"20-30",IF(M481&lt;=40,"31-40",IF(M481&lt;=50,"41-50","51+")))</f>
        <v>31-40</v>
      </c>
      <c r="G481" s="19">
        <v>4399.7299999999996</v>
      </c>
      <c r="H481" s="4" t="s">
        <v>12</v>
      </c>
      <c r="I481" s="4" t="s">
        <v>11</v>
      </c>
      <c r="J481" s="4" t="s">
        <v>13</v>
      </c>
      <c r="K481" s="4"/>
      <c r="L481" s="4" t="str">
        <f>VLOOKUP(A481,'Customer Names'!$A$2:$B$2336,2,FALSE)</f>
        <v>Battoo</v>
      </c>
      <c r="M481" s="4">
        <f>DATEDIF(E481,$K$2,"y")</f>
        <v>38</v>
      </c>
      <c r="N481" s="4">
        <f>VLOOKUP(A481,'Medical Examinations'!$A$2:$B$2336,2,FALSE)</f>
        <v>29.7</v>
      </c>
      <c r="O481" s="4">
        <f>VLOOKUP(A481,'Medical Examinations'!$A$1:$J$2336,3,FALSE)</f>
        <v>6.77</v>
      </c>
      <c r="P481" s="4" t="str">
        <f>VLOOKUP(A481,'Medical Examinations'!$A$1:$J$2336,4,FALSE)</f>
        <v>Yes</v>
      </c>
      <c r="Q481" s="4" t="str">
        <f>VLOOKUP(A481,'Medical Examinations'!$A$1:$J$2336,5,FALSE)</f>
        <v>No</v>
      </c>
      <c r="R481" s="4">
        <f>VLOOKUP(A481,'Medical Examinations'!$A$1:$J$2336,7,FALSE)</f>
        <v>1</v>
      </c>
      <c r="S481" s="4" t="str">
        <f>VLOOKUP(A481,'Medical Examinations'!$A$1:$J$2336,6,FALSE)</f>
        <v>No</v>
      </c>
      <c r="T481" s="4" t="str">
        <f>VLOOKUP(A481,'Medical Examinations'!$A$1:$J$2336,8,FALSE)</f>
        <v>No</v>
      </c>
      <c r="U481" s="4" t="str">
        <f>VLOOKUP(A481,'Medical Examinations'!$A$1:$J$2336,9,FALSE)</f>
        <v>Overweight</v>
      </c>
      <c r="V481" s="4" t="str">
        <f>VLOOKUP(A481,'Medical Examinations'!$A$1:$J$2336,10,FALSE)</f>
        <v>Diabetes</v>
      </c>
      <c r="W481" s="4"/>
      <c r="X481" s="4"/>
    </row>
    <row r="482" spans="1:24" ht="15.75" thickBot="1" x14ac:dyDescent="0.3">
      <c r="A482" s="4" t="s">
        <v>513</v>
      </c>
      <c r="B482" s="5">
        <v>1986</v>
      </c>
      <c r="C482" s="4" t="s">
        <v>10</v>
      </c>
      <c r="D482" s="5">
        <v>13</v>
      </c>
      <c r="E482" s="5" t="str">
        <f>CONCATENATE(D482," ",C482," ",B482)</f>
        <v>13 Jul 1986</v>
      </c>
      <c r="F482" s="4" t="str">
        <f>IF(M482&lt;=30,"20-30",IF(M482&lt;=40,"31-40",IF(M482&lt;=50,"41-50","51+")))</f>
        <v>31-40</v>
      </c>
      <c r="G482" s="19">
        <v>4402.2299999999996</v>
      </c>
      <c r="H482" s="4" t="s">
        <v>11</v>
      </c>
      <c r="I482" s="4" t="s">
        <v>11</v>
      </c>
      <c r="J482" s="4" t="s">
        <v>42</v>
      </c>
      <c r="K482" s="4"/>
      <c r="L482" s="4" t="str">
        <f>VLOOKUP(A482,'Customer Names'!$A$2:$B$2336,2,FALSE)</f>
        <v>Thompson</v>
      </c>
      <c r="M482" s="4">
        <f>DATEDIF(E482,$K$2,"y")</f>
        <v>38</v>
      </c>
      <c r="N482" s="4">
        <f>VLOOKUP(A482,'Medical Examinations'!$A$2:$B$2336,2,FALSE)</f>
        <v>31.5</v>
      </c>
      <c r="O482" s="4">
        <f>VLOOKUP(A482,'Medical Examinations'!$A$1:$J$2336,3,FALSE)</f>
        <v>9.6199999999999992</v>
      </c>
      <c r="P482" s="4" t="str">
        <f>VLOOKUP(A482,'Medical Examinations'!$A$1:$J$2336,4,FALSE)</f>
        <v>Yes</v>
      </c>
      <c r="Q482" s="4" t="str">
        <f>VLOOKUP(A482,'Medical Examinations'!$A$1:$J$2336,5,FALSE)</f>
        <v>No</v>
      </c>
      <c r="R482" s="4">
        <f>VLOOKUP(A482,'Medical Examinations'!$A$1:$J$2336,7,FALSE)</f>
        <v>1</v>
      </c>
      <c r="S482" s="4" t="str">
        <f>VLOOKUP(A482,'Medical Examinations'!$A$1:$J$2336,6,FALSE)</f>
        <v>No</v>
      </c>
      <c r="T482" s="4" t="str">
        <f>VLOOKUP(A482,'Medical Examinations'!$A$1:$J$2336,8,FALSE)</f>
        <v>No</v>
      </c>
      <c r="U482" s="4" t="str">
        <f>VLOOKUP(A482,'Medical Examinations'!$A$1:$J$2336,9,FALSE)</f>
        <v>Obesity</v>
      </c>
      <c r="V482" s="4" t="str">
        <f>VLOOKUP(A482,'Medical Examinations'!$A$1:$J$2336,10,FALSE)</f>
        <v>Diabetes</v>
      </c>
      <c r="W482" s="4"/>
      <c r="X482" s="4"/>
    </row>
    <row r="483" spans="1:24" ht="15.75" thickBot="1" x14ac:dyDescent="0.3">
      <c r="A483" s="4" t="s">
        <v>514</v>
      </c>
      <c r="B483" s="5">
        <v>1988</v>
      </c>
      <c r="C483" s="4" t="s">
        <v>20</v>
      </c>
      <c r="D483" s="5">
        <v>16</v>
      </c>
      <c r="E483" s="5" t="str">
        <f>CONCATENATE(D483," ",C483," ",B483)</f>
        <v>16 Sep 1988</v>
      </c>
      <c r="F483" s="4" t="str">
        <f>IF(M483&lt;=30,"20-30",IF(M483&lt;=40,"31-40",IF(M483&lt;=50,"41-50","51+")))</f>
        <v>31-40</v>
      </c>
      <c r="G483" s="19">
        <v>4415.16</v>
      </c>
      <c r="H483" s="4" t="s">
        <v>11</v>
      </c>
      <c r="I483" s="4" t="s">
        <v>16</v>
      </c>
      <c r="J483" s="4" t="s">
        <v>13</v>
      </c>
      <c r="K483" s="4"/>
      <c r="L483" s="4" t="str">
        <f>VLOOKUP(A483,'Customer Names'!$A$2:$B$2336,2,FALSE)</f>
        <v>Hetherington</v>
      </c>
      <c r="M483" s="4">
        <f>DATEDIF(E483,$K$2,"y")</f>
        <v>36</v>
      </c>
      <c r="N483" s="4">
        <f>VLOOKUP(A483,'Medical Examinations'!$A$2:$B$2336,2,FALSE)</f>
        <v>27.72</v>
      </c>
      <c r="O483" s="4">
        <f>VLOOKUP(A483,'Medical Examinations'!$A$1:$J$2336,3,FALSE)</f>
        <v>5.03</v>
      </c>
      <c r="P483" s="4" t="str">
        <f>VLOOKUP(A483,'Medical Examinations'!$A$1:$J$2336,4,FALSE)</f>
        <v>Yes</v>
      </c>
      <c r="Q483" s="4" t="str">
        <f>VLOOKUP(A483,'Medical Examinations'!$A$1:$J$2336,5,FALSE)</f>
        <v>No</v>
      </c>
      <c r="R483" s="4">
        <f>VLOOKUP(A483,'Medical Examinations'!$A$1:$J$2336,7,FALSE)</f>
        <v>1</v>
      </c>
      <c r="S483" s="4" t="str">
        <f>VLOOKUP(A483,'Medical Examinations'!$A$1:$J$2336,6,FALSE)</f>
        <v>No</v>
      </c>
      <c r="T483" s="4" t="str">
        <f>VLOOKUP(A483,'Medical Examinations'!$A$1:$J$2336,8,FALSE)</f>
        <v>No</v>
      </c>
      <c r="U483" s="4" t="str">
        <f>VLOOKUP(A483,'Medical Examinations'!$A$1:$J$2336,9,FALSE)</f>
        <v>Overweight</v>
      </c>
      <c r="V483" s="4" t="str">
        <f>VLOOKUP(A483,'Medical Examinations'!$A$1:$J$2336,10,FALSE)</f>
        <v>Normal</v>
      </c>
      <c r="W483" s="4"/>
      <c r="X483" s="4"/>
    </row>
    <row r="484" spans="1:24" ht="15.75" thickBot="1" x14ac:dyDescent="0.3">
      <c r="A484" s="4" t="s">
        <v>515</v>
      </c>
      <c r="B484" s="5">
        <v>1992</v>
      </c>
      <c r="C484" s="4" t="s">
        <v>34</v>
      </c>
      <c r="D484" s="5">
        <v>15</v>
      </c>
      <c r="E484" s="5" t="str">
        <f>CONCATENATE(D484," ",C484," ",B484)</f>
        <v>15 Aug 1992</v>
      </c>
      <c r="F484" s="4" t="str">
        <f>IF(M484&lt;=30,"20-30",IF(M484&lt;=40,"31-40",IF(M484&lt;=50,"41-50","51+")))</f>
        <v>31-40</v>
      </c>
      <c r="G484" s="19">
        <v>4420.95</v>
      </c>
      <c r="H484" s="4" t="s">
        <v>11</v>
      </c>
      <c r="I484" s="4" t="s">
        <v>12</v>
      </c>
      <c r="J484" s="4" t="s">
        <v>516</v>
      </c>
      <c r="K484" s="4"/>
      <c r="L484" s="4" t="str">
        <f>VLOOKUP(A484,'Customer Names'!$A$2:$B$2336,2,FALSE)</f>
        <v>Gordyan</v>
      </c>
      <c r="M484" s="4">
        <f>DATEDIF(E484,$K$2,"y")</f>
        <v>32</v>
      </c>
      <c r="N484" s="4">
        <f>VLOOKUP(A484,'Medical Examinations'!$A$2:$B$2336,2,FALSE)</f>
        <v>25.9</v>
      </c>
      <c r="O484" s="4">
        <f>VLOOKUP(A484,'Medical Examinations'!$A$1:$J$2336,3,FALSE)</f>
        <v>5.45</v>
      </c>
      <c r="P484" s="4" t="str">
        <f>VLOOKUP(A484,'Medical Examinations'!$A$1:$J$2336,4,FALSE)</f>
        <v>No</v>
      </c>
      <c r="Q484" s="4" t="str">
        <f>VLOOKUP(A484,'Medical Examinations'!$A$1:$J$2336,5,FALSE)</f>
        <v>No</v>
      </c>
      <c r="R484" s="4">
        <f>VLOOKUP(A484,'Medical Examinations'!$A$1:$J$2336,7,FALSE)</f>
        <v>1</v>
      </c>
      <c r="S484" s="4" t="str">
        <f>VLOOKUP(A484,'Medical Examinations'!$A$1:$J$2336,6,FALSE)</f>
        <v>No</v>
      </c>
      <c r="T484" s="4" t="str">
        <f>VLOOKUP(A484,'Medical Examinations'!$A$1:$J$2336,8,FALSE)</f>
        <v>No</v>
      </c>
      <c r="U484" s="4" t="str">
        <f>VLOOKUP(A484,'Medical Examinations'!$A$1:$J$2336,9,FALSE)</f>
        <v>Overweight</v>
      </c>
      <c r="V484" s="4" t="str">
        <f>VLOOKUP(A484,'Medical Examinations'!$A$1:$J$2336,10,FALSE)</f>
        <v>Normal</v>
      </c>
      <c r="W484" s="4"/>
      <c r="X484" s="4"/>
    </row>
    <row r="485" spans="1:24" ht="15.75" thickBot="1" x14ac:dyDescent="0.3">
      <c r="A485" s="4" t="s">
        <v>517</v>
      </c>
      <c r="B485" s="5">
        <v>1994</v>
      </c>
      <c r="C485" s="4" t="s">
        <v>30</v>
      </c>
      <c r="D485" s="5">
        <v>29</v>
      </c>
      <c r="E485" s="5" t="str">
        <f>CONCATENATE(D485," ",C485," ",B485)</f>
        <v>29 Dec 1994</v>
      </c>
      <c r="F485" s="4" t="str">
        <f>IF(M485&lt;=30,"20-30",IF(M485&lt;=40,"31-40",IF(M485&lt;=50,"41-50","51+")))</f>
        <v>20-30</v>
      </c>
      <c r="G485" s="19">
        <v>4428.8900000000003</v>
      </c>
      <c r="H485" s="4" t="s">
        <v>12</v>
      </c>
      <c r="I485" s="4" t="s">
        <v>16</v>
      </c>
      <c r="J485" s="4" t="s">
        <v>356</v>
      </c>
      <c r="K485" s="4"/>
      <c r="L485" s="4" t="str">
        <f>VLOOKUP(A485,'Customer Names'!$A$2:$B$2336,2,FALSE)</f>
        <v>Horwitz</v>
      </c>
      <c r="M485" s="4">
        <f>DATEDIF(E485,$K$2,"y")</f>
        <v>30</v>
      </c>
      <c r="N485" s="4">
        <f>VLOOKUP(A485,'Medical Examinations'!$A$2:$B$2336,2,FALSE)</f>
        <v>22.515000000000001</v>
      </c>
      <c r="O485" s="4">
        <f>VLOOKUP(A485,'Medical Examinations'!$A$1:$J$2336,3,FALSE)</f>
        <v>4.24</v>
      </c>
      <c r="P485" s="4" t="str">
        <f>VLOOKUP(A485,'Medical Examinations'!$A$1:$J$2336,4,FALSE)</f>
        <v>No</v>
      </c>
      <c r="Q485" s="4" t="str">
        <f>VLOOKUP(A485,'Medical Examinations'!$A$1:$J$2336,5,FALSE)</f>
        <v>No</v>
      </c>
      <c r="R485" s="4">
        <f>VLOOKUP(A485,'Medical Examinations'!$A$1:$J$2336,7,FALSE)</f>
        <v>0</v>
      </c>
      <c r="S485" s="4" t="str">
        <f>VLOOKUP(A485,'Medical Examinations'!$A$1:$J$2336,6,FALSE)</f>
        <v>No</v>
      </c>
      <c r="T485" s="4" t="str">
        <f>VLOOKUP(A485,'Medical Examinations'!$A$1:$J$2336,8,FALSE)</f>
        <v>No</v>
      </c>
      <c r="U485" s="4" t="str">
        <f>VLOOKUP(A485,'Medical Examinations'!$A$1:$J$2336,9,FALSE)</f>
        <v>Normal Weight</v>
      </c>
      <c r="V485" s="4" t="str">
        <f>VLOOKUP(A485,'Medical Examinations'!$A$1:$J$2336,10,FALSE)</f>
        <v>Normal</v>
      </c>
      <c r="W485" s="4"/>
      <c r="X485" s="4"/>
    </row>
    <row r="486" spans="1:24" ht="15.75" thickBot="1" x14ac:dyDescent="0.3">
      <c r="A486" s="4" t="s">
        <v>518</v>
      </c>
      <c r="B486" s="5">
        <v>1993</v>
      </c>
      <c r="C486" s="4" t="s">
        <v>20</v>
      </c>
      <c r="D486" s="5">
        <v>4</v>
      </c>
      <c r="E486" s="5" t="str">
        <f>CONCATENATE(D486," ",C486," ",B486)</f>
        <v>4 Sep 1993</v>
      </c>
      <c r="F486" s="4" t="str">
        <f>IF(M486&lt;=30,"20-30",IF(M486&lt;=40,"31-40",IF(M486&lt;=50,"41-50","51+")))</f>
        <v>31-40</v>
      </c>
      <c r="G486" s="19">
        <v>4433.3900000000003</v>
      </c>
      <c r="H486" s="4" t="s">
        <v>11</v>
      </c>
      <c r="I486" s="4" t="s">
        <v>12</v>
      </c>
      <c r="J486" s="4" t="s">
        <v>23</v>
      </c>
      <c r="K486" s="4"/>
      <c r="L486" s="4" t="str">
        <f>VLOOKUP(A486,'Customer Names'!$A$2:$B$2336,2,FALSE)</f>
        <v>Achatz</v>
      </c>
      <c r="M486" s="4">
        <f>DATEDIF(E486,$K$2,"y")</f>
        <v>31</v>
      </c>
      <c r="N486" s="4">
        <f>VLOOKUP(A486,'Medical Examinations'!$A$2:$B$2336,2,FALSE)</f>
        <v>31.73</v>
      </c>
      <c r="O486" s="4">
        <f>VLOOKUP(A486,'Medical Examinations'!$A$1:$J$2336,3,FALSE)</f>
        <v>5.16</v>
      </c>
      <c r="P486" s="4" t="str">
        <f>VLOOKUP(A486,'Medical Examinations'!$A$1:$J$2336,4,FALSE)</f>
        <v>No</v>
      </c>
      <c r="Q486" s="4" t="str">
        <f>VLOOKUP(A486,'Medical Examinations'!$A$1:$J$2336,5,FALSE)</f>
        <v>No</v>
      </c>
      <c r="R486" s="4">
        <f>VLOOKUP(A486,'Medical Examinations'!$A$1:$J$2336,7,FALSE)</f>
        <v>1</v>
      </c>
      <c r="S486" s="4" t="str">
        <f>VLOOKUP(A486,'Medical Examinations'!$A$1:$J$2336,6,FALSE)</f>
        <v>Yes</v>
      </c>
      <c r="T486" s="4" t="str">
        <f>VLOOKUP(A486,'Medical Examinations'!$A$1:$J$2336,8,FALSE)</f>
        <v>No</v>
      </c>
      <c r="U486" s="4" t="str">
        <f>VLOOKUP(A486,'Medical Examinations'!$A$1:$J$2336,9,FALSE)</f>
        <v>Obesity</v>
      </c>
      <c r="V486" s="4" t="str">
        <f>VLOOKUP(A486,'Medical Examinations'!$A$1:$J$2336,10,FALSE)</f>
        <v>Normal</v>
      </c>
      <c r="W486" s="4"/>
      <c r="X486" s="4"/>
    </row>
    <row r="487" spans="1:24" ht="15.75" thickBot="1" x14ac:dyDescent="0.3">
      <c r="A487" s="4" t="s">
        <v>519</v>
      </c>
      <c r="B487" s="5">
        <v>1993</v>
      </c>
      <c r="C487" s="4" t="s">
        <v>30</v>
      </c>
      <c r="D487" s="5">
        <v>23</v>
      </c>
      <c r="E487" s="5" t="str">
        <f>CONCATENATE(D487," ",C487," ",B487)</f>
        <v>23 Dec 1993</v>
      </c>
      <c r="F487" s="4" t="str">
        <f>IF(M487&lt;=30,"20-30",IF(M487&lt;=40,"31-40",IF(M487&lt;=50,"41-50","51+")))</f>
        <v>31-40</v>
      </c>
      <c r="G487" s="19">
        <v>4433.92</v>
      </c>
      <c r="H487" s="4" t="s">
        <v>11</v>
      </c>
      <c r="I487" s="4" t="s">
        <v>11</v>
      </c>
      <c r="J487" s="4" t="s">
        <v>23</v>
      </c>
      <c r="K487" s="4"/>
      <c r="L487" s="4" t="str">
        <f>VLOOKUP(A487,'Customer Names'!$A$2:$B$2336,2,FALSE)</f>
        <v>Timko</v>
      </c>
      <c r="M487" s="4">
        <f>DATEDIF(E487,$K$2,"y")</f>
        <v>31</v>
      </c>
      <c r="N487" s="4">
        <f>VLOOKUP(A487,'Medical Examinations'!$A$2:$B$2336,2,FALSE)</f>
        <v>32.11</v>
      </c>
      <c r="O487" s="4">
        <f>VLOOKUP(A487,'Medical Examinations'!$A$1:$J$2336,3,FALSE)</f>
        <v>5.19</v>
      </c>
      <c r="P487" s="4" t="str">
        <f>VLOOKUP(A487,'Medical Examinations'!$A$1:$J$2336,4,FALSE)</f>
        <v>No</v>
      </c>
      <c r="Q487" s="4" t="str">
        <f>VLOOKUP(A487,'Medical Examinations'!$A$1:$J$2336,5,FALSE)</f>
        <v>No</v>
      </c>
      <c r="R487" s="4">
        <f>VLOOKUP(A487,'Medical Examinations'!$A$1:$J$2336,7,FALSE)</f>
        <v>1</v>
      </c>
      <c r="S487" s="4" t="str">
        <f>VLOOKUP(A487,'Medical Examinations'!$A$1:$J$2336,6,FALSE)</f>
        <v>Yes</v>
      </c>
      <c r="T487" s="4" t="str">
        <f>VLOOKUP(A487,'Medical Examinations'!$A$1:$J$2336,8,FALSE)</f>
        <v>No</v>
      </c>
      <c r="U487" s="4" t="str">
        <f>VLOOKUP(A487,'Medical Examinations'!$A$1:$J$2336,9,FALSE)</f>
        <v>Obesity</v>
      </c>
      <c r="V487" s="4" t="str">
        <f>VLOOKUP(A487,'Medical Examinations'!$A$1:$J$2336,10,FALSE)</f>
        <v>Normal</v>
      </c>
      <c r="W487" s="4"/>
      <c r="X487" s="4"/>
    </row>
    <row r="488" spans="1:24" ht="15.75" thickBot="1" x14ac:dyDescent="0.3">
      <c r="A488" s="4" t="s">
        <v>520</v>
      </c>
      <c r="B488" s="5">
        <v>1994</v>
      </c>
      <c r="C488" s="4" t="s">
        <v>36</v>
      </c>
      <c r="D488" s="5">
        <v>8</v>
      </c>
      <c r="E488" s="5" t="str">
        <f>CONCATENATE(D488," ",C488," ",B488)</f>
        <v>8 Oct 1994</v>
      </c>
      <c r="F488" s="4" t="str">
        <f>IF(M488&lt;=30,"20-30",IF(M488&lt;=40,"31-40",IF(M488&lt;=50,"41-50","51+")))</f>
        <v>20-30</v>
      </c>
      <c r="G488" s="19">
        <v>4435.09</v>
      </c>
      <c r="H488" s="4" t="s">
        <v>12</v>
      </c>
      <c r="I488" s="4" t="s">
        <v>11</v>
      </c>
      <c r="J488" s="4" t="s">
        <v>168</v>
      </c>
      <c r="K488" s="4"/>
      <c r="L488" s="4" t="str">
        <f>VLOOKUP(A488,'Customer Names'!$A$2:$B$2336,2,FALSE)</f>
        <v>Callahan</v>
      </c>
      <c r="M488" s="4">
        <f>DATEDIF(E488,$K$2,"y")</f>
        <v>30</v>
      </c>
      <c r="N488" s="4">
        <f>VLOOKUP(A488,'Medical Examinations'!$A$2:$B$2336,2,FALSE)</f>
        <v>26.98</v>
      </c>
      <c r="O488" s="4">
        <f>VLOOKUP(A488,'Medical Examinations'!$A$1:$J$2336,3,FALSE)</f>
        <v>4.41</v>
      </c>
      <c r="P488" s="4" t="str">
        <f>VLOOKUP(A488,'Medical Examinations'!$A$1:$J$2336,4,FALSE)</f>
        <v>No</v>
      </c>
      <c r="Q488" s="4" t="str">
        <f>VLOOKUP(A488,'Medical Examinations'!$A$1:$J$2336,5,FALSE)</f>
        <v>No</v>
      </c>
      <c r="R488" s="4">
        <f>VLOOKUP(A488,'Medical Examinations'!$A$1:$J$2336,7,FALSE)</f>
        <v>0</v>
      </c>
      <c r="S488" s="4" t="str">
        <f>VLOOKUP(A488,'Medical Examinations'!$A$1:$J$2336,6,FALSE)</f>
        <v>No</v>
      </c>
      <c r="T488" s="4" t="str">
        <f>VLOOKUP(A488,'Medical Examinations'!$A$1:$J$2336,8,FALSE)</f>
        <v>No</v>
      </c>
      <c r="U488" s="4" t="str">
        <f>VLOOKUP(A488,'Medical Examinations'!$A$1:$J$2336,9,FALSE)</f>
        <v>Overweight</v>
      </c>
      <c r="V488" s="4" t="str">
        <f>VLOOKUP(A488,'Medical Examinations'!$A$1:$J$2336,10,FALSE)</f>
        <v>Normal</v>
      </c>
      <c r="W488" s="4"/>
      <c r="X488" s="4"/>
    </row>
    <row r="489" spans="1:24" ht="15.75" thickBot="1" x14ac:dyDescent="0.3">
      <c r="A489" s="4" t="s">
        <v>521</v>
      </c>
      <c r="B489" s="5">
        <v>1994</v>
      </c>
      <c r="C489" s="4" t="s">
        <v>36</v>
      </c>
      <c r="D489" s="5">
        <v>24</v>
      </c>
      <c r="E489" s="5" t="str">
        <f>CONCATENATE(D489," ",C489," ",B489)</f>
        <v>24 Oct 1994</v>
      </c>
      <c r="F489" s="4" t="str">
        <f>IF(M489&lt;=30,"20-30",IF(M489&lt;=40,"31-40",IF(M489&lt;=50,"41-50","51+")))</f>
        <v>20-30</v>
      </c>
      <c r="G489" s="19">
        <v>4438.26</v>
      </c>
      <c r="H489" s="4" t="s">
        <v>11</v>
      </c>
      <c r="I489" s="4" t="s">
        <v>12</v>
      </c>
      <c r="J489" s="4" t="s">
        <v>356</v>
      </c>
      <c r="K489" s="4"/>
      <c r="L489" s="4" t="str">
        <f>VLOOKUP(A489,'Customer Names'!$A$2:$B$2336,2,FALSE)</f>
        <v>Loreto</v>
      </c>
      <c r="M489" s="4">
        <f>DATEDIF(E489,$K$2,"y")</f>
        <v>30</v>
      </c>
      <c r="N489" s="4">
        <f>VLOOKUP(A489,'Medical Examinations'!$A$2:$B$2336,2,FALSE)</f>
        <v>29.26</v>
      </c>
      <c r="O489" s="4">
        <f>VLOOKUP(A489,'Medical Examinations'!$A$1:$J$2336,3,FALSE)</f>
        <v>4.4400000000000004</v>
      </c>
      <c r="P489" s="4" t="str">
        <f>VLOOKUP(A489,'Medical Examinations'!$A$1:$J$2336,4,FALSE)</f>
        <v>No</v>
      </c>
      <c r="Q489" s="4" t="str">
        <f>VLOOKUP(A489,'Medical Examinations'!$A$1:$J$2336,5,FALSE)</f>
        <v>No</v>
      </c>
      <c r="R489" s="4">
        <f>VLOOKUP(A489,'Medical Examinations'!$A$1:$J$2336,7,FALSE)</f>
        <v>0</v>
      </c>
      <c r="S489" s="4" t="str">
        <f>VLOOKUP(A489,'Medical Examinations'!$A$1:$J$2336,6,FALSE)</f>
        <v>No</v>
      </c>
      <c r="T489" s="4" t="str">
        <f>VLOOKUP(A489,'Medical Examinations'!$A$1:$J$2336,8,FALSE)</f>
        <v>No</v>
      </c>
      <c r="U489" s="4" t="str">
        <f>VLOOKUP(A489,'Medical Examinations'!$A$1:$J$2336,9,FALSE)</f>
        <v>Overweight</v>
      </c>
      <c r="V489" s="4" t="str">
        <f>VLOOKUP(A489,'Medical Examinations'!$A$1:$J$2336,10,FALSE)</f>
        <v>Normal</v>
      </c>
      <c r="W489" s="4"/>
      <c r="X489" s="4"/>
    </row>
    <row r="490" spans="1:24" ht="15.75" thickBot="1" x14ac:dyDescent="0.3">
      <c r="A490" s="4" t="s">
        <v>522</v>
      </c>
      <c r="B490" s="5">
        <v>1991</v>
      </c>
      <c r="C490" s="4" t="s">
        <v>20</v>
      </c>
      <c r="D490" s="5">
        <v>3</v>
      </c>
      <c r="E490" s="5" t="str">
        <f>CONCATENATE(D490," ",C490," ",B490)</f>
        <v>3 Sep 1991</v>
      </c>
      <c r="F490" s="4" t="str">
        <f>IF(M490&lt;=30,"20-30",IF(M490&lt;=40,"31-40",IF(M490&lt;=50,"41-50","51+")))</f>
        <v>31-40</v>
      </c>
      <c r="G490" s="19">
        <v>4441.21</v>
      </c>
      <c r="H490" s="4" t="s">
        <v>16</v>
      </c>
      <c r="I490" s="4" t="s">
        <v>11</v>
      </c>
      <c r="J490" s="4" t="s">
        <v>276</v>
      </c>
      <c r="K490" s="4"/>
      <c r="L490" s="4" t="str">
        <f>VLOOKUP(A490,'Customer Names'!$A$2:$B$2336,2,FALSE)</f>
        <v>Schneider</v>
      </c>
      <c r="M490" s="4">
        <f>DATEDIF(E490,$K$2,"y")</f>
        <v>33</v>
      </c>
      <c r="N490" s="4">
        <f>VLOOKUP(A490,'Medical Examinations'!$A$2:$B$2336,2,FALSE)</f>
        <v>26.885000000000002</v>
      </c>
      <c r="O490" s="4">
        <f>VLOOKUP(A490,'Medical Examinations'!$A$1:$J$2336,3,FALSE)</f>
        <v>5.86</v>
      </c>
      <c r="P490" s="4" t="str">
        <f>VLOOKUP(A490,'Medical Examinations'!$A$1:$J$2336,4,FALSE)</f>
        <v>No</v>
      </c>
      <c r="Q490" s="4" t="str">
        <f>VLOOKUP(A490,'Medical Examinations'!$A$1:$J$2336,5,FALSE)</f>
        <v>No</v>
      </c>
      <c r="R490" s="4">
        <f>VLOOKUP(A490,'Medical Examinations'!$A$1:$J$2336,7,FALSE)</f>
        <v>0</v>
      </c>
      <c r="S490" s="4" t="str">
        <f>VLOOKUP(A490,'Medical Examinations'!$A$1:$J$2336,6,FALSE)</f>
        <v>No</v>
      </c>
      <c r="T490" s="4" t="str">
        <f>VLOOKUP(A490,'Medical Examinations'!$A$1:$J$2336,8,FALSE)</f>
        <v>No</v>
      </c>
      <c r="U490" s="4" t="str">
        <f>VLOOKUP(A490,'Medical Examinations'!$A$1:$J$2336,9,FALSE)</f>
        <v>Overweight</v>
      </c>
      <c r="V490" s="4" t="str">
        <f>VLOOKUP(A490,'Medical Examinations'!$A$1:$J$2336,10,FALSE)</f>
        <v>Prediabetes</v>
      </c>
      <c r="W490" s="4"/>
      <c r="X490" s="4"/>
    </row>
    <row r="491" spans="1:24" ht="15.75" thickBot="1" x14ac:dyDescent="0.3">
      <c r="A491" s="4" t="s">
        <v>523</v>
      </c>
      <c r="B491" s="5">
        <v>1994</v>
      </c>
      <c r="C491" s="4" t="s">
        <v>18</v>
      </c>
      <c r="D491" s="5">
        <v>28</v>
      </c>
      <c r="E491" s="5" t="str">
        <f>CONCATENATE(D491," ",C491," ",B491)</f>
        <v>28 Jun 1994</v>
      </c>
      <c r="F491" s="4" t="str">
        <f>IF(M491&lt;=30,"20-30",IF(M491&lt;=40,"31-40",IF(M491&lt;=50,"41-50","51+")))</f>
        <v>20-30</v>
      </c>
      <c r="G491" s="19">
        <v>4449.46</v>
      </c>
      <c r="H491" s="4" t="s">
        <v>16</v>
      </c>
      <c r="I491" s="4" t="s">
        <v>11</v>
      </c>
      <c r="J491" s="4" t="s">
        <v>13</v>
      </c>
      <c r="K491" s="4"/>
      <c r="L491" s="4" t="str">
        <f>VLOOKUP(A491,'Customer Names'!$A$2:$B$2336,2,FALSE)</f>
        <v>Tsegay</v>
      </c>
      <c r="M491" s="4">
        <f>DATEDIF(E491,$K$2,"y")</f>
        <v>30</v>
      </c>
      <c r="N491" s="4">
        <f>VLOOKUP(A491,'Medical Examinations'!$A$2:$B$2336,2,FALSE)</f>
        <v>33</v>
      </c>
      <c r="O491" s="4">
        <f>VLOOKUP(A491,'Medical Examinations'!$A$1:$J$2336,3,FALSE)</f>
        <v>5.39</v>
      </c>
      <c r="P491" s="4" t="str">
        <f>VLOOKUP(A491,'Medical Examinations'!$A$1:$J$2336,4,FALSE)</f>
        <v>No</v>
      </c>
      <c r="Q491" s="4" t="str">
        <f>VLOOKUP(A491,'Medical Examinations'!$A$1:$J$2336,5,FALSE)</f>
        <v>No</v>
      </c>
      <c r="R491" s="4">
        <f>VLOOKUP(A491,'Medical Examinations'!$A$1:$J$2336,7,FALSE)</f>
        <v>0</v>
      </c>
      <c r="S491" s="4" t="str">
        <f>VLOOKUP(A491,'Medical Examinations'!$A$1:$J$2336,6,FALSE)</f>
        <v>No</v>
      </c>
      <c r="T491" s="4" t="str">
        <f>VLOOKUP(A491,'Medical Examinations'!$A$1:$J$2336,8,FALSE)</f>
        <v>No</v>
      </c>
      <c r="U491" s="4" t="str">
        <f>VLOOKUP(A491,'Medical Examinations'!$A$1:$J$2336,9,FALSE)</f>
        <v>Obesity</v>
      </c>
      <c r="V491" s="4" t="str">
        <f>VLOOKUP(A491,'Medical Examinations'!$A$1:$J$2336,10,FALSE)</f>
        <v>Normal</v>
      </c>
      <c r="W491" s="4"/>
      <c r="X491" s="4"/>
    </row>
    <row r="492" spans="1:24" ht="15.75" thickBot="1" x14ac:dyDescent="0.3">
      <c r="A492" s="4" t="s">
        <v>524</v>
      </c>
      <c r="B492" s="5">
        <v>1990</v>
      </c>
      <c r="C492" s="4" t="s">
        <v>34</v>
      </c>
      <c r="D492" s="5">
        <v>8</v>
      </c>
      <c r="E492" s="5" t="str">
        <f>CONCATENATE(D492," ",C492," ",B492)</f>
        <v>8 Aug 1990</v>
      </c>
      <c r="F492" s="4" t="str">
        <f>IF(M492&lt;=30,"20-30",IF(M492&lt;=40,"31-40",IF(M492&lt;=50,"41-50","51+")))</f>
        <v>31-40</v>
      </c>
      <c r="G492" s="19">
        <v>4454.3999999999996</v>
      </c>
      <c r="H492" s="4" t="s">
        <v>11</v>
      </c>
      <c r="I492" s="4" t="s">
        <v>12</v>
      </c>
      <c r="J492" s="4" t="s">
        <v>23</v>
      </c>
      <c r="K492" s="4"/>
      <c r="L492" s="4" t="str">
        <f>VLOOKUP(A492,'Customer Names'!$A$2:$B$2336,2,FALSE)</f>
        <v>Lazrus</v>
      </c>
      <c r="M492" s="4">
        <f>DATEDIF(E492,$K$2,"y")</f>
        <v>34</v>
      </c>
      <c r="N492" s="4">
        <f>VLOOKUP(A492,'Medical Examinations'!$A$2:$B$2336,2,FALSE)</f>
        <v>27.835000000000001</v>
      </c>
      <c r="O492" s="4">
        <f>VLOOKUP(A492,'Medical Examinations'!$A$1:$J$2336,3,FALSE)</f>
        <v>5.37</v>
      </c>
      <c r="P492" s="4" t="str">
        <f>VLOOKUP(A492,'Medical Examinations'!$A$1:$J$2336,4,FALSE)</f>
        <v>No</v>
      </c>
      <c r="Q492" s="4" t="str">
        <f>VLOOKUP(A492,'Medical Examinations'!$A$1:$J$2336,5,FALSE)</f>
        <v>No</v>
      </c>
      <c r="R492" s="4">
        <f>VLOOKUP(A492,'Medical Examinations'!$A$1:$J$2336,7,FALSE)</f>
        <v>0</v>
      </c>
      <c r="S492" s="4" t="str">
        <f>VLOOKUP(A492,'Medical Examinations'!$A$1:$J$2336,6,FALSE)</f>
        <v>No</v>
      </c>
      <c r="T492" s="4" t="str">
        <f>VLOOKUP(A492,'Medical Examinations'!$A$1:$J$2336,8,FALSE)</f>
        <v>No</v>
      </c>
      <c r="U492" s="4" t="str">
        <f>VLOOKUP(A492,'Medical Examinations'!$A$1:$J$2336,9,FALSE)</f>
        <v>Overweight</v>
      </c>
      <c r="V492" s="4" t="str">
        <f>VLOOKUP(A492,'Medical Examinations'!$A$1:$J$2336,10,FALSE)</f>
        <v>Normal</v>
      </c>
      <c r="W492" s="4"/>
      <c r="X492" s="4"/>
    </row>
    <row r="493" spans="1:24" ht="15.75" thickBot="1" x14ac:dyDescent="0.3">
      <c r="A493" s="4" t="s">
        <v>525</v>
      </c>
      <c r="B493" s="5">
        <v>1990</v>
      </c>
      <c r="C493" s="4" t="s">
        <v>10</v>
      </c>
      <c r="D493" s="5">
        <v>15</v>
      </c>
      <c r="E493" s="5" t="str">
        <f>CONCATENATE(D493," ",C493," ",B493)</f>
        <v>15 Jul 1990</v>
      </c>
      <c r="F493" s="4" t="str">
        <f>IF(M493&lt;=30,"20-30",IF(M493&lt;=40,"31-40",IF(M493&lt;=50,"41-50","51+")))</f>
        <v>31-40</v>
      </c>
      <c r="G493" s="19">
        <v>4462.72</v>
      </c>
      <c r="H493" s="4" t="s">
        <v>11</v>
      </c>
      <c r="I493" s="4" t="s">
        <v>12</v>
      </c>
      <c r="J493" s="4" t="s">
        <v>23</v>
      </c>
      <c r="K493" s="4"/>
      <c r="L493" s="4" t="str">
        <f>VLOOKUP(A493,'Customer Names'!$A$2:$B$2336,2,FALSE)</f>
        <v>Norcross</v>
      </c>
      <c r="M493" s="4">
        <f>DATEDIF(E493,$K$2,"y")</f>
        <v>34</v>
      </c>
      <c r="N493" s="4">
        <f>VLOOKUP(A493,'Medical Examinations'!$A$2:$B$2336,2,FALSE)</f>
        <v>33.82</v>
      </c>
      <c r="O493" s="4">
        <f>VLOOKUP(A493,'Medical Examinations'!$A$1:$J$2336,3,FALSE)</f>
        <v>4.6500000000000004</v>
      </c>
      <c r="P493" s="4" t="str">
        <f>VLOOKUP(A493,'Medical Examinations'!$A$1:$J$2336,4,FALSE)</f>
        <v>No</v>
      </c>
      <c r="Q493" s="4" t="str">
        <f>VLOOKUP(A493,'Medical Examinations'!$A$1:$J$2336,5,FALSE)</f>
        <v>No</v>
      </c>
      <c r="R493" s="4">
        <f>VLOOKUP(A493,'Medical Examinations'!$A$1:$J$2336,7,FALSE)</f>
        <v>0</v>
      </c>
      <c r="S493" s="4" t="str">
        <f>VLOOKUP(A493,'Medical Examinations'!$A$1:$J$2336,6,FALSE)</f>
        <v>No</v>
      </c>
      <c r="T493" s="4" t="str">
        <f>VLOOKUP(A493,'Medical Examinations'!$A$1:$J$2336,8,FALSE)</f>
        <v>No</v>
      </c>
      <c r="U493" s="4" t="str">
        <f>VLOOKUP(A493,'Medical Examinations'!$A$1:$J$2336,9,FALSE)</f>
        <v>Obesity</v>
      </c>
      <c r="V493" s="4" t="str">
        <f>VLOOKUP(A493,'Medical Examinations'!$A$1:$J$2336,10,FALSE)</f>
        <v>Normal</v>
      </c>
      <c r="W493" s="4"/>
      <c r="X493" s="4"/>
    </row>
    <row r="494" spans="1:24" ht="15.75" thickBot="1" x14ac:dyDescent="0.3">
      <c r="A494" s="4" t="s">
        <v>526</v>
      </c>
      <c r="B494" s="5">
        <v>1991</v>
      </c>
      <c r="C494" s="4" t="s">
        <v>10</v>
      </c>
      <c r="D494" s="5">
        <v>4</v>
      </c>
      <c r="E494" s="5" t="str">
        <f>CONCATENATE(D494," ",C494," ",B494)</f>
        <v>4 Jul 1991</v>
      </c>
      <c r="F494" s="4" t="str">
        <f>IF(M494&lt;=30,"20-30",IF(M494&lt;=40,"31-40",IF(M494&lt;=50,"41-50","51+")))</f>
        <v>31-40</v>
      </c>
      <c r="G494" s="19">
        <v>4463.21</v>
      </c>
      <c r="H494" s="4" t="s">
        <v>12</v>
      </c>
      <c r="I494" s="4" t="s">
        <v>12</v>
      </c>
      <c r="J494" s="4" t="s">
        <v>13</v>
      </c>
      <c r="K494" s="4"/>
      <c r="L494" s="4" t="str">
        <f>VLOOKUP(A494,'Customer Names'!$A$2:$B$2336,2,FALSE)</f>
        <v>Johnson</v>
      </c>
      <c r="M494" s="4">
        <f>DATEDIF(E494,$K$2,"y")</f>
        <v>33</v>
      </c>
      <c r="N494" s="4">
        <f>VLOOKUP(A494,'Medical Examinations'!$A$2:$B$2336,2,FALSE)</f>
        <v>38.39</v>
      </c>
      <c r="O494" s="4">
        <f>VLOOKUP(A494,'Medical Examinations'!$A$1:$J$2336,3,FALSE)</f>
        <v>6.05</v>
      </c>
      <c r="P494" s="4" t="str">
        <f>VLOOKUP(A494,'Medical Examinations'!$A$1:$J$2336,4,FALSE)</f>
        <v>No</v>
      </c>
      <c r="Q494" s="4" t="str">
        <f>VLOOKUP(A494,'Medical Examinations'!$A$1:$J$2336,5,FALSE)</f>
        <v>No</v>
      </c>
      <c r="R494" s="4">
        <f>VLOOKUP(A494,'Medical Examinations'!$A$1:$J$2336,7,FALSE)</f>
        <v>0</v>
      </c>
      <c r="S494" s="4" t="str">
        <f>VLOOKUP(A494,'Medical Examinations'!$A$1:$J$2336,6,FALSE)</f>
        <v>No</v>
      </c>
      <c r="T494" s="4" t="str">
        <f>VLOOKUP(A494,'Medical Examinations'!$A$1:$J$2336,8,FALSE)</f>
        <v>No</v>
      </c>
      <c r="U494" s="4" t="str">
        <f>VLOOKUP(A494,'Medical Examinations'!$A$1:$J$2336,9,FALSE)</f>
        <v>Obesity</v>
      </c>
      <c r="V494" s="4" t="str">
        <f>VLOOKUP(A494,'Medical Examinations'!$A$1:$J$2336,10,FALSE)</f>
        <v>Prediabetes</v>
      </c>
      <c r="W494" s="4"/>
      <c r="X494" s="4"/>
    </row>
    <row r="495" spans="1:24" ht="15.75" thickBot="1" x14ac:dyDescent="0.3">
      <c r="A495" s="4" t="s">
        <v>527</v>
      </c>
      <c r="B495" s="5">
        <v>1999</v>
      </c>
      <c r="C495" s="4" t="s">
        <v>15</v>
      </c>
      <c r="D495" s="5">
        <v>20</v>
      </c>
      <c r="E495" s="5" t="str">
        <f>CONCATENATE(D495," ",C495," ",B495)</f>
        <v>20 Nov 1999</v>
      </c>
      <c r="F495" s="4" t="str">
        <f>IF(M495&lt;=30,"20-30",IF(M495&lt;=40,"31-40",IF(M495&lt;=50,"41-50","51+")))</f>
        <v>20-30</v>
      </c>
      <c r="G495" s="19">
        <v>4466.62</v>
      </c>
      <c r="H495" s="4" t="s">
        <v>11</v>
      </c>
      <c r="I495" s="4" t="s">
        <v>11</v>
      </c>
      <c r="J495" s="4" t="s">
        <v>23</v>
      </c>
      <c r="K495" s="4"/>
      <c r="L495" s="4" t="str">
        <f>VLOOKUP(A495,'Customer Names'!$A$2:$B$2336,2,FALSE)</f>
        <v>Bode</v>
      </c>
      <c r="M495" s="4">
        <f>DATEDIF(E495,$K$2,"y")</f>
        <v>25</v>
      </c>
      <c r="N495" s="4">
        <f>VLOOKUP(A495,'Medical Examinations'!$A$2:$B$2336,2,FALSE)</f>
        <v>34.96</v>
      </c>
      <c r="O495" s="4">
        <f>VLOOKUP(A495,'Medical Examinations'!$A$1:$J$2336,3,FALSE)</f>
        <v>5.63</v>
      </c>
      <c r="P495" s="4" t="str">
        <f>VLOOKUP(A495,'Medical Examinations'!$A$1:$J$2336,4,FALSE)</f>
        <v>No</v>
      </c>
      <c r="Q495" s="4" t="str">
        <f>VLOOKUP(A495,'Medical Examinations'!$A$1:$J$2336,5,FALSE)</f>
        <v>No</v>
      </c>
      <c r="R495" s="4">
        <f>VLOOKUP(A495,'Medical Examinations'!$A$1:$J$2336,7,FALSE)</f>
        <v>0</v>
      </c>
      <c r="S495" s="4" t="str">
        <f>VLOOKUP(A495,'Medical Examinations'!$A$1:$J$2336,6,FALSE)</f>
        <v>No</v>
      </c>
      <c r="T495" s="4" t="str">
        <f>VLOOKUP(A495,'Medical Examinations'!$A$1:$J$2336,8,FALSE)</f>
        <v>No</v>
      </c>
      <c r="U495" s="4" t="str">
        <f>VLOOKUP(A495,'Medical Examinations'!$A$1:$J$2336,9,FALSE)</f>
        <v>Obesity</v>
      </c>
      <c r="V495" s="4" t="str">
        <f>VLOOKUP(A495,'Medical Examinations'!$A$1:$J$2336,10,FALSE)</f>
        <v>Normal</v>
      </c>
      <c r="W495" s="4"/>
      <c r="X495" s="4"/>
    </row>
    <row r="496" spans="1:24" ht="15.75" thickBot="1" x14ac:dyDescent="0.3">
      <c r="A496" s="4" t="s">
        <v>528</v>
      </c>
      <c r="B496" s="5">
        <v>2004</v>
      </c>
      <c r="C496" s="4" t="s">
        <v>10</v>
      </c>
      <c r="D496" s="5">
        <v>18</v>
      </c>
      <c r="E496" s="5" t="str">
        <f>CONCATENATE(D496," ",C496," ",B496)</f>
        <v>18 Jul 2004</v>
      </c>
      <c r="F496" s="4" t="str">
        <f>IF(M496&lt;=30,"20-30",IF(M496&lt;=40,"31-40",IF(M496&lt;=50,"41-50","51+")))</f>
        <v>20-30</v>
      </c>
      <c r="G496" s="19">
        <v>4468.25</v>
      </c>
      <c r="H496" s="4" t="s">
        <v>11</v>
      </c>
      <c r="I496" s="4" t="s">
        <v>11</v>
      </c>
      <c r="J496" s="4" t="s">
        <v>23</v>
      </c>
      <c r="K496" s="4"/>
      <c r="L496" s="4" t="str">
        <f>VLOOKUP(A496,'Customer Names'!$A$2:$B$2336,2,FALSE)</f>
        <v>Lombardo</v>
      </c>
      <c r="M496" s="4">
        <f>DATEDIF(E496,$K$2,"y")</f>
        <v>20</v>
      </c>
      <c r="N496" s="4">
        <f>VLOOKUP(A496,'Medical Examinations'!$A$2:$B$2336,2,FALSE)</f>
        <v>35.78</v>
      </c>
      <c r="O496" s="4">
        <f>VLOOKUP(A496,'Medical Examinations'!$A$1:$J$2336,3,FALSE)</f>
        <v>6.07</v>
      </c>
      <c r="P496" s="4" t="str">
        <f>VLOOKUP(A496,'Medical Examinations'!$A$1:$J$2336,4,FALSE)</f>
        <v>No</v>
      </c>
      <c r="Q496" s="4" t="str">
        <f>VLOOKUP(A496,'Medical Examinations'!$A$1:$J$2336,5,FALSE)</f>
        <v>Yes</v>
      </c>
      <c r="R496" s="4">
        <f>VLOOKUP(A496,'Medical Examinations'!$A$1:$J$2336,7,FALSE)</f>
        <v>1</v>
      </c>
      <c r="S496" s="4" t="str">
        <f>VLOOKUP(A496,'Medical Examinations'!$A$1:$J$2336,6,FALSE)</f>
        <v>No</v>
      </c>
      <c r="T496" s="4" t="str">
        <f>VLOOKUP(A496,'Medical Examinations'!$A$1:$J$2336,8,FALSE)</f>
        <v>No</v>
      </c>
      <c r="U496" s="4" t="str">
        <f>VLOOKUP(A496,'Medical Examinations'!$A$1:$J$2336,9,FALSE)</f>
        <v>Obesity</v>
      </c>
      <c r="V496" s="4" t="str">
        <f>VLOOKUP(A496,'Medical Examinations'!$A$1:$J$2336,10,FALSE)</f>
        <v>Prediabetes</v>
      </c>
      <c r="W496" s="4"/>
      <c r="X496" s="4"/>
    </row>
    <row r="497" spans="1:24" ht="15.75" thickBot="1" x14ac:dyDescent="0.3">
      <c r="A497" s="4" t="s">
        <v>529</v>
      </c>
      <c r="B497" s="5">
        <v>1992</v>
      </c>
      <c r="C497" s="4" t="s">
        <v>10</v>
      </c>
      <c r="D497" s="5">
        <v>12</v>
      </c>
      <c r="E497" s="5" t="str">
        <f>CONCATENATE(D497," ",C497," ",B497)</f>
        <v>12 Jul 1992</v>
      </c>
      <c r="F497" s="4" t="str">
        <f>IF(M497&lt;=30,"20-30",IF(M497&lt;=40,"31-40",IF(M497&lt;=50,"41-50","51+")))</f>
        <v>31-40</v>
      </c>
      <c r="G497" s="19">
        <v>4488.58</v>
      </c>
      <c r="H497" s="4" t="s">
        <v>11</v>
      </c>
      <c r="I497" s="4" t="s">
        <v>12</v>
      </c>
      <c r="J497" s="4" t="s">
        <v>23</v>
      </c>
      <c r="K497" s="4"/>
      <c r="L497" s="4" t="str">
        <f>VLOOKUP(A497,'Customer Names'!$A$2:$B$2336,2,FALSE)</f>
        <v>Harris</v>
      </c>
      <c r="M497" s="4">
        <f>DATEDIF(E497,$K$2,"y")</f>
        <v>32</v>
      </c>
      <c r="N497" s="4">
        <f>VLOOKUP(A497,'Medical Examinations'!$A$2:$B$2336,2,FALSE)</f>
        <v>27.14</v>
      </c>
      <c r="O497" s="4">
        <f>VLOOKUP(A497,'Medical Examinations'!$A$1:$J$2336,3,FALSE)</f>
        <v>6.01</v>
      </c>
      <c r="P497" s="4" t="str">
        <f>VLOOKUP(A497,'Medical Examinations'!$A$1:$J$2336,4,FALSE)</f>
        <v>No</v>
      </c>
      <c r="Q497" s="4" t="str">
        <f>VLOOKUP(A497,'Medical Examinations'!$A$1:$J$2336,5,FALSE)</f>
        <v>No</v>
      </c>
      <c r="R497" s="4">
        <f>VLOOKUP(A497,'Medical Examinations'!$A$1:$J$2336,7,FALSE)</f>
        <v>1</v>
      </c>
      <c r="S497" s="4" t="str">
        <f>VLOOKUP(A497,'Medical Examinations'!$A$1:$J$2336,6,FALSE)</f>
        <v>No</v>
      </c>
      <c r="T497" s="4" t="str">
        <f>VLOOKUP(A497,'Medical Examinations'!$A$1:$J$2336,8,FALSE)</f>
        <v>No</v>
      </c>
      <c r="U497" s="4" t="str">
        <f>VLOOKUP(A497,'Medical Examinations'!$A$1:$J$2336,9,FALSE)</f>
        <v>Overweight</v>
      </c>
      <c r="V497" s="4" t="str">
        <f>VLOOKUP(A497,'Medical Examinations'!$A$1:$J$2336,10,FALSE)</f>
        <v>Prediabetes</v>
      </c>
      <c r="W497" s="4"/>
      <c r="X497" s="4"/>
    </row>
    <row r="498" spans="1:24" ht="15.75" thickBot="1" x14ac:dyDescent="0.3">
      <c r="A498" s="4" t="s">
        <v>530</v>
      </c>
      <c r="B498" s="5">
        <v>1988</v>
      </c>
      <c r="C498" s="4" t="s">
        <v>18</v>
      </c>
      <c r="D498" s="5">
        <v>26</v>
      </c>
      <c r="E498" s="5" t="str">
        <f>CONCATENATE(D498," ",C498," ",B498)</f>
        <v>26 Jun 1988</v>
      </c>
      <c r="F498" s="4" t="str">
        <f>IF(M498&lt;=30,"20-30",IF(M498&lt;=40,"31-40",IF(M498&lt;=50,"41-50","51+")))</f>
        <v>31-40</v>
      </c>
      <c r="G498" s="19">
        <v>4500.34</v>
      </c>
      <c r="H498" s="4" t="s">
        <v>11</v>
      </c>
      <c r="I498" s="4" t="s">
        <v>16</v>
      </c>
      <c r="J498" s="4" t="s">
        <v>356</v>
      </c>
      <c r="K498" s="4"/>
      <c r="L498" s="4" t="str">
        <f>VLOOKUP(A498,'Customer Names'!$A$2:$B$2336,2,FALSE)</f>
        <v>McMahon</v>
      </c>
      <c r="M498" s="4">
        <f>DATEDIF(E498,$K$2,"y")</f>
        <v>36</v>
      </c>
      <c r="N498" s="4">
        <f>VLOOKUP(A498,'Medical Examinations'!$A$2:$B$2336,2,FALSE)</f>
        <v>21.375</v>
      </c>
      <c r="O498" s="4">
        <f>VLOOKUP(A498,'Medical Examinations'!$A$1:$J$2336,3,FALSE)</f>
        <v>6.19</v>
      </c>
      <c r="P498" s="4" t="str">
        <f>VLOOKUP(A498,'Medical Examinations'!$A$1:$J$2336,4,FALSE)</f>
        <v>Yes</v>
      </c>
      <c r="Q498" s="4" t="str">
        <f>VLOOKUP(A498,'Medical Examinations'!$A$1:$J$2336,5,FALSE)</f>
        <v>No</v>
      </c>
      <c r="R498" s="4">
        <f>VLOOKUP(A498,'Medical Examinations'!$A$1:$J$2336,7,FALSE)</f>
        <v>1</v>
      </c>
      <c r="S498" s="4" t="str">
        <f>VLOOKUP(A498,'Medical Examinations'!$A$1:$J$2336,6,FALSE)</f>
        <v>No</v>
      </c>
      <c r="T498" s="4" t="str">
        <f>VLOOKUP(A498,'Medical Examinations'!$A$1:$J$2336,8,FALSE)</f>
        <v>No</v>
      </c>
      <c r="U498" s="4" t="str">
        <f>VLOOKUP(A498,'Medical Examinations'!$A$1:$J$2336,9,FALSE)</f>
        <v>Normal Weight</v>
      </c>
      <c r="V498" s="4" t="str">
        <f>VLOOKUP(A498,'Medical Examinations'!$A$1:$J$2336,10,FALSE)</f>
        <v>Prediabetes</v>
      </c>
      <c r="W498" s="4"/>
      <c r="X498" s="4"/>
    </row>
    <row r="499" spans="1:24" ht="15.75" thickBot="1" x14ac:dyDescent="0.3">
      <c r="A499" s="4" t="s">
        <v>531</v>
      </c>
      <c r="B499" s="5">
        <v>1997</v>
      </c>
      <c r="C499" s="4" t="s">
        <v>36</v>
      </c>
      <c r="D499" s="5">
        <v>13</v>
      </c>
      <c r="E499" s="5" t="str">
        <f>CONCATENATE(D499," ",C499," ",B499)</f>
        <v>13 Oct 1997</v>
      </c>
      <c r="F499" s="4" t="str">
        <f>IF(M499&lt;=30,"20-30",IF(M499&lt;=40,"31-40",IF(M499&lt;=50,"41-50","51+")))</f>
        <v>20-30</v>
      </c>
      <c r="G499" s="19">
        <v>4504.66</v>
      </c>
      <c r="H499" s="4" t="s">
        <v>16</v>
      </c>
      <c r="I499" s="4" t="s">
        <v>11</v>
      </c>
      <c r="J499" s="4" t="s">
        <v>13</v>
      </c>
      <c r="K499" s="4"/>
      <c r="L499" s="4" t="str">
        <f>VLOOKUP(A499,'Customer Names'!$A$2:$B$2336,2,FALSE)</f>
        <v>Sakamoto</v>
      </c>
      <c r="M499" s="4">
        <f>DATEDIF(E499,$K$2,"y")</f>
        <v>27</v>
      </c>
      <c r="N499" s="4">
        <f>VLOOKUP(A499,'Medical Examinations'!$A$2:$B$2336,2,FALSE)</f>
        <v>33.659999999999997</v>
      </c>
      <c r="O499" s="4">
        <f>VLOOKUP(A499,'Medical Examinations'!$A$1:$J$2336,3,FALSE)</f>
        <v>4.08</v>
      </c>
      <c r="P499" s="4" t="str">
        <f>VLOOKUP(A499,'Medical Examinations'!$A$1:$J$2336,4,FALSE)</f>
        <v>Yes</v>
      </c>
      <c r="Q499" s="4" t="str">
        <f>VLOOKUP(A499,'Medical Examinations'!$A$1:$J$2336,5,FALSE)</f>
        <v>No</v>
      </c>
      <c r="R499" s="4">
        <f>VLOOKUP(A499,'Medical Examinations'!$A$1:$J$2336,7,FALSE)</f>
        <v>1</v>
      </c>
      <c r="S499" s="4" t="str">
        <f>VLOOKUP(A499,'Medical Examinations'!$A$1:$J$2336,6,FALSE)</f>
        <v>Yes</v>
      </c>
      <c r="T499" s="4" t="str">
        <f>VLOOKUP(A499,'Medical Examinations'!$A$1:$J$2336,8,FALSE)</f>
        <v>No</v>
      </c>
      <c r="U499" s="4" t="str">
        <f>VLOOKUP(A499,'Medical Examinations'!$A$1:$J$2336,9,FALSE)</f>
        <v>Obesity</v>
      </c>
      <c r="V499" s="4" t="str">
        <f>VLOOKUP(A499,'Medical Examinations'!$A$1:$J$2336,10,FALSE)</f>
        <v>Normal</v>
      </c>
      <c r="W499" s="4"/>
      <c r="X499" s="4"/>
    </row>
    <row r="500" spans="1:24" ht="15.75" thickBot="1" x14ac:dyDescent="0.3">
      <c r="A500" s="4" t="s">
        <v>532</v>
      </c>
      <c r="B500" s="5">
        <v>1982</v>
      </c>
      <c r="C500" s="4" t="s">
        <v>20</v>
      </c>
      <c r="D500" s="5">
        <v>27</v>
      </c>
      <c r="E500" s="5" t="str">
        <f>CONCATENATE(D500," ",C500," ",B500)</f>
        <v>27 Sep 1982</v>
      </c>
      <c r="F500" s="4" t="str">
        <f>IF(M500&lt;=30,"20-30",IF(M500&lt;=40,"31-40",IF(M500&lt;=50,"41-50","51+")))</f>
        <v>41-50</v>
      </c>
      <c r="G500" s="19">
        <v>4511.41</v>
      </c>
      <c r="H500" s="4" t="s">
        <v>11</v>
      </c>
      <c r="I500" s="4" t="s">
        <v>12</v>
      </c>
      <c r="J500" s="4" t="s">
        <v>13</v>
      </c>
      <c r="K500" s="4"/>
      <c r="L500" s="4" t="str">
        <f>VLOOKUP(A500,'Customer Names'!$A$2:$B$2336,2,FALSE)</f>
        <v>Melo</v>
      </c>
      <c r="M500" s="4">
        <f>DATEDIF(E500,$K$2,"y")</f>
        <v>42</v>
      </c>
      <c r="N500" s="4">
        <f>VLOOKUP(A500,'Medical Examinations'!$A$2:$B$2336,2,FALSE)</f>
        <v>17.440000000000001</v>
      </c>
      <c r="O500" s="4">
        <f>VLOOKUP(A500,'Medical Examinations'!$A$1:$J$2336,3,FALSE)</f>
        <v>6.26</v>
      </c>
      <c r="P500" s="4" t="str">
        <f>VLOOKUP(A500,'Medical Examinations'!$A$1:$J$2336,4,FALSE)</f>
        <v>No</v>
      </c>
      <c r="Q500" s="4" t="str">
        <f>VLOOKUP(A500,'Medical Examinations'!$A$1:$J$2336,5,FALSE)</f>
        <v>No</v>
      </c>
      <c r="R500" s="4">
        <f>VLOOKUP(A500,'Medical Examinations'!$A$1:$J$2336,7,FALSE)</f>
        <v>0</v>
      </c>
      <c r="S500" s="4" t="str">
        <f>VLOOKUP(A500,'Medical Examinations'!$A$1:$J$2336,6,FALSE)</f>
        <v>No</v>
      </c>
      <c r="T500" s="4" t="str">
        <f>VLOOKUP(A500,'Medical Examinations'!$A$1:$J$2336,8,FALSE)</f>
        <v>No</v>
      </c>
      <c r="U500" s="4" t="str">
        <f>VLOOKUP(A500,'Medical Examinations'!$A$1:$J$2336,9,FALSE)</f>
        <v>Underweight</v>
      </c>
      <c r="V500" s="4" t="str">
        <f>VLOOKUP(A500,'Medical Examinations'!$A$1:$J$2336,10,FALSE)</f>
        <v>Prediabetes</v>
      </c>
      <c r="W500" s="4"/>
      <c r="X500" s="4"/>
    </row>
    <row r="501" spans="1:24" ht="15.75" thickBot="1" x14ac:dyDescent="0.3">
      <c r="A501" s="4" t="s">
        <v>533</v>
      </c>
      <c r="B501" s="5">
        <v>1980</v>
      </c>
      <c r="C501" s="4" t="s">
        <v>18</v>
      </c>
      <c r="D501" s="5">
        <v>16</v>
      </c>
      <c r="E501" s="5" t="str">
        <f>CONCATENATE(D501," ",C501," ",B501)</f>
        <v>16 Jun 1980</v>
      </c>
      <c r="F501" s="4" t="str">
        <f>IF(M501&lt;=30,"20-30",IF(M501&lt;=40,"31-40",IF(M501&lt;=50,"41-50","51+")))</f>
        <v>41-50</v>
      </c>
      <c r="G501" s="19">
        <v>4515.71</v>
      </c>
      <c r="H501" s="4" t="s">
        <v>11</v>
      </c>
      <c r="I501" s="4" t="s">
        <v>12</v>
      </c>
      <c r="J501" s="4" t="s">
        <v>13</v>
      </c>
      <c r="K501" s="4"/>
      <c r="L501" s="4" t="str">
        <f>VLOOKUP(A501,'Customer Names'!$A$2:$B$2336,2,FALSE)</f>
        <v>Pedersen</v>
      </c>
      <c r="M501" s="4">
        <f>DATEDIF(E501,$K$2,"y")</f>
        <v>44</v>
      </c>
      <c r="N501" s="4">
        <f>VLOOKUP(A501,'Medical Examinations'!$A$2:$B$2336,2,FALSE)</f>
        <v>17.34</v>
      </c>
      <c r="O501" s="4">
        <f>VLOOKUP(A501,'Medical Examinations'!$A$1:$J$2336,3,FALSE)</f>
        <v>5.05</v>
      </c>
      <c r="P501" s="4" t="str">
        <f>VLOOKUP(A501,'Medical Examinations'!$A$1:$J$2336,4,FALSE)</f>
        <v>No</v>
      </c>
      <c r="Q501" s="4" t="str">
        <f>VLOOKUP(A501,'Medical Examinations'!$A$1:$J$2336,5,FALSE)</f>
        <v>No</v>
      </c>
      <c r="R501" s="4">
        <f>VLOOKUP(A501,'Medical Examinations'!$A$1:$J$2336,7,FALSE)</f>
        <v>0</v>
      </c>
      <c r="S501" s="4" t="str">
        <f>VLOOKUP(A501,'Medical Examinations'!$A$1:$J$2336,6,FALSE)</f>
        <v>No</v>
      </c>
      <c r="T501" s="4" t="str">
        <f>VLOOKUP(A501,'Medical Examinations'!$A$1:$J$2336,8,FALSE)</f>
        <v>No</v>
      </c>
      <c r="U501" s="4" t="str">
        <f>VLOOKUP(A501,'Medical Examinations'!$A$1:$J$2336,9,FALSE)</f>
        <v>Underweight</v>
      </c>
      <c r="V501" s="4" t="str">
        <f>VLOOKUP(A501,'Medical Examinations'!$A$1:$J$2336,10,FALSE)</f>
        <v>Normal</v>
      </c>
      <c r="W501" s="4"/>
      <c r="X501" s="4"/>
    </row>
    <row r="502" spans="1:24" ht="15.75" thickBot="1" x14ac:dyDescent="0.3">
      <c r="A502" s="4" t="s">
        <v>534</v>
      </c>
      <c r="B502" s="5">
        <v>2003</v>
      </c>
      <c r="C502" s="4" t="s">
        <v>36</v>
      </c>
      <c r="D502" s="5">
        <v>2</v>
      </c>
      <c r="E502" s="5" t="str">
        <f>CONCATENATE(D502," ",C502," ",B502)</f>
        <v>2 Oct 2003</v>
      </c>
      <c r="F502" s="4" t="str">
        <f>IF(M502&lt;=30,"20-30",IF(M502&lt;=40,"31-40",IF(M502&lt;=50,"41-50","51+")))</f>
        <v>20-30</v>
      </c>
      <c r="G502" s="19">
        <v>4518.3999999999996</v>
      </c>
      <c r="H502" s="4" t="s">
        <v>11</v>
      </c>
      <c r="I502" s="4" t="s">
        <v>12</v>
      </c>
      <c r="J502" s="4" t="s">
        <v>535</v>
      </c>
      <c r="K502" s="4"/>
      <c r="L502" s="4" t="str">
        <f>VLOOKUP(A502,'Customer Names'!$A$2:$B$2336,2,FALSE)</f>
        <v>Corkum</v>
      </c>
      <c r="M502" s="4">
        <f>DATEDIF(E502,$K$2,"y")</f>
        <v>21</v>
      </c>
      <c r="N502" s="4">
        <f>VLOOKUP(A502,'Medical Examinations'!$A$2:$B$2336,2,FALSE)</f>
        <v>34.130000000000003</v>
      </c>
      <c r="O502" s="4">
        <f>VLOOKUP(A502,'Medical Examinations'!$A$1:$J$2336,3,FALSE)</f>
        <v>5.65</v>
      </c>
      <c r="P502" s="4" t="str">
        <f>VLOOKUP(A502,'Medical Examinations'!$A$1:$J$2336,4,FALSE)</f>
        <v>No</v>
      </c>
      <c r="Q502" s="4" t="str">
        <f>VLOOKUP(A502,'Medical Examinations'!$A$1:$J$2336,5,FALSE)</f>
        <v>No</v>
      </c>
      <c r="R502" s="4">
        <f>VLOOKUP(A502,'Medical Examinations'!$A$1:$J$2336,7,FALSE)</f>
        <v>1</v>
      </c>
      <c r="S502" s="4" t="str">
        <f>VLOOKUP(A502,'Medical Examinations'!$A$1:$J$2336,6,FALSE)</f>
        <v>Yes</v>
      </c>
      <c r="T502" s="4" t="str">
        <f>VLOOKUP(A502,'Medical Examinations'!$A$1:$J$2336,8,FALSE)</f>
        <v>No</v>
      </c>
      <c r="U502" s="4" t="str">
        <f>VLOOKUP(A502,'Medical Examinations'!$A$1:$J$2336,9,FALSE)</f>
        <v>Obesity</v>
      </c>
      <c r="V502" s="4" t="str">
        <f>VLOOKUP(A502,'Medical Examinations'!$A$1:$J$2336,10,FALSE)</f>
        <v>Normal</v>
      </c>
      <c r="W502" s="4"/>
      <c r="X502" s="4"/>
    </row>
    <row r="503" spans="1:24" ht="15.75" thickBot="1" x14ac:dyDescent="0.3">
      <c r="A503" s="4" t="s">
        <v>536</v>
      </c>
      <c r="B503" s="5">
        <v>1987</v>
      </c>
      <c r="C503" s="4" t="s">
        <v>30</v>
      </c>
      <c r="D503" s="5">
        <v>5</v>
      </c>
      <c r="E503" s="5" t="str">
        <f>CONCATENATE(D503," ",C503," ",B503)</f>
        <v>5 Dec 1987</v>
      </c>
      <c r="F503" s="4" t="str">
        <f>IF(M503&lt;=30,"20-30",IF(M503&lt;=40,"31-40",IF(M503&lt;=50,"41-50","51+")))</f>
        <v>31-40</v>
      </c>
      <c r="G503" s="19">
        <v>4518.7700000000004</v>
      </c>
      <c r="H503" s="4" t="s">
        <v>11</v>
      </c>
      <c r="I503" s="4" t="s">
        <v>12</v>
      </c>
      <c r="J503" s="4" t="s">
        <v>23</v>
      </c>
      <c r="K503" s="4"/>
      <c r="L503" s="4" t="str">
        <f>VLOOKUP(A503,'Customer Names'!$A$2:$B$2336,2,FALSE)</f>
        <v>Shaffer</v>
      </c>
      <c r="M503" s="4">
        <f>DATEDIF(E503,$K$2,"y")</f>
        <v>37</v>
      </c>
      <c r="N503" s="4">
        <f>VLOOKUP(A503,'Medical Examinations'!$A$2:$B$2336,2,FALSE)</f>
        <v>18.850000000000001</v>
      </c>
      <c r="O503" s="4">
        <f>VLOOKUP(A503,'Medical Examinations'!$A$1:$J$2336,3,FALSE)</f>
        <v>6.03</v>
      </c>
      <c r="P503" s="4" t="str">
        <f>VLOOKUP(A503,'Medical Examinations'!$A$1:$J$2336,4,FALSE)</f>
        <v>No</v>
      </c>
      <c r="Q503" s="4" t="str">
        <f>VLOOKUP(A503,'Medical Examinations'!$A$1:$J$2336,5,FALSE)</f>
        <v>No</v>
      </c>
      <c r="R503" s="4">
        <f>VLOOKUP(A503,'Medical Examinations'!$A$1:$J$2336,7,FALSE)</f>
        <v>1</v>
      </c>
      <c r="S503" s="4" t="str">
        <f>VLOOKUP(A503,'Medical Examinations'!$A$1:$J$2336,6,FALSE)</f>
        <v>No</v>
      </c>
      <c r="T503" s="4" t="str">
        <f>VLOOKUP(A503,'Medical Examinations'!$A$1:$J$2336,8,FALSE)</f>
        <v>No</v>
      </c>
      <c r="U503" s="4" t="str">
        <f>VLOOKUP(A503,'Medical Examinations'!$A$1:$J$2336,9,FALSE)</f>
        <v>Normal Weight</v>
      </c>
      <c r="V503" s="4" t="str">
        <f>VLOOKUP(A503,'Medical Examinations'!$A$1:$J$2336,10,FALSE)</f>
        <v>Prediabetes</v>
      </c>
      <c r="W503" s="4"/>
      <c r="X503" s="4"/>
    </row>
    <row r="504" spans="1:24" ht="15.75" thickBot="1" x14ac:dyDescent="0.3">
      <c r="A504" s="4" t="s">
        <v>537</v>
      </c>
      <c r="B504" s="5">
        <v>1988</v>
      </c>
      <c r="C504" s="4" t="s">
        <v>30</v>
      </c>
      <c r="D504" s="5">
        <v>21</v>
      </c>
      <c r="E504" s="5" t="str">
        <f>CONCATENATE(D504," ",C504," ",B504)</f>
        <v>21 Dec 1988</v>
      </c>
      <c r="F504" s="4" t="str">
        <f>IF(M504&lt;=30,"20-30",IF(M504&lt;=40,"31-40",IF(M504&lt;=50,"41-50","51+")))</f>
        <v>31-40</v>
      </c>
      <c r="G504" s="19">
        <v>4518.83</v>
      </c>
      <c r="H504" s="4" t="s">
        <v>11</v>
      </c>
      <c r="I504" s="4" t="s">
        <v>11</v>
      </c>
      <c r="J504" s="4" t="s">
        <v>356</v>
      </c>
      <c r="K504" s="4"/>
      <c r="L504" s="4" t="str">
        <f>VLOOKUP(A504,'Customer Names'!$A$2:$B$2336,2,FALSE)</f>
        <v>Nyambaso</v>
      </c>
      <c r="M504" s="4">
        <f>DATEDIF(E504,$K$2,"y")</f>
        <v>36</v>
      </c>
      <c r="N504" s="4">
        <f>VLOOKUP(A504,'Medical Examinations'!$A$2:$B$2336,2,FALSE)</f>
        <v>34.674999999999997</v>
      </c>
      <c r="O504" s="4">
        <f>VLOOKUP(A504,'Medical Examinations'!$A$1:$J$2336,3,FALSE)</f>
        <v>5.71</v>
      </c>
      <c r="P504" s="4" t="str">
        <f>VLOOKUP(A504,'Medical Examinations'!$A$1:$J$2336,4,FALSE)</f>
        <v>Yes</v>
      </c>
      <c r="Q504" s="4" t="str">
        <f>VLOOKUP(A504,'Medical Examinations'!$A$1:$J$2336,5,FALSE)</f>
        <v>No</v>
      </c>
      <c r="R504" s="4">
        <f>VLOOKUP(A504,'Medical Examinations'!$A$1:$J$2336,7,FALSE)</f>
        <v>1</v>
      </c>
      <c r="S504" s="4" t="str">
        <f>VLOOKUP(A504,'Medical Examinations'!$A$1:$J$2336,6,FALSE)</f>
        <v>No</v>
      </c>
      <c r="T504" s="4" t="str">
        <f>VLOOKUP(A504,'Medical Examinations'!$A$1:$J$2336,8,FALSE)</f>
        <v>No</v>
      </c>
      <c r="U504" s="4" t="str">
        <f>VLOOKUP(A504,'Medical Examinations'!$A$1:$J$2336,9,FALSE)</f>
        <v>Obesity</v>
      </c>
      <c r="V504" s="4" t="str">
        <f>VLOOKUP(A504,'Medical Examinations'!$A$1:$J$2336,10,FALSE)</f>
        <v>Prediabetes</v>
      </c>
      <c r="W504" s="4"/>
      <c r="X504" s="4"/>
    </row>
    <row r="505" spans="1:24" ht="15.75" thickBot="1" x14ac:dyDescent="0.3">
      <c r="A505" s="4" t="s">
        <v>538</v>
      </c>
      <c r="B505" s="5">
        <v>1992</v>
      </c>
      <c r="C505" s="4" t="s">
        <v>34</v>
      </c>
      <c r="D505" s="5">
        <v>13</v>
      </c>
      <c r="E505" s="5" t="str">
        <f>CONCATENATE(D505," ",C505," ",B505)</f>
        <v>13 Aug 1992</v>
      </c>
      <c r="F505" s="4" t="str">
        <f>IF(M505&lt;=30,"20-30",IF(M505&lt;=40,"31-40",IF(M505&lt;=50,"41-50","51+")))</f>
        <v>31-40</v>
      </c>
      <c r="G505" s="19">
        <v>4527.18</v>
      </c>
      <c r="H505" s="4" t="s">
        <v>11</v>
      </c>
      <c r="I505" s="4" t="s">
        <v>11</v>
      </c>
      <c r="J505" s="4" t="s">
        <v>23</v>
      </c>
      <c r="K505" s="4"/>
      <c r="L505" s="4" t="str">
        <f>VLOOKUP(A505,'Customer Names'!$A$2:$B$2336,2,FALSE)</f>
        <v>Jennings</v>
      </c>
      <c r="M505" s="4">
        <f>DATEDIF(E505,$K$2,"y")</f>
        <v>32</v>
      </c>
      <c r="N505" s="4">
        <f>VLOOKUP(A505,'Medical Examinations'!$A$2:$B$2336,2,FALSE)</f>
        <v>28.405000000000001</v>
      </c>
      <c r="O505" s="4">
        <f>VLOOKUP(A505,'Medical Examinations'!$A$1:$J$2336,3,FALSE)</f>
        <v>4.12</v>
      </c>
      <c r="P505" s="4" t="str">
        <f>VLOOKUP(A505,'Medical Examinations'!$A$1:$J$2336,4,FALSE)</f>
        <v>No</v>
      </c>
      <c r="Q505" s="4" t="str">
        <f>VLOOKUP(A505,'Medical Examinations'!$A$1:$J$2336,5,FALSE)</f>
        <v>No</v>
      </c>
      <c r="R505" s="4">
        <f>VLOOKUP(A505,'Medical Examinations'!$A$1:$J$2336,7,FALSE)</f>
        <v>1</v>
      </c>
      <c r="S505" s="4" t="str">
        <f>VLOOKUP(A505,'Medical Examinations'!$A$1:$J$2336,6,FALSE)</f>
        <v>No</v>
      </c>
      <c r="T505" s="4" t="str">
        <f>VLOOKUP(A505,'Medical Examinations'!$A$1:$J$2336,8,FALSE)</f>
        <v>No</v>
      </c>
      <c r="U505" s="4" t="str">
        <f>VLOOKUP(A505,'Medical Examinations'!$A$1:$J$2336,9,FALSE)</f>
        <v>Overweight</v>
      </c>
      <c r="V505" s="4" t="str">
        <f>VLOOKUP(A505,'Medical Examinations'!$A$1:$J$2336,10,FALSE)</f>
        <v>Normal</v>
      </c>
      <c r="W505" s="4"/>
      <c r="X505" s="4"/>
    </row>
    <row r="506" spans="1:24" ht="15.75" thickBot="1" x14ac:dyDescent="0.3">
      <c r="A506" s="4" t="s">
        <v>539</v>
      </c>
      <c r="B506" s="5">
        <v>1993</v>
      </c>
      <c r="C506" s="4" t="s">
        <v>18</v>
      </c>
      <c r="D506" s="5">
        <v>29</v>
      </c>
      <c r="E506" s="5" t="str">
        <f>CONCATENATE(D506," ",C506," ",B506)</f>
        <v>29 Jun 1993</v>
      </c>
      <c r="F506" s="4" t="str">
        <f>IF(M506&lt;=30,"20-30",IF(M506&lt;=40,"31-40",IF(M506&lt;=50,"41-50","51+")))</f>
        <v>31-40</v>
      </c>
      <c r="G506" s="19">
        <v>4529.4799999999996</v>
      </c>
      <c r="H506" s="4" t="s">
        <v>11</v>
      </c>
      <c r="I506" s="4" t="s">
        <v>16</v>
      </c>
      <c r="J506" s="4" t="s">
        <v>42</v>
      </c>
      <c r="K506" s="4"/>
      <c r="L506" s="4" t="str">
        <f>VLOOKUP(A506,'Customer Names'!$A$2:$B$2336,2,FALSE)</f>
        <v>Dawes</v>
      </c>
      <c r="M506" s="4">
        <f>DATEDIF(E506,$K$2,"y")</f>
        <v>31</v>
      </c>
      <c r="N506" s="4">
        <f>VLOOKUP(A506,'Medical Examinations'!$A$2:$B$2336,2,FALSE)</f>
        <v>24.6</v>
      </c>
      <c r="O506" s="4">
        <f>VLOOKUP(A506,'Medical Examinations'!$A$1:$J$2336,3,FALSE)</f>
        <v>5.86</v>
      </c>
      <c r="P506" s="4" t="str">
        <f>VLOOKUP(A506,'Medical Examinations'!$A$1:$J$2336,4,FALSE)</f>
        <v>No</v>
      </c>
      <c r="Q506" s="4" t="str">
        <f>VLOOKUP(A506,'Medical Examinations'!$A$1:$J$2336,5,FALSE)</f>
        <v>No</v>
      </c>
      <c r="R506" s="4">
        <f>VLOOKUP(A506,'Medical Examinations'!$A$1:$J$2336,7,FALSE)</f>
        <v>1</v>
      </c>
      <c r="S506" s="4" t="str">
        <f>VLOOKUP(A506,'Medical Examinations'!$A$1:$J$2336,6,FALSE)</f>
        <v>Yes</v>
      </c>
      <c r="T506" s="4" t="str">
        <f>VLOOKUP(A506,'Medical Examinations'!$A$1:$J$2336,8,FALSE)</f>
        <v>No</v>
      </c>
      <c r="U506" s="4" t="str">
        <f>VLOOKUP(A506,'Medical Examinations'!$A$1:$J$2336,9,FALSE)</f>
        <v>Normal Weight</v>
      </c>
      <c r="V506" s="4" t="str">
        <f>VLOOKUP(A506,'Medical Examinations'!$A$1:$J$2336,10,FALSE)</f>
        <v>Prediabetes</v>
      </c>
      <c r="W506" s="4"/>
      <c r="X506" s="4"/>
    </row>
    <row r="507" spans="1:24" ht="15.75" thickBot="1" x14ac:dyDescent="0.3">
      <c r="A507" s="4" t="s">
        <v>540</v>
      </c>
      <c r="B507" s="5">
        <v>1988</v>
      </c>
      <c r="C507" s="4" t="s">
        <v>18</v>
      </c>
      <c r="D507" s="5">
        <v>13</v>
      </c>
      <c r="E507" s="5" t="str">
        <f>CONCATENATE(D507," ",C507," ",B507)</f>
        <v>13 Jun 1988</v>
      </c>
      <c r="F507" s="4" t="str">
        <f>IF(M507&lt;=30,"20-30",IF(M507&lt;=40,"31-40",IF(M507&lt;=50,"41-50","51+")))</f>
        <v>31-40</v>
      </c>
      <c r="G507" s="19">
        <v>4536.26</v>
      </c>
      <c r="H507" s="4" t="s">
        <v>11</v>
      </c>
      <c r="I507" s="4" t="s">
        <v>11</v>
      </c>
      <c r="J507" s="4" t="s">
        <v>42</v>
      </c>
      <c r="K507" s="4"/>
      <c r="L507" s="4" t="str">
        <f>VLOOKUP(A507,'Customer Names'!$A$2:$B$2336,2,FALSE)</f>
        <v>Boyd</v>
      </c>
      <c r="M507" s="4">
        <f>DATEDIF(E507,$K$2,"y")</f>
        <v>36</v>
      </c>
      <c r="N507" s="4">
        <f>VLOOKUP(A507,'Medical Examinations'!$A$2:$B$2336,2,FALSE)</f>
        <v>42.9</v>
      </c>
      <c r="O507" s="4">
        <f>VLOOKUP(A507,'Medical Examinations'!$A$1:$J$2336,3,FALSE)</f>
        <v>4.87</v>
      </c>
      <c r="P507" s="4" t="str">
        <f>VLOOKUP(A507,'Medical Examinations'!$A$1:$J$2336,4,FALSE)</f>
        <v>Yes</v>
      </c>
      <c r="Q507" s="4" t="str">
        <f>VLOOKUP(A507,'Medical Examinations'!$A$1:$J$2336,5,FALSE)</f>
        <v>No</v>
      </c>
      <c r="R507" s="4">
        <f>VLOOKUP(A507,'Medical Examinations'!$A$1:$J$2336,7,FALSE)</f>
        <v>1</v>
      </c>
      <c r="S507" s="4" t="str">
        <f>VLOOKUP(A507,'Medical Examinations'!$A$1:$J$2336,6,FALSE)</f>
        <v>No</v>
      </c>
      <c r="T507" s="4" t="str">
        <f>VLOOKUP(A507,'Medical Examinations'!$A$1:$J$2336,8,FALSE)</f>
        <v>No</v>
      </c>
      <c r="U507" s="4" t="str">
        <f>VLOOKUP(A507,'Medical Examinations'!$A$1:$J$2336,9,FALSE)</f>
        <v>Obesity</v>
      </c>
      <c r="V507" s="4" t="str">
        <f>VLOOKUP(A507,'Medical Examinations'!$A$1:$J$2336,10,FALSE)</f>
        <v>Normal</v>
      </c>
      <c r="W507" s="4"/>
      <c r="X507" s="4"/>
    </row>
    <row r="508" spans="1:24" ht="15.75" thickBot="1" x14ac:dyDescent="0.3">
      <c r="A508" s="4" t="s">
        <v>541</v>
      </c>
      <c r="B508" s="5">
        <v>1990</v>
      </c>
      <c r="C508" s="4" t="s">
        <v>15</v>
      </c>
      <c r="D508" s="5">
        <v>17</v>
      </c>
      <c r="E508" s="5" t="str">
        <f>CONCATENATE(D508," ",C508," ",B508)</f>
        <v>17 Nov 1990</v>
      </c>
      <c r="F508" s="4" t="str">
        <f>IF(M508&lt;=30,"20-30",IF(M508&lt;=40,"31-40",IF(M508&lt;=50,"41-50","51+")))</f>
        <v>31-40</v>
      </c>
      <c r="G508" s="19">
        <v>4544.2299999999996</v>
      </c>
      <c r="H508" s="4" t="s">
        <v>11</v>
      </c>
      <c r="I508" s="4" t="s">
        <v>16</v>
      </c>
      <c r="J508" s="4" t="s">
        <v>247</v>
      </c>
      <c r="K508" s="4"/>
      <c r="L508" s="4" t="str">
        <f>VLOOKUP(A508,'Customer Names'!$A$2:$B$2336,2,FALSE)</f>
        <v>Prevost</v>
      </c>
      <c r="M508" s="4">
        <f>DATEDIF(E508,$K$2,"y")</f>
        <v>34</v>
      </c>
      <c r="N508" s="4">
        <f>VLOOKUP(A508,'Medical Examinations'!$A$2:$B$2336,2,FALSE)</f>
        <v>20.52</v>
      </c>
      <c r="O508" s="4">
        <f>VLOOKUP(A508,'Medical Examinations'!$A$1:$J$2336,3,FALSE)</f>
        <v>4.83</v>
      </c>
      <c r="P508" s="4" t="str">
        <f>VLOOKUP(A508,'Medical Examinations'!$A$1:$J$2336,4,FALSE)</f>
        <v>No</v>
      </c>
      <c r="Q508" s="4" t="str">
        <f>VLOOKUP(A508,'Medical Examinations'!$A$1:$J$2336,5,FALSE)</f>
        <v>No</v>
      </c>
      <c r="R508" s="4">
        <f>VLOOKUP(A508,'Medical Examinations'!$A$1:$J$2336,7,FALSE)</f>
        <v>0</v>
      </c>
      <c r="S508" s="4" t="str">
        <f>VLOOKUP(A508,'Medical Examinations'!$A$1:$J$2336,6,FALSE)</f>
        <v>No</v>
      </c>
      <c r="T508" s="4" t="str">
        <f>VLOOKUP(A508,'Medical Examinations'!$A$1:$J$2336,8,FALSE)</f>
        <v>No</v>
      </c>
      <c r="U508" s="4" t="str">
        <f>VLOOKUP(A508,'Medical Examinations'!$A$1:$J$2336,9,FALSE)</f>
        <v>Normal Weight</v>
      </c>
      <c r="V508" s="4" t="str">
        <f>VLOOKUP(A508,'Medical Examinations'!$A$1:$J$2336,10,FALSE)</f>
        <v>Normal</v>
      </c>
      <c r="W508" s="4"/>
      <c r="X508" s="4"/>
    </row>
    <row r="509" spans="1:24" ht="15.75" thickBot="1" x14ac:dyDescent="0.3">
      <c r="A509" s="4" t="s">
        <v>542</v>
      </c>
      <c r="B509" s="5">
        <v>2004</v>
      </c>
      <c r="C509" s="4" t="s">
        <v>30</v>
      </c>
      <c r="D509" s="5">
        <v>22</v>
      </c>
      <c r="E509" s="5" t="str">
        <f>CONCATENATE(D509," ",C509," ",B509)</f>
        <v>22 Dec 2004</v>
      </c>
      <c r="F509" s="4" t="str">
        <f>IF(M509&lt;=30,"20-30",IF(M509&lt;=40,"31-40",IF(M509&lt;=50,"41-50","51+")))</f>
        <v>20-30</v>
      </c>
      <c r="G509" s="19">
        <v>4561.1899999999996</v>
      </c>
      <c r="H509" s="4" t="s">
        <v>11</v>
      </c>
      <c r="I509" s="4" t="s">
        <v>11</v>
      </c>
      <c r="J509" s="4" t="s">
        <v>247</v>
      </c>
      <c r="K509" s="4"/>
      <c r="L509" s="4" t="str">
        <f>VLOOKUP(A509,'Customer Names'!$A$2:$B$2336,2,FALSE)</f>
        <v>Rotramel</v>
      </c>
      <c r="M509" s="4">
        <f>DATEDIF(E509,$K$2,"y")</f>
        <v>20</v>
      </c>
      <c r="N509" s="4">
        <f>VLOOKUP(A509,'Medical Examinations'!$A$2:$B$2336,2,FALSE)</f>
        <v>31.35</v>
      </c>
      <c r="O509" s="4">
        <f>VLOOKUP(A509,'Medical Examinations'!$A$1:$J$2336,3,FALSE)</f>
        <v>4.2</v>
      </c>
      <c r="P509" s="4" t="str">
        <f>VLOOKUP(A509,'Medical Examinations'!$A$1:$J$2336,4,FALSE)</f>
        <v>No</v>
      </c>
      <c r="Q509" s="4" t="str">
        <f>VLOOKUP(A509,'Medical Examinations'!$A$1:$J$2336,5,FALSE)</f>
        <v>Yes</v>
      </c>
      <c r="R509" s="4">
        <f>VLOOKUP(A509,'Medical Examinations'!$A$1:$J$2336,7,FALSE)</f>
        <v>1</v>
      </c>
      <c r="S509" s="4" t="str">
        <f>VLOOKUP(A509,'Medical Examinations'!$A$1:$J$2336,6,FALSE)</f>
        <v>No</v>
      </c>
      <c r="T509" s="4" t="str">
        <f>VLOOKUP(A509,'Medical Examinations'!$A$1:$J$2336,8,FALSE)</f>
        <v>No</v>
      </c>
      <c r="U509" s="4" t="str">
        <f>VLOOKUP(A509,'Medical Examinations'!$A$1:$J$2336,9,FALSE)</f>
        <v>Obesity</v>
      </c>
      <c r="V509" s="4" t="str">
        <f>VLOOKUP(A509,'Medical Examinations'!$A$1:$J$2336,10,FALSE)</f>
        <v>Normal</v>
      </c>
      <c r="W509" s="4"/>
      <c r="X509" s="4"/>
    </row>
    <row r="510" spans="1:24" ht="15.75" thickBot="1" x14ac:dyDescent="0.3">
      <c r="A510" s="4" t="s">
        <v>543</v>
      </c>
      <c r="B510" s="5">
        <v>1990</v>
      </c>
      <c r="C510" s="4" t="s">
        <v>20</v>
      </c>
      <c r="D510" s="5">
        <v>20</v>
      </c>
      <c r="E510" s="5" t="str">
        <f>CONCATENATE(D510," ",C510," ",B510)</f>
        <v>20 Sep 1990</v>
      </c>
      <c r="F510" s="4" t="str">
        <f>IF(M510&lt;=30,"20-30",IF(M510&lt;=40,"31-40",IF(M510&lt;=50,"41-50","51+")))</f>
        <v>31-40</v>
      </c>
      <c r="G510" s="19">
        <v>4562.84</v>
      </c>
      <c r="H510" s="4" t="s">
        <v>11</v>
      </c>
      <c r="I510" s="4" t="s">
        <v>11</v>
      </c>
      <c r="J510" s="4" t="s">
        <v>13</v>
      </c>
      <c r="K510" s="4"/>
      <c r="L510" s="4" t="str">
        <f>VLOOKUP(A510,'Customer Names'!$A$2:$B$2336,2,FALSE)</f>
        <v>Eagen</v>
      </c>
      <c r="M510" s="4">
        <f>DATEDIF(E510,$K$2,"y")</f>
        <v>34</v>
      </c>
      <c r="N510" s="4">
        <f>VLOOKUP(A510,'Medical Examinations'!$A$2:$B$2336,2,FALSE)</f>
        <v>29.59</v>
      </c>
      <c r="O510" s="4">
        <f>VLOOKUP(A510,'Medical Examinations'!$A$1:$J$2336,3,FALSE)</f>
        <v>4.0599999999999996</v>
      </c>
      <c r="P510" s="4" t="str">
        <f>VLOOKUP(A510,'Medical Examinations'!$A$1:$J$2336,4,FALSE)</f>
        <v>No</v>
      </c>
      <c r="Q510" s="4" t="str">
        <f>VLOOKUP(A510,'Medical Examinations'!$A$1:$J$2336,5,FALSE)</f>
        <v>No</v>
      </c>
      <c r="R510" s="4">
        <f>VLOOKUP(A510,'Medical Examinations'!$A$1:$J$2336,7,FALSE)</f>
        <v>0</v>
      </c>
      <c r="S510" s="4" t="str">
        <f>VLOOKUP(A510,'Medical Examinations'!$A$1:$J$2336,6,FALSE)</f>
        <v>No</v>
      </c>
      <c r="T510" s="4" t="str">
        <f>VLOOKUP(A510,'Medical Examinations'!$A$1:$J$2336,8,FALSE)</f>
        <v>No</v>
      </c>
      <c r="U510" s="4" t="str">
        <f>VLOOKUP(A510,'Medical Examinations'!$A$1:$J$2336,9,FALSE)</f>
        <v>Overweight</v>
      </c>
      <c r="V510" s="4" t="str">
        <f>VLOOKUP(A510,'Medical Examinations'!$A$1:$J$2336,10,FALSE)</f>
        <v>Normal</v>
      </c>
      <c r="W510" s="4"/>
      <c r="X510" s="4"/>
    </row>
    <row r="511" spans="1:24" ht="15.75" thickBot="1" x14ac:dyDescent="0.3">
      <c r="A511" s="4" t="s">
        <v>544</v>
      </c>
      <c r="B511" s="5">
        <v>1996</v>
      </c>
      <c r="C511" s="4" t="s">
        <v>30</v>
      </c>
      <c r="D511" s="5">
        <v>25</v>
      </c>
      <c r="E511" s="5" t="str">
        <f>CONCATENATE(D511," ",C511," ",B511)</f>
        <v>25 Dec 1996</v>
      </c>
      <c r="F511" s="4" t="str">
        <f>IF(M511&lt;=30,"20-30",IF(M511&lt;=40,"31-40",IF(M511&lt;=50,"41-50","51+")))</f>
        <v>20-30</v>
      </c>
      <c r="G511" s="19">
        <v>4564.1899999999996</v>
      </c>
      <c r="H511" s="4" t="s">
        <v>11</v>
      </c>
      <c r="I511" s="4" t="s">
        <v>11</v>
      </c>
      <c r="J511" s="4" t="s">
        <v>247</v>
      </c>
      <c r="K511" s="4"/>
      <c r="L511" s="4" t="str">
        <f>VLOOKUP(A511,'Customer Names'!$A$2:$B$2336,2,FALSE)</f>
        <v>Schmaltz</v>
      </c>
      <c r="M511" s="4">
        <f>DATEDIF(E511,$K$2,"y")</f>
        <v>28</v>
      </c>
      <c r="N511" s="4">
        <f>VLOOKUP(A511,'Medical Examinations'!$A$2:$B$2336,2,FALSE)</f>
        <v>29.355</v>
      </c>
      <c r="O511" s="4">
        <f>VLOOKUP(A511,'Medical Examinations'!$A$1:$J$2336,3,FALSE)</f>
        <v>4.68</v>
      </c>
      <c r="P511" s="4" t="str">
        <f>VLOOKUP(A511,'Medical Examinations'!$A$1:$J$2336,4,FALSE)</f>
        <v>Yes</v>
      </c>
      <c r="Q511" s="4" t="str">
        <f>VLOOKUP(A511,'Medical Examinations'!$A$1:$J$2336,5,FALSE)</f>
        <v>No</v>
      </c>
      <c r="R511" s="4">
        <f>VLOOKUP(A511,'Medical Examinations'!$A$1:$J$2336,7,FALSE)</f>
        <v>0</v>
      </c>
      <c r="S511" s="4" t="str">
        <f>VLOOKUP(A511,'Medical Examinations'!$A$1:$J$2336,6,FALSE)</f>
        <v>No</v>
      </c>
      <c r="T511" s="4" t="str">
        <f>VLOOKUP(A511,'Medical Examinations'!$A$1:$J$2336,8,FALSE)</f>
        <v>No</v>
      </c>
      <c r="U511" s="4" t="str">
        <f>VLOOKUP(A511,'Medical Examinations'!$A$1:$J$2336,9,FALSE)</f>
        <v>Overweight</v>
      </c>
      <c r="V511" s="4" t="str">
        <f>VLOOKUP(A511,'Medical Examinations'!$A$1:$J$2336,10,FALSE)</f>
        <v>Normal</v>
      </c>
      <c r="W511" s="4"/>
      <c r="X511" s="4"/>
    </row>
    <row r="512" spans="1:24" ht="15.75" thickBot="1" x14ac:dyDescent="0.3">
      <c r="A512" s="4" t="s">
        <v>545</v>
      </c>
      <c r="B512" s="5">
        <v>1989</v>
      </c>
      <c r="C512" s="4" t="s">
        <v>20</v>
      </c>
      <c r="D512" s="5">
        <v>18</v>
      </c>
      <c r="E512" s="5" t="str">
        <f>CONCATENATE(D512," ",C512," ",B512)</f>
        <v>18 Sep 1989</v>
      </c>
      <c r="F512" s="4" t="str">
        <f>IF(M512&lt;=30,"20-30",IF(M512&lt;=40,"31-40",IF(M512&lt;=50,"41-50","51+")))</f>
        <v>31-40</v>
      </c>
      <c r="G512" s="19">
        <v>4571.41</v>
      </c>
      <c r="H512" s="4" t="s">
        <v>11</v>
      </c>
      <c r="I512" s="4" t="s">
        <v>11</v>
      </c>
      <c r="J512" s="4" t="s">
        <v>23</v>
      </c>
      <c r="K512" s="4"/>
      <c r="L512" s="4" t="str">
        <f>VLOOKUP(A512,'Customer Names'!$A$2:$B$2336,2,FALSE)</f>
        <v>Schout</v>
      </c>
      <c r="M512" s="4">
        <f>DATEDIF(E512,$K$2,"y")</f>
        <v>35</v>
      </c>
      <c r="N512" s="4">
        <f>VLOOKUP(A512,'Medical Examinations'!$A$2:$B$2336,2,FALSE)</f>
        <v>26.695</v>
      </c>
      <c r="O512" s="4">
        <f>VLOOKUP(A512,'Medical Examinations'!$A$1:$J$2336,3,FALSE)</f>
        <v>5.28</v>
      </c>
      <c r="P512" s="4" t="str">
        <f>VLOOKUP(A512,'Medical Examinations'!$A$1:$J$2336,4,FALSE)</f>
        <v>No</v>
      </c>
      <c r="Q512" s="4" t="str">
        <f>VLOOKUP(A512,'Medical Examinations'!$A$1:$J$2336,5,FALSE)</f>
        <v>No</v>
      </c>
      <c r="R512" s="4">
        <f>VLOOKUP(A512,'Medical Examinations'!$A$1:$J$2336,7,FALSE)</f>
        <v>0</v>
      </c>
      <c r="S512" s="4" t="str">
        <f>VLOOKUP(A512,'Medical Examinations'!$A$1:$J$2336,6,FALSE)</f>
        <v>No</v>
      </c>
      <c r="T512" s="4" t="str">
        <f>VLOOKUP(A512,'Medical Examinations'!$A$1:$J$2336,8,FALSE)</f>
        <v>No</v>
      </c>
      <c r="U512" s="4" t="str">
        <f>VLOOKUP(A512,'Medical Examinations'!$A$1:$J$2336,9,FALSE)</f>
        <v>Overweight</v>
      </c>
      <c r="V512" s="4" t="str">
        <f>VLOOKUP(A512,'Medical Examinations'!$A$1:$J$2336,10,FALSE)</f>
        <v>Normal</v>
      </c>
      <c r="W512" s="4"/>
      <c r="X512" s="4"/>
    </row>
    <row r="513" spans="1:24" ht="15.75" thickBot="1" x14ac:dyDescent="0.3">
      <c r="A513" s="4" t="s">
        <v>546</v>
      </c>
      <c r="B513" s="5">
        <v>2000</v>
      </c>
      <c r="C513" s="4" t="s">
        <v>10</v>
      </c>
      <c r="D513" s="5">
        <v>2</v>
      </c>
      <c r="E513" s="5" t="str">
        <f>CONCATENATE(D513," ",C513," ",B513)</f>
        <v>2 Jul 2000</v>
      </c>
      <c r="F513" s="4" t="str">
        <f>IF(M513&lt;=30,"20-30",IF(M513&lt;=40,"31-40",IF(M513&lt;=50,"41-50","51+")))</f>
        <v>20-30</v>
      </c>
      <c r="G513" s="19">
        <v>4608.03</v>
      </c>
      <c r="H513" s="4" t="s">
        <v>11</v>
      </c>
      <c r="I513" s="4" t="s">
        <v>12</v>
      </c>
      <c r="J513" s="4" t="s">
        <v>42</v>
      </c>
      <c r="K513" s="4"/>
      <c r="L513" s="4" t="str">
        <f>VLOOKUP(A513,'Customer Names'!$A$2:$B$2336,2,FALSE)</f>
        <v>Blanton</v>
      </c>
      <c r="M513" s="4">
        <f>DATEDIF(E513,$K$2,"y")</f>
        <v>24</v>
      </c>
      <c r="N513" s="4">
        <f>VLOOKUP(A513,'Medical Examinations'!$A$2:$B$2336,2,FALSE)</f>
        <v>35.340000000000003</v>
      </c>
      <c r="O513" s="4">
        <f>VLOOKUP(A513,'Medical Examinations'!$A$1:$J$2336,3,FALSE)</f>
        <v>4.13</v>
      </c>
      <c r="P513" s="4" t="str">
        <f>VLOOKUP(A513,'Medical Examinations'!$A$1:$J$2336,4,FALSE)</f>
        <v>No</v>
      </c>
      <c r="Q513" s="4" t="str">
        <f>VLOOKUP(A513,'Medical Examinations'!$A$1:$J$2336,5,FALSE)</f>
        <v>Yes</v>
      </c>
      <c r="R513" s="4">
        <f>VLOOKUP(A513,'Medical Examinations'!$A$1:$J$2336,7,FALSE)</f>
        <v>1</v>
      </c>
      <c r="S513" s="4" t="str">
        <f>VLOOKUP(A513,'Medical Examinations'!$A$1:$J$2336,6,FALSE)</f>
        <v>No</v>
      </c>
      <c r="T513" s="4" t="str">
        <f>VLOOKUP(A513,'Medical Examinations'!$A$1:$J$2336,8,FALSE)</f>
        <v>No</v>
      </c>
      <c r="U513" s="4" t="str">
        <f>VLOOKUP(A513,'Medical Examinations'!$A$1:$J$2336,9,FALSE)</f>
        <v>Obesity</v>
      </c>
      <c r="V513" s="4" t="str">
        <f>VLOOKUP(A513,'Medical Examinations'!$A$1:$J$2336,10,FALSE)</f>
        <v>Normal</v>
      </c>
      <c r="W513" s="4"/>
      <c r="X513" s="4"/>
    </row>
    <row r="514" spans="1:24" ht="15.75" thickBot="1" x14ac:dyDescent="0.3">
      <c r="A514" s="4" t="s">
        <v>547</v>
      </c>
      <c r="B514" s="5">
        <v>1998</v>
      </c>
      <c r="C514" s="4" t="s">
        <v>18</v>
      </c>
      <c r="D514" s="5">
        <v>29</v>
      </c>
      <c r="E514" s="5" t="str">
        <f>CONCATENATE(D514," ",C514," ",B514)</f>
        <v>29 Jun 1998</v>
      </c>
      <c r="F514" s="4" t="str">
        <f>IF(M514&lt;=30,"20-30",IF(M514&lt;=40,"31-40",IF(M514&lt;=50,"41-50","51+")))</f>
        <v>20-30</v>
      </c>
      <c r="G514" s="19">
        <v>4618.08</v>
      </c>
      <c r="H514" s="4" t="s">
        <v>11</v>
      </c>
      <c r="I514" s="4" t="s">
        <v>16</v>
      </c>
      <c r="J514" s="4" t="s">
        <v>23</v>
      </c>
      <c r="K514" s="4"/>
      <c r="L514" s="4" t="str">
        <f>VLOOKUP(A514,'Customer Names'!$A$2:$B$2336,2,FALSE)</f>
        <v>Van Nielen</v>
      </c>
      <c r="M514" s="4">
        <f>DATEDIF(E514,$K$2,"y")</f>
        <v>26</v>
      </c>
      <c r="N514" s="4">
        <f>VLOOKUP(A514,'Medical Examinations'!$A$2:$B$2336,2,FALSE)</f>
        <v>30.21</v>
      </c>
      <c r="O514" s="4">
        <f>VLOOKUP(A514,'Medical Examinations'!$A$1:$J$2336,3,FALSE)</f>
        <v>5.21</v>
      </c>
      <c r="P514" s="4" t="str">
        <f>VLOOKUP(A514,'Medical Examinations'!$A$1:$J$2336,4,FALSE)</f>
        <v>No</v>
      </c>
      <c r="Q514" s="4" t="str">
        <f>VLOOKUP(A514,'Medical Examinations'!$A$1:$J$2336,5,FALSE)</f>
        <v>No</v>
      </c>
      <c r="R514" s="4">
        <f>VLOOKUP(A514,'Medical Examinations'!$A$1:$J$2336,7,FALSE)</f>
        <v>1</v>
      </c>
      <c r="S514" s="4" t="str">
        <f>VLOOKUP(A514,'Medical Examinations'!$A$1:$J$2336,6,FALSE)</f>
        <v>No</v>
      </c>
      <c r="T514" s="4" t="str">
        <f>VLOOKUP(A514,'Medical Examinations'!$A$1:$J$2336,8,FALSE)</f>
        <v>No</v>
      </c>
      <c r="U514" s="4" t="str">
        <f>VLOOKUP(A514,'Medical Examinations'!$A$1:$J$2336,9,FALSE)</f>
        <v>Obesity</v>
      </c>
      <c r="V514" s="4" t="str">
        <f>VLOOKUP(A514,'Medical Examinations'!$A$1:$J$2336,10,FALSE)</f>
        <v>Normal</v>
      </c>
      <c r="W514" s="4"/>
      <c r="X514" s="4"/>
    </row>
    <row r="515" spans="1:24" ht="15.75" thickBot="1" x14ac:dyDescent="0.3">
      <c r="A515" s="4" t="s">
        <v>548</v>
      </c>
      <c r="B515" s="5">
        <v>1985</v>
      </c>
      <c r="C515" s="4" t="s">
        <v>18</v>
      </c>
      <c r="D515" s="5">
        <v>22</v>
      </c>
      <c r="E515" s="5" t="str">
        <f>CONCATENATE(D515," ",C515," ",B515)</f>
        <v>22 Jun 1985</v>
      </c>
      <c r="F515" s="4" t="str">
        <f>IF(M515&lt;=30,"20-30",IF(M515&lt;=40,"31-40",IF(M515&lt;=50,"41-50","51+")))</f>
        <v>31-40</v>
      </c>
      <c r="G515" s="19">
        <v>4646.76</v>
      </c>
      <c r="H515" s="4" t="s">
        <v>16</v>
      </c>
      <c r="I515" s="4" t="s">
        <v>16</v>
      </c>
      <c r="J515" s="4" t="s">
        <v>42</v>
      </c>
      <c r="K515" s="4"/>
      <c r="L515" s="4" t="str">
        <f>VLOOKUP(A515,'Customer Names'!$A$2:$B$2336,2,FALSE)</f>
        <v>Hendrix</v>
      </c>
      <c r="M515" s="4">
        <f>DATEDIF(E515,$K$2,"y")</f>
        <v>39</v>
      </c>
      <c r="N515" s="4">
        <f>VLOOKUP(A515,'Medical Examinations'!$A$2:$B$2336,2,FALSE)</f>
        <v>30.8</v>
      </c>
      <c r="O515" s="4">
        <f>VLOOKUP(A515,'Medical Examinations'!$A$1:$J$2336,3,FALSE)</f>
        <v>4.9000000000000004</v>
      </c>
      <c r="P515" s="4" t="str">
        <f>VLOOKUP(A515,'Medical Examinations'!$A$1:$J$2336,4,FALSE)</f>
        <v>Yes</v>
      </c>
      <c r="Q515" s="4" t="str">
        <f>VLOOKUP(A515,'Medical Examinations'!$A$1:$J$2336,5,FALSE)</f>
        <v>No</v>
      </c>
      <c r="R515" s="4">
        <f>VLOOKUP(A515,'Medical Examinations'!$A$1:$J$2336,7,FALSE)</f>
        <v>0</v>
      </c>
      <c r="S515" s="4" t="str">
        <f>VLOOKUP(A515,'Medical Examinations'!$A$1:$J$2336,6,FALSE)</f>
        <v>No</v>
      </c>
      <c r="T515" s="4" t="str">
        <f>VLOOKUP(A515,'Medical Examinations'!$A$1:$J$2336,8,FALSE)</f>
        <v>No</v>
      </c>
      <c r="U515" s="4" t="str">
        <f>VLOOKUP(A515,'Medical Examinations'!$A$1:$J$2336,9,FALSE)</f>
        <v>Obesity</v>
      </c>
      <c r="V515" s="4" t="str">
        <f>VLOOKUP(A515,'Medical Examinations'!$A$1:$J$2336,10,FALSE)</f>
        <v>Normal</v>
      </c>
      <c r="W515" s="4"/>
      <c r="X515" s="4"/>
    </row>
    <row r="516" spans="1:24" ht="15.75" thickBot="1" x14ac:dyDescent="0.3">
      <c r="A516" s="4" t="s">
        <v>549</v>
      </c>
      <c r="B516" s="5">
        <v>1996</v>
      </c>
      <c r="C516" s="4" t="s">
        <v>36</v>
      </c>
      <c r="D516" s="5">
        <v>25</v>
      </c>
      <c r="E516" s="5" t="str">
        <f>CONCATENATE(D516," ",C516," ",B516)</f>
        <v>25 Oct 1996</v>
      </c>
      <c r="F516" s="4" t="str">
        <f>IF(M516&lt;=30,"20-30",IF(M516&lt;=40,"31-40",IF(M516&lt;=50,"41-50","51+")))</f>
        <v>20-30</v>
      </c>
      <c r="G516" s="19">
        <v>4661.29</v>
      </c>
      <c r="H516" s="4" t="s">
        <v>11</v>
      </c>
      <c r="I516" s="4" t="s">
        <v>16</v>
      </c>
      <c r="J516" s="4" t="s">
        <v>356</v>
      </c>
      <c r="K516" s="4"/>
      <c r="L516" s="4" t="str">
        <f>VLOOKUP(A516,'Customer Names'!$A$2:$B$2336,2,FALSE)</f>
        <v>Rabuzzi</v>
      </c>
      <c r="M516" s="4">
        <f>DATEDIF(E516,$K$2,"y")</f>
        <v>28</v>
      </c>
      <c r="N516" s="4">
        <f>VLOOKUP(A516,'Medical Examinations'!$A$2:$B$2336,2,FALSE)</f>
        <v>27.265000000000001</v>
      </c>
      <c r="O516" s="4">
        <f>VLOOKUP(A516,'Medical Examinations'!$A$1:$J$2336,3,FALSE)</f>
        <v>6.46</v>
      </c>
      <c r="P516" s="4" t="str">
        <f>VLOOKUP(A516,'Medical Examinations'!$A$1:$J$2336,4,FALSE)</f>
        <v>Yes</v>
      </c>
      <c r="Q516" s="4" t="str">
        <f>VLOOKUP(A516,'Medical Examinations'!$A$1:$J$2336,5,FALSE)</f>
        <v>No</v>
      </c>
      <c r="R516" s="4">
        <f>VLOOKUP(A516,'Medical Examinations'!$A$1:$J$2336,7,FALSE)</f>
        <v>0</v>
      </c>
      <c r="S516" s="4" t="str">
        <f>VLOOKUP(A516,'Medical Examinations'!$A$1:$J$2336,6,FALSE)</f>
        <v>No</v>
      </c>
      <c r="T516" s="4" t="str">
        <f>VLOOKUP(A516,'Medical Examinations'!$A$1:$J$2336,8,FALSE)</f>
        <v>No</v>
      </c>
      <c r="U516" s="4" t="str">
        <f>VLOOKUP(A516,'Medical Examinations'!$A$1:$J$2336,9,FALSE)</f>
        <v>Overweight</v>
      </c>
      <c r="V516" s="4" t="str">
        <f>VLOOKUP(A516,'Medical Examinations'!$A$1:$J$2336,10,FALSE)</f>
        <v>Prediabetes</v>
      </c>
      <c r="W516" s="4"/>
      <c r="X516" s="4"/>
    </row>
    <row r="517" spans="1:24" ht="15.75" thickBot="1" x14ac:dyDescent="0.3">
      <c r="A517" s="4" t="s">
        <v>550</v>
      </c>
      <c r="B517" s="5">
        <v>1990</v>
      </c>
      <c r="C517" s="4" t="s">
        <v>34</v>
      </c>
      <c r="D517" s="5">
        <v>5</v>
      </c>
      <c r="E517" s="5" t="str">
        <f>CONCATENATE(D517," ",C517," ",B517)</f>
        <v>5 Aug 1990</v>
      </c>
      <c r="F517" s="4" t="str">
        <f>IF(M517&lt;=30,"20-30",IF(M517&lt;=40,"31-40",IF(M517&lt;=50,"41-50","51+")))</f>
        <v>31-40</v>
      </c>
      <c r="G517" s="19">
        <v>4667.6099999999997</v>
      </c>
      <c r="H517" s="4" t="s">
        <v>12</v>
      </c>
      <c r="I517" s="4" t="s">
        <v>12</v>
      </c>
      <c r="J517" s="4" t="s">
        <v>168</v>
      </c>
      <c r="K517" s="4"/>
      <c r="L517" s="4" t="str">
        <f>VLOOKUP(A517,'Customer Names'!$A$2:$B$2336,2,FALSE)</f>
        <v>Weston</v>
      </c>
      <c r="M517" s="4">
        <f>DATEDIF(E517,$K$2,"y")</f>
        <v>34</v>
      </c>
      <c r="N517" s="4">
        <f>VLOOKUP(A517,'Medical Examinations'!$A$2:$B$2336,2,FALSE)</f>
        <v>37.335000000000001</v>
      </c>
      <c r="O517" s="4">
        <f>VLOOKUP(A517,'Medical Examinations'!$A$1:$J$2336,3,FALSE)</f>
        <v>4.95</v>
      </c>
      <c r="P517" s="4" t="str">
        <f>VLOOKUP(A517,'Medical Examinations'!$A$1:$J$2336,4,FALSE)</f>
        <v>No</v>
      </c>
      <c r="Q517" s="4" t="str">
        <f>VLOOKUP(A517,'Medical Examinations'!$A$1:$J$2336,5,FALSE)</f>
        <v>No</v>
      </c>
      <c r="R517" s="4">
        <f>VLOOKUP(A517,'Medical Examinations'!$A$1:$J$2336,7,FALSE)</f>
        <v>0</v>
      </c>
      <c r="S517" s="4" t="str">
        <f>VLOOKUP(A517,'Medical Examinations'!$A$1:$J$2336,6,FALSE)</f>
        <v>No</v>
      </c>
      <c r="T517" s="4" t="str">
        <f>VLOOKUP(A517,'Medical Examinations'!$A$1:$J$2336,8,FALSE)</f>
        <v>No</v>
      </c>
      <c r="U517" s="4" t="str">
        <f>VLOOKUP(A517,'Medical Examinations'!$A$1:$J$2336,9,FALSE)</f>
        <v>Obesity</v>
      </c>
      <c r="V517" s="4" t="str">
        <f>VLOOKUP(A517,'Medical Examinations'!$A$1:$J$2336,10,FALSE)</f>
        <v>Normal</v>
      </c>
      <c r="W517" s="4"/>
      <c r="X517" s="4"/>
    </row>
    <row r="518" spans="1:24" ht="15.75" thickBot="1" x14ac:dyDescent="0.3">
      <c r="A518" s="4" t="s">
        <v>551</v>
      </c>
      <c r="B518" s="5">
        <v>1990</v>
      </c>
      <c r="C518" s="4" t="s">
        <v>20</v>
      </c>
      <c r="D518" s="5">
        <v>26</v>
      </c>
      <c r="E518" s="5" t="str">
        <f>CONCATENATE(D518," ",C518," ",B518)</f>
        <v>26 Sep 1990</v>
      </c>
      <c r="F518" s="4" t="str">
        <f>IF(M518&lt;=30,"20-30",IF(M518&lt;=40,"31-40",IF(M518&lt;=50,"41-50","51+")))</f>
        <v>31-40</v>
      </c>
      <c r="G518" s="19">
        <v>4670.6400000000003</v>
      </c>
      <c r="H518" s="4" t="s">
        <v>11</v>
      </c>
      <c r="I518" s="4" t="s">
        <v>11</v>
      </c>
      <c r="J518" s="4" t="s">
        <v>42</v>
      </c>
      <c r="K518" s="4"/>
      <c r="L518" s="4" t="str">
        <f>VLOOKUP(A518,'Customer Names'!$A$2:$B$2336,2,FALSE)</f>
        <v>Bell</v>
      </c>
      <c r="M518" s="4">
        <f>DATEDIF(E518,$K$2,"y")</f>
        <v>34</v>
      </c>
      <c r="N518" s="4">
        <f>VLOOKUP(A518,'Medical Examinations'!$A$2:$B$2336,2,FALSE)</f>
        <v>35.200000000000003</v>
      </c>
      <c r="O518" s="4">
        <f>VLOOKUP(A518,'Medical Examinations'!$A$1:$J$2336,3,FALSE)</f>
        <v>5.55</v>
      </c>
      <c r="P518" s="4" t="str">
        <f>VLOOKUP(A518,'Medical Examinations'!$A$1:$J$2336,4,FALSE)</f>
        <v>No</v>
      </c>
      <c r="Q518" s="4" t="str">
        <f>VLOOKUP(A518,'Medical Examinations'!$A$1:$J$2336,5,FALSE)</f>
        <v>No</v>
      </c>
      <c r="R518" s="4">
        <f>VLOOKUP(A518,'Medical Examinations'!$A$1:$J$2336,7,FALSE)</f>
        <v>0</v>
      </c>
      <c r="S518" s="4" t="str">
        <f>VLOOKUP(A518,'Medical Examinations'!$A$1:$J$2336,6,FALSE)</f>
        <v>No</v>
      </c>
      <c r="T518" s="4" t="str">
        <f>VLOOKUP(A518,'Medical Examinations'!$A$1:$J$2336,8,FALSE)</f>
        <v>No</v>
      </c>
      <c r="U518" s="4" t="str">
        <f>VLOOKUP(A518,'Medical Examinations'!$A$1:$J$2336,9,FALSE)</f>
        <v>Obesity</v>
      </c>
      <c r="V518" s="4" t="str">
        <f>VLOOKUP(A518,'Medical Examinations'!$A$1:$J$2336,10,FALSE)</f>
        <v>Normal</v>
      </c>
      <c r="W518" s="4"/>
      <c r="X518" s="4"/>
    </row>
    <row r="519" spans="1:24" ht="15.75" thickBot="1" x14ac:dyDescent="0.3">
      <c r="A519" s="4" t="s">
        <v>552</v>
      </c>
      <c r="B519" s="5">
        <v>1990</v>
      </c>
      <c r="C519" s="4" t="s">
        <v>10</v>
      </c>
      <c r="D519" s="5">
        <v>13</v>
      </c>
      <c r="E519" s="5" t="str">
        <f>CONCATENATE(D519," ",C519," ",B519)</f>
        <v>13 Jul 1990</v>
      </c>
      <c r="F519" s="4" t="str">
        <f>IF(M519&lt;=30,"20-30",IF(M519&lt;=40,"31-40",IF(M519&lt;=50,"41-50","51+")))</f>
        <v>31-40</v>
      </c>
      <c r="G519" s="19">
        <v>4673.3900000000003</v>
      </c>
      <c r="H519" s="4" t="s">
        <v>11</v>
      </c>
      <c r="I519" s="4" t="s">
        <v>16</v>
      </c>
      <c r="J519" s="4" t="s">
        <v>13</v>
      </c>
      <c r="K519" s="4"/>
      <c r="L519" s="4" t="str">
        <f>VLOOKUP(A519,'Customer Names'!$A$2:$B$2336,2,FALSE)</f>
        <v>Mollak</v>
      </c>
      <c r="M519" s="4">
        <f>DATEDIF(E519,$K$2,"y")</f>
        <v>34</v>
      </c>
      <c r="N519" s="4">
        <f>VLOOKUP(A519,'Medical Examinations'!$A$2:$B$2336,2,FALSE)</f>
        <v>37.18</v>
      </c>
      <c r="O519" s="4">
        <f>VLOOKUP(A519,'Medical Examinations'!$A$1:$J$2336,3,FALSE)</f>
        <v>4.9000000000000004</v>
      </c>
      <c r="P519" s="4" t="str">
        <f>VLOOKUP(A519,'Medical Examinations'!$A$1:$J$2336,4,FALSE)</f>
        <v>No</v>
      </c>
      <c r="Q519" s="4" t="str">
        <f>VLOOKUP(A519,'Medical Examinations'!$A$1:$J$2336,5,FALSE)</f>
        <v>No</v>
      </c>
      <c r="R519" s="4">
        <f>VLOOKUP(A519,'Medical Examinations'!$A$1:$J$2336,7,FALSE)</f>
        <v>0</v>
      </c>
      <c r="S519" s="4" t="str">
        <f>VLOOKUP(A519,'Medical Examinations'!$A$1:$J$2336,6,FALSE)</f>
        <v>No</v>
      </c>
      <c r="T519" s="4" t="str">
        <f>VLOOKUP(A519,'Medical Examinations'!$A$1:$J$2336,8,FALSE)</f>
        <v>No</v>
      </c>
      <c r="U519" s="4" t="str">
        <f>VLOOKUP(A519,'Medical Examinations'!$A$1:$J$2336,9,FALSE)</f>
        <v>Obesity</v>
      </c>
      <c r="V519" s="4" t="str">
        <f>VLOOKUP(A519,'Medical Examinations'!$A$1:$J$2336,10,FALSE)</f>
        <v>Normal</v>
      </c>
      <c r="W519" s="4"/>
      <c r="X519" s="4"/>
    </row>
    <row r="520" spans="1:24" ht="15.75" thickBot="1" x14ac:dyDescent="0.3">
      <c r="A520" s="4" t="s">
        <v>553</v>
      </c>
      <c r="B520" s="5">
        <v>1979</v>
      </c>
      <c r="C520" s="4" t="s">
        <v>36</v>
      </c>
      <c r="D520" s="5">
        <v>18</v>
      </c>
      <c r="E520" s="5" t="str">
        <f>CONCATENATE(D520," ",C520," ",B520)</f>
        <v>18 Oct 1979</v>
      </c>
      <c r="F520" s="4" t="str">
        <f>IF(M520&lt;=30,"20-30",IF(M520&lt;=40,"31-40",IF(M520&lt;=50,"41-50","51+")))</f>
        <v>41-50</v>
      </c>
      <c r="G520" s="19">
        <v>4674.2</v>
      </c>
      <c r="H520" s="4" t="s">
        <v>11</v>
      </c>
      <c r="I520" s="4" t="s">
        <v>16</v>
      </c>
      <c r="J520" s="4" t="s">
        <v>13</v>
      </c>
      <c r="K520" s="4"/>
      <c r="L520" s="4" t="str">
        <f>VLOOKUP(A520,'Customer Names'!$A$2:$B$2336,2,FALSE)</f>
        <v>Stanton</v>
      </c>
      <c r="M520" s="4">
        <f>DATEDIF(E520,$K$2,"y")</f>
        <v>45</v>
      </c>
      <c r="N520" s="4">
        <f>VLOOKUP(A520,'Medical Examinations'!$A$2:$B$2336,2,FALSE)</f>
        <v>17.05</v>
      </c>
      <c r="O520" s="4">
        <f>VLOOKUP(A520,'Medical Examinations'!$A$1:$J$2336,3,FALSE)</f>
        <v>5.3</v>
      </c>
      <c r="P520" s="4" t="str">
        <f>VLOOKUP(A520,'Medical Examinations'!$A$1:$J$2336,4,FALSE)</f>
        <v>No</v>
      </c>
      <c r="Q520" s="4" t="str">
        <f>VLOOKUP(A520,'Medical Examinations'!$A$1:$J$2336,5,FALSE)</f>
        <v>No</v>
      </c>
      <c r="R520" s="4">
        <f>VLOOKUP(A520,'Medical Examinations'!$A$1:$J$2336,7,FALSE)</f>
        <v>1</v>
      </c>
      <c r="S520" s="4" t="str">
        <f>VLOOKUP(A520,'Medical Examinations'!$A$1:$J$2336,6,FALSE)</f>
        <v>Yes</v>
      </c>
      <c r="T520" s="4" t="str">
        <f>VLOOKUP(A520,'Medical Examinations'!$A$1:$J$2336,8,FALSE)</f>
        <v>No</v>
      </c>
      <c r="U520" s="4" t="str">
        <f>VLOOKUP(A520,'Medical Examinations'!$A$1:$J$2336,9,FALSE)</f>
        <v>Underweight</v>
      </c>
      <c r="V520" s="4" t="str">
        <f>VLOOKUP(A520,'Medical Examinations'!$A$1:$J$2336,10,FALSE)</f>
        <v>Normal</v>
      </c>
      <c r="W520" s="4"/>
      <c r="X520" s="4"/>
    </row>
    <row r="521" spans="1:24" ht="15.75" thickBot="1" x14ac:dyDescent="0.3">
      <c r="A521" s="4" t="s">
        <v>554</v>
      </c>
      <c r="B521" s="5">
        <v>2003</v>
      </c>
      <c r="C521" s="4" t="s">
        <v>36</v>
      </c>
      <c r="D521" s="5">
        <v>4</v>
      </c>
      <c r="E521" s="5" t="str">
        <f>CONCATENATE(D521," ",C521," ",B521)</f>
        <v>4 Oct 2003</v>
      </c>
      <c r="F521" s="4" t="str">
        <f>IF(M521&lt;=30,"20-30",IF(M521&lt;=40,"31-40",IF(M521&lt;=50,"41-50","51+")))</f>
        <v>20-30</v>
      </c>
      <c r="G521" s="19">
        <v>4678.8</v>
      </c>
      <c r="H521" s="4" t="s">
        <v>11</v>
      </c>
      <c r="I521" s="4" t="s">
        <v>16</v>
      </c>
      <c r="J521" s="4" t="s">
        <v>300</v>
      </c>
      <c r="K521" s="4"/>
      <c r="L521" s="4" t="str">
        <f>VLOOKUP(A521,'Customer Names'!$A$2:$B$2336,2,FALSE)</f>
        <v>Sousa</v>
      </c>
      <c r="M521" s="4">
        <f>DATEDIF(E521,$K$2,"y")</f>
        <v>21</v>
      </c>
      <c r="N521" s="4">
        <f>VLOOKUP(A521,'Medical Examinations'!$A$2:$B$2336,2,FALSE)</f>
        <v>34.99</v>
      </c>
      <c r="O521" s="4">
        <f>VLOOKUP(A521,'Medical Examinations'!$A$1:$J$2336,3,FALSE)</f>
        <v>5.0999999999999996</v>
      </c>
      <c r="P521" s="4" t="str">
        <f>VLOOKUP(A521,'Medical Examinations'!$A$1:$J$2336,4,FALSE)</f>
        <v>No</v>
      </c>
      <c r="Q521" s="4" t="str">
        <f>VLOOKUP(A521,'Medical Examinations'!$A$1:$J$2336,5,FALSE)</f>
        <v>No</v>
      </c>
      <c r="R521" s="4">
        <f>VLOOKUP(A521,'Medical Examinations'!$A$1:$J$2336,7,FALSE)</f>
        <v>1</v>
      </c>
      <c r="S521" s="4" t="str">
        <f>VLOOKUP(A521,'Medical Examinations'!$A$1:$J$2336,6,FALSE)</f>
        <v>Yes</v>
      </c>
      <c r="T521" s="4" t="str">
        <f>VLOOKUP(A521,'Medical Examinations'!$A$1:$J$2336,8,FALSE)</f>
        <v>No</v>
      </c>
      <c r="U521" s="4" t="str">
        <f>VLOOKUP(A521,'Medical Examinations'!$A$1:$J$2336,9,FALSE)</f>
        <v>Obesity</v>
      </c>
      <c r="V521" s="4" t="str">
        <f>VLOOKUP(A521,'Medical Examinations'!$A$1:$J$2336,10,FALSE)</f>
        <v>Normal</v>
      </c>
      <c r="W521" s="4"/>
      <c r="X521" s="4"/>
    </row>
    <row r="522" spans="1:24" ht="15.75" thickBot="1" x14ac:dyDescent="0.3">
      <c r="A522" s="4" t="s">
        <v>555</v>
      </c>
      <c r="B522" s="5">
        <v>1990</v>
      </c>
      <c r="C522" s="4" t="s">
        <v>20</v>
      </c>
      <c r="D522" s="5">
        <v>4</v>
      </c>
      <c r="E522" s="5" t="str">
        <f>CONCATENATE(D522," ",C522," ",B522)</f>
        <v>4 Sep 1990</v>
      </c>
      <c r="F522" s="4" t="str">
        <f>IF(M522&lt;=30,"20-30",IF(M522&lt;=40,"31-40",IF(M522&lt;=50,"41-50","51+")))</f>
        <v>31-40</v>
      </c>
      <c r="G522" s="19">
        <v>4686.3900000000003</v>
      </c>
      <c r="H522" s="4" t="s">
        <v>12</v>
      </c>
      <c r="I522" s="4" t="s">
        <v>12</v>
      </c>
      <c r="J522" s="4" t="s">
        <v>13</v>
      </c>
      <c r="K522" s="4"/>
      <c r="L522" s="4" t="str">
        <f>VLOOKUP(A522,'Customer Names'!$A$2:$B$2336,2,FALSE)</f>
        <v>Cowan</v>
      </c>
      <c r="M522" s="4">
        <f>DATEDIF(E522,$K$2,"y")</f>
        <v>34</v>
      </c>
      <c r="N522" s="4">
        <f>VLOOKUP(A522,'Medical Examinations'!$A$2:$B$2336,2,FALSE)</f>
        <v>46.53</v>
      </c>
      <c r="O522" s="4">
        <f>VLOOKUP(A522,'Medical Examinations'!$A$1:$J$2336,3,FALSE)</f>
        <v>4.16</v>
      </c>
      <c r="P522" s="4" t="str">
        <f>VLOOKUP(A522,'Medical Examinations'!$A$1:$J$2336,4,FALSE)</f>
        <v>No</v>
      </c>
      <c r="Q522" s="4" t="str">
        <f>VLOOKUP(A522,'Medical Examinations'!$A$1:$J$2336,5,FALSE)</f>
        <v>No</v>
      </c>
      <c r="R522" s="4">
        <f>VLOOKUP(A522,'Medical Examinations'!$A$1:$J$2336,7,FALSE)</f>
        <v>0</v>
      </c>
      <c r="S522" s="4" t="str">
        <f>VLOOKUP(A522,'Medical Examinations'!$A$1:$J$2336,6,FALSE)</f>
        <v>No</v>
      </c>
      <c r="T522" s="4" t="str">
        <f>VLOOKUP(A522,'Medical Examinations'!$A$1:$J$2336,8,FALSE)</f>
        <v>No</v>
      </c>
      <c r="U522" s="4" t="str">
        <f>VLOOKUP(A522,'Medical Examinations'!$A$1:$J$2336,9,FALSE)</f>
        <v>Obesity</v>
      </c>
      <c r="V522" s="4" t="str">
        <f>VLOOKUP(A522,'Medical Examinations'!$A$1:$J$2336,10,FALSE)</f>
        <v>Normal</v>
      </c>
      <c r="W522" s="4"/>
      <c r="X522" s="4"/>
    </row>
    <row r="523" spans="1:24" ht="15.75" thickBot="1" x14ac:dyDescent="0.3">
      <c r="A523" s="4" t="s">
        <v>556</v>
      </c>
      <c r="B523" s="5">
        <v>2003</v>
      </c>
      <c r="C523" s="4" t="s">
        <v>18</v>
      </c>
      <c r="D523" s="5">
        <v>22</v>
      </c>
      <c r="E523" s="5" t="str">
        <f>CONCATENATE(D523," ",C523," ",B523)</f>
        <v>22 Jun 2003</v>
      </c>
      <c r="F523" s="4" t="str">
        <f>IF(M523&lt;=30,"20-30",IF(M523&lt;=40,"31-40",IF(M523&lt;=50,"41-50","51+")))</f>
        <v>20-30</v>
      </c>
      <c r="G523" s="19">
        <v>4687.8</v>
      </c>
      <c r="H523" s="4" t="s">
        <v>11</v>
      </c>
      <c r="I523" s="4" t="s">
        <v>12</v>
      </c>
      <c r="J523" s="4" t="s">
        <v>42</v>
      </c>
      <c r="K523" s="4"/>
      <c r="L523" s="4" t="str">
        <f>VLOOKUP(A523,'Customer Names'!$A$2:$B$2336,2,FALSE)</f>
        <v>Philbrook</v>
      </c>
      <c r="M523" s="4">
        <f>DATEDIF(E523,$K$2,"y")</f>
        <v>21</v>
      </c>
      <c r="N523" s="4">
        <f>VLOOKUP(A523,'Medical Examinations'!$A$2:$B$2336,2,FALSE)</f>
        <v>28.6</v>
      </c>
      <c r="O523" s="4">
        <f>VLOOKUP(A523,'Medical Examinations'!$A$1:$J$2336,3,FALSE)</f>
        <v>6.08</v>
      </c>
      <c r="P523" s="4" t="str">
        <f>VLOOKUP(A523,'Medical Examinations'!$A$1:$J$2336,4,FALSE)</f>
        <v>No</v>
      </c>
      <c r="Q523" s="4" t="str">
        <f>VLOOKUP(A523,'Medical Examinations'!$A$1:$J$2336,5,FALSE)</f>
        <v>No</v>
      </c>
      <c r="R523" s="4">
        <f>VLOOKUP(A523,'Medical Examinations'!$A$1:$J$2336,7,FALSE)</f>
        <v>1</v>
      </c>
      <c r="S523" s="4" t="str">
        <f>VLOOKUP(A523,'Medical Examinations'!$A$1:$J$2336,6,FALSE)</f>
        <v>Yes</v>
      </c>
      <c r="T523" s="4" t="str">
        <f>VLOOKUP(A523,'Medical Examinations'!$A$1:$J$2336,8,FALSE)</f>
        <v>No</v>
      </c>
      <c r="U523" s="4" t="str">
        <f>VLOOKUP(A523,'Medical Examinations'!$A$1:$J$2336,9,FALSE)</f>
        <v>Overweight</v>
      </c>
      <c r="V523" s="4" t="str">
        <f>VLOOKUP(A523,'Medical Examinations'!$A$1:$J$2336,10,FALSE)</f>
        <v>Prediabetes</v>
      </c>
      <c r="W523" s="4"/>
      <c r="X523" s="4"/>
    </row>
    <row r="524" spans="1:24" ht="15.75" thickBot="1" x14ac:dyDescent="0.3">
      <c r="A524" s="4" t="s">
        <v>557</v>
      </c>
      <c r="B524" s="5">
        <v>1977</v>
      </c>
      <c r="C524" s="4" t="s">
        <v>30</v>
      </c>
      <c r="D524" s="5">
        <v>4</v>
      </c>
      <c r="E524" s="5" t="str">
        <f>CONCATENATE(D524," ",C524," ",B524)</f>
        <v>4 Dec 1977</v>
      </c>
      <c r="F524" s="4" t="str">
        <f>IF(M524&lt;=30,"20-30",IF(M524&lt;=40,"31-40",IF(M524&lt;=50,"41-50","51+")))</f>
        <v>41-50</v>
      </c>
      <c r="G524" s="19">
        <v>4699.47</v>
      </c>
      <c r="H524" s="4" t="s">
        <v>11</v>
      </c>
      <c r="I524" s="4" t="s">
        <v>12</v>
      </c>
      <c r="J524" s="4" t="s">
        <v>13</v>
      </c>
      <c r="K524" s="4"/>
      <c r="L524" s="4" t="str">
        <f>VLOOKUP(A524,'Customer Names'!$A$2:$B$2336,2,FALSE)</f>
        <v>Scanlin</v>
      </c>
      <c r="M524" s="4">
        <f>DATEDIF(E524,$K$2,"y")</f>
        <v>47</v>
      </c>
      <c r="N524" s="4">
        <f>VLOOKUP(A524,'Medical Examinations'!$A$2:$B$2336,2,FALSE)</f>
        <v>15.61</v>
      </c>
      <c r="O524" s="4">
        <f>VLOOKUP(A524,'Medical Examinations'!$A$1:$J$2336,3,FALSE)</f>
        <v>5.77</v>
      </c>
      <c r="P524" s="4" t="str">
        <f>VLOOKUP(A524,'Medical Examinations'!$A$1:$J$2336,4,FALSE)</f>
        <v>No</v>
      </c>
      <c r="Q524" s="4" t="str">
        <f>VLOOKUP(A524,'Medical Examinations'!$A$1:$J$2336,5,FALSE)</f>
        <v>No</v>
      </c>
      <c r="R524" s="4">
        <f>VLOOKUP(A524,'Medical Examinations'!$A$1:$J$2336,7,FALSE)</f>
        <v>0</v>
      </c>
      <c r="S524" s="4" t="str">
        <f>VLOOKUP(A524,'Medical Examinations'!$A$1:$J$2336,6,FALSE)</f>
        <v>No</v>
      </c>
      <c r="T524" s="4" t="str">
        <f>VLOOKUP(A524,'Medical Examinations'!$A$1:$J$2336,8,FALSE)</f>
        <v>No</v>
      </c>
      <c r="U524" s="4" t="str">
        <f>VLOOKUP(A524,'Medical Examinations'!$A$1:$J$2336,9,FALSE)</f>
        <v>Underweight</v>
      </c>
      <c r="V524" s="4" t="str">
        <f>VLOOKUP(A524,'Medical Examinations'!$A$1:$J$2336,10,FALSE)</f>
        <v>Prediabetes</v>
      </c>
      <c r="W524" s="4"/>
      <c r="X524" s="4"/>
    </row>
    <row r="525" spans="1:24" ht="15.75" thickBot="1" x14ac:dyDescent="0.3">
      <c r="A525" s="4" t="s">
        <v>558</v>
      </c>
      <c r="B525" s="5">
        <v>1981</v>
      </c>
      <c r="C525" s="4" t="s">
        <v>34</v>
      </c>
      <c r="D525" s="5">
        <v>12</v>
      </c>
      <c r="E525" s="5" t="str">
        <f>CONCATENATE(D525," ",C525," ",B525)</f>
        <v>12 Aug 1981</v>
      </c>
      <c r="F525" s="4" t="str">
        <f>IF(M525&lt;=30,"20-30",IF(M525&lt;=40,"31-40",IF(M525&lt;=50,"41-50","51+")))</f>
        <v>41-50</v>
      </c>
      <c r="G525" s="19">
        <v>4712.12</v>
      </c>
      <c r="H525" s="4" t="s">
        <v>11</v>
      </c>
      <c r="I525" s="4" t="s">
        <v>12</v>
      </c>
      <c r="J525" s="4" t="s">
        <v>42</v>
      </c>
      <c r="K525" s="4"/>
      <c r="L525" s="4" t="str">
        <f>VLOOKUP(A525,'Customer Names'!$A$2:$B$2336,2,FALSE)</f>
        <v>Gast</v>
      </c>
      <c r="M525" s="4">
        <f>DATEDIF(E525,$K$2,"y")</f>
        <v>43</v>
      </c>
      <c r="N525" s="4">
        <f>VLOOKUP(A525,'Medical Examinations'!$A$2:$B$2336,2,FALSE)</f>
        <v>19.47</v>
      </c>
      <c r="O525" s="4">
        <f>VLOOKUP(A525,'Medical Examinations'!$A$1:$J$2336,3,FALSE)</f>
        <v>6.6</v>
      </c>
      <c r="P525" s="4" t="str">
        <f>VLOOKUP(A525,'Medical Examinations'!$A$1:$J$2336,4,FALSE)</f>
        <v>Yes</v>
      </c>
      <c r="Q525" s="4" t="str">
        <f>VLOOKUP(A525,'Medical Examinations'!$A$1:$J$2336,5,FALSE)</f>
        <v>No</v>
      </c>
      <c r="R525" s="4">
        <f>VLOOKUP(A525,'Medical Examinations'!$A$1:$J$2336,7,FALSE)</f>
        <v>0</v>
      </c>
      <c r="S525" s="4" t="str">
        <f>VLOOKUP(A525,'Medical Examinations'!$A$1:$J$2336,6,FALSE)</f>
        <v>No</v>
      </c>
      <c r="T525" s="4" t="str">
        <f>VLOOKUP(A525,'Medical Examinations'!$A$1:$J$2336,8,FALSE)</f>
        <v>No</v>
      </c>
      <c r="U525" s="4" t="str">
        <f>VLOOKUP(A525,'Medical Examinations'!$A$1:$J$2336,9,FALSE)</f>
        <v>Normal Weight</v>
      </c>
      <c r="V525" s="4" t="str">
        <f>VLOOKUP(A525,'Medical Examinations'!$A$1:$J$2336,10,FALSE)</f>
        <v>Diabetes</v>
      </c>
      <c r="W525" s="4"/>
      <c r="X525" s="4"/>
    </row>
    <row r="526" spans="1:24" ht="15.75" thickBot="1" x14ac:dyDescent="0.3">
      <c r="A526" s="4" t="s">
        <v>559</v>
      </c>
      <c r="B526" s="5">
        <v>1992</v>
      </c>
      <c r="C526" s="4" t="s">
        <v>36</v>
      </c>
      <c r="D526" s="5">
        <v>9</v>
      </c>
      <c r="E526" s="5" t="str">
        <f>CONCATENATE(D526," ",C526," ",B526)</f>
        <v>9 Oct 1992</v>
      </c>
      <c r="F526" s="4" t="str">
        <f>IF(M526&lt;=30,"20-30",IF(M526&lt;=40,"31-40",IF(M526&lt;=50,"41-50","51+")))</f>
        <v>31-40</v>
      </c>
      <c r="G526" s="19">
        <v>4718.2</v>
      </c>
      <c r="H526" s="4" t="s">
        <v>11</v>
      </c>
      <c r="I526" s="4" t="s">
        <v>12</v>
      </c>
      <c r="J526" s="4" t="s">
        <v>247</v>
      </c>
      <c r="K526" s="4"/>
      <c r="L526" s="4" t="str">
        <f>VLOOKUP(A526,'Customer Names'!$A$2:$B$2336,2,FALSE)</f>
        <v>Kendall</v>
      </c>
      <c r="M526" s="4">
        <f>DATEDIF(E526,$K$2,"y")</f>
        <v>32</v>
      </c>
      <c r="N526" s="4">
        <f>VLOOKUP(A526,'Medical Examinations'!$A$2:$B$2336,2,FALSE)</f>
        <v>21.945</v>
      </c>
      <c r="O526" s="4">
        <f>VLOOKUP(A526,'Medical Examinations'!$A$1:$J$2336,3,FALSE)</f>
        <v>5.37</v>
      </c>
      <c r="P526" s="4" t="str">
        <f>VLOOKUP(A526,'Medical Examinations'!$A$1:$J$2336,4,FALSE)</f>
        <v>No</v>
      </c>
      <c r="Q526" s="4" t="str">
        <f>VLOOKUP(A526,'Medical Examinations'!$A$1:$J$2336,5,FALSE)</f>
        <v>No</v>
      </c>
      <c r="R526" s="4">
        <f>VLOOKUP(A526,'Medical Examinations'!$A$1:$J$2336,7,FALSE)</f>
        <v>1</v>
      </c>
      <c r="S526" s="4" t="str">
        <f>VLOOKUP(A526,'Medical Examinations'!$A$1:$J$2336,6,FALSE)</f>
        <v>No</v>
      </c>
      <c r="T526" s="4" t="str">
        <f>VLOOKUP(A526,'Medical Examinations'!$A$1:$J$2336,8,FALSE)</f>
        <v>No</v>
      </c>
      <c r="U526" s="4" t="str">
        <f>VLOOKUP(A526,'Medical Examinations'!$A$1:$J$2336,9,FALSE)</f>
        <v>Normal Weight</v>
      </c>
      <c r="V526" s="4" t="str">
        <f>VLOOKUP(A526,'Medical Examinations'!$A$1:$J$2336,10,FALSE)</f>
        <v>Normal</v>
      </c>
      <c r="W526" s="4"/>
      <c r="X526" s="4"/>
    </row>
    <row r="527" spans="1:24" ht="15.75" thickBot="1" x14ac:dyDescent="0.3">
      <c r="A527" s="4" t="s">
        <v>560</v>
      </c>
      <c r="B527" s="5">
        <v>1992</v>
      </c>
      <c r="C527" s="4" t="s">
        <v>20</v>
      </c>
      <c r="D527" s="5">
        <v>28</v>
      </c>
      <c r="E527" s="5" t="str">
        <f>CONCATENATE(D527," ",C527," ",B527)</f>
        <v>28 Sep 1992</v>
      </c>
      <c r="F527" s="4" t="str">
        <f>IF(M527&lt;=30,"20-30",IF(M527&lt;=40,"31-40",IF(M527&lt;=50,"41-50","51+")))</f>
        <v>31-40</v>
      </c>
      <c r="G527" s="19">
        <v>4719.5200000000004</v>
      </c>
      <c r="H527" s="4" t="s">
        <v>11</v>
      </c>
      <c r="I527" s="4" t="s">
        <v>11</v>
      </c>
      <c r="J527" s="4" t="s">
        <v>247</v>
      </c>
      <c r="K527" s="4"/>
      <c r="L527" s="4" t="str">
        <f>VLOOKUP(A527,'Customer Names'!$A$2:$B$2336,2,FALSE)</f>
        <v>Huntington</v>
      </c>
      <c r="M527" s="4">
        <f>DATEDIF(E527,$K$2,"y")</f>
        <v>32</v>
      </c>
      <c r="N527" s="4">
        <f>VLOOKUP(A527,'Medical Examinations'!$A$2:$B$2336,2,FALSE)</f>
        <v>22.895</v>
      </c>
      <c r="O527" s="4">
        <f>VLOOKUP(A527,'Medical Examinations'!$A$1:$J$2336,3,FALSE)</f>
        <v>5.24</v>
      </c>
      <c r="P527" s="4" t="str">
        <f>VLOOKUP(A527,'Medical Examinations'!$A$1:$J$2336,4,FALSE)</f>
        <v>No</v>
      </c>
      <c r="Q527" s="4" t="str">
        <f>VLOOKUP(A527,'Medical Examinations'!$A$1:$J$2336,5,FALSE)</f>
        <v>No</v>
      </c>
      <c r="R527" s="4">
        <f>VLOOKUP(A527,'Medical Examinations'!$A$1:$J$2336,7,FALSE)</f>
        <v>1</v>
      </c>
      <c r="S527" s="4" t="str">
        <f>VLOOKUP(A527,'Medical Examinations'!$A$1:$J$2336,6,FALSE)</f>
        <v>No</v>
      </c>
      <c r="T527" s="4" t="str">
        <f>VLOOKUP(A527,'Medical Examinations'!$A$1:$J$2336,8,FALSE)</f>
        <v>No</v>
      </c>
      <c r="U527" s="4" t="str">
        <f>VLOOKUP(A527,'Medical Examinations'!$A$1:$J$2336,9,FALSE)</f>
        <v>Normal Weight</v>
      </c>
      <c r="V527" s="4" t="str">
        <f>VLOOKUP(A527,'Medical Examinations'!$A$1:$J$2336,10,FALSE)</f>
        <v>Normal</v>
      </c>
      <c r="W527" s="4"/>
      <c r="X527" s="4"/>
    </row>
    <row r="528" spans="1:24" ht="15.75" thickBot="1" x14ac:dyDescent="0.3">
      <c r="A528" s="4" t="s">
        <v>561</v>
      </c>
      <c r="B528" s="5">
        <v>1994</v>
      </c>
      <c r="C528" s="4" t="s">
        <v>34</v>
      </c>
      <c r="D528" s="5">
        <v>12</v>
      </c>
      <c r="E528" s="5" t="str">
        <f>CONCATENATE(D528," ",C528," ",B528)</f>
        <v>12 Aug 1994</v>
      </c>
      <c r="F528" s="4" t="str">
        <f>IF(M528&lt;=30,"20-30",IF(M528&lt;=40,"31-40",IF(M528&lt;=50,"41-50","51+")))</f>
        <v>20-30</v>
      </c>
      <c r="G528" s="19">
        <v>4719.74</v>
      </c>
      <c r="H528" s="4" t="s">
        <v>11</v>
      </c>
      <c r="I528" s="4" t="s">
        <v>16</v>
      </c>
      <c r="J528" s="4" t="s">
        <v>23</v>
      </c>
      <c r="K528" s="4"/>
      <c r="L528" s="4" t="str">
        <f>VLOOKUP(A528,'Customer Names'!$A$2:$B$2336,2,FALSE)</f>
        <v>Benson</v>
      </c>
      <c r="M528" s="4">
        <f>DATEDIF(E528,$K$2,"y")</f>
        <v>30</v>
      </c>
      <c r="N528" s="4">
        <f>VLOOKUP(A528,'Medical Examinations'!$A$2:$B$2336,2,FALSE)</f>
        <v>23.844999999999999</v>
      </c>
      <c r="O528" s="4">
        <f>VLOOKUP(A528,'Medical Examinations'!$A$1:$J$2336,3,FALSE)</f>
        <v>4.3600000000000003</v>
      </c>
      <c r="P528" s="4" t="str">
        <f>VLOOKUP(A528,'Medical Examinations'!$A$1:$J$2336,4,FALSE)</f>
        <v>No</v>
      </c>
      <c r="Q528" s="4" t="str">
        <f>VLOOKUP(A528,'Medical Examinations'!$A$1:$J$2336,5,FALSE)</f>
        <v>No</v>
      </c>
      <c r="R528" s="4">
        <f>VLOOKUP(A528,'Medical Examinations'!$A$1:$J$2336,7,FALSE)</f>
        <v>0</v>
      </c>
      <c r="S528" s="4" t="str">
        <f>VLOOKUP(A528,'Medical Examinations'!$A$1:$J$2336,6,FALSE)</f>
        <v>No</v>
      </c>
      <c r="T528" s="4" t="str">
        <f>VLOOKUP(A528,'Medical Examinations'!$A$1:$J$2336,8,FALSE)</f>
        <v>No</v>
      </c>
      <c r="U528" s="4" t="str">
        <f>VLOOKUP(A528,'Medical Examinations'!$A$1:$J$2336,9,FALSE)</f>
        <v>Normal Weight</v>
      </c>
      <c r="V528" s="4" t="str">
        <f>VLOOKUP(A528,'Medical Examinations'!$A$1:$J$2336,10,FALSE)</f>
        <v>Normal</v>
      </c>
      <c r="W528" s="4"/>
      <c r="X528" s="4"/>
    </row>
    <row r="529" spans="1:24" ht="15.75" thickBot="1" x14ac:dyDescent="0.3">
      <c r="A529" s="4" t="s">
        <v>562</v>
      </c>
      <c r="B529" s="5">
        <v>1980</v>
      </c>
      <c r="C529" s="4" t="s">
        <v>10</v>
      </c>
      <c r="D529" s="5">
        <v>2</v>
      </c>
      <c r="E529" s="5" t="str">
        <f>CONCATENATE(D529," ",C529," ",B529)</f>
        <v>2 Jul 1980</v>
      </c>
      <c r="F529" s="4" t="str">
        <f>IF(M529&lt;=30,"20-30",IF(M529&lt;=40,"31-40",IF(M529&lt;=50,"41-50","51+")))</f>
        <v>41-50</v>
      </c>
      <c r="G529" s="19">
        <v>4728.71</v>
      </c>
      <c r="H529" s="4" t="s">
        <v>11</v>
      </c>
      <c r="I529" s="4" t="s">
        <v>12</v>
      </c>
      <c r="J529" s="4" t="s">
        <v>23</v>
      </c>
      <c r="K529" s="4"/>
      <c r="L529" s="4" t="str">
        <f>VLOOKUP(A529,'Customer Names'!$A$2:$B$2336,2,FALSE)</f>
        <v>Kong</v>
      </c>
      <c r="M529" s="4">
        <f>DATEDIF(E529,$K$2,"y")</f>
        <v>44</v>
      </c>
      <c r="N529" s="4">
        <f>VLOOKUP(A529,'Medical Examinations'!$A$2:$B$2336,2,FALSE)</f>
        <v>15.57</v>
      </c>
      <c r="O529" s="4">
        <f>VLOOKUP(A529,'Medical Examinations'!$A$1:$J$2336,3,FALSE)</f>
        <v>6.07</v>
      </c>
      <c r="P529" s="4" t="str">
        <f>VLOOKUP(A529,'Medical Examinations'!$A$1:$J$2336,4,FALSE)</f>
        <v>No</v>
      </c>
      <c r="Q529" s="4" t="str">
        <f>VLOOKUP(A529,'Medical Examinations'!$A$1:$J$2336,5,FALSE)</f>
        <v>No</v>
      </c>
      <c r="R529" s="4">
        <f>VLOOKUP(A529,'Medical Examinations'!$A$1:$J$2336,7,FALSE)</f>
        <v>0</v>
      </c>
      <c r="S529" s="4" t="str">
        <f>VLOOKUP(A529,'Medical Examinations'!$A$1:$J$2336,6,FALSE)</f>
        <v>No</v>
      </c>
      <c r="T529" s="4" t="str">
        <f>VLOOKUP(A529,'Medical Examinations'!$A$1:$J$2336,8,FALSE)</f>
        <v>No</v>
      </c>
      <c r="U529" s="4" t="str">
        <f>VLOOKUP(A529,'Medical Examinations'!$A$1:$J$2336,9,FALSE)</f>
        <v>Underweight</v>
      </c>
      <c r="V529" s="4" t="str">
        <f>VLOOKUP(A529,'Medical Examinations'!$A$1:$J$2336,10,FALSE)</f>
        <v>Prediabetes</v>
      </c>
      <c r="W529" s="4"/>
      <c r="X529" s="4"/>
    </row>
    <row r="530" spans="1:24" ht="15.75" thickBot="1" x14ac:dyDescent="0.3">
      <c r="A530" s="4" t="s">
        <v>563</v>
      </c>
      <c r="B530" s="5">
        <v>1986</v>
      </c>
      <c r="C530" s="4" t="s">
        <v>20</v>
      </c>
      <c r="D530" s="5">
        <v>5</v>
      </c>
      <c r="E530" s="5" t="str">
        <f>CONCATENATE(D530," ",C530," ",B530)</f>
        <v>5 Sep 1986</v>
      </c>
      <c r="F530" s="4" t="str">
        <f>IF(M530&lt;=30,"20-30",IF(M530&lt;=40,"31-40",IF(M530&lt;=50,"41-50","51+")))</f>
        <v>31-40</v>
      </c>
      <c r="G530" s="19">
        <v>4734.6400000000003</v>
      </c>
      <c r="H530" s="4" t="s">
        <v>11</v>
      </c>
      <c r="I530" s="4" t="s">
        <v>16</v>
      </c>
      <c r="J530" s="4" t="s">
        <v>13</v>
      </c>
      <c r="K530" s="4"/>
      <c r="L530" s="4" t="str">
        <f>VLOOKUP(A530,'Customer Names'!$A$2:$B$2336,2,FALSE)</f>
        <v>Lloyd</v>
      </c>
      <c r="M530" s="4">
        <f>DATEDIF(E530,$K$2,"y")</f>
        <v>38</v>
      </c>
      <c r="N530" s="4">
        <f>VLOOKUP(A530,'Medical Examinations'!$A$2:$B$2336,2,FALSE)</f>
        <v>20.74</v>
      </c>
      <c r="O530" s="4">
        <f>VLOOKUP(A530,'Medical Examinations'!$A$1:$J$2336,3,FALSE)</f>
        <v>11.69</v>
      </c>
      <c r="P530" s="4" t="str">
        <f>VLOOKUP(A530,'Medical Examinations'!$A$1:$J$2336,4,FALSE)</f>
        <v>Yes</v>
      </c>
      <c r="Q530" s="4" t="str">
        <f>VLOOKUP(A530,'Medical Examinations'!$A$1:$J$2336,5,FALSE)</f>
        <v>No</v>
      </c>
      <c r="R530" s="4">
        <f>VLOOKUP(A530,'Medical Examinations'!$A$1:$J$2336,7,FALSE)</f>
        <v>1</v>
      </c>
      <c r="S530" s="4" t="str">
        <f>VLOOKUP(A530,'Medical Examinations'!$A$1:$J$2336,6,FALSE)</f>
        <v>No</v>
      </c>
      <c r="T530" s="4" t="str">
        <f>VLOOKUP(A530,'Medical Examinations'!$A$1:$J$2336,8,FALSE)</f>
        <v>No</v>
      </c>
      <c r="U530" s="4" t="str">
        <f>VLOOKUP(A530,'Medical Examinations'!$A$1:$J$2336,9,FALSE)</f>
        <v>Normal Weight</v>
      </c>
      <c r="V530" s="4" t="str">
        <f>VLOOKUP(A530,'Medical Examinations'!$A$1:$J$2336,10,FALSE)</f>
        <v>Diabetes</v>
      </c>
      <c r="W530" s="4"/>
      <c r="X530" s="4"/>
    </row>
    <row r="531" spans="1:24" ht="15.75" thickBot="1" x14ac:dyDescent="0.3">
      <c r="A531" s="4" t="s">
        <v>564</v>
      </c>
      <c r="B531" s="5">
        <v>1991</v>
      </c>
      <c r="C531" s="4" t="s">
        <v>36</v>
      </c>
      <c r="D531" s="5">
        <v>12</v>
      </c>
      <c r="E531" s="5" t="str">
        <f>CONCATENATE(D531," ",C531," ",B531)</f>
        <v>12 Oct 1991</v>
      </c>
      <c r="F531" s="4" t="str">
        <f>IF(M531&lt;=30,"20-30",IF(M531&lt;=40,"31-40",IF(M531&lt;=50,"41-50","51+")))</f>
        <v>31-40</v>
      </c>
      <c r="G531" s="19">
        <v>4738.2700000000004</v>
      </c>
      <c r="H531" s="4" t="s">
        <v>11</v>
      </c>
      <c r="I531" s="4" t="s">
        <v>12</v>
      </c>
      <c r="J531" s="4" t="s">
        <v>23</v>
      </c>
      <c r="K531" s="4"/>
      <c r="L531" s="4" t="str">
        <f>VLOOKUP(A531,'Customer Names'!$A$2:$B$2336,2,FALSE)</f>
        <v>Blankenship</v>
      </c>
      <c r="M531" s="4">
        <f>DATEDIF(E531,$K$2,"y")</f>
        <v>33</v>
      </c>
      <c r="N531" s="4">
        <f>VLOOKUP(A531,'Medical Examinations'!$A$2:$B$2336,2,FALSE)</f>
        <v>32.68</v>
      </c>
      <c r="O531" s="4">
        <f>VLOOKUP(A531,'Medical Examinations'!$A$1:$J$2336,3,FALSE)</f>
        <v>5.44</v>
      </c>
      <c r="P531" s="4" t="str">
        <f>VLOOKUP(A531,'Medical Examinations'!$A$1:$J$2336,4,FALSE)</f>
        <v>No</v>
      </c>
      <c r="Q531" s="4" t="str">
        <f>VLOOKUP(A531,'Medical Examinations'!$A$1:$J$2336,5,FALSE)</f>
        <v>No</v>
      </c>
      <c r="R531" s="4">
        <f>VLOOKUP(A531,'Medical Examinations'!$A$1:$J$2336,7,FALSE)</f>
        <v>0</v>
      </c>
      <c r="S531" s="4" t="str">
        <f>VLOOKUP(A531,'Medical Examinations'!$A$1:$J$2336,6,FALSE)</f>
        <v>No</v>
      </c>
      <c r="T531" s="4" t="str">
        <f>VLOOKUP(A531,'Medical Examinations'!$A$1:$J$2336,8,FALSE)</f>
        <v>No</v>
      </c>
      <c r="U531" s="4" t="str">
        <f>VLOOKUP(A531,'Medical Examinations'!$A$1:$J$2336,9,FALSE)</f>
        <v>Obesity</v>
      </c>
      <c r="V531" s="4" t="str">
        <f>VLOOKUP(A531,'Medical Examinations'!$A$1:$J$2336,10,FALSE)</f>
        <v>Normal</v>
      </c>
      <c r="W531" s="4"/>
      <c r="X531" s="4"/>
    </row>
    <row r="532" spans="1:24" ht="15.75" thickBot="1" x14ac:dyDescent="0.3">
      <c r="A532" s="4" t="s">
        <v>565</v>
      </c>
      <c r="B532" s="5">
        <v>2004</v>
      </c>
      <c r="C532" s="4" t="s">
        <v>15</v>
      </c>
      <c r="D532" s="5">
        <v>24</v>
      </c>
      <c r="E532" s="5" t="str">
        <f>CONCATENATE(D532," ",C532," ",B532)</f>
        <v>24 Nov 2004</v>
      </c>
      <c r="F532" s="4" t="str">
        <f>IF(M532&lt;=30,"20-30",IF(M532&lt;=40,"31-40",IF(M532&lt;=50,"41-50","51+")))</f>
        <v>20-30</v>
      </c>
      <c r="G532" s="19">
        <v>4740.78</v>
      </c>
      <c r="H532" s="4" t="s">
        <v>11</v>
      </c>
      <c r="I532" s="4" t="s">
        <v>12</v>
      </c>
      <c r="J532" s="4" t="s">
        <v>300</v>
      </c>
      <c r="K532" s="4"/>
      <c r="L532" s="4" t="str">
        <f>VLOOKUP(A532,'Customer Names'!$A$2:$B$2336,2,FALSE)</f>
        <v>Clash</v>
      </c>
      <c r="M532" s="4">
        <f>DATEDIF(E532,$K$2,"y")</f>
        <v>20</v>
      </c>
      <c r="N532" s="4">
        <f>VLOOKUP(A532,'Medical Examinations'!$A$2:$B$2336,2,FALSE)</f>
        <v>35.93</v>
      </c>
      <c r="O532" s="4">
        <f>VLOOKUP(A532,'Medical Examinations'!$A$1:$J$2336,3,FALSE)</f>
        <v>5.43</v>
      </c>
      <c r="P532" s="4" t="str">
        <f>VLOOKUP(A532,'Medical Examinations'!$A$1:$J$2336,4,FALSE)</f>
        <v>No</v>
      </c>
      <c r="Q532" s="4" t="str">
        <f>VLOOKUP(A532,'Medical Examinations'!$A$1:$J$2336,5,FALSE)</f>
        <v>Yes</v>
      </c>
      <c r="R532" s="4">
        <f>VLOOKUP(A532,'Medical Examinations'!$A$1:$J$2336,7,FALSE)</f>
        <v>1</v>
      </c>
      <c r="S532" s="4" t="str">
        <f>VLOOKUP(A532,'Medical Examinations'!$A$1:$J$2336,6,FALSE)</f>
        <v>No</v>
      </c>
      <c r="T532" s="4" t="str">
        <f>VLOOKUP(A532,'Medical Examinations'!$A$1:$J$2336,8,FALSE)</f>
        <v>No</v>
      </c>
      <c r="U532" s="4" t="str">
        <f>VLOOKUP(A532,'Medical Examinations'!$A$1:$J$2336,9,FALSE)</f>
        <v>Obesity</v>
      </c>
      <c r="V532" s="4" t="str">
        <f>VLOOKUP(A532,'Medical Examinations'!$A$1:$J$2336,10,FALSE)</f>
        <v>Normal</v>
      </c>
      <c r="W532" s="4"/>
      <c r="X532" s="4"/>
    </row>
    <row r="533" spans="1:24" ht="15.75" thickBot="1" x14ac:dyDescent="0.3">
      <c r="A533" s="4" t="s">
        <v>566</v>
      </c>
      <c r="B533" s="5">
        <v>1987</v>
      </c>
      <c r="C533" s="4" t="s">
        <v>18</v>
      </c>
      <c r="D533" s="5">
        <v>5</v>
      </c>
      <c r="E533" s="5" t="str">
        <f>CONCATENATE(D533," ",C533," ",B533)</f>
        <v>5 Jun 1987</v>
      </c>
      <c r="F533" s="4" t="str">
        <f>IF(M533&lt;=30,"20-30",IF(M533&lt;=40,"31-40",IF(M533&lt;=50,"41-50","51+")))</f>
        <v>31-40</v>
      </c>
      <c r="G533" s="19">
        <v>4746.34</v>
      </c>
      <c r="H533" s="4" t="s">
        <v>11</v>
      </c>
      <c r="I533" s="4" t="s">
        <v>11</v>
      </c>
      <c r="J533" s="4" t="s">
        <v>42</v>
      </c>
      <c r="K533" s="4"/>
      <c r="L533" s="4" t="str">
        <f>VLOOKUP(A533,'Customer Names'!$A$2:$B$2336,2,FALSE)</f>
        <v>Cox</v>
      </c>
      <c r="M533" s="4">
        <f>DATEDIF(E533,$K$2,"y")</f>
        <v>37</v>
      </c>
      <c r="N533" s="4">
        <f>VLOOKUP(A533,'Medical Examinations'!$A$2:$B$2336,2,FALSE)</f>
        <v>27.1</v>
      </c>
      <c r="O533" s="4">
        <f>VLOOKUP(A533,'Medical Examinations'!$A$1:$J$2336,3,FALSE)</f>
        <v>5.08</v>
      </c>
      <c r="P533" s="4" t="str">
        <f>VLOOKUP(A533,'Medical Examinations'!$A$1:$J$2336,4,FALSE)</f>
        <v>No</v>
      </c>
      <c r="Q533" s="4" t="str">
        <f>VLOOKUP(A533,'Medical Examinations'!$A$1:$J$2336,5,FALSE)</f>
        <v>No</v>
      </c>
      <c r="R533" s="4">
        <f>VLOOKUP(A533,'Medical Examinations'!$A$1:$J$2336,7,FALSE)</f>
        <v>1</v>
      </c>
      <c r="S533" s="4" t="str">
        <f>VLOOKUP(A533,'Medical Examinations'!$A$1:$J$2336,6,FALSE)</f>
        <v>No</v>
      </c>
      <c r="T533" s="4" t="str">
        <f>VLOOKUP(A533,'Medical Examinations'!$A$1:$J$2336,8,FALSE)</f>
        <v>No</v>
      </c>
      <c r="U533" s="4" t="str">
        <f>VLOOKUP(A533,'Medical Examinations'!$A$1:$J$2336,9,FALSE)</f>
        <v>Overweight</v>
      </c>
      <c r="V533" s="4" t="str">
        <f>VLOOKUP(A533,'Medical Examinations'!$A$1:$J$2336,10,FALSE)</f>
        <v>Normal</v>
      </c>
      <c r="W533" s="4"/>
      <c r="X533" s="4"/>
    </row>
    <row r="534" spans="1:24" ht="15.75" thickBot="1" x14ac:dyDescent="0.3">
      <c r="A534" s="4" t="s">
        <v>567</v>
      </c>
      <c r="B534" s="5">
        <v>1987</v>
      </c>
      <c r="C534" s="4" t="s">
        <v>20</v>
      </c>
      <c r="D534" s="5">
        <v>2</v>
      </c>
      <c r="E534" s="5" t="str">
        <f>CONCATENATE(D534," ",C534," ",B534)</f>
        <v>2 Sep 1987</v>
      </c>
      <c r="F534" s="4" t="str">
        <f>IF(M534&lt;=30,"20-30",IF(M534&lt;=40,"31-40",IF(M534&lt;=50,"41-50","51+")))</f>
        <v>31-40</v>
      </c>
      <c r="G534" s="19">
        <v>4747.05</v>
      </c>
      <c r="H534" s="4" t="s">
        <v>11</v>
      </c>
      <c r="I534" s="4" t="s">
        <v>11</v>
      </c>
      <c r="J534" s="4" t="s">
        <v>13</v>
      </c>
      <c r="K534" s="4"/>
      <c r="L534" s="4" t="str">
        <f>VLOOKUP(A534,'Customer Names'!$A$2:$B$2336,2,FALSE)</f>
        <v>Guzman</v>
      </c>
      <c r="M534" s="4">
        <f>DATEDIF(E534,$K$2,"y")</f>
        <v>37</v>
      </c>
      <c r="N534" s="4">
        <f>VLOOKUP(A534,'Medical Examinations'!$A$2:$B$2336,2,FALSE)</f>
        <v>27.61</v>
      </c>
      <c r="O534" s="4">
        <f>VLOOKUP(A534,'Medical Examinations'!$A$1:$J$2336,3,FALSE)</f>
        <v>4.5999999999999996</v>
      </c>
      <c r="P534" s="4" t="str">
        <f>VLOOKUP(A534,'Medical Examinations'!$A$1:$J$2336,4,FALSE)</f>
        <v>No</v>
      </c>
      <c r="Q534" s="4" t="str">
        <f>VLOOKUP(A534,'Medical Examinations'!$A$1:$J$2336,5,FALSE)</f>
        <v>No</v>
      </c>
      <c r="R534" s="4">
        <f>VLOOKUP(A534,'Medical Examinations'!$A$1:$J$2336,7,FALSE)</f>
        <v>1</v>
      </c>
      <c r="S534" s="4" t="str">
        <f>VLOOKUP(A534,'Medical Examinations'!$A$1:$J$2336,6,FALSE)</f>
        <v>No</v>
      </c>
      <c r="T534" s="4" t="str">
        <f>VLOOKUP(A534,'Medical Examinations'!$A$1:$J$2336,8,FALSE)</f>
        <v>No</v>
      </c>
      <c r="U534" s="4" t="str">
        <f>VLOOKUP(A534,'Medical Examinations'!$A$1:$J$2336,9,FALSE)</f>
        <v>Overweight</v>
      </c>
      <c r="V534" s="4" t="str">
        <f>VLOOKUP(A534,'Medical Examinations'!$A$1:$J$2336,10,FALSE)</f>
        <v>Normal</v>
      </c>
      <c r="W534" s="4"/>
      <c r="X534" s="4"/>
    </row>
    <row r="535" spans="1:24" ht="15.75" thickBot="1" x14ac:dyDescent="0.3">
      <c r="A535" s="4" t="s">
        <v>568</v>
      </c>
      <c r="B535" s="5">
        <v>1987</v>
      </c>
      <c r="C535" s="4" t="s">
        <v>15</v>
      </c>
      <c r="D535" s="5">
        <v>22</v>
      </c>
      <c r="E535" s="5" t="str">
        <f>CONCATENATE(D535," ",C535," ",B535)</f>
        <v>22 Nov 1987</v>
      </c>
      <c r="F535" s="4" t="str">
        <f>IF(M535&lt;=30,"20-30",IF(M535&lt;=40,"31-40",IF(M535&lt;=50,"41-50","51+")))</f>
        <v>31-40</v>
      </c>
      <c r="G535" s="19">
        <v>4751.07</v>
      </c>
      <c r="H535" s="4" t="s">
        <v>12</v>
      </c>
      <c r="I535" s="4" t="s">
        <v>16</v>
      </c>
      <c r="J535" s="4" t="s">
        <v>42</v>
      </c>
      <c r="K535" s="4"/>
      <c r="L535" s="4" t="str">
        <f>VLOOKUP(A535,'Customer Names'!$A$2:$B$2336,2,FALSE)</f>
        <v>Moss</v>
      </c>
      <c r="M535" s="4">
        <f>DATEDIF(E535,$K$2,"y")</f>
        <v>37</v>
      </c>
      <c r="N535" s="4">
        <f>VLOOKUP(A535,'Medical Examinations'!$A$2:$B$2336,2,FALSE)</f>
        <v>30.5</v>
      </c>
      <c r="O535" s="4">
        <f>VLOOKUP(A535,'Medical Examinations'!$A$1:$J$2336,3,FALSE)</f>
        <v>4.8099999999999996</v>
      </c>
      <c r="P535" s="4" t="str">
        <f>VLOOKUP(A535,'Medical Examinations'!$A$1:$J$2336,4,FALSE)</f>
        <v>No</v>
      </c>
      <c r="Q535" s="4" t="str">
        <f>VLOOKUP(A535,'Medical Examinations'!$A$1:$J$2336,5,FALSE)</f>
        <v>No</v>
      </c>
      <c r="R535" s="4">
        <f>VLOOKUP(A535,'Medical Examinations'!$A$1:$J$2336,7,FALSE)</f>
        <v>1</v>
      </c>
      <c r="S535" s="4" t="str">
        <f>VLOOKUP(A535,'Medical Examinations'!$A$1:$J$2336,6,FALSE)</f>
        <v>No</v>
      </c>
      <c r="T535" s="4" t="str">
        <f>VLOOKUP(A535,'Medical Examinations'!$A$1:$J$2336,8,FALSE)</f>
        <v>No</v>
      </c>
      <c r="U535" s="4" t="str">
        <f>VLOOKUP(A535,'Medical Examinations'!$A$1:$J$2336,9,FALSE)</f>
        <v>Obesity</v>
      </c>
      <c r="V535" s="4" t="str">
        <f>VLOOKUP(A535,'Medical Examinations'!$A$1:$J$2336,10,FALSE)</f>
        <v>Normal</v>
      </c>
      <c r="W535" s="4"/>
      <c r="X535" s="4"/>
    </row>
    <row r="536" spans="1:24" ht="15.75" thickBot="1" x14ac:dyDescent="0.3">
      <c r="A536" s="4" t="s">
        <v>569</v>
      </c>
      <c r="B536" s="5">
        <v>1992</v>
      </c>
      <c r="C536" s="4" t="s">
        <v>34</v>
      </c>
      <c r="D536" s="5">
        <v>16</v>
      </c>
      <c r="E536" s="5" t="str">
        <f>CONCATENATE(D536," ",C536," ",B536)</f>
        <v>16 Aug 1992</v>
      </c>
      <c r="F536" s="4" t="str">
        <f>IF(M536&lt;=30,"20-30",IF(M536&lt;=40,"31-40",IF(M536&lt;=50,"41-50","51+")))</f>
        <v>31-40</v>
      </c>
      <c r="G536" s="19">
        <v>4753.6400000000003</v>
      </c>
      <c r="H536" s="4" t="s">
        <v>11</v>
      </c>
      <c r="I536" s="4" t="s">
        <v>12</v>
      </c>
      <c r="J536" s="4" t="s">
        <v>13</v>
      </c>
      <c r="K536" s="4"/>
      <c r="L536" s="4" t="str">
        <f>VLOOKUP(A536,'Customer Names'!$A$2:$B$2336,2,FALSE)</f>
        <v>Comment</v>
      </c>
      <c r="M536" s="4">
        <f>DATEDIF(E536,$K$2,"y")</f>
        <v>32</v>
      </c>
      <c r="N536" s="4">
        <f>VLOOKUP(A536,'Medical Examinations'!$A$2:$B$2336,2,FALSE)</f>
        <v>43.12</v>
      </c>
      <c r="O536" s="4">
        <f>VLOOKUP(A536,'Medical Examinations'!$A$1:$J$2336,3,FALSE)</f>
        <v>6.25</v>
      </c>
      <c r="P536" s="4" t="str">
        <f>VLOOKUP(A536,'Medical Examinations'!$A$1:$J$2336,4,FALSE)</f>
        <v>No</v>
      </c>
      <c r="Q536" s="4" t="str">
        <f>VLOOKUP(A536,'Medical Examinations'!$A$1:$J$2336,5,FALSE)</f>
        <v>No</v>
      </c>
      <c r="R536" s="4">
        <f>VLOOKUP(A536,'Medical Examinations'!$A$1:$J$2336,7,FALSE)</f>
        <v>1</v>
      </c>
      <c r="S536" s="4" t="str">
        <f>VLOOKUP(A536,'Medical Examinations'!$A$1:$J$2336,6,FALSE)</f>
        <v>No</v>
      </c>
      <c r="T536" s="4" t="str">
        <f>VLOOKUP(A536,'Medical Examinations'!$A$1:$J$2336,8,FALSE)</f>
        <v>No</v>
      </c>
      <c r="U536" s="4" t="str">
        <f>VLOOKUP(A536,'Medical Examinations'!$A$1:$J$2336,9,FALSE)</f>
        <v>Obesity</v>
      </c>
      <c r="V536" s="4" t="str">
        <f>VLOOKUP(A536,'Medical Examinations'!$A$1:$J$2336,10,FALSE)</f>
        <v>Prediabetes</v>
      </c>
      <c r="W536" s="4"/>
      <c r="X536" s="4"/>
    </row>
    <row r="537" spans="1:24" ht="15.75" thickBot="1" x14ac:dyDescent="0.3">
      <c r="A537" s="4" t="s">
        <v>570</v>
      </c>
      <c r="B537" s="5">
        <v>1987</v>
      </c>
      <c r="C537" s="4" t="s">
        <v>20</v>
      </c>
      <c r="D537" s="5">
        <v>27</v>
      </c>
      <c r="E537" s="5" t="str">
        <f>CONCATENATE(D537," ",C537," ",B537)</f>
        <v>27 Sep 1987</v>
      </c>
      <c r="F537" s="4" t="str">
        <f>IF(M537&lt;=30,"20-30",IF(M537&lt;=40,"31-40",IF(M537&lt;=50,"41-50","51+")))</f>
        <v>31-40</v>
      </c>
      <c r="G537" s="19">
        <v>4762.33</v>
      </c>
      <c r="H537" s="4" t="s">
        <v>12</v>
      </c>
      <c r="I537" s="4" t="s">
        <v>12</v>
      </c>
      <c r="J537" s="4" t="s">
        <v>42</v>
      </c>
      <c r="K537" s="4"/>
      <c r="L537" s="4" t="str">
        <f>VLOOKUP(A537,'Customer Names'!$A$2:$B$2336,2,FALSE)</f>
        <v>Shabot Marcos</v>
      </c>
      <c r="M537" s="4">
        <f>DATEDIF(E537,$K$2,"y")</f>
        <v>37</v>
      </c>
      <c r="N537" s="4">
        <f>VLOOKUP(A537,'Medical Examinations'!$A$2:$B$2336,2,FALSE)</f>
        <v>38.6</v>
      </c>
      <c r="O537" s="4">
        <f>VLOOKUP(A537,'Medical Examinations'!$A$1:$J$2336,3,FALSE)</f>
        <v>6.02</v>
      </c>
      <c r="P537" s="4" t="str">
        <f>VLOOKUP(A537,'Medical Examinations'!$A$1:$J$2336,4,FALSE)</f>
        <v>No</v>
      </c>
      <c r="Q537" s="4" t="str">
        <f>VLOOKUP(A537,'Medical Examinations'!$A$1:$J$2336,5,FALSE)</f>
        <v>No</v>
      </c>
      <c r="R537" s="4">
        <f>VLOOKUP(A537,'Medical Examinations'!$A$1:$J$2336,7,FALSE)</f>
        <v>1</v>
      </c>
      <c r="S537" s="4" t="str">
        <f>VLOOKUP(A537,'Medical Examinations'!$A$1:$J$2336,6,FALSE)</f>
        <v>No</v>
      </c>
      <c r="T537" s="4" t="str">
        <f>VLOOKUP(A537,'Medical Examinations'!$A$1:$J$2336,8,FALSE)</f>
        <v>No</v>
      </c>
      <c r="U537" s="4" t="str">
        <f>VLOOKUP(A537,'Medical Examinations'!$A$1:$J$2336,9,FALSE)</f>
        <v>Obesity</v>
      </c>
      <c r="V537" s="4" t="str">
        <f>VLOOKUP(A537,'Medical Examinations'!$A$1:$J$2336,10,FALSE)</f>
        <v>Prediabetes</v>
      </c>
      <c r="W537" s="4"/>
      <c r="X537" s="4"/>
    </row>
    <row r="538" spans="1:24" ht="15.75" thickBot="1" x14ac:dyDescent="0.3">
      <c r="A538" s="4" t="s">
        <v>571</v>
      </c>
      <c r="B538" s="5">
        <v>1989</v>
      </c>
      <c r="C538" s="4" t="s">
        <v>34</v>
      </c>
      <c r="D538" s="5">
        <v>1</v>
      </c>
      <c r="E538" s="5" t="str">
        <f>CONCATENATE(D538," ",C538," ",B538)</f>
        <v>1 Aug 1989</v>
      </c>
      <c r="F538" s="4" t="str">
        <f>IF(M538&lt;=30,"20-30",IF(M538&lt;=40,"31-40",IF(M538&lt;=50,"41-50","51+")))</f>
        <v>31-40</v>
      </c>
      <c r="G538" s="19">
        <v>4766.0200000000004</v>
      </c>
      <c r="H538" s="4" t="s">
        <v>11</v>
      </c>
      <c r="I538" s="4" t="s">
        <v>12</v>
      </c>
      <c r="J538" s="4" t="s">
        <v>42</v>
      </c>
      <c r="K538" s="4"/>
      <c r="L538" s="4" t="str">
        <f>VLOOKUP(A538,'Customer Names'!$A$2:$B$2336,2,FALSE)</f>
        <v>O'Mara</v>
      </c>
      <c r="M538" s="4">
        <f>DATEDIF(E538,$K$2,"y")</f>
        <v>35</v>
      </c>
      <c r="N538" s="4">
        <f>VLOOKUP(A538,'Medical Examinations'!$A$2:$B$2336,2,FALSE)</f>
        <v>18.5</v>
      </c>
      <c r="O538" s="4">
        <f>VLOOKUP(A538,'Medical Examinations'!$A$1:$J$2336,3,FALSE)</f>
        <v>5.33</v>
      </c>
      <c r="P538" s="4" t="str">
        <f>VLOOKUP(A538,'Medical Examinations'!$A$1:$J$2336,4,FALSE)</f>
        <v>No</v>
      </c>
      <c r="Q538" s="4" t="str">
        <f>VLOOKUP(A538,'Medical Examinations'!$A$1:$J$2336,5,FALSE)</f>
        <v>No</v>
      </c>
      <c r="R538" s="4">
        <f>VLOOKUP(A538,'Medical Examinations'!$A$1:$J$2336,7,FALSE)</f>
        <v>0</v>
      </c>
      <c r="S538" s="4" t="str">
        <f>VLOOKUP(A538,'Medical Examinations'!$A$1:$J$2336,6,FALSE)</f>
        <v>No</v>
      </c>
      <c r="T538" s="4" t="str">
        <f>VLOOKUP(A538,'Medical Examinations'!$A$1:$J$2336,8,FALSE)</f>
        <v>No</v>
      </c>
      <c r="U538" s="4" t="str">
        <f>VLOOKUP(A538,'Medical Examinations'!$A$1:$J$2336,9,FALSE)</f>
        <v>Normal Weight</v>
      </c>
      <c r="V538" s="4" t="str">
        <f>VLOOKUP(A538,'Medical Examinations'!$A$1:$J$2336,10,FALSE)</f>
        <v>Normal</v>
      </c>
      <c r="W538" s="4"/>
      <c r="X538" s="4"/>
    </row>
    <row r="539" spans="1:24" ht="15.75" thickBot="1" x14ac:dyDescent="0.3">
      <c r="A539" s="4" t="s">
        <v>572</v>
      </c>
      <c r="B539" s="5">
        <v>1989</v>
      </c>
      <c r="C539" s="4" t="s">
        <v>30</v>
      </c>
      <c r="D539" s="5">
        <v>9</v>
      </c>
      <c r="E539" s="5" t="str">
        <f>CONCATENATE(D539," ",C539," ",B539)</f>
        <v>9 Dec 1989</v>
      </c>
      <c r="F539" s="4" t="str">
        <f>IF(M539&lt;=30,"20-30",IF(M539&lt;=40,"31-40",IF(M539&lt;=50,"41-50","51+")))</f>
        <v>31-40</v>
      </c>
      <c r="G539" s="19">
        <v>4779.6000000000004</v>
      </c>
      <c r="H539" s="4" t="s">
        <v>11</v>
      </c>
      <c r="I539" s="4" t="s">
        <v>12</v>
      </c>
      <c r="J539" s="4" t="s">
        <v>13</v>
      </c>
      <c r="K539" s="4"/>
      <c r="L539" s="4" t="str">
        <f>VLOOKUP(A539,'Customer Names'!$A$2:$B$2336,2,FALSE)</f>
        <v>Desrosiers</v>
      </c>
      <c r="M539" s="4">
        <f>DATEDIF(E539,$K$2,"y")</f>
        <v>35</v>
      </c>
      <c r="N539" s="4">
        <f>VLOOKUP(A539,'Medical Examinations'!$A$2:$B$2336,2,FALSE)</f>
        <v>28.27</v>
      </c>
      <c r="O539" s="4">
        <f>VLOOKUP(A539,'Medical Examinations'!$A$1:$J$2336,3,FALSE)</f>
        <v>5.33</v>
      </c>
      <c r="P539" s="4" t="str">
        <f>VLOOKUP(A539,'Medical Examinations'!$A$1:$J$2336,4,FALSE)</f>
        <v>No</v>
      </c>
      <c r="Q539" s="4" t="str">
        <f>VLOOKUP(A539,'Medical Examinations'!$A$1:$J$2336,5,FALSE)</f>
        <v>No</v>
      </c>
      <c r="R539" s="4">
        <f>VLOOKUP(A539,'Medical Examinations'!$A$1:$J$2336,7,FALSE)</f>
        <v>0</v>
      </c>
      <c r="S539" s="4" t="str">
        <f>VLOOKUP(A539,'Medical Examinations'!$A$1:$J$2336,6,FALSE)</f>
        <v>No</v>
      </c>
      <c r="T539" s="4" t="str">
        <f>VLOOKUP(A539,'Medical Examinations'!$A$1:$J$2336,8,FALSE)</f>
        <v>No</v>
      </c>
      <c r="U539" s="4" t="str">
        <f>VLOOKUP(A539,'Medical Examinations'!$A$1:$J$2336,9,FALSE)</f>
        <v>Overweight</v>
      </c>
      <c r="V539" s="4" t="str">
        <f>VLOOKUP(A539,'Medical Examinations'!$A$1:$J$2336,10,FALSE)</f>
        <v>Normal</v>
      </c>
      <c r="W539" s="4"/>
      <c r="X539" s="4"/>
    </row>
    <row r="540" spans="1:24" ht="15.75" thickBot="1" x14ac:dyDescent="0.3">
      <c r="A540" s="4" t="s">
        <v>573</v>
      </c>
      <c r="B540" s="5">
        <v>1987</v>
      </c>
      <c r="C540" s="4" t="s">
        <v>18</v>
      </c>
      <c r="D540" s="5">
        <v>22</v>
      </c>
      <c r="E540" s="5" t="str">
        <f>CONCATENATE(D540," ",C540," ",B540)</f>
        <v>22 Jun 1987</v>
      </c>
      <c r="F540" s="4" t="str">
        <f>IF(M540&lt;=30,"20-30",IF(M540&lt;=40,"31-40",IF(M540&lt;=50,"41-50","51+")))</f>
        <v>31-40</v>
      </c>
      <c r="G540" s="19">
        <v>4787.42</v>
      </c>
      <c r="H540" s="4" t="s">
        <v>11</v>
      </c>
      <c r="I540" s="4" t="s">
        <v>12</v>
      </c>
      <c r="J540" s="4" t="s">
        <v>13</v>
      </c>
      <c r="K540" s="4"/>
      <c r="L540" s="4" t="str">
        <f>VLOOKUP(A540,'Customer Names'!$A$2:$B$2336,2,FALSE)</f>
        <v>Karakoyunlu</v>
      </c>
      <c r="M540" s="4">
        <f>DATEDIF(E540,$K$2,"y")</f>
        <v>37</v>
      </c>
      <c r="N540" s="4">
        <f>VLOOKUP(A540,'Medical Examinations'!$A$2:$B$2336,2,FALSE)</f>
        <v>22.04</v>
      </c>
      <c r="O540" s="4">
        <f>VLOOKUP(A540,'Medical Examinations'!$A$1:$J$2336,3,FALSE)</f>
        <v>5.86</v>
      </c>
      <c r="P540" s="4" t="str">
        <f>VLOOKUP(A540,'Medical Examinations'!$A$1:$J$2336,4,FALSE)</f>
        <v>No</v>
      </c>
      <c r="Q540" s="4" t="str">
        <f>VLOOKUP(A540,'Medical Examinations'!$A$1:$J$2336,5,FALSE)</f>
        <v>No</v>
      </c>
      <c r="R540" s="4">
        <f>VLOOKUP(A540,'Medical Examinations'!$A$1:$J$2336,7,FALSE)</f>
        <v>1</v>
      </c>
      <c r="S540" s="4" t="str">
        <f>VLOOKUP(A540,'Medical Examinations'!$A$1:$J$2336,6,FALSE)</f>
        <v>No</v>
      </c>
      <c r="T540" s="4" t="str">
        <f>VLOOKUP(A540,'Medical Examinations'!$A$1:$J$2336,8,FALSE)</f>
        <v>No</v>
      </c>
      <c r="U540" s="4" t="str">
        <f>VLOOKUP(A540,'Medical Examinations'!$A$1:$J$2336,9,FALSE)</f>
        <v>Normal Weight</v>
      </c>
      <c r="V540" s="4" t="str">
        <f>VLOOKUP(A540,'Medical Examinations'!$A$1:$J$2336,10,FALSE)</f>
        <v>Prediabetes</v>
      </c>
      <c r="W540" s="4"/>
      <c r="X540" s="4"/>
    </row>
    <row r="541" spans="1:24" ht="15.75" thickBot="1" x14ac:dyDescent="0.3">
      <c r="A541" s="4" t="s">
        <v>574</v>
      </c>
      <c r="B541" s="5">
        <v>1989</v>
      </c>
      <c r="C541" s="4" t="s">
        <v>30</v>
      </c>
      <c r="D541" s="5">
        <v>16</v>
      </c>
      <c r="E541" s="5" t="str">
        <f>CONCATENATE(D541," ",C541," ",B541)</f>
        <v>16 Dec 1989</v>
      </c>
      <c r="F541" s="4" t="str">
        <f>IF(M541&lt;=30,"20-30",IF(M541&lt;=40,"31-40",IF(M541&lt;=50,"41-50","51+")))</f>
        <v>31-40</v>
      </c>
      <c r="G541" s="19">
        <v>4795.66</v>
      </c>
      <c r="H541" s="4" t="s">
        <v>11</v>
      </c>
      <c r="I541" s="4" t="s">
        <v>16</v>
      </c>
      <c r="J541" s="4" t="s">
        <v>13</v>
      </c>
      <c r="K541" s="4"/>
      <c r="L541" s="4" t="str">
        <f>VLOOKUP(A541,'Customer Names'!$A$2:$B$2336,2,FALSE)</f>
        <v>Conrad</v>
      </c>
      <c r="M541" s="4">
        <f>DATEDIF(E541,$K$2,"y")</f>
        <v>35</v>
      </c>
      <c r="N541" s="4">
        <f>VLOOKUP(A541,'Medical Examinations'!$A$2:$B$2336,2,FALSE)</f>
        <v>39.82</v>
      </c>
      <c r="O541" s="4">
        <f>VLOOKUP(A541,'Medical Examinations'!$A$1:$J$2336,3,FALSE)</f>
        <v>6.06</v>
      </c>
      <c r="P541" s="4" t="str">
        <f>VLOOKUP(A541,'Medical Examinations'!$A$1:$J$2336,4,FALSE)</f>
        <v>No</v>
      </c>
      <c r="Q541" s="4" t="str">
        <f>VLOOKUP(A541,'Medical Examinations'!$A$1:$J$2336,5,FALSE)</f>
        <v>No</v>
      </c>
      <c r="R541" s="4">
        <f>VLOOKUP(A541,'Medical Examinations'!$A$1:$J$2336,7,FALSE)</f>
        <v>0</v>
      </c>
      <c r="S541" s="4" t="str">
        <f>VLOOKUP(A541,'Medical Examinations'!$A$1:$J$2336,6,FALSE)</f>
        <v>No</v>
      </c>
      <c r="T541" s="4" t="str">
        <f>VLOOKUP(A541,'Medical Examinations'!$A$1:$J$2336,8,FALSE)</f>
        <v>No</v>
      </c>
      <c r="U541" s="4" t="str">
        <f>VLOOKUP(A541,'Medical Examinations'!$A$1:$J$2336,9,FALSE)</f>
        <v>Obesity</v>
      </c>
      <c r="V541" s="4" t="str">
        <f>VLOOKUP(A541,'Medical Examinations'!$A$1:$J$2336,10,FALSE)</f>
        <v>Prediabetes</v>
      </c>
      <c r="W541" s="4"/>
      <c r="X541" s="4"/>
    </row>
    <row r="542" spans="1:24" ht="15.75" thickBot="1" x14ac:dyDescent="0.3">
      <c r="A542" s="4" t="s">
        <v>575</v>
      </c>
      <c r="B542" s="5">
        <v>1978</v>
      </c>
      <c r="C542" s="4" t="s">
        <v>36</v>
      </c>
      <c r="D542" s="5">
        <v>3</v>
      </c>
      <c r="E542" s="5" t="str">
        <f>CONCATENATE(D542," ",C542," ",B542)</f>
        <v>3 Oct 1978</v>
      </c>
      <c r="F542" s="4" t="str">
        <f>IF(M542&lt;=30,"20-30",IF(M542&lt;=40,"31-40",IF(M542&lt;=50,"41-50","51+")))</f>
        <v>41-50</v>
      </c>
      <c r="G542" s="19">
        <v>4812.34</v>
      </c>
      <c r="H542" s="4" t="s">
        <v>11</v>
      </c>
      <c r="I542" s="4" t="s">
        <v>12</v>
      </c>
      <c r="J542" s="4" t="s">
        <v>13</v>
      </c>
      <c r="K542" s="4"/>
      <c r="L542" s="4" t="str">
        <f>VLOOKUP(A542,'Customer Names'!$A$2:$B$2336,2,FALSE)</f>
        <v>Kramer</v>
      </c>
      <c r="M542" s="4">
        <f>DATEDIF(E542,$K$2,"y")</f>
        <v>46</v>
      </c>
      <c r="N542" s="4">
        <f>VLOOKUP(A542,'Medical Examinations'!$A$2:$B$2336,2,FALSE)</f>
        <v>16.7</v>
      </c>
      <c r="O542" s="4">
        <f>VLOOKUP(A542,'Medical Examinations'!$A$1:$J$2336,3,FALSE)</f>
        <v>11.48</v>
      </c>
      <c r="P542" s="4" t="str">
        <f>VLOOKUP(A542,'Medical Examinations'!$A$1:$J$2336,4,FALSE)</f>
        <v>No</v>
      </c>
      <c r="Q542" s="4" t="str">
        <f>VLOOKUP(A542,'Medical Examinations'!$A$1:$J$2336,5,FALSE)</f>
        <v>No</v>
      </c>
      <c r="R542" s="4">
        <f>VLOOKUP(A542,'Medical Examinations'!$A$1:$J$2336,7,FALSE)</f>
        <v>0</v>
      </c>
      <c r="S542" s="4" t="str">
        <f>VLOOKUP(A542,'Medical Examinations'!$A$1:$J$2336,6,FALSE)</f>
        <v>No</v>
      </c>
      <c r="T542" s="4" t="str">
        <f>VLOOKUP(A542,'Medical Examinations'!$A$1:$J$2336,8,FALSE)</f>
        <v>No</v>
      </c>
      <c r="U542" s="4" t="str">
        <f>VLOOKUP(A542,'Medical Examinations'!$A$1:$J$2336,9,FALSE)</f>
        <v>Underweight</v>
      </c>
      <c r="V542" s="4" t="str">
        <f>VLOOKUP(A542,'Medical Examinations'!$A$1:$J$2336,10,FALSE)</f>
        <v>Diabetes</v>
      </c>
      <c r="W542" s="4"/>
      <c r="X542" s="4"/>
    </row>
    <row r="543" spans="1:24" ht="15.75" thickBot="1" x14ac:dyDescent="0.3">
      <c r="A543" s="4" t="s">
        <v>576</v>
      </c>
      <c r="B543" s="5">
        <v>1981</v>
      </c>
      <c r="C543" s="4" t="s">
        <v>10</v>
      </c>
      <c r="D543" s="5">
        <v>3</v>
      </c>
      <c r="E543" s="5" t="str">
        <f>CONCATENATE(D543," ",C543," ",B543)</f>
        <v>3 Jul 1981</v>
      </c>
      <c r="F543" s="4" t="str">
        <f>IF(M543&lt;=30,"20-30",IF(M543&lt;=40,"31-40",IF(M543&lt;=50,"41-50","51+")))</f>
        <v>41-50</v>
      </c>
      <c r="G543" s="19">
        <v>4827.1000000000004</v>
      </c>
      <c r="H543" s="4" t="s">
        <v>11</v>
      </c>
      <c r="I543" s="4" t="s">
        <v>16</v>
      </c>
      <c r="J543" s="4" t="s">
        <v>13</v>
      </c>
      <c r="K543" s="4"/>
      <c r="L543" s="4" t="str">
        <f>VLOOKUP(A543,'Customer Names'!$A$2:$B$2336,2,FALSE)</f>
        <v>Borleis</v>
      </c>
      <c r="M543" s="4">
        <f>DATEDIF(E543,$K$2,"y")</f>
        <v>43</v>
      </c>
      <c r="N543" s="4">
        <f>VLOOKUP(A543,'Medical Examinations'!$A$2:$B$2336,2,FALSE)</f>
        <v>20.03</v>
      </c>
      <c r="O543" s="4">
        <f>VLOOKUP(A543,'Medical Examinations'!$A$1:$J$2336,3,FALSE)</f>
        <v>9.25</v>
      </c>
      <c r="P543" s="4" t="str">
        <f>VLOOKUP(A543,'Medical Examinations'!$A$1:$J$2336,4,FALSE)</f>
        <v>Yes</v>
      </c>
      <c r="Q543" s="4" t="str">
        <f>VLOOKUP(A543,'Medical Examinations'!$A$1:$J$2336,5,FALSE)</f>
        <v>No</v>
      </c>
      <c r="R543" s="4">
        <f>VLOOKUP(A543,'Medical Examinations'!$A$1:$J$2336,7,FALSE)</f>
        <v>0</v>
      </c>
      <c r="S543" s="4" t="str">
        <f>VLOOKUP(A543,'Medical Examinations'!$A$1:$J$2336,6,FALSE)</f>
        <v>No</v>
      </c>
      <c r="T543" s="4" t="str">
        <f>VLOOKUP(A543,'Medical Examinations'!$A$1:$J$2336,8,FALSE)</f>
        <v>No</v>
      </c>
      <c r="U543" s="4" t="str">
        <f>VLOOKUP(A543,'Medical Examinations'!$A$1:$J$2336,9,FALSE)</f>
        <v>Normal Weight</v>
      </c>
      <c r="V543" s="4" t="str">
        <f>VLOOKUP(A543,'Medical Examinations'!$A$1:$J$2336,10,FALSE)</f>
        <v>Diabetes</v>
      </c>
      <c r="W543" s="4"/>
      <c r="X543" s="4"/>
    </row>
    <row r="544" spans="1:24" ht="15.75" thickBot="1" x14ac:dyDescent="0.3">
      <c r="A544" s="4" t="s">
        <v>577</v>
      </c>
      <c r="B544" s="5">
        <v>1995</v>
      </c>
      <c r="C544" s="4" t="s">
        <v>30</v>
      </c>
      <c r="D544" s="5">
        <v>1</v>
      </c>
      <c r="E544" s="5" t="str">
        <f>CONCATENATE(D544," ",C544," ",B544)</f>
        <v>1 Dec 1995</v>
      </c>
      <c r="F544" s="4" t="str">
        <f>IF(M544&lt;=30,"20-30",IF(M544&lt;=40,"31-40",IF(M544&lt;=50,"41-50","51+")))</f>
        <v>20-30</v>
      </c>
      <c r="G544" s="19">
        <v>4827.8999999999996</v>
      </c>
      <c r="H544" s="4" t="s">
        <v>16</v>
      </c>
      <c r="I544" s="4" t="s">
        <v>11</v>
      </c>
      <c r="J544" s="4" t="s">
        <v>20</v>
      </c>
      <c r="K544" s="4"/>
      <c r="L544" s="4" t="str">
        <f>VLOOKUP(A544,'Customer Names'!$A$2:$B$2336,2,FALSE)</f>
        <v>Capriolo</v>
      </c>
      <c r="M544" s="4">
        <f>DATEDIF(E544,$K$2,"y")</f>
        <v>29</v>
      </c>
      <c r="N544" s="4">
        <f>VLOOKUP(A544,'Medical Examinations'!$A$2:$B$2336,2,FALSE)</f>
        <v>18.905000000000001</v>
      </c>
      <c r="O544" s="4">
        <f>VLOOKUP(A544,'Medical Examinations'!$A$1:$J$2336,3,FALSE)</f>
        <v>4.91</v>
      </c>
      <c r="P544" s="4" t="str">
        <f>VLOOKUP(A544,'Medical Examinations'!$A$1:$J$2336,4,FALSE)</f>
        <v>Yes</v>
      </c>
      <c r="Q544" s="4" t="str">
        <f>VLOOKUP(A544,'Medical Examinations'!$A$1:$J$2336,5,FALSE)</f>
        <v>No</v>
      </c>
      <c r="R544" s="4">
        <f>VLOOKUP(A544,'Medical Examinations'!$A$1:$J$2336,7,FALSE)</f>
        <v>1</v>
      </c>
      <c r="S544" s="4" t="str">
        <f>VLOOKUP(A544,'Medical Examinations'!$A$1:$J$2336,6,FALSE)</f>
        <v>No</v>
      </c>
      <c r="T544" s="4" t="str">
        <f>VLOOKUP(A544,'Medical Examinations'!$A$1:$J$2336,8,FALSE)</f>
        <v>No</v>
      </c>
      <c r="U544" s="4" t="str">
        <f>VLOOKUP(A544,'Medical Examinations'!$A$1:$J$2336,9,FALSE)</f>
        <v>Normal Weight</v>
      </c>
      <c r="V544" s="4" t="str">
        <f>VLOOKUP(A544,'Medical Examinations'!$A$1:$J$2336,10,FALSE)</f>
        <v>Normal</v>
      </c>
      <c r="W544" s="4"/>
      <c r="X544" s="4"/>
    </row>
    <row r="545" spans="1:24" ht="15.75" thickBot="1" x14ac:dyDescent="0.3">
      <c r="A545" s="4" t="s">
        <v>578</v>
      </c>
      <c r="B545" s="5">
        <v>2002</v>
      </c>
      <c r="C545" s="4" t="s">
        <v>18</v>
      </c>
      <c r="D545" s="5">
        <v>27</v>
      </c>
      <c r="E545" s="5" t="str">
        <f>CONCATENATE(D545," ",C545," ",B545)</f>
        <v>27 Jun 2002</v>
      </c>
      <c r="F545" s="4" t="str">
        <f>IF(M545&lt;=30,"20-30",IF(M545&lt;=40,"31-40",IF(M545&lt;=50,"41-50","51+")))</f>
        <v>20-30</v>
      </c>
      <c r="G545" s="19">
        <v>4830.63</v>
      </c>
      <c r="H545" s="4" t="s">
        <v>11</v>
      </c>
      <c r="I545" s="4" t="s">
        <v>16</v>
      </c>
      <c r="J545" s="4" t="s">
        <v>42</v>
      </c>
      <c r="K545" s="4"/>
      <c r="L545" s="4" t="str">
        <f>VLOOKUP(A545,'Customer Names'!$A$2:$B$2336,2,FALSE)</f>
        <v>Schulz</v>
      </c>
      <c r="M545" s="4">
        <f>DATEDIF(E545,$K$2,"y")</f>
        <v>22</v>
      </c>
      <c r="N545" s="4">
        <f>VLOOKUP(A545,'Medical Examinations'!$A$2:$B$2336,2,FALSE)</f>
        <v>37</v>
      </c>
      <c r="O545" s="4">
        <f>VLOOKUP(A545,'Medical Examinations'!$A$1:$J$2336,3,FALSE)</f>
        <v>11.66</v>
      </c>
      <c r="P545" s="4" t="str">
        <f>VLOOKUP(A545,'Medical Examinations'!$A$1:$J$2336,4,FALSE)</f>
        <v>No</v>
      </c>
      <c r="Q545" s="4" t="str">
        <f>VLOOKUP(A545,'Medical Examinations'!$A$1:$J$2336,5,FALSE)</f>
        <v>No</v>
      </c>
      <c r="R545" s="4">
        <f>VLOOKUP(A545,'Medical Examinations'!$A$1:$J$2336,7,FALSE)</f>
        <v>0</v>
      </c>
      <c r="S545" s="4" t="str">
        <f>VLOOKUP(A545,'Medical Examinations'!$A$1:$J$2336,6,FALSE)</f>
        <v>No</v>
      </c>
      <c r="T545" s="4" t="str">
        <f>VLOOKUP(A545,'Medical Examinations'!$A$1:$J$2336,8,FALSE)</f>
        <v>No</v>
      </c>
      <c r="U545" s="4" t="str">
        <f>VLOOKUP(A545,'Medical Examinations'!$A$1:$J$2336,9,FALSE)</f>
        <v>Obesity</v>
      </c>
      <c r="V545" s="4" t="str">
        <f>VLOOKUP(A545,'Medical Examinations'!$A$1:$J$2336,10,FALSE)</f>
        <v>Diabetes</v>
      </c>
      <c r="W545" s="4"/>
      <c r="X545" s="4"/>
    </row>
    <row r="546" spans="1:24" ht="15.75" thickBot="1" x14ac:dyDescent="0.3">
      <c r="A546" s="4" t="s">
        <v>579</v>
      </c>
      <c r="B546" s="5">
        <v>2000</v>
      </c>
      <c r="C546" s="4" t="s">
        <v>30</v>
      </c>
      <c r="D546" s="5">
        <v>11</v>
      </c>
      <c r="E546" s="5" t="str">
        <f>CONCATENATE(D546," ",C546," ",B546)</f>
        <v>11 Dec 2000</v>
      </c>
      <c r="F546" s="4" t="str">
        <f>IF(M546&lt;=30,"20-30",IF(M546&lt;=40,"31-40",IF(M546&lt;=50,"41-50","51+")))</f>
        <v>20-30</v>
      </c>
      <c r="G546" s="19">
        <v>4835.43</v>
      </c>
      <c r="H546" s="4" t="s">
        <v>11</v>
      </c>
      <c r="I546" s="4" t="s">
        <v>11</v>
      </c>
      <c r="J546" s="4" t="s">
        <v>300</v>
      </c>
      <c r="K546" s="4"/>
      <c r="L546" s="4" t="str">
        <f>VLOOKUP(A546,'Customer Names'!$A$2:$B$2336,2,FALSE)</f>
        <v>Martin</v>
      </c>
      <c r="M546" s="4">
        <f>DATEDIF(E546,$K$2,"y")</f>
        <v>24</v>
      </c>
      <c r="N546" s="4">
        <f>VLOOKUP(A546,'Medical Examinations'!$A$2:$B$2336,2,FALSE)</f>
        <v>33.18</v>
      </c>
      <c r="O546" s="4">
        <f>VLOOKUP(A546,'Medical Examinations'!$A$1:$J$2336,3,FALSE)</f>
        <v>5.22</v>
      </c>
      <c r="P546" s="4" t="str">
        <f>VLOOKUP(A546,'Medical Examinations'!$A$1:$J$2336,4,FALSE)</f>
        <v>No</v>
      </c>
      <c r="Q546" s="4" t="str">
        <f>VLOOKUP(A546,'Medical Examinations'!$A$1:$J$2336,5,FALSE)</f>
        <v>Yes</v>
      </c>
      <c r="R546" s="4">
        <f>VLOOKUP(A546,'Medical Examinations'!$A$1:$J$2336,7,FALSE)</f>
        <v>1</v>
      </c>
      <c r="S546" s="4" t="str">
        <f>VLOOKUP(A546,'Medical Examinations'!$A$1:$J$2336,6,FALSE)</f>
        <v>No</v>
      </c>
      <c r="T546" s="4" t="str">
        <f>VLOOKUP(A546,'Medical Examinations'!$A$1:$J$2336,8,FALSE)</f>
        <v>No</v>
      </c>
      <c r="U546" s="4" t="str">
        <f>VLOOKUP(A546,'Medical Examinations'!$A$1:$J$2336,9,FALSE)</f>
        <v>Obesity</v>
      </c>
      <c r="V546" s="4" t="str">
        <f>VLOOKUP(A546,'Medical Examinations'!$A$1:$J$2336,10,FALSE)</f>
        <v>Normal</v>
      </c>
      <c r="W546" s="4"/>
      <c r="X546" s="4"/>
    </row>
    <row r="547" spans="1:24" ht="15.75" thickBot="1" x14ac:dyDescent="0.3">
      <c r="A547" s="4" t="s">
        <v>580</v>
      </c>
      <c r="B547" s="5">
        <v>1992</v>
      </c>
      <c r="C547" s="4" t="s">
        <v>20</v>
      </c>
      <c r="D547" s="5">
        <v>10</v>
      </c>
      <c r="E547" s="5" t="str">
        <f>CONCATENATE(D547," ",C547," ",B547)</f>
        <v>10 Sep 1992</v>
      </c>
      <c r="F547" s="4" t="str">
        <f>IF(M547&lt;=30,"20-30",IF(M547&lt;=40,"31-40",IF(M547&lt;=50,"41-50","51+")))</f>
        <v>31-40</v>
      </c>
      <c r="G547" s="19">
        <v>4837.58</v>
      </c>
      <c r="H547" s="4" t="s">
        <v>12</v>
      </c>
      <c r="I547" s="4" t="s">
        <v>11</v>
      </c>
      <c r="J547" s="4" t="s">
        <v>13</v>
      </c>
      <c r="K547" s="4"/>
      <c r="L547" s="4" t="str">
        <f>VLOOKUP(A547,'Customer Names'!$A$2:$B$2336,2,FALSE)</f>
        <v>Maroevic</v>
      </c>
      <c r="M547" s="4">
        <f>DATEDIF(E547,$K$2,"y")</f>
        <v>32</v>
      </c>
      <c r="N547" s="4">
        <f>VLOOKUP(A547,'Medical Examinations'!$A$2:$B$2336,2,FALSE)</f>
        <v>31.57</v>
      </c>
      <c r="O547" s="4">
        <f>VLOOKUP(A547,'Medical Examinations'!$A$1:$J$2336,3,FALSE)</f>
        <v>6.15</v>
      </c>
      <c r="P547" s="4" t="str">
        <f>VLOOKUP(A547,'Medical Examinations'!$A$1:$J$2336,4,FALSE)</f>
        <v>No</v>
      </c>
      <c r="Q547" s="4" t="str">
        <f>VLOOKUP(A547,'Medical Examinations'!$A$1:$J$2336,5,FALSE)</f>
        <v>No</v>
      </c>
      <c r="R547" s="4">
        <f>VLOOKUP(A547,'Medical Examinations'!$A$1:$J$2336,7,FALSE)</f>
        <v>1</v>
      </c>
      <c r="S547" s="4" t="str">
        <f>VLOOKUP(A547,'Medical Examinations'!$A$1:$J$2336,6,FALSE)</f>
        <v>No</v>
      </c>
      <c r="T547" s="4" t="str">
        <f>VLOOKUP(A547,'Medical Examinations'!$A$1:$J$2336,8,FALSE)</f>
        <v>No</v>
      </c>
      <c r="U547" s="4" t="str">
        <f>VLOOKUP(A547,'Medical Examinations'!$A$1:$J$2336,9,FALSE)</f>
        <v>Obesity</v>
      </c>
      <c r="V547" s="4" t="str">
        <f>VLOOKUP(A547,'Medical Examinations'!$A$1:$J$2336,10,FALSE)</f>
        <v>Prediabetes</v>
      </c>
      <c r="W547" s="4"/>
      <c r="X547" s="4"/>
    </row>
    <row r="548" spans="1:24" ht="15.75" thickBot="1" x14ac:dyDescent="0.3">
      <c r="A548" s="4" t="s">
        <v>581</v>
      </c>
      <c r="B548" s="5">
        <v>1984</v>
      </c>
      <c r="C548" s="4" t="s">
        <v>36</v>
      </c>
      <c r="D548" s="5">
        <v>15</v>
      </c>
      <c r="E548" s="5" t="str">
        <f>CONCATENATE(D548," ",C548," ",B548)</f>
        <v>15 Oct 1984</v>
      </c>
      <c r="F548" s="4" t="str">
        <f>IF(M548&lt;=30,"20-30",IF(M548&lt;=40,"31-40",IF(M548&lt;=50,"41-50","51+")))</f>
        <v>31-40</v>
      </c>
      <c r="G548" s="19">
        <v>4839.18</v>
      </c>
      <c r="H548" s="4" t="s">
        <v>11</v>
      </c>
      <c r="I548" s="4" t="s">
        <v>16</v>
      </c>
      <c r="J548" s="4" t="s">
        <v>23</v>
      </c>
      <c r="K548" s="4"/>
      <c r="L548" s="4" t="str">
        <f>VLOOKUP(A548,'Customer Names'!$A$2:$B$2336,2,FALSE)</f>
        <v>Cichon</v>
      </c>
      <c r="M548" s="4">
        <f>DATEDIF(E548,$K$2,"y")</f>
        <v>40</v>
      </c>
      <c r="N548" s="4">
        <f>VLOOKUP(A548,'Medical Examinations'!$A$2:$B$2336,2,FALSE)</f>
        <v>17.91</v>
      </c>
      <c r="O548" s="4">
        <f>VLOOKUP(A548,'Medical Examinations'!$A$1:$J$2336,3,FALSE)</f>
        <v>5.65</v>
      </c>
      <c r="P548" s="4" t="str">
        <f>VLOOKUP(A548,'Medical Examinations'!$A$1:$J$2336,4,FALSE)</f>
        <v>No</v>
      </c>
      <c r="Q548" s="4" t="str">
        <f>VLOOKUP(A548,'Medical Examinations'!$A$1:$J$2336,5,FALSE)</f>
        <v>No</v>
      </c>
      <c r="R548" s="4">
        <f>VLOOKUP(A548,'Medical Examinations'!$A$1:$J$2336,7,FALSE)</f>
        <v>1</v>
      </c>
      <c r="S548" s="4" t="str">
        <f>VLOOKUP(A548,'Medical Examinations'!$A$1:$J$2336,6,FALSE)</f>
        <v>No</v>
      </c>
      <c r="T548" s="4" t="str">
        <f>VLOOKUP(A548,'Medical Examinations'!$A$1:$J$2336,8,FALSE)</f>
        <v>No</v>
      </c>
      <c r="U548" s="4" t="str">
        <f>VLOOKUP(A548,'Medical Examinations'!$A$1:$J$2336,9,FALSE)</f>
        <v>Underweight</v>
      </c>
      <c r="V548" s="4" t="str">
        <f>VLOOKUP(A548,'Medical Examinations'!$A$1:$J$2336,10,FALSE)</f>
        <v>Normal</v>
      </c>
      <c r="W548" s="4"/>
      <c r="X548" s="4"/>
    </row>
    <row r="549" spans="1:24" ht="15.75" thickBot="1" x14ac:dyDescent="0.3">
      <c r="A549" s="4" t="s">
        <v>582</v>
      </c>
      <c r="B549" s="5">
        <v>1995</v>
      </c>
      <c r="C549" s="4" t="s">
        <v>20</v>
      </c>
      <c r="D549" s="5">
        <v>29</v>
      </c>
      <c r="E549" s="5" t="str">
        <f>CONCATENATE(D549," ",C549," ",B549)</f>
        <v>29 Sep 1995</v>
      </c>
      <c r="F549" s="4" t="str">
        <f>IF(M549&lt;=30,"20-30",IF(M549&lt;=40,"31-40",IF(M549&lt;=50,"41-50","51+")))</f>
        <v>20-30</v>
      </c>
      <c r="G549" s="19">
        <v>4840.95</v>
      </c>
      <c r="H549" s="4" t="s">
        <v>11</v>
      </c>
      <c r="I549" s="4" t="s">
        <v>16</v>
      </c>
      <c r="J549" s="4" t="s">
        <v>300</v>
      </c>
      <c r="K549" s="4"/>
      <c r="L549" s="4" t="str">
        <f>VLOOKUP(A549,'Customer Names'!$A$2:$B$2336,2,FALSE)</f>
        <v>Kennedy</v>
      </c>
      <c r="M549" s="4">
        <f>DATEDIF(E549,$K$2,"y")</f>
        <v>29</v>
      </c>
      <c r="N549" s="4">
        <f>VLOOKUP(A549,'Medical Examinations'!$A$2:$B$2336,2,FALSE)</f>
        <v>29.41</v>
      </c>
      <c r="O549" s="4">
        <f>VLOOKUP(A549,'Medical Examinations'!$A$1:$J$2336,3,FALSE)</f>
        <v>6.29</v>
      </c>
      <c r="P549" s="4" t="str">
        <f>VLOOKUP(A549,'Medical Examinations'!$A$1:$J$2336,4,FALSE)</f>
        <v>Yes</v>
      </c>
      <c r="Q549" s="4" t="str">
        <f>VLOOKUP(A549,'Medical Examinations'!$A$1:$J$2336,5,FALSE)</f>
        <v>No</v>
      </c>
      <c r="R549" s="4">
        <f>VLOOKUP(A549,'Medical Examinations'!$A$1:$J$2336,7,FALSE)</f>
        <v>1</v>
      </c>
      <c r="S549" s="4" t="str">
        <f>VLOOKUP(A549,'Medical Examinations'!$A$1:$J$2336,6,FALSE)</f>
        <v>No</v>
      </c>
      <c r="T549" s="4" t="str">
        <f>VLOOKUP(A549,'Medical Examinations'!$A$1:$J$2336,8,FALSE)</f>
        <v>No</v>
      </c>
      <c r="U549" s="4" t="str">
        <f>VLOOKUP(A549,'Medical Examinations'!$A$1:$J$2336,9,FALSE)</f>
        <v>Overweight</v>
      </c>
      <c r="V549" s="4" t="str">
        <f>VLOOKUP(A549,'Medical Examinations'!$A$1:$J$2336,10,FALSE)</f>
        <v>Prediabetes</v>
      </c>
      <c r="W549" s="4"/>
      <c r="X549" s="4"/>
    </row>
    <row r="550" spans="1:24" ht="15.75" thickBot="1" x14ac:dyDescent="0.3">
      <c r="A550" s="4" t="s">
        <v>583</v>
      </c>
      <c r="B550" s="5">
        <v>1979</v>
      </c>
      <c r="C550" s="4" t="s">
        <v>30</v>
      </c>
      <c r="D550" s="5">
        <v>13</v>
      </c>
      <c r="E550" s="5" t="str">
        <f>CONCATENATE(D550," ",C550," ",B550)</f>
        <v>13 Dec 1979</v>
      </c>
      <c r="F550" s="4" t="str">
        <f>IF(M550&lt;=30,"20-30",IF(M550&lt;=40,"31-40",IF(M550&lt;=50,"41-50","51+")))</f>
        <v>41-50</v>
      </c>
      <c r="G550" s="19">
        <v>4843.79</v>
      </c>
      <c r="H550" s="4" t="s">
        <v>11</v>
      </c>
      <c r="I550" s="4" t="s">
        <v>12</v>
      </c>
      <c r="J550" s="4" t="s">
        <v>13</v>
      </c>
      <c r="K550" s="4"/>
      <c r="L550" s="4" t="str">
        <f>VLOOKUP(A550,'Customer Names'!$A$2:$B$2336,2,FALSE)</f>
        <v>Cooper</v>
      </c>
      <c r="M550" s="4">
        <f>DATEDIF(E550,$K$2,"y")</f>
        <v>45</v>
      </c>
      <c r="N550" s="4">
        <f>VLOOKUP(A550,'Medical Examinations'!$A$2:$B$2336,2,FALSE)</f>
        <v>17.55</v>
      </c>
      <c r="O550" s="4">
        <f>VLOOKUP(A550,'Medical Examinations'!$A$1:$J$2336,3,FALSE)</f>
        <v>5.93</v>
      </c>
      <c r="P550" s="4" t="str">
        <f>VLOOKUP(A550,'Medical Examinations'!$A$1:$J$2336,4,FALSE)</f>
        <v>No</v>
      </c>
      <c r="Q550" s="4" t="str">
        <f>VLOOKUP(A550,'Medical Examinations'!$A$1:$J$2336,5,FALSE)</f>
        <v>No</v>
      </c>
      <c r="R550" s="4">
        <f>VLOOKUP(A550,'Medical Examinations'!$A$1:$J$2336,7,FALSE)</f>
        <v>1</v>
      </c>
      <c r="S550" s="4" t="str">
        <f>VLOOKUP(A550,'Medical Examinations'!$A$1:$J$2336,6,FALSE)</f>
        <v>Yes</v>
      </c>
      <c r="T550" s="4" t="str">
        <f>VLOOKUP(A550,'Medical Examinations'!$A$1:$J$2336,8,FALSE)</f>
        <v>No</v>
      </c>
      <c r="U550" s="4" t="str">
        <f>VLOOKUP(A550,'Medical Examinations'!$A$1:$J$2336,9,FALSE)</f>
        <v>Underweight</v>
      </c>
      <c r="V550" s="4" t="str">
        <f>VLOOKUP(A550,'Medical Examinations'!$A$1:$J$2336,10,FALSE)</f>
        <v>Prediabetes</v>
      </c>
      <c r="W550" s="4"/>
      <c r="X550" s="4"/>
    </row>
    <row r="551" spans="1:24" ht="15.75" thickBot="1" x14ac:dyDescent="0.3">
      <c r="A551" s="4" t="s">
        <v>584</v>
      </c>
      <c r="B551" s="5">
        <v>1974</v>
      </c>
      <c r="C551" s="4" t="s">
        <v>20</v>
      </c>
      <c r="D551" s="5">
        <v>11</v>
      </c>
      <c r="E551" s="5" t="str">
        <f>CONCATENATE(D551," ",C551," ",B551)</f>
        <v>11 Sep 1974</v>
      </c>
      <c r="F551" s="4" t="str">
        <f>IF(M551&lt;=30,"20-30",IF(M551&lt;=40,"31-40",IF(M551&lt;=50,"41-50","51+")))</f>
        <v>41-50</v>
      </c>
      <c r="G551" s="19">
        <v>4844.67</v>
      </c>
      <c r="H551" s="4" t="s">
        <v>11</v>
      </c>
      <c r="I551" s="4" t="s">
        <v>11</v>
      </c>
      <c r="J551" s="4" t="s">
        <v>13</v>
      </c>
      <c r="K551" s="4"/>
      <c r="L551" s="4" t="str">
        <f>VLOOKUP(A551,'Customer Names'!$A$2:$B$2336,2,FALSE)</f>
        <v>Reumann</v>
      </c>
      <c r="M551" s="4">
        <f>DATEDIF(E551,$K$2,"y")</f>
        <v>50</v>
      </c>
      <c r="N551" s="4">
        <f>VLOOKUP(A551,'Medical Examinations'!$A$2:$B$2336,2,FALSE)</f>
        <v>16.57</v>
      </c>
      <c r="O551" s="4">
        <f>VLOOKUP(A551,'Medical Examinations'!$A$1:$J$2336,3,FALSE)</f>
        <v>9.99</v>
      </c>
      <c r="P551" s="4" t="str">
        <f>VLOOKUP(A551,'Medical Examinations'!$A$1:$J$2336,4,FALSE)</f>
        <v>No</v>
      </c>
      <c r="Q551" s="4" t="str">
        <f>VLOOKUP(A551,'Medical Examinations'!$A$1:$J$2336,5,FALSE)</f>
        <v>No</v>
      </c>
      <c r="R551" s="4">
        <f>VLOOKUP(A551,'Medical Examinations'!$A$1:$J$2336,7,FALSE)</f>
        <v>0</v>
      </c>
      <c r="S551" s="4" t="str">
        <f>VLOOKUP(A551,'Medical Examinations'!$A$1:$J$2336,6,FALSE)</f>
        <v>No</v>
      </c>
      <c r="T551" s="4" t="str">
        <f>VLOOKUP(A551,'Medical Examinations'!$A$1:$J$2336,8,FALSE)</f>
        <v>No</v>
      </c>
      <c r="U551" s="4" t="str">
        <f>VLOOKUP(A551,'Medical Examinations'!$A$1:$J$2336,9,FALSE)</f>
        <v>Underweight</v>
      </c>
      <c r="V551" s="4" t="str">
        <f>VLOOKUP(A551,'Medical Examinations'!$A$1:$J$2336,10,FALSE)</f>
        <v>Diabetes</v>
      </c>
      <c r="W551" s="4"/>
      <c r="X551" s="4"/>
    </row>
    <row r="552" spans="1:24" ht="15.75" thickBot="1" x14ac:dyDescent="0.3">
      <c r="A552" s="4" t="s">
        <v>585</v>
      </c>
      <c r="B552" s="5">
        <v>2001</v>
      </c>
      <c r="C552" s="4" t="s">
        <v>18</v>
      </c>
      <c r="D552" s="5">
        <v>7</v>
      </c>
      <c r="E552" s="5" t="str">
        <f>CONCATENATE(D552," ",C552," ",B552)</f>
        <v>7 Jun 2001</v>
      </c>
      <c r="F552" s="4" t="str">
        <f>IF(M552&lt;=30,"20-30",IF(M552&lt;=40,"31-40",IF(M552&lt;=50,"41-50","51+")))</f>
        <v>20-30</v>
      </c>
      <c r="G552" s="19">
        <v>4846.53</v>
      </c>
      <c r="H552" s="4" t="s">
        <v>11</v>
      </c>
      <c r="I552" s="4" t="s">
        <v>12</v>
      </c>
      <c r="J552" s="4" t="s">
        <v>300</v>
      </c>
      <c r="K552" s="4"/>
      <c r="L552" s="4" t="str">
        <f>VLOOKUP(A552,'Customer Names'!$A$2:$B$2336,2,FALSE)</f>
        <v>Cho</v>
      </c>
      <c r="M552" s="4">
        <f>DATEDIF(E552,$K$2,"y")</f>
        <v>23</v>
      </c>
      <c r="N552" s="4">
        <f>VLOOKUP(A552,'Medical Examinations'!$A$2:$B$2336,2,FALSE)</f>
        <v>33.97</v>
      </c>
      <c r="O552" s="4">
        <f>VLOOKUP(A552,'Medical Examinations'!$A$1:$J$2336,3,FALSE)</f>
        <v>5.6</v>
      </c>
      <c r="P552" s="4" t="str">
        <f>VLOOKUP(A552,'Medical Examinations'!$A$1:$J$2336,4,FALSE)</f>
        <v>Yes</v>
      </c>
      <c r="Q552" s="4" t="str">
        <f>VLOOKUP(A552,'Medical Examinations'!$A$1:$J$2336,5,FALSE)</f>
        <v>No</v>
      </c>
      <c r="R552" s="4">
        <f>VLOOKUP(A552,'Medical Examinations'!$A$1:$J$2336,7,FALSE)</f>
        <v>0</v>
      </c>
      <c r="S552" s="4" t="str">
        <f>VLOOKUP(A552,'Medical Examinations'!$A$1:$J$2336,6,FALSE)</f>
        <v>No</v>
      </c>
      <c r="T552" s="4" t="str">
        <f>VLOOKUP(A552,'Medical Examinations'!$A$1:$J$2336,8,FALSE)</f>
        <v>No</v>
      </c>
      <c r="U552" s="4" t="str">
        <f>VLOOKUP(A552,'Medical Examinations'!$A$1:$J$2336,9,FALSE)</f>
        <v>Obesity</v>
      </c>
      <c r="V552" s="4" t="str">
        <f>VLOOKUP(A552,'Medical Examinations'!$A$1:$J$2336,10,FALSE)</f>
        <v>Normal</v>
      </c>
      <c r="W552" s="4"/>
      <c r="X552" s="4"/>
    </row>
    <row r="553" spans="1:24" ht="15.75" thickBot="1" x14ac:dyDescent="0.3">
      <c r="A553" s="4" t="s">
        <v>586</v>
      </c>
      <c r="B553" s="5">
        <v>1995</v>
      </c>
      <c r="C553" s="4" t="s">
        <v>30</v>
      </c>
      <c r="D553" s="5">
        <v>27</v>
      </c>
      <c r="E553" s="5" t="str">
        <f>CONCATENATE(D553," ",C553," ",B553)</f>
        <v>27 Dec 1995</v>
      </c>
      <c r="F553" s="4" t="str">
        <f>IF(M553&lt;=30,"20-30",IF(M553&lt;=40,"31-40",IF(M553&lt;=50,"41-50","51+")))</f>
        <v>20-30</v>
      </c>
      <c r="G553" s="19">
        <v>4846.92</v>
      </c>
      <c r="H553" s="4" t="s">
        <v>11</v>
      </c>
      <c r="I553" s="4" t="s">
        <v>12</v>
      </c>
      <c r="J553" s="4" t="s">
        <v>356</v>
      </c>
      <c r="K553" s="4"/>
      <c r="L553" s="4" t="str">
        <f>VLOOKUP(A553,'Customer Names'!$A$2:$B$2336,2,FALSE)</f>
        <v>Mattis</v>
      </c>
      <c r="M553" s="4">
        <f>DATEDIF(E553,$K$2,"y")</f>
        <v>29</v>
      </c>
      <c r="N553" s="4">
        <f>VLOOKUP(A553,'Medical Examinations'!$A$2:$B$2336,2,FALSE)</f>
        <v>32.585000000000001</v>
      </c>
      <c r="O553" s="4">
        <f>VLOOKUP(A553,'Medical Examinations'!$A$1:$J$2336,3,FALSE)</f>
        <v>4.93</v>
      </c>
      <c r="P553" s="4" t="str">
        <f>VLOOKUP(A553,'Medical Examinations'!$A$1:$J$2336,4,FALSE)</f>
        <v>Yes</v>
      </c>
      <c r="Q553" s="4" t="str">
        <f>VLOOKUP(A553,'Medical Examinations'!$A$1:$J$2336,5,FALSE)</f>
        <v>No</v>
      </c>
      <c r="R553" s="4">
        <f>VLOOKUP(A553,'Medical Examinations'!$A$1:$J$2336,7,FALSE)</f>
        <v>1</v>
      </c>
      <c r="S553" s="4" t="str">
        <f>VLOOKUP(A553,'Medical Examinations'!$A$1:$J$2336,6,FALSE)</f>
        <v>No</v>
      </c>
      <c r="T553" s="4" t="str">
        <f>VLOOKUP(A553,'Medical Examinations'!$A$1:$J$2336,8,FALSE)</f>
        <v>No</v>
      </c>
      <c r="U553" s="4" t="str">
        <f>VLOOKUP(A553,'Medical Examinations'!$A$1:$J$2336,9,FALSE)</f>
        <v>Obesity</v>
      </c>
      <c r="V553" s="4" t="str">
        <f>VLOOKUP(A553,'Medical Examinations'!$A$1:$J$2336,10,FALSE)</f>
        <v>Normal</v>
      </c>
      <c r="W553" s="4"/>
      <c r="X553" s="4"/>
    </row>
    <row r="554" spans="1:24" ht="15.75" thickBot="1" x14ac:dyDescent="0.3">
      <c r="A554" s="4" t="s">
        <v>587</v>
      </c>
      <c r="B554" s="5">
        <v>1989</v>
      </c>
      <c r="C554" s="4" t="s">
        <v>20</v>
      </c>
      <c r="D554" s="5">
        <v>1</v>
      </c>
      <c r="E554" s="5" t="str">
        <f>CONCATENATE(D554," ",C554," ",B554)</f>
        <v>1 Sep 1989</v>
      </c>
      <c r="F554" s="4" t="str">
        <f>IF(M554&lt;=30,"20-30",IF(M554&lt;=40,"31-40",IF(M554&lt;=50,"41-50","51+")))</f>
        <v>31-40</v>
      </c>
      <c r="G554" s="19">
        <v>4859.8900000000003</v>
      </c>
      <c r="H554" s="4" t="s">
        <v>11</v>
      </c>
      <c r="I554" s="4" t="s">
        <v>12</v>
      </c>
      <c r="J554" s="4" t="s">
        <v>42</v>
      </c>
      <c r="K554" s="4"/>
      <c r="L554" s="4" t="str">
        <f>VLOOKUP(A554,'Customer Names'!$A$2:$B$2336,2,FALSE)</f>
        <v>Airoldi</v>
      </c>
      <c r="M554" s="4">
        <f>DATEDIF(E554,$K$2,"y")</f>
        <v>35</v>
      </c>
      <c r="N554" s="4">
        <f>VLOOKUP(A554,'Medical Examinations'!$A$2:$B$2336,2,FALSE)</f>
        <v>23.16</v>
      </c>
      <c r="O554" s="4">
        <f>VLOOKUP(A554,'Medical Examinations'!$A$1:$J$2336,3,FALSE)</f>
        <v>5.5</v>
      </c>
      <c r="P554" s="4" t="str">
        <f>VLOOKUP(A554,'Medical Examinations'!$A$1:$J$2336,4,FALSE)</f>
        <v>No</v>
      </c>
      <c r="Q554" s="4" t="str">
        <f>VLOOKUP(A554,'Medical Examinations'!$A$1:$J$2336,5,FALSE)</f>
        <v>No</v>
      </c>
      <c r="R554" s="4">
        <f>VLOOKUP(A554,'Medical Examinations'!$A$1:$J$2336,7,FALSE)</f>
        <v>0</v>
      </c>
      <c r="S554" s="4" t="str">
        <f>VLOOKUP(A554,'Medical Examinations'!$A$1:$J$2336,6,FALSE)</f>
        <v>No</v>
      </c>
      <c r="T554" s="4" t="str">
        <f>VLOOKUP(A554,'Medical Examinations'!$A$1:$J$2336,8,FALSE)</f>
        <v>No</v>
      </c>
      <c r="U554" s="4" t="str">
        <f>VLOOKUP(A554,'Medical Examinations'!$A$1:$J$2336,9,FALSE)</f>
        <v>Normal Weight</v>
      </c>
      <c r="V554" s="4" t="str">
        <f>VLOOKUP(A554,'Medical Examinations'!$A$1:$J$2336,10,FALSE)</f>
        <v>Normal</v>
      </c>
      <c r="W554" s="4"/>
      <c r="X554" s="4"/>
    </row>
    <row r="555" spans="1:24" ht="15.75" thickBot="1" x14ac:dyDescent="0.3">
      <c r="A555" s="4" t="s">
        <v>588</v>
      </c>
      <c r="B555" s="5">
        <v>1997</v>
      </c>
      <c r="C555" s="4" t="s">
        <v>20</v>
      </c>
      <c r="D555" s="5">
        <v>29</v>
      </c>
      <c r="E555" s="5" t="str">
        <f>CONCATENATE(D555," ",C555," ",B555)</f>
        <v>29 Sep 1997</v>
      </c>
      <c r="F555" s="4" t="str">
        <f>IF(M555&lt;=30,"20-30",IF(M555&lt;=40,"31-40",IF(M555&lt;=50,"41-50","51+")))</f>
        <v>20-30</v>
      </c>
      <c r="G555" s="19">
        <v>4877.9799999999996</v>
      </c>
      <c r="H555" s="4" t="s">
        <v>11</v>
      </c>
      <c r="I555" s="4" t="s">
        <v>12</v>
      </c>
      <c r="J555" s="4" t="s">
        <v>23</v>
      </c>
      <c r="K555" s="4"/>
      <c r="L555" s="4" t="str">
        <f>VLOOKUP(A555,'Customer Names'!$A$2:$B$2336,2,FALSE)</f>
        <v>Haines</v>
      </c>
      <c r="M555" s="4">
        <f>DATEDIF(E555,$K$2,"y")</f>
        <v>27</v>
      </c>
      <c r="N555" s="4">
        <f>VLOOKUP(A555,'Medical Examinations'!$A$2:$B$2336,2,FALSE)</f>
        <v>26.695</v>
      </c>
      <c r="O555" s="4">
        <f>VLOOKUP(A555,'Medical Examinations'!$A$1:$J$2336,3,FALSE)</f>
        <v>4.21</v>
      </c>
      <c r="P555" s="4" t="str">
        <f>VLOOKUP(A555,'Medical Examinations'!$A$1:$J$2336,4,FALSE)</f>
        <v>Yes</v>
      </c>
      <c r="Q555" s="4" t="str">
        <f>VLOOKUP(A555,'Medical Examinations'!$A$1:$J$2336,5,FALSE)</f>
        <v>No</v>
      </c>
      <c r="R555" s="4">
        <f>VLOOKUP(A555,'Medical Examinations'!$A$1:$J$2336,7,FALSE)</f>
        <v>1</v>
      </c>
      <c r="S555" s="4" t="str">
        <f>VLOOKUP(A555,'Medical Examinations'!$A$1:$J$2336,6,FALSE)</f>
        <v>Yes</v>
      </c>
      <c r="T555" s="4" t="str">
        <f>VLOOKUP(A555,'Medical Examinations'!$A$1:$J$2336,8,FALSE)</f>
        <v>No</v>
      </c>
      <c r="U555" s="4" t="str">
        <f>VLOOKUP(A555,'Medical Examinations'!$A$1:$J$2336,9,FALSE)</f>
        <v>Overweight</v>
      </c>
      <c r="V555" s="4" t="str">
        <f>VLOOKUP(A555,'Medical Examinations'!$A$1:$J$2336,10,FALSE)</f>
        <v>Normal</v>
      </c>
      <c r="W555" s="4"/>
      <c r="X555" s="4"/>
    </row>
    <row r="556" spans="1:24" ht="15.75" thickBot="1" x14ac:dyDescent="0.3">
      <c r="A556" s="4" t="s">
        <v>589</v>
      </c>
      <c r="B556" s="5">
        <v>1986</v>
      </c>
      <c r="C556" s="4" t="s">
        <v>30</v>
      </c>
      <c r="D556" s="5">
        <v>23</v>
      </c>
      <c r="E556" s="5" t="str">
        <f>CONCATENATE(D556," ",C556," ",B556)</f>
        <v>23 Dec 1986</v>
      </c>
      <c r="F556" s="4" t="str">
        <f>IF(M556&lt;=30,"20-30",IF(M556&lt;=40,"31-40",IF(M556&lt;=50,"41-50","51+")))</f>
        <v>31-40</v>
      </c>
      <c r="G556" s="19">
        <v>4883.87</v>
      </c>
      <c r="H556" s="4" t="s">
        <v>11</v>
      </c>
      <c r="I556" s="4" t="s">
        <v>16</v>
      </c>
      <c r="J556" s="4" t="s">
        <v>42</v>
      </c>
      <c r="K556" s="4"/>
      <c r="L556" s="4" t="str">
        <f>VLOOKUP(A556,'Customer Names'!$A$2:$B$2336,2,FALSE)</f>
        <v>Ulery</v>
      </c>
      <c r="M556" s="4">
        <f>DATEDIF(E556,$K$2,"y")</f>
        <v>38</v>
      </c>
      <c r="N556" s="4">
        <f>VLOOKUP(A556,'Medical Examinations'!$A$2:$B$2336,2,FALSE)</f>
        <v>26.2</v>
      </c>
      <c r="O556" s="4">
        <f>VLOOKUP(A556,'Medical Examinations'!$A$1:$J$2336,3,FALSE)</f>
        <v>10.93</v>
      </c>
      <c r="P556" s="4" t="str">
        <f>VLOOKUP(A556,'Medical Examinations'!$A$1:$J$2336,4,FALSE)</f>
        <v>Yes</v>
      </c>
      <c r="Q556" s="4" t="str">
        <f>VLOOKUP(A556,'Medical Examinations'!$A$1:$J$2336,5,FALSE)</f>
        <v>No</v>
      </c>
      <c r="R556" s="4">
        <f>VLOOKUP(A556,'Medical Examinations'!$A$1:$J$2336,7,FALSE)</f>
        <v>1</v>
      </c>
      <c r="S556" s="4" t="str">
        <f>VLOOKUP(A556,'Medical Examinations'!$A$1:$J$2336,6,FALSE)</f>
        <v>No</v>
      </c>
      <c r="T556" s="4" t="str">
        <f>VLOOKUP(A556,'Medical Examinations'!$A$1:$J$2336,8,FALSE)</f>
        <v>No</v>
      </c>
      <c r="U556" s="4" t="str">
        <f>VLOOKUP(A556,'Medical Examinations'!$A$1:$J$2336,9,FALSE)</f>
        <v>Overweight</v>
      </c>
      <c r="V556" s="4" t="str">
        <f>VLOOKUP(A556,'Medical Examinations'!$A$1:$J$2336,10,FALSE)</f>
        <v>Diabetes</v>
      </c>
      <c r="W556" s="4"/>
      <c r="X556" s="4"/>
    </row>
    <row r="557" spans="1:24" ht="15.75" thickBot="1" x14ac:dyDescent="0.3">
      <c r="A557" s="4" t="s">
        <v>590</v>
      </c>
      <c r="B557" s="5">
        <v>1986</v>
      </c>
      <c r="C557" s="4" t="s">
        <v>36</v>
      </c>
      <c r="D557" s="5">
        <v>27</v>
      </c>
      <c r="E557" s="5" t="str">
        <f>CONCATENATE(D557," ",C557," ",B557)</f>
        <v>27 Oct 1986</v>
      </c>
      <c r="F557" s="4" t="str">
        <f>IF(M557&lt;=30,"20-30",IF(M557&lt;=40,"31-40",IF(M557&lt;=50,"41-50","51+")))</f>
        <v>31-40</v>
      </c>
      <c r="G557" s="19">
        <v>4889.04</v>
      </c>
      <c r="H557" s="4" t="s">
        <v>11</v>
      </c>
      <c r="I557" s="4" t="s">
        <v>16</v>
      </c>
      <c r="J557" s="4" t="s">
        <v>13</v>
      </c>
      <c r="K557" s="4"/>
      <c r="L557" s="4" t="str">
        <f>VLOOKUP(A557,'Customer Names'!$A$2:$B$2336,2,FALSE)</f>
        <v>Powers</v>
      </c>
      <c r="M557" s="4">
        <f>DATEDIF(E557,$K$2,"y")</f>
        <v>38</v>
      </c>
      <c r="N557" s="4">
        <f>VLOOKUP(A557,'Medical Examinations'!$A$2:$B$2336,2,FALSE)</f>
        <v>29.92</v>
      </c>
      <c r="O557" s="4">
        <f>VLOOKUP(A557,'Medical Examinations'!$A$1:$J$2336,3,FALSE)</f>
        <v>10.97</v>
      </c>
      <c r="P557" s="4" t="str">
        <f>VLOOKUP(A557,'Medical Examinations'!$A$1:$J$2336,4,FALSE)</f>
        <v>Yes</v>
      </c>
      <c r="Q557" s="4" t="str">
        <f>VLOOKUP(A557,'Medical Examinations'!$A$1:$J$2336,5,FALSE)</f>
        <v>No</v>
      </c>
      <c r="R557" s="4">
        <f>VLOOKUP(A557,'Medical Examinations'!$A$1:$J$2336,7,FALSE)</f>
        <v>1</v>
      </c>
      <c r="S557" s="4" t="str">
        <f>VLOOKUP(A557,'Medical Examinations'!$A$1:$J$2336,6,FALSE)</f>
        <v>No</v>
      </c>
      <c r="T557" s="4" t="str">
        <f>VLOOKUP(A557,'Medical Examinations'!$A$1:$J$2336,8,FALSE)</f>
        <v>No</v>
      </c>
      <c r="U557" s="4" t="str">
        <f>VLOOKUP(A557,'Medical Examinations'!$A$1:$J$2336,9,FALSE)</f>
        <v>Overweight</v>
      </c>
      <c r="V557" s="4" t="str">
        <f>VLOOKUP(A557,'Medical Examinations'!$A$1:$J$2336,10,FALSE)</f>
        <v>Diabetes</v>
      </c>
      <c r="W557" s="4"/>
      <c r="X557" s="4"/>
    </row>
    <row r="558" spans="1:24" ht="15.75" thickBot="1" x14ac:dyDescent="0.3">
      <c r="A558" s="4" t="s">
        <v>591</v>
      </c>
      <c r="B558" s="5">
        <v>1989</v>
      </c>
      <c r="C558" s="4" t="s">
        <v>10</v>
      </c>
      <c r="D558" s="5">
        <v>10</v>
      </c>
      <c r="E558" s="5" t="str">
        <f>CONCATENATE(D558," ",C558," ",B558)</f>
        <v>10 Jul 1989</v>
      </c>
      <c r="F558" s="4" t="str">
        <f>IF(M558&lt;=30,"20-30",IF(M558&lt;=40,"31-40",IF(M558&lt;=50,"41-50","51+")))</f>
        <v>31-40</v>
      </c>
      <c r="G558" s="19">
        <v>4890</v>
      </c>
      <c r="H558" s="4" t="s">
        <v>12</v>
      </c>
      <c r="I558" s="4" t="s">
        <v>11</v>
      </c>
      <c r="J558" s="4" t="s">
        <v>13</v>
      </c>
      <c r="K558" s="4"/>
      <c r="L558" s="4" t="str">
        <f>VLOOKUP(A558,'Customer Names'!$A$2:$B$2336,2,FALSE)</f>
        <v>Mone</v>
      </c>
      <c r="M558" s="4">
        <f>DATEDIF(E558,$K$2,"y")</f>
        <v>35</v>
      </c>
      <c r="N558" s="4">
        <f>VLOOKUP(A558,'Medical Examinations'!$A$2:$B$2336,2,FALSE)</f>
        <v>35.75</v>
      </c>
      <c r="O558" s="4">
        <f>VLOOKUP(A558,'Medical Examinations'!$A$1:$J$2336,3,FALSE)</f>
        <v>5.07</v>
      </c>
      <c r="P558" s="4" t="str">
        <f>VLOOKUP(A558,'Medical Examinations'!$A$1:$J$2336,4,FALSE)</f>
        <v>No</v>
      </c>
      <c r="Q558" s="4" t="str">
        <f>VLOOKUP(A558,'Medical Examinations'!$A$1:$J$2336,5,FALSE)</f>
        <v>No</v>
      </c>
      <c r="R558" s="4">
        <f>VLOOKUP(A558,'Medical Examinations'!$A$1:$J$2336,7,FALSE)</f>
        <v>0</v>
      </c>
      <c r="S558" s="4" t="str">
        <f>VLOOKUP(A558,'Medical Examinations'!$A$1:$J$2336,6,FALSE)</f>
        <v>No</v>
      </c>
      <c r="T558" s="4" t="str">
        <f>VLOOKUP(A558,'Medical Examinations'!$A$1:$J$2336,8,FALSE)</f>
        <v>No</v>
      </c>
      <c r="U558" s="4" t="str">
        <f>VLOOKUP(A558,'Medical Examinations'!$A$1:$J$2336,9,FALSE)</f>
        <v>Obesity</v>
      </c>
      <c r="V558" s="4" t="str">
        <f>VLOOKUP(A558,'Medical Examinations'!$A$1:$J$2336,10,FALSE)</f>
        <v>Normal</v>
      </c>
      <c r="W558" s="4"/>
      <c r="X558" s="4"/>
    </row>
    <row r="559" spans="1:24" ht="15.75" thickBot="1" x14ac:dyDescent="0.3">
      <c r="A559" s="4" t="s">
        <v>592</v>
      </c>
      <c r="B559" s="5">
        <v>1990</v>
      </c>
      <c r="C559" s="4" t="s">
        <v>15</v>
      </c>
      <c r="D559" s="5">
        <v>28</v>
      </c>
      <c r="E559" s="5" t="str">
        <f>CONCATENATE(D559," ",C559," ",B559)</f>
        <v>28 Nov 1990</v>
      </c>
      <c r="F559" s="4" t="str">
        <f>IF(M559&lt;=30,"20-30",IF(M559&lt;=40,"31-40",IF(M559&lt;=50,"41-50","51+")))</f>
        <v>31-40</v>
      </c>
      <c r="G559" s="19">
        <v>4894.3900000000003</v>
      </c>
      <c r="H559" s="4" t="s">
        <v>11</v>
      </c>
      <c r="I559" s="4" t="s">
        <v>12</v>
      </c>
      <c r="J559" s="4" t="s">
        <v>13</v>
      </c>
      <c r="K559" s="4"/>
      <c r="L559" s="4" t="str">
        <f>VLOOKUP(A559,'Customer Names'!$A$2:$B$2336,2,FALSE)</f>
        <v>Reasoner</v>
      </c>
      <c r="M559" s="4">
        <f>DATEDIF(E559,$K$2,"y")</f>
        <v>34</v>
      </c>
      <c r="N559" s="4">
        <f>VLOOKUP(A559,'Medical Examinations'!$A$2:$B$2336,2,FALSE)</f>
        <v>24.24</v>
      </c>
      <c r="O559" s="4">
        <f>VLOOKUP(A559,'Medical Examinations'!$A$1:$J$2336,3,FALSE)</f>
        <v>6.15</v>
      </c>
      <c r="P559" s="4" t="str">
        <f>VLOOKUP(A559,'Medical Examinations'!$A$1:$J$2336,4,FALSE)</f>
        <v>No</v>
      </c>
      <c r="Q559" s="4" t="str">
        <f>VLOOKUP(A559,'Medical Examinations'!$A$1:$J$2336,5,FALSE)</f>
        <v>No</v>
      </c>
      <c r="R559" s="4">
        <f>VLOOKUP(A559,'Medical Examinations'!$A$1:$J$2336,7,FALSE)</f>
        <v>0</v>
      </c>
      <c r="S559" s="4" t="str">
        <f>VLOOKUP(A559,'Medical Examinations'!$A$1:$J$2336,6,FALSE)</f>
        <v>No</v>
      </c>
      <c r="T559" s="4" t="str">
        <f>VLOOKUP(A559,'Medical Examinations'!$A$1:$J$2336,8,FALSE)</f>
        <v>No</v>
      </c>
      <c r="U559" s="4" t="str">
        <f>VLOOKUP(A559,'Medical Examinations'!$A$1:$J$2336,9,FALSE)</f>
        <v>Normal Weight</v>
      </c>
      <c r="V559" s="4" t="str">
        <f>VLOOKUP(A559,'Medical Examinations'!$A$1:$J$2336,10,FALSE)</f>
        <v>Prediabetes</v>
      </c>
      <c r="W559" s="4"/>
      <c r="X559" s="4"/>
    </row>
    <row r="560" spans="1:24" ht="15.75" thickBot="1" x14ac:dyDescent="0.3">
      <c r="A560" s="4" t="s">
        <v>593</v>
      </c>
      <c r="B560" s="5">
        <v>1988</v>
      </c>
      <c r="C560" s="4" t="s">
        <v>20</v>
      </c>
      <c r="D560" s="5">
        <v>23</v>
      </c>
      <c r="E560" s="5" t="str">
        <f>CONCATENATE(D560," ",C560," ",B560)</f>
        <v>23 Sep 1988</v>
      </c>
      <c r="F560" s="4" t="str">
        <f>IF(M560&lt;=30,"20-30",IF(M560&lt;=40,"31-40",IF(M560&lt;=50,"41-50","51+")))</f>
        <v>31-40</v>
      </c>
      <c r="G560" s="19">
        <v>4894.75</v>
      </c>
      <c r="H560" s="4" t="s">
        <v>12</v>
      </c>
      <c r="I560" s="4" t="s">
        <v>12</v>
      </c>
      <c r="J560" s="4" t="s">
        <v>23</v>
      </c>
      <c r="K560" s="4"/>
      <c r="L560" s="4" t="str">
        <f>VLOOKUP(A560,'Customer Names'!$A$2:$B$2336,2,FALSE)</f>
        <v>Newman</v>
      </c>
      <c r="M560" s="4">
        <f>DATEDIF(E560,$K$2,"y")</f>
        <v>36</v>
      </c>
      <c r="N560" s="4">
        <f>VLOOKUP(A560,'Medical Examinations'!$A$2:$B$2336,2,FALSE)</f>
        <v>25.27</v>
      </c>
      <c r="O560" s="4">
        <f>VLOOKUP(A560,'Medical Examinations'!$A$1:$J$2336,3,FALSE)</f>
        <v>5.7</v>
      </c>
      <c r="P560" s="4" t="str">
        <f>VLOOKUP(A560,'Medical Examinations'!$A$1:$J$2336,4,FALSE)</f>
        <v>Yes</v>
      </c>
      <c r="Q560" s="4" t="str">
        <f>VLOOKUP(A560,'Medical Examinations'!$A$1:$J$2336,5,FALSE)</f>
        <v>No</v>
      </c>
      <c r="R560" s="4">
        <f>VLOOKUP(A560,'Medical Examinations'!$A$1:$J$2336,7,FALSE)</f>
        <v>1</v>
      </c>
      <c r="S560" s="4" t="str">
        <f>VLOOKUP(A560,'Medical Examinations'!$A$1:$J$2336,6,FALSE)</f>
        <v>No</v>
      </c>
      <c r="T560" s="4" t="str">
        <f>VLOOKUP(A560,'Medical Examinations'!$A$1:$J$2336,8,FALSE)</f>
        <v>No</v>
      </c>
      <c r="U560" s="4" t="str">
        <f>VLOOKUP(A560,'Medical Examinations'!$A$1:$J$2336,9,FALSE)</f>
        <v>Overweight</v>
      </c>
      <c r="V560" s="4" t="str">
        <f>VLOOKUP(A560,'Medical Examinations'!$A$1:$J$2336,10,FALSE)</f>
        <v>Prediabetes</v>
      </c>
      <c r="W560" s="4"/>
      <c r="X560" s="4"/>
    </row>
    <row r="561" spans="1:24" ht="15.75" thickBot="1" x14ac:dyDescent="0.3">
      <c r="A561" s="4" t="s">
        <v>594</v>
      </c>
      <c r="B561" s="5">
        <v>1993</v>
      </c>
      <c r="C561" s="4" t="s">
        <v>10</v>
      </c>
      <c r="D561" s="5">
        <v>10</v>
      </c>
      <c r="E561" s="5" t="str">
        <f>CONCATENATE(D561," ",C561," ",B561)</f>
        <v>10 Jul 1993</v>
      </c>
      <c r="F561" s="4" t="str">
        <f>IF(M561&lt;=30,"20-30",IF(M561&lt;=40,"31-40",IF(M561&lt;=50,"41-50","51+")))</f>
        <v>31-40</v>
      </c>
      <c r="G561" s="19">
        <v>4906.41</v>
      </c>
      <c r="H561" s="4" t="s">
        <v>11</v>
      </c>
      <c r="I561" s="4" t="s">
        <v>16</v>
      </c>
      <c r="J561" s="4" t="s">
        <v>23</v>
      </c>
      <c r="K561" s="4"/>
      <c r="L561" s="4" t="str">
        <f>VLOOKUP(A561,'Customer Names'!$A$2:$B$2336,2,FALSE)</f>
        <v>Stern</v>
      </c>
      <c r="M561" s="4">
        <f>DATEDIF(E561,$K$2,"y")</f>
        <v>31</v>
      </c>
      <c r="N561" s="4">
        <f>VLOOKUP(A561,'Medical Examinations'!$A$2:$B$2336,2,FALSE)</f>
        <v>20.234999999999999</v>
      </c>
      <c r="O561" s="4">
        <f>VLOOKUP(A561,'Medical Examinations'!$A$1:$J$2336,3,FALSE)</f>
        <v>5.19</v>
      </c>
      <c r="P561" s="4" t="str">
        <f>VLOOKUP(A561,'Medical Examinations'!$A$1:$J$2336,4,FALSE)</f>
        <v>No</v>
      </c>
      <c r="Q561" s="4" t="str">
        <f>VLOOKUP(A561,'Medical Examinations'!$A$1:$J$2336,5,FALSE)</f>
        <v>No</v>
      </c>
      <c r="R561" s="4">
        <f>VLOOKUP(A561,'Medical Examinations'!$A$1:$J$2336,7,FALSE)</f>
        <v>1</v>
      </c>
      <c r="S561" s="4" t="str">
        <f>VLOOKUP(A561,'Medical Examinations'!$A$1:$J$2336,6,FALSE)</f>
        <v>Yes</v>
      </c>
      <c r="T561" s="4" t="str">
        <f>VLOOKUP(A561,'Medical Examinations'!$A$1:$J$2336,8,FALSE)</f>
        <v>No</v>
      </c>
      <c r="U561" s="4" t="str">
        <f>VLOOKUP(A561,'Medical Examinations'!$A$1:$J$2336,9,FALSE)</f>
        <v>Normal Weight</v>
      </c>
      <c r="V561" s="4" t="str">
        <f>VLOOKUP(A561,'Medical Examinations'!$A$1:$J$2336,10,FALSE)</f>
        <v>Normal</v>
      </c>
      <c r="W561" s="4"/>
      <c r="X561" s="4"/>
    </row>
    <row r="562" spans="1:24" ht="15.75" thickBot="1" x14ac:dyDescent="0.3">
      <c r="A562" s="4" t="s">
        <v>595</v>
      </c>
      <c r="B562" s="5">
        <v>1981</v>
      </c>
      <c r="C562" s="4" t="s">
        <v>36</v>
      </c>
      <c r="D562" s="5">
        <v>18</v>
      </c>
      <c r="E562" s="5" t="str">
        <f>CONCATENATE(D562," ",C562," ",B562)</f>
        <v>18 Oct 1981</v>
      </c>
      <c r="F562" s="4" t="str">
        <f>IF(M562&lt;=30,"20-30",IF(M562&lt;=40,"31-40",IF(M562&lt;=50,"41-50","51+")))</f>
        <v>41-50</v>
      </c>
      <c r="G562" s="19">
        <v>4911.8900000000003</v>
      </c>
      <c r="H562" s="4" t="s">
        <v>11</v>
      </c>
      <c r="I562" s="4" t="s">
        <v>12</v>
      </c>
      <c r="J562" s="4" t="s">
        <v>13</v>
      </c>
      <c r="K562" s="4"/>
      <c r="L562" s="4" t="str">
        <f>VLOOKUP(A562,'Customer Names'!$A$2:$B$2336,2,FALSE)</f>
        <v>Hetrick</v>
      </c>
      <c r="M562" s="4">
        <f>DATEDIF(E562,$K$2,"y")</f>
        <v>43</v>
      </c>
      <c r="N562" s="4">
        <f>VLOOKUP(A562,'Medical Examinations'!$A$2:$B$2336,2,FALSE)</f>
        <v>20.28</v>
      </c>
      <c r="O562" s="4">
        <f>VLOOKUP(A562,'Medical Examinations'!$A$1:$J$2336,3,FALSE)</f>
        <v>11.07</v>
      </c>
      <c r="P562" s="4" t="str">
        <f>VLOOKUP(A562,'Medical Examinations'!$A$1:$J$2336,4,FALSE)</f>
        <v>Yes</v>
      </c>
      <c r="Q562" s="4" t="str">
        <f>VLOOKUP(A562,'Medical Examinations'!$A$1:$J$2336,5,FALSE)</f>
        <v>No</v>
      </c>
      <c r="R562" s="4">
        <f>VLOOKUP(A562,'Medical Examinations'!$A$1:$J$2336,7,FALSE)</f>
        <v>0</v>
      </c>
      <c r="S562" s="4" t="str">
        <f>VLOOKUP(A562,'Medical Examinations'!$A$1:$J$2336,6,FALSE)</f>
        <v>No</v>
      </c>
      <c r="T562" s="4" t="str">
        <f>VLOOKUP(A562,'Medical Examinations'!$A$1:$J$2336,8,FALSE)</f>
        <v>No</v>
      </c>
      <c r="U562" s="4" t="str">
        <f>VLOOKUP(A562,'Medical Examinations'!$A$1:$J$2336,9,FALSE)</f>
        <v>Normal Weight</v>
      </c>
      <c r="V562" s="4" t="str">
        <f>VLOOKUP(A562,'Medical Examinations'!$A$1:$J$2336,10,FALSE)</f>
        <v>Diabetes</v>
      </c>
      <c r="W562" s="4"/>
      <c r="X562" s="4"/>
    </row>
    <row r="563" spans="1:24" ht="15.75" thickBot="1" x14ac:dyDescent="0.3">
      <c r="A563" s="4" t="s">
        <v>596</v>
      </c>
      <c r="B563" s="5">
        <v>2002</v>
      </c>
      <c r="C563" s="4" t="s">
        <v>34</v>
      </c>
      <c r="D563" s="5">
        <v>21</v>
      </c>
      <c r="E563" s="5" t="str">
        <f>CONCATENATE(D563," ",C563," ",B563)</f>
        <v>21 Aug 2002</v>
      </c>
      <c r="F563" s="4" t="str">
        <f>IF(M563&lt;=30,"20-30",IF(M563&lt;=40,"31-40",IF(M563&lt;=50,"41-50","51+")))</f>
        <v>20-30</v>
      </c>
      <c r="G563" s="19">
        <v>4915.0600000000004</v>
      </c>
      <c r="H563" s="4" t="s">
        <v>11</v>
      </c>
      <c r="I563" s="4" t="s">
        <v>16</v>
      </c>
      <c r="J563" s="4" t="s">
        <v>356</v>
      </c>
      <c r="K563" s="4"/>
      <c r="L563" s="4" t="str">
        <f>VLOOKUP(A563,'Customer Names'!$A$2:$B$2336,2,FALSE)</f>
        <v>Anthony</v>
      </c>
      <c r="M563" s="4">
        <f>DATEDIF(E563,$K$2,"y")</f>
        <v>22</v>
      </c>
      <c r="N563" s="4">
        <f>VLOOKUP(A563,'Medical Examinations'!$A$2:$B$2336,2,FALSE)</f>
        <v>30.114999999999998</v>
      </c>
      <c r="O563" s="4">
        <f>VLOOKUP(A563,'Medical Examinations'!$A$1:$J$2336,3,FALSE)</f>
        <v>11.61</v>
      </c>
      <c r="P563" s="4" t="str">
        <f>VLOOKUP(A563,'Medical Examinations'!$A$1:$J$2336,4,FALSE)</f>
        <v>No</v>
      </c>
      <c r="Q563" s="4" t="str">
        <f>VLOOKUP(A563,'Medical Examinations'!$A$1:$J$2336,5,FALSE)</f>
        <v>No</v>
      </c>
      <c r="R563" s="4">
        <f>VLOOKUP(A563,'Medical Examinations'!$A$1:$J$2336,7,FALSE)</f>
        <v>0</v>
      </c>
      <c r="S563" s="4" t="str">
        <f>VLOOKUP(A563,'Medical Examinations'!$A$1:$J$2336,6,FALSE)</f>
        <v>No</v>
      </c>
      <c r="T563" s="4" t="str">
        <f>VLOOKUP(A563,'Medical Examinations'!$A$1:$J$2336,8,FALSE)</f>
        <v>No</v>
      </c>
      <c r="U563" s="4" t="str">
        <f>VLOOKUP(A563,'Medical Examinations'!$A$1:$J$2336,9,FALSE)</f>
        <v>Obesity</v>
      </c>
      <c r="V563" s="4" t="str">
        <f>VLOOKUP(A563,'Medical Examinations'!$A$1:$J$2336,10,FALSE)</f>
        <v>Diabetes</v>
      </c>
      <c r="W563" s="4"/>
      <c r="X563" s="4"/>
    </row>
    <row r="564" spans="1:24" ht="15.75" thickBot="1" x14ac:dyDescent="0.3">
      <c r="A564" s="4" t="s">
        <v>597</v>
      </c>
      <c r="B564" s="5">
        <v>1993</v>
      </c>
      <c r="C564" s="4" t="s">
        <v>34</v>
      </c>
      <c r="D564" s="5">
        <v>10</v>
      </c>
      <c r="E564" s="5" t="str">
        <f>CONCATENATE(D564," ",C564," ",B564)</f>
        <v>10 Aug 1993</v>
      </c>
      <c r="F564" s="4" t="str">
        <f>IF(M564&lt;=30,"20-30",IF(M564&lt;=40,"31-40",IF(M564&lt;=50,"41-50","51+")))</f>
        <v>31-40</v>
      </c>
      <c r="G564" s="19">
        <v>4922.92</v>
      </c>
      <c r="H564" s="4" t="s">
        <v>11</v>
      </c>
      <c r="I564" s="4" t="s">
        <v>11</v>
      </c>
      <c r="J564" s="4" t="s">
        <v>23</v>
      </c>
      <c r="K564" s="4"/>
      <c r="L564" s="4" t="str">
        <f>VLOOKUP(A564,'Customer Names'!$A$2:$B$2336,2,FALSE)</f>
        <v>Trnovcova</v>
      </c>
      <c r="M564" s="4">
        <f>DATEDIF(E564,$K$2,"y")</f>
        <v>31</v>
      </c>
      <c r="N564" s="4">
        <f>VLOOKUP(A564,'Medical Examinations'!$A$2:$B$2336,2,FALSE)</f>
        <v>32.11</v>
      </c>
      <c r="O564" s="4">
        <f>VLOOKUP(A564,'Medical Examinations'!$A$1:$J$2336,3,FALSE)</f>
        <v>6.24</v>
      </c>
      <c r="P564" s="4" t="str">
        <f>VLOOKUP(A564,'Medical Examinations'!$A$1:$J$2336,4,FALSE)</f>
        <v>No</v>
      </c>
      <c r="Q564" s="4" t="str">
        <f>VLOOKUP(A564,'Medical Examinations'!$A$1:$J$2336,5,FALSE)</f>
        <v>No</v>
      </c>
      <c r="R564" s="4">
        <f>VLOOKUP(A564,'Medical Examinations'!$A$1:$J$2336,7,FALSE)</f>
        <v>1</v>
      </c>
      <c r="S564" s="4" t="str">
        <f>VLOOKUP(A564,'Medical Examinations'!$A$1:$J$2336,6,FALSE)</f>
        <v>Yes</v>
      </c>
      <c r="T564" s="4" t="str">
        <f>VLOOKUP(A564,'Medical Examinations'!$A$1:$J$2336,8,FALSE)</f>
        <v>No</v>
      </c>
      <c r="U564" s="4" t="str">
        <f>VLOOKUP(A564,'Medical Examinations'!$A$1:$J$2336,9,FALSE)</f>
        <v>Obesity</v>
      </c>
      <c r="V564" s="4" t="str">
        <f>VLOOKUP(A564,'Medical Examinations'!$A$1:$J$2336,10,FALSE)</f>
        <v>Prediabetes</v>
      </c>
      <c r="W564" s="4"/>
      <c r="X564" s="4"/>
    </row>
    <row r="565" spans="1:24" ht="15.75" thickBot="1" x14ac:dyDescent="0.3">
      <c r="A565" s="4" t="s">
        <v>598</v>
      </c>
      <c r="B565" s="5">
        <v>1991</v>
      </c>
      <c r="C565" s="4" t="s">
        <v>34</v>
      </c>
      <c r="D565" s="5">
        <v>23</v>
      </c>
      <c r="E565" s="5" t="str">
        <f>CONCATENATE(D565," ",C565," ",B565)</f>
        <v>23 Aug 1991</v>
      </c>
      <c r="F565" s="4" t="str">
        <f>IF(M565&lt;=30,"20-30",IF(M565&lt;=40,"31-40",IF(M565&lt;=50,"41-50","51+")))</f>
        <v>31-40</v>
      </c>
      <c r="G565" s="19">
        <v>4931.6499999999996</v>
      </c>
      <c r="H565" s="4" t="s">
        <v>11</v>
      </c>
      <c r="I565" s="4" t="s">
        <v>12</v>
      </c>
      <c r="J565" s="4" t="s">
        <v>42</v>
      </c>
      <c r="K565" s="4"/>
      <c r="L565" s="4" t="str">
        <f>VLOOKUP(A565,'Customer Names'!$A$2:$B$2336,2,FALSE)</f>
        <v>Pulkkinen</v>
      </c>
      <c r="M565" s="4">
        <f>DATEDIF(E565,$K$2,"y")</f>
        <v>33</v>
      </c>
      <c r="N565" s="4">
        <f>VLOOKUP(A565,'Medical Examinations'!$A$2:$B$2336,2,FALSE)</f>
        <v>23.6</v>
      </c>
      <c r="O565" s="4">
        <f>VLOOKUP(A565,'Medical Examinations'!$A$1:$J$2336,3,FALSE)</f>
        <v>4.33</v>
      </c>
      <c r="P565" s="4" t="str">
        <f>VLOOKUP(A565,'Medical Examinations'!$A$1:$J$2336,4,FALSE)</f>
        <v>No</v>
      </c>
      <c r="Q565" s="4" t="str">
        <f>VLOOKUP(A565,'Medical Examinations'!$A$1:$J$2336,5,FALSE)</f>
        <v>No</v>
      </c>
      <c r="R565" s="4">
        <f>VLOOKUP(A565,'Medical Examinations'!$A$1:$J$2336,7,FALSE)</f>
        <v>0</v>
      </c>
      <c r="S565" s="4" t="str">
        <f>VLOOKUP(A565,'Medical Examinations'!$A$1:$J$2336,6,FALSE)</f>
        <v>No</v>
      </c>
      <c r="T565" s="4" t="str">
        <f>VLOOKUP(A565,'Medical Examinations'!$A$1:$J$2336,8,FALSE)</f>
        <v>No</v>
      </c>
      <c r="U565" s="4" t="str">
        <f>VLOOKUP(A565,'Medical Examinations'!$A$1:$J$2336,9,FALSE)</f>
        <v>Normal Weight</v>
      </c>
      <c r="V565" s="4" t="str">
        <f>VLOOKUP(A565,'Medical Examinations'!$A$1:$J$2336,10,FALSE)</f>
        <v>Normal</v>
      </c>
      <c r="W565" s="4"/>
      <c r="X565" s="4"/>
    </row>
    <row r="566" spans="1:24" ht="15.75" thickBot="1" x14ac:dyDescent="0.3">
      <c r="A566" s="4" t="s">
        <v>599</v>
      </c>
      <c r="B566" s="5">
        <v>1991</v>
      </c>
      <c r="C566" s="4" t="s">
        <v>15</v>
      </c>
      <c r="D566" s="5">
        <v>27</v>
      </c>
      <c r="E566" s="5" t="str">
        <f>CONCATENATE(D566," ",C566," ",B566)</f>
        <v>27 Nov 1991</v>
      </c>
      <c r="F566" s="4" t="str">
        <f>IF(M566&lt;=30,"20-30",IF(M566&lt;=40,"31-40",IF(M566&lt;=50,"41-50","51+")))</f>
        <v>31-40</v>
      </c>
      <c r="G566" s="19">
        <v>4934.71</v>
      </c>
      <c r="H566" s="4" t="s">
        <v>11</v>
      </c>
      <c r="I566" s="4" t="s">
        <v>12</v>
      </c>
      <c r="J566" s="4" t="s">
        <v>42</v>
      </c>
      <c r="K566" s="4"/>
      <c r="L566" s="4" t="str">
        <f>VLOOKUP(A566,'Customer Names'!$A$2:$B$2336,2,FALSE)</f>
        <v>Tarbiat</v>
      </c>
      <c r="M566" s="4">
        <f>DATEDIF(E566,$K$2,"y")</f>
        <v>33</v>
      </c>
      <c r="N566" s="4">
        <f>VLOOKUP(A566,'Medical Examinations'!$A$2:$B$2336,2,FALSE)</f>
        <v>25.8</v>
      </c>
      <c r="O566" s="4">
        <f>VLOOKUP(A566,'Medical Examinations'!$A$1:$J$2336,3,FALSE)</f>
        <v>5.29</v>
      </c>
      <c r="P566" s="4" t="str">
        <f>VLOOKUP(A566,'Medical Examinations'!$A$1:$J$2336,4,FALSE)</f>
        <v>No</v>
      </c>
      <c r="Q566" s="4" t="str">
        <f>VLOOKUP(A566,'Medical Examinations'!$A$1:$J$2336,5,FALSE)</f>
        <v>No</v>
      </c>
      <c r="R566" s="4">
        <f>VLOOKUP(A566,'Medical Examinations'!$A$1:$J$2336,7,FALSE)</f>
        <v>0</v>
      </c>
      <c r="S566" s="4" t="str">
        <f>VLOOKUP(A566,'Medical Examinations'!$A$1:$J$2336,6,FALSE)</f>
        <v>No</v>
      </c>
      <c r="T566" s="4" t="str">
        <f>VLOOKUP(A566,'Medical Examinations'!$A$1:$J$2336,8,FALSE)</f>
        <v>No</v>
      </c>
      <c r="U566" s="4" t="str">
        <f>VLOOKUP(A566,'Medical Examinations'!$A$1:$J$2336,9,FALSE)</f>
        <v>Overweight</v>
      </c>
      <c r="V566" s="4" t="str">
        <f>VLOOKUP(A566,'Medical Examinations'!$A$1:$J$2336,10,FALSE)</f>
        <v>Normal</v>
      </c>
      <c r="W566" s="4"/>
      <c r="X566" s="4"/>
    </row>
    <row r="567" spans="1:24" ht="15.75" thickBot="1" x14ac:dyDescent="0.3">
      <c r="A567" s="4" t="s">
        <v>600</v>
      </c>
      <c r="B567" s="5">
        <v>1974</v>
      </c>
      <c r="C567" s="4" t="s">
        <v>18</v>
      </c>
      <c r="D567" s="5">
        <v>26</v>
      </c>
      <c r="E567" s="5" t="str">
        <f>CONCATENATE(D567," ",C567," ",B567)</f>
        <v>26 Jun 1974</v>
      </c>
      <c r="F567" s="4" t="str">
        <f>IF(M567&lt;=30,"20-30",IF(M567&lt;=40,"31-40",IF(M567&lt;=50,"41-50","51+")))</f>
        <v>41-50</v>
      </c>
      <c r="G567" s="19">
        <v>4942.0600000000004</v>
      </c>
      <c r="H567" s="4" t="s">
        <v>11</v>
      </c>
      <c r="I567" s="4" t="s">
        <v>11</v>
      </c>
      <c r="J567" s="4" t="s">
        <v>13</v>
      </c>
      <c r="K567" s="4"/>
      <c r="L567" s="4" t="str">
        <f>VLOOKUP(A567,'Customer Names'!$A$2:$B$2336,2,FALSE)</f>
        <v>Spannaus</v>
      </c>
      <c r="M567" s="4">
        <f>DATEDIF(E567,$K$2,"y")</f>
        <v>50</v>
      </c>
      <c r="N567" s="4">
        <f>VLOOKUP(A567,'Medical Examinations'!$A$2:$B$2336,2,FALSE)</f>
        <v>16.47</v>
      </c>
      <c r="O567" s="4">
        <f>VLOOKUP(A567,'Medical Examinations'!$A$1:$J$2336,3,FALSE)</f>
        <v>11.72</v>
      </c>
      <c r="P567" s="4" t="str">
        <f>VLOOKUP(A567,'Medical Examinations'!$A$1:$J$2336,4,FALSE)</f>
        <v>No</v>
      </c>
      <c r="Q567" s="4" t="str">
        <f>VLOOKUP(A567,'Medical Examinations'!$A$1:$J$2336,5,FALSE)</f>
        <v>No</v>
      </c>
      <c r="R567" s="4">
        <f>VLOOKUP(A567,'Medical Examinations'!$A$1:$J$2336,7,FALSE)</f>
        <v>0</v>
      </c>
      <c r="S567" s="4" t="str">
        <f>VLOOKUP(A567,'Medical Examinations'!$A$1:$J$2336,6,FALSE)</f>
        <v>No</v>
      </c>
      <c r="T567" s="4" t="str">
        <f>VLOOKUP(A567,'Medical Examinations'!$A$1:$J$2336,8,FALSE)</f>
        <v>No</v>
      </c>
      <c r="U567" s="4" t="str">
        <f>VLOOKUP(A567,'Medical Examinations'!$A$1:$J$2336,9,FALSE)</f>
        <v>Underweight</v>
      </c>
      <c r="V567" s="4" t="str">
        <f>VLOOKUP(A567,'Medical Examinations'!$A$1:$J$2336,10,FALSE)</f>
        <v>Diabetes</v>
      </c>
      <c r="W567" s="4"/>
      <c r="X567" s="4"/>
    </row>
    <row r="568" spans="1:24" ht="15.75" thickBot="1" x14ac:dyDescent="0.3">
      <c r="A568" s="4" t="s">
        <v>601</v>
      </c>
      <c r="B568" s="5">
        <v>1991</v>
      </c>
      <c r="C568" s="4" t="s">
        <v>34</v>
      </c>
      <c r="D568" s="5">
        <v>30</v>
      </c>
      <c r="E568" s="5" t="str">
        <f>CONCATENATE(D568," ",C568," ",B568)</f>
        <v>30 Aug 1991</v>
      </c>
      <c r="F568" s="4" t="str">
        <f>IF(M568&lt;=30,"20-30",IF(M568&lt;=40,"31-40",IF(M568&lt;=50,"41-50","51+")))</f>
        <v>31-40</v>
      </c>
      <c r="G568" s="19">
        <v>4949.76</v>
      </c>
      <c r="H568" s="4" t="s">
        <v>11</v>
      </c>
      <c r="I568" s="4" t="s">
        <v>16</v>
      </c>
      <c r="J568" s="4" t="s">
        <v>13</v>
      </c>
      <c r="K568" s="4"/>
      <c r="L568" s="4" t="str">
        <f>VLOOKUP(A568,'Customer Names'!$A$2:$B$2336,2,FALSE)</f>
        <v>Misuraca</v>
      </c>
      <c r="M568" s="4">
        <f>DATEDIF(E568,$K$2,"y")</f>
        <v>33</v>
      </c>
      <c r="N568" s="4">
        <f>VLOOKUP(A568,'Medical Examinations'!$A$2:$B$2336,2,FALSE)</f>
        <v>36.630000000000003</v>
      </c>
      <c r="O568" s="4">
        <f>VLOOKUP(A568,'Medical Examinations'!$A$1:$J$2336,3,FALSE)</f>
        <v>5.15</v>
      </c>
      <c r="P568" s="4" t="str">
        <f>VLOOKUP(A568,'Medical Examinations'!$A$1:$J$2336,4,FALSE)</f>
        <v>No</v>
      </c>
      <c r="Q568" s="4" t="str">
        <f>VLOOKUP(A568,'Medical Examinations'!$A$1:$J$2336,5,FALSE)</f>
        <v>No</v>
      </c>
      <c r="R568" s="4">
        <f>VLOOKUP(A568,'Medical Examinations'!$A$1:$J$2336,7,FALSE)</f>
        <v>0</v>
      </c>
      <c r="S568" s="4" t="str">
        <f>VLOOKUP(A568,'Medical Examinations'!$A$1:$J$2336,6,FALSE)</f>
        <v>No</v>
      </c>
      <c r="T568" s="4" t="str">
        <f>VLOOKUP(A568,'Medical Examinations'!$A$1:$J$2336,8,FALSE)</f>
        <v>No</v>
      </c>
      <c r="U568" s="4" t="str">
        <f>VLOOKUP(A568,'Medical Examinations'!$A$1:$J$2336,9,FALSE)</f>
        <v>Obesity</v>
      </c>
      <c r="V568" s="4" t="str">
        <f>VLOOKUP(A568,'Medical Examinations'!$A$1:$J$2336,10,FALSE)</f>
        <v>Normal</v>
      </c>
      <c r="W568" s="4"/>
      <c r="X568" s="4"/>
    </row>
    <row r="569" spans="1:24" ht="15.75" thickBot="1" x14ac:dyDescent="0.3">
      <c r="A569" s="4" t="s">
        <v>602</v>
      </c>
      <c r="B569" s="5">
        <v>1973</v>
      </c>
      <c r="C569" s="4" t="s">
        <v>15</v>
      </c>
      <c r="D569" s="5">
        <v>7</v>
      </c>
      <c r="E569" s="5" t="str">
        <f>CONCATENATE(D569," ",C569," ",B569)</f>
        <v>7 Nov 1973</v>
      </c>
      <c r="F569" s="4" t="str">
        <f>IF(M569&lt;=30,"20-30",IF(M569&lt;=40,"31-40",IF(M569&lt;=50,"41-50","51+")))</f>
        <v>51+</v>
      </c>
      <c r="G569" s="19">
        <v>4985.22</v>
      </c>
      <c r="H569" s="4" t="s">
        <v>11</v>
      </c>
      <c r="I569" s="4" t="s">
        <v>12</v>
      </c>
      <c r="J569" s="4" t="s">
        <v>13</v>
      </c>
      <c r="K569" s="4"/>
      <c r="L569" s="4" t="str">
        <f>VLOOKUP(A569,'Customer Names'!$A$2:$B$2336,2,FALSE)</f>
        <v>Attar</v>
      </c>
      <c r="M569" s="4">
        <f>DATEDIF(E569,$K$2,"y")</f>
        <v>51</v>
      </c>
      <c r="N569" s="4">
        <f>VLOOKUP(A569,'Medical Examinations'!$A$2:$B$2336,2,FALSE)</f>
        <v>15.84</v>
      </c>
      <c r="O569" s="4">
        <f>VLOOKUP(A569,'Medical Examinations'!$A$1:$J$2336,3,FALSE)</f>
        <v>10.34</v>
      </c>
      <c r="P569" s="4" t="str">
        <f>VLOOKUP(A569,'Medical Examinations'!$A$1:$J$2336,4,FALSE)</f>
        <v>No</v>
      </c>
      <c r="Q569" s="4" t="str">
        <f>VLOOKUP(A569,'Medical Examinations'!$A$1:$J$2336,5,FALSE)</f>
        <v>No</v>
      </c>
      <c r="R569" s="4">
        <f>VLOOKUP(A569,'Medical Examinations'!$A$1:$J$2336,7,FALSE)</f>
        <v>2</v>
      </c>
      <c r="S569" s="4" t="str">
        <f>VLOOKUP(A569,'Medical Examinations'!$A$1:$J$2336,6,FALSE)</f>
        <v>No</v>
      </c>
      <c r="T569" s="4" t="str">
        <f>VLOOKUP(A569,'Medical Examinations'!$A$1:$J$2336,8,FALSE)</f>
        <v>No</v>
      </c>
      <c r="U569" s="4" t="str">
        <f>VLOOKUP(A569,'Medical Examinations'!$A$1:$J$2336,9,FALSE)</f>
        <v>Underweight</v>
      </c>
      <c r="V569" s="4" t="str">
        <f>VLOOKUP(A569,'Medical Examinations'!$A$1:$J$2336,10,FALSE)</f>
        <v>Diabetes</v>
      </c>
      <c r="W569" s="4"/>
      <c r="X569" s="4"/>
    </row>
    <row r="570" spans="1:24" ht="15.75" thickBot="1" x14ac:dyDescent="0.3">
      <c r="A570" s="4" t="s">
        <v>603</v>
      </c>
      <c r="B570" s="5">
        <v>1988</v>
      </c>
      <c r="C570" s="4" t="s">
        <v>18</v>
      </c>
      <c r="D570" s="5">
        <v>24</v>
      </c>
      <c r="E570" s="5" t="str">
        <f>CONCATENATE(D570," ",C570," ",B570)</f>
        <v>24 Jun 1988</v>
      </c>
      <c r="F570" s="4" t="str">
        <f>IF(M570&lt;=30,"20-30",IF(M570&lt;=40,"31-40",IF(M570&lt;=50,"41-50","51+")))</f>
        <v>31-40</v>
      </c>
      <c r="G570" s="19">
        <v>4992.38</v>
      </c>
      <c r="H570" s="4" t="s">
        <v>11</v>
      </c>
      <c r="I570" s="4" t="s">
        <v>12</v>
      </c>
      <c r="J570" s="4" t="s">
        <v>247</v>
      </c>
      <c r="K570" s="4"/>
      <c r="L570" s="4" t="str">
        <f>VLOOKUP(A570,'Customer Names'!$A$2:$B$2336,2,FALSE)</f>
        <v>Auer</v>
      </c>
      <c r="M570" s="4">
        <f>DATEDIF(E570,$K$2,"y")</f>
        <v>36</v>
      </c>
      <c r="N570" s="4">
        <f>VLOOKUP(A570,'Medical Examinations'!$A$2:$B$2336,2,FALSE)</f>
        <v>23.56</v>
      </c>
      <c r="O570" s="4">
        <f>VLOOKUP(A570,'Medical Examinations'!$A$1:$J$2336,3,FALSE)</f>
        <v>5.45</v>
      </c>
      <c r="P570" s="4" t="str">
        <f>VLOOKUP(A570,'Medical Examinations'!$A$1:$J$2336,4,FALSE)</f>
        <v>Yes</v>
      </c>
      <c r="Q570" s="4" t="str">
        <f>VLOOKUP(A570,'Medical Examinations'!$A$1:$J$2336,5,FALSE)</f>
        <v>No</v>
      </c>
      <c r="R570" s="4">
        <f>VLOOKUP(A570,'Medical Examinations'!$A$1:$J$2336,7,FALSE)</f>
        <v>1</v>
      </c>
      <c r="S570" s="4" t="str">
        <f>VLOOKUP(A570,'Medical Examinations'!$A$1:$J$2336,6,FALSE)</f>
        <v>No</v>
      </c>
      <c r="T570" s="4" t="str">
        <f>VLOOKUP(A570,'Medical Examinations'!$A$1:$J$2336,8,FALSE)</f>
        <v>No</v>
      </c>
      <c r="U570" s="4" t="str">
        <f>VLOOKUP(A570,'Medical Examinations'!$A$1:$J$2336,9,FALSE)</f>
        <v>Normal Weight</v>
      </c>
      <c r="V570" s="4" t="str">
        <f>VLOOKUP(A570,'Medical Examinations'!$A$1:$J$2336,10,FALSE)</f>
        <v>Normal</v>
      </c>
      <c r="W570" s="4"/>
      <c r="X570" s="4"/>
    </row>
    <row r="571" spans="1:24" ht="15.75" thickBot="1" x14ac:dyDescent="0.3">
      <c r="A571" s="4" t="s">
        <v>604</v>
      </c>
      <c r="B571" s="5">
        <v>2001</v>
      </c>
      <c r="C571" s="4" t="s">
        <v>36</v>
      </c>
      <c r="D571" s="5">
        <v>5</v>
      </c>
      <c r="E571" s="5" t="str">
        <f>CONCATENATE(D571," ",C571," ",B571)</f>
        <v>5 Oct 2001</v>
      </c>
      <c r="F571" s="4" t="str">
        <f>IF(M571&lt;=30,"20-30",IF(M571&lt;=40,"31-40",IF(M571&lt;=50,"41-50","51+")))</f>
        <v>20-30</v>
      </c>
      <c r="G571" s="19">
        <v>4999.04</v>
      </c>
      <c r="H571" s="4" t="s">
        <v>11</v>
      </c>
      <c r="I571" s="4" t="s">
        <v>11</v>
      </c>
      <c r="J571" s="4" t="s">
        <v>42</v>
      </c>
      <c r="K571" s="4"/>
      <c r="L571" s="4" t="str">
        <f>VLOOKUP(A571,'Customer Names'!$A$2:$B$2336,2,FALSE)</f>
        <v>Whitbeck</v>
      </c>
      <c r="M571" s="4">
        <f>DATEDIF(E571,$K$2,"y")</f>
        <v>23</v>
      </c>
      <c r="N571" s="4">
        <f>VLOOKUP(A571,'Medical Examinations'!$A$2:$B$2336,2,FALSE)</f>
        <v>37.25</v>
      </c>
      <c r="O571" s="4">
        <f>VLOOKUP(A571,'Medical Examinations'!$A$1:$J$2336,3,FALSE)</f>
        <v>6.23</v>
      </c>
      <c r="P571" s="4" t="str">
        <f>VLOOKUP(A571,'Medical Examinations'!$A$1:$J$2336,4,FALSE)</f>
        <v>Yes</v>
      </c>
      <c r="Q571" s="4" t="str">
        <f>VLOOKUP(A571,'Medical Examinations'!$A$1:$J$2336,5,FALSE)</f>
        <v>No</v>
      </c>
      <c r="R571" s="4">
        <f>VLOOKUP(A571,'Medical Examinations'!$A$1:$J$2336,7,FALSE)</f>
        <v>0</v>
      </c>
      <c r="S571" s="4" t="str">
        <f>VLOOKUP(A571,'Medical Examinations'!$A$1:$J$2336,6,FALSE)</f>
        <v>No</v>
      </c>
      <c r="T571" s="4" t="str">
        <f>VLOOKUP(A571,'Medical Examinations'!$A$1:$J$2336,8,FALSE)</f>
        <v>No</v>
      </c>
      <c r="U571" s="4" t="str">
        <f>VLOOKUP(A571,'Medical Examinations'!$A$1:$J$2336,9,FALSE)</f>
        <v>Obesity</v>
      </c>
      <c r="V571" s="4" t="str">
        <f>VLOOKUP(A571,'Medical Examinations'!$A$1:$J$2336,10,FALSE)</f>
        <v>Prediabetes</v>
      </c>
      <c r="W571" s="4"/>
      <c r="X571" s="4"/>
    </row>
    <row r="572" spans="1:24" ht="15.75" thickBot="1" x14ac:dyDescent="0.3">
      <c r="A572" s="4" t="s">
        <v>605</v>
      </c>
      <c r="B572" s="5">
        <v>1988</v>
      </c>
      <c r="C572" s="4" t="s">
        <v>20</v>
      </c>
      <c r="D572" s="5">
        <v>4</v>
      </c>
      <c r="E572" s="5" t="str">
        <f>CONCATENATE(D572," ",C572," ",B572)</f>
        <v>4 Sep 1988</v>
      </c>
      <c r="F572" s="4" t="str">
        <f>IF(M572&lt;=30,"20-30",IF(M572&lt;=40,"31-40",IF(M572&lt;=50,"41-50","51+")))</f>
        <v>31-40</v>
      </c>
      <c r="G572" s="19">
        <v>5002.78</v>
      </c>
      <c r="H572" s="4" t="s">
        <v>11</v>
      </c>
      <c r="I572" s="4" t="s">
        <v>11</v>
      </c>
      <c r="J572" s="4" t="s">
        <v>13</v>
      </c>
      <c r="K572" s="4"/>
      <c r="L572" s="4" t="str">
        <f>VLOOKUP(A572,'Customer Names'!$A$2:$B$2336,2,FALSE)</f>
        <v>Miller</v>
      </c>
      <c r="M572" s="4">
        <f>DATEDIF(E572,$K$2,"y")</f>
        <v>36</v>
      </c>
      <c r="N572" s="4">
        <f>VLOOKUP(A572,'Medical Examinations'!$A$2:$B$2336,2,FALSE)</f>
        <v>26.73</v>
      </c>
      <c r="O572" s="4">
        <f>VLOOKUP(A572,'Medical Examinations'!$A$1:$J$2336,3,FALSE)</f>
        <v>4.74</v>
      </c>
      <c r="P572" s="4" t="str">
        <f>VLOOKUP(A572,'Medical Examinations'!$A$1:$J$2336,4,FALSE)</f>
        <v>Yes</v>
      </c>
      <c r="Q572" s="4" t="str">
        <f>VLOOKUP(A572,'Medical Examinations'!$A$1:$J$2336,5,FALSE)</f>
        <v>No</v>
      </c>
      <c r="R572" s="4">
        <f>VLOOKUP(A572,'Medical Examinations'!$A$1:$J$2336,7,FALSE)</f>
        <v>1</v>
      </c>
      <c r="S572" s="4" t="str">
        <f>VLOOKUP(A572,'Medical Examinations'!$A$1:$J$2336,6,FALSE)</f>
        <v>No</v>
      </c>
      <c r="T572" s="4" t="str">
        <f>VLOOKUP(A572,'Medical Examinations'!$A$1:$J$2336,8,FALSE)</f>
        <v>No</v>
      </c>
      <c r="U572" s="4" t="str">
        <f>VLOOKUP(A572,'Medical Examinations'!$A$1:$J$2336,9,FALSE)</f>
        <v>Overweight</v>
      </c>
      <c r="V572" s="4" t="str">
        <f>VLOOKUP(A572,'Medical Examinations'!$A$1:$J$2336,10,FALSE)</f>
        <v>Normal</v>
      </c>
      <c r="W572" s="4"/>
      <c r="X572" s="4"/>
    </row>
    <row r="573" spans="1:24" ht="15.75" thickBot="1" x14ac:dyDescent="0.3">
      <c r="A573" s="4" t="s">
        <v>606</v>
      </c>
      <c r="B573" s="5">
        <v>1977</v>
      </c>
      <c r="C573" s="4" t="s">
        <v>18</v>
      </c>
      <c r="D573" s="5">
        <v>9</v>
      </c>
      <c r="E573" s="5" t="str">
        <f>CONCATENATE(D573," ",C573," ",B573)</f>
        <v>9 Jun 1977</v>
      </c>
      <c r="F573" s="4" t="str">
        <f>IF(M573&lt;=30,"20-30",IF(M573&lt;=40,"31-40",IF(M573&lt;=50,"41-50","51+")))</f>
        <v>41-50</v>
      </c>
      <c r="G573" s="19">
        <v>5003.7700000000004</v>
      </c>
      <c r="H573" s="4" t="s">
        <v>11</v>
      </c>
      <c r="I573" s="4" t="s">
        <v>12</v>
      </c>
      <c r="J573" s="4" t="s">
        <v>13</v>
      </c>
      <c r="K573" s="4"/>
      <c r="L573" s="4" t="str">
        <f>VLOOKUP(A573,'Customer Names'!$A$2:$B$2336,2,FALSE)</f>
        <v>Erickson</v>
      </c>
      <c r="M573" s="4">
        <f>DATEDIF(E573,$K$2,"y")</f>
        <v>47</v>
      </c>
      <c r="N573" s="4">
        <f>VLOOKUP(A573,'Medical Examinations'!$A$2:$B$2336,2,FALSE)</f>
        <v>16.12</v>
      </c>
      <c r="O573" s="4">
        <f>VLOOKUP(A573,'Medical Examinations'!$A$1:$J$2336,3,FALSE)</f>
        <v>6.09</v>
      </c>
      <c r="P573" s="4" t="str">
        <f>VLOOKUP(A573,'Medical Examinations'!$A$1:$J$2336,4,FALSE)</f>
        <v>No</v>
      </c>
      <c r="Q573" s="4" t="str">
        <f>VLOOKUP(A573,'Medical Examinations'!$A$1:$J$2336,5,FALSE)</f>
        <v>No</v>
      </c>
      <c r="R573" s="4">
        <f>VLOOKUP(A573,'Medical Examinations'!$A$1:$J$2336,7,FALSE)</f>
        <v>0</v>
      </c>
      <c r="S573" s="4" t="str">
        <f>VLOOKUP(A573,'Medical Examinations'!$A$1:$J$2336,6,FALSE)</f>
        <v>No</v>
      </c>
      <c r="T573" s="4" t="str">
        <f>VLOOKUP(A573,'Medical Examinations'!$A$1:$J$2336,8,FALSE)</f>
        <v>No</v>
      </c>
      <c r="U573" s="4" t="str">
        <f>VLOOKUP(A573,'Medical Examinations'!$A$1:$J$2336,9,FALSE)</f>
        <v>Underweight</v>
      </c>
      <c r="V573" s="4" t="str">
        <f>VLOOKUP(A573,'Medical Examinations'!$A$1:$J$2336,10,FALSE)</f>
        <v>Prediabetes</v>
      </c>
      <c r="W573" s="4"/>
      <c r="X573" s="4"/>
    </row>
    <row r="574" spans="1:24" ht="15.75" thickBot="1" x14ac:dyDescent="0.3">
      <c r="A574" s="4" t="s">
        <v>607</v>
      </c>
      <c r="B574" s="5">
        <v>1988</v>
      </c>
      <c r="C574" s="4" t="s">
        <v>10</v>
      </c>
      <c r="D574" s="5">
        <v>8</v>
      </c>
      <c r="E574" s="5" t="str">
        <f>CONCATENATE(D574," ",C574," ",B574)</f>
        <v>8 Jul 1988</v>
      </c>
      <c r="F574" s="4" t="str">
        <f>IF(M574&lt;=30,"20-30",IF(M574&lt;=40,"31-40",IF(M574&lt;=50,"41-50","51+")))</f>
        <v>31-40</v>
      </c>
      <c r="G574" s="19">
        <v>5003.8500000000004</v>
      </c>
      <c r="H574" s="4" t="s">
        <v>11</v>
      </c>
      <c r="I574" s="4" t="s">
        <v>12</v>
      </c>
      <c r="J574" s="4" t="s">
        <v>42</v>
      </c>
      <c r="K574" s="4"/>
      <c r="L574" s="4" t="str">
        <f>VLOOKUP(A574,'Customer Names'!$A$2:$B$2336,2,FALSE)</f>
        <v>Switt</v>
      </c>
      <c r="M574" s="4">
        <f>DATEDIF(E574,$K$2,"y")</f>
        <v>36</v>
      </c>
      <c r="N574" s="4">
        <f>VLOOKUP(A574,'Medical Examinations'!$A$2:$B$2336,2,FALSE)</f>
        <v>27.5</v>
      </c>
      <c r="O574" s="4">
        <f>VLOOKUP(A574,'Medical Examinations'!$A$1:$J$2336,3,FALSE)</f>
        <v>4.2300000000000004</v>
      </c>
      <c r="P574" s="4" t="str">
        <f>VLOOKUP(A574,'Medical Examinations'!$A$1:$J$2336,4,FALSE)</f>
        <v>Yes</v>
      </c>
      <c r="Q574" s="4" t="str">
        <f>VLOOKUP(A574,'Medical Examinations'!$A$1:$J$2336,5,FALSE)</f>
        <v>No</v>
      </c>
      <c r="R574" s="4">
        <f>VLOOKUP(A574,'Medical Examinations'!$A$1:$J$2336,7,FALSE)</f>
        <v>1</v>
      </c>
      <c r="S574" s="4" t="str">
        <f>VLOOKUP(A574,'Medical Examinations'!$A$1:$J$2336,6,FALSE)</f>
        <v>No</v>
      </c>
      <c r="T574" s="4" t="str">
        <f>VLOOKUP(A574,'Medical Examinations'!$A$1:$J$2336,8,FALSE)</f>
        <v>No</v>
      </c>
      <c r="U574" s="4" t="str">
        <f>VLOOKUP(A574,'Medical Examinations'!$A$1:$J$2336,9,FALSE)</f>
        <v>Overweight</v>
      </c>
      <c r="V574" s="4" t="str">
        <f>VLOOKUP(A574,'Medical Examinations'!$A$1:$J$2336,10,FALSE)</f>
        <v>Normal</v>
      </c>
      <c r="W574" s="4"/>
      <c r="X574" s="4"/>
    </row>
    <row r="575" spans="1:24" ht="15.75" thickBot="1" x14ac:dyDescent="0.3">
      <c r="A575" s="4" t="s">
        <v>608</v>
      </c>
      <c r="B575" s="5">
        <v>1988</v>
      </c>
      <c r="C575" s="4" t="s">
        <v>15</v>
      </c>
      <c r="D575" s="5">
        <v>9</v>
      </c>
      <c r="E575" s="5" t="str">
        <f>CONCATENATE(D575," ",C575," ",B575)</f>
        <v>9 Nov 1988</v>
      </c>
      <c r="F575" s="4" t="str">
        <f>IF(M575&lt;=30,"20-30",IF(M575&lt;=40,"31-40",IF(M575&lt;=50,"41-50","51+")))</f>
        <v>31-40</v>
      </c>
      <c r="G575" s="19">
        <v>5012.47</v>
      </c>
      <c r="H575" s="4" t="s">
        <v>11</v>
      </c>
      <c r="I575" s="4" t="s">
        <v>12</v>
      </c>
      <c r="J575" s="4" t="s">
        <v>42</v>
      </c>
      <c r="K575" s="4"/>
      <c r="L575" s="4" t="str">
        <f>VLOOKUP(A575,'Customer Names'!$A$2:$B$2336,2,FALSE)</f>
        <v>Andre</v>
      </c>
      <c r="M575" s="4">
        <f>DATEDIF(E575,$K$2,"y")</f>
        <v>36</v>
      </c>
      <c r="N575" s="4">
        <f>VLOOKUP(A575,'Medical Examinations'!$A$2:$B$2336,2,FALSE)</f>
        <v>33.700000000000003</v>
      </c>
      <c r="O575" s="4">
        <f>VLOOKUP(A575,'Medical Examinations'!$A$1:$J$2336,3,FALSE)</f>
        <v>4.32</v>
      </c>
      <c r="P575" s="4" t="str">
        <f>VLOOKUP(A575,'Medical Examinations'!$A$1:$J$2336,4,FALSE)</f>
        <v>Yes</v>
      </c>
      <c r="Q575" s="4" t="str">
        <f>VLOOKUP(A575,'Medical Examinations'!$A$1:$J$2336,5,FALSE)</f>
        <v>No</v>
      </c>
      <c r="R575" s="4">
        <f>VLOOKUP(A575,'Medical Examinations'!$A$1:$J$2336,7,FALSE)</f>
        <v>1</v>
      </c>
      <c r="S575" s="4" t="str">
        <f>VLOOKUP(A575,'Medical Examinations'!$A$1:$J$2336,6,FALSE)</f>
        <v>No</v>
      </c>
      <c r="T575" s="4" t="str">
        <f>VLOOKUP(A575,'Medical Examinations'!$A$1:$J$2336,8,FALSE)</f>
        <v>No</v>
      </c>
      <c r="U575" s="4" t="str">
        <f>VLOOKUP(A575,'Medical Examinations'!$A$1:$J$2336,9,FALSE)</f>
        <v>Obesity</v>
      </c>
      <c r="V575" s="4" t="str">
        <f>VLOOKUP(A575,'Medical Examinations'!$A$1:$J$2336,10,FALSE)</f>
        <v>Normal</v>
      </c>
      <c r="W575" s="4"/>
      <c r="X575" s="4"/>
    </row>
    <row r="576" spans="1:24" ht="15.75" thickBot="1" x14ac:dyDescent="0.3">
      <c r="A576" s="4" t="s">
        <v>609</v>
      </c>
      <c r="B576" s="5">
        <v>1985</v>
      </c>
      <c r="C576" s="4" t="s">
        <v>30</v>
      </c>
      <c r="D576" s="5">
        <v>28</v>
      </c>
      <c r="E576" s="5" t="str">
        <f>CONCATENATE(D576," ",C576," ",B576)</f>
        <v>28 Dec 1985</v>
      </c>
      <c r="F576" s="4" t="str">
        <f>IF(M576&lt;=30,"20-30",IF(M576&lt;=40,"31-40",IF(M576&lt;=50,"41-50","51+")))</f>
        <v>31-40</v>
      </c>
      <c r="G576" s="19">
        <v>5028.1499999999996</v>
      </c>
      <c r="H576" s="4" t="s">
        <v>16</v>
      </c>
      <c r="I576" s="4" t="s">
        <v>11</v>
      </c>
      <c r="J576" s="4" t="s">
        <v>23</v>
      </c>
      <c r="K576" s="4"/>
      <c r="L576" s="4" t="str">
        <f>VLOOKUP(A576,'Customer Names'!$A$2:$B$2336,2,FALSE)</f>
        <v>Sherman</v>
      </c>
      <c r="M576" s="4">
        <f>DATEDIF(E576,$K$2,"y")</f>
        <v>39</v>
      </c>
      <c r="N576" s="4">
        <f>VLOOKUP(A576,'Medical Examinations'!$A$2:$B$2336,2,FALSE)</f>
        <v>29.64</v>
      </c>
      <c r="O576" s="4">
        <f>VLOOKUP(A576,'Medical Examinations'!$A$1:$J$2336,3,FALSE)</f>
        <v>5.31</v>
      </c>
      <c r="P576" s="4" t="str">
        <f>VLOOKUP(A576,'Medical Examinations'!$A$1:$J$2336,4,FALSE)</f>
        <v>Yes</v>
      </c>
      <c r="Q576" s="4" t="str">
        <f>VLOOKUP(A576,'Medical Examinations'!$A$1:$J$2336,5,FALSE)</f>
        <v>No</v>
      </c>
      <c r="R576" s="4">
        <f>VLOOKUP(A576,'Medical Examinations'!$A$1:$J$2336,7,FALSE)</f>
        <v>0</v>
      </c>
      <c r="S576" s="4" t="str">
        <f>VLOOKUP(A576,'Medical Examinations'!$A$1:$J$2336,6,FALSE)</f>
        <v>No</v>
      </c>
      <c r="T576" s="4" t="str">
        <f>VLOOKUP(A576,'Medical Examinations'!$A$1:$J$2336,8,FALSE)</f>
        <v>No</v>
      </c>
      <c r="U576" s="4" t="str">
        <f>VLOOKUP(A576,'Medical Examinations'!$A$1:$J$2336,9,FALSE)</f>
        <v>Overweight</v>
      </c>
      <c r="V576" s="4" t="str">
        <f>VLOOKUP(A576,'Medical Examinations'!$A$1:$J$2336,10,FALSE)</f>
        <v>Normal</v>
      </c>
      <c r="W576" s="4"/>
      <c r="X576" s="4"/>
    </row>
    <row r="577" spans="1:24" ht="15.75" thickBot="1" x14ac:dyDescent="0.3">
      <c r="A577" s="4" t="s">
        <v>610</v>
      </c>
      <c r="B577" s="5">
        <v>1991</v>
      </c>
      <c r="C577" s="4" t="s">
        <v>20</v>
      </c>
      <c r="D577" s="5">
        <v>10</v>
      </c>
      <c r="E577" s="5" t="str">
        <f>CONCATENATE(D577," ",C577," ",B577)</f>
        <v>10 Sep 1991</v>
      </c>
      <c r="F577" s="4" t="str">
        <f>IF(M577&lt;=30,"20-30",IF(M577&lt;=40,"31-40",IF(M577&lt;=50,"41-50","51+")))</f>
        <v>31-40</v>
      </c>
      <c r="G577" s="19">
        <v>5031.2700000000004</v>
      </c>
      <c r="H577" s="4" t="s">
        <v>12</v>
      </c>
      <c r="I577" s="4" t="s">
        <v>16</v>
      </c>
      <c r="J577" s="4" t="s">
        <v>168</v>
      </c>
      <c r="K577" s="4"/>
      <c r="L577" s="4" t="str">
        <f>VLOOKUP(A577,'Customer Names'!$A$2:$B$2336,2,FALSE)</f>
        <v>Takaoka</v>
      </c>
      <c r="M577" s="4">
        <f>DATEDIF(E577,$K$2,"y")</f>
        <v>33</v>
      </c>
      <c r="N577" s="4">
        <f>VLOOKUP(A577,'Medical Examinations'!$A$2:$B$2336,2,FALSE)</f>
        <v>27.645</v>
      </c>
      <c r="O577" s="4">
        <f>VLOOKUP(A577,'Medical Examinations'!$A$1:$J$2336,3,FALSE)</f>
        <v>5.7</v>
      </c>
      <c r="P577" s="4" t="str">
        <f>VLOOKUP(A577,'Medical Examinations'!$A$1:$J$2336,4,FALSE)</f>
        <v>No</v>
      </c>
      <c r="Q577" s="4" t="str">
        <f>VLOOKUP(A577,'Medical Examinations'!$A$1:$J$2336,5,FALSE)</f>
        <v>No</v>
      </c>
      <c r="R577" s="4">
        <f>VLOOKUP(A577,'Medical Examinations'!$A$1:$J$2336,7,FALSE)</f>
        <v>0</v>
      </c>
      <c r="S577" s="4" t="str">
        <f>VLOOKUP(A577,'Medical Examinations'!$A$1:$J$2336,6,FALSE)</f>
        <v>No</v>
      </c>
      <c r="T577" s="4" t="str">
        <f>VLOOKUP(A577,'Medical Examinations'!$A$1:$J$2336,8,FALSE)</f>
        <v>No</v>
      </c>
      <c r="U577" s="4" t="str">
        <f>VLOOKUP(A577,'Medical Examinations'!$A$1:$J$2336,9,FALSE)</f>
        <v>Overweight</v>
      </c>
      <c r="V577" s="4" t="str">
        <f>VLOOKUP(A577,'Medical Examinations'!$A$1:$J$2336,10,FALSE)</f>
        <v>Prediabetes</v>
      </c>
      <c r="W577" s="4"/>
      <c r="X577" s="4"/>
    </row>
    <row r="578" spans="1:24" ht="15.75" thickBot="1" x14ac:dyDescent="0.3">
      <c r="A578" s="4" t="s">
        <v>611</v>
      </c>
      <c r="B578" s="5">
        <v>1986</v>
      </c>
      <c r="C578" s="4" t="s">
        <v>18</v>
      </c>
      <c r="D578" s="5">
        <v>29</v>
      </c>
      <c r="E578" s="5" t="str">
        <f>CONCATENATE(D578," ",C578," ",B578)</f>
        <v>29 Jun 1986</v>
      </c>
      <c r="F578" s="4" t="str">
        <f>IF(M578&lt;=30,"20-30",IF(M578&lt;=40,"31-40",IF(M578&lt;=50,"41-50","51+")))</f>
        <v>31-40</v>
      </c>
      <c r="G578" s="19">
        <v>5034.1000000000004</v>
      </c>
      <c r="H578" s="4" t="s">
        <v>11</v>
      </c>
      <c r="I578" s="4" t="s">
        <v>11</v>
      </c>
      <c r="J578" s="4" t="s">
        <v>13</v>
      </c>
      <c r="K578" s="4"/>
      <c r="L578" s="4" t="str">
        <f>VLOOKUP(A578,'Customer Names'!$A$2:$B$2336,2,FALSE)</f>
        <v>Palma</v>
      </c>
      <c r="M578" s="4">
        <f>DATEDIF(E578,$K$2,"y")</f>
        <v>38</v>
      </c>
      <c r="N578" s="4">
        <f>VLOOKUP(A578,'Medical Examinations'!$A$2:$B$2336,2,FALSE)</f>
        <v>22.01</v>
      </c>
      <c r="O578" s="4">
        <f>VLOOKUP(A578,'Medical Examinations'!$A$1:$J$2336,3,FALSE)</f>
        <v>6.72</v>
      </c>
      <c r="P578" s="4" t="str">
        <f>VLOOKUP(A578,'Medical Examinations'!$A$1:$J$2336,4,FALSE)</f>
        <v>Yes</v>
      </c>
      <c r="Q578" s="4" t="str">
        <f>VLOOKUP(A578,'Medical Examinations'!$A$1:$J$2336,5,FALSE)</f>
        <v>No</v>
      </c>
      <c r="R578" s="4">
        <f>VLOOKUP(A578,'Medical Examinations'!$A$1:$J$2336,7,FALSE)</f>
        <v>1</v>
      </c>
      <c r="S578" s="4" t="str">
        <f>VLOOKUP(A578,'Medical Examinations'!$A$1:$J$2336,6,FALSE)</f>
        <v>No</v>
      </c>
      <c r="T578" s="4" t="str">
        <f>VLOOKUP(A578,'Medical Examinations'!$A$1:$J$2336,8,FALSE)</f>
        <v>No</v>
      </c>
      <c r="U578" s="4" t="str">
        <f>VLOOKUP(A578,'Medical Examinations'!$A$1:$J$2336,9,FALSE)</f>
        <v>Normal Weight</v>
      </c>
      <c r="V578" s="4" t="str">
        <f>VLOOKUP(A578,'Medical Examinations'!$A$1:$J$2336,10,FALSE)</f>
        <v>Diabetes</v>
      </c>
      <c r="W578" s="4"/>
      <c r="X578" s="4"/>
    </row>
    <row r="579" spans="1:24" ht="15.75" thickBot="1" x14ac:dyDescent="0.3">
      <c r="A579" s="4" t="s">
        <v>612</v>
      </c>
      <c r="B579" s="5">
        <v>1997</v>
      </c>
      <c r="C579" s="4" t="s">
        <v>30</v>
      </c>
      <c r="D579" s="5">
        <v>4</v>
      </c>
      <c r="E579" s="5" t="str">
        <f>CONCATENATE(D579," ",C579," ",B579)</f>
        <v>4 Dec 1997</v>
      </c>
      <c r="F579" s="4" t="str">
        <f>IF(M579&lt;=30,"20-30",IF(M579&lt;=40,"31-40",IF(M579&lt;=50,"41-50","51+")))</f>
        <v>20-30</v>
      </c>
      <c r="G579" s="19">
        <v>5038.57</v>
      </c>
      <c r="H579" s="4" t="s">
        <v>11</v>
      </c>
      <c r="I579" s="4" t="s">
        <v>11</v>
      </c>
      <c r="J579" s="4" t="s">
        <v>200</v>
      </c>
      <c r="K579" s="4"/>
      <c r="L579" s="4" t="str">
        <f>VLOOKUP(A579,'Customer Names'!$A$2:$B$2336,2,FALSE)</f>
        <v>Tjong Clemons</v>
      </c>
      <c r="M579" s="4">
        <f>DATEDIF(E579,$K$2,"y")</f>
        <v>27</v>
      </c>
      <c r="N579" s="4">
        <f>VLOOKUP(A579,'Medical Examinations'!$A$2:$B$2336,2,FALSE)</f>
        <v>31.12</v>
      </c>
      <c r="O579" s="4">
        <f>VLOOKUP(A579,'Medical Examinations'!$A$1:$J$2336,3,FALSE)</f>
        <v>4.76</v>
      </c>
      <c r="P579" s="4" t="str">
        <f>VLOOKUP(A579,'Medical Examinations'!$A$1:$J$2336,4,FALSE)</f>
        <v>Yes</v>
      </c>
      <c r="Q579" s="4" t="str">
        <f>VLOOKUP(A579,'Medical Examinations'!$A$1:$J$2336,5,FALSE)</f>
        <v>No</v>
      </c>
      <c r="R579" s="4">
        <f>VLOOKUP(A579,'Medical Examinations'!$A$1:$J$2336,7,FALSE)</f>
        <v>1</v>
      </c>
      <c r="S579" s="4" t="str">
        <f>VLOOKUP(A579,'Medical Examinations'!$A$1:$J$2336,6,FALSE)</f>
        <v>Yes</v>
      </c>
      <c r="T579" s="4" t="str">
        <f>VLOOKUP(A579,'Medical Examinations'!$A$1:$J$2336,8,FALSE)</f>
        <v>No</v>
      </c>
      <c r="U579" s="4" t="str">
        <f>VLOOKUP(A579,'Medical Examinations'!$A$1:$J$2336,9,FALSE)</f>
        <v>Obesity</v>
      </c>
      <c r="V579" s="4" t="str">
        <f>VLOOKUP(A579,'Medical Examinations'!$A$1:$J$2336,10,FALSE)</f>
        <v>Normal</v>
      </c>
      <c r="W579" s="4"/>
      <c r="X579" s="4"/>
    </row>
    <row r="580" spans="1:24" ht="15.75" thickBot="1" x14ac:dyDescent="0.3">
      <c r="A580" s="4" t="s">
        <v>613</v>
      </c>
      <c r="B580" s="5">
        <v>2001</v>
      </c>
      <c r="C580" s="4" t="s">
        <v>36</v>
      </c>
      <c r="D580" s="5">
        <v>16</v>
      </c>
      <c r="E580" s="5" t="str">
        <f>CONCATENATE(D580," ",C580," ",B580)</f>
        <v>16 Oct 2001</v>
      </c>
      <c r="F580" s="4" t="str">
        <f>IF(M580&lt;=30,"20-30",IF(M580&lt;=40,"31-40",IF(M580&lt;=50,"41-50","51+")))</f>
        <v>20-30</v>
      </c>
      <c r="G580" s="19">
        <v>5043.13</v>
      </c>
      <c r="H580" s="4" t="s">
        <v>11</v>
      </c>
      <c r="I580" s="4" t="s">
        <v>12</v>
      </c>
      <c r="J580" s="4" t="s">
        <v>42</v>
      </c>
      <c r="K580" s="4"/>
      <c r="L580" s="4" t="str">
        <f>VLOOKUP(A580,'Customer Names'!$A$2:$B$2336,2,FALSE)</f>
        <v>Hall</v>
      </c>
      <c r="M580" s="4">
        <f>DATEDIF(E580,$K$2,"y")</f>
        <v>23</v>
      </c>
      <c r="N580" s="4">
        <f>VLOOKUP(A580,'Medical Examinations'!$A$2:$B$2336,2,FALSE)</f>
        <v>37.380000000000003</v>
      </c>
      <c r="O580" s="4">
        <f>VLOOKUP(A580,'Medical Examinations'!$A$1:$J$2336,3,FALSE)</f>
        <v>6.05</v>
      </c>
      <c r="P580" s="4" t="str">
        <f>VLOOKUP(A580,'Medical Examinations'!$A$1:$J$2336,4,FALSE)</f>
        <v>Yes</v>
      </c>
      <c r="Q580" s="4" t="str">
        <f>VLOOKUP(A580,'Medical Examinations'!$A$1:$J$2336,5,FALSE)</f>
        <v>No</v>
      </c>
      <c r="R580" s="4">
        <f>VLOOKUP(A580,'Medical Examinations'!$A$1:$J$2336,7,FALSE)</f>
        <v>0</v>
      </c>
      <c r="S580" s="4" t="str">
        <f>VLOOKUP(A580,'Medical Examinations'!$A$1:$J$2336,6,FALSE)</f>
        <v>No</v>
      </c>
      <c r="T580" s="4" t="str">
        <f>VLOOKUP(A580,'Medical Examinations'!$A$1:$J$2336,8,FALSE)</f>
        <v>No</v>
      </c>
      <c r="U580" s="4" t="str">
        <f>VLOOKUP(A580,'Medical Examinations'!$A$1:$J$2336,9,FALSE)</f>
        <v>Obesity</v>
      </c>
      <c r="V580" s="4" t="str">
        <f>VLOOKUP(A580,'Medical Examinations'!$A$1:$J$2336,10,FALSE)</f>
        <v>Prediabetes</v>
      </c>
      <c r="W580" s="4"/>
      <c r="X580" s="4"/>
    </row>
    <row r="581" spans="1:24" ht="15.75" thickBot="1" x14ac:dyDescent="0.3">
      <c r="A581" s="4" t="s">
        <v>614</v>
      </c>
      <c r="B581" s="5">
        <v>1997</v>
      </c>
      <c r="C581" s="4" t="s">
        <v>10</v>
      </c>
      <c r="D581" s="5">
        <v>29</v>
      </c>
      <c r="E581" s="5" t="str">
        <f>CONCATENATE(D581," ",C581," ",B581)</f>
        <v>29 Jul 1997</v>
      </c>
      <c r="F581" s="4" t="str">
        <f>IF(M581&lt;=30,"20-30",IF(M581&lt;=40,"31-40",IF(M581&lt;=50,"41-50","51+")))</f>
        <v>20-30</v>
      </c>
      <c r="G581" s="19">
        <v>5045.1499999999996</v>
      </c>
      <c r="H581" s="4" t="s">
        <v>11</v>
      </c>
      <c r="I581" s="4" t="s">
        <v>11</v>
      </c>
      <c r="J581" s="4" t="s">
        <v>23</v>
      </c>
      <c r="K581" s="4"/>
      <c r="L581" s="4" t="str">
        <f>VLOOKUP(A581,'Customer Names'!$A$2:$B$2336,2,FALSE)</f>
        <v>Michalis</v>
      </c>
      <c r="M581" s="4">
        <f>DATEDIF(E581,$K$2,"y")</f>
        <v>27</v>
      </c>
      <c r="N581" s="4">
        <f>VLOOKUP(A581,'Medical Examinations'!$A$2:$B$2336,2,FALSE)</f>
        <v>32.18</v>
      </c>
      <c r="O581" s="4">
        <f>VLOOKUP(A581,'Medical Examinations'!$A$1:$J$2336,3,FALSE)</f>
        <v>6.44</v>
      </c>
      <c r="P581" s="4" t="str">
        <f>VLOOKUP(A581,'Medical Examinations'!$A$1:$J$2336,4,FALSE)</f>
        <v>Yes</v>
      </c>
      <c r="Q581" s="4" t="str">
        <f>VLOOKUP(A581,'Medical Examinations'!$A$1:$J$2336,5,FALSE)</f>
        <v>No</v>
      </c>
      <c r="R581" s="4">
        <f>VLOOKUP(A581,'Medical Examinations'!$A$1:$J$2336,7,FALSE)</f>
        <v>1</v>
      </c>
      <c r="S581" s="4" t="str">
        <f>VLOOKUP(A581,'Medical Examinations'!$A$1:$J$2336,6,FALSE)</f>
        <v>Yes</v>
      </c>
      <c r="T581" s="4" t="str">
        <f>VLOOKUP(A581,'Medical Examinations'!$A$1:$J$2336,8,FALSE)</f>
        <v>No</v>
      </c>
      <c r="U581" s="4" t="str">
        <f>VLOOKUP(A581,'Medical Examinations'!$A$1:$J$2336,9,FALSE)</f>
        <v>Obesity</v>
      </c>
      <c r="V581" s="4" t="str">
        <f>VLOOKUP(A581,'Medical Examinations'!$A$1:$J$2336,10,FALSE)</f>
        <v>Prediabetes</v>
      </c>
      <c r="W581" s="4"/>
      <c r="X581" s="4"/>
    </row>
    <row r="582" spans="1:24" ht="15.75" thickBot="1" x14ac:dyDescent="0.3">
      <c r="A582" s="4" t="s">
        <v>615</v>
      </c>
      <c r="B582" s="5">
        <v>1980</v>
      </c>
      <c r="C582" s="4" t="s">
        <v>20</v>
      </c>
      <c r="D582" s="5">
        <v>7</v>
      </c>
      <c r="E582" s="5" t="str">
        <f>CONCATENATE(D582," ",C582," ",B582)</f>
        <v>7 Sep 1980</v>
      </c>
      <c r="F582" s="4" t="str">
        <f>IF(M582&lt;=30,"20-30",IF(M582&lt;=40,"31-40",IF(M582&lt;=50,"41-50","51+")))</f>
        <v>41-50</v>
      </c>
      <c r="G582" s="19">
        <v>5054.05</v>
      </c>
      <c r="H582" s="4" t="s">
        <v>11</v>
      </c>
      <c r="I582" s="4" t="s">
        <v>11</v>
      </c>
      <c r="J582" s="4" t="s">
        <v>13</v>
      </c>
      <c r="K582" s="4"/>
      <c r="L582" s="4" t="str">
        <f>VLOOKUP(A582,'Customer Names'!$A$2:$B$2336,2,FALSE)</f>
        <v>Theriot</v>
      </c>
      <c r="M582" s="4">
        <f>DATEDIF(E582,$K$2,"y")</f>
        <v>44</v>
      </c>
      <c r="N582" s="4">
        <f>VLOOKUP(A582,'Medical Examinations'!$A$2:$B$2336,2,FALSE)</f>
        <v>18.54</v>
      </c>
      <c r="O582" s="4">
        <f>VLOOKUP(A582,'Medical Examinations'!$A$1:$J$2336,3,FALSE)</f>
        <v>4.95</v>
      </c>
      <c r="P582" s="4" t="str">
        <f>VLOOKUP(A582,'Medical Examinations'!$A$1:$J$2336,4,FALSE)</f>
        <v>No</v>
      </c>
      <c r="Q582" s="4" t="str">
        <f>VLOOKUP(A582,'Medical Examinations'!$A$1:$J$2336,5,FALSE)</f>
        <v>No</v>
      </c>
      <c r="R582" s="4">
        <f>VLOOKUP(A582,'Medical Examinations'!$A$1:$J$2336,7,FALSE)</f>
        <v>0</v>
      </c>
      <c r="S582" s="4" t="str">
        <f>VLOOKUP(A582,'Medical Examinations'!$A$1:$J$2336,6,FALSE)</f>
        <v>No</v>
      </c>
      <c r="T582" s="4" t="str">
        <f>VLOOKUP(A582,'Medical Examinations'!$A$1:$J$2336,8,FALSE)</f>
        <v>No</v>
      </c>
      <c r="U582" s="4" t="str">
        <f>VLOOKUP(A582,'Medical Examinations'!$A$1:$J$2336,9,FALSE)</f>
        <v>Normal Weight</v>
      </c>
      <c r="V582" s="4" t="str">
        <f>VLOOKUP(A582,'Medical Examinations'!$A$1:$J$2336,10,FALSE)</f>
        <v>Normal</v>
      </c>
      <c r="W582" s="4"/>
      <c r="X582" s="4"/>
    </row>
    <row r="583" spans="1:24" ht="15.75" thickBot="1" x14ac:dyDescent="0.3">
      <c r="A583" s="4" t="s">
        <v>616</v>
      </c>
      <c r="B583" s="5">
        <v>1993</v>
      </c>
      <c r="C583" s="4" t="s">
        <v>18</v>
      </c>
      <c r="D583" s="5">
        <v>11</v>
      </c>
      <c r="E583" s="5" t="str">
        <f>CONCATENATE(D583," ",C583," ",B583)</f>
        <v>11 Jun 1993</v>
      </c>
      <c r="F583" s="4" t="str">
        <f>IF(M583&lt;=30,"20-30",IF(M583&lt;=40,"31-40",IF(M583&lt;=50,"41-50","51+")))</f>
        <v>31-40</v>
      </c>
      <c r="G583" s="19">
        <v>5059.5600000000004</v>
      </c>
      <c r="H583" s="4" t="s">
        <v>11</v>
      </c>
      <c r="I583" s="4" t="s">
        <v>16</v>
      </c>
      <c r="J583" s="4" t="s">
        <v>300</v>
      </c>
      <c r="K583" s="4"/>
      <c r="L583" s="4" t="str">
        <f>VLOOKUP(A583,'Customer Names'!$A$2:$B$2336,2,FALSE)</f>
        <v>Scott</v>
      </c>
      <c r="M583" s="4">
        <f>DATEDIF(E583,$K$2,"y")</f>
        <v>31</v>
      </c>
      <c r="N583" s="4">
        <f>VLOOKUP(A583,'Medical Examinations'!$A$2:$B$2336,2,FALSE)</f>
        <v>28.54</v>
      </c>
      <c r="O583" s="4">
        <f>VLOOKUP(A583,'Medical Examinations'!$A$1:$J$2336,3,FALSE)</f>
        <v>5.51</v>
      </c>
      <c r="P583" s="4" t="str">
        <f>VLOOKUP(A583,'Medical Examinations'!$A$1:$J$2336,4,FALSE)</f>
        <v>No</v>
      </c>
      <c r="Q583" s="4" t="str">
        <f>VLOOKUP(A583,'Medical Examinations'!$A$1:$J$2336,5,FALSE)</f>
        <v>No</v>
      </c>
      <c r="R583" s="4">
        <f>VLOOKUP(A583,'Medical Examinations'!$A$1:$J$2336,7,FALSE)</f>
        <v>1</v>
      </c>
      <c r="S583" s="4" t="str">
        <f>VLOOKUP(A583,'Medical Examinations'!$A$1:$J$2336,6,FALSE)</f>
        <v>Yes</v>
      </c>
      <c r="T583" s="4" t="str">
        <f>VLOOKUP(A583,'Medical Examinations'!$A$1:$J$2336,8,FALSE)</f>
        <v>No</v>
      </c>
      <c r="U583" s="4" t="str">
        <f>VLOOKUP(A583,'Medical Examinations'!$A$1:$J$2336,9,FALSE)</f>
        <v>Overweight</v>
      </c>
      <c r="V583" s="4" t="str">
        <f>VLOOKUP(A583,'Medical Examinations'!$A$1:$J$2336,10,FALSE)</f>
        <v>Normal</v>
      </c>
      <c r="W583" s="4"/>
      <c r="X583" s="4"/>
    </row>
    <row r="584" spans="1:24" ht="15.75" thickBot="1" x14ac:dyDescent="0.3">
      <c r="A584" s="4" t="s">
        <v>617</v>
      </c>
      <c r="B584" s="5">
        <v>1978</v>
      </c>
      <c r="C584" s="4" t="s">
        <v>15</v>
      </c>
      <c r="D584" s="5">
        <v>22</v>
      </c>
      <c r="E584" s="5" t="str">
        <f>CONCATENATE(D584," ",C584," ",B584)</f>
        <v>22 Nov 1978</v>
      </c>
      <c r="F584" s="4" t="str">
        <f>IF(M584&lt;=30,"20-30",IF(M584&lt;=40,"31-40",IF(M584&lt;=50,"41-50","51+")))</f>
        <v>41-50</v>
      </c>
      <c r="G584" s="19">
        <v>5077.1899999999996</v>
      </c>
      <c r="H584" s="4" t="s">
        <v>11</v>
      </c>
      <c r="I584" s="4" t="s">
        <v>12</v>
      </c>
      <c r="J584" s="4" t="s">
        <v>23</v>
      </c>
      <c r="K584" s="4"/>
      <c r="L584" s="4" t="str">
        <f>VLOOKUP(A584,'Customer Names'!$A$2:$B$2336,2,FALSE)</f>
        <v>Quick</v>
      </c>
      <c r="M584" s="4">
        <f>DATEDIF(E584,$K$2,"y")</f>
        <v>46</v>
      </c>
      <c r="N584" s="4">
        <f>VLOOKUP(A584,'Medical Examinations'!$A$2:$B$2336,2,FALSE)</f>
        <v>15.47</v>
      </c>
      <c r="O584" s="4">
        <f>VLOOKUP(A584,'Medical Examinations'!$A$1:$J$2336,3,FALSE)</f>
        <v>8.43</v>
      </c>
      <c r="P584" s="4" t="str">
        <f>VLOOKUP(A584,'Medical Examinations'!$A$1:$J$2336,4,FALSE)</f>
        <v>No</v>
      </c>
      <c r="Q584" s="4" t="str">
        <f>VLOOKUP(A584,'Medical Examinations'!$A$1:$J$2336,5,FALSE)</f>
        <v>No</v>
      </c>
      <c r="R584" s="4">
        <f>VLOOKUP(A584,'Medical Examinations'!$A$1:$J$2336,7,FALSE)</f>
        <v>0</v>
      </c>
      <c r="S584" s="4" t="str">
        <f>VLOOKUP(A584,'Medical Examinations'!$A$1:$J$2336,6,FALSE)</f>
        <v>No</v>
      </c>
      <c r="T584" s="4" t="str">
        <f>VLOOKUP(A584,'Medical Examinations'!$A$1:$J$2336,8,FALSE)</f>
        <v>No</v>
      </c>
      <c r="U584" s="4" t="str">
        <f>VLOOKUP(A584,'Medical Examinations'!$A$1:$J$2336,9,FALSE)</f>
        <v>Underweight</v>
      </c>
      <c r="V584" s="4" t="str">
        <f>VLOOKUP(A584,'Medical Examinations'!$A$1:$J$2336,10,FALSE)</f>
        <v>Diabetes</v>
      </c>
      <c r="W584" s="4"/>
      <c r="X584" s="4"/>
    </row>
    <row r="585" spans="1:24" ht="15.75" thickBot="1" x14ac:dyDescent="0.3">
      <c r="A585" s="4" t="s">
        <v>618</v>
      </c>
      <c r="B585" s="5">
        <v>1997</v>
      </c>
      <c r="C585" s="4" t="s">
        <v>10</v>
      </c>
      <c r="D585" s="5">
        <v>14</v>
      </c>
      <c r="E585" s="5" t="str">
        <f>CONCATENATE(D585," ",C585," ",B585)</f>
        <v>14 Jul 1997</v>
      </c>
      <c r="F585" s="4" t="str">
        <f>IF(M585&lt;=30,"20-30",IF(M585&lt;=40,"31-40",IF(M585&lt;=50,"41-50","51+")))</f>
        <v>20-30</v>
      </c>
      <c r="G585" s="19">
        <v>5080.1000000000004</v>
      </c>
      <c r="H585" s="4" t="s">
        <v>12</v>
      </c>
      <c r="I585" s="4" t="s">
        <v>11</v>
      </c>
      <c r="J585" s="4" t="s">
        <v>42</v>
      </c>
      <c r="K585" s="4"/>
      <c r="L585" s="4" t="str">
        <f>VLOOKUP(A585,'Customer Names'!$A$2:$B$2336,2,FALSE)</f>
        <v>Traver</v>
      </c>
      <c r="M585" s="4">
        <f>DATEDIF(E585,$K$2,"y")</f>
        <v>27</v>
      </c>
      <c r="N585" s="4">
        <f>VLOOKUP(A585,'Medical Examinations'!$A$2:$B$2336,2,FALSE)</f>
        <v>23.9</v>
      </c>
      <c r="O585" s="4">
        <f>VLOOKUP(A585,'Medical Examinations'!$A$1:$J$2336,3,FALSE)</f>
        <v>6.06</v>
      </c>
      <c r="P585" s="4" t="str">
        <f>VLOOKUP(A585,'Medical Examinations'!$A$1:$J$2336,4,FALSE)</f>
        <v>Yes</v>
      </c>
      <c r="Q585" s="4" t="str">
        <f>VLOOKUP(A585,'Medical Examinations'!$A$1:$J$2336,5,FALSE)</f>
        <v>No</v>
      </c>
      <c r="R585" s="4">
        <f>VLOOKUP(A585,'Medical Examinations'!$A$1:$J$2336,7,FALSE)</f>
        <v>1</v>
      </c>
      <c r="S585" s="4" t="str">
        <f>VLOOKUP(A585,'Medical Examinations'!$A$1:$J$2336,6,FALSE)</f>
        <v>Yes</v>
      </c>
      <c r="T585" s="4" t="str">
        <f>VLOOKUP(A585,'Medical Examinations'!$A$1:$J$2336,8,FALSE)</f>
        <v>No</v>
      </c>
      <c r="U585" s="4" t="str">
        <f>VLOOKUP(A585,'Medical Examinations'!$A$1:$J$2336,9,FALSE)</f>
        <v>Normal Weight</v>
      </c>
      <c r="V585" s="4" t="str">
        <f>VLOOKUP(A585,'Medical Examinations'!$A$1:$J$2336,10,FALSE)</f>
        <v>Prediabetes</v>
      </c>
      <c r="W585" s="4"/>
      <c r="X585" s="4"/>
    </row>
    <row r="586" spans="1:24" ht="15.75" thickBot="1" x14ac:dyDescent="0.3">
      <c r="A586" s="4" t="s">
        <v>619</v>
      </c>
      <c r="B586" s="5">
        <v>1999</v>
      </c>
      <c r="C586" s="4" t="s">
        <v>18</v>
      </c>
      <c r="D586" s="5">
        <v>19</v>
      </c>
      <c r="E586" s="5" t="str">
        <f>CONCATENATE(D586," ",C586," ",B586)</f>
        <v>19 Jun 1999</v>
      </c>
      <c r="F586" s="4" t="str">
        <f>IF(M586&lt;=30,"20-30",IF(M586&lt;=40,"31-40",IF(M586&lt;=50,"41-50","51+")))</f>
        <v>20-30</v>
      </c>
      <c r="G586" s="19">
        <v>5087.92</v>
      </c>
      <c r="H586" s="4" t="s">
        <v>11</v>
      </c>
      <c r="I586" s="4" t="s">
        <v>11</v>
      </c>
      <c r="J586" s="4" t="s">
        <v>535</v>
      </c>
      <c r="K586" s="4"/>
      <c r="L586" s="4" t="str">
        <f>VLOOKUP(A586,'Customer Names'!$A$2:$B$2336,2,FALSE)</f>
        <v>Fox</v>
      </c>
      <c r="M586" s="4">
        <f>DATEDIF(E586,$K$2,"y")</f>
        <v>25</v>
      </c>
      <c r="N586" s="4">
        <f>VLOOKUP(A586,'Medical Examinations'!$A$2:$B$2336,2,FALSE)</f>
        <v>32.78</v>
      </c>
      <c r="O586" s="4">
        <f>VLOOKUP(A586,'Medical Examinations'!$A$1:$J$2336,3,FALSE)</f>
        <v>4.63</v>
      </c>
      <c r="P586" s="4" t="str">
        <f>VLOOKUP(A586,'Medical Examinations'!$A$1:$J$2336,4,FALSE)</f>
        <v>No</v>
      </c>
      <c r="Q586" s="4" t="str">
        <f>VLOOKUP(A586,'Medical Examinations'!$A$1:$J$2336,5,FALSE)</f>
        <v>No</v>
      </c>
      <c r="R586" s="4">
        <f>VLOOKUP(A586,'Medical Examinations'!$A$1:$J$2336,7,FALSE)</f>
        <v>0</v>
      </c>
      <c r="S586" s="4" t="str">
        <f>VLOOKUP(A586,'Medical Examinations'!$A$1:$J$2336,6,FALSE)</f>
        <v>No</v>
      </c>
      <c r="T586" s="4" t="str">
        <f>VLOOKUP(A586,'Medical Examinations'!$A$1:$J$2336,8,FALSE)</f>
        <v>No</v>
      </c>
      <c r="U586" s="4" t="str">
        <f>VLOOKUP(A586,'Medical Examinations'!$A$1:$J$2336,9,FALSE)</f>
        <v>Obesity</v>
      </c>
      <c r="V586" s="4" t="str">
        <f>VLOOKUP(A586,'Medical Examinations'!$A$1:$J$2336,10,FALSE)</f>
        <v>Normal</v>
      </c>
      <c r="W586" s="4"/>
      <c r="X586" s="4"/>
    </row>
    <row r="587" spans="1:24" ht="15.75" thickBot="1" x14ac:dyDescent="0.3">
      <c r="A587" s="4" t="s">
        <v>620</v>
      </c>
      <c r="B587" s="5">
        <v>1987</v>
      </c>
      <c r="C587" s="4" t="s">
        <v>15</v>
      </c>
      <c r="D587" s="5">
        <v>18</v>
      </c>
      <c r="E587" s="5" t="str">
        <f>CONCATENATE(D587," ",C587," ",B587)</f>
        <v>18 Nov 1987</v>
      </c>
      <c r="F587" s="4" t="str">
        <f>IF(M587&lt;=30,"20-30",IF(M587&lt;=40,"31-40",IF(M587&lt;=50,"41-50","51+")))</f>
        <v>31-40</v>
      </c>
      <c r="G587" s="19">
        <v>5116.5</v>
      </c>
      <c r="H587" s="4" t="s">
        <v>11</v>
      </c>
      <c r="I587" s="4" t="s">
        <v>11</v>
      </c>
      <c r="J587" s="4" t="s">
        <v>23</v>
      </c>
      <c r="K587" s="4"/>
      <c r="L587" s="4" t="str">
        <f>VLOOKUP(A587,'Customer Names'!$A$2:$B$2336,2,FALSE)</f>
        <v>Brown</v>
      </c>
      <c r="M587" s="4">
        <f>DATEDIF(E587,$K$2,"y")</f>
        <v>37</v>
      </c>
      <c r="N587" s="4">
        <f>VLOOKUP(A587,'Medical Examinations'!$A$2:$B$2336,2,FALSE)</f>
        <v>17.86</v>
      </c>
      <c r="O587" s="4">
        <f>VLOOKUP(A587,'Medical Examinations'!$A$1:$J$2336,3,FALSE)</f>
        <v>4.1100000000000003</v>
      </c>
      <c r="P587" s="4" t="str">
        <f>VLOOKUP(A587,'Medical Examinations'!$A$1:$J$2336,4,FALSE)</f>
        <v>No</v>
      </c>
      <c r="Q587" s="4" t="str">
        <f>VLOOKUP(A587,'Medical Examinations'!$A$1:$J$2336,5,FALSE)</f>
        <v>No</v>
      </c>
      <c r="R587" s="4">
        <f>VLOOKUP(A587,'Medical Examinations'!$A$1:$J$2336,7,FALSE)</f>
        <v>1</v>
      </c>
      <c r="S587" s="4" t="str">
        <f>VLOOKUP(A587,'Medical Examinations'!$A$1:$J$2336,6,FALSE)</f>
        <v>No</v>
      </c>
      <c r="T587" s="4" t="str">
        <f>VLOOKUP(A587,'Medical Examinations'!$A$1:$J$2336,8,FALSE)</f>
        <v>No</v>
      </c>
      <c r="U587" s="4" t="str">
        <f>VLOOKUP(A587,'Medical Examinations'!$A$1:$J$2336,9,FALSE)</f>
        <v>Underweight</v>
      </c>
      <c r="V587" s="4" t="str">
        <f>VLOOKUP(A587,'Medical Examinations'!$A$1:$J$2336,10,FALSE)</f>
        <v>Normal</v>
      </c>
      <c r="W587" s="4"/>
      <c r="X587" s="4"/>
    </row>
    <row r="588" spans="1:24" ht="15.75" thickBot="1" x14ac:dyDescent="0.3">
      <c r="A588" s="4" t="s">
        <v>621</v>
      </c>
      <c r="B588" s="5">
        <v>1988</v>
      </c>
      <c r="C588" s="4" t="s">
        <v>15</v>
      </c>
      <c r="D588" s="5">
        <v>1</v>
      </c>
      <c r="E588" s="5" t="str">
        <f>CONCATENATE(D588," ",C588," ",B588)</f>
        <v>1 Nov 1988</v>
      </c>
      <c r="F588" s="4" t="str">
        <f>IF(M588&lt;=30,"20-30",IF(M588&lt;=40,"31-40",IF(M588&lt;=50,"41-50","51+")))</f>
        <v>31-40</v>
      </c>
      <c r="G588" s="19">
        <v>5124.1899999999996</v>
      </c>
      <c r="H588" s="4" t="s">
        <v>11</v>
      </c>
      <c r="I588" s="4" t="s">
        <v>12</v>
      </c>
      <c r="J588" s="4" t="s">
        <v>13</v>
      </c>
      <c r="K588" s="4"/>
      <c r="L588" s="4" t="str">
        <f>VLOOKUP(A588,'Customer Names'!$A$2:$B$2336,2,FALSE)</f>
        <v>Brian</v>
      </c>
      <c r="M588" s="4">
        <f>DATEDIF(E588,$K$2,"y")</f>
        <v>36</v>
      </c>
      <c r="N588" s="4">
        <f>VLOOKUP(A588,'Medical Examinations'!$A$2:$B$2336,2,FALSE)</f>
        <v>42.13</v>
      </c>
      <c r="O588" s="4">
        <f>VLOOKUP(A588,'Medical Examinations'!$A$1:$J$2336,3,FALSE)</f>
        <v>4.54</v>
      </c>
      <c r="P588" s="4" t="str">
        <f>VLOOKUP(A588,'Medical Examinations'!$A$1:$J$2336,4,FALSE)</f>
        <v>Yes</v>
      </c>
      <c r="Q588" s="4" t="str">
        <f>VLOOKUP(A588,'Medical Examinations'!$A$1:$J$2336,5,FALSE)</f>
        <v>No</v>
      </c>
      <c r="R588" s="4">
        <f>VLOOKUP(A588,'Medical Examinations'!$A$1:$J$2336,7,FALSE)</f>
        <v>1</v>
      </c>
      <c r="S588" s="4" t="str">
        <f>VLOOKUP(A588,'Medical Examinations'!$A$1:$J$2336,6,FALSE)</f>
        <v>No</v>
      </c>
      <c r="T588" s="4" t="str">
        <f>VLOOKUP(A588,'Medical Examinations'!$A$1:$J$2336,8,FALSE)</f>
        <v>No</v>
      </c>
      <c r="U588" s="4" t="str">
        <f>VLOOKUP(A588,'Medical Examinations'!$A$1:$J$2336,9,FALSE)</f>
        <v>Obesity</v>
      </c>
      <c r="V588" s="4" t="str">
        <f>VLOOKUP(A588,'Medical Examinations'!$A$1:$J$2336,10,FALSE)</f>
        <v>Normal</v>
      </c>
      <c r="W588" s="4"/>
      <c r="X588" s="4"/>
    </row>
    <row r="589" spans="1:24" ht="15.75" thickBot="1" x14ac:dyDescent="0.3">
      <c r="A589" s="4" t="s">
        <v>622</v>
      </c>
      <c r="B589" s="5">
        <v>1987</v>
      </c>
      <c r="C589" s="4" t="s">
        <v>20</v>
      </c>
      <c r="D589" s="5">
        <v>13</v>
      </c>
      <c r="E589" s="5" t="str">
        <f>CONCATENATE(D589," ",C589," ",B589)</f>
        <v>13 Sep 1987</v>
      </c>
      <c r="F589" s="4" t="str">
        <f>IF(M589&lt;=30,"20-30",IF(M589&lt;=40,"31-40",IF(M589&lt;=50,"41-50","51+")))</f>
        <v>31-40</v>
      </c>
      <c r="G589" s="19">
        <v>5125.22</v>
      </c>
      <c r="H589" s="4" t="s">
        <v>16</v>
      </c>
      <c r="I589" s="4" t="s">
        <v>11</v>
      </c>
      <c r="J589" s="4" t="s">
        <v>23</v>
      </c>
      <c r="K589" s="4"/>
      <c r="L589" s="4" t="str">
        <f>VLOOKUP(A589,'Customer Names'!$A$2:$B$2336,2,FALSE)</f>
        <v>Pearson</v>
      </c>
      <c r="M589" s="4">
        <f>DATEDIF(E589,$K$2,"y")</f>
        <v>37</v>
      </c>
      <c r="N589" s="4">
        <f>VLOOKUP(A589,'Medical Examinations'!$A$2:$B$2336,2,FALSE)</f>
        <v>24.13</v>
      </c>
      <c r="O589" s="4">
        <f>VLOOKUP(A589,'Medical Examinations'!$A$1:$J$2336,3,FALSE)</f>
        <v>5.2</v>
      </c>
      <c r="P589" s="4" t="str">
        <f>VLOOKUP(A589,'Medical Examinations'!$A$1:$J$2336,4,FALSE)</f>
        <v>No</v>
      </c>
      <c r="Q589" s="4" t="str">
        <f>VLOOKUP(A589,'Medical Examinations'!$A$1:$J$2336,5,FALSE)</f>
        <v>No</v>
      </c>
      <c r="R589" s="4">
        <f>VLOOKUP(A589,'Medical Examinations'!$A$1:$J$2336,7,FALSE)</f>
        <v>1</v>
      </c>
      <c r="S589" s="4" t="str">
        <f>VLOOKUP(A589,'Medical Examinations'!$A$1:$J$2336,6,FALSE)</f>
        <v>No</v>
      </c>
      <c r="T589" s="4" t="str">
        <f>VLOOKUP(A589,'Medical Examinations'!$A$1:$J$2336,8,FALSE)</f>
        <v>No</v>
      </c>
      <c r="U589" s="4" t="str">
        <f>VLOOKUP(A589,'Medical Examinations'!$A$1:$J$2336,9,FALSE)</f>
        <v>Normal Weight</v>
      </c>
      <c r="V589" s="4" t="str">
        <f>VLOOKUP(A589,'Medical Examinations'!$A$1:$J$2336,10,FALSE)</f>
        <v>Normal</v>
      </c>
      <c r="W589" s="4"/>
      <c r="X589" s="4"/>
    </row>
    <row r="590" spans="1:24" ht="15.75" thickBot="1" x14ac:dyDescent="0.3">
      <c r="A590" s="4" t="s">
        <v>623</v>
      </c>
      <c r="B590" s="5">
        <v>1988</v>
      </c>
      <c r="C590" s="4" t="s">
        <v>20</v>
      </c>
      <c r="D590" s="5">
        <v>15</v>
      </c>
      <c r="E590" s="5" t="str">
        <f>CONCATENATE(D590," ",C590," ",B590)</f>
        <v>15 Sep 1988</v>
      </c>
      <c r="F590" s="4" t="str">
        <f>IF(M590&lt;=30,"20-30",IF(M590&lt;=40,"31-40",IF(M590&lt;=50,"41-50","51+")))</f>
        <v>31-40</v>
      </c>
      <c r="G590" s="19">
        <v>5136.75</v>
      </c>
      <c r="H590" s="4" t="s">
        <v>11</v>
      </c>
      <c r="I590" s="4" t="s">
        <v>16</v>
      </c>
      <c r="J590" s="4" t="s">
        <v>13</v>
      </c>
      <c r="K590" s="4"/>
      <c r="L590" s="4" t="str">
        <f>VLOOKUP(A590,'Customer Names'!$A$2:$B$2336,2,FALSE)</f>
        <v>Gagnon</v>
      </c>
      <c r="M590" s="4">
        <f>DATEDIF(E590,$K$2,"y")</f>
        <v>36</v>
      </c>
      <c r="N590" s="4">
        <f>VLOOKUP(A590,'Medical Examinations'!$A$2:$B$2336,2,FALSE)</f>
        <v>23.44</v>
      </c>
      <c r="O590" s="4">
        <f>VLOOKUP(A590,'Medical Examinations'!$A$1:$J$2336,3,FALSE)</f>
        <v>4.6500000000000004</v>
      </c>
      <c r="P590" s="4" t="str">
        <f>VLOOKUP(A590,'Medical Examinations'!$A$1:$J$2336,4,FALSE)</f>
        <v>Yes</v>
      </c>
      <c r="Q590" s="4" t="str">
        <f>VLOOKUP(A590,'Medical Examinations'!$A$1:$J$2336,5,FALSE)</f>
        <v>No</v>
      </c>
      <c r="R590" s="4">
        <f>VLOOKUP(A590,'Medical Examinations'!$A$1:$J$2336,7,FALSE)</f>
        <v>1</v>
      </c>
      <c r="S590" s="4" t="str">
        <f>VLOOKUP(A590,'Medical Examinations'!$A$1:$J$2336,6,FALSE)</f>
        <v>No</v>
      </c>
      <c r="T590" s="4" t="str">
        <f>VLOOKUP(A590,'Medical Examinations'!$A$1:$J$2336,8,FALSE)</f>
        <v>No</v>
      </c>
      <c r="U590" s="4" t="str">
        <f>VLOOKUP(A590,'Medical Examinations'!$A$1:$J$2336,9,FALSE)</f>
        <v>Normal Weight</v>
      </c>
      <c r="V590" s="4" t="str">
        <f>VLOOKUP(A590,'Medical Examinations'!$A$1:$J$2336,10,FALSE)</f>
        <v>Normal</v>
      </c>
      <c r="W590" s="4"/>
      <c r="X590" s="4"/>
    </row>
    <row r="591" spans="1:24" ht="15.75" thickBot="1" x14ac:dyDescent="0.3">
      <c r="A591" s="4" t="s">
        <v>624</v>
      </c>
      <c r="B591" s="5">
        <v>1993</v>
      </c>
      <c r="C591" s="4" t="s">
        <v>30</v>
      </c>
      <c r="D591" s="5">
        <v>10</v>
      </c>
      <c r="E591" s="5" t="str">
        <f>CONCATENATE(D591," ",C591," ",B591)</f>
        <v>10 Dec 1993</v>
      </c>
      <c r="F591" s="4" t="str">
        <f>IF(M591&lt;=30,"20-30",IF(M591&lt;=40,"31-40",IF(M591&lt;=50,"41-50","51+")))</f>
        <v>31-40</v>
      </c>
      <c r="G591" s="19">
        <v>5138.26</v>
      </c>
      <c r="H591" s="4" t="s">
        <v>11</v>
      </c>
      <c r="I591" s="4" t="s">
        <v>11</v>
      </c>
      <c r="J591" s="4" t="s">
        <v>13</v>
      </c>
      <c r="K591" s="4"/>
      <c r="L591" s="4" t="str">
        <f>VLOOKUP(A591,'Customer Names'!$A$2:$B$2336,2,FALSE)</f>
        <v>Coogan</v>
      </c>
      <c r="M591" s="4">
        <f>DATEDIF(E591,$K$2,"y")</f>
        <v>31</v>
      </c>
      <c r="N591" s="4">
        <f>VLOOKUP(A591,'Medical Examinations'!$A$2:$B$2336,2,FALSE)</f>
        <v>38.83</v>
      </c>
      <c r="O591" s="4">
        <f>VLOOKUP(A591,'Medical Examinations'!$A$1:$J$2336,3,FALSE)</f>
        <v>4.78</v>
      </c>
      <c r="P591" s="4" t="str">
        <f>VLOOKUP(A591,'Medical Examinations'!$A$1:$J$2336,4,FALSE)</f>
        <v>No</v>
      </c>
      <c r="Q591" s="4" t="str">
        <f>VLOOKUP(A591,'Medical Examinations'!$A$1:$J$2336,5,FALSE)</f>
        <v>No</v>
      </c>
      <c r="R591" s="4">
        <f>VLOOKUP(A591,'Medical Examinations'!$A$1:$J$2336,7,FALSE)</f>
        <v>1</v>
      </c>
      <c r="S591" s="4" t="str">
        <f>VLOOKUP(A591,'Medical Examinations'!$A$1:$J$2336,6,FALSE)</f>
        <v>Yes</v>
      </c>
      <c r="T591" s="4" t="str">
        <f>VLOOKUP(A591,'Medical Examinations'!$A$1:$J$2336,8,FALSE)</f>
        <v>No</v>
      </c>
      <c r="U591" s="4" t="str">
        <f>VLOOKUP(A591,'Medical Examinations'!$A$1:$J$2336,9,FALSE)</f>
        <v>Obesity</v>
      </c>
      <c r="V591" s="4" t="str">
        <f>VLOOKUP(A591,'Medical Examinations'!$A$1:$J$2336,10,FALSE)</f>
        <v>Normal</v>
      </c>
      <c r="W591" s="4"/>
      <c r="X591" s="4"/>
    </row>
    <row r="592" spans="1:24" ht="15.75" thickBot="1" x14ac:dyDescent="0.3">
      <c r="A592" s="4" t="s">
        <v>625</v>
      </c>
      <c r="B592" s="5">
        <v>1984</v>
      </c>
      <c r="C592" s="4" t="s">
        <v>34</v>
      </c>
      <c r="D592" s="5">
        <v>22</v>
      </c>
      <c r="E592" s="5" t="str">
        <f>CONCATENATE(D592," ",C592," ",B592)</f>
        <v>22 Aug 1984</v>
      </c>
      <c r="F592" s="4" t="str">
        <f>IF(M592&lt;=30,"20-30",IF(M592&lt;=40,"31-40",IF(M592&lt;=50,"41-50","51+")))</f>
        <v>31-40</v>
      </c>
      <c r="G592" s="19">
        <v>5144.18</v>
      </c>
      <c r="H592" s="4" t="s">
        <v>11</v>
      </c>
      <c r="I592" s="4" t="s">
        <v>16</v>
      </c>
      <c r="J592" s="4" t="s">
        <v>13</v>
      </c>
      <c r="K592" s="4"/>
      <c r="L592" s="4" t="str">
        <f>VLOOKUP(A592,'Customer Names'!$A$2:$B$2336,2,FALSE)</f>
        <v>Berger</v>
      </c>
      <c r="M592" s="4">
        <f>DATEDIF(E592,$K$2,"y")</f>
        <v>40</v>
      </c>
      <c r="N592" s="4">
        <f>VLOOKUP(A592,'Medical Examinations'!$A$2:$B$2336,2,FALSE)</f>
        <v>20.82</v>
      </c>
      <c r="O592" s="4">
        <f>VLOOKUP(A592,'Medical Examinations'!$A$1:$J$2336,3,FALSE)</f>
        <v>5.55</v>
      </c>
      <c r="P592" s="4" t="str">
        <f>VLOOKUP(A592,'Medical Examinations'!$A$1:$J$2336,4,FALSE)</f>
        <v>No</v>
      </c>
      <c r="Q592" s="4" t="str">
        <f>VLOOKUP(A592,'Medical Examinations'!$A$1:$J$2336,5,FALSE)</f>
        <v>No</v>
      </c>
      <c r="R592" s="4">
        <f>VLOOKUP(A592,'Medical Examinations'!$A$1:$J$2336,7,FALSE)</f>
        <v>1</v>
      </c>
      <c r="S592" s="4" t="str">
        <f>VLOOKUP(A592,'Medical Examinations'!$A$1:$J$2336,6,FALSE)</f>
        <v>No</v>
      </c>
      <c r="T592" s="4" t="str">
        <f>VLOOKUP(A592,'Medical Examinations'!$A$1:$J$2336,8,FALSE)</f>
        <v>No</v>
      </c>
      <c r="U592" s="4" t="str">
        <f>VLOOKUP(A592,'Medical Examinations'!$A$1:$J$2336,9,FALSE)</f>
        <v>Normal Weight</v>
      </c>
      <c r="V592" s="4" t="str">
        <f>VLOOKUP(A592,'Medical Examinations'!$A$1:$J$2336,10,FALSE)</f>
        <v>Normal</v>
      </c>
      <c r="W592" s="4"/>
      <c r="X592" s="4"/>
    </row>
    <row r="593" spans="1:24" ht="15.75" thickBot="1" x14ac:dyDescent="0.3">
      <c r="A593" s="4" t="s">
        <v>626</v>
      </c>
      <c r="B593" s="5">
        <v>1990</v>
      </c>
      <c r="C593" s="4" t="s">
        <v>34</v>
      </c>
      <c r="D593" s="5">
        <v>22</v>
      </c>
      <c r="E593" s="5" t="str">
        <f>CONCATENATE(D593," ",C593," ",B593)</f>
        <v>22 Aug 1990</v>
      </c>
      <c r="F593" s="4" t="str">
        <f>IF(M593&lt;=30,"20-30",IF(M593&lt;=40,"31-40",IF(M593&lt;=50,"41-50","51+")))</f>
        <v>31-40</v>
      </c>
      <c r="G593" s="19">
        <v>5148.55</v>
      </c>
      <c r="H593" s="4" t="s">
        <v>11</v>
      </c>
      <c r="I593" s="4" t="s">
        <v>11</v>
      </c>
      <c r="J593" s="4" t="s">
        <v>247</v>
      </c>
      <c r="K593" s="4"/>
      <c r="L593" s="4" t="str">
        <f>VLOOKUP(A593,'Customer Names'!$A$2:$B$2336,2,FALSE)</f>
        <v>Strohschein</v>
      </c>
      <c r="M593" s="4">
        <f>DATEDIF(E593,$K$2,"y")</f>
        <v>34</v>
      </c>
      <c r="N593" s="4">
        <f>VLOOKUP(A593,'Medical Examinations'!$A$2:$B$2336,2,FALSE)</f>
        <v>31.54</v>
      </c>
      <c r="O593" s="4">
        <f>VLOOKUP(A593,'Medical Examinations'!$A$1:$J$2336,3,FALSE)</f>
        <v>4.71</v>
      </c>
      <c r="P593" s="4" t="str">
        <f>VLOOKUP(A593,'Medical Examinations'!$A$1:$J$2336,4,FALSE)</f>
        <v>No</v>
      </c>
      <c r="Q593" s="4" t="str">
        <f>VLOOKUP(A593,'Medical Examinations'!$A$1:$J$2336,5,FALSE)</f>
        <v>No</v>
      </c>
      <c r="R593" s="4">
        <f>VLOOKUP(A593,'Medical Examinations'!$A$1:$J$2336,7,FALSE)</f>
        <v>0</v>
      </c>
      <c r="S593" s="4" t="str">
        <f>VLOOKUP(A593,'Medical Examinations'!$A$1:$J$2336,6,FALSE)</f>
        <v>No</v>
      </c>
      <c r="T593" s="4" t="str">
        <f>VLOOKUP(A593,'Medical Examinations'!$A$1:$J$2336,8,FALSE)</f>
        <v>No</v>
      </c>
      <c r="U593" s="4" t="str">
        <f>VLOOKUP(A593,'Medical Examinations'!$A$1:$J$2336,9,FALSE)</f>
        <v>Obesity</v>
      </c>
      <c r="V593" s="4" t="str">
        <f>VLOOKUP(A593,'Medical Examinations'!$A$1:$J$2336,10,FALSE)</f>
        <v>Normal</v>
      </c>
      <c r="W593" s="4"/>
      <c r="X593" s="4"/>
    </row>
    <row r="594" spans="1:24" ht="15.75" thickBot="1" x14ac:dyDescent="0.3">
      <c r="A594" s="4" t="s">
        <v>627</v>
      </c>
      <c r="B594" s="5">
        <v>1990</v>
      </c>
      <c r="C594" s="4" t="s">
        <v>36</v>
      </c>
      <c r="D594" s="5">
        <v>9</v>
      </c>
      <c r="E594" s="5" t="str">
        <f>CONCATENATE(D594," ",C594," ",B594)</f>
        <v>9 Oct 1990</v>
      </c>
      <c r="F594" s="4" t="str">
        <f>IF(M594&lt;=30,"20-30",IF(M594&lt;=40,"31-40",IF(M594&lt;=50,"41-50","51+")))</f>
        <v>31-40</v>
      </c>
      <c r="G594" s="19">
        <v>5152.13</v>
      </c>
      <c r="H594" s="4" t="s">
        <v>11</v>
      </c>
      <c r="I594" s="4" t="s">
        <v>11</v>
      </c>
      <c r="J594" s="4" t="s">
        <v>42</v>
      </c>
      <c r="K594" s="4"/>
      <c r="L594" s="4" t="str">
        <f>VLOOKUP(A594,'Customer Names'!$A$2:$B$2336,2,FALSE)</f>
        <v>Gries</v>
      </c>
      <c r="M594" s="4">
        <f>DATEDIF(E594,$K$2,"y")</f>
        <v>34</v>
      </c>
      <c r="N594" s="4">
        <f>VLOOKUP(A594,'Medical Examinations'!$A$2:$B$2336,2,FALSE)</f>
        <v>29.8</v>
      </c>
      <c r="O594" s="4">
        <f>VLOOKUP(A594,'Medical Examinations'!$A$1:$J$2336,3,FALSE)</f>
        <v>6.03</v>
      </c>
      <c r="P594" s="4" t="str">
        <f>VLOOKUP(A594,'Medical Examinations'!$A$1:$J$2336,4,FALSE)</f>
        <v>No</v>
      </c>
      <c r="Q594" s="4" t="str">
        <f>VLOOKUP(A594,'Medical Examinations'!$A$1:$J$2336,5,FALSE)</f>
        <v>No</v>
      </c>
      <c r="R594" s="4">
        <f>VLOOKUP(A594,'Medical Examinations'!$A$1:$J$2336,7,FALSE)</f>
        <v>0</v>
      </c>
      <c r="S594" s="4" t="str">
        <f>VLOOKUP(A594,'Medical Examinations'!$A$1:$J$2336,6,FALSE)</f>
        <v>No</v>
      </c>
      <c r="T594" s="4" t="str">
        <f>VLOOKUP(A594,'Medical Examinations'!$A$1:$J$2336,8,FALSE)</f>
        <v>No</v>
      </c>
      <c r="U594" s="4" t="str">
        <f>VLOOKUP(A594,'Medical Examinations'!$A$1:$J$2336,9,FALSE)</f>
        <v>Overweight</v>
      </c>
      <c r="V594" s="4" t="str">
        <f>VLOOKUP(A594,'Medical Examinations'!$A$1:$J$2336,10,FALSE)</f>
        <v>Prediabetes</v>
      </c>
      <c r="W594" s="4"/>
      <c r="X594" s="4"/>
    </row>
    <row r="595" spans="1:24" ht="15.75" thickBot="1" x14ac:dyDescent="0.3">
      <c r="A595" s="4" t="s">
        <v>628</v>
      </c>
      <c r="B595" s="5">
        <v>1991</v>
      </c>
      <c r="C595" s="4" t="s">
        <v>34</v>
      </c>
      <c r="D595" s="5">
        <v>29</v>
      </c>
      <c r="E595" s="5" t="str">
        <f>CONCATENATE(D595," ",C595," ",B595)</f>
        <v>29 Aug 1991</v>
      </c>
      <c r="F595" s="4" t="str">
        <f>IF(M595&lt;=30,"20-30",IF(M595&lt;=40,"31-40",IF(M595&lt;=50,"41-50","51+")))</f>
        <v>31-40</v>
      </c>
      <c r="G595" s="19">
        <v>5166.96</v>
      </c>
      <c r="H595" s="4" t="s">
        <v>11</v>
      </c>
      <c r="I595" s="4" t="s">
        <v>11</v>
      </c>
      <c r="J595" s="4" t="s">
        <v>23</v>
      </c>
      <c r="K595" s="4"/>
      <c r="L595" s="4" t="str">
        <f>VLOOKUP(A595,'Customer Names'!$A$2:$B$2336,2,FALSE)</f>
        <v>Winrow</v>
      </c>
      <c r="M595" s="4">
        <f>DATEDIF(E595,$K$2,"y")</f>
        <v>33</v>
      </c>
      <c r="N595" s="4">
        <f>VLOOKUP(A595,'Medical Examinations'!$A$2:$B$2336,2,FALSE)</f>
        <v>23.79</v>
      </c>
      <c r="O595" s="4">
        <f>VLOOKUP(A595,'Medical Examinations'!$A$1:$J$2336,3,FALSE)</f>
        <v>4.74</v>
      </c>
      <c r="P595" s="4" t="str">
        <f>VLOOKUP(A595,'Medical Examinations'!$A$1:$J$2336,4,FALSE)</f>
        <v>No</v>
      </c>
      <c r="Q595" s="4" t="str">
        <f>VLOOKUP(A595,'Medical Examinations'!$A$1:$J$2336,5,FALSE)</f>
        <v>No</v>
      </c>
      <c r="R595" s="4">
        <f>VLOOKUP(A595,'Medical Examinations'!$A$1:$J$2336,7,FALSE)</f>
        <v>0</v>
      </c>
      <c r="S595" s="4" t="str">
        <f>VLOOKUP(A595,'Medical Examinations'!$A$1:$J$2336,6,FALSE)</f>
        <v>No</v>
      </c>
      <c r="T595" s="4" t="str">
        <f>VLOOKUP(A595,'Medical Examinations'!$A$1:$J$2336,8,FALSE)</f>
        <v>No</v>
      </c>
      <c r="U595" s="4" t="str">
        <f>VLOOKUP(A595,'Medical Examinations'!$A$1:$J$2336,9,FALSE)</f>
        <v>Normal Weight</v>
      </c>
      <c r="V595" s="4" t="str">
        <f>VLOOKUP(A595,'Medical Examinations'!$A$1:$J$2336,10,FALSE)</f>
        <v>Normal</v>
      </c>
      <c r="W595" s="4"/>
      <c r="X595" s="4"/>
    </row>
    <row r="596" spans="1:24" ht="15.75" thickBot="1" x14ac:dyDescent="0.3">
      <c r="A596" s="4" t="s">
        <v>629</v>
      </c>
      <c r="B596" s="5">
        <v>1984</v>
      </c>
      <c r="C596" s="4" t="s">
        <v>36</v>
      </c>
      <c r="D596" s="5">
        <v>16</v>
      </c>
      <c r="E596" s="5" t="str">
        <f>CONCATENATE(D596," ",C596," ",B596)</f>
        <v>16 Oct 1984</v>
      </c>
      <c r="F596" s="4" t="str">
        <f>IF(M596&lt;=30,"20-30",IF(M596&lt;=40,"31-40",IF(M596&lt;=50,"41-50","51+")))</f>
        <v>31-40</v>
      </c>
      <c r="G596" s="19">
        <v>5177.12</v>
      </c>
      <c r="H596" s="4" t="s">
        <v>11</v>
      </c>
      <c r="I596" s="4" t="s">
        <v>16</v>
      </c>
      <c r="J596" s="4" t="s">
        <v>13</v>
      </c>
      <c r="K596" s="4"/>
      <c r="L596" s="4" t="str">
        <f>VLOOKUP(A596,'Customer Names'!$A$2:$B$2336,2,FALSE)</f>
        <v>Saiter</v>
      </c>
      <c r="M596" s="4">
        <f>DATEDIF(E596,$K$2,"y")</f>
        <v>40</v>
      </c>
      <c r="N596" s="4">
        <f>VLOOKUP(A596,'Medical Examinations'!$A$2:$B$2336,2,FALSE)</f>
        <v>20.53</v>
      </c>
      <c r="O596" s="4">
        <f>VLOOKUP(A596,'Medical Examinations'!$A$1:$J$2336,3,FALSE)</f>
        <v>4.8600000000000003</v>
      </c>
      <c r="P596" s="4" t="str">
        <f>VLOOKUP(A596,'Medical Examinations'!$A$1:$J$2336,4,FALSE)</f>
        <v>No</v>
      </c>
      <c r="Q596" s="4" t="str">
        <f>VLOOKUP(A596,'Medical Examinations'!$A$1:$J$2336,5,FALSE)</f>
        <v>No</v>
      </c>
      <c r="R596" s="4">
        <f>VLOOKUP(A596,'Medical Examinations'!$A$1:$J$2336,7,FALSE)</f>
        <v>1</v>
      </c>
      <c r="S596" s="4" t="str">
        <f>VLOOKUP(A596,'Medical Examinations'!$A$1:$J$2336,6,FALSE)</f>
        <v>No</v>
      </c>
      <c r="T596" s="4" t="str">
        <f>VLOOKUP(A596,'Medical Examinations'!$A$1:$J$2336,8,FALSE)</f>
        <v>No</v>
      </c>
      <c r="U596" s="4" t="str">
        <f>VLOOKUP(A596,'Medical Examinations'!$A$1:$J$2336,9,FALSE)</f>
        <v>Normal Weight</v>
      </c>
      <c r="V596" s="4" t="str">
        <f>VLOOKUP(A596,'Medical Examinations'!$A$1:$J$2336,10,FALSE)</f>
        <v>Normal</v>
      </c>
      <c r="W596" s="4"/>
      <c r="X596" s="4"/>
    </row>
    <row r="597" spans="1:24" ht="15.75" thickBot="1" x14ac:dyDescent="0.3">
      <c r="A597" s="4" t="s">
        <v>630</v>
      </c>
      <c r="B597" s="5">
        <v>1979</v>
      </c>
      <c r="C597" s="4" t="s">
        <v>20</v>
      </c>
      <c r="D597" s="5">
        <v>12</v>
      </c>
      <c r="E597" s="5" t="str">
        <f>CONCATENATE(D597," ",C597," ",B597)</f>
        <v>12 Sep 1979</v>
      </c>
      <c r="F597" s="4" t="str">
        <f>IF(M597&lt;=30,"20-30",IF(M597&lt;=40,"31-40",IF(M597&lt;=50,"41-50","51+")))</f>
        <v>41-50</v>
      </c>
      <c r="G597" s="19">
        <v>5195.58</v>
      </c>
      <c r="H597" s="4" t="s">
        <v>11</v>
      </c>
      <c r="I597" s="4" t="s">
        <v>11</v>
      </c>
      <c r="J597" s="4" t="s">
        <v>13</v>
      </c>
      <c r="K597" s="4"/>
      <c r="L597" s="4" t="str">
        <f>VLOOKUP(A597,'Customer Names'!$A$2:$B$2336,2,FALSE)</f>
        <v>Wilkins</v>
      </c>
      <c r="M597" s="4">
        <f>DATEDIF(E597,$K$2,"y")</f>
        <v>45</v>
      </c>
      <c r="N597" s="4">
        <f>VLOOKUP(A597,'Medical Examinations'!$A$2:$B$2336,2,FALSE)</f>
        <v>18.2</v>
      </c>
      <c r="O597" s="4">
        <f>VLOOKUP(A597,'Medical Examinations'!$A$1:$J$2336,3,FALSE)</f>
        <v>6.19</v>
      </c>
      <c r="P597" s="4" t="str">
        <f>VLOOKUP(A597,'Medical Examinations'!$A$1:$J$2336,4,FALSE)</f>
        <v>No</v>
      </c>
      <c r="Q597" s="4" t="str">
        <f>VLOOKUP(A597,'Medical Examinations'!$A$1:$J$2336,5,FALSE)</f>
        <v>No</v>
      </c>
      <c r="R597" s="4">
        <f>VLOOKUP(A597,'Medical Examinations'!$A$1:$J$2336,7,FALSE)</f>
        <v>1</v>
      </c>
      <c r="S597" s="4" t="str">
        <f>VLOOKUP(A597,'Medical Examinations'!$A$1:$J$2336,6,FALSE)</f>
        <v>Yes</v>
      </c>
      <c r="T597" s="4" t="str">
        <f>VLOOKUP(A597,'Medical Examinations'!$A$1:$J$2336,8,FALSE)</f>
        <v>No</v>
      </c>
      <c r="U597" s="4" t="str">
        <f>VLOOKUP(A597,'Medical Examinations'!$A$1:$J$2336,9,FALSE)</f>
        <v>Underweight</v>
      </c>
      <c r="V597" s="4" t="str">
        <f>VLOOKUP(A597,'Medical Examinations'!$A$1:$J$2336,10,FALSE)</f>
        <v>Prediabetes</v>
      </c>
      <c r="W597" s="4"/>
      <c r="X597" s="4"/>
    </row>
    <row r="598" spans="1:24" ht="15.75" thickBot="1" x14ac:dyDescent="0.3">
      <c r="A598" s="4" t="s">
        <v>631</v>
      </c>
      <c r="B598" s="5">
        <v>2004</v>
      </c>
      <c r="C598" s="4" t="s">
        <v>18</v>
      </c>
      <c r="D598" s="5">
        <v>6</v>
      </c>
      <c r="E598" s="5" t="str">
        <f>CONCATENATE(D598," ",C598," ",B598)</f>
        <v>6 Jun 2004</v>
      </c>
      <c r="F598" s="4" t="str">
        <f>IF(M598&lt;=30,"20-30",IF(M598&lt;=40,"31-40",IF(M598&lt;=50,"41-50","51+")))</f>
        <v>20-30</v>
      </c>
      <c r="G598" s="19">
        <v>5198.6899999999996</v>
      </c>
      <c r="H598" s="4" t="s">
        <v>11</v>
      </c>
      <c r="I598" s="4" t="s">
        <v>11</v>
      </c>
      <c r="J598" s="4" t="s">
        <v>632</v>
      </c>
      <c r="K598" s="4"/>
      <c r="L598" s="4" t="str">
        <f>VLOOKUP(A598,'Customer Names'!$A$2:$B$2336,2,FALSE)</f>
        <v>Marriott</v>
      </c>
      <c r="M598" s="4">
        <f>DATEDIF(E598,$K$2,"y")</f>
        <v>20</v>
      </c>
      <c r="N598" s="4">
        <f>VLOOKUP(A598,'Medical Examinations'!$A$2:$B$2336,2,FALSE)</f>
        <v>37.28</v>
      </c>
      <c r="O598" s="4">
        <f>VLOOKUP(A598,'Medical Examinations'!$A$1:$J$2336,3,FALSE)</f>
        <v>4.66</v>
      </c>
      <c r="P598" s="4" t="str">
        <f>VLOOKUP(A598,'Medical Examinations'!$A$1:$J$2336,4,FALSE)</f>
        <v>No</v>
      </c>
      <c r="Q598" s="4" t="str">
        <f>VLOOKUP(A598,'Medical Examinations'!$A$1:$J$2336,5,FALSE)</f>
        <v>Yes</v>
      </c>
      <c r="R598" s="4">
        <f>VLOOKUP(A598,'Medical Examinations'!$A$1:$J$2336,7,FALSE)</f>
        <v>1</v>
      </c>
      <c r="S598" s="4" t="str">
        <f>VLOOKUP(A598,'Medical Examinations'!$A$1:$J$2336,6,FALSE)</f>
        <v>No</v>
      </c>
      <c r="T598" s="4" t="str">
        <f>VLOOKUP(A598,'Medical Examinations'!$A$1:$J$2336,8,FALSE)</f>
        <v>No</v>
      </c>
      <c r="U598" s="4" t="str">
        <f>VLOOKUP(A598,'Medical Examinations'!$A$1:$J$2336,9,FALSE)</f>
        <v>Obesity</v>
      </c>
      <c r="V598" s="4" t="str">
        <f>VLOOKUP(A598,'Medical Examinations'!$A$1:$J$2336,10,FALSE)</f>
        <v>Normal</v>
      </c>
      <c r="W598" s="4"/>
      <c r="X598" s="4"/>
    </row>
    <row r="599" spans="1:24" ht="15.75" thickBot="1" x14ac:dyDescent="0.3">
      <c r="A599" s="4" t="s">
        <v>633</v>
      </c>
      <c r="B599" s="5">
        <v>1983</v>
      </c>
      <c r="C599" s="4" t="s">
        <v>36</v>
      </c>
      <c r="D599" s="5">
        <v>24</v>
      </c>
      <c r="E599" s="5" t="str">
        <f>CONCATENATE(D599," ",C599," ",B599)</f>
        <v>24 Oct 1983</v>
      </c>
      <c r="F599" s="4" t="str">
        <f>IF(M599&lt;=30,"20-30",IF(M599&lt;=40,"31-40",IF(M599&lt;=50,"41-50","51+")))</f>
        <v>41-50</v>
      </c>
      <c r="G599" s="19">
        <v>5207.97</v>
      </c>
      <c r="H599" s="4" t="s">
        <v>11</v>
      </c>
      <c r="I599" s="4" t="s">
        <v>11</v>
      </c>
      <c r="J599" s="4" t="s">
        <v>23</v>
      </c>
      <c r="K599" s="4"/>
      <c r="L599" s="4" t="str">
        <f>VLOOKUP(A599,'Customer Names'!$A$2:$B$2336,2,FALSE)</f>
        <v>Leon</v>
      </c>
      <c r="M599" s="4">
        <f>DATEDIF(E599,$K$2,"y")</f>
        <v>41</v>
      </c>
      <c r="N599" s="4">
        <f>VLOOKUP(A599,'Medical Examinations'!$A$2:$B$2336,2,FALSE)</f>
        <v>18.239999999999998</v>
      </c>
      <c r="O599" s="4">
        <f>VLOOKUP(A599,'Medical Examinations'!$A$1:$J$2336,3,FALSE)</f>
        <v>5.31</v>
      </c>
      <c r="P599" s="4" t="str">
        <f>VLOOKUP(A599,'Medical Examinations'!$A$1:$J$2336,4,FALSE)</f>
        <v>Yes</v>
      </c>
      <c r="Q599" s="4" t="str">
        <f>VLOOKUP(A599,'Medical Examinations'!$A$1:$J$2336,5,FALSE)</f>
        <v>No</v>
      </c>
      <c r="R599" s="4">
        <f>VLOOKUP(A599,'Medical Examinations'!$A$1:$J$2336,7,FALSE)</f>
        <v>1</v>
      </c>
      <c r="S599" s="4" t="str">
        <f>VLOOKUP(A599,'Medical Examinations'!$A$1:$J$2336,6,FALSE)</f>
        <v>Yes</v>
      </c>
      <c r="T599" s="4" t="str">
        <f>VLOOKUP(A599,'Medical Examinations'!$A$1:$J$2336,8,FALSE)</f>
        <v>No</v>
      </c>
      <c r="U599" s="4" t="str">
        <f>VLOOKUP(A599,'Medical Examinations'!$A$1:$J$2336,9,FALSE)</f>
        <v>Underweight</v>
      </c>
      <c r="V599" s="4" t="str">
        <f>VLOOKUP(A599,'Medical Examinations'!$A$1:$J$2336,10,FALSE)</f>
        <v>Normal</v>
      </c>
      <c r="W599" s="4"/>
      <c r="X599" s="4"/>
    </row>
    <row r="600" spans="1:24" ht="15.75" thickBot="1" x14ac:dyDescent="0.3">
      <c r="A600" s="4" t="s">
        <v>634</v>
      </c>
      <c r="B600" s="5">
        <v>1993</v>
      </c>
      <c r="C600" s="4" t="s">
        <v>18</v>
      </c>
      <c r="D600" s="5">
        <v>17</v>
      </c>
      <c r="E600" s="5" t="str">
        <f>CONCATENATE(D600," ",C600," ",B600)</f>
        <v>17 Jun 1993</v>
      </c>
      <c r="F600" s="4" t="str">
        <f>IF(M600&lt;=30,"20-30",IF(M600&lt;=40,"31-40",IF(M600&lt;=50,"41-50","51+")))</f>
        <v>31-40</v>
      </c>
      <c r="G600" s="19">
        <v>5209.58</v>
      </c>
      <c r="H600" s="4" t="s">
        <v>12</v>
      </c>
      <c r="I600" s="4" t="s">
        <v>12</v>
      </c>
      <c r="J600" s="4" t="s">
        <v>356</v>
      </c>
      <c r="K600" s="4"/>
      <c r="L600" s="4" t="str">
        <f>VLOOKUP(A600,'Customer Names'!$A$2:$B$2336,2,FALSE)</f>
        <v>Thomas</v>
      </c>
      <c r="M600" s="4">
        <f>DATEDIF(E600,$K$2,"y")</f>
        <v>31</v>
      </c>
      <c r="N600" s="4">
        <f>VLOOKUP(A600,'Medical Examinations'!$A$2:$B$2336,2,FALSE)</f>
        <v>22.515000000000001</v>
      </c>
      <c r="O600" s="4">
        <f>VLOOKUP(A600,'Medical Examinations'!$A$1:$J$2336,3,FALSE)</f>
        <v>4.37</v>
      </c>
      <c r="P600" s="4" t="str">
        <f>VLOOKUP(A600,'Medical Examinations'!$A$1:$J$2336,4,FALSE)</f>
        <v>No</v>
      </c>
      <c r="Q600" s="4" t="str">
        <f>VLOOKUP(A600,'Medical Examinations'!$A$1:$J$2336,5,FALSE)</f>
        <v>No</v>
      </c>
      <c r="R600" s="4">
        <f>VLOOKUP(A600,'Medical Examinations'!$A$1:$J$2336,7,FALSE)</f>
        <v>1</v>
      </c>
      <c r="S600" s="4" t="str">
        <f>VLOOKUP(A600,'Medical Examinations'!$A$1:$J$2336,6,FALSE)</f>
        <v>Yes</v>
      </c>
      <c r="T600" s="4" t="str">
        <f>VLOOKUP(A600,'Medical Examinations'!$A$1:$J$2336,8,FALSE)</f>
        <v>No</v>
      </c>
      <c r="U600" s="4" t="str">
        <f>VLOOKUP(A600,'Medical Examinations'!$A$1:$J$2336,9,FALSE)</f>
        <v>Normal Weight</v>
      </c>
      <c r="V600" s="4" t="str">
        <f>VLOOKUP(A600,'Medical Examinations'!$A$1:$J$2336,10,FALSE)</f>
        <v>Normal</v>
      </c>
      <c r="W600" s="4"/>
      <c r="X600" s="4"/>
    </row>
    <row r="601" spans="1:24" ht="15.75" thickBot="1" x14ac:dyDescent="0.3">
      <c r="A601" s="4" t="s">
        <v>635</v>
      </c>
      <c r="B601" s="5">
        <v>1999</v>
      </c>
      <c r="C601" s="4" t="s">
        <v>30</v>
      </c>
      <c r="D601" s="5">
        <v>1</v>
      </c>
      <c r="E601" s="5" t="str">
        <f>CONCATENATE(D601," ",C601," ",B601)</f>
        <v>1 Dec 1999</v>
      </c>
      <c r="F601" s="4" t="str">
        <f>IF(M601&lt;=30,"20-30",IF(M601&lt;=40,"31-40",IF(M601&lt;=50,"41-50","51+")))</f>
        <v>20-30</v>
      </c>
      <c r="G601" s="19">
        <v>5213.22</v>
      </c>
      <c r="H601" s="4" t="s">
        <v>11</v>
      </c>
      <c r="I601" s="4" t="s">
        <v>16</v>
      </c>
      <c r="J601" s="4" t="s">
        <v>23</v>
      </c>
      <c r="K601" s="4"/>
      <c r="L601" s="4" t="str">
        <f>VLOOKUP(A601,'Customer Names'!$A$2:$B$2336,2,FALSE)</f>
        <v>Pearson</v>
      </c>
      <c r="M601" s="4">
        <f>DATEDIF(E601,$K$2,"y")</f>
        <v>25</v>
      </c>
      <c r="N601" s="4">
        <f>VLOOKUP(A601,'Medical Examinations'!$A$2:$B$2336,2,FALSE)</f>
        <v>34.19</v>
      </c>
      <c r="O601" s="4">
        <f>VLOOKUP(A601,'Medical Examinations'!$A$1:$J$2336,3,FALSE)</f>
        <v>4.1900000000000004</v>
      </c>
      <c r="P601" s="4" t="str">
        <f>VLOOKUP(A601,'Medical Examinations'!$A$1:$J$2336,4,FALSE)</f>
        <v>No</v>
      </c>
      <c r="Q601" s="4" t="str">
        <f>VLOOKUP(A601,'Medical Examinations'!$A$1:$J$2336,5,FALSE)</f>
        <v>No</v>
      </c>
      <c r="R601" s="4">
        <f>VLOOKUP(A601,'Medical Examinations'!$A$1:$J$2336,7,FALSE)</f>
        <v>0</v>
      </c>
      <c r="S601" s="4" t="str">
        <f>VLOOKUP(A601,'Medical Examinations'!$A$1:$J$2336,6,FALSE)</f>
        <v>No</v>
      </c>
      <c r="T601" s="4" t="str">
        <f>VLOOKUP(A601,'Medical Examinations'!$A$1:$J$2336,8,FALSE)</f>
        <v>No</v>
      </c>
      <c r="U601" s="4" t="str">
        <f>VLOOKUP(A601,'Medical Examinations'!$A$1:$J$2336,9,FALSE)</f>
        <v>Obesity</v>
      </c>
      <c r="V601" s="4" t="str">
        <f>VLOOKUP(A601,'Medical Examinations'!$A$1:$J$2336,10,FALSE)</f>
        <v>Normal</v>
      </c>
      <c r="W601" s="4"/>
      <c r="X601" s="4"/>
    </row>
    <row r="602" spans="1:24" ht="15.75" thickBot="1" x14ac:dyDescent="0.3">
      <c r="A602" s="4" t="s">
        <v>636</v>
      </c>
      <c r="B602" s="5">
        <v>1995</v>
      </c>
      <c r="C602" s="4" t="s">
        <v>18</v>
      </c>
      <c r="D602" s="5">
        <v>6</v>
      </c>
      <c r="E602" s="5" t="str">
        <f>CONCATENATE(D602," ",C602," ",B602)</f>
        <v>6 Jun 1995</v>
      </c>
      <c r="F602" s="4" t="str">
        <f>IF(M602&lt;=30,"20-30",IF(M602&lt;=40,"31-40",IF(M602&lt;=50,"41-50","51+")))</f>
        <v>20-30</v>
      </c>
      <c r="G602" s="19">
        <v>5216.4799999999996</v>
      </c>
      <c r="H602" s="4" t="s">
        <v>11</v>
      </c>
      <c r="I602" s="4" t="s">
        <v>11</v>
      </c>
      <c r="J602" s="4" t="s">
        <v>200</v>
      </c>
      <c r="K602" s="4"/>
      <c r="L602" s="4" t="str">
        <f>VLOOKUP(A602,'Customer Names'!$A$2:$B$2336,2,FALSE)</f>
        <v>Wolter</v>
      </c>
      <c r="M602" s="4">
        <f>DATEDIF(E602,$K$2,"y")</f>
        <v>29</v>
      </c>
      <c r="N602" s="4">
        <f>VLOOKUP(A602,'Medical Examinations'!$A$2:$B$2336,2,FALSE)</f>
        <v>30.13</v>
      </c>
      <c r="O602" s="4">
        <f>VLOOKUP(A602,'Medical Examinations'!$A$1:$J$2336,3,FALSE)</f>
        <v>4.03</v>
      </c>
      <c r="P602" s="4" t="str">
        <f>VLOOKUP(A602,'Medical Examinations'!$A$1:$J$2336,4,FALSE)</f>
        <v>Yes</v>
      </c>
      <c r="Q602" s="4" t="str">
        <f>VLOOKUP(A602,'Medical Examinations'!$A$1:$J$2336,5,FALSE)</f>
        <v>No</v>
      </c>
      <c r="R602" s="4">
        <f>VLOOKUP(A602,'Medical Examinations'!$A$1:$J$2336,7,FALSE)</f>
        <v>1</v>
      </c>
      <c r="S602" s="4" t="str">
        <f>VLOOKUP(A602,'Medical Examinations'!$A$1:$J$2336,6,FALSE)</f>
        <v>No</v>
      </c>
      <c r="T602" s="4" t="str">
        <f>VLOOKUP(A602,'Medical Examinations'!$A$1:$J$2336,8,FALSE)</f>
        <v>No</v>
      </c>
      <c r="U602" s="4" t="str">
        <f>VLOOKUP(A602,'Medical Examinations'!$A$1:$J$2336,9,FALSE)</f>
        <v>Obesity</v>
      </c>
      <c r="V602" s="4" t="str">
        <f>VLOOKUP(A602,'Medical Examinations'!$A$1:$J$2336,10,FALSE)</f>
        <v>Normal</v>
      </c>
      <c r="W602" s="4"/>
      <c r="X602" s="4"/>
    </row>
    <row r="603" spans="1:24" ht="15.75" thickBot="1" x14ac:dyDescent="0.3">
      <c r="A603" s="4" t="s">
        <v>637</v>
      </c>
      <c r="B603" s="5">
        <v>1987</v>
      </c>
      <c r="C603" s="4" t="s">
        <v>18</v>
      </c>
      <c r="D603" s="5">
        <v>29</v>
      </c>
      <c r="E603" s="5" t="str">
        <f>CONCATENATE(D603," ",C603," ",B603)</f>
        <v>29 Jun 1987</v>
      </c>
      <c r="F603" s="4" t="str">
        <f>IF(M603&lt;=30,"20-30",IF(M603&lt;=40,"31-40",IF(M603&lt;=50,"41-50","51+")))</f>
        <v>31-40</v>
      </c>
      <c r="G603" s="19">
        <v>5227.99</v>
      </c>
      <c r="H603" s="4" t="s">
        <v>11</v>
      </c>
      <c r="I603" s="4" t="s">
        <v>16</v>
      </c>
      <c r="J603" s="4" t="s">
        <v>247</v>
      </c>
      <c r="K603" s="4"/>
      <c r="L603" s="4" t="str">
        <f>VLOOKUP(A603,'Customer Names'!$A$2:$B$2336,2,FALSE)</f>
        <v>Barnes-Zurkinden</v>
      </c>
      <c r="M603" s="4">
        <f>DATEDIF(E603,$K$2,"y")</f>
        <v>37</v>
      </c>
      <c r="N603" s="4">
        <f>VLOOKUP(A603,'Medical Examinations'!$A$2:$B$2336,2,FALSE)</f>
        <v>26.125</v>
      </c>
      <c r="O603" s="4">
        <f>VLOOKUP(A603,'Medical Examinations'!$A$1:$J$2336,3,FALSE)</f>
        <v>5.55</v>
      </c>
      <c r="P603" s="4" t="str">
        <f>VLOOKUP(A603,'Medical Examinations'!$A$1:$J$2336,4,FALSE)</f>
        <v>No</v>
      </c>
      <c r="Q603" s="4" t="str">
        <f>VLOOKUP(A603,'Medical Examinations'!$A$1:$J$2336,5,FALSE)</f>
        <v>No</v>
      </c>
      <c r="R603" s="4">
        <f>VLOOKUP(A603,'Medical Examinations'!$A$1:$J$2336,7,FALSE)</f>
        <v>1</v>
      </c>
      <c r="S603" s="4" t="str">
        <f>VLOOKUP(A603,'Medical Examinations'!$A$1:$J$2336,6,FALSE)</f>
        <v>No</v>
      </c>
      <c r="T603" s="4" t="str">
        <f>VLOOKUP(A603,'Medical Examinations'!$A$1:$J$2336,8,FALSE)</f>
        <v>No</v>
      </c>
      <c r="U603" s="4" t="str">
        <f>VLOOKUP(A603,'Medical Examinations'!$A$1:$J$2336,9,FALSE)</f>
        <v>Overweight</v>
      </c>
      <c r="V603" s="4" t="str">
        <f>VLOOKUP(A603,'Medical Examinations'!$A$1:$J$2336,10,FALSE)</f>
        <v>Normal</v>
      </c>
      <c r="W603" s="4"/>
      <c r="X603" s="4"/>
    </row>
    <row r="604" spans="1:24" ht="15.75" thickBot="1" x14ac:dyDescent="0.3">
      <c r="A604" s="4" t="s">
        <v>638</v>
      </c>
      <c r="B604" s="5">
        <v>1987</v>
      </c>
      <c r="C604" s="4" t="s">
        <v>30</v>
      </c>
      <c r="D604" s="5">
        <v>26</v>
      </c>
      <c r="E604" s="5" t="str">
        <f>CONCATENATE(D604," ",C604," ",B604)</f>
        <v>26 Dec 1987</v>
      </c>
      <c r="F604" s="4" t="str">
        <f>IF(M604&lt;=30,"20-30",IF(M604&lt;=40,"31-40",IF(M604&lt;=50,"41-50","51+")))</f>
        <v>31-40</v>
      </c>
      <c r="G604" s="19">
        <v>5240.7700000000004</v>
      </c>
      <c r="H604" s="4" t="s">
        <v>11</v>
      </c>
      <c r="I604" s="4" t="s">
        <v>11</v>
      </c>
      <c r="J604" s="4" t="s">
        <v>42</v>
      </c>
      <c r="K604" s="4"/>
      <c r="L604" s="4" t="str">
        <f>VLOOKUP(A604,'Customer Names'!$A$2:$B$2336,2,FALSE)</f>
        <v>Kaufmann</v>
      </c>
      <c r="M604" s="4">
        <f>DATEDIF(E604,$K$2,"y")</f>
        <v>37</v>
      </c>
      <c r="N604" s="4">
        <f>VLOOKUP(A604,'Medical Examinations'!$A$2:$B$2336,2,FALSE)</f>
        <v>31</v>
      </c>
      <c r="O604" s="4">
        <f>VLOOKUP(A604,'Medical Examinations'!$A$1:$J$2336,3,FALSE)</f>
        <v>5.38</v>
      </c>
      <c r="P604" s="4" t="str">
        <f>VLOOKUP(A604,'Medical Examinations'!$A$1:$J$2336,4,FALSE)</f>
        <v>No</v>
      </c>
      <c r="Q604" s="4" t="str">
        <f>VLOOKUP(A604,'Medical Examinations'!$A$1:$J$2336,5,FALSE)</f>
        <v>No</v>
      </c>
      <c r="R604" s="4">
        <f>VLOOKUP(A604,'Medical Examinations'!$A$1:$J$2336,7,FALSE)</f>
        <v>1</v>
      </c>
      <c r="S604" s="4" t="str">
        <f>VLOOKUP(A604,'Medical Examinations'!$A$1:$J$2336,6,FALSE)</f>
        <v>No</v>
      </c>
      <c r="T604" s="4" t="str">
        <f>VLOOKUP(A604,'Medical Examinations'!$A$1:$J$2336,8,FALSE)</f>
        <v>No</v>
      </c>
      <c r="U604" s="4" t="str">
        <f>VLOOKUP(A604,'Medical Examinations'!$A$1:$J$2336,9,FALSE)</f>
        <v>Obesity</v>
      </c>
      <c r="V604" s="4" t="str">
        <f>VLOOKUP(A604,'Medical Examinations'!$A$1:$J$2336,10,FALSE)</f>
        <v>Normal</v>
      </c>
      <c r="W604" s="4"/>
      <c r="X604" s="4"/>
    </row>
    <row r="605" spans="1:24" ht="15.75" thickBot="1" x14ac:dyDescent="0.3">
      <c r="A605" s="4" t="s">
        <v>639</v>
      </c>
      <c r="B605" s="5">
        <v>1987</v>
      </c>
      <c r="C605" s="4" t="s">
        <v>10</v>
      </c>
      <c r="D605" s="5">
        <v>5</v>
      </c>
      <c r="E605" s="5" t="str">
        <f>CONCATENATE(D605," ",C605," ",B605)</f>
        <v>5 Jul 1987</v>
      </c>
      <c r="F605" s="4" t="str">
        <f>IF(M605&lt;=30,"20-30",IF(M605&lt;=40,"31-40",IF(M605&lt;=50,"41-50","51+")))</f>
        <v>31-40</v>
      </c>
      <c r="G605" s="19">
        <v>5245.23</v>
      </c>
      <c r="H605" s="4" t="s">
        <v>11</v>
      </c>
      <c r="I605" s="4" t="s">
        <v>11</v>
      </c>
      <c r="J605" s="4" t="s">
        <v>13</v>
      </c>
      <c r="K605" s="4"/>
      <c r="L605" s="4" t="str">
        <f>VLOOKUP(A605,'Customer Names'!$A$2:$B$2336,2,FALSE)</f>
        <v>Chandler</v>
      </c>
      <c r="M605" s="4">
        <f>DATEDIF(E605,$K$2,"y")</f>
        <v>37</v>
      </c>
      <c r="N605" s="4">
        <f>VLOOKUP(A605,'Medical Examinations'!$A$2:$B$2336,2,FALSE)</f>
        <v>34.21</v>
      </c>
      <c r="O605" s="4">
        <f>VLOOKUP(A605,'Medical Examinations'!$A$1:$J$2336,3,FALSE)</f>
        <v>4.54</v>
      </c>
      <c r="P605" s="4" t="str">
        <f>VLOOKUP(A605,'Medical Examinations'!$A$1:$J$2336,4,FALSE)</f>
        <v>No</v>
      </c>
      <c r="Q605" s="4" t="str">
        <f>VLOOKUP(A605,'Medical Examinations'!$A$1:$J$2336,5,FALSE)</f>
        <v>No</v>
      </c>
      <c r="R605" s="4">
        <f>VLOOKUP(A605,'Medical Examinations'!$A$1:$J$2336,7,FALSE)</f>
        <v>1</v>
      </c>
      <c r="S605" s="4" t="str">
        <f>VLOOKUP(A605,'Medical Examinations'!$A$1:$J$2336,6,FALSE)</f>
        <v>No</v>
      </c>
      <c r="T605" s="4" t="str">
        <f>VLOOKUP(A605,'Medical Examinations'!$A$1:$J$2336,8,FALSE)</f>
        <v>No</v>
      </c>
      <c r="U605" s="4" t="str">
        <f>VLOOKUP(A605,'Medical Examinations'!$A$1:$J$2336,9,FALSE)</f>
        <v>Obesity</v>
      </c>
      <c r="V605" s="4" t="str">
        <f>VLOOKUP(A605,'Medical Examinations'!$A$1:$J$2336,10,FALSE)</f>
        <v>Normal</v>
      </c>
      <c r="W605" s="4"/>
      <c r="X605" s="4"/>
    </row>
    <row r="606" spans="1:24" ht="15.75" thickBot="1" x14ac:dyDescent="0.3">
      <c r="A606" s="4" t="s">
        <v>640</v>
      </c>
      <c r="B606" s="5">
        <v>1987</v>
      </c>
      <c r="C606" s="4" t="s">
        <v>20</v>
      </c>
      <c r="D606" s="5">
        <v>9</v>
      </c>
      <c r="E606" s="5" t="str">
        <f>CONCATENATE(D606," ",C606," ",B606)</f>
        <v>9 Sep 1987</v>
      </c>
      <c r="F606" s="4" t="str">
        <f>IF(M606&lt;=30,"20-30",IF(M606&lt;=40,"31-40",IF(M606&lt;=50,"41-50","51+")))</f>
        <v>31-40</v>
      </c>
      <c r="G606" s="19">
        <v>5246.05</v>
      </c>
      <c r="H606" s="4" t="s">
        <v>11</v>
      </c>
      <c r="I606" s="4" t="s">
        <v>12</v>
      </c>
      <c r="J606" s="4" t="s">
        <v>42</v>
      </c>
      <c r="K606" s="4"/>
      <c r="L606" s="4" t="str">
        <f>VLOOKUP(A606,'Customer Names'!$A$2:$B$2336,2,FALSE)</f>
        <v>Reilly</v>
      </c>
      <c r="M606" s="4">
        <f>DATEDIF(E606,$K$2,"y")</f>
        <v>37</v>
      </c>
      <c r="N606" s="4">
        <f>VLOOKUP(A606,'Medical Examinations'!$A$2:$B$2336,2,FALSE)</f>
        <v>34.799999999999997</v>
      </c>
      <c r="O606" s="4">
        <f>VLOOKUP(A606,'Medical Examinations'!$A$1:$J$2336,3,FALSE)</f>
        <v>4.38</v>
      </c>
      <c r="P606" s="4" t="str">
        <f>VLOOKUP(A606,'Medical Examinations'!$A$1:$J$2336,4,FALSE)</f>
        <v>No</v>
      </c>
      <c r="Q606" s="4" t="str">
        <f>VLOOKUP(A606,'Medical Examinations'!$A$1:$J$2336,5,FALSE)</f>
        <v>No</v>
      </c>
      <c r="R606" s="4">
        <f>VLOOKUP(A606,'Medical Examinations'!$A$1:$J$2336,7,FALSE)</f>
        <v>1</v>
      </c>
      <c r="S606" s="4" t="str">
        <f>VLOOKUP(A606,'Medical Examinations'!$A$1:$J$2336,6,FALSE)</f>
        <v>No</v>
      </c>
      <c r="T606" s="4" t="str">
        <f>VLOOKUP(A606,'Medical Examinations'!$A$1:$J$2336,8,FALSE)</f>
        <v>No</v>
      </c>
      <c r="U606" s="4" t="str">
        <f>VLOOKUP(A606,'Medical Examinations'!$A$1:$J$2336,9,FALSE)</f>
        <v>Obesity</v>
      </c>
      <c r="V606" s="4" t="str">
        <f>VLOOKUP(A606,'Medical Examinations'!$A$1:$J$2336,10,FALSE)</f>
        <v>Normal</v>
      </c>
      <c r="W606" s="4"/>
      <c r="X606" s="4"/>
    </row>
    <row r="607" spans="1:24" ht="15.75" thickBot="1" x14ac:dyDescent="0.3">
      <c r="A607" s="4" t="s">
        <v>641</v>
      </c>
      <c r="B607" s="5">
        <v>1990</v>
      </c>
      <c r="C607" s="4" t="s">
        <v>10</v>
      </c>
      <c r="D607" s="5">
        <v>6</v>
      </c>
      <c r="E607" s="5" t="str">
        <f>CONCATENATE(D607," ",C607," ",B607)</f>
        <v>6 Jul 1990</v>
      </c>
      <c r="F607" s="4" t="str">
        <f>IF(M607&lt;=30,"20-30",IF(M607&lt;=40,"31-40",IF(M607&lt;=50,"41-50","51+")))</f>
        <v>31-40</v>
      </c>
      <c r="G607" s="19">
        <v>5253.52</v>
      </c>
      <c r="H607" s="4" t="s">
        <v>12</v>
      </c>
      <c r="I607" s="4" t="s">
        <v>12</v>
      </c>
      <c r="J607" s="4" t="s">
        <v>42</v>
      </c>
      <c r="K607" s="4"/>
      <c r="L607" s="4" t="str">
        <f>VLOOKUP(A607,'Customer Names'!$A$2:$B$2336,2,FALSE)</f>
        <v>Bond</v>
      </c>
      <c r="M607" s="4">
        <f>DATEDIF(E607,$K$2,"y")</f>
        <v>34</v>
      </c>
      <c r="N607" s="4">
        <f>VLOOKUP(A607,'Medical Examinations'!$A$2:$B$2336,2,FALSE)</f>
        <v>30.8</v>
      </c>
      <c r="O607" s="4">
        <f>VLOOKUP(A607,'Medical Examinations'!$A$1:$J$2336,3,FALSE)</f>
        <v>5.07</v>
      </c>
      <c r="P607" s="4" t="str">
        <f>VLOOKUP(A607,'Medical Examinations'!$A$1:$J$2336,4,FALSE)</f>
        <v>No</v>
      </c>
      <c r="Q607" s="4" t="str">
        <f>VLOOKUP(A607,'Medical Examinations'!$A$1:$J$2336,5,FALSE)</f>
        <v>No</v>
      </c>
      <c r="R607" s="4">
        <f>VLOOKUP(A607,'Medical Examinations'!$A$1:$J$2336,7,FALSE)</f>
        <v>0</v>
      </c>
      <c r="S607" s="4" t="str">
        <f>VLOOKUP(A607,'Medical Examinations'!$A$1:$J$2336,6,FALSE)</f>
        <v>No</v>
      </c>
      <c r="T607" s="4" t="str">
        <f>VLOOKUP(A607,'Medical Examinations'!$A$1:$J$2336,8,FALSE)</f>
        <v>No</v>
      </c>
      <c r="U607" s="4" t="str">
        <f>VLOOKUP(A607,'Medical Examinations'!$A$1:$J$2336,9,FALSE)</f>
        <v>Obesity</v>
      </c>
      <c r="V607" s="4" t="str">
        <f>VLOOKUP(A607,'Medical Examinations'!$A$1:$J$2336,10,FALSE)</f>
        <v>Normal</v>
      </c>
      <c r="W607" s="4"/>
      <c r="X607" s="4"/>
    </row>
    <row r="608" spans="1:24" ht="15.75" thickBot="1" x14ac:dyDescent="0.3">
      <c r="A608" s="4" t="s">
        <v>642</v>
      </c>
      <c r="B608" s="5">
        <v>1989</v>
      </c>
      <c r="C608" s="4" t="s">
        <v>15</v>
      </c>
      <c r="D608" s="5">
        <v>25</v>
      </c>
      <c r="E608" s="5" t="str">
        <f>CONCATENATE(D608," ",C608," ",B608)</f>
        <v>25 Nov 1989</v>
      </c>
      <c r="F608" s="4" t="str">
        <f>IF(M608&lt;=30,"20-30",IF(M608&lt;=40,"31-40",IF(M608&lt;=50,"41-50","51+")))</f>
        <v>31-40</v>
      </c>
      <c r="G608" s="19">
        <v>5257.51</v>
      </c>
      <c r="H608" s="4" t="s">
        <v>11</v>
      </c>
      <c r="I608" s="4" t="s">
        <v>11</v>
      </c>
      <c r="J608" s="4" t="s">
        <v>23</v>
      </c>
      <c r="K608" s="4"/>
      <c r="L608" s="4" t="str">
        <f>VLOOKUP(A608,'Customer Names'!$A$2:$B$2336,2,FALSE)</f>
        <v>Johansen</v>
      </c>
      <c r="M608" s="4">
        <f>DATEDIF(E608,$K$2,"y")</f>
        <v>35</v>
      </c>
      <c r="N608" s="4">
        <f>VLOOKUP(A608,'Medical Examinations'!$A$2:$B$2336,2,FALSE)</f>
        <v>24.605</v>
      </c>
      <c r="O608" s="4">
        <f>VLOOKUP(A608,'Medical Examinations'!$A$1:$J$2336,3,FALSE)</f>
        <v>5.7</v>
      </c>
      <c r="P608" s="4" t="str">
        <f>VLOOKUP(A608,'Medical Examinations'!$A$1:$J$2336,4,FALSE)</f>
        <v>No</v>
      </c>
      <c r="Q608" s="4" t="str">
        <f>VLOOKUP(A608,'Medical Examinations'!$A$1:$J$2336,5,FALSE)</f>
        <v>No</v>
      </c>
      <c r="R608" s="4">
        <f>VLOOKUP(A608,'Medical Examinations'!$A$1:$J$2336,7,FALSE)</f>
        <v>0</v>
      </c>
      <c r="S608" s="4" t="str">
        <f>VLOOKUP(A608,'Medical Examinations'!$A$1:$J$2336,6,FALSE)</f>
        <v>No</v>
      </c>
      <c r="T608" s="4" t="str">
        <f>VLOOKUP(A608,'Medical Examinations'!$A$1:$J$2336,8,FALSE)</f>
        <v>No</v>
      </c>
      <c r="U608" s="4" t="str">
        <f>VLOOKUP(A608,'Medical Examinations'!$A$1:$J$2336,9,FALSE)</f>
        <v>Normal Weight</v>
      </c>
      <c r="V608" s="4" t="str">
        <f>VLOOKUP(A608,'Medical Examinations'!$A$1:$J$2336,10,FALSE)</f>
        <v>Prediabetes</v>
      </c>
      <c r="W608" s="4"/>
      <c r="X608" s="4"/>
    </row>
    <row r="609" spans="1:24" ht="15.75" thickBot="1" x14ac:dyDescent="0.3">
      <c r="A609" s="4" t="s">
        <v>643</v>
      </c>
      <c r="B609" s="5">
        <v>1989</v>
      </c>
      <c r="C609" s="4" t="s">
        <v>10</v>
      </c>
      <c r="D609" s="5">
        <v>19</v>
      </c>
      <c r="E609" s="5" t="str">
        <f>CONCATENATE(D609," ",C609," ",B609)</f>
        <v>19 Jul 1989</v>
      </c>
      <c r="F609" s="4" t="str">
        <f>IF(M609&lt;=30,"20-30",IF(M609&lt;=40,"31-40",IF(M609&lt;=50,"41-50","51+")))</f>
        <v>31-40</v>
      </c>
      <c r="G609" s="19">
        <v>5261.47</v>
      </c>
      <c r="H609" s="4" t="s">
        <v>11</v>
      </c>
      <c r="I609" s="4" t="s">
        <v>11</v>
      </c>
      <c r="J609" s="4" t="s">
        <v>23</v>
      </c>
      <c r="K609" s="4"/>
      <c r="L609" s="4" t="str">
        <f>VLOOKUP(A609,'Customer Names'!$A$2:$B$2336,2,FALSE)</f>
        <v>Davenport</v>
      </c>
      <c r="M609" s="4">
        <f>DATEDIF(E609,$K$2,"y")</f>
        <v>35</v>
      </c>
      <c r="N609" s="4">
        <f>VLOOKUP(A609,'Medical Examinations'!$A$2:$B$2336,2,FALSE)</f>
        <v>27.454999999999998</v>
      </c>
      <c r="O609" s="4">
        <f>VLOOKUP(A609,'Medical Examinations'!$A$1:$J$2336,3,FALSE)</f>
        <v>4.54</v>
      </c>
      <c r="P609" s="4" t="str">
        <f>VLOOKUP(A609,'Medical Examinations'!$A$1:$J$2336,4,FALSE)</f>
        <v>No</v>
      </c>
      <c r="Q609" s="4" t="str">
        <f>VLOOKUP(A609,'Medical Examinations'!$A$1:$J$2336,5,FALSE)</f>
        <v>No</v>
      </c>
      <c r="R609" s="4">
        <f>VLOOKUP(A609,'Medical Examinations'!$A$1:$J$2336,7,FALSE)</f>
        <v>0</v>
      </c>
      <c r="S609" s="4" t="str">
        <f>VLOOKUP(A609,'Medical Examinations'!$A$1:$J$2336,6,FALSE)</f>
        <v>No</v>
      </c>
      <c r="T609" s="4" t="str">
        <f>VLOOKUP(A609,'Medical Examinations'!$A$1:$J$2336,8,FALSE)</f>
        <v>No</v>
      </c>
      <c r="U609" s="4" t="str">
        <f>VLOOKUP(A609,'Medical Examinations'!$A$1:$J$2336,9,FALSE)</f>
        <v>Overweight</v>
      </c>
      <c r="V609" s="4" t="str">
        <f>VLOOKUP(A609,'Medical Examinations'!$A$1:$J$2336,10,FALSE)</f>
        <v>Normal</v>
      </c>
      <c r="W609" s="4"/>
      <c r="X609" s="4"/>
    </row>
    <row r="610" spans="1:24" ht="15.75" thickBot="1" x14ac:dyDescent="0.3">
      <c r="A610" s="4" t="s">
        <v>644</v>
      </c>
      <c r="B610" s="5">
        <v>1986</v>
      </c>
      <c r="C610" s="4" t="s">
        <v>36</v>
      </c>
      <c r="D610" s="5">
        <v>25</v>
      </c>
      <c r="E610" s="5" t="str">
        <f>CONCATENATE(D610," ",C610," ",B610)</f>
        <v>25 Oct 1986</v>
      </c>
      <c r="F610" s="4" t="str">
        <f>IF(M610&lt;=30,"20-30",IF(M610&lt;=40,"31-40",IF(M610&lt;=50,"41-50","51+")))</f>
        <v>31-40</v>
      </c>
      <c r="G610" s="19">
        <v>5266.37</v>
      </c>
      <c r="H610" s="4" t="s">
        <v>11</v>
      </c>
      <c r="I610" s="4" t="s">
        <v>11</v>
      </c>
      <c r="J610" s="4" t="s">
        <v>23</v>
      </c>
      <c r="K610" s="4"/>
      <c r="L610" s="4" t="str">
        <f>VLOOKUP(A610,'Customer Names'!$A$2:$B$2336,2,FALSE)</f>
        <v>Amherst</v>
      </c>
      <c r="M610" s="4">
        <f>DATEDIF(E610,$K$2,"y")</f>
        <v>38</v>
      </c>
      <c r="N610" s="4">
        <f>VLOOKUP(A610,'Medical Examinations'!$A$2:$B$2336,2,FALSE)</f>
        <v>25.84</v>
      </c>
      <c r="O610" s="4">
        <f>VLOOKUP(A610,'Medical Examinations'!$A$1:$J$2336,3,FALSE)</f>
        <v>8.5500000000000007</v>
      </c>
      <c r="P610" s="4" t="str">
        <f>VLOOKUP(A610,'Medical Examinations'!$A$1:$J$2336,4,FALSE)</f>
        <v>Yes</v>
      </c>
      <c r="Q610" s="4" t="str">
        <f>VLOOKUP(A610,'Medical Examinations'!$A$1:$J$2336,5,FALSE)</f>
        <v>No</v>
      </c>
      <c r="R610" s="4">
        <f>VLOOKUP(A610,'Medical Examinations'!$A$1:$J$2336,7,FALSE)</f>
        <v>1</v>
      </c>
      <c r="S610" s="4" t="str">
        <f>VLOOKUP(A610,'Medical Examinations'!$A$1:$J$2336,6,FALSE)</f>
        <v>No</v>
      </c>
      <c r="T610" s="4" t="str">
        <f>VLOOKUP(A610,'Medical Examinations'!$A$1:$J$2336,8,FALSE)</f>
        <v>No</v>
      </c>
      <c r="U610" s="4" t="str">
        <f>VLOOKUP(A610,'Medical Examinations'!$A$1:$J$2336,9,FALSE)</f>
        <v>Overweight</v>
      </c>
      <c r="V610" s="4" t="str">
        <f>VLOOKUP(A610,'Medical Examinations'!$A$1:$J$2336,10,FALSE)</f>
        <v>Diabetes</v>
      </c>
      <c r="W610" s="4"/>
      <c r="X610" s="4"/>
    </row>
    <row r="611" spans="1:24" ht="15.75" thickBot="1" x14ac:dyDescent="0.3">
      <c r="A611" s="4" t="s">
        <v>645</v>
      </c>
      <c r="B611" s="5">
        <v>1986</v>
      </c>
      <c r="C611" s="4" t="s">
        <v>20</v>
      </c>
      <c r="D611" s="5">
        <v>20</v>
      </c>
      <c r="E611" s="5" t="str">
        <f>CONCATENATE(D611," ",C611," ",B611)</f>
        <v>20 Sep 1986</v>
      </c>
      <c r="F611" s="4" t="str">
        <f>IF(M611&lt;=30,"20-30",IF(M611&lt;=40,"31-40",IF(M611&lt;=50,"41-50","51+")))</f>
        <v>31-40</v>
      </c>
      <c r="G611" s="19">
        <v>5267.82</v>
      </c>
      <c r="H611" s="4" t="s">
        <v>11</v>
      </c>
      <c r="I611" s="4" t="s">
        <v>11</v>
      </c>
      <c r="J611" s="4" t="s">
        <v>23</v>
      </c>
      <c r="K611" s="4"/>
      <c r="L611" s="4" t="str">
        <f>VLOOKUP(A611,'Customer Names'!$A$2:$B$2336,2,FALSE)</f>
        <v>Maloney</v>
      </c>
      <c r="M611" s="4">
        <f>DATEDIF(E611,$K$2,"y")</f>
        <v>38</v>
      </c>
      <c r="N611" s="4">
        <f>VLOOKUP(A611,'Medical Examinations'!$A$2:$B$2336,2,FALSE)</f>
        <v>26.885000000000002</v>
      </c>
      <c r="O611" s="4">
        <f>VLOOKUP(A611,'Medical Examinations'!$A$1:$J$2336,3,FALSE)</f>
        <v>8.66</v>
      </c>
      <c r="P611" s="4" t="str">
        <f>VLOOKUP(A611,'Medical Examinations'!$A$1:$J$2336,4,FALSE)</f>
        <v>Yes</v>
      </c>
      <c r="Q611" s="4" t="str">
        <f>VLOOKUP(A611,'Medical Examinations'!$A$1:$J$2336,5,FALSE)</f>
        <v>No</v>
      </c>
      <c r="R611" s="4">
        <f>VLOOKUP(A611,'Medical Examinations'!$A$1:$J$2336,7,FALSE)</f>
        <v>1</v>
      </c>
      <c r="S611" s="4" t="str">
        <f>VLOOKUP(A611,'Medical Examinations'!$A$1:$J$2336,6,FALSE)</f>
        <v>No</v>
      </c>
      <c r="T611" s="4" t="str">
        <f>VLOOKUP(A611,'Medical Examinations'!$A$1:$J$2336,8,FALSE)</f>
        <v>No</v>
      </c>
      <c r="U611" s="4" t="str">
        <f>VLOOKUP(A611,'Medical Examinations'!$A$1:$J$2336,9,FALSE)</f>
        <v>Overweight</v>
      </c>
      <c r="V611" s="4" t="str">
        <f>VLOOKUP(A611,'Medical Examinations'!$A$1:$J$2336,10,FALSE)</f>
        <v>Diabetes</v>
      </c>
      <c r="W611" s="4"/>
      <c r="X611" s="4"/>
    </row>
    <row r="612" spans="1:24" ht="15.75" thickBot="1" x14ac:dyDescent="0.3">
      <c r="A612" s="4" t="s">
        <v>646</v>
      </c>
      <c r="B612" s="5">
        <v>1986</v>
      </c>
      <c r="C612" s="4" t="s">
        <v>36</v>
      </c>
      <c r="D612" s="5">
        <v>20</v>
      </c>
      <c r="E612" s="5" t="str">
        <f>CONCATENATE(D612," ",C612," ",B612)</f>
        <v>20 Oct 1986</v>
      </c>
      <c r="F612" s="4" t="str">
        <f>IF(M612&lt;=30,"20-30",IF(M612&lt;=40,"31-40",IF(M612&lt;=50,"41-50","51+")))</f>
        <v>31-40</v>
      </c>
      <c r="G612" s="19">
        <v>5272.18</v>
      </c>
      <c r="H612" s="4" t="s">
        <v>11</v>
      </c>
      <c r="I612" s="4" t="s">
        <v>12</v>
      </c>
      <c r="J612" s="4" t="s">
        <v>23</v>
      </c>
      <c r="K612" s="4"/>
      <c r="L612" s="4" t="str">
        <f>VLOOKUP(A612,'Customer Names'!$A$2:$B$2336,2,FALSE)</f>
        <v>Morgan</v>
      </c>
      <c r="M612" s="4">
        <f>DATEDIF(E612,$K$2,"y")</f>
        <v>38</v>
      </c>
      <c r="N612" s="4">
        <f>VLOOKUP(A612,'Medical Examinations'!$A$2:$B$2336,2,FALSE)</f>
        <v>30.02</v>
      </c>
      <c r="O612" s="4">
        <f>VLOOKUP(A612,'Medical Examinations'!$A$1:$J$2336,3,FALSE)</f>
        <v>7.63</v>
      </c>
      <c r="P612" s="4" t="str">
        <f>VLOOKUP(A612,'Medical Examinations'!$A$1:$J$2336,4,FALSE)</f>
        <v>Yes</v>
      </c>
      <c r="Q612" s="4" t="str">
        <f>VLOOKUP(A612,'Medical Examinations'!$A$1:$J$2336,5,FALSE)</f>
        <v>No</v>
      </c>
      <c r="R612" s="4">
        <f>VLOOKUP(A612,'Medical Examinations'!$A$1:$J$2336,7,FALSE)</f>
        <v>1</v>
      </c>
      <c r="S612" s="4" t="str">
        <f>VLOOKUP(A612,'Medical Examinations'!$A$1:$J$2336,6,FALSE)</f>
        <v>No</v>
      </c>
      <c r="T612" s="4" t="str">
        <f>VLOOKUP(A612,'Medical Examinations'!$A$1:$J$2336,8,FALSE)</f>
        <v>No</v>
      </c>
      <c r="U612" s="4" t="str">
        <f>VLOOKUP(A612,'Medical Examinations'!$A$1:$J$2336,9,FALSE)</f>
        <v>Obesity</v>
      </c>
      <c r="V612" s="4" t="str">
        <f>VLOOKUP(A612,'Medical Examinations'!$A$1:$J$2336,10,FALSE)</f>
        <v>Diabetes</v>
      </c>
      <c r="W612" s="4"/>
      <c r="X612" s="4"/>
    </row>
    <row r="613" spans="1:24" ht="15.75" thickBot="1" x14ac:dyDescent="0.3">
      <c r="A613" s="4" t="s">
        <v>647</v>
      </c>
      <c r="B613" s="5">
        <v>1987</v>
      </c>
      <c r="C613" s="4" t="s">
        <v>20</v>
      </c>
      <c r="D613" s="5">
        <v>1</v>
      </c>
      <c r="E613" s="5" t="str">
        <f>CONCATENATE(D613," ",C613," ",B613)</f>
        <v>1 Sep 1987</v>
      </c>
      <c r="F613" s="4" t="str">
        <f>IF(M613&lt;=30,"20-30",IF(M613&lt;=40,"31-40",IF(M613&lt;=50,"41-50","51+")))</f>
        <v>31-40</v>
      </c>
      <c r="G613" s="19">
        <v>5275.86</v>
      </c>
      <c r="H613" s="4" t="s">
        <v>11</v>
      </c>
      <c r="I613" s="4" t="s">
        <v>11</v>
      </c>
      <c r="J613" s="4" t="s">
        <v>13</v>
      </c>
      <c r="K613" s="4"/>
      <c r="L613" s="4" t="str">
        <f>VLOOKUP(A613,'Customer Names'!$A$2:$B$2336,2,FALSE)</f>
        <v>Naskret</v>
      </c>
      <c r="M613" s="4">
        <f>DATEDIF(E613,$K$2,"y")</f>
        <v>37</v>
      </c>
      <c r="N613" s="4">
        <f>VLOOKUP(A613,'Medical Examinations'!$A$2:$B$2336,2,FALSE)</f>
        <v>23.48</v>
      </c>
      <c r="O613" s="4">
        <f>VLOOKUP(A613,'Medical Examinations'!$A$1:$J$2336,3,FALSE)</f>
        <v>6.24</v>
      </c>
      <c r="P613" s="4" t="str">
        <f>VLOOKUP(A613,'Medical Examinations'!$A$1:$J$2336,4,FALSE)</f>
        <v>No</v>
      </c>
      <c r="Q613" s="4" t="str">
        <f>VLOOKUP(A613,'Medical Examinations'!$A$1:$J$2336,5,FALSE)</f>
        <v>No</v>
      </c>
      <c r="R613" s="4">
        <f>VLOOKUP(A613,'Medical Examinations'!$A$1:$J$2336,7,FALSE)</f>
        <v>1</v>
      </c>
      <c r="S613" s="4" t="str">
        <f>VLOOKUP(A613,'Medical Examinations'!$A$1:$J$2336,6,FALSE)</f>
        <v>No</v>
      </c>
      <c r="T613" s="4" t="str">
        <f>VLOOKUP(A613,'Medical Examinations'!$A$1:$J$2336,8,FALSE)</f>
        <v>No</v>
      </c>
      <c r="U613" s="4" t="str">
        <f>VLOOKUP(A613,'Medical Examinations'!$A$1:$J$2336,9,FALSE)</f>
        <v>Normal Weight</v>
      </c>
      <c r="V613" s="4" t="str">
        <f>VLOOKUP(A613,'Medical Examinations'!$A$1:$J$2336,10,FALSE)</f>
        <v>Prediabetes</v>
      </c>
      <c r="W613" s="4"/>
      <c r="X613" s="4"/>
    </row>
    <row r="614" spans="1:24" ht="15.75" thickBot="1" x14ac:dyDescent="0.3">
      <c r="A614" s="4" t="s">
        <v>648</v>
      </c>
      <c r="B614" s="5">
        <v>1974</v>
      </c>
      <c r="C614" s="4" t="s">
        <v>15</v>
      </c>
      <c r="D614" s="5">
        <v>12</v>
      </c>
      <c r="E614" s="5" t="str">
        <f>CONCATENATE(D614," ",C614," ",B614)</f>
        <v>12 Nov 1974</v>
      </c>
      <c r="F614" s="4" t="str">
        <f>IF(M614&lt;=30,"20-30",IF(M614&lt;=40,"31-40",IF(M614&lt;=50,"41-50","51+")))</f>
        <v>41-50</v>
      </c>
      <c r="G614" s="19">
        <v>5291.71</v>
      </c>
      <c r="H614" s="4" t="s">
        <v>11</v>
      </c>
      <c r="I614" s="4" t="s">
        <v>11</v>
      </c>
      <c r="J614" s="4" t="s">
        <v>23</v>
      </c>
      <c r="K614" s="4"/>
      <c r="L614" s="4" t="str">
        <f>VLOOKUP(A614,'Customer Names'!$A$2:$B$2336,2,FALSE)</f>
        <v>Martelli</v>
      </c>
      <c r="M614" s="4">
        <f>DATEDIF(E614,$K$2,"y")</f>
        <v>50</v>
      </c>
      <c r="N614" s="4">
        <f>VLOOKUP(A614,'Medical Examinations'!$A$2:$B$2336,2,FALSE)</f>
        <v>15.49</v>
      </c>
      <c r="O614" s="4">
        <f>VLOOKUP(A614,'Medical Examinations'!$A$1:$J$2336,3,FALSE)</f>
        <v>9.6</v>
      </c>
      <c r="P614" s="4" t="str">
        <f>VLOOKUP(A614,'Medical Examinations'!$A$1:$J$2336,4,FALSE)</f>
        <v>No</v>
      </c>
      <c r="Q614" s="4" t="str">
        <f>VLOOKUP(A614,'Medical Examinations'!$A$1:$J$2336,5,FALSE)</f>
        <v>No</v>
      </c>
      <c r="R614" s="4">
        <f>VLOOKUP(A614,'Medical Examinations'!$A$1:$J$2336,7,FALSE)</f>
        <v>0</v>
      </c>
      <c r="S614" s="4" t="str">
        <f>VLOOKUP(A614,'Medical Examinations'!$A$1:$J$2336,6,FALSE)</f>
        <v>No</v>
      </c>
      <c r="T614" s="4" t="str">
        <f>VLOOKUP(A614,'Medical Examinations'!$A$1:$J$2336,8,FALSE)</f>
        <v>No</v>
      </c>
      <c r="U614" s="4" t="str">
        <f>VLOOKUP(A614,'Medical Examinations'!$A$1:$J$2336,9,FALSE)</f>
        <v>Underweight</v>
      </c>
      <c r="V614" s="4" t="str">
        <f>VLOOKUP(A614,'Medical Examinations'!$A$1:$J$2336,10,FALSE)</f>
        <v>Diabetes</v>
      </c>
      <c r="W614" s="4"/>
      <c r="X614" s="4"/>
    </row>
    <row r="615" spans="1:24" ht="15.75" thickBot="1" x14ac:dyDescent="0.3">
      <c r="A615" s="4" t="s">
        <v>649</v>
      </c>
      <c r="B615" s="5">
        <v>2004</v>
      </c>
      <c r="C615" s="4" t="s">
        <v>34</v>
      </c>
      <c r="D615" s="5">
        <v>22</v>
      </c>
      <c r="E615" s="5" t="str">
        <f>CONCATENATE(D615," ",C615," ",B615)</f>
        <v>22 Aug 2004</v>
      </c>
      <c r="F615" s="4" t="str">
        <f>IF(M615&lt;=30,"20-30",IF(M615&lt;=40,"31-40",IF(M615&lt;=50,"41-50","51+")))</f>
        <v>20-30</v>
      </c>
      <c r="G615" s="19">
        <v>5293.67</v>
      </c>
      <c r="H615" s="4" t="s">
        <v>11</v>
      </c>
      <c r="I615" s="4" t="s">
        <v>11</v>
      </c>
      <c r="J615" s="4" t="s">
        <v>632</v>
      </c>
      <c r="K615" s="4"/>
      <c r="L615" s="4" t="str">
        <f>VLOOKUP(A615,'Customer Names'!$A$2:$B$2336,2,FALSE)</f>
        <v>Casto</v>
      </c>
      <c r="M615" s="4">
        <f>DATEDIF(E615,$K$2,"y")</f>
        <v>20</v>
      </c>
      <c r="N615" s="4">
        <f>VLOOKUP(A615,'Medical Examinations'!$A$2:$B$2336,2,FALSE)</f>
        <v>37.56</v>
      </c>
      <c r="O615" s="4">
        <f>VLOOKUP(A615,'Medical Examinations'!$A$1:$J$2336,3,FALSE)</f>
        <v>5.88</v>
      </c>
      <c r="P615" s="4" t="str">
        <f>VLOOKUP(A615,'Medical Examinations'!$A$1:$J$2336,4,FALSE)</f>
        <v>No</v>
      </c>
      <c r="Q615" s="4" t="str">
        <f>VLOOKUP(A615,'Medical Examinations'!$A$1:$J$2336,5,FALSE)</f>
        <v>Yes</v>
      </c>
      <c r="R615" s="4">
        <f>VLOOKUP(A615,'Medical Examinations'!$A$1:$J$2336,7,FALSE)</f>
        <v>1</v>
      </c>
      <c r="S615" s="4" t="str">
        <f>VLOOKUP(A615,'Medical Examinations'!$A$1:$J$2336,6,FALSE)</f>
        <v>No</v>
      </c>
      <c r="T615" s="4" t="str">
        <f>VLOOKUP(A615,'Medical Examinations'!$A$1:$J$2336,8,FALSE)</f>
        <v>No</v>
      </c>
      <c r="U615" s="4" t="str">
        <f>VLOOKUP(A615,'Medical Examinations'!$A$1:$J$2336,9,FALSE)</f>
        <v>Obesity</v>
      </c>
      <c r="V615" s="4" t="str">
        <f>VLOOKUP(A615,'Medical Examinations'!$A$1:$J$2336,10,FALSE)</f>
        <v>Prediabetes</v>
      </c>
      <c r="W615" s="4"/>
      <c r="X615" s="4"/>
    </row>
    <row r="616" spans="1:24" ht="15.75" thickBot="1" x14ac:dyDescent="0.3">
      <c r="A616" s="4" t="s">
        <v>650</v>
      </c>
      <c r="B616" s="5">
        <v>2000</v>
      </c>
      <c r="C616" s="4" t="s">
        <v>20</v>
      </c>
      <c r="D616" s="5">
        <v>9</v>
      </c>
      <c r="E616" s="5" t="str">
        <f>CONCATENATE(D616," ",C616," ",B616)</f>
        <v>9 Sep 2000</v>
      </c>
      <c r="F616" s="4" t="str">
        <f>IF(M616&lt;=30,"20-30",IF(M616&lt;=40,"31-40",IF(M616&lt;=50,"41-50","51+")))</f>
        <v>20-30</v>
      </c>
      <c r="G616" s="19">
        <v>5306.7</v>
      </c>
      <c r="H616" s="4" t="s">
        <v>11</v>
      </c>
      <c r="I616" s="4" t="s">
        <v>12</v>
      </c>
      <c r="J616" s="4" t="s">
        <v>23</v>
      </c>
      <c r="K616" s="4"/>
      <c r="L616" s="4" t="str">
        <f>VLOOKUP(A616,'Customer Names'!$A$2:$B$2336,2,FALSE)</f>
        <v>Lambe</v>
      </c>
      <c r="M616" s="4">
        <f>DATEDIF(E616,$K$2,"y")</f>
        <v>24</v>
      </c>
      <c r="N616" s="4">
        <f>VLOOKUP(A616,'Medical Examinations'!$A$2:$B$2336,2,FALSE)</f>
        <v>35.61</v>
      </c>
      <c r="O616" s="4">
        <f>VLOOKUP(A616,'Medical Examinations'!$A$1:$J$2336,3,FALSE)</f>
        <v>5.65</v>
      </c>
      <c r="P616" s="4" t="str">
        <f>VLOOKUP(A616,'Medical Examinations'!$A$1:$J$2336,4,FALSE)</f>
        <v>No</v>
      </c>
      <c r="Q616" s="4" t="str">
        <f>VLOOKUP(A616,'Medical Examinations'!$A$1:$J$2336,5,FALSE)</f>
        <v>Yes</v>
      </c>
      <c r="R616" s="4">
        <f>VLOOKUP(A616,'Medical Examinations'!$A$1:$J$2336,7,FALSE)</f>
        <v>1</v>
      </c>
      <c r="S616" s="4" t="str">
        <f>VLOOKUP(A616,'Medical Examinations'!$A$1:$J$2336,6,FALSE)</f>
        <v>No</v>
      </c>
      <c r="T616" s="4" t="str">
        <f>VLOOKUP(A616,'Medical Examinations'!$A$1:$J$2336,8,FALSE)</f>
        <v>No</v>
      </c>
      <c r="U616" s="4" t="str">
        <f>VLOOKUP(A616,'Medical Examinations'!$A$1:$J$2336,9,FALSE)</f>
        <v>Obesity</v>
      </c>
      <c r="V616" s="4" t="str">
        <f>VLOOKUP(A616,'Medical Examinations'!$A$1:$J$2336,10,FALSE)</f>
        <v>Normal</v>
      </c>
      <c r="W616" s="4"/>
      <c r="X616" s="4"/>
    </row>
    <row r="617" spans="1:24" ht="15.75" thickBot="1" x14ac:dyDescent="0.3">
      <c r="A617" s="4" t="s">
        <v>651</v>
      </c>
      <c r="B617" s="5">
        <v>1994</v>
      </c>
      <c r="C617" s="4" t="s">
        <v>15</v>
      </c>
      <c r="D617" s="5">
        <v>13</v>
      </c>
      <c r="E617" s="5" t="str">
        <f>CONCATENATE(D617," ",C617," ",B617)</f>
        <v>13 Nov 1994</v>
      </c>
      <c r="F617" s="4" t="str">
        <f>IF(M617&lt;=30,"20-30",IF(M617&lt;=40,"31-40",IF(M617&lt;=50,"41-50","51+")))</f>
        <v>20-30</v>
      </c>
      <c r="G617" s="19">
        <v>5312.17</v>
      </c>
      <c r="H617" s="4" t="s">
        <v>11</v>
      </c>
      <c r="I617" s="4" t="s">
        <v>11</v>
      </c>
      <c r="J617" s="4" t="s">
        <v>23</v>
      </c>
      <c r="K617" s="4"/>
      <c r="L617" s="4" t="str">
        <f>VLOOKUP(A617,'Customer Names'!$A$2:$B$2336,2,FALSE)</f>
        <v>Woodward</v>
      </c>
      <c r="M617" s="4">
        <f>DATEDIF(E617,$K$2,"y")</f>
        <v>30</v>
      </c>
      <c r="N617" s="4">
        <f>VLOOKUP(A617,'Medical Examinations'!$A$2:$B$2336,2,FALSE)</f>
        <v>26.315000000000001</v>
      </c>
      <c r="O617" s="4">
        <f>VLOOKUP(A617,'Medical Examinations'!$A$1:$J$2336,3,FALSE)</f>
        <v>5.76</v>
      </c>
      <c r="P617" s="4" t="str">
        <f>VLOOKUP(A617,'Medical Examinations'!$A$1:$J$2336,4,FALSE)</f>
        <v>No</v>
      </c>
      <c r="Q617" s="4" t="str">
        <f>VLOOKUP(A617,'Medical Examinations'!$A$1:$J$2336,5,FALSE)</f>
        <v>No</v>
      </c>
      <c r="R617" s="4">
        <f>VLOOKUP(A617,'Medical Examinations'!$A$1:$J$2336,7,FALSE)</f>
        <v>0</v>
      </c>
      <c r="S617" s="4" t="str">
        <f>VLOOKUP(A617,'Medical Examinations'!$A$1:$J$2336,6,FALSE)</f>
        <v>No</v>
      </c>
      <c r="T617" s="4" t="str">
        <f>VLOOKUP(A617,'Medical Examinations'!$A$1:$J$2336,8,FALSE)</f>
        <v>No</v>
      </c>
      <c r="U617" s="4" t="str">
        <f>VLOOKUP(A617,'Medical Examinations'!$A$1:$J$2336,9,FALSE)</f>
        <v>Overweight</v>
      </c>
      <c r="V617" s="4" t="str">
        <f>VLOOKUP(A617,'Medical Examinations'!$A$1:$J$2336,10,FALSE)</f>
        <v>Prediabetes</v>
      </c>
      <c r="W617" s="4"/>
      <c r="X617" s="4"/>
    </row>
    <row r="618" spans="1:24" ht="15.75" thickBot="1" x14ac:dyDescent="0.3">
      <c r="A618" s="4" t="s">
        <v>652</v>
      </c>
      <c r="B618" s="5">
        <v>1974</v>
      </c>
      <c r="C618" s="4" t="s">
        <v>20</v>
      </c>
      <c r="D618" s="5">
        <v>2</v>
      </c>
      <c r="E618" s="5" t="str">
        <f>CONCATENATE(D618," ",C618," ",B618)</f>
        <v>2 Sep 1974</v>
      </c>
      <c r="F618" s="4" t="str">
        <f>IF(M618&lt;=30,"20-30",IF(M618&lt;=40,"31-40",IF(M618&lt;=50,"41-50","51+")))</f>
        <v>41-50</v>
      </c>
      <c r="G618" s="19">
        <v>5322.24</v>
      </c>
      <c r="H618" s="4" t="s">
        <v>11</v>
      </c>
      <c r="I618" s="4" t="s">
        <v>16</v>
      </c>
      <c r="J618" s="4" t="s">
        <v>23</v>
      </c>
      <c r="K618" s="4"/>
      <c r="L618" s="4" t="str">
        <f>VLOOKUP(A618,'Customer Names'!$A$2:$B$2336,2,FALSE)</f>
        <v>Panora</v>
      </c>
      <c r="M618" s="4">
        <f>DATEDIF(E618,$K$2,"y")</f>
        <v>50</v>
      </c>
      <c r="N618" s="4">
        <f>VLOOKUP(A618,'Medical Examinations'!$A$2:$B$2336,2,FALSE)</f>
        <v>15.58</v>
      </c>
      <c r="O618" s="4">
        <f>VLOOKUP(A618,'Medical Examinations'!$A$1:$J$2336,3,FALSE)</f>
        <v>11.56</v>
      </c>
      <c r="P618" s="4" t="str">
        <f>VLOOKUP(A618,'Medical Examinations'!$A$1:$J$2336,4,FALSE)</f>
        <v>No</v>
      </c>
      <c r="Q618" s="4" t="str">
        <f>VLOOKUP(A618,'Medical Examinations'!$A$1:$J$2336,5,FALSE)</f>
        <v>No</v>
      </c>
      <c r="R618" s="4">
        <f>VLOOKUP(A618,'Medical Examinations'!$A$1:$J$2336,7,FALSE)</f>
        <v>0</v>
      </c>
      <c r="S618" s="4" t="str">
        <f>VLOOKUP(A618,'Medical Examinations'!$A$1:$J$2336,6,FALSE)</f>
        <v>No</v>
      </c>
      <c r="T618" s="4" t="str">
        <f>VLOOKUP(A618,'Medical Examinations'!$A$1:$J$2336,8,FALSE)</f>
        <v>No</v>
      </c>
      <c r="U618" s="4" t="str">
        <f>VLOOKUP(A618,'Medical Examinations'!$A$1:$J$2336,9,FALSE)</f>
        <v>Underweight</v>
      </c>
      <c r="V618" s="4" t="str">
        <f>VLOOKUP(A618,'Medical Examinations'!$A$1:$J$2336,10,FALSE)</f>
        <v>Diabetes</v>
      </c>
      <c r="W618" s="4"/>
      <c r="X618" s="4"/>
    </row>
    <row r="619" spans="1:24" ht="15.75" thickBot="1" x14ac:dyDescent="0.3">
      <c r="A619" s="4" t="s">
        <v>653</v>
      </c>
      <c r="B619" s="5">
        <v>1992</v>
      </c>
      <c r="C619" s="4" t="s">
        <v>18</v>
      </c>
      <c r="D619" s="5">
        <v>18</v>
      </c>
      <c r="E619" s="5" t="str">
        <f>CONCATENATE(D619," ",C619," ",B619)</f>
        <v>18 Jun 1992</v>
      </c>
      <c r="F619" s="4" t="str">
        <f>IF(M619&lt;=30,"20-30",IF(M619&lt;=40,"31-40",IF(M619&lt;=50,"41-50","51+")))</f>
        <v>31-40</v>
      </c>
      <c r="G619" s="19">
        <v>5325.65</v>
      </c>
      <c r="H619" s="4" t="s">
        <v>11</v>
      </c>
      <c r="I619" s="4" t="s">
        <v>16</v>
      </c>
      <c r="J619" s="4" t="s">
        <v>42</v>
      </c>
      <c r="K619" s="4"/>
      <c r="L619" s="4" t="str">
        <f>VLOOKUP(A619,'Customer Names'!$A$2:$B$2336,2,FALSE)</f>
        <v>Gryniewicz</v>
      </c>
      <c r="M619" s="4">
        <f>DATEDIF(E619,$K$2,"y")</f>
        <v>32</v>
      </c>
      <c r="N619" s="4">
        <f>VLOOKUP(A619,'Medical Examinations'!$A$2:$B$2336,2,FALSE)</f>
        <v>30.9</v>
      </c>
      <c r="O619" s="4">
        <f>VLOOKUP(A619,'Medical Examinations'!$A$1:$J$2336,3,FALSE)</f>
        <v>6.05</v>
      </c>
      <c r="P619" s="4" t="str">
        <f>VLOOKUP(A619,'Medical Examinations'!$A$1:$J$2336,4,FALSE)</f>
        <v>No</v>
      </c>
      <c r="Q619" s="4" t="str">
        <f>VLOOKUP(A619,'Medical Examinations'!$A$1:$J$2336,5,FALSE)</f>
        <v>No</v>
      </c>
      <c r="R619" s="4">
        <f>VLOOKUP(A619,'Medical Examinations'!$A$1:$J$2336,7,FALSE)</f>
        <v>1</v>
      </c>
      <c r="S619" s="4" t="str">
        <f>VLOOKUP(A619,'Medical Examinations'!$A$1:$J$2336,6,FALSE)</f>
        <v>No</v>
      </c>
      <c r="T619" s="4" t="str">
        <f>VLOOKUP(A619,'Medical Examinations'!$A$1:$J$2336,8,FALSE)</f>
        <v>No</v>
      </c>
      <c r="U619" s="4" t="str">
        <f>VLOOKUP(A619,'Medical Examinations'!$A$1:$J$2336,9,FALSE)</f>
        <v>Obesity</v>
      </c>
      <c r="V619" s="4" t="str">
        <f>VLOOKUP(A619,'Medical Examinations'!$A$1:$J$2336,10,FALSE)</f>
        <v>Prediabetes</v>
      </c>
      <c r="W619" s="4"/>
      <c r="X619" s="4"/>
    </row>
    <row r="620" spans="1:24" ht="15.75" thickBot="1" x14ac:dyDescent="0.3">
      <c r="A620" s="4" t="s">
        <v>654</v>
      </c>
      <c r="B620" s="5">
        <v>1991</v>
      </c>
      <c r="C620" s="4" t="s">
        <v>34</v>
      </c>
      <c r="D620" s="5">
        <v>28</v>
      </c>
      <c r="E620" s="5" t="str">
        <f>CONCATENATE(D620," ",C620," ",B620)</f>
        <v>28 Aug 1991</v>
      </c>
      <c r="F620" s="4" t="str">
        <f>IF(M620&lt;=30,"20-30",IF(M620&lt;=40,"31-40",IF(M620&lt;=50,"41-50","51+")))</f>
        <v>31-40</v>
      </c>
      <c r="G620" s="19">
        <v>5327.4</v>
      </c>
      <c r="H620" s="4" t="s">
        <v>11</v>
      </c>
      <c r="I620" s="4" t="s">
        <v>16</v>
      </c>
      <c r="J620" s="4" t="s">
        <v>23</v>
      </c>
      <c r="K620" s="4"/>
      <c r="L620" s="4" t="str">
        <f>VLOOKUP(A620,'Customer Names'!$A$2:$B$2336,2,FALSE)</f>
        <v>Andrew</v>
      </c>
      <c r="M620" s="4">
        <f>DATEDIF(E620,$K$2,"y")</f>
        <v>33</v>
      </c>
      <c r="N620" s="4">
        <f>VLOOKUP(A620,'Medical Examinations'!$A$2:$B$2336,2,FALSE)</f>
        <v>32.774999999999999</v>
      </c>
      <c r="O620" s="4">
        <f>VLOOKUP(A620,'Medical Examinations'!$A$1:$J$2336,3,FALSE)</f>
        <v>4.75</v>
      </c>
      <c r="P620" s="4" t="str">
        <f>VLOOKUP(A620,'Medical Examinations'!$A$1:$J$2336,4,FALSE)</f>
        <v>No</v>
      </c>
      <c r="Q620" s="4" t="str">
        <f>VLOOKUP(A620,'Medical Examinations'!$A$1:$J$2336,5,FALSE)</f>
        <v>No</v>
      </c>
      <c r="R620" s="4">
        <f>VLOOKUP(A620,'Medical Examinations'!$A$1:$J$2336,7,FALSE)</f>
        <v>0</v>
      </c>
      <c r="S620" s="4" t="str">
        <f>VLOOKUP(A620,'Medical Examinations'!$A$1:$J$2336,6,FALSE)</f>
        <v>No</v>
      </c>
      <c r="T620" s="4" t="str">
        <f>VLOOKUP(A620,'Medical Examinations'!$A$1:$J$2336,8,FALSE)</f>
        <v>No</v>
      </c>
      <c r="U620" s="4" t="str">
        <f>VLOOKUP(A620,'Medical Examinations'!$A$1:$J$2336,9,FALSE)</f>
        <v>Obesity</v>
      </c>
      <c r="V620" s="4" t="str">
        <f>VLOOKUP(A620,'Medical Examinations'!$A$1:$J$2336,10,FALSE)</f>
        <v>Normal</v>
      </c>
      <c r="W620" s="4"/>
      <c r="X620" s="4"/>
    </row>
    <row r="621" spans="1:24" ht="15.75" thickBot="1" x14ac:dyDescent="0.3">
      <c r="A621" s="4" t="s">
        <v>655</v>
      </c>
      <c r="B621" s="5">
        <v>1972</v>
      </c>
      <c r="C621" s="4" t="s">
        <v>30</v>
      </c>
      <c r="D621" s="5">
        <v>15</v>
      </c>
      <c r="E621" s="5" t="str">
        <f>CONCATENATE(D621," ",C621," ",B621)</f>
        <v>15 Dec 1972</v>
      </c>
      <c r="F621" s="4" t="str">
        <f>IF(M621&lt;=30,"20-30",IF(M621&lt;=40,"31-40",IF(M621&lt;=50,"41-50","51+")))</f>
        <v>51+</v>
      </c>
      <c r="G621" s="19">
        <v>5344.81</v>
      </c>
      <c r="H621" s="4" t="s">
        <v>11</v>
      </c>
      <c r="I621" s="4" t="s">
        <v>12</v>
      </c>
      <c r="J621" s="4" t="s">
        <v>13</v>
      </c>
      <c r="K621" s="4"/>
      <c r="L621" s="4" t="str">
        <f>VLOOKUP(A621,'Customer Names'!$A$2:$B$2336,2,FALSE)</f>
        <v>Parise</v>
      </c>
      <c r="M621" s="4">
        <f>DATEDIF(E621,$K$2,"y")</f>
        <v>52</v>
      </c>
      <c r="N621" s="4">
        <f>VLOOKUP(A621,'Medical Examinations'!$A$2:$B$2336,2,FALSE)</f>
        <v>16.53</v>
      </c>
      <c r="O621" s="4">
        <f>VLOOKUP(A621,'Medical Examinations'!$A$1:$J$2336,3,FALSE)</f>
        <v>5.08</v>
      </c>
      <c r="P621" s="4" t="str">
        <f>VLOOKUP(A621,'Medical Examinations'!$A$1:$J$2336,4,FALSE)</f>
        <v>No</v>
      </c>
      <c r="Q621" s="4" t="str">
        <f>VLOOKUP(A621,'Medical Examinations'!$A$1:$J$2336,5,FALSE)</f>
        <v>No</v>
      </c>
      <c r="R621" s="4">
        <f>VLOOKUP(A621,'Medical Examinations'!$A$1:$J$2336,7,FALSE)</f>
        <v>2</v>
      </c>
      <c r="S621" s="4" t="str">
        <f>VLOOKUP(A621,'Medical Examinations'!$A$1:$J$2336,6,FALSE)</f>
        <v>No</v>
      </c>
      <c r="T621" s="4" t="str">
        <f>VLOOKUP(A621,'Medical Examinations'!$A$1:$J$2336,8,FALSE)</f>
        <v>No</v>
      </c>
      <c r="U621" s="4" t="str">
        <f>VLOOKUP(A621,'Medical Examinations'!$A$1:$J$2336,9,FALSE)</f>
        <v>Underweight</v>
      </c>
      <c r="V621" s="4" t="str">
        <f>VLOOKUP(A621,'Medical Examinations'!$A$1:$J$2336,10,FALSE)</f>
        <v>Normal</v>
      </c>
      <c r="W621" s="4"/>
      <c r="X621" s="4"/>
    </row>
    <row r="622" spans="1:24" ht="15.75" thickBot="1" x14ac:dyDescent="0.3">
      <c r="A622" s="4" t="s">
        <v>656</v>
      </c>
      <c r="B622" s="5">
        <v>1989</v>
      </c>
      <c r="C622" s="4" t="s">
        <v>15</v>
      </c>
      <c r="D622" s="5">
        <v>7</v>
      </c>
      <c r="E622" s="5" t="str">
        <f>CONCATENATE(D622," ",C622," ",B622)</f>
        <v>7 Nov 1989</v>
      </c>
      <c r="F622" s="4" t="str">
        <f>IF(M622&lt;=30,"20-30",IF(M622&lt;=40,"31-40",IF(M622&lt;=50,"41-50","51+")))</f>
        <v>31-40</v>
      </c>
      <c r="G622" s="19">
        <v>5354.07</v>
      </c>
      <c r="H622" s="4" t="s">
        <v>11</v>
      </c>
      <c r="I622" s="4" t="s">
        <v>12</v>
      </c>
      <c r="J622" s="4" t="s">
        <v>247</v>
      </c>
      <c r="K622" s="4"/>
      <c r="L622" s="4" t="str">
        <f>VLOOKUP(A622,'Customer Names'!$A$2:$B$2336,2,FALSE)</f>
        <v>Fayter</v>
      </c>
      <c r="M622" s="4">
        <f>DATEDIF(E622,$K$2,"y")</f>
        <v>35</v>
      </c>
      <c r="N622" s="4">
        <f>VLOOKUP(A622,'Medical Examinations'!$A$2:$B$2336,2,FALSE)</f>
        <v>22.135000000000002</v>
      </c>
      <c r="O622" s="4">
        <f>VLOOKUP(A622,'Medical Examinations'!$A$1:$J$2336,3,FALSE)</f>
        <v>5.0999999999999996</v>
      </c>
      <c r="P622" s="4" t="str">
        <f>VLOOKUP(A622,'Medical Examinations'!$A$1:$J$2336,4,FALSE)</f>
        <v>No</v>
      </c>
      <c r="Q622" s="4" t="str">
        <f>VLOOKUP(A622,'Medical Examinations'!$A$1:$J$2336,5,FALSE)</f>
        <v>No</v>
      </c>
      <c r="R622" s="4">
        <f>VLOOKUP(A622,'Medical Examinations'!$A$1:$J$2336,7,FALSE)</f>
        <v>0</v>
      </c>
      <c r="S622" s="4" t="str">
        <f>VLOOKUP(A622,'Medical Examinations'!$A$1:$J$2336,6,FALSE)</f>
        <v>No</v>
      </c>
      <c r="T622" s="4" t="str">
        <f>VLOOKUP(A622,'Medical Examinations'!$A$1:$J$2336,8,FALSE)</f>
        <v>No</v>
      </c>
      <c r="U622" s="4" t="str">
        <f>VLOOKUP(A622,'Medical Examinations'!$A$1:$J$2336,9,FALSE)</f>
        <v>Normal Weight</v>
      </c>
      <c r="V622" s="4" t="str">
        <f>VLOOKUP(A622,'Medical Examinations'!$A$1:$J$2336,10,FALSE)</f>
        <v>Normal</v>
      </c>
      <c r="W622" s="4"/>
      <c r="X622" s="4"/>
    </row>
    <row r="623" spans="1:24" ht="15.75" thickBot="1" x14ac:dyDescent="0.3">
      <c r="A623" s="4" t="s">
        <v>657</v>
      </c>
      <c r="B623" s="5">
        <v>1994</v>
      </c>
      <c r="C623" s="4" t="s">
        <v>30</v>
      </c>
      <c r="D623" s="5">
        <v>7</v>
      </c>
      <c r="E623" s="5" t="str">
        <f>CONCATENATE(D623," ",C623," ",B623)</f>
        <v>7 Dec 1994</v>
      </c>
      <c r="F623" s="4" t="str">
        <f>IF(M623&lt;=30,"20-30",IF(M623&lt;=40,"31-40",IF(M623&lt;=50,"41-50","51+")))</f>
        <v>20-30</v>
      </c>
      <c r="G623" s="19">
        <v>5364.66</v>
      </c>
      <c r="H623" s="4" t="s">
        <v>11</v>
      </c>
      <c r="I623" s="4" t="s">
        <v>16</v>
      </c>
      <c r="J623" s="4" t="s">
        <v>42</v>
      </c>
      <c r="K623" s="4"/>
      <c r="L623" s="4" t="str">
        <f>VLOOKUP(A623,'Customer Names'!$A$2:$B$2336,2,FALSE)</f>
        <v>Rich</v>
      </c>
      <c r="M623" s="4">
        <f>DATEDIF(E623,$K$2,"y")</f>
        <v>30</v>
      </c>
      <c r="N623" s="4">
        <f>VLOOKUP(A623,'Medical Examinations'!$A$2:$B$2336,2,FALSE)</f>
        <v>32.64</v>
      </c>
      <c r="O623" s="4">
        <f>VLOOKUP(A623,'Medical Examinations'!$A$1:$J$2336,3,FALSE)</f>
        <v>5.91</v>
      </c>
      <c r="P623" s="4" t="str">
        <f>VLOOKUP(A623,'Medical Examinations'!$A$1:$J$2336,4,FALSE)</f>
        <v>No</v>
      </c>
      <c r="Q623" s="4" t="str">
        <f>VLOOKUP(A623,'Medical Examinations'!$A$1:$J$2336,5,FALSE)</f>
        <v>No</v>
      </c>
      <c r="R623" s="4">
        <f>VLOOKUP(A623,'Medical Examinations'!$A$1:$J$2336,7,FALSE)</f>
        <v>0</v>
      </c>
      <c r="S623" s="4" t="str">
        <f>VLOOKUP(A623,'Medical Examinations'!$A$1:$J$2336,6,FALSE)</f>
        <v>No</v>
      </c>
      <c r="T623" s="4" t="str">
        <f>VLOOKUP(A623,'Medical Examinations'!$A$1:$J$2336,8,FALSE)</f>
        <v>No</v>
      </c>
      <c r="U623" s="4" t="str">
        <f>VLOOKUP(A623,'Medical Examinations'!$A$1:$J$2336,9,FALSE)</f>
        <v>Obesity</v>
      </c>
      <c r="V623" s="4" t="str">
        <f>VLOOKUP(A623,'Medical Examinations'!$A$1:$J$2336,10,FALSE)</f>
        <v>Prediabetes</v>
      </c>
      <c r="W623" s="4"/>
      <c r="X623" s="4"/>
    </row>
    <row r="624" spans="1:24" ht="15.75" thickBot="1" x14ac:dyDescent="0.3">
      <c r="A624" s="4" t="s">
        <v>658</v>
      </c>
      <c r="B624" s="5">
        <v>1986</v>
      </c>
      <c r="C624" s="4" t="s">
        <v>18</v>
      </c>
      <c r="D624" s="5">
        <v>1</v>
      </c>
      <c r="E624" s="5" t="str">
        <f>CONCATENATE(D624," ",C624," ",B624)</f>
        <v>1 Jun 1986</v>
      </c>
      <c r="F624" s="4" t="str">
        <f>IF(M624&lt;=30,"20-30",IF(M624&lt;=40,"31-40",IF(M624&lt;=50,"41-50","51+")))</f>
        <v>31-40</v>
      </c>
      <c r="G624" s="19">
        <v>5373.36</v>
      </c>
      <c r="H624" s="4" t="s">
        <v>11</v>
      </c>
      <c r="I624" s="4" t="s">
        <v>11</v>
      </c>
      <c r="J624" s="4" t="s">
        <v>23</v>
      </c>
      <c r="K624" s="4"/>
      <c r="L624" s="4" t="str">
        <f>VLOOKUP(A624,'Customer Names'!$A$2:$B$2336,2,FALSE)</f>
        <v>Stevens</v>
      </c>
      <c r="M624" s="4">
        <f>DATEDIF(E624,$K$2,"y")</f>
        <v>38</v>
      </c>
      <c r="N624" s="4">
        <f>VLOOKUP(A624,'Medical Examinations'!$A$2:$B$2336,2,FALSE)</f>
        <v>30.875</v>
      </c>
      <c r="O624" s="4">
        <f>VLOOKUP(A624,'Medical Examinations'!$A$1:$J$2336,3,FALSE)</f>
        <v>9.5399999999999991</v>
      </c>
      <c r="P624" s="4" t="str">
        <f>VLOOKUP(A624,'Medical Examinations'!$A$1:$J$2336,4,FALSE)</f>
        <v>Yes</v>
      </c>
      <c r="Q624" s="4" t="str">
        <f>VLOOKUP(A624,'Medical Examinations'!$A$1:$J$2336,5,FALSE)</f>
        <v>No</v>
      </c>
      <c r="R624" s="4">
        <f>VLOOKUP(A624,'Medical Examinations'!$A$1:$J$2336,7,FALSE)</f>
        <v>1</v>
      </c>
      <c r="S624" s="4" t="str">
        <f>VLOOKUP(A624,'Medical Examinations'!$A$1:$J$2336,6,FALSE)</f>
        <v>No</v>
      </c>
      <c r="T624" s="4" t="str">
        <f>VLOOKUP(A624,'Medical Examinations'!$A$1:$J$2336,8,FALSE)</f>
        <v>No</v>
      </c>
      <c r="U624" s="4" t="str">
        <f>VLOOKUP(A624,'Medical Examinations'!$A$1:$J$2336,9,FALSE)</f>
        <v>Obesity</v>
      </c>
      <c r="V624" s="4" t="str">
        <f>VLOOKUP(A624,'Medical Examinations'!$A$1:$J$2336,10,FALSE)</f>
        <v>Diabetes</v>
      </c>
      <c r="W624" s="4"/>
      <c r="X624" s="4"/>
    </row>
    <row r="625" spans="1:24" ht="15.75" thickBot="1" x14ac:dyDescent="0.3">
      <c r="A625" s="4" t="s">
        <v>659</v>
      </c>
      <c r="B625" s="5">
        <v>1989</v>
      </c>
      <c r="C625" s="4" t="s">
        <v>15</v>
      </c>
      <c r="D625" s="5">
        <v>18</v>
      </c>
      <c r="E625" s="5" t="str">
        <f>CONCATENATE(D625," ",C625," ",B625)</f>
        <v>18 Nov 1989</v>
      </c>
      <c r="F625" s="4" t="str">
        <f>IF(M625&lt;=30,"20-30",IF(M625&lt;=40,"31-40",IF(M625&lt;=50,"41-50","51+")))</f>
        <v>31-40</v>
      </c>
      <c r="G625" s="19">
        <v>5375.04</v>
      </c>
      <c r="H625" s="4" t="s">
        <v>11</v>
      </c>
      <c r="I625" s="4" t="s">
        <v>16</v>
      </c>
      <c r="J625" s="4" t="s">
        <v>42</v>
      </c>
      <c r="K625" s="4"/>
      <c r="L625" s="4" t="str">
        <f>VLOOKUP(A625,'Customer Names'!$A$2:$B$2336,2,FALSE)</f>
        <v>Bartus</v>
      </c>
      <c r="M625" s="4">
        <f>DATEDIF(E625,$K$2,"y")</f>
        <v>35</v>
      </c>
      <c r="N625" s="4">
        <f>VLOOKUP(A625,'Medical Examinations'!$A$2:$B$2336,2,FALSE)</f>
        <v>32.9</v>
      </c>
      <c r="O625" s="4">
        <f>VLOOKUP(A625,'Medical Examinations'!$A$1:$J$2336,3,FALSE)</f>
        <v>4.3499999999999996</v>
      </c>
      <c r="P625" s="4" t="str">
        <f>VLOOKUP(A625,'Medical Examinations'!$A$1:$J$2336,4,FALSE)</f>
        <v>No</v>
      </c>
      <c r="Q625" s="4" t="str">
        <f>VLOOKUP(A625,'Medical Examinations'!$A$1:$J$2336,5,FALSE)</f>
        <v>No</v>
      </c>
      <c r="R625" s="4">
        <f>VLOOKUP(A625,'Medical Examinations'!$A$1:$J$2336,7,FALSE)</f>
        <v>0</v>
      </c>
      <c r="S625" s="4" t="str">
        <f>VLOOKUP(A625,'Medical Examinations'!$A$1:$J$2336,6,FALSE)</f>
        <v>No</v>
      </c>
      <c r="T625" s="4" t="str">
        <f>VLOOKUP(A625,'Medical Examinations'!$A$1:$J$2336,8,FALSE)</f>
        <v>No</v>
      </c>
      <c r="U625" s="4" t="str">
        <f>VLOOKUP(A625,'Medical Examinations'!$A$1:$J$2336,9,FALSE)</f>
        <v>Obesity</v>
      </c>
      <c r="V625" s="4" t="str">
        <f>VLOOKUP(A625,'Medical Examinations'!$A$1:$J$2336,10,FALSE)</f>
        <v>Normal</v>
      </c>
      <c r="W625" s="4"/>
      <c r="X625" s="4"/>
    </row>
    <row r="626" spans="1:24" ht="15.75" thickBot="1" x14ac:dyDescent="0.3">
      <c r="A626" s="4" t="s">
        <v>660</v>
      </c>
      <c r="B626" s="5">
        <v>1986</v>
      </c>
      <c r="C626" s="4" t="s">
        <v>10</v>
      </c>
      <c r="D626" s="5">
        <v>22</v>
      </c>
      <c r="E626" s="5" t="str">
        <f>CONCATENATE(D626," ",C626," ",B626)</f>
        <v>22 Jul 1986</v>
      </c>
      <c r="F626" s="4" t="str">
        <f>IF(M626&lt;=30,"20-30",IF(M626&lt;=40,"31-40",IF(M626&lt;=50,"41-50","51+")))</f>
        <v>31-40</v>
      </c>
      <c r="G626" s="19">
        <v>5377.46</v>
      </c>
      <c r="H626" s="4" t="s">
        <v>11</v>
      </c>
      <c r="I626" s="4" t="s">
        <v>12</v>
      </c>
      <c r="J626" s="4" t="s">
        <v>23</v>
      </c>
      <c r="K626" s="4"/>
      <c r="L626" s="4" t="str">
        <f>VLOOKUP(A626,'Customer Names'!$A$2:$B$2336,2,FALSE)</f>
        <v>De Jesus</v>
      </c>
      <c r="M626" s="4">
        <f>DATEDIF(E626,$K$2,"y")</f>
        <v>38</v>
      </c>
      <c r="N626" s="4">
        <f>VLOOKUP(A626,'Medical Examinations'!$A$2:$B$2336,2,FALSE)</f>
        <v>33.82</v>
      </c>
      <c r="O626" s="4">
        <f>VLOOKUP(A626,'Medical Examinations'!$A$1:$J$2336,3,FALSE)</f>
        <v>8.93</v>
      </c>
      <c r="P626" s="4" t="str">
        <f>VLOOKUP(A626,'Medical Examinations'!$A$1:$J$2336,4,FALSE)</f>
        <v>Yes</v>
      </c>
      <c r="Q626" s="4" t="str">
        <f>VLOOKUP(A626,'Medical Examinations'!$A$1:$J$2336,5,FALSE)</f>
        <v>No</v>
      </c>
      <c r="R626" s="4">
        <f>VLOOKUP(A626,'Medical Examinations'!$A$1:$J$2336,7,FALSE)</f>
        <v>1</v>
      </c>
      <c r="S626" s="4" t="str">
        <f>VLOOKUP(A626,'Medical Examinations'!$A$1:$J$2336,6,FALSE)</f>
        <v>No</v>
      </c>
      <c r="T626" s="4" t="str">
        <f>VLOOKUP(A626,'Medical Examinations'!$A$1:$J$2336,8,FALSE)</f>
        <v>No</v>
      </c>
      <c r="U626" s="4" t="str">
        <f>VLOOKUP(A626,'Medical Examinations'!$A$1:$J$2336,9,FALSE)</f>
        <v>Obesity</v>
      </c>
      <c r="V626" s="4" t="str">
        <f>VLOOKUP(A626,'Medical Examinations'!$A$1:$J$2336,10,FALSE)</f>
        <v>Diabetes</v>
      </c>
      <c r="W626" s="4"/>
      <c r="X626" s="4"/>
    </row>
    <row r="627" spans="1:24" ht="15.75" thickBot="1" x14ac:dyDescent="0.3">
      <c r="A627" s="4" t="s">
        <v>661</v>
      </c>
      <c r="B627" s="5">
        <v>1984</v>
      </c>
      <c r="C627" s="4" t="s">
        <v>18</v>
      </c>
      <c r="D627" s="5">
        <v>1</v>
      </c>
      <c r="E627" s="5" t="str">
        <f>CONCATENATE(D627," ",C627," ",B627)</f>
        <v>1 Jun 1984</v>
      </c>
      <c r="F627" s="4" t="str">
        <f>IF(M627&lt;=30,"20-30",IF(M627&lt;=40,"31-40",IF(M627&lt;=50,"41-50","51+")))</f>
        <v>31-40</v>
      </c>
      <c r="G627" s="19">
        <v>5383.54</v>
      </c>
      <c r="H627" s="4" t="s">
        <v>11</v>
      </c>
      <c r="I627" s="4" t="s">
        <v>12</v>
      </c>
      <c r="J627" s="4" t="s">
        <v>42</v>
      </c>
      <c r="K627" s="4"/>
      <c r="L627" s="4" t="str">
        <f>VLOOKUP(A627,'Customer Names'!$A$2:$B$2336,2,FALSE)</f>
        <v>Olsen</v>
      </c>
      <c r="M627" s="4">
        <f>DATEDIF(E627,$K$2,"y")</f>
        <v>40</v>
      </c>
      <c r="N627" s="4">
        <f>VLOOKUP(A627,'Medical Examinations'!$A$2:$B$2336,2,FALSE)</f>
        <v>27.6</v>
      </c>
      <c r="O627" s="4">
        <f>VLOOKUP(A627,'Medical Examinations'!$A$1:$J$2336,3,FALSE)</f>
        <v>5.33</v>
      </c>
      <c r="P627" s="4" t="str">
        <f>VLOOKUP(A627,'Medical Examinations'!$A$1:$J$2336,4,FALSE)</f>
        <v>No</v>
      </c>
      <c r="Q627" s="4" t="str">
        <f>VLOOKUP(A627,'Medical Examinations'!$A$1:$J$2336,5,FALSE)</f>
        <v>No</v>
      </c>
      <c r="R627" s="4">
        <f>VLOOKUP(A627,'Medical Examinations'!$A$1:$J$2336,7,FALSE)</f>
        <v>1</v>
      </c>
      <c r="S627" s="4" t="str">
        <f>VLOOKUP(A627,'Medical Examinations'!$A$1:$J$2336,6,FALSE)</f>
        <v>No</v>
      </c>
      <c r="T627" s="4" t="str">
        <f>VLOOKUP(A627,'Medical Examinations'!$A$1:$J$2336,8,FALSE)</f>
        <v>No</v>
      </c>
      <c r="U627" s="4" t="str">
        <f>VLOOKUP(A627,'Medical Examinations'!$A$1:$J$2336,9,FALSE)</f>
        <v>Overweight</v>
      </c>
      <c r="V627" s="4" t="str">
        <f>VLOOKUP(A627,'Medical Examinations'!$A$1:$J$2336,10,FALSE)</f>
        <v>Normal</v>
      </c>
      <c r="W627" s="4"/>
      <c r="X627" s="4"/>
    </row>
    <row r="628" spans="1:24" ht="15.75" thickBot="1" x14ac:dyDescent="0.3">
      <c r="A628" s="4" t="s">
        <v>662</v>
      </c>
      <c r="B628" s="5">
        <v>1988</v>
      </c>
      <c r="C628" s="4" t="s">
        <v>34</v>
      </c>
      <c r="D628" s="5">
        <v>8</v>
      </c>
      <c r="E628" s="5" t="str">
        <f>CONCATENATE(D628," ",C628," ",B628)</f>
        <v>8 Aug 1988</v>
      </c>
      <c r="F628" s="4" t="str">
        <f>IF(M628&lt;=30,"20-30",IF(M628&lt;=40,"31-40",IF(M628&lt;=50,"41-50","51+")))</f>
        <v>31-40</v>
      </c>
      <c r="G628" s="19">
        <v>5385.34</v>
      </c>
      <c r="H628" s="4" t="s">
        <v>11</v>
      </c>
      <c r="I628" s="4" t="s">
        <v>12</v>
      </c>
      <c r="J628" s="4" t="s">
        <v>23</v>
      </c>
      <c r="K628" s="4"/>
      <c r="L628" s="4" t="str">
        <f>VLOOKUP(A628,'Customer Names'!$A$2:$B$2336,2,FALSE)</f>
        <v>Mueller</v>
      </c>
      <c r="M628" s="4">
        <f>DATEDIF(E628,$K$2,"y")</f>
        <v>36</v>
      </c>
      <c r="N628" s="4">
        <f>VLOOKUP(A628,'Medical Examinations'!$A$2:$B$2336,2,FALSE)</f>
        <v>26.41</v>
      </c>
      <c r="O628" s="4">
        <f>VLOOKUP(A628,'Medical Examinations'!$A$1:$J$2336,3,FALSE)</f>
        <v>5.07</v>
      </c>
      <c r="P628" s="4" t="str">
        <f>VLOOKUP(A628,'Medical Examinations'!$A$1:$J$2336,4,FALSE)</f>
        <v>Yes</v>
      </c>
      <c r="Q628" s="4" t="str">
        <f>VLOOKUP(A628,'Medical Examinations'!$A$1:$J$2336,5,FALSE)</f>
        <v>No</v>
      </c>
      <c r="R628" s="4">
        <f>VLOOKUP(A628,'Medical Examinations'!$A$1:$J$2336,7,FALSE)</f>
        <v>1</v>
      </c>
      <c r="S628" s="4" t="str">
        <f>VLOOKUP(A628,'Medical Examinations'!$A$1:$J$2336,6,FALSE)</f>
        <v>No</v>
      </c>
      <c r="T628" s="4" t="str">
        <f>VLOOKUP(A628,'Medical Examinations'!$A$1:$J$2336,8,FALSE)</f>
        <v>No</v>
      </c>
      <c r="U628" s="4" t="str">
        <f>VLOOKUP(A628,'Medical Examinations'!$A$1:$J$2336,9,FALSE)</f>
        <v>Overweight</v>
      </c>
      <c r="V628" s="4" t="str">
        <f>VLOOKUP(A628,'Medical Examinations'!$A$1:$J$2336,10,FALSE)</f>
        <v>Normal</v>
      </c>
      <c r="W628" s="4"/>
      <c r="X628" s="4"/>
    </row>
    <row r="629" spans="1:24" ht="15.75" thickBot="1" x14ac:dyDescent="0.3">
      <c r="A629" s="4" t="s">
        <v>663</v>
      </c>
      <c r="B629" s="5">
        <v>1989</v>
      </c>
      <c r="C629" s="4" t="s">
        <v>15</v>
      </c>
      <c r="D629" s="5">
        <v>6</v>
      </c>
      <c r="E629" s="5" t="str">
        <f>CONCATENATE(D629," ",C629," ",B629)</f>
        <v>6 Nov 1989</v>
      </c>
      <c r="F629" s="4" t="str">
        <f>IF(M629&lt;=30,"20-30",IF(M629&lt;=40,"31-40",IF(M629&lt;=50,"41-50","51+")))</f>
        <v>31-40</v>
      </c>
      <c r="G629" s="19">
        <v>5396.44</v>
      </c>
      <c r="H629" s="4" t="s">
        <v>11</v>
      </c>
      <c r="I629" s="4" t="s">
        <v>12</v>
      </c>
      <c r="J629" s="4" t="s">
        <v>13</v>
      </c>
      <c r="K629" s="4"/>
      <c r="L629" s="4" t="str">
        <f>VLOOKUP(A629,'Customer Names'!$A$2:$B$2336,2,FALSE)</f>
        <v>Piasta</v>
      </c>
      <c r="M629" s="4">
        <f>DATEDIF(E629,$K$2,"y")</f>
        <v>35</v>
      </c>
      <c r="N629" s="4">
        <f>VLOOKUP(A629,'Medical Examinations'!$A$2:$B$2336,2,FALSE)</f>
        <v>25.35</v>
      </c>
      <c r="O629" s="4">
        <f>VLOOKUP(A629,'Medical Examinations'!$A$1:$J$2336,3,FALSE)</f>
        <v>4.9000000000000004</v>
      </c>
      <c r="P629" s="4" t="str">
        <f>VLOOKUP(A629,'Medical Examinations'!$A$1:$J$2336,4,FALSE)</f>
        <v>No</v>
      </c>
      <c r="Q629" s="4" t="str">
        <f>VLOOKUP(A629,'Medical Examinations'!$A$1:$J$2336,5,FALSE)</f>
        <v>No</v>
      </c>
      <c r="R629" s="4">
        <f>VLOOKUP(A629,'Medical Examinations'!$A$1:$J$2336,7,FALSE)</f>
        <v>0</v>
      </c>
      <c r="S629" s="4" t="str">
        <f>VLOOKUP(A629,'Medical Examinations'!$A$1:$J$2336,6,FALSE)</f>
        <v>No</v>
      </c>
      <c r="T629" s="4" t="str">
        <f>VLOOKUP(A629,'Medical Examinations'!$A$1:$J$2336,8,FALSE)</f>
        <v>No</v>
      </c>
      <c r="U629" s="4" t="str">
        <f>VLOOKUP(A629,'Medical Examinations'!$A$1:$J$2336,9,FALSE)</f>
        <v>Overweight</v>
      </c>
      <c r="V629" s="4" t="str">
        <f>VLOOKUP(A629,'Medical Examinations'!$A$1:$J$2336,10,FALSE)</f>
        <v>Normal</v>
      </c>
      <c r="W629" s="4"/>
      <c r="X629" s="4"/>
    </row>
    <row r="630" spans="1:24" ht="15.75" thickBot="1" x14ac:dyDescent="0.3">
      <c r="A630" s="4" t="s">
        <v>664</v>
      </c>
      <c r="B630" s="5">
        <v>1984</v>
      </c>
      <c r="C630" s="4" t="s">
        <v>20</v>
      </c>
      <c r="D630" s="5">
        <v>3</v>
      </c>
      <c r="E630" s="5" t="str">
        <f>CONCATENATE(D630," ",C630," ",B630)</f>
        <v>3 Sep 1984</v>
      </c>
      <c r="F630" s="4" t="str">
        <f>IF(M630&lt;=30,"20-30",IF(M630&lt;=40,"31-40",IF(M630&lt;=50,"41-50","51+")))</f>
        <v>31-40</v>
      </c>
      <c r="G630" s="19">
        <v>5397.62</v>
      </c>
      <c r="H630" s="4" t="s">
        <v>11</v>
      </c>
      <c r="I630" s="4" t="s">
        <v>11</v>
      </c>
      <c r="J630" s="4" t="s">
        <v>13</v>
      </c>
      <c r="K630" s="4"/>
      <c r="L630" s="4" t="str">
        <f>VLOOKUP(A630,'Customer Names'!$A$2:$B$2336,2,FALSE)</f>
        <v>Barnett</v>
      </c>
      <c r="M630" s="4">
        <f>DATEDIF(E630,$K$2,"y")</f>
        <v>40</v>
      </c>
      <c r="N630" s="4">
        <f>VLOOKUP(A630,'Medical Examinations'!$A$2:$B$2336,2,FALSE)</f>
        <v>37.729999999999997</v>
      </c>
      <c r="O630" s="4">
        <f>VLOOKUP(A630,'Medical Examinations'!$A$1:$J$2336,3,FALSE)</f>
        <v>6.29</v>
      </c>
      <c r="P630" s="4" t="str">
        <f>VLOOKUP(A630,'Medical Examinations'!$A$1:$J$2336,4,FALSE)</f>
        <v>No</v>
      </c>
      <c r="Q630" s="4" t="str">
        <f>VLOOKUP(A630,'Medical Examinations'!$A$1:$J$2336,5,FALSE)</f>
        <v>No</v>
      </c>
      <c r="R630" s="4">
        <f>VLOOKUP(A630,'Medical Examinations'!$A$1:$J$2336,7,FALSE)</f>
        <v>1</v>
      </c>
      <c r="S630" s="4" t="str">
        <f>VLOOKUP(A630,'Medical Examinations'!$A$1:$J$2336,6,FALSE)</f>
        <v>No</v>
      </c>
      <c r="T630" s="4" t="str">
        <f>VLOOKUP(A630,'Medical Examinations'!$A$1:$J$2336,8,FALSE)</f>
        <v>No</v>
      </c>
      <c r="U630" s="4" t="str">
        <f>VLOOKUP(A630,'Medical Examinations'!$A$1:$J$2336,9,FALSE)</f>
        <v>Obesity</v>
      </c>
      <c r="V630" s="4" t="str">
        <f>VLOOKUP(A630,'Medical Examinations'!$A$1:$J$2336,10,FALSE)</f>
        <v>Prediabetes</v>
      </c>
      <c r="W630" s="4"/>
      <c r="X630" s="4"/>
    </row>
    <row r="631" spans="1:24" ht="15.75" thickBot="1" x14ac:dyDescent="0.3">
      <c r="A631" s="4" t="s">
        <v>665</v>
      </c>
      <c r="B631" s="5">
        <v>1984</v>
      </c>
      <c r="C631" s="4" t="s">
        <v>34</v>
      </c>
      <c r="D631" s="5">
        <v>1</v>
      </c>
      <c r="E631" s="5" t="str">
        <f>CONCATENATE(D631," ",C631," ",B631)</f>
        <v>1 Aug 1984</v>
      </c>
      <c r="F631" s="4" t="str">
        <f>IF(M631&lt;=30,"20-30",IF(M631&lt;=40,"31-40",IF(M631&lt;=50,"41-50","51+")))</f>
        <v>31-40</v>
      </c>
      <c r="G631" s="19">
        <v>5400.98</v>
      </c>
      <c r="H631" s="4" t="s">
        <v>11</v>
      </c>
      <c r="I631" s="4" t="s">
        <v>11</v>
      </c>
      <c r="J631" s="4" t="s">
        <v>13</v>
      </c>
      <c r="K631" s="4"/>
      <c r="L631" s="4" t="str">
        <f>VLOOKUP(A631,'Customer Names'!$A$2:$B$2336,2,FALSE)</f>
        <v>Fairley</v>
      </c>
      <c r="M631" s="4">
        <f>DATEDIF(E631,$K$2,"y")</f>
        <v>40</v>
      </c>
      <c r="N631" s="4">
        <f>VLOOKUP(A631,'Medical Examinations'!$A$2:$B$2336,2,FALSE)</f>
        <v>40.15</v>
      </c>
      <c r="O631" s="4">
        <f>VLOOKUP(A631,'Medical Examinations'!$A$1:$J$2336,3,FALSE)</f>
        <v>5.93</v>
      </c>
      <c r="P631" s="4" t="str">
        <f>VLOOKUP(A631,'Medical Examinations'!$A$1:$J$2336,4,FALSE)</f>
        <v>No</v>
      </c>
      <c r="Q631" s="4" t="str">
        <f>VLOOKUP(A631,'Medical Examinations'!$A$1:$J$2336,5,FALSE)</f>
        <v>No</v>
      </c>
      <c r="R631" s="4">
        <f>VLOOKUP(A631,'Medical Examinations'!$A$1:$J$2336,7,FALSE)</f>
        <v>1</v>
      </c>
      <c r="S631" s="4" t="str">
        <f>VLOOKUP(A631,'Medical Examinations'!$A$1:$J$2336,6,FALSE)</f>
        <v>No</v>
      </c>
      <c r="T631" s="4" t="str">
        <f>VLOOKUP(A631,'Medical Examinations'!$A$1:$J$2336,8,FALSE)</f>
        <v>No</v>
      </c>
      <c r="U631" s="4" t="str">
        <f>VLOOKUP(A631,'Medical Examinations'!$A$1:$J$2336,9,FALSE)</f>
        <v>Obesity</v>
      </c>
      <c r="V631" s="4" t="str">
        <f>VLOOKUP(A631,'Medical Examinations'!$A$1:$J$2336,10,FALSE)</f>
        <v>Prediabetes</v>
      </c>
      <c r="W631" s="4"/>
      <c r="X631" s="4"/>
    </row>
    <row r="632" spans="1:24" ht="15.75" thickBot="1" x14ac:dyDescent="0.3">
      <c r="A632" s="4" t="s">
        <v>666</v>
      </c>
      <c r="B632" s="5">
        <v>1985</v>
      </c>
      <c r="C632" s="4" t="s">
        <v>30</v>
      </c>
      <c r="D632" s="5">
        <v>23</v>
      </c>
      <c r="E632" s="5" t="str">
        <f>CONCATENATE(D632," ",C632," ",B632)</f>
        <v>23 Dec 1985</v>
      </c>
      <c r="F632" s="4" t="str">
        <f>IF(M632&lt;=30,"20-30",IF(M632&lt;=40,"31-40",IF(M632&lt;=50,"41-50","51+")))</f>
        <v>31-40</v>
      </c>
      <c r="G632" s="19">
        <v>5402.89</v>
      </c>
      <c r="H632" s="4" t="s">
        <v>11</v>
      </c>
      <c r="I632" s="4" t="s">
        <v>16</v>
      </c>
      <c r="J632" s="4" t="s">
        <v>13</v>
      </c>
      <c r="K632" s="4"/>
      <c r="L632" s="4" t="str">
        <f>VLOOKUP(A632,'Customer Names'!$A$2:$B$2336,2,FALSE)</f>
        <v>McDonough</v>
      </c>
      <c r="M632" s="4">
        <f>DATEDIF(E632,$K$2,"y")</f>
        <v>39</v>
      </c>
      <c r="N632" s="4">
        <f>VLOOKUP(A632,'Medical Examinations'!$A$2:$B$2336,2,FALSE)</f>
        <v>22.34</v>
      </c>
      <c r="O632" s="4">
        <f>VLOOKUP(A632,'Medical Examinations'!$A$1:$J$2336,3,FALSE)</f>
        <v>5.19</v>
      </c>
      <c r="P632" s="4" t="str">
        <f>VLOOKUP(A632,'Medical Examinations'!$A$1:$J$2336,4,FALSE)</f>
        <v>Yes</v>
      </c>
      <c r="Q632" s="4" t="str">
        <f>VLOOKUP(A632,'Medical Examinations'!$A$1:$J$2336,5,FALSE)</f>
        <v>No</v>
      </c>
      <c r="R632" s="4">
        <f>VLOOKUP(A632,'Medical Examinations'!$A$1:$J$2336,7,FALSE)</f>
        <v>0</v>
      </c>
      <c r="S632" s="4" t="str">
        <f>VLOOKUP(A632,'Medical Examinations'!$A$1:$J$2336,6,FALSE)</f>
        <v>No</v>
      </c>
      <c r="T632" s="4" t="str">
        <f>VLOOKUP(A632,'Medical Examinations'!$A$1:$J$2336,8,FALSE)</f>
        <v>No</v>
      </c>
      <c r="U632" s="4" t="str">
        <f>VLOOKUP(A632,'Medical Examinations'!$A$1:$J$2336,9,FALSE)</f>
        <v>Normal Weight</v>
      </c>
      <c r="V632" s="4" t="str">
        <f>VLOOKUP(A632,'Medical Examinations'!$A$1:$J$2336,10,FALSE)</f>
        <v>Normal</v>
      </c>
      <c r="W632" s="4"/>
      <c r="X632" s="4"/>
    </row>
    <row r="633" spans="1:24" ht="15.75" thickBot="1" x14ac:dyDescent="0.3">
      <c r="A633" s="4" t="s">
        <v>667</v>
      </c>
      <c r="B633" s="5">
        <v>1975</v>
      </c>
      <c r="C633" s="4" t="s">
        <v>20</v>
      </c>
      <c r="D633" s="5">
        <v>27</v>
      </c>
      <c r="E633" s="5" t="str">
        <f>CONCATENATE(D633," ",C633," ",B633)</f>
        <v>27 Sep 1975</v>
      </c>
      <c r="F633" s="4" t="str">
        <f>IF(M633&lt;=30,"20-30",IF(M633&lt;=40,"31-40",IF(M633&lt;=50,"41-50","51+")))</f>
        <v>41-50</v>
      </c>
      <c r="G633" s="19">
        <v>5411.99</v>
      </c>
      <c r="H633" s="4" t="s">
        <v>11</v>
      </c>
      <c r="I633" s="4" t="s">
        <v>12</v>
      </c>
      <c r="J633" s="4" t="s">
        <v>23</v>
      </c>
      <c r="K633" s="4"/>
      <c r="L633" s="4" t="str">
        <f>VLOOKUP(A633,'Customer Names'!$A$2:$B$2336,2,FALSE)</f>
        <v>Tiska</v>
      </c>
      <c r="M633" s="4">
        <f>DATEDIF(E633,$K$2,"y")</f>
        <v>49</v>
      </c>
      <c r="N633" s="4">
        <f>VLOOKUP(A633,'Medical Examinations'!$A$2:$B$2336,2,FALSE)</f>
        <v>15.2</v>
      </c>
      <c r="O633" s="4">
        <f>VLOOKUP(A633,'Medical Examinations'!$A$1:$J$2336,3,FALSE)</f>
        <v>7.81</v>
      </c>
      <c r="P633" s="4" t="str">
        <f>VLOOKUP(A633,'Medical Examinations'!$A$1:$J$2336,4,FALSE)</f>
        <v>Yes</v>
      </c>
      <c r="Q633" s="4" t="str">
        <f>VLOOKUP(A633,'Medical Examinations'!$A$1:$J$2336,5,FALSE)</f>
        <v>No</v>
      </c>
      <c r="R633" s="4">
        <f>VLOOKUP(A633,'Medical Examinations'!$A$1:$J$2336,7,FALSE)</f>
        <v>1</v>
      </c>
      <c r="S633" s="4" t="str">
        <f>VLOOKUP(A633,'Medical Examinations'!$A$1:$J$2336,6,FALSE)</f>
        <v>No</v>
      </c>
      <c r="T633" s="4" t="str">
        <f>VLOOKUP(A633,'Medical Examinations'!$A$1:$J$2336,8,FALSE)</f>
        <v>No</v>
      </c>
      <c r="U633" s="4" t="str">
        <f>VLOOKUP(A633,'Medical Examinations'!$A$1:$J$2336,9,FALSE)</f>
        <v>Underweight</v>
      </c>
      <c r="V633" s="4" t="str">
        <f>VLOOKUP(A633,'Medical Examinations'!$A$1:$J$2336,10,FALSE)</f>
        <v>Diabetes</v>
      </c>
      <c r="W633" s="4"/>
      <c r="X633" s="4"/>
    </row>
    <row r="634" spans="1:24" ht="15.75" thickBot="1" x14ac:dyDescent="0.3">
      <c r="A634" s="4" t="s">
        <v>668</v>
      </c>
      <c r="B634" s="5">
        <v>1982</v>
      </c>
      <c r="C634" s="4" t="s">
        <v>20</v>
      </c>
      <c r="D634" s="5">
        <v>27</v>
      </c>
      <c r="E634" s="5" t="str">
        <f>CONCATENATE(D634," ",C634," ",B634)</f>
        <v>27 Sep 1982</v>
      </c>
      <c r="F634" s="4" t="str">
        <f>IF(M634&lt;=30,"20-30",IF(M634&lt;=40,"31-40",IF(M634&lt;=50,"41-50","51+")))</f>
        <v>41-50</v>
      </c>
      <c r="G634" s="19">
        <v>5415.66</v>
      </c>
      <c r="H634" s="4" t="s">
        <v>11</v>
      </c>
      <c r="I634" s="4" t="s">
        <v>12</v>
      </c>
      <c r="J634" s="4" t="s">
        <v>13</v>
      </c>
      <c r="K634" s="4"/>
      <c r="L634" s="4" t="str">
        <f>VLOOKUP(A634,'Customer Names'!$A$2:$B$2336,2,FALSE)</f>
        <v>Metcalf</v>
      </c>
      <c r="M634" s="4">
        <f>DATEDIF(E634,$K$2,"y")</f>
        <v>42</v>
      </c>
      <c r="N634" s="4">
        <f>VLOOKUP(A634,'Medical Examinations'!$A$2:$B$2336,2,FALSE)</f>
        <v>25.08</v>
      </c>
      <c r="O634" s="4">
        <f>VLOOKUP(A634,'Medical Examinations'!$A$1:$J$2336,3,FALSE)</f>
        <v>4.7699999999999996</v>
      </c>
      <c r="P634" s="4" t="str">
        <f>VLOOKUP(A634,'Medical Examinations'!$A$1:$J$2336,4,FALSE)</f>
        <v>No</v>
      </c>
      <c r="Q634" s="4" t="str">
        <f>VLOOKUP(A634,'Medical Examinations'!$A$1:$J$2336,5,FALSE)</f>
        <v>No</v>
      </c>
      <c r="R634" s="4">
        <f>VLOOKUP(A634,'Medical Examinations'!$A$1:$J$2336,7,FALSE)</f>
        <v>0</v>
      </c>
      <c r="S634" s="4" t="str">
        <f>VLOOKUP(A634,'Medical Examinations'!$A$1:$J$2336,6,FALSE)</f>
        <v>No</v>
      </c>
      <c r="T634" s="4" t="str">
        <f>VLOOKUP(A634,'Medical Examinations'!$A$1:$J$2336,8,FALSE)</f>
        <v>No</v>
      </c>
      <c r="U634" s="4" t="str">
        <f>VLOOKUP(A634,'Medical Examinations'!$A$1:$J$2336,9,FALSE)</f>
        <v>Overweight</v>
      </c>
      <c r="V634" s="4" t="str">
        <f>VLOOKUP(A634,'Medical Examinations'!$A$1:$J$2336,10,FALSE)</f>
        <v>Normal</v>
      </c>
      <c r="W634" s="4"/>
      <c r="X634" s="4"/>
    </row>
    <row r="635" spans="1:24" ht="15.75" thickBot="1" x14ac:dyDescent="0.3">
      <c r="A635" s="4" t="s">
        <v>669</v>
      </c>
      <c r="B635" s="5">
        <v>1991</v>
      </c>
      <c r="C635" s="4" t="s">
        <v>10</v>
      </c>
      <c r="D635" s="5">
        <v>6</v>
      </c>
      <c r="E635" s="5" t="str">
        <f>CONCATENATE(D635," ",C635," ",B635)</f>
        <v>6 Jul 1991</v>
      </c>
      <c r="F635" s="4" t="str">
        <f>IF(M635&lt;=30,"20-30",IF(M635&lt;=40,"31-40",IF(M635&lt;=50,"41-50","51+")))</f>
        <v>31-40</v>
      </c>
      <c r="G635" s="19">
        <v>5425.02</v>
      </c>
      <c r="H635" s="4" t="s">
        <v>11</v>
      </c>
      <c r="I635" s="4" t="s">
        <v>16</v>
      </c>
      <c r="J635" s="4" t="s">
        <v>23</v>
      </c>
      <c r="K635" s="4"/>
      <c r="L635" s="4" t="str">
        <f>VLOOKUP(A635,'Customer Names'!$A$2:$B$2336,2,FALSE)</f>
        <v>May</v>
      </c>
      <c r="M635" s="4">
        <f>DATEDIF(E635,$K$2,"y")</f>
        <v>33</v>
      </c>
      <c r="N635" s="4">
        <f>VLOOKUP(A635,'Medical Examinations'!$A$2:$B$2336,2,FALSE)</f>
        <v>31.065000000000001</v>
      </c>
      <c r="O635" s="4">
        <f>VLOOKUP(A635,'Medical Examinations'!$A$1:$J$2336,3,FALSE)</f>
        <v>5.71</v>
      </c>
      <c r="P635" s="4" t="str">
        <f>VLOOKUP(A635,'Medical Examinations'!$A$1:$J$2336,4,FALSE)</f>
        <v>No</v>
      </c>
      <c r="Q635" s="4" t="str">
        <f>VLOOKUP(A635,'Medical Examinations'!$A$1:$J$2336,5,FALSE)</f>
        <v>No</v>
      </c>
      <c r="R635" s="4">
        <f>VLOOKUP(A635,'Medical Examinations'!$A$1:$J$2336,7,FALSE)</f>
        <v>0</v>
      </c>
      <c r="S635" s="4" t="str">
        <f>VLOOKUP(A635,'Medical Examinations'!$A$1:$J$2336,6,FALSE)</f>
        <v>No</v>
      </c>
      <c r="T635" s="4" t="str">
        <f>VLOOKUP(A635,'Medical Examinations'!$A$1:$J$2336,8,FALSE)</f>
        <v>No</v>
      </c>
      <c r="U635" s="4" t="str">
        <f>VLOOKUP(A635,'Medical Examinations'!$A$1:$J$2336,9,FALSE)</f>
        <v>Obesity</v>
      </c>
      <c r="V635" s="4" t="str">
        <f>VLOOKUP(A635,'Medical Examinations'!$A$1:$J$2336,10,FALSE)</f>
        <v>Prediabetes</v>
      </c>
      <c r="W635" s="4"/>
      <c r="X635" s="4"/>
    </row>
    <row r="636" spans="1:24" ht="15.75" thickBot="1" x14ac:dyDescent="0.3">
      <c r="A636" s="4" t="s">
        <v>670</v>
      </c>
      <c r="B636" s="5">
        <v>1992</v>
      </c>
      <c r="C636" s="4" t="s">
        <v>20</v>
      </c>
      <c r="D636" s="5">
        <v>17</v>
      </c>
      <c r="E636" s="5" t="str">
        <f>CONCATENATE(D636," ",C636," ",B636)</f>
        <v>17 Sep 1992</v>
      </c>
      <c r="F636" s="4" t="str">
        <f>IF(M636&lt;=30,"20-30",IF(M636&lt;=40,"31-40",IF(M636&lt;=50,"41-50","51+")))</f>
        <v>31-40</v>
      </c>
      <c r="G636" s="19">
        <v>5428.73</v>
      </c>
      <c r="H636" s="4" t="s">
        <v>12</v>
      </c>
      <c r="I636" s="4" t="s">
        <v>16</v>
      </c>
      <c r="J636" s="4" t="s">
        <v>356</v>
      </c>
      <c r="K636" s="4"/>
      <c r="L636" s="4" t="str">
        <f>VLOOKUP(A636,'Customer Names'!$A$2:$B$2336,2,FALSE)</f>
        <v>Hennigar</v>
      </c>
      <c r="M636" s="4">
        <f>DATEDIF(E636,$K$2,"y")</f>
        <v>32</v>
      </c>
      <c r="N636" s="4">
        <f>VLOOKUP(A636,'Medical Examinations'!$A$2:$B$2336,2,FALSE)</f>
        <v>37.43</v>
      </c>
      <c r="O636" s="4">
        <f>VLOOKUP(A636,'Medical Examinations'!$A$1:$J$2336,3,FALSE)</f>
        <v>4.5199999999999996</v>
      </c>
      <c r="P636" s="4" t="str">
        <f>VLOOKUP(A636,'Medical Examinations'!$A$1:$J$2336,4,FALSE)</f>
        <v>No</v>
      </c>
      <c r="Q636" s="4" t="str">
        <f>VLOOKUP(A636,'Medical Examinations'!$A$1:$J$2336,5,FALSE)</f>
        <v>No</v>
      </c>
      <c r="R636" s="4">
        <f>VLOOKUP(A636,'Medical Examinations'!$A$1:$J$2336,7,FALSE)</f>
        <v>1</v>
      </c>
      <c r="S636" s="4" t="str">
        <f>VLOOKUP(A636,'Medical Examinations'!$A$1:$J$2336,6,FALSE)</f>
        <v>No</v>
      </c>
      <c r="T636" s="4" t="str">
        <f>VLOOKUP(A636,'Medical Examinations'!$A$1:$J$2336,8,FALSE)</f>
        <v>No</v>
      </c>
      <c r="U636" s="4" t="str">
        <f>VLOOKUP(A636,'Medical Examinations'!$A$1:$J$2336,9,FALSE)</f>
        <v>Obesity</v>
      </c>
      <c r="V636" s="4" t="str">
        <f>VLOOKUP(A636,'Medical Examinations'!$A$1:$J$2336,10,FALSE)</f>
        <v>Normal</v>
      </c>
      <c r="W636" s="4"/>
      <c r="X636" s="4"/>
    </row>
    <row r="637" spans="1:24" ht="15.75" thickBot="1" x14ac:dyDescent="0.3">
      <c r="A637" s="4" t="s">
        <v>671</v>
      </c>
      <c r="B637" s="5">
        <v>1978</v>
      </c>
      <c r="C637" s="4" t="s">
        <v>18</v>
      </c>
      <c r="D637" s="5">
        <v>8</v>
      </c>
      <c r="E637" s="5" t="str">
        <f>CONCATENATE(D637," ",C637," ",B637)</f>
        <v>8 Jun 1978</v>
      </c>
      <c r="F637" s="4" t="str">
        <f>IF(M637&lt;=30,"20-30",IF(M637&lt;=40,"31-40",IF(M637&lt;=50,"41-50","51+")))</f>
        <v>41-50</v>
      </c>
      <c r="G637" s="19">
        <v>5428.98</v>
      </c>
      <c r="H637" s="4" t="s">
        <v>11</v>
      </c>
      <c r="I637" s="4" t="s">
        <v>11</v>
      </c>
      <c r="J637" s="4" t="s">
        <v>23</v>
      </c>
      <c r="K637" s="4"/>
      <c r="L637" s="4" t="str">
        <f>VLOOKUP(A637,'Customer Names'!$A$2:$B$2336,2,FALSE)</f>
        <v>Strike</v>
      </c>
      <c r="M637" s="4">
        <f>DATEDIF(E637,$K$2,"y")</f>
        <v>46</v>
      </c>
      <c r="N637" s="4">
        <f>VLOOKUP(A637,'Medical Examinations'!$A$2:$B$2336,2,FALSE)</f>
        <v>16.12</v>
      </c>
      <c r="O637" s="4">
        <f>VLOOKUP(A637,'Medical Examinations'!$A$1:$J$2336,3,FALSE)</f>
        <v>10.45</v>
      </c>
      <c r="P637" s="4" t="str">
        <f>VLOOKUP(A637,'Medical Examinations'!$A$1:$J$2336,4,FALSE)</f>
        <v>No</v>
      </c>
      <c r="Q637" s="4" t="str">
        <f>VLOOKUP(A637,'Medical Examinations'!$A$1:$J$2336,5,FALSE)</f>
        <v>No</v>
      </c>
      <c r="R637" s="4">
        <f>VLOOKUP(A637,'Medical Examinations'!$A$1:$J$2336,7,FALSE)</f>
        <v>0</v>
      </c>
      <c r="S637" s="4" t="str">
        <f>VLOOKUP(A637,'Medical Examinations'!$A$1:$J$2336,6,FALSE)</f>
        <v>No</v>
      </c>
      <c r="T637" s="4" t="str">
        <f>VLOOKUP(A637,'Medical Examinations'!$A$1:$J$2336,8,FALSE)</f>
        <v>No</v>
      </c>
      <c r="U637" s="4" t="str">
        <f>VLOOKUP(A637,'Medical Examinations'!$A$1:$J$2336,9,FALSE)</f>
        <v>Underweight</v>
      </c>
      <c r="V637" s="4" t="str">
        <f>VLOOKUP(A637,'Medical Examinations'!$A$1:$J$2336,10,FALSE)</f>
        <v>Diabetes</v>
      </c>
      <c r="W637" s="4"/>
      <c r="X637" s="4"/>
    </row>
    <row r="638" spans="1:24" ht="15.75" thickBot="1" x14ac:dyDescent="0.3">
      <c r="A638" s="4" t="s">
        <v>672</v>
      </c>
      <c r="B638" s="5">
        <v>1982</v>
      </c>
      <c r="C638" s="4" t="s">
        <v>34</v>
      </c>
      <c r="D638" s="5">
        <v>25</v>
      </c>
      <c r="E638" s="5" t="str">
        <f>CONCATENATE(D638," ",C638," ",B638)</f>
        <v>25 Aug 1982</v>
      </c>
      <c r="F638" s="4" t="str">
        <f>IF(M638&lt;=30,"20-30",IF(M638&lt;=40,"31-40",IF(M638&lt;=50,"41-50","51+")))</f>
        <v>41-50</v>
      </c>
      <c r="G638" s="19">
        <v>5438.75</v>
      </c>
      <c r="H638" s="4" t="s">
        <v>12</v>
      </c>
      <c r="I638" s="4" t="s">
        <v>11</v>
      </c>
      <c r="J638" s="4" t="s">
        <v>13</v>
      </c>
      <c r="K638" s="4"/>
      <c r="L638" s="4" t="str">
        <f>VLOOKUP(A638,'Customer Names'!$A$2:$B$2336,2,FALSE)</f>
        <v>Syring</v>
      </c>
      <c r="M638" s="4">
        <f>DATEDIF(E638,$K$2,"y")</f>
        <v>42</v>
      </c>
      <c r="N638" s="4">
        <f>VLOOKUP(A638,'Medical Examinations'!$A$2:$B$2336,2,FALSE)</f>
        <v>41.69</v>
      </c>
      <c r="O638" s="4">
        <f>VLOOKUP(A638,'Medical Examinations'!$A$1:$J$2336,3,FALSE)</f>
        <v>5.78</v>
      </c>
      <c r="P638" s="4" t="str">
        <f>VLOOKUP(A638,'Medical Examinations'!$A$1:$J$2336,4,FALSE)</f>
        <v>No</v>
      </c>
      <c r="Q638" s="4" t="str">
        <f>VLOOKUP(A638,'Medical Examinations'!$A$1:$J$2336,5,FALSE)</f>
        <v>No</v>
      </c>
      <c r="R638" s="4">
        <f>VLOOKUP(A638,'Medical Examinations'!$A$1:$J$2336,7,FALSE)</f>
        <v>0</v>
      </c>
      <c r="S638" s="4" t="str">
        <f>VLOOKUP(A638,'Medical Examinations'!$A$1:$J$2336,6,FALSE)</f>
        <v>No</v>
      </c>
      <c r="T638" s="4" t="str">
        <f>VLOOKUP(A638,'Medical Examinations'!$A$1:$J$2336,8,FALSE)</f>
        <v>No</v>
      </c>
      <c r="U638" s="4" t="str">
        <f>VLOOKUP(A638,'Medical Examinations'!$A$1:$J$2336,9,FALSE)</f>
        <v>Obesity</v>
      </c>
      <c r="V638" s="4" t="str">
        <f>VLOOKUP(A638,'Medical Examinations'!$A$1:$J$2336,10,FALSE)</f>
        <v>Prediabetes</v>
      </c>
      <c r="W638" s="4"/>
      <c r="X638" s="4"/>
    </row>
    <row r="639" spans="1:24" ht="15.75" thickBot="1" x14ac:dyDescent="0.3">
      <c r="A639" s="4" t="s">
        <v>673</v>
      </c>
      <c r="B639" s="5">
        <v>1986</v>
      </c>
      <c r="C639" s="4" t="s">
        <v>30</v>
      </c>
      <c r="D639" s="5">
        <v>25</v>
      </c>
      <c r="E639" s="5" t="str">
        <f>CONCATENATE(D639," ",C639," ",B639)</f>
        <v>25 Dec 1986</v>
      </c>
      <c r="F639" s="4" t="str">
        <f>IF(M639&lt;=30,"20-30",IF(M639&lt;=40,"31-40",IF(M639&lt;=50,"41-50","51+")))</f>
        <v>31-40</v>
      </c>
      <c r="G639" s="19">
        <v>5458.05</v>
      </c>
      <c r="H639" s="4" t="s">
        <v>11</v>
      </c>
      <c r="I639" s="4" t="s">
        <v>11</v>
      </c>
      <c r="J639" s="4" t="s">
        <v>247</v>
      </c>
      <c r="K639" s="4"/>
      <c r="L639" s="4" t="str">
        <f>VLOOKUP(A639,'Customer Names'!$A$2:$B$2336,2,FALSE)</f>
        <v>Willits</v>
      </c>
      <c r="M639" s="4">
        <f>DATEDIF(E639,$K$2,"y")</f>
        <v>38</v>
      </c>
      <c r="N639" s="4">
        <f>VLOOKUP(A639,'Medical Examinations'!$A$2:$B$2336,2,FALSE)</f>
        <v>19.855</v>
      </c>
      <c r="O639" s="4">
        <f>VLOOKUP(A639,'Medical Examinations'!$A$1:$J$2336,3,FALSE)</f>
        <v>6.64</v>
      </c>
      <c r="P639" s="4" t="str">
        <f>VLOOKUP(A639,'Medical Examinations'!$A$1:$J$2336,4,FALSE)</f>
        <v>Yes</v>
      </c>
      <c r="Q639" s="4" t="str">
        <f>VLOOKUP(A639,'Medical Examinations'!$A$1:$J$2336,5,FALSE)</f>
        <v>No</v>
      </c>
      <c r="R639" s="4">
        <f>VLOOKUP(A639,'Medical Examinations'!$A$1:$J$2336,7,FALSE)</f>
        <v>1</v>
      </c>
      <c r="S639" s="4" t="str">
        <f>VLOOKUP(A639,'Medical Examinations'!$A$1:$J$2336,6,FALSE)</f>
        <v>No</v>
      </c>
      <c r="T639" s="4" t="str">
        <f>VLOOKUP(A639,'Medical Examinations'!$A$1:$J$2336,8,FALSE)</f>
        <v>No</v>
      </c>
      <c r="U639" s="4" t="str">
        <f>VLOOKUP(A639,'Medical Examinations'!$A$1:$J$2336,9,FALSE)</f>
        <v>Normal Weight</v>
      </c>
      <c r="V639" s="4" t="str">
        <f>VLOOKUP(A639,'Medical Examinations'!$A$1:$J$2336,10,FALSE)</f>
        <v>Diabetes</v>
      </c>
      <c r="W639" s="4"/>
      <c r="X639" s="4"/>
    </row>
    <row r="640" spans="1:24" ht="15.75" thickBot="1" x14ac:dyDescent="0.3">
      <c r="A640" s="4" t="s">
        <v>674</v>
      </c>
      <c r="B640" s="5">
        <v>1973</v>
      </c>
      <c r="C640" s="4" t="s">
        <v>36</v>
      </c>
      <c r="D640" s="5">
        <v>24</v>
      </c>
      <c r="E640" s="5" t="str">
        <f>CONCATENATE(D640," ",C640," ",B640)</f>
        <v>24 Oct 1973</v>
      </c>
      <c r="F640" s="4" t="str">
        <f>IF(M640&lt;=30,"20-30",IF(M640&lt;=40,"31-40",IF(M640&lt;=50,"41-50","51+")))</f>
        <v>51+</v>
      </c>
      <c r="G640" s="19">
        <v>5466.88</v>
      </c>
      <c r="H640" s="4" t="s">
        <v>11</v>
      </c>
      <c r="I640" s="4" t="s">
        <v>11</v>
      </c>
      <c r="J640" s="4" t="s">
        <v>13</v>
      </c>
      <c r="K640" s="4"/>
      <c r="L640" s="4" t="str">
        <f>VLOOKUP(A640,'Customer Names'!$A$2:$B$2336,2,FALSE)</f>
        <v>Mueller</v>
      </c>
      <c r="M640" s="4">
        <f>DATEDIF(E640,$K$2,"y")</f>
        <v>51</v>
      </c>
      <c r="N640" s="4">
        <f>VLOOKUP(A640,'Medical Examinations'!$A$2:$B$2336,2,FALSE)</f>
        <v>17.260000000000002</v>
      </c>
      <c r="O640" s="4">
        <f>VLOOKUP(A640,'Medical Examinations'!$A$1:$J$2336,3,FALSE)</f>
        <v>11.73</v>
      </c>
      <c r="P640" s="4" t="str">
        <f>VLOOKUP(A640,'Medical Examinations'!$A$1:$J$2336,4,FALSE)</f>
        <v>No</v>
      </c>
      <c r="Q640" s="4" t="str">
        <f>VLOOKUP(A640,'Medical Examinations'!$A$1:$J$2336,5,FALSE)</f>
        <v>No</v>
      </c>
      <c r="R640" s="4">
        <f>VLOOKUP(A640,'Medical Examinations'!$A$1:$J$2336,7,FALSE)</f>
        <v>2</v>
      </c>
      <c r="S640" s="4" t="str">
        <f>VLOOKUP(A640,'Medical Examinations'!$A$1:$J$2336,6,FALSE)</f>
        <v>No</v>
      </c>
      <c r="T640" s="4" t="str">
        <f>VLOOKUP(A640,'Medical Examinations'!$A$1:$J$2336,8,FALSE)</f>
        <v>No</v>
      </c>
      <c r="U640" s="4" t="str">
        <f>VLOOKUP(A640,'Medical Examinations'!$A$1:$J$2336,9,FALSE)</f>
        <v>Underweight</v>
      </c>
      <c r="V640" s="4" t="str">
        <f>VLOOKUP(A640,'Medical Examinations'!$A$1:$J$2336,10,FALSE)</f>
        <v>Diabetes</v>
      </c>
      <c r="W640" s="4"/>
      <c r="X640" s="4"/>
    </row>
    <row r="641" spans="1:24" ht="15.75" thickBot="1" x14ac:dyDescent="0.3">
      <c r="A641" s="4" t="s">
        <v>675</v>
      </c>
      <c r="B641" s="5">
        <v>1986</v>
      </c>
      <c r="C641" s="4" t="s">
        <v>30</v>
      </c>
      <c r="D641" s="5">
        <v>2</v>
      </c>
      <c r="E641" s="5" t="str">
        <f>CONCATENATE(D641," ",C641," ",B641)</f>
        <v>2 Dec 1986</v>
      </c>
      <c r="F641" s="4" t="str">
        <f>IF(M641&lt;=30,"20-30",IF(M641&lt;=40,"31-40",IF(M641&lt;=50,"41-50","51+")))</f>
        <v>31-40</v>
      </c>
      <c r="G641" s="19">
        <v>5469.01</v>
      </c>
      <c r="H641" s="4" t="s">
        <v>11</v>
      </c>
      <c r="I641" s="4" t="s">
        <v>11</v>
      </c>
      <c r="J641" s="4" t="s">
        <v>247</v>
      </c>
      <c r="K641" s="4"/>
      <c r="L641" s="4" t="str">
        <f>VLOOKUP(A641,'Customer Names'!$A$2:$B$2336,2,FALSE)</f>
        <v>Schoeneck</v>
      </c>
      <c r="M641" s="4">
        <f>DATEDIF(E641,$K$2,"y")</f>
        <v>38</v>
      </c>
      <c r="N641" s="4">
        <f>VLOOKUP(A641,'Medical Examinations'!$A$2:$B$2336,2,FALSE)</f>
        <v>27.74</v>
      </c>
      <c r="O641" s="4">
        <f>VLOOKUP(A641,'Medical Examinations'!$A$1:$J$2336,3,FALSE)</f>
        <v>7.32</v>
      </c>
      <c r="P641" s="4" t="str">
        <f>VLOOKUP(A641,'Medical Examinations'!$A$1:$J$2336,4,FALSE)</f>
        <v>Yes</v>
      </c>
      <c r="Q641" s="4" t="str">
        <f>VLOOKUP(A641,'Medical Examinations'!$A$1:$J$2336,5,FALSE)</f>
        <v>No</v>
      </c>
      <c r="R641" s="4">
        <f>VLOOKUP(A641,'Medical Examinations'!$A$1:$J$2336,7,FALSE)</f>
        <v>1</v>
      </c>
      <c r="S641" s="4" t="str">
        <f>VLOOKUP(A641,'Medical Examinations'!$A$1:$J$2336,6,FALSE)</f>
        <v>No</v>
      </c>
      <c r="T641" s="4" t="str">
        <f>VLOOKUP(A641,'Medical Examinations'!$A$1:$J$2336,8,FALSE)</f>
        <v>No</v>
      </c>
      <c r="U641" s="4" t="str">
        <f>VLOOKUP(A641,'Medical Examinations'!$A$1:$J$2336,9,FALSE)</f>
        <v>Overweight</v>
      </c>
      <c r="V641" s="4" t="str">
        <f>VLOOKUP(A641,'Medical Examinations'!$A$1:$J$2336,10,FALSE)</f>
        <v>Diabetes</v>
      </c>
      <c r="W641" s="4"/>
      <c r="X641" s="4"/>
    </row>
    <row r="642" spans="1:24" ht="15.75" thickBot="1" x14ac:dyDescent="0.3">
      <c r="A642" s="4" t="s">
        <v>676</v>
      </c>
      <c r="B642" s="5">
        <v>1986</v>
      </c>
      <c r="C642" s="4" t="s">
        <v>10</v>
      </c>
      <c r="D642" s="5">
        <v>12</v>
      </c>
      <c r="E642" s="5" t="str">
        <f>CONCATENATE(D642," ",C642," ",B642)</f>
        <v>12 Jul 1986</v>
      </c>
      <c r="F642" s="4" t="str">
        <f>IF(M642&lt;=30,"20-30",IF(M642&lt;=40,"31-40",IF(M642&lt;=50,"41-50","51+")))</f>
        <v>31-40</v>
      </c>
      <c r="G642" s="19">
        <v>5472.45</v>
      </c>
      <c r="H642" s="4" t="s">
        <v>11</v>
      </c>
      <c r="I642" s="4" t="s">
        <v>12</v>
      </c>
      <c r="J642" s="4" t="s">
        <v>42</v>
      </c>
      <c r="K642" s="4"/>
      <c r="L642" s="4" t="str">
        <f>VLOOKUP(A642,'Customer Names'!$A$2:$B$2336,2,FALSE)</f>
        <v>Arpin</v>
      </c>
      <c r="M642" s="4">
        <f>DATEDIF(E642,$K$2,"y")</f>
        <v>38</v>
      </c>
      <c r="N642" s="4">
        <f>VLOOKUP(A642,'Medical Examinations'!$A$2:$B$2336,2,FALSE)</f>
        <v>25.9</v>
      </c>
      <c r="O642" s="4">
        <f>VLOOKUP(A642,'Medical Examinations'!$A$1:$J$2336,3,FALSE)</f>
        <v>9.1199999999999992</v>
      </c>
      <c r="P642" s="4" t="str">
        <f>VLOOKUP(A642,'Medical Examinations'!$A$1:$J$2336,4,FALSE)</f>
        <v>Yes</v>
      </c>
      <c r="Q642" s="4" t="str">
        <f>VLOOKUP(A642,'Medical Examinations'!$A$1:$J$2336,5,FALSE)</f>
        <v>No</v>
      </c>
      <c r="R642" s="4">
        <f>VLOOKUP(A642,'Medical Examinations'!$A$1:$J$2336,7,FALSE)</f>
        <v>1</v>
      </c>
      <c r="S642" s="4" t="str">
        <f>VLOOKUP(A642,'Medical Examinations'!$A$1:$J$2336,6,FALSE)</f>
        <v>No</v>
      </c>
      <c r="T642" s="4" t="str">
        <f>VLOOKUP(A642,'Medical Examinations'!$A$1:$J$2336,8,FALSE)</f>
        <v>No</v>
      </c>
      <c r="U642" s="4" t="str">
        <f>VLOOKUP(A642,'Medical Examinations'!$A$1:$J$2336,9,FALSE)</f>
        <v>Overweight</v>
      </c>
      <c r="V642" s="4" t="str">
        <f>VLOOKUP(A642,'Medical Examinations'!$A$1:$J$2336,10,FALSE)</f>
        <v>Diabetes</v>
      </c>
      <c r="W642" s="4"/>
      <c r="X642" s="4"/>
    </row>
    <row r="643" spans="1:24" ht="15.75" thickBot="1" x14ac:dyDescent="0.3">
      <c r="A643" s="4" t="s">
        <v>677</v>
      </c>
      <c r="B643" s="5">
        <v>1986</v>
      </c>
      <c r="C643" s="4" t="s">
        <v>20</v>
      </c>
      <c r="D643" s="5">
        <v>30</v>
      </c>
      <c r="E643" s="5" t="str">
        <f>CONCATENATE(D643," ",C643," ",B643)</f>
        <v>30 Sep 1986</v>
      </c>
      <c r="F643" s="4" t="str">
        <f>IF(M643&lt;=30,"20-30",IF(M643&lt;=40,"31-40",IF(M643&lt;=50,"41-50","51+")))</f>
        <v>31-40</v>
      </c>
      <c r="G643" s="19">
        <v>5478.04</v>
      </c>
      <c r="H643" s="4" t="s">
        <v>11</v>
      </c>
      <c r="I643" s="4" t="s">
        <v>12</v>
      </c>
      <c r="J643" s="4" t="s">
        <v>13</v>
      </c>
      <c r="K643" s="4"/>
      <c r="L643" s="4" t="str">
        <f>VLOOKUP(A643,'Customer Names'!$A$2:$B$2336,2,FALSE)</f>
        <v>Deeter</v>
      </c>
      <c r="M643" s="4">
        <f>DATEDIF(E643,$K$2,"y")</f>
        <v>38</v>
      </c>
      <c r="N643" s="4">
        <f>VLOOKUP(A643,'Medical Examinations'!$A$2:$B$2336,2,FALSE)</f>
        <v>29.92</v>
      </c>
      <c r="O643" s="4">
        <f>VLOOKUP(A643,'Medical Examinations'!$A$1:$J$2336,3,FALSE)</f>
        <v>9.07</v>
      </c>
      <c r="P643" s="4" t="str">
        <f>VLOOKUP(A643,'Medical Examinations'!$A$1:$J$2336,4,FALSE)</f>
        <v>Yes</v>
      </c>
      <c r="Q643" s="4" t="str">
        <f>VLOOKUP(A643,'Medical Examinations'!$A$1:$J$2336,5,FALSE)</f>
        <v>No</v>
      </c>
      <c r="R643" s="4">
        <f>VLOOKUP(A643,'Medical Examinations'!$A$1:$J$2336,7,FALSE)</f>
        <v>1</v>
      </c>
      <c r="S643" s="4" t="str">
        <f>VLOOKUP(A643,'Medical Examinations'!$A$1:$J$2336,6,FALSE)</f>
        <v>No</v>
      </c>
      <c r="T643" s="4" t="str">
        <f>VLOOKUP(A643,'Medical Examinations'!$A$1:$J$2336,8,FALSE)</f>
        <v>No</v>
      </c>
      <c r="U643" s="4" t="str">
        <f>VLOOKUP(A643,'Medical Examinations'!$A$1:$J$2336,9,FALSE)</f>
        <v>Overweight</v>
      </c>
      <c r="V643" s="4" t="str">
        <f>VLOOKUP(A643,'Medical Examinations'!$A$1:$J$2336,10,FALSE)</f>
        <v>Diabetes</v>
      </c>
      <c r="W643" s="4"/>
      <c r="X643" s="4"/>
    </row>
    <row r="644" spans="1:24" ht="15.75" thickBot="1" x14ac:dyDescent="0.3">
      <c r="A644" s="4" t="s">
        <v>678</v>
      </c>
      <c r="B644" s="5">
        <v>1984</v>
      </c>
      <c r="C644" s="4" t="s">
        <v>34</v>
      </c>
      <c r="D644" s="5">
        <v>26</v>
      </c>
      <c r="E644" s="5" t="str">
        <f>CONCATENATE(D644," ",C644," ",B644)</f>
        <v>26 Aug 1984</v>
      </c>
      <c r="F644" s="4" t="str">
        <f>IF(M644&lt;=30,"20-30",IF(M644&lt;=40,"31-40",IF(M644&lt;=50,"41-50","51+")))</f>
        <v>31-40</v>
      </c>
      <c r="G644" s="19">
        <v>5484.47</v>
      </c>
      <c r="H644" s="4" t="s">
        <v>11</v>
      </c>
      <c r="I644" s="4" t="s">
        <v>11</v>
      </c>
      <c r="J644" s="4" t="s">
        <v>13</v>
      </c>
      <c r="K644" s="4"/>
      <c r="L644" s="4" t="str">
        <f>VLOOKUP(A644,'Customer Names'!$A$2:$B$2336,2,FALSE)</f>
        <v>Adams</v>
      </c>
      <c r="M644" s="4">
        <f>DATEDIF(E644,$K$2,"y")</f>
        <v>40</v>
      </c>
      <c r="N644" s="4">
        <f>VLOOKUP(A644,'Medical Examinations'!$A$2:$B$2336,2,FALSE)</f>
        <v>28.27</v>
      </c>
      <c r="O644" s="4">
        <f>VLOOKUP(A644,'Medical Examinations'!$A$1:$J$2336,3,FALSE)</f>
        <v>4.62</v>
      </c>
      <c r="P644" s="4" t="str">
        <f>VLOOKUP(A644,'Medical Examinations'!$A$1:$J$2336,4,FALSE)</f>
        <v>No</v>
      </c>
      <c r="Q644" s="4" t="str">
        <f>VLOOKUP(A644,'Medical Examinations'!$A$1:$J$2336,5,FALSE)</f>
        <v>No</v>
      </c>
      <c r="R644" s="4">
        <f>VLOOKUP(A644,'Medical Examinations'!$A$1:$J$2336,7,FALSE)</f>
        <v>1</v>
      </c>
      <c r="S644" s="4" t="str">
        <f>VLOOKUP(A644,'Medical Examinations'!$A$1:$J$2336,6,FALSE)</f>
        <v>No</v>
      </c>
      <c r="T644" s="4" t="str">
        <f>VLOOKUP(A644,'Medical Examinations'!$A$1:$J$2336,8,FALSE)</f>
        <v>No</v>
      </c>
      <c r="U644" s="4" t="str">
        <f>VLOOKUP(A644,'Medical Examinations'!$A$1:$J$2336,9,FALSE)</f>
        <v>Overweight</v>
      </c>
      <c r="V644" s="4" t="str">
        <f>VLOOKUP(A644,'Medical Examinations'!$A$1:$J$2336,10,FALSE)</f>
        <v>Normal</v>
      </c>
      <c r="W644" s="4"/>
      <c r="X644" s="4"/>
    </row>
    <row r="645" spans="1:24" ht="15.75" thickBot="1" x14ac:dyDescent="0.3">
      <c r="A645" s="4" t="s">
        <v>679</v>
      </c>
      <c r="B645" s="5">
        <v>1984</v>
      </c>
      <c r="C645" s="4" t="s">
        <v>34</v>
      </c>
      <c r="D645" s="5">
        <v>17</v>
      </c>
      <c r="E645" s="5" t="str">
        <f>CONCATENATE(D645," ",C645," ",B645)</f>
        <v>17 Aug 1984</v>
      </c>
      <c r="F645" s="4" t="str">
        <f>IF(M645&lt;=30,"20-30",IF(M645&lt;=40,"31-40",IF(M645&lt;=50,"41-50","51+")))</f>
        <v>31-40</v>
      </c>
      <c r="G645" s="19">
        <v>5488.26</v>
      </c>
      <c r="H645" s="4" t="s">
        <v>11</v>
      </c>
      <c r="I645" s="4" t="s">
        <v>12</v>
      </c>
      <c r="J645" s="4" t="s">
        <v>42</v>
      </c>
      <c r="K645" s="4"/>
      <c r="L645" s="4" t="str">
        <f>VLOOKUP(A645,'Customer Names'!$A$2:$B$2336,2,FALSE)</f>
        <v>Strasburg</v>
      </c>
      <c r="M645" s="4">
        <f>DATEDIF(E645,$K$2,"y")</f>
        <v>40</v>
      </c>
      <c r="N645" s="4">
        <f>VLOOKUP(A645,'Medical Examinations'!$A$2:$B$2336,2,FALSE)</f>
        <v>31</v>
      </c>
      <c r="O645" s="4">
        <f>VLOOKUP(A645,'Medical Examinations'!$A$1:$J$2336,3,FALSE)</f>
        <v>4.7699999999999996</v>
      </c>
      <c r="P645" s="4" t="str">
        <f>VLOOKUP(A645,'Medical Examinations'!$A$1:$J$2336,4,FALSE)</f>
        <v>No</v>
      </c>
      <c r="Q645" s="4" t="str">
        <f>VLOOKUP(A645,'Medical Examinations'!$A$1:$J$2336,5,FALSE)</f>
        <v>No</v>
      </c>
      <c r="R645" s="4">
        <f>VLOOKUP(A645,'Medical Examinations'!$A$1:$J$2336,7,FALSE)</f>
        <v>1</v>
      </c>
      <c r="S645" s="4" t="str">
        <f>VLOOKUP(A645,'Medical Examinations'!$A$1:$J$2336,6,FALSE)</f>
        <v>No</v>
      </c>
      <c r="T645" s="4" t="str">
        <f>VLOOKUP(A645,'Medical Examinations'!$A$1:$J$2336,8,FALSE)</f>
        <v>No</v>
      </c>
      <c r="U645" s="4" t="str">
        <f>VLOOKUP(A645,'Medical Examinations'!$A$1:$J$2336,9,FALSE)</f>
        <v>Obesity</v>
      </c>
      <c r="V645" s="4" t="str">
        <f>VLOOKUP(A645,'Medical Examinations'!$A$1:$J$2336,10,FALSE)</f>
        <v>Normal</v>
      </c>
      <c r="W645" s="4"/>
      <c r="X645" s="4"/>
    </row>
    <row r="646" spans="1:24" ht="15.75" thickBot="1" x14ac:dyDescent="0.3">
      <c r="A646" s="4" t="s">
        <v>680</v>
      </c>
      <c r="B646" s="5">
        <v>1988</v>
      </c>
      <c r="C646" s="4" t="s">
        <v>10</v>
      </c>
      <c r="D646" s="5">
        <v>29</v>
      </c>
      <c r="E646" s="5" t="str">
        <f>CONCATENATE(D646," ",C646," ",B646)</f>
        <v>29 Jul 1988</v>
      </c>
      <c r="F646" s="4" t="str">
        <f>IF(M646&lt;=30,"20-30",IF(M646&lt;=40,"31-40",IF(M646&lt;=50,"41-50","51+")))</f>
        <v>31-40</v>
      </c>
      <c r="G646" s="19">
        <v>5503.36</v>
      </c>
      <c r="H646" s="4" t="s">
        <v>11</v>
      </c>
      <c r="I646" s="4" t="s">
        <v>11</v>
      </c>
      <c r="J646" s="4" t="s">
        <v>23</v>
      </c>
      <c r="K646" s="4"/>
      <c r="L646" s="4" t="str">
        <f>VLOOKUP(A646,'Customer Names'!$A$2:$B$2336,2,FALSE)</f>
        <v>Findlay</v>
      </c>
      <c r="M646" s="4">
        <f>DATEDIF(E646,$K$2,"y")</f>
        <v>36</v>
      </c>
      <c r="N646" s="4">
        <f>VLOOKUP(A646,'Medical Examinations'!$A$2:$B$2336,2,FALSE)</f>
        <v>22.51</v>
      </c>
      <c r="O646" s="4">
        <f>VLOOKUP(A646,'Medical Examinations'!$A$1:$J$2336,3,FALSE)</f>
        <v>6.08</v>
      </c>
      <c r="P646" s="4" t="str">
        <f>VLOOKUP(A646,'Medical Examinations'!$A$1:$J$2336,4,FALSE)</f>
        <v>Yes</v>
      </c>
      <c r="Q646" s="4" t="str">
        <f>VLOOKUP(A646,'Medical Examinations'!$A$1:$J$2336,5,FALSE)</f>
        <v>No</v>
      </c>
      <c r="R646" s="4">
        <f>VLOOKUP(A646,'Medical Examinations'!$A$1:$J$2336,7,FALSE)</f>
        <v>1</v>
      </c>
      <c r="S646" s="4" t="str">
        <f>VLOOKUP(A646,'Medical Examinations'!$A$1:$J$2336,6,FALSE)</f>
        <v>No</v>
      </c>
      <c r="T646" s="4" t="str">
        <f>VLOOKUP(A646,'Medical Examinations'!$A$1:$J$2336,8,FALSE)</f>
        <v>No</v>
      </c>
      <c r="U646" s="4" t="str">
        <f>VLOOKUP(A646,'Medical Examinations'!$A$1:$J$2336,9,FALSE)</f>
        <v>Normal Weight</v>
      </c>
      <c r="V646" s="4" t="str">
        <f>VLOOKUP(A646,'Medical Examinations'!$A$1:$J$2336,10,FALSE)</f>
        <v>Prediabetes</v>
      </c>
      <c r="W646" s="4"/>
      <c r="X646" s="4"/>
    </row>
    <row r="647" spans="1:24" ht="15.75" thickBot="1" x14ac:dyDescent="0.3">
      <c r="A647" s="4" t="s">
        <v>681</v>
      </c>
      <c r="B647" s="5">
        <v>1981</v>
      </c>
      <c r="C647" s="4" t="s">
        <v>15</v>
      </c>
      <c r="D647" s="5">
        <v>7</v>
      </c>
      <c r="E647" s="5" t="str">
        <f>CONCATENATE(D647," ",C647," ",B647)</f>
        <v>7 Nov 1981</v>
      </c>
      <c r="F647" s="4" t="str">
        <f>IF(M647&lt;=30,"20-30",IF(M647&lt;=40,"31-40",IF(M647&lt;=50,"41-50","51+")))</f>
        <v>41-50</v>
      </c>
      <c r="G647" s="19">
        <v>5539.4</v>
      </c>
      <c r="H647" s="4" t="s">
        <v>11</v>
      </c>
      <c r="I647" s="4" t="s">
        <v>11</v>
      </c>
      <c r="J647" s="4" t="s">
        <v>13</v>
      </c>
      <c r="K647" s="4"/>
      <c r="L647" s="4" t="str">
        <f>VLOOKUP(A647,'Customer Names'!$A$2:$B$2336,2,FALSE)</f>
        <v>Cottini</v>
      </c>
      <c r="M647" s="4">
        <f>DATEDIF(E647,$K$2,"y")</f>
        <v>43</v>
      </c>
      <c r="N647" s="4">
        <f>VLOOKUP(A647,'Medical Examinations'!$A$2:$B$2336,2,FALSE)</f>
        <v>22.13</v>
      </c>
      <c r="O647" s="4">
        <f>VLOOKUP(A647,'Medical Examinations'!$A$1:$J$2336,3,FALSE)</f>
        <v>9.1999999999999993</v>
      </c>
      <c r="P647" s="4" t="str">
        <f>VLOOKUP(A647,'Medical Examinations'!$A$1:$J$2336,4,FALSE)</f>
        <v>Yes</v>
      </c>
      <c r="Q647" s="4" t="str">
        <f>VLOOKUP(A647,'Medical Examinations'!$A$1:$J$2336,5,FALSE)</f>
        <v>No</v>
      </c>
      <c r="R647" s="4">
        <f>VLOOKUP(A647,'Medical Examinations'!$A$1:$J$2336,7,FALSE)</f>
        <v>0</v>
      </c>
      <c r="S647" s="4" t="str">
        <f>VLOOKUP(A647,'Medical Examinations'!$A$1:$J$2336,6,FALSE)</f>
        <v>No</v>
      </c>
      <c r="T647" s="4" t="str">
        <f>VLOOKUP(A647,'Medical Examinations'!$A$1:$J$2336,8,FALSE)</f>
        <v>No</v>
      </c>
      <c r="U647" s="4" t="str">
        <f>VLOOKUP(A647,'Medical Examinations'!$A$1:$J$2336,9,FALSE)</f>
        <v>Normal Weight</v>
      </c>
      <c r="V647" s="4" t="str">
        <f>VLOOKUP(A647,'Medical Examinations'!$A$1:$J$2336,10,FALSE)</f>
        <v>Diabetes</v>
      </c>
      <c r="W647" s="4"/>
      <c r="X647" s="4"/>
    </row>
    <row r="648" spans="1:24" ht="15.75" thickBot="1" x14ac:dyDescent="0.3">
      <c r="A648" s="4" t="s">
        <v>682</v>
      </c>
      <c r="B648" s="5">
        <v>1980</v>
      </c>
      <c r="C648" s="4" t="s">
        <v>30</v>
      </c>
      <c r="D648" s="5">
        <v>7</v>
      </c>
      <c r="E648" s="5" t="str">
        <f>CONCATENATE(D648," ",C648," ",B648)</f>
        <v>7 Dec 1980</v>
      </c>
      <c r="F648" s="4" t="str">
        <f>IF(M648&lt;=30,"20-30",IF(M648&lt;=40,"31-40",IF(M648&lt;=50,"41-50","51+")))</f>
        <v>41-50</v>
      </c>
      <c r="G648" s="19">
        <v>5540.35</v>
      </c>
      <c r="H648" s="4" t="s">
        <v>11</v>
      </c>
      <c r="I648" s="4" t="s">
        <v>11</v>
      </c>
      <c r="J648" s="4" t="s">
        <v>23</v>
      </c>
      <c r="K648" s="4"/>
      <c r="L648" s="4" t="str">
        <f>VLOOKUP(A648,'Customer Names'!$A$2:$B$2336,2,FALSE)</f>
        <v>Spewak</v>
      </c>
      <c r="M648" s="4">
        <f>DATEDIF(E648,$K$2,"y")</f>
        <v>44</v>
      </c>
      <c r="N648" s="4">
        <f>VLOOKUP(A648,'Medical Examinations'!$A$2:$B$2336,2,FALSE)</f>
        <v>18.350000000000001</v>
      </c>
      <c r="O648" s="4">
        <f>VLOOKUP(A648,'Medical Examinations'!$A$1:$J$2336,3,FALSE)</f>
        <v>5.12</v>
      </c>
      <c r="P648" s="4" t="str">
        <f>VLOOKUP(A648,'Medical Examinations'!$A$1:$J$2336,4,FALSE)</f>
        <v>No</v>
      </c>
      <c r="Q648" s="4" t="str">
        <f>VLOOKUP(A648,'Medical Examinations'!$A$1:$J$2336,5,FALSE)</f>
        <v>No</v>
      </c>
      <c r="R648" s="4">
        <f>VLOOKUP(A648,'Medical Examinations'!$A$1:$J$2336,7,FALSE)</f>
        <v>0</v>
      </c>
      <c r="S648" s="4" t="str">
        <f>VLOOKUP(A648,'Medical Examinations'!$A$1:$J$2336,6,FALSE)</f>
        <v>No</v>
      </c>
      <c r="T648" s="4" t="str">
        <f>VLOOKUP(A648,'Medical Examinations'!$A$1:$J$2336,8,FALSE)</f>
        <v>No</v>
      </c>
      <c r="U648" s="4" t="str">
        <f>VLOOKUP(A648,'Medical Examinations'!$A$1:$J$2336,9,FALSE)</f>
        <v>Underweight</v>
      </c>
      <c r="V648" s="4" t="str">
        <f>VLOOKUP(A648,'Medical Examinations'!$A$1:$J$2336,10,FALSE)</f>
        <v>Normal</v>
      </c>
      <c r="W648" s="4"/>
      <c r="X648" s="4"/>
    </row>
    <row r="649" spans="1:24" ht="15.75" thickBot="1" x14ac:dyDescent="0.3">
      <c r="A649" s="4" t="s">
        <v>683</v>
      </c>
      <c r="B649" s="5">
        <v>1999</v>
      </c>
      <c r="C649" s="4" t="s">
        <v>20</v>
      </c>
      <c r="D649" s="5">
        <v>22</v>
      </c>
      <c r="E649" s="5" t="str">
        <f>CONCATENATE(D649," ",C649," ",B649)</f>
        <v>22 Sep 1999</v>
      </c>
      <c r="F649" s="4" t="str">
        <f>IF(M649&lt;=30,"20-30",IF(M649&lt;=40,"31-40",IF(M649&lt;=50,"41-50","51+")))</f>
        <v>20-30</v>
      </c>
      <c r="G649" s="19">
        <v>5552.61</v>
      </c>
      <c r="H649" s="4" t="s">
        <v>11</v>
      </c>
      <c r="I649" s="4" t="s">
        <v>12</v>
      </c>
      <c r="J649" s="4" t="s">
        <v>535</v>
      </c>
      <c r="K649" s="4"/>
      <c r="L649" s="4" t="str">
        <f>VLOOKUP(A649,'Customer Names'!$A$2:$B$2336,2,FALSE)</f>
        <v>McCracken</v>
      </c>
      <c r="M649" s="4">
        <f>DATEDIF(E649,$K$2,"y")</f>
        <v>25</v>
      </c>
      <c r="N649" s="4">
        <f>VLOOKUP(A649,'Medical Examinations'!$A$2:$B$2336,2,FALSE)</f>
        <v>34.15</v>
      </c>
      <c r="O649" s="4">
        <f>VLOOKUP(A649,'Medical Examinations'!$A$1:$J$2336,3,FALSE)</f>
        <v>5.42</v>
      </c>
      <c r="P649" s="4" t="str">
        <f>VLOOKUP(A649,'Medical Examinations'!$A$1:$J$2336,4,FALSE)</f>
        <v>No</v>
      </c>
      <c r="Q649" s="4" t="str">
        <f>VLOOKUP(A649,'Medical Examinations'!$A$1:$J$2336,5,FALSE)</f>
        <v>No</v>
      </c>
      <c r="R649" s="4">
        <f>VLOOKUP(A649,'Medical Examinations'!$A$1:$J$2336,7,FALSE)</f>
        <v>0</v>
      </c>
      <c r="S649" s="4" t="str">
        <f>VLOOKUP(A649,'Medical Examinations'!$A$1:$J$2336,6,FALSE)</f>
        <v>No</v>
      </c>
      <c r="T649" s="4" t="str">
        <f>VLOOKUP(A649,'Medical Examinations'!$A$1:$J$2336,8,FALSE)</f>
        <v>No</v>
      </c>
      <c r="U649" s="4" t="str">
        <f>VLOOKUP(A649,'Medical Examinations'!$A$1:$J$2336,9,FALSE)</f>
        <v>Obesity</v>
      </c>
      <c r="V649" s="4" t="str">
        <f>VLOOKUP(A649,'Medical Examinations'!$A$1:$J$2336,10,FALSE)</f>
        <v>Normal</v>
      </c>
      <c r="W649" s="4"/>
      <c r="X649" s="4"/>
    </row>
    <row r="650" spans="1:24" ht="15.75" thickBot="1" x14ac:dyDescent="0.3">
      <c r="A650" s="4" t="s">
        <v>684</v>
      </c>
      <c r="B650" s="5">
        <v>1974</v>
      </c>
      <c r="C650" s="4" t="s">
        <v>20</v>
      </c>
      <c r="D650" s="5">
        <v>18</v>
      </c>
      <c r="E650" s="5" t="str">
        <f>CONCATENATE(D650," ",C650," ",B650)</f>
        <v>18 Sep 1974</v>
      </c>
      <c r="F650" s="4" t="str">
        <f>IF(M650&lt;=30,"20-30",IF(M650&lt;=40,"31-40",IF(M650&lt;=50,"41-50","51+")))</f>
        <v>41-50</v>
      </c>
      <c r="G650" s="19">
        <v>5576.35</v>
      </c>
      <c r="H650" s="4" t="s">
        <v>11</v>
      </c>
      <c r="I650" s="4" t="s">
        <v>12</v>
      </c>
      <c r="J650" s="4" t="s">
        <v>13</v>
      </c>
      <c r="K650" s="4"/>
      <c r="L650" s="4" t="str">
        <f>VLOOKUP(A650,'Customer Names'!$A$2:$B$2336,2,FALSE)</f>
        <v>Mahoney</v>
      </c>
      <c r="M650" s="4">
        <f>DATEDIF(E650,$K$2,"y")</f>
        <v>50</v>
      </c>
      <c r="N650" s="4">
        <f>VLOOKUP(A650,'Medical Examinations'!$A$2:$B$2336,2,FALSE)</f>
        <v>18.34</v>
      </c>
      <c r="O650" s="4">
        <f>VLOOKUP(A650,'Medical Examinations'!$A$1:$J$2336,3,FALSE)</f>
        <v>10.01</v>
      </c>
      <c r="P650" s="4" t="str">
        <f>VLOOKUP(A650,'Medical Examinations'!$A$1:$J$2336,4,FALSE)</f>
        <v>No</v>
      </c>
      <c r="Q650" s="4" t="str">
        <f>VLOOKUP(A650,'Medical Examinations'!$A$1:$J$2336,5,FALSE)</f>
        <v>No</v>
      </c>
      <c r="R650" s="4">
        <f>VLOOKUP(A650,'Medical Examinations'!$A$1:$J$2336,7,FALSE)</f>
        <v>0</v>
      </c>
      <c r="S650" s="4" t="str">
        <f>VLOOKUP(A650,'Medical Examinations'!$A$1:$J$2336,6,FALSE)</f>
        <v>No</v>
      </c>
      <c r="T650" s="4" t="str">
        <f>VLOOKUP(A650,'Medical Examinations'!$A$1:$J$2336,8,FALSE)</f>
        <v>No</v>
      </c>
      <c r="U650" s="4" t="str">
        <f>VLOOKUP(A650,'Medical Examinations'!$A$1:$J$2336,9,FALSE)</f>
        <v>Underweight</v>
      </c>
      <c r="V650" s="4" t="str">
        <f>VLOOKUP(A650,'Medical Examinations'!$A$1:$J$2336,10,FALSE)</f>
        <v>Diabetes</v>
      </c>
      <c r="W650" s="4"/>
      <c r="X650" s="4"/>
    </row>
    <row r="651" spans="1:24" ht="15.75" thickBot="1" x14ac:dyDescent="0.3">
      <c r="A651" s="4" t="s">
        <v>685</v>
      </c>
      <c r="B651" s="5">
        <v>1985</v>
      </c>
      <c r="C651" s="4" t="s">
        <v>20</v>
      </c>
      <c r="D651" s="5">
        <v>5</v>
      </c>
      <c r="E651" s="5" t="str">
        <f>CONCATENATE(D651," ",C651," ",B651)</f>
        <v>5 Sep 1985</v>
      </c>
      <c r="F651" s="4" t="str">
        <f>IF(M651&lt;=30,"20-30",IF(M651&lt;=40,"31-40",IF(M651&lt;=50,"41-50","51+")))</f>
        <v>31-40</v>
      </c>
      <c r="G651" s="19">
        <v>5582.95</v>
      </c>
      <c r="H651" s="4" t="s">
        <v>11</v>
      </c>
      <c r="I651" s="4" t="s">
        <v>16</v>
      </c>
      <c r="J651" s="4" t="s">
        <v>23</v>
      </c>
      <c r="K651" s="4"/>
      <c r="L651" s="4" t="str">
        <f>VLOOKUP(A651,'Customer Names'!$A$2:$B$2336,2,FALSE)</f>
        <v>Whitney</v>
      </c>
      <c r="M651" s="4">
        <f>DATEDIF(E651,$K$2,"y")</f>
        <v>39</v>
      </c>
      <c r="N651" s="4">
        <f>VLOOKUP(A651,'Medical Examinations'!$A$2:$B$2336,2,FALSE)</f>
        <v>20.86</v>
      </c>
      <c r="O651" s="4">
        <f>VLOOKUP(A651,'Medical Examinations'!$A$1:$J$2336,3,FALSE)</f>
        <v>4.3600000000000003</v>
      </c>
      <c r="P651" s="4" t="str">
        <f>VLOOKUP(A651,'Medical Examinations'!$A$1:$J$2336,4,FALSE)</f>
        <v>Yes</v>
      </c>
      <c r="Q651" s="4" t="str">
        <f>VLOOKUP(A651,'Medical Examinations'!$A$1:$J$2336,5,FALSE)</f>
        <v>No</v>
      </c>
      <c r="R651" s="4">
        <f>VLOOKUP(A651,'Medical Examinations'!$A$1:$J$2336,7,FALSE)</f>
        <v>0</v>
      </c>
      <c r="S651" s="4" t="str">
        <f>VLOOKUP(A651,'Medical Examinations'!$A$1:$J$2336,6,FALSE)</f>
        <v>No</v>
      </c>
      <c r="T651" s="4" t="str">
        <f>VLOOKUP(A651,'Medical Examinations'!$A$1:$J$2336,8,FALSE)</f>
        <v>No</v>
      </c>
      <c r="U651" s="4" t="str">
        <f>VLOOKUP(A651,'Medical Examinations'!$A$1:$J$2336,9,FALSE)</f>
        <v>Normal Weight</v>
      </c>
      <c r="V651" s="4" t="str">
        <f>VLOOKUP(A651,'Medical Examinations'!$A$1:$J$2336,10,FALSE)</f>
        <v>Normal</v>
      </c>
      <c r="W651" s="4"/>
      <c r="X651" s="4"/>
    </row>
    <row r="652" spans="1:24" ht="15.75" thickBot="1" x14ac:dyDescent="0.3">
      <c r="A652" s="4" t="s">
        <v>686</v>
      </c>
      <c r="B652" s="5">
        <v>1986</v>
      </c>
      <c r="C652" s="4" t="s">
        <v>15</v>
      </c>
      <c r="D652" s="5">
        <v>21</v>
      </c>
      <c r="E652" s="5" t="str">
        <f>CONCATENATE(D652," ",C652," ",B652)</f>
        <v>21 Nov 1986</v>
      </c>
      <c r="F652" s="4" t="str">
        <f>IF(M652&lt;=30,"20-30",IF(M652&lt;=40,"31-40",IF(M652&lt;=50,"41-50","51+")))</f>
        <v>31-40</v>
      </c>
      <c r="G652" s="19">
        <v>5584.31</v>
      </c>
      <c r="H652" s="4" t="s">
        <v>12</v>
      </c>
      <c r="I652" s="4" t="s">
        <v>16</v>
      </c>
      <c r="J652" s="4" t="s">
        <v>13</v>
      </c>
      <c r="K652" s="4"/>
      <c r="L652" s="4" t="str">
        <f>VLOOKUP(A652,'Customer Names'!$A$2:$B$2336,2,FALSE)</f>
        <v>Goldsby</v>
      </c>
      <c r="M652" s="4">
        <f>DATEDIF(E652,$K$2,"y")</f>
        <v>38</v>
      </c>
      <c r="N652" s="4">
        <f>VLOOKUP(A652,'Medical Examinations'!$A$2:$B$2336,2,FALSE)</f>
        <v>34.43</v>
      </c>
      <c r="O652" s="4">
        <f>VLOOKUP(A652,'Medical Examinations'!$A$1:$J$2336,3,FALSE)</f>
        <v>8.6199999999999992</v>
      </c>
      <c r="P652" s="4" t="str">
        <f>VLOOKUP(A652,'Medical Examinations'!$A$1:$J$2336,4,FALSE)</f>
        <v>Yes</v>
      </c>
      <c r="Q652" s="4" t="str">
        <f>VLOOKUP(A652,'Medical Examinations'!$A$1:$J$2336,5,FALSE)</f>
        <v>No</v>
      </c>
      <c r="R652" s="4">
        <f>VLOOKUP(A652,'Medical Examinations'!$A$1:$J$2336,7,FALSE)</f>
        <v>1</v>
      </c>
      <c r="S652" s="4" t="str">
        <f>VLOOKUP(A652,'Medical Examinations'!$A$1:$J$2336,6,FALSE)</f>
        <v>No</v>
      </c>
      <c r="T652" s="4" t="str">
        <f>VLOOKUP(A652,'Medical Examinations'!$A$1:$J$2336,8,FALSE)</f>
        <v>No</v>
      </c>
      <c r="U652" s="4" t="str">
        <f>VLOOKUP(A652,'Medical Examinations'!$A$1:$J$2336,9,FALSE)</f>
        <v>Obesity</v>
      </c>
      <c r="V652" s="4" t="str">
        <f>VLOOKUP(A652,'Medical Examinations'!$A$1:$J$2336,10,FALSE)</f>
        <v>Diabetes</v>
      </c>
      <c r="W652" s="4"/>
      <c r="X652" s="4"/>
    </row>
    <row r="653" spans="1:24" ht="15.75" thickBot="1" x14ac:dyDescent="0.3">
      <c r="A653" s="4" t="s">
        <v>687</v>
      </c>
      <c r="B653" s="5">
        <v>1983</v>
      </c>
      <c r="C653" s="4" t="s">
        <v>36</v>
      </c>
      <c r="D653" s="5">
        <v>3</v>
      </c>
      <c r="E653" s="5" t="str">
        <f>CONCATENATE(D653," ",C653," ",B653)</f>
        <v>3 Oct 1983</v>
      </c>
      <c r="F653" s="4" t="str">
        <f>IF(M653&lt;=30,"20-30",IF(M653&lt;=40,"31-40",IF(M653&lt;=50,"41-50","51+")))</f>
        <v>41-50</v>
      </c>
      <c r="G653" s="19">
        <v>5587.59</v>
      </c>
      <c r="H653" s="4" t="s">
        <v>11</v>
      </c>
      <c r="I653" s="4" t="s">
        <v>16</v>
      </c>
      <c r="J653" s="4" t="s">
        <v>13</v>
      </c>
      <c r="K653" s="4"/>
      <c r="L653" s="4" t="str">
        <f>VLOOKUP(A653,'Customer Names'!$A$2:$B$2336,2,FALSE)</f>
        <v>Shen</v>
      </c>
      <c r="M653" s="4">
        <f>DATEDIF(E653,$K$2,"y")</f>
        <v>41</v>
      </c>
      <c r="N653" s="4">
        <f>VLOOKUP(A653,'Medical Examinations'!$A$2:$B$2336,2,FALSE)</f>
        <v>21.37</v>
      </c>
      <c r="O653" s="4">
        <f>VLOOKUP(A653,'Medical Examinations'!$A$1:$J$2336,3,FALSE)</f>
        <v>4.54</v>
      </c>
      <c r="P653" s="4" t="str">
        <f>VLOOKUP(A653,'Medical Examinations'!$A$1:$J$2336,4,FALSE)</f>
        <v>Yes</v>
      </c>
      <c r="Q653" s="4" t="str">
        <f>VLOOKUP(A653,'Medical Examinations'!$A$1:$J$2336,5,FALSE)</f>
        <v>No</v>
      </c>
      <c r="R653" s="4">
        <f>VLOOKUP(A653,'Medical Examinations'!$A$1:$J$2336,7,FALSE)</f>
        <v>1</v>
      </c>
      <c r="S653" s="4" t="str">
        <f>VLOOKUP(A653,'Medical Examinations'!$A$1:$J$2336,6,FALSE)</f>
        <v>Yes</v>
      </c>
      <c r="T653" s="4" t="str">
        <f>VLOOKUP(A653,'Medical Examinations'!$A$1:$J$2336,8,FALSE)</f>
        <v>No</v>
      </c>
      <c r="U653" s="4" t="str">
        <f>VLOOKUP(A653,'Medical Examinations'!$A$1:$J$2336,9,FALSE)</f>
        <v>Normal Weight</v>
      </c>
      <c r="V653" s="4" t="str">
        <f>VLOOKUP(A653,'Medical Examinations'!$A$1:$J$2336,10,FALSE)</f>
        <v>Normal</v>
      </c>
      <c r="W653" s="4"/>
      <c r="X653" s="4"/>
    </row>
    <row r="654" spans="1:24" ht="15.75" thickBot="1" x14ac:dyDescent="0.3">
      <c r="A654" s="4" t="s">
        <v>688</v>
      </c>
      <c r="B654" s="5">
        <v>1988</v>
      </c>
      <c r="C654" s="4" t="s">
        <v>15</v>
      </c>
      <c r="D654" s="5">
        <v>18</v>
      </c>
      <c r="E654" s="5" t="str">
        <f>CONCATENATE(D654," ",C654," ",B654)</f>
        <v>18 Nov 1988</v>
      </c>
      <c r="F654" s="4" t="str">
        <f>IF(M654&lt;=30,"20-30",IF(M654&lt;=40,"31-40",IF(M654&lt;=50,"41-50","51+")))</f>
        <v>31-40</v>
      </c>
      <c r="G654" s="19">
        <v>5594.85</v>
      </c>
      <c r="H654" s="4" t="s">
        <v>11</v>
      </c>
      <c r="I654" s="4" t="s">
        <v>12</v>
      </c>
      <c r="J654" s="4" t="s">
        <v>247</v>
      </c>
      <c r="K654" s="4"/>
      <c r="L654" s="4" t="str">
        <f>VLOOKUP(A654,'Customer Names'!$A$2:$B$2336,2,FALSE)</f>
        <v>Palmer</v>
      </c>
      <c r="M654" s="4">
        <f>DATEDIF(E654,$K$2,"y")</f>
        <v>36</v>
      </c>
      <c r="N654" s="4">
        <f>VLOOKUP(A654,'Medical Examinations'!$A$2:$B$2336,2,FALSE)</f>
        <v>33.25</v>
      </c>
      <c r="O654" s="4">
        <f>VLOOKUP(A654,'Medical Examinations'!$A$1:$J$2336,3,FALSE)</f>
        <v>5.62</v>
      </c>
      <c r="P654" s="4" t="str">
        <f>VLOOKUP(A654,'Medical Examinations'!$A$1:$J$2336,4,FALSE)</f>
        <v>Yes</v>
      </c>
      <c r="Q654" s="4" t="str">
        <f>VLOOKUP(A654,'Medical Examinations'!$A$1:$J$2336,5,FALSE)</f>
        <v>No</v>
      </c>
      <c r="R654" s="4">
        <f>VLOOKUP(A654,'Medical Examinations'!$A$1:$J$2336,7,FALSE)</f>
        <v>1</v>
      </c>
      <c r="S654" s="4" t="str">
        <f>VLOOKUP(A654,'Medical Examinations'!$A$1:$J$2336,6,FALSE)</f>
        <v>No</v>
      </c>
      <c r="T654" s="4" t="str">
        <f>VLOOKUP(A654,'Medical Examinations'!$A$1:$J$2336,8,FALSE)</f>
        <v>No</v>
      </c>
      <c r="U654" s="4" t="str">
        <f>VLOOKUP(A654,'Medical Examinations'!$A$1:$J$2336,9,FALSE)</f>
        <v>Obesity</v>
      </c>
      <c r="V654" s="4" t="str">
        <f>VLOOKUP(A654,'Medical Examinations'!$A$1:$J$2336,10,FALSE)</f>
        <v>Normal</v>
      </c>
      <c r="W654" s="4"/>
      <c r="X654" s="4"/>
    </row>
    <row r="655" spans="1:24" ht="15.75" thickBot="1" x14ac:dyDescent="0.3">
      <c r="A655" s="4" t="s">
        <v>689</v>
      </c>
      <c r="B655" s="5">
        <v>1978</v>
      </c>
      <c r="C655" s="4" t="s">
        <v>20</v>
      </c>
      <c r="D655" s="5">
        <v>11</v>
      </c>
      <c r="E655" s="5" t="str">
        <f>CONCATENATE(D655," ",C655," ",B655)</f>
        <v>11 Sep 1978</v>
      </c>
      <c r="F655" s="4" t="str">
        <f>IF(M655&lt;=30,"20-30",IF(M655&lt;=40,"31-40",IF(M655&lt;=50,"41-50","51+")))</f>
        <v>41-50</v>
      </c>
      <c r="G655" s="19">
        <v>5612.83</v>
      </c>
      <c r="H655" s="4" t="s">
        <v>11</v>
      </c>
      <c r="I655" s="4" t="s">
        <v>12</v>
      </c>
      <c r="J655" s="4" t="s">
        <v>13</v>
      </c>
      <c r="K655" s="4"/>
      <c r="L655" s="4" t="str">
        <f>VLOOKUP(A655,'Customer Names'!$A$2:$B$2336,2,FALSE)</f>
        <v>Leblanc</v>
      </c>
      <c r="M655" s="4">
        <f>DATEDIF(E655,$K$2,"y")</f>
        <v>46</v>
      </c>
      <c r="N655" s="4">
        <f>VLOOKUP(A655,'Medical Examinations'!$A$2:$B$2336,2,FALSE)</f>
        <v>19.059999999999999</v>
      </c>
      <c r="O655" s="4">
        <f>VLOOKUP(A655,'Medical Examinations'!$A$1:$J$2336,3,FALSE)</f>
        <v>7.41</v>
      </c>
      <c r="P655" s="4" t="str">
        <f>VLOOKUP(A655,'Medical Examinations'!$A$1:$J$2336,4,FALSE)</f>
        <v>No</v>
      </c>
      <c r="Q655" s="4" t="str">
        <f>VLOOKUP(A655,'Medical Examinations'!$A$1:$J$2336,5,FALSE)</f>
        <v>No</v>
      </c>
      <c r="R655" s="4">
        <f>VLOOKUP(A655,'Medical Examinations'!$A$1:$J$2336,7,FALSE)</f>
        <v>0</v>
      </c>
      <c r="S655" s="4" t="str">
        <f>VLOOKUP(A655,'Medical Examinations'!$A$1:$J$2336,6,FALSE)</f>
        <v>No</v>
      </c>
      <c r="T655" s="4" t="str">
        <f>VLOOKUP(A655,'Medical Examinations'!$A$1:$J$2336,8,FALSE)</f>
        <v>No</v>
      </c>
      <c r="U655" s="4" t="str">
        <f>VLOOKUP(A655,'Medical Examinations'!$A$1:$J$2336,9,FALSE)</f>
        <v>Normal Weight</v>
      </c>
      <c r="V655" s="4" t="str">
        <f>VLOOKUP(A655,'Medical Examinations'!$A$1:$J$2336,10,FALSE)</f>
        <v>Diabetes</v>
      </c>
      <c r="W655" s="4"/>
      <c r="X655" s="4"/>
    </row>
    <row r="656" spans="1:24" ht="15.75" thickBot="1" x14ac:dyDescent="0.3">
      <c r="A656" s="4" t="s">
        <v>690</v>
      </c>
      <c r="B656" s="5">
        <v>1994</v>
      </c>
      <c r="C656" s="4" t="s">
        <v>15</v>
      </c>
      <c r="D656" s="5">
        <v>15</v>
      </c>
      <c r="E656" s="5" t="str">
        <f>CONCATENATE(D656," ",C656," ",B656)</f>
        <v>15 Nov 1994</v>
      </c>
      <c r="F656" s="4" t="str">
        <f>IF(M656&lt;=30,"20-30",IF(M656&lt;=40,"31-40",IF(M656&lt;=50,"41-50","51+")))</f>
        <v>20-30</v>
      </c>
      <c r="G656" s="19">
        <v>5615.37</v>
      </c>
      <c r="H656" s="4" t="s">
        <v>11</v>
      </c>
      <c r="I656" s="4" t="s">
        <v>12</v>
      </c>
      <c r="J656" s="4" t="s">
        <v>42</v>
      </c>
      <c r="K656" s="4"/>
      <c r="L656" s="4" t="str">
        <f>VLOOKUP(A656,'Customer Names'!$A$2:$B$2336,2,FALSE)</f>
        <v>Strong</v>
      </c>
      <c r="M656" s="4">
        <f>DATEDIF(E656,$K$2,"y")</f>
        <v>30</v>
      </c>
      <c r="N656" s="4">
        <f>VLOOKUP(A656,'Medical Examinations'!$A$2:$B$2336,2,FALSE)</f>
        <v>24.3</v>
      </c>
      <c r="O656" s="4">
        <f>VLOOKUP(A656,'Medical Examinations'!$A$1:$J$2336,3,FALSE)</f>
        <v>6.23</v>
      </c>
      <c r="P656" s="4" t="str">
        <f>VLOOKUP(A656,'Medical Examinations'!$A$1:$J$2336,4,FALSE)</f>
        <v>No</v>
      </c>
      <c r="Q656" s="4" t="str">
        <f>VLOOKUP(A656,'Medical Examinations'!$A$1:$J$2336,5,FALSE)</f>
        <v>No</v>
      </c>
      <c r="R656" s="4">
        <f>VLOOKUP(A656,'Medical Examinations'!$A$1:$J$2336,7,FALSE)</f>
        <v>0</v>
      </c>
      <c r="S656" s="4" t="str">
        <f>VLOOKUP(A656,'Medical Examinations'!$A$1:$J$2336,6,FALSE)</f>
        <v>No</v>
      </c>
      <c r="T656" s="4" t="str">
        <f>VLOOKUP(A656,'Medical Examinations'!$A$1:$J$2336,8,FALSE)</f>
        <v>No</v>
      </c>
      <c r="U656" s="4" t="str">
        <f>VLOOKUP(A656,'Medical Examinations'!$A$1:$J$2336,9,FALSE)</f>
        <v>Normal Weight</v>
      </c>
      <c r="V656" s="4" t="str">
        <f>VLOOKUP(A656,'Medical Examinations'!$A$1:$J$2336,10,FALSE)</f>
        <v>Prediabetes</v>
      </c>
      <c r="W656" s="4"/>
      <c r="X656" s="4"/>
    </row>
    <row r="657" spans="1:24" ht="15.75" thickBot="1" x14ac:dyDescent="0.3">
      <c r="A657" s="4" t="s">
        <v>691</v>
      </c>
      <c r="B657" s="5">
        <v>1987</v>
      </c>
      <c r="C657" s="4" t="s">
        <v>30</v>
      </c>
      <c r="D657" s="5">
        <v>9</v>
      </c>
      <c r="E657" s="5" t="str">
        <f>CONCATENATE(D657," ",C657," ",B657)</f>
        <v>9 Dec 1987</v>
      </c>
      <c r="F657" s="4" t="str">
        <f>IF(M657&lt;=30,"20-30",IF(M657&lt;=40,"31-40",IF(M657&lt;=50,"41-50","51+")))</f>
        <v>31-40</v>
      </c>
      <c r="G657" s="19">
        <v>5630.46</v>
      </c>
      <c r="H657" s="4" t="s">
        <v>11</v>
      </c>
      <c r="I657" s="4" t="s">
        <v>12</v>
      </c>
      <c r="J657" s="4" t="s">
        <v>23</v>
      </c>
      <c r="K657" s="4"/>
      <c r="L657" s="4" t="str">
        <f>VLOOKUP(A657,'Customer Names'!$A$2:$B$2336,2,FALSE)</f>
        <v>Manion</v>
      </c>
      <c r="M657" s="4">
        <f>DATEDIF(E657,$K$2,"y")</f>
        <v>37</v>
      </c>
      <c r="N657" s="4">
        <f>VLOOKUP(A657,'Medical Examinations'!$A$2:$B$2336,2,FALSE)</f>
        <v>35.814999999999998</v>
      </c>
      <c r="O657" s="4">
        <f>VLOOKUP(A657,'Medical Examinations'!$A$1:$J$2336,3,FALSE)</f>
        <v>4.1500000000000004</v>
      </c>
      <c r="P657" s="4" t="str">
        <f>VLOOKUP(A657,'Medical Examinations'!$A$1:$J$2336,4,FALSE)</f>
        <v>No</v>
      </c>
      <c r="Q657" s="4" t="str">
        <f>VLOOKUP(A657,'Medical Examinations'!$A$1:$J$2336,5,FALSE)</f>
        <v>No</v>
      </c>
      <c r="R657" s="4">
        <f>VLOOKUP(A657,'Medical Examinations'!$A$1:$J$2336,7,FALSE)</f>
        <v>1</v>
      </c>
      <c r="S657" s="4" t="str">
        <f>VLOOKUP(A657,'Medical Examinations'!$A$1:$J$2336,6,FALSE)</f>
        <v>No</v>
      </c>
      <c r="T657" s="4" t="str">
        <f>VLOOKUP(A657,'Medical Examinations'!$A$1:$J$2336,8,FALSE)</f>
        <v>No</v>
      </c>
      <c r="U657" s="4" t="str">
        <f>VLOOKUP(A657,'Medical Examinations'!$A$1:$J$2336,9,FALSE)</f>
        <v>Obesity</v>
      </c>
      <c r="V657" s="4" t="str">
        <f>VLOOKUP(A657,'Medical Examinations'!$A$1:$J$2336,10,FALSE)</f>
        <v>Normal</v>
      </c>
      <c r="W657" s="4"/>
      <c r="X657" s="4"/>
    </row>
    <row r="658" spans="1:24" ht="15.75" thickBot="1" x14ac:dyDescent="0.3">
      <c r="A658" s="4" t="s">
        <v>692</v>
      </c>
      <c r="B658" s="5">
        <v>1983</v>
      </c>
      <c r="C658" s="4" t="s">
        <v>18</v>
      </c>
      <c r="D658" s="5">
        <v>8</v>
      </c>
      <c r="E658" s="5" t="str">
        <f>CONCATENATE(D658," ",C658," ",B658)</f>
        <v>8 Jun 1983</v>
      </c>
      <c r="F658" s="4" t="str">
        <f>IF(M658&lt;=30,"20-30",IF(M658&lt;=40,"31-40",IF(M658&lt;=50,"41-50","51+")))</f>
        <v>41-50</v>
      </c>
      <c r="G658" s="19">
        <v>5649.72</v>
      </c>
      <c r="H658" s="4" t="s">
        <v>11</v>
      </c>
      <c r="I658" s="4" t="s">
        <v>12</v>
      </c>
      <c r="J658" s="4" t="s">
        <v>42</v>
      </c>
      <c r="K658" s="4"/>
      <c r="L658" s="4" t="str">
        <f>VLOOKUP(A658,'Customer Names'!$A$2:$B$2336,2,FALSE)</f>
        <v>McCarron</v>
      </c>
      <c r="M658" s="4">
        <f>DATEDIF(E658,$K$2,"y")</f>
        <v>41</v>
      </c>
      <c r="N658" s="4">
        <f>VLOOKUP(A658,'Medical Examinations'!$A$2:$B$2336,2,FALSE)</f>
        <v>32.799999999999997</v>
      </c>
      <c r="O658" s="4">
        <f>VLOOKUP(A658,'Medical Examinations'!$A$1:$J$2336,3,FALSE)</f>
        <v>6.16</v>
      </c>
      <c r="P658" s="4" t="str">
        <f>VLOOKUP(A658,'Medical Examinations'!$A$1:$J$2336,4,FALSE)</f>
        <v>Yes</v>
      </c>
      <c r="Q658" s="4" t="str">
        <f>VLOOKUP(A658,'Medical Examinations'!$A$1:$J$2336,5,FALSE)</f>
        <v>No</v>
      </c>
      <c r="R658" s="4">
        <f>VLOOKUP(A658,'Medical Examinations'!$A$1:$J$2336,7,FALSE)</f>
        <v>1</v>
      </c>
      <c r="S658" s="4" t="str">
        <f>VLOOKUP(A658,'Medical Examinations'!$A$1:$J$2336,6,FALSE)</f>
        <v>Yes</v>
      </c>
      <c r="T658" s="4" t="str">
        <f>VLOOKUP(A658,'Medical Examinations'!$A$1:$J$2336,8,FALSE)</f>
        <v>No</v>
      </c>
      <c r="U658" s="4" t="str">
        <f>VLOOKUP(A658,'Medical Examinations'!$A$1:$J$2336,9,FALSE)</f>
        <v>Obesity</v>
      </c>
      <c r="V658" s="4" t="str">
        <f>VLOOKUP(A658,'Medical Examinations'!$A$1:$J$2336,10,FALSE)</f>
        <v>Prediabetes</v>
      </c>
      <c r="W658" s="4"/>
      <c r="X658" s="4"/>
    </row>
    <row r="659" spans="1:24" ht="15.75" thickBot="1" x14ac:dyDescent="0.3">
      <c r="A659" s="4" t="s">
        <v>693</v>
      </c>
      <c r="B659" s="5">
        <v>1978</v>
      </c>
      <c r="C659" s="4" t="s">
        <v>20</v>
      </c>
      <c r="D659" s="5">
        <v>27</v>
      </c>
      <c r="E659" s="5" t="str">
        <f>CONCATENATE(D659," ",C659," ",B659)</f>
        <v>27 Sep 1978</v>
      </c>
      <c r="F659" s="4" t="str">
        <f>IF(M659&lt;=30,"20-30",IF(M659&lt;=40,"31-40",IF(M659&lt;=50,"41-50","51+")))</f>
        <v>41-50</v>
      </c>
      <c r="G659" s="19">
        <v>5650.14</v>
      </c>
      <c r="H659" s="4" t="s">
        <v>11</v>
      </c>
      <c r="I659" s="4" t="s">
        <v>16</v>
      </c>
      <c r="J659" s="4" t="s">
        <v>13</v>
      </c>
      <c r="K659" s="4"/>
      <c r="L659" s="4" t="str">
        <f>VLOOKUP(A659,'Customer Names'!$A$2:$B$2336,2,FALSE)</f>
        <v>Chewning-Kulick</v>
      </c>
      <c r="M659" s="4">
        <f>DATEDIF(E659,$K$2,"y")</f>
        <v>46</v>
      </c>
      <c r="N659" s="4">
        <f>VLOOKUP(A659,'Medical Examinations'!$A$2:$B$2336,2,FALSE)</f>
        <v>19.170000000000002</v>
      </c>
      <c r="O659" s="4">
        <f>VLOOKUP(A659,'Medical Examinations'!$A$1:$J$2336,3,FALSE)</f>
        <v>7.94</v>
      </c>
      <c r="P659" s="4" t="str">
        <f>VLOOKUP(A659,'Medical Examinations'!$A$1:$J$2336,4,FALSE)</f>
        <v>No</v>
      </c>
      <c r="Q659" s="4" t="str">
        <f>VLOOKUP(A659,'Medical Examinations'!$A$1:$J$2336,5,FALSE)</f>
        <v>No</v>
      </c>
      <c r="R659" s="4">
        <f>VLOOKUP(A659,'Medical Examinations'!$A$1:$J$2336,7,FALSE)</f>
        <v>0</v>
      </c>
      <c r="S659" s="4" t="str">
        <f>VLOOKUP(A659,'Medical Examinations'!$A$1:$J$2336,6,FALSE)</f>
        <v>No</v>
      </c>
      <c r="T659" s="4" t="str">
        <f>VLOOKUP(A659,'Medical Examinations'!$A$1:$J$2336,8,FALSE)</f>
        <v>No</v>
      </c>
      <c r="U659" s="4" t="str">
        <f>VLOOKUP(A659,'Medical Examinations'!$A$1:$J$2336,9,FALSE)</f>
        <v>Normal Weight</v>
      </c>
      <c r="V659" s="4" t="str">
        <f>VLOOKUP(A659,'Medical Examinations'!$A$1:$J$2336,10,FALSE)</f>
        <v>Diabetes</v>
      </c>
      <c r="W659" s="4"/>
      <c r="X659" s="4"/>
    </row>
    <row r="660" spans="1:24" ht="15.75" thickBot="1" x14ac:dyDescent="0.3">
      <c r="A660" s="4" t="s">
        <v>694</v>
      </c>
      <c r="B660" s="5">
        <v>1983</v>
      </c>
      <c r="C660" s="4" t="s">
        <v>20</v>
      </c>
      <c r="D660" s="5">
        <v>3</v>
      </c>
      <c r="E660" s="5" t="str">
        <f>CONCATENATE(D660," ",C660," ",B660)</f>
        <v>3 Sep 1983</v>
      </c>
      <c r="F660" s="4" t="str">
        <f>IF(M660&lt;=30,"20-30",IF(M660&lt;=40,"31-40",IF(M660&lt;=50,"41-50","51+")))</f>
        <v>41-50</v>
      </c>
      <c r="G660" s="19">
        <v>5662.23</v>
      </c>
      <c r="H660" s="4" t="s">
        <v>11</v>
      </c>
      <c r="I660" s="4" t="s">
        <v>16</v>
      </c>
      <c r="J660" s="4" t="s">
        <v>13</v>
      </c>
      <c r="K660" s="4"/>
      <c r="L660" s="4" t="str">
        <f>VLOOKUP(A660,'Customer Names'!$A$2:$B$2336,2,FALSE)</f>
        <v>Gosnell</v>
      </c>
      <c r="M660" s="4">
        <f>DATEDIF(E660,$K$2,"y")</f>
        <v>41</v>
      </c>
      <c r="N660" s="4">
        <f>VLOOKUP(A660,'Medical Examinations'!$A$2:$B$2336,2,FALSE)</f>
        <v>41.8</v>
      </c>
      <c r="O660" s="4">
        <f>VLOOKUP(A660,'Medical Examinations'!$A$1:$J$2336,3,FALSE)</f>
        <v>5.82</v>
      </c>
      <c r="P660" s="4" t="str">
        <f>VLOOKUP(A660,'Medical Examinations'!$A$1:$J$2336,4,FALSE)</f>
        <v>Yes</v>
      </c>
      <c r="Q660" s="4" t="str">
        <f>VLOOKUP(A660,'Medical Examinations'!$A$1:$J$2336,5,FALSE)</f>
        <v>No</v>
      </c>
      <c r="R660" s="4">
        <f>VLOOKUP(A660,'Medical Examinations'!$A$1:$J$2336,7,FALSE)</f>
        <v>1</v>
      </c>
      <c r="S660" s="4" t="str">
        <f>VLOOKUP(A660,'Medical Examinations'!$A$1:$J$2336,6,FALSE)</f>
        <v>Yes</v>
      </c>
      <c r="T660" s="4" t="str">
        <f>VLOOKUP(A660,'Medical Examinations'!$A$1:$J$2336,8,FALSE)</f>
        <v>No</v>
      </c>
      <c r="U660" s="4" t="str">
        <f>VLOOKUP(A660,'Medical Examinations'!$A$1:$J$2336,9,FALSE)</f>
        <v>Obesity</v>
      </c>
      <c r="V660" s="4" t="str">
        <f>VLOOKUP(A660,'Medical Examinations'!$A$1:$J$2336,10,FALSE)</f>
        <v>Prediabetes</v>
      </c>
      <c r="W660" s="4"/>
      <c r="X660" s="4"/>
    </row>
    <row r="661" spans="1:24" ht="15.75" thickBot="1" x14ac:dyDescent="0.3">
      <c r="A661" s="4" t="s">
        <v>695</v>
      </c>
      <c r="B661" s="5">
        <v>1984</v>
      </c>
      <c r="C661" s="4" t="s">
        <v>34</v>
      </c>
      <c r="D661" s="5">
        <v>12</v>
      </c>
      <c r="E661" s="5" t="str">
        <f>CONCATENATE(D661," ",C661," ",B661)</f>
        <v>12 Aug 1984</v>
      </c>
      <c r="F661" s="4" t="str">
        <f>IF(M661&lt;=30,"20-30",IF(M661&lt;=40,"31-40",IF(M661&lt;=50,"41-50","51+")))</f>
        <v>31-40</v>
      </c>
      <c r="G661" s="19">
        <v>5679.13</v>
      </c>
      <c r="H661" s="4" t="s">
        <v>11</v>
      </c>
      <c r="I661" s="4" t="s">
        <v>11</v>
      </c>
      <c r="J661" s="4" t="s">
        <v>13</v>
      </c>
      <c r="K661" s="4"/>
      <c r="L661" s="4" t="str">
        <f>VLOOKUP(A661,'Customer Names'!$A$2:$B$2336,2,FALSE)</f>
        <v>Venosky</v>
      </c>
      <c r="M661" s="4">
        <f>DATEDIF(E661,$K$2,"y")</f>
        <v>40</v>
      </c>
      <c r="N661" s="4">
        <f>VLOOKUP(A661,'Medical Examinations'!$A$2:$B$2336,2,FALSE)</f>
        <v>22.01</v>
      </c>
      <c r="O661" s="4">
        <f>VLOOKUP(A661,'Medical Examinations'!$A$1:$J$2336,3,FALSE)</f>
        <v>5.01</v>
      </c>
      <c r="P661" s="4" t="str">
        <f>VLOOKUP(A661,'Medical Examinations'!$A$1:$J$2336,4,FALSE)</f>
        <v>No</v>
      </c>
      <c r="Q661" s="4" t="str">
        <f>VLOOKUP(A661,'Medical Examinations'!$A$1:$J$2336,5,FALSE)</f>
        <v>No</v>
      </c>
      <c r="R661" s="4">
        <f>VLOOKUP(A661,'Medical Examinations'!$A$1:$J$2336,7,FALSE)</f>
        <v>1</v>
      </c>
      <c r="S661" s="4" t="str">
        <f>VLOOKUP(A661,'Medical Examinations'!$A$1:$J$2336,6,FALSE)</f>
        <v>No</v>
      </c>
      <c r="T661" s="4" t="str">
        <f>VLOOKUP(A661,'Medical Examinations'!$A$1:$J$2336,8,FALSE)</f>
        <v>No</v>
      </c>
      <c r="U661" s="4" t="str">
        <f>VLOOKUP(A661,'Medical Examinations'!$A$1:$J$2336,9,FALSE)</f>
        <v>Normal Weight</v>
      </c>
      <c r="V661" s="4" t="str">
        <f>VLOOKUP(A661,'Medical Examinations'!$A$1:$J$2336,10,FALSE)</f>
        <v>Normal</v>
      </c>
      <c r="W661" s="4"/>
      <c r="X661" s="4"/>
    </row>
    <row r="662" spans="1:24" ht="15.75" thickBot="1" x14ac:dyDescent="0.3">
      <c r="A662" s="4" t="s">
        <v>696</v>
      </c>
      <c r="B662" s="5">
        <v>1972</v>
      </c>
      <c r="C662" s="4" t="s">
        <v>36</v>
      </c>
      <c r="D662" s="5">
        <v>28</v>
      </c>
      <c r="E662" s="5" t="str">
        <f>CONCATENATE(D662," ",C662," ",B662)</f>
        <v>28 Oct 1972</v>
      </c>
      <c r="F662" s="4" t="str">
        <f>IF(M662&lt;=30,"20-30",IF(M662&lt;=40,"31-40",IF(M662&lt;=50,"41-50","51+")))</f>
        <v>51+</v>
      </c>
      <c r="G662" s="19">
        <v>5690.79</v>
      </c>
      <c r="H662" s="4" t="s">
        <v>11</v>
      </c>
      <c r="I662" s="4" t="s">
        <v>16</v>
      </c>
      <c r="J662" s="4" t="s">
        <v>13</v>
      </c>
      <c r="K662" s="4"/>
      <c r="L662" s="4" t="str">
        <f>VLOOKUP(A662,'Customer Names'!$A$2:$B$2336,2,FALSE)</f>
        <v>Roels</v>
      </c>
      <c r="M662" s="4">
        <f>DATEDIF(E662,$K$2,"y")</f>
        <v>52</v>
      </c>
      <c r="N662" s="4">
        <f>VLOOKUP(A662,'Medical Examinations'!$A$2:$B$2336,2,FALSE)</f>
        <v>17.55</v>
      </c>
      <c r="O662" s="4">
        <f>VLOOKUP(A662,'Medical Examinations'!$A$1:$J$2336,3,FALSE)</f>
        <v>4.2300000000000004</v>
      </c>
      <c r="P662" s="4" t="str">
        <f>VLOOKUP(A662,'Medical Examinations'!$A$1:$J$2336,4,FALSE)</f>
        <v>No</v>
      </c>
      <c r="Q662" s="4" t="str">
        <f>VLOOKUP(A662,'Medical Examinations'!$A$1:$J$2336,5,FALSE)</f>
        <v>No</v>
      </c>
      <c r="R662" s="4">
        <f>VLOOKUP(A662,'Medical Examinations'!$A$1:$J$2336,7,FALSE)</f>
        <v>2</v>
      </c>
      <c r="S662" s="4" t="str">
        <f>VLOOKUP(A662,'Medical Examinations'!$A$1:$J$2336,6,FALSE)</f>
        <v>No</v>
      </c>
      <c r="T662" s="4" t="str">
        <f>VLOOKUP(A662,'Medical Examinations'!$A$1:$J$2336,8,FALSE)</f>
        <v>No</v>
      </c>
      <c r="U662" s="4" t="str">
        <f>VLOOKUP(A662,'Medical Examinations'!$A$1:$J$2336,9,FALSE)</f>
        <v>Underweight</v>
      </c>
      <c r="V662" s="4" t="str">
        <f>VLOOKUP(A662,'Medical Examinations'!$A$1:$J$2336,10,FALSE)</f>
        <v>Normal</v>
      </c>
      <c r="W662" s="4"/>
      <c r="X662" s="4"/>
    </row>
    <row r="663" spans="1:24" ht="15.75" thickBot="1" x14ac:dyDescent="0.3">
      <c r="A663" s="4" t="s">
        <v>697</v>
      </c>
      <c r="B663" s="5">
        <v>1992</v>
      </c>
      <c r="C663" s="4" t="s">
        <v>15</v>
      </c>
      <c r="D663" s="5">
        <v>3</v>
      </c>
      <c r="E663" s="5" t="str">
        <f>CONCATENATE(D663," ",C663," ",B663)</f>
        <v>3 Nov 1992</v>
      </c>
      <c r="F663" s="4" t="str">
        <f>IF(M663&lt;=30,"20-30",IF(M663&lt;=40,"31-40",IF(M663&lt;=50,"41-50","51+")))</f>
        <v>31-40</v>
      </c>
      <c r="G663" s="19">
        <v>5693.43</v>
      </c>
      <c r="H663" s="4" t="s">
        <v>11</v>
      </c>
      <c r="I663" s="4" t="s">
        <v>12</v>
      </c>
      <c r="J663" s="4" t="s">
        <v>23</v>
      </c>
      <c r="K663" s="4"/>
      <c r="L663" s="4" t="str">
        <f>VLOOKUP(A663,'Customer Names'!$A$2:$B$2336,2,FALSE)</f>
        <v>Close</v>
      </c>
      <c r="M663" s="4">
        <f>DATEDIF(E663,$K$2,"y")</f>
        <v>32</v>
      </c>
      <c r="N663" s="4">
        <f>VLOOKUP(A663,'Medical Examinations'!$A$2:$B$2336,2,FALSE)</f>
        <v>19.95</v>
      </c>
      <c r="O663" s="4">
        <f>VLOOKUP(A663,'Medical Examinations'!$A$1:$J$2336,3,FALSE)</f>
        <v>4.05</v>
      </c>
      <c r="P663" s="4" t="str">
        <f>VLOOKUP(A663,'Medical Examinations'!$A$1:$J$2336,4,FALSE)</f>
        <v>No</v>
      </c>
      <c r="Q663" s="4" t="str">
        <f>VLOOKUP(A663,'Medical Examinations'!$A$1:$J$2336,5,FALSE)</f>
        <v>No</v>
      </c>
      <c r="R663" s="4">
        <f>VLOOKUP(A663,'Medical Examinations'!$A$1:$J$2336,7,FALSE)</f>
        <v>1</v>
      </c>
      <c r="S663" s="4" t="str">
        <f>VLOOKUP(A663,'Medical Examinations'!$A$1:$J$2336,6,FALSE)</f>
        <v>No</v>
      </c>
      <c r="T663" s="4" t="str">
        <f>VLOOKUP(A663,'Medical Examinations'!$A$1:$J$2336,8,FALSE)</f>
        <v>No</v>
      </c>
      <c r="U663" s="4" t="str">
        <f>VLOOKUP(A663,'Medical Examinations'!$A$1:$J$2336,9,FALSE)</f>
        <v>Normal Weight</v>
      </c>
      <c r="V663" s="4" t="str">
        <f>VLOOKUP(A663,'Medical Examinations'!$A$1:$J$2336,10,FALSE)</f>
        <v>Normal</v>
      </c>
      <c r="W663" s="4"/>
      <c r="X663" s="4"/>
    </row>
    <row r="664" spans="1:24" ht="15.75" thickBot="1" x14ac:dyDescent="0.3">
      <c r="A664" s="4" t="s">
        <v>698</v>
      </c>
      <c r="B664" s="5">
        <v>1974</v>
      </c>
      <c r="C664" s="4" t="s">
        <v>10</v>
      </c>
      <c r="D664" s="5">
        <v>6</v>
      </c>
      <c r="E664" s="5" t="str">
        <f>CONCATENATE(D664," ",C664," ",B664)</f>
        <v>6 Jul 1974</v>
      </c>
      <c r="F664" s="4" t="str">
        <f>IF(M664&lt;=30,"20-30",IF(M664&lt;=40,"31-40",IF(M664&lt;=50,"41-50","51+")))</f>
        <v>41-50</v>
      </c>
      <c r="G664" s="19">
        <v>5698.74</v>
      </c>
      <c r="H664" s="4" t="s">
        <v>11</v>
      </c>
      <c r="I664" s="4" t="s">
        <v>11</v>
      </c>
      <c r="J664" s="4" t="s">
        <v>23</v>
      </c>
      <c r="K664" s="4"/>
      <c r="L664" s="4" t="str">
        <f>VLOOKUP(A664,'Customer Names'!$A$2:$B$2336,2,FALSE)</f>
        <v>Daubert</v>
      </c>
      <c r="M664" s="4">
        <f>DATEDIF(E664,$K$2,"y")</f>
        <v>50</v>
      </c>
      <c r="N664" s="4">
        <f>VLOOKUP(A664,'Medical Examinations'!$A$2:$B$2336,2,FALSE)</f>
        <v>16.690000000000001</v>
      </c>
      <c r="O664" s="4">
        <f>VLOOKUP(A664,'Medical Examinations'!$A$1:$J$2336,3,FALSE)</f>
        <v>10.66</v>
      </c>
      <c r="P664" s="4" t="str">
        <f>VLOOKUP(A664,'Medical Examinations'!$A$1:$J$2336,4,FALSE)</f>
        <v>No</v>
      </c>
      <c r="Q664" s="4" t="str">
        <f>VLOOKUP(A664,'Medical Examinations'!$A$1:$J$2336,5,FALSE)</f>
        <v>No</v>
      </c>
      <c r="R664" s="4">
        <f>VLOOKUP(A664,'Medical Examinations'!$A$1:$J$2336,7,FALSE)</f>
        <v>0</v>
      </c>
      <c r="S664" s="4" t="str">
        <f>VLOOKUP(A664,'Medical Examinations'!$A$1:$J$2336,6,FALSE)</f>
        <v>No</v>
      </c>
      <c r="T664" s="4" t="str">
        <f>VLOOKUP(A664,'Medical Examinations'!$A$1:$J$2336,8,FALSE)</f>
        <v>No</v>
      </c>
      <c r="U664" s="4" t="str">
        <f>VLOOKUP(A664,'Medical Examinations'!$A$1:$J$2336,9,FALSE)</f>
        <v>Underweight</v>
      </c>
      <c r="V664" s="4" t="str">
        <f>VLOOKUP(A664,'Medical Examinations'!$A$1:$J$2336,10,FALSE)</f>
        <v>Diabetes</v>
      </c>
      <c r="W664" s="4"/>
      <c r="X664" s="4"/>
    </row>
    <row r="665" spans="1:24" ht="15.75" thickBot="1" x14ac:dyDescent="0.3">
      <c r="A665" s="4" t="s">
        <v>699</v>
      </c>
      <c r="B665" s="5">
        <v>1981</v>
      </c>
      <c r="C665" s="4" t="s">
        <v>18</v>
      </c>
      <c r="D665" s="5">
        <v>15</v>
      </c>
      <c r="E665" s="5" t="str">
        <f>CONCATENATE(D665," ",C665," ",B665)</f>
        <v>15 Jun 1981</v>
      </c>
      <c r="F665" s="4" t="str">
        <f>IF(M665&lt;=30,"20-30",IF(M665&lt;=40,"31-40",IF(M665&lt;=50,"41-50","51+")))</f>
        <v>41-50</v>
      </c>
      <c r="G665" s="19">
        <v>5699.84</v>
      </c>
      <c r="H665" s="4" t="s">
        <v>11</v>
      </c>
      <c r="I665" s="4" t="s">
        <v>12</v>
      </c>
      <c r="J665" s="4" t="s">
        <v>13</v>
      </c>
      <c r="K665" s="4"/>
      <c r="L665" s="4" t="str">
        <f>VLOOKUP(A665,'Customer Names'!$A$2:$B$2336,2,FALSE)</f>
        <v>Marcus</v>
      </c>
      <c r="M665" s="4">
        <f>DATEDIF(E665,$K$2,"y")</f>
        <v>43</v>
      </c>
      <c r="N665" s="4">
        <f>VLOOKUP(A665,'Medical Examinations'!$A$2:$B$2336,2,FALSE)</f>
        <v>33.549999999999997</v>
      </c>
      <c r="O665" s="4">
        <f>VLOOKUP(A665,'Medical Examinations'!$A$1:$J$2336,3,FALSE)</f>
        <v>10.9</v>
      </c>
      <c r="P665" s="4" t="str">
        <f>VLOOKUP(A665,'Medical Examinations'!$A$1:$J$2336,4,FALSE)</f>
        <v>Yes</v>
      </c>
      <c r="Q665" s="4" t="str">
        <f>VLOOKUP(A665,'Medical Examinations'!$A$1:$J$2336,5,FALSE)</f>
        <v>No</v>
      </c>
      <c r="R665" s="4">
        <f>VLOOKUP(A665,'Medical Examinations'!$A$1:$J$2336,7,FALSE)</f>
        <v>0</v>
      </c>
      <c r="S665" s="4" t="str">
        <f>VLOOKUP(A665,'Medical Examinations'!$A$1:$J$2336,6,FALSE)</f>
        <v>No</v>
      </c>
      <c r="T665" s="4" t="str">
        <f>VLOOKUP(A665,'Medical Examinations'!$A$1:$J$2336,8,FALSE)</f>
        <v>No</v>
      </c>
      <c r="U665" s="4" t="str">
        <f>VLOOKUP(A665,'Medical Examinations'!$A$1:$J$2336,9,FALSE)</f>
        <v>Obesity</v>
      </c>
      <c r="V665" s="4" t="str">
        <f>VLOOKUP(A665,'Medical Examinations'!$A$1:$J$2336,10,FALSE)</f>
        <v>Diabetes</v>
      </c>
      <c r="W665" s="4"/>
      <c r="X665" s="4"/>
    </row>
    <row r="666" spans="1:24" ht="15.75" thickBot="1" x14ac:dyDescent="0.3">
      <c r="A666" s="4" t="s">
        <v>700</v>
      </c>
      <c r="B666" s="5">
        <v>1993</v>
      </c>
      <c r="C666" s="4" t="s">
        <v>15</v>
      </c>
      <c r="D666" s="5">
        <v>3</v>
      </c>
      <c r="E666" s="5" t="str">
        <f>CONCATENATE(D666," ",C666," ",B666)</f>
        <v>3 Nov 1993</v>
      </c>
      <c r="F666" s="4" t="str">
        <f>IF(M666&lt;=30,"20-30",IF(M666&lt;=40,"31-40",IF(M666&lt;=50,"41-50","51+")))</f>
        <v>31-40</v>
      </c>
      <c r="G666" s="19">
        <v>5708.87</v>
      </c>
      <c r="H666" s="4" t="s">
        <v>11</v>
      </c>
      <c r="I666" s="4" t="s">
        <v>16</v>
      </c>
      <c r="J666" s="4" t="s">
        <v>42</v>
      </c>
      <c r="K666" s="4"/>
      <c r="L666" s="4" t="str">
        <f>VLOOKUP(A666,'Customer Names'!$A$2:$B$2336,2,FALSE)</f>
        <v>Hodge</v>
      </c>
      <c r="M666" s="4">
        <f>DATEDIF(E666,$K$2,"y")</f>
        <v>31</v>
      </c>
      <c r="N666" s="4">
        <f>VLOOKUP(A666,'Medical Examinations'!$A$2:$B$2336,2,FALSE)</f>
        <v>25.6</v>
      </c>
      <c r="O666" s="4">
        <f>VLOOKUP(A666,'Medical Examinations'!$A$1:$J$2336,3,FALSE)</f>
        <v>6.03</v>
      </c>
      <c r="P666" s="4" t="str">
        <f>VLOOKUP(A666,'Medical Examinations'!$A$1:$J$2336,4,FALSE)</f>
        <v>No</v>
      </c>
      <c r="Q666" s="4" t="str">
        <f>VLOOKUP(A666,'Medical Examinations'!$A$1:$J$2336,5,FALSE)</f>
        <v>No</v>
      </c>
      <c r="R666" s="4">
        <f>VLOOKUP(A666,'Medical Examinations'!$A$1:$J$2336,7,FALSE)</f>
        <v>1</v>
      </c>
      <c r="S666" s="4" t="str">
        <f>VLOOKUP(A666,'Medical Examinations'!$A$1:$J$2336,6,FALSE)</f>
        <v>Yes</v>
      </c>
      <c r="T666" s="4" t="str">
        <f>VLOOKUP(A666,'Medical Examinations'!$A$1:$J$2336,8,FALSE)</f>
        <v>No</v>
      </c>
      <c r="U666" s="4" t="str">
        <f>VLOOKUP(A666,'Medical Examinations'!$A$1:$J$2336,9,FALSE)</f>
        <v>Overweight</v>
      </c>
      <c r="V666" s="4" t="str">
        <f>VLOOKUP(A666,'Medical Examinations'!$A$1:$J$2336,10,FALSE)</f>
        <v>Prediabetes</v>
      </c>
      <c r="W666" s="4"/>
      <c r="X666" s="4"/>
    </row>
    <row r="667" spans="1:24" ht="15.75" thickBot="1" x14ac:dyDescent="0.3">
      <c r="A667" s="4" t="s">
        <v>701</v>
      </c>
      <c r="B667" s="5">
        <v>1981</v>
      </c>
      <c r="C667" s="4" t="s">
        <v>34</v>
      </c>
      <c r="D667" s="5">
        <v>30</v>
      </c>
      <c r="E667" s="5" t="str">
        <f>CONCATENATE(D667," ",C667," ",B667)</f>
        <v>30 Aug 1981</v>
      </c>
      <c r="F667" s="4" t="str">
        <f>IF(M667&lt;=30,"20-30",IF(M667&lt;=40,"31-40",IF(M667&lt;=50,"41-50","51+")))</f>
        <v>41-50</v>
      </c>
      <c r="G667" s="19">
        <v>5709.16</v>
      </c>
      <c r="H667" s="4" t="s">
        <v>12</v>
      </c>
      <c r="I667" s="4" t="s">
        <v>12</v>
      </c>
      <c r="J667" s="4" t="s">
        <v>13</v>
      </c>
      <c r="K667" s="4"/>
      <c r="L667" s="4" t="str">
        <f>VLOOKUP(A667,'Customer Names'!$A$2:$B$2336,2,FALSE)</f>
        <v>Larue</v>
      </c>
      <c r="M667" s="4">
        <f>DATEDIF(E667,$K$2,"y")</f>
        <v>43</v>
      </c>
      <c r="N667" s="4">
        <f>VLOOKUP(A667,'Medical Examinations'!$A$2:$B$2336,2,FALSE)</f>
        <v>40.26</v>
      </c>
      <c r="O667" s="4">
        <f>VLOOKUP(A667,'Medical Examinations'!$A$1:$J$2336,3,FALSE)</f>
        <v>9.92</v>
      </c>
      <c r="P667" s="4" t="str">
        <f>VLOOKUP(A667,'Medical Examinations'!$A$1:$J$2336,4,FALSE)</f>
        <v>Yes</v>
      </c>
      <c r="Q667" s="4" t="str">
        <f>VLOOKUP(A667,'Medical Examinations'!$A$1:$J$2336,5,FALSE)</f>
        <v>No</v>
      </c>
      <c r="R667" s="4">
        <f>VLOOKUP(A667,'Medical Examinations'!$A$1:$J$2336,7,FALSE)</f>
        <v>0</v>
      </c>
      <c r="S667" s="4" t="str">
        <f>VLOOKUP(A667,'Medical Examinations'!$A$1:$J$2336,6,FALSE)</f>
        <v>No</v>
      </c>
      <c r="T667" s="4" t="str">
        <f>VLOOKUP(A667,'Medical Examinations'!$A$1:$J$2336,8,FALSE)</f>
        <v>No</v>
      </c>
      <c r="U667" s="4" t="str">
        <f>VLOOKUP(A667,'Medical Examinations'!$A$1:$J$2336,9,FALSE)</f>
        <v>Obesity</v>
      </c>
      <c r="V667" s="4" t="str">
        <f>VLOOKUP(A667,'Medical Examinations'!$A$1:$J$2336,10,FALSE)</f>
        <v>Diabetes</v>
      </c>
      <c r="W667" s="4"/>
      <c r="X667" s="4"/>
    </row>
    <row r="668" spans="1:24" ht="15.75" thickBot="1" x14ac:dyDescent="0.3">
      <c r="A668" s="4" t="s">
        <v>702</v>
      </c>
      <c r="B668" s="5">
        <v>1971</v>
      </c>
      <c r="C668" s="4" t="s">
        <v>30</v>
      </c>
      <c r="D668" s="5">
        <v>18</v>
      </c>
      <c r="E668" s="5" t="str">
        <f>CONCATENATE(D668," ",C668," ",B668)</f>
        <v>18 Dec 1971</v>
      </c>
      <c r="F668" s="4" t="str">
        <f>IF(M668&lt;=30,"20-30",IF(M668&lt;=40,"31-40",IF(M668&lt;=50,"41-50","51+")))</f>
        <v>51+</v>
      </c>
      <c r="G668" s="19">
        <v>5720.38</v>
      </c>
      <c r="H668" s="4" t="s">
        <v>11</v>
      </c>
      <c r="I668" s="4" t="s">
        <v>16</v>
      </c>
      <c r="J668" s="4" t="s">
        <v>13</v>
      </c>
      <c r="K668" s="4"/>
      <c r="L668" s="4" t="str">
        <f>VLOOKUP(A668,'Customer Names'!$A$2:$B$2336,2,FALSE)</f>
        <v>Dunlap</v>
      </c>
      <c r="M668" s="4">
        <f>DATEDIF(E668,$K$2,"y")</f>
        <v>53</v>
      </c>
      <c r="N668" s="4">
        <f>VLOOKUP(A668,'Medical Examinations'!$A$2:$B$2336,2,FALSE)</f>
        <v>16.88</v>
      </c>
      <c r="O668" s="4">
        <f>VLOOKUP(A668,'Medical Examinations'!$A$1:$J$2336,3,FALSE)</f>
        <v>9.9600000000000009</v>
      </c>
      <c r="P668" s="4" t="str">
        <f>VLOOKUP(A668,'Medical Examinations'!$A$1:$J$2336,4,FALSE)</f>
        <v>No</v>
      </c>
      <c r="Q668" s="4" t="str">
        <f>VLOOKUP(A668,'Medical Examinations'!$A$1:$J$2336,5,FALSE)</f>
        <v>No</v>
      </c>
      <c r="R668" s="4">
        <f>VLOOKUP(A668,'Medical Examinations'!$A$1:$J$2336,7,FALSE)</f>
        <v>0</v>
      </c>
      <c r="S668" s="4" t="str">
        <f>VLOOKUP(A668,'Medical Examinations'!$A$1:$J$2336,6,FALSE)</f>
        <v>No</v>
      </c>
      <c r="T668" s="4" t="str">
        <f>VLOOKUP(A668,'Medical Examinations'!$A$1:$J$2336,8,FALSE)</f>
        <v>No</v>
      </c>
      <c r="U668" s="4" t="str">
        <f>VLOOKUP(A668,'Medical Examinations'!$A$1:$J$2336,9,FALSE)</f>
        <v>Underweight</v>
      </c>
      <c r="V668" s="4" t="str">
        <f>VLOOKUP(A668,'Medical Examinations'!$A$1:$J$2336,10,FALSE)</f>
        <v>Diabetes</v>
      </c>
      <c r="W668" s="4"/>
      <c r="X668" s="4"/>
    </row>
    <row r="669" spans="1:24" ht="15.75" thickBot="1" x14ac:dyDescent="0.3">
      <c r="A669" s="4" t="s">
        <v>703</v>
      </c>
      <c r="B669" s="5">
        <v>1987</v>
      </c>
      <c r="C669" s="4" t="s">
        <v>36</v>
      </c>
      <c r="D669" s="5">
        <v>19</v>
      </c>
      <c r="E669" s="5" t="str">
        <f>CONCATENATE(D669," ",C669," ",B669)</f>
        <v>19 Oct 1987</v>
      </c>
      <c r="F669" s="4" t="str">
        <f>IF(M669&lt;=30,"20-30",IF(M669&lt;=40,"31-40",IF(M669&lt;=50,"41-50","51+")))</f>
        <v>31-40</v>
      </c>
      <c r="G669" s="19">
        <v>5729.01</v>
      </c>
      <c r="H669" s="4" t="s">
        <v>16</v>
      </c>
      <c r="I669" s="4" t="s">
        <v>11</v>
      </c>
      <c r="J669" s="4" t="s">
        <v>23</v>
      </c>
      <c r="K669" s="4"/>
      <c r="L669" s="4" t="str">
        <f>VLOOKUP(A669,'Customer Names'!$A$2:$B$2336,2,FALSE)</f>
        <v>McDonald</v>
      </c>
      <c r="M669" s="4">
        <f>DATEDIF(E669,$K$2,"y")</f>
        <v>37</v>
      </c>
      <c r="N669" s="4">
        <f>VLOOKUP(A669,'Medical Examinations'!$A$2:$B$2336,2,FALSE)</f>
        <v>34.770000000000003</v>
      </c>
      <c r="O669" s="4">
        <f>VLOOKUP(A669,'Medical Examinations'!$A$1:$J$2336,3,FALSE)</f>
        <v>4.47</v>
      </c>
      <c r="P669" s="4" t="str">
        <f>VLOOKUP(A669,'Medical Examinations'!$A$1:$J$2336,4,FALSE)</f>
        <v>No</v>
      </c>
      <c r="Q669" s="4" t="str">
        <f>VLOOKUP(A669,'Medical Examinations'!$A$1:$J$2336,5,FALSE)</f>
        <v>No</v>
      </c>
      <c r="R669" s="4">
        <f>VLOOKUP(A669,'Medical Examinations'!$A$1:$J$2336,7,FALSE)</f>
        <v>1</v>
      </c>
      <c r="S669" s="4" t="str">
        <f>VLOOKUP(A669,'Medical Examinations'!$A$1:$J$2336,6,FALSE)</f>
        <v>No</v>
      </c>
      <c r="T669" s="4" t="str">
        <f>VLOOKUP(A669,'Medical Examinations'!$A$1:$J$2336,8,FALSE)</f>
        <v>No</v>
      </c>
      <c r="U669" s="4" t="str">
        <f>VLOOKUP(A669,'Medical Examinations'!$A$1:$J$2336,9,FALSE)</f>
        <v>Obesity</v>
      </c>
      <c r="V669" s="4" t="str">
        <f>VLOOKUP(A669,'Medical Examinations'!$A$1:$J$2336,10,FALSE)</f>
        <v>Normal</v>
      </c>
      <c r="W669" s="4"/>
      <c r="X669" s="4"/>
    </row>
    <row r="670" spans="1:24" ht="15.75" thickBot="1" x14ac:dyDescent="0.3">
      <c r="A670" s="4" t="s">
        <v>704</v>
      </c>
      <c r="B670" s="5">
        <v>1972</v>
      </c>
      <c r="C670" s="4" t="s">
        <v>34</v>
      </c>
      <c r="D670" s="5">
        <v>21</v>
      </c>
      <c r="E670" s="5" t="str">
        <f>CONCATENATE(D670," ",C670," ",B670)</f>
        <v>21 Aug 1972</v>
      </c>
      <c r="F670" s="4" t="str">
        <f>IF(M670&lt;=30,"20-30",IF(M670&lt;=40,"31-40",IF(M670&lt;=50,"41-50","51+")))</f>
        <v>51+</v>
      </c>
      <c r="G670" s="19">
        <v>5741.67</v>
      </c>
      <c r="H670" s="4" t="s">
        <v>11</v>
      </c>
      <c r="I670" s="4" t="s">
        <v>12</v>
      </c>
      <c r="J670" s="4" t="s">
        <v>13</v>
      </c>
      <c r="K670" s="4"/>
      <c r="L670" s="4" t="str">
        <f>VLOOKUP(A670,'Customer Names'!$A$2:$B$2336,2,FALSE)</f>
        <v>Landry</v>
      </c>
      <c r="M670" s="4">
        <f>DATEDIF(E670,$K$2,"y")</f>
        <v>52</v>
      </c>
      <c r="N670" s="4">
        <f>VLOOKUP(A670,'Medical Examinations'!$A$2:$B$2336,2,FALSE)</f>
        <v>17.7</v>
      </c>
      <c r="O670" s="4">
        <f>VLOOKUP(A670,'Medical Examinations'!$A$1:$J$2336,3,FALSE)</f>
        <v>6.38</v>
      </c>
      <c r="P670" s="4" t="str">
        <f>VLOOKUP(A670,'Medical Examinations'!$A$1:$J$2336,4,FALSE)</f>
        <v>No</v>
      </c>
      <c r="Q670" s="4" t="str">
        <f>VLOOKUP(A670,'Medical Examinations'!$A$1:$J$2336,5,FALSE)</f>
        <v>No</v>
      </c>
      <c r="R670" s="4">
        <f>VLOOKUP(A670,'Medical Examinations'!$A$1:$J$2336,7,FALSE)</f>
        <v>2</v>
      </c>
      <c r="S670" s="4" t="str">
        <f>VLOOKUP(A670,'Medical Examinations'!$A$1:$J$2336,6,FALSE)</f>
        <v>No</v>
      </c>
      <c r="T670" s="4" t="str">
        <f>VLOOKUP(A670,'Medical Examinations'!$A$1:$J$2336,8,FALSE)</f>
        <v>No</v>
      </c>
      <c r="U670" s="4" t="str">
        <f>VLOOKUP(A670,'Medical Examinations'!$A$1:$J$2336,9,FALSE)</f>
        <v>Underweight</v>
      </c>
      <c r="V670" s="4" t="str">
        <f>VLOOKUP(A670,'Medical Examinations'!$A$1:$J$2336,10,FALSE)</f>
        <v>Prediabetes</v>
      </c>
      <c r="W670" s="4"/>
      <c r="X670" s="4"/>
    </row>
    <row r="671" spans="1:24" ht="15.75" thickBot="1" x14ac:dyDescent="0.3">
      <c r="A671" s="4" t="s">
        <v>705</v>
      </c>
      <c r="B671" s="5">
        <v>1993</v>
      </c>
      <c r="C671" s="4" t="s">
        <v>18</v>
      </c>
      <c r="D671" s="5">
        <v>10</v>
      </c>
      <c r="E671" s="5" t="str">
        <f>CONCATENATE(D671," ",C671," ",B671)</f>
        <v>10 Jun 1993</v>
      </c>
      <c r="F671" s="4" t="str">
        <f>IF(M671&lt;=30,"20-30",IF(M671&lt;=40,"31-40",IF(M671&lt;=50,"41-50","51+")))</f>
        <v>31-40</v>
      </c>
      <c r="G671" s="19">
        <v>5748.13</v>
      </c>
      <c r="H671" s="4" t="s">
        <v>11</v>
      </c>
      <c r="I671" s="4" t="s">
        <v>16</v>
      </c>
      <c r="J671" s="4" t="s">
        <v>300</v>
      </c>
      <c r="K671" s="4"/>
      <c r="L671" s="4" t="str">
        <f>VLOOKUP(A671,'Customer Names'!$A$2:$B$2336,2,FALSE)</f>
        <v>Johnson</v>
      </c>
      <c r="M671" s="4">
        <f>DATEDIF(E671,$K$2,"y")</f>
        <v>31</v>
      </c>
      <c r="N671" s="4">
        <f>VLOOKUP(A671,'Medical Examinations'!$A$2:$B$2336,2,FALSE)</f>
        <v>30.57</v>
      </c>
      <c r="O671" s="4">
        <f>VLOOKUP(A671,'Medical Examinations'!$A$1:$J$2336,3,FALSE)</f>
        <v>5.34</v>
      </c>
      <c r="P671" s="4" t="str">
        <f>VLOOKUP(A671,'Medical Examinations'!$A$1:$J$2336,4,FALSE)</f>
        <v>No</v>
      </c>
      <c r="Q671" s="4" t="str">
        <f>VLOOKUP(A671,'Medical Examinations'!$A$1:$J$2336,5,FALSE)</f>
        <v>No</v>
      </c>
      <c r="R671" s="4">
        <f>VLOOKUP(A671,'Medical Examinations'!$A$1:$J$2336,7,FALSE)</f>
        <v>1</v>
      </c>
      <c r="S671" s="4" t="str">
        <f>VLOOKUP(A671,'Medical Examinations'!$A$1:$J$2336,6,FALSE)</f>
        <v>Yes</v>
      </c>
      <c r="T671" s="4" t="str">
        <f>VLOOKUP(A671,'Medical Examinations'!$A$1:$J$2336,8,FALSE)</f>
        <v>No</v>
      </c>
      <c r="U671" s="4" t="str">
        <f>VLOOKUP(A671,'Medical Examinations'!$A$1:$J$2336,9,FALSE)</f>
        <v>Obesity</v>
      </c>
      <c r="V671" s="4" t="str">
        <f>VLOOKUP(A671,'Medical Examinations'!$A$1:$J$2336,10,FALSE)</f>
        <v>Normal</v>
      </c>
      <c r="W671" s="4"/>
      <c r="X671" s="4"/>
    </row>
    <row r="672" spans="1:24" ht="15.75" thickBot="1" x14ac:dyDescent="0.3">
      <c r="A672" s="4" t="s">
        <v>706</v>
      </c>
      <c r="B672" s="5">
        <v>1983</v>
      </c>
      <c r="C672" s="4" t="s">
        <v>34</v>
      </c>
      <c r="D672" s="5">
        <v>30</v>
      </c>
      <c r="E672" s="5" t="str">
        <f>CONCATENATE(D672," ",C672," ",B672)</f>
        <v>30 Aug 1983</v>
      </c>
      <c r="F672" s="4" t="str">
        <f>IF(M672&lt;=30,"20-30",IF(M672&lt;=40,"31-40",IF(M672&lt;=50,"41-50","51+")))</f>
        <v>41-50</v>
      </c>
      <c r="G672" s="19">
        <v>5757.41</v>
      </c>
      <c r="H672" s="4" t="s">
        <v>11</v>
      </c>
      <c r="I672" s="4" t="s">
        <v>12</v>
      </c>
      <c r="J672" s="4" t="s">
        <v>166</v>
      </c>
      <c r="K672" s="4"/>
      <c r="L672" s="4" t="str">
        <f>VLOOKUP(A672,'Customer Names'!$A$2:$B$2336,2,FALSE)</f>
        <v>Tusso</v>
      </c>
      <c r="M672" s="4">
        <f>DATEDIF(E672,$K$2,"y")</f>
        <v>41</v>
      </c>
      <c r="N672" s="4">
        <f>VLOOKUP(A672,'Medical Examinations'!$A$2:$B$2336,2,FALSE)</f>
        <v>42.655000000000001</v>
      </c>
      <c r="O672" s="4">
        <f>VLOOKUP(A672,'Medical Examinations'!$A$1:$J$2336,3,FALSE)</f>
        <v>5.94</v>
      </c>
      <c r="P672" s="4" t="str">
        <f>VLOOKUP(A672,'Medical Examinations'!$A$1:$J$2336,4,FALSE)</f>
        <v>Yes</v>
      </c>
      <c r="Q672" s="4" t="str">
        <f>VLOOKUP(A672,'Medical Examinations'!$A$1:$J$2336,5,FALSE)</f>
        <v>No</v>
      </c>
      <c r="R672" s="4">
        <f>VLOOKUP(A672,'Medical Examinations'!$A$1:$J$2336,7,FALSE)</f>
        <v>1</v>
      </c>
      <c r="S672" s="4" t="str">
        <f>VLOOKUP(A672,'Medical Examinations'!$A$1:$J$2336,6,FALSE)</f>
        <v>Yes</v>
      </c>
      <c r="T672" s="4" t="str">
        <f>VLOOKUP(A672,'Medical Examinations'!$A$1:$J$2336,8,FALSE)</f>
        <v>No</v>
      </c>
      <c r="U672" s="4" t="str">
        <f>VLOOKUP(A672,'Medical Examinations'!$A$1:$J$2336,9,FALSE)</f>
        <v>Obesity</v>
      </c>
      <c r="V672" s="4" t="str">
        <f>VLOOKUP(A672,'Medical Examinations'!$A$1:$J$2336,10,FALSE)</f>
        <v>Prediabetes</v>
      </c>
      <c r="W672" s="4"/>
      <c r="X672" s="4"/>
    </row>
    <row r="673" spans="1:24" ht="15.75" thickBot="1" x14ac:dyDescent="0.3">
      <c r="A673" s="4" t="s">
        <v>707</v>
      </c>
      <c r="B673" s="5">
        <v>2004</v>
      </c>
      <c r="C673" s="4" t="s">
        <v>15</v>
      </c>
      <c r="D673" s="5">
        <v>1</v>
      </c>
      <c r="E673" s="5" t="str">
        <f>CONCATENATE(D673," ",C673," ",B673)</f>
        <v>1 Nov 2004</v>
      </c>
      <c r="F673" s="4" t="str">
        <f>IF(M673&lt;=30,"20-30",IF(M673&lt;=40,"31-40",IF(M673&lt;=50,"41-50","51+")))</f>
        <v>20-30</v>
      </c>
      <c r="G673" s="19">
        <v>5778.71</v>
      </c>
      <c r="H673" s="4" t="s">
        <v>11</v>
      </c>
      <c r="I673" s="4" t="s">
        <v>12</v>
      </c>
      <c r="J673" s="4" t="s">
        <v>632</v>
      </c>
      <c r="K673" s="4"/>
      <c r="L673" s="4" t="str">
        <f>VLOOKUP(A673,'Customer Names'!$A$2:$B$2336,2,FALSE)</f>
        <v>Ugarte</v>
      </c>
      <c r="M673" s="4">
        <f>DATEDIF(E673,$K$2,"y")</f>
        <v>20</v>
      </c>
      <c r="N673" s="4">
        <f>VLOOKUP(A673,'Medical Examinations'!$A$2:$B$2336,2,FALSE)</f>
        <v>38.99</v>
      </c>
      <c r="O673" s="4">
        <f>VLOOKUP(A673,'Medical Examinations'!$A$1:$J$2336,3,FALSE)</f>
        <v>5.21</v>
      </c>
      <c r="P673" s="4" t="str">
        <f>VLOOKUP(A673,'Medical Examinations'!$A$1:$J$2336,4,FALSE)</f>
        <v>No</v>
      </c>
      <c r="Q673" s="4" t="str">
        <f>VLOOKUP(A673,'Medical Examinations'!$A$1:$J$2336,5,FALSE)</f>
        <v>Yes</v>
      </c>
      <c r="R673" s="4">
        <f>VLOOKUP(A673,'Medical Examinations'!$A$1:$J$2336,7,FALSE)</f>
        <v>1</v>
      </c>
      <c r="S673" s="4" t="str">
        <f>VLOOKUP(A673,'Medical Examinations'!$A$1:$J$2336,6,FALSE)</f>
        <v>No</v>
      </c>
      <c r="T673" s="4" t="str">
        <f>VLOOKUP(A673,'Medical Examinations'!$A$1:$J$2336,8,FALSE)</f>
        <v>No</v>
      </c>
      <c r="U673" s="4" t="str">
        <f>VLOOKUP(A673,'Medical Examinations'!$A$1:$J$2336,9,FALSE)</f>
        <v>Obesity</v>
      </c>
      <c r="V673" s="4" t="str">
        <f>VLOOKUP(A673,'Medical Examinations'!$A$1:$J$2336,10,FALSE)</f>
        <v>Normal</v>
      </c>
      <c r="W673" s="4"/>
      <c r="X673" s="4"/>
    </row>
    <row r="674" spans="1:24" ht="15.75" thickBot="1" x14ac:dyDescent="0.3">
      <c r="A674" s="4" t="s">
        <v>708</v>
      </c>
      <c r="B674" s="5">
        <v>1980</v>
      </c>
      <c r="C674" s="4" t="s">
        <v>20</v>
      </c>
      <c r="D674" s="5">
        <v>18</v>
      </c>
      <c r="E674" s="5" t="str">
        <f>CONCATENATE(D674," ",C674," ",B674)</f>
        <v>18 Sep 1980</v>
      </c>
      <c r="F674" s="4" t="str">
        <f>IF(M674&lt;=30,"20-30",IF(M674&lt;=40,"31-40",IF(M674&lt;=50,"41-50","51+")))</f>
        <v>41-50</v>
      </c>
      <c r="G674" s="19">
        <v>5807.06</v>
      </c>
      <c r="H674" s="4" t="s">
        <v>11</v>
      </c>
      <c r="I674" s="4" t="s">
        <v>12</v>
      </c>
      <c r="J674" s="4" t="s">
        <v>13</v>
      </c>
      <c r="K674" s="4"/>
      <c r="L674" s="4" t="str">
        <f>VLOOKUP(A674,'Customer Names'!$A$2:$B$2336,2,FALSE)</f>
        <v>Altshuler</v>
      </c>
      <c r="M674" s="4">
        <f>DATEDIF(E674,$K$2,"y")</f>
        <v>44</v>
      </c>
      <c r="N674" s="4">
        <f>VLOOKUP(A674,'Medical Examinations'!$A$2:$B$2336,2,FALSE)</f>
        <v>20.76</v>
      </c>
      <c r="O674" s="4">
        <f>VLOOKUP(A674,'Medical Examinations'!$A$1:$J$2336,3,FALSE)</f>
        <v>6.26</v>
      </c>
      <c r="P674" s="4" t="str">
        <f>VLOOKUP(A674,'Medical Examinations'!$A$1:$J$2336,4,FALSE)</f>
        <v>No</v>
      </c>
      <c r="Q674" s="4" t="str">
        <f>VLOOKUP(A674,'Medical Examinations'!$A$1:$J$2336,5,FALSE)</f>
        <v>No</v>
      </c>
      <c r="R674" s="4">
        <f>VLOOKUP(A674,'Medical Examinations'!$A$1:$J$2336,7,FALSE)</f>
        <v>0</v>
      </c>
      <c r="S674" s="4" t="str">
        <f>VLOOKUP(A674,'Medical Examinations'!$A$1:$J$2336,6,FALSE)</f>
        <v>No</v>
      </c>
      <c r="T674" s="4" t="str">
        <f>VLOOKUP(A674,'Medical Examinations'!$A$1:$J$2336,8,FALSE)</f>
        <v>No</v>
      </c>
      <c r="U674" s="4" t="str">
        <f>VLOOKUP(A674,'Medical Examinations'!$A$1:$J$2336,9,FALSE)</f>
        <v>Normal Weight</v>
      </c>
      <c r="V674" s="4" t="str">
        <f>VLOOKUP(A674,'Medical Examinations'!$A$1:$J$2336,10,FALSE)</f>
        <v>Prediabetes</v>
      </c>
      <c r="W674" s="4"/>
      <c r="X674" s="4"/>
    </row>
    <row r="675" spans="1:24" ht="15.75" thickBot="1" x14ac:dyDescent="0.3">
      <c r="A675" s="4" t="s">
        <v>709</v>
      </c>
      <c r="B675" s="5">
        <v>1972</v>
      </c>
      <c r="C675" s="4" t="s">
        <v>15</v>
      </c>
      <c r="D675" s="5">
        <v>2</v>
      </c>
      <c r="E675" s="5" t="str">
        <f>CONCATENATE(D675," ",C675," ",B675)</f>
        <v>2 Nov 1972</v>
      </c>
      <c r="F675" s="4" t="str">
        <f>IF(M675&lt;=30,"20-30",IF(M675&lt;=40,"31-40",IF(M675&lt;=50,"41-50","51+")))</f>
        <v>51+</v>
      </c>
      <c r="G675" s="19">
        <v>5812.9</v>
      </c>
      <c r="H675" s="4" t="s">
        <v>11</v>
      </c>
      <c r="I675" s="4" t="s">
        <v>11</v>
      </c>
      <c r="J675" s="4" t="s">
        <v>13</v>
      </c>
      <c r="K675" s="4"/>
      <c r="L675" s="4" t="str">
        <f>VLOOKUP(A675,'Customer Names'!$A$2:$B$2336,2,FALSE)</f>
        <v>Jakubowitch</v>
      </c>
      <c r="M675" s="4">
        <f>DATEDIF(E675,$K$2,"y")</f>
        <v>52</v>
      </c>
      <c r="N675" s="4">
        <f>VLOOKUP(A675,'Medical Examinations'!$A$2:$B$2336,2,FALSE)</f>
        <v>17.91</v>
      </c>
      <c r="O675" s="4">
        <f>VLOOKUP(A675,'Medical Examinations'!$A$1:$J$2336,3,FALSE)</f>
        <v>4.66</v>
      </c>
      <c r="P675" s="4" t="str">
        <f>VLOOKUP(A675,'Medical Examinations'!$A$1:$J$2336,4,FALSE)</f>
        <v>No</v>
      </c>
      <c r="Q675" s="4" t="str">
        <f>VLOOKUP(A675,'Medical Examinations'!$A$1:$J$2336,5,FALSE)</f>
        <v>No</v>
      </c>
      <c r="R675" s="4">
        <f>VLOOKUP(A675,'Medical Examinations'!$A$1:$J$2336,7,FALSE)</f>
        <v>2</v>
      </c>
      <c r="S675" s="4" t="str">
        <f>VLOOKUP(A675,'Medical Examinations'!$A$1:$J$2336,6,FALSE)</f>
        <v>No</v>
      </c>
      <c r="T675" s="4" t="str">
        <f>VLOOKUP(A675,'Medical Examinations'!$A$1:$J$2336,8,FALSE)</f>
        <v>No</v>
      </c>
      <c r="U675" s="4" t="str">
        <f>VLOOKUP(A675,'Medical Examinations'!$A$1:$J$2336,9,FALSE)</f>
        <v>Underweight</v>
      </c>
      <c r="V675" s="4" t="str">
        <f>VLOOKUP(A675,'Medical Examinations'!$A$1:$J$2336,10,FALSE)</f>
        <v>Normal</v>
      </c>
      <c r="W675" s="4"/>
      <c r="X675" s="4"/>
    </row>
    <row r="676" spans="1:24" ht="15.75" thickBot="1" x14ac:dyDescent="0.3">
      <c r="A676" s="4" t="s">
        <v>710</v>
      </c>
      <c r="B676" s="5">
        <v>2002</v>
      </c>
      <c r="C676" s="4" t="s">
        <v>10</v>
      </c>
      <c r="D676" s="5">
        <v>22</v>
      </c>
      <c r="E676" s="5" t="str">
        <f>CONCATENATE(D676," ",C676," ",B676)</f>
        <v>22 Jul 2002</v>
      </c>
      <c r="F676" s="4" t="str">
        <f>IF(M676&lt;=30,"20-30",IF(M676&lt;=40,"31-40",IF(M676&lt;=50,"41-50","51+")))</f>
        <v>20-30</v>
      </c>
      <c r="G676" s="19">
        <v>5816.58</v>
      </c>
      <c r="H676" s="4" t="s">
        <v>11</v>
      </c>
      <c r="I676" s="4" t="s">
        <v>11</v>
      </c>
      <c r="J676" s="4" t="s">
        <v>535</v>
      </c>
      <c r="K676" s="4"/>
      <c r="L676" s="4" t="str">
        <f>VLOOKUP(A676,'Customer Names'!$A$2:$B$2336,2,FALSE)</f>
        <v>Jablonski</v>
      </c>
      <c r="M676" s="4">
        <f>DATEDIF(E676,$K$2,"y")</f>
        <v>22</v>
      </c>
      <c r="N676" s="4">
        <f>VLOOKUP(A676,'Medical Examinations'!$A$2:$B$2336,2,FALSE)</f>
        <v>37.200000000000003</v>
      </c>
      <c r="O676" s="4">
        <f>VLOOKUP(A676,'Medical Examinations'!$A$1:$J$2336,3,FALSE)</f>
        <v>10.14</v>
      </c>
      <c r="P676" s="4" t="str">
        <f>VLOOKUP(A676,'Medical Examinations'!$A$1:$J$2336,4,FALSE)</f>
        <v>No</v>
      </c>
      <c r="Q676" s="4" t="str">
        <f>VLOOKUP(A676,'Medical Examinations'!$A$1:$J$2336,5,FALSE)</f>
        <v>No</v>
      </c>
      <c r="R676" s="4">
        <f>VLOOKUP(A676,'Medical Examinations'!$A$1:$J$2336,7,FALSE)</f>
        <v>0</v>
      </c>
      <c r="S676" s="4" t="str">
        <f>VLOOKUP(A676,'Medical Examinations'!$A$1:$J$2336,6,FALSE)</f>
        <v>No</v>
      </c>
      <c r="T676" s="4" t="str">
        <f>VLOOKUP(A676,'Medical Examinations'!$A$1:$J$2336,8,FALSE)</f>
        <v>No</v>
      </c>
      <c r="U676" s="4" t="str">
        <f>VLOOKUP(A676,'Medical Examinations'!$A$1:$J$2336,9,FALSE)</f>
        <v>Obesity</v>
      </c>
      <c r="V676" s="4" t="str">
        <f>VLOOKUP(A676,'Medical Examinations'!$A$1:$J$2336,10,FALSE)</f>
        <v>Diabetes</v>
      </c>
      <c r="W676" s="4"/>
      <c r="X676" s="4"/>
    </row>
    <row r="677" spans="1:24" ht="15.75" thickBot="1" x14ac:dyDescent="0.3">
      <c r="A677" s="4" t="s">
        <v>711</v>
      </c>
      <c r="B677" s="5">
        <v>1971</v>
      </c>
      <c r="C677" s="4" t="s">
        <v>20</v>
      </c>
      <c r="D677" s="5">
        <v>27</v>
      </c>
      <c r="E677" s="5" t="str">
        <f>CONCATENATE(D677," ",C677," ",B677)</f>
        <v>27 Sep 1971</v>
      </c>
      <c r="F677" s="4" t="str">
        <f>IF(M677&lt;=30,"20-30",IF(M677&lt;=40,"31-40",IF(M677&lt;=50,"41-50","51+")))</f>
        <v>51+</v>
      </c>
      <c r="G677" s="19">
        <v>5832.6</v>
      </c>
      <c r="H677" s="4" t="s">
        <v>11</v>
      </c>
      <c r="I677" s="4" t="s">
        <v>12</v>
      </c>
      <c r="J677" s="4" t="s">
        <v>23</v>
      </c>
      <c r="K677" s="4"/>
      <c r="L677" s="4" t="str">
        <f>VLOOKUP(A677,'Customer Names'!$A$2:$B$2336,2,FALSE)</f>
        <v>Vetter</v>
      </c>
      <c r="M677" s="4">
        <f>DATEDIF(E677,$K$2,"y")</f>
        <v>53</v>
      </c>
      <c r="N677" s="4">
        <f>VLOOKUP(A677,'Medical Examinations'!$A$2:$B$2336,2,FALSE)</f>
        <v>15.2</v>
      </c>
      <c r="O677" s="4">
        <f>VLOOKUP(A677,'Medical Examinations'!$A$1:$J$2336,3,FALSE)</f>
        <v>8.82</v>
      </c>
      <c r="P677" s="4" t="str">
        <f>VLOOKUP(A677,'Medical Examinations'!$A$1:$J$2336,4,FALSE)</f>
        <v>No</v>
      </c>
      <c r="Q677" s="4" t="str">
        <f>VLOOKUP(A677,'Medical Examinations'!$A$1:$J$2336,5,FALSE)</f>
        <v>No</v>
      </c>
      <c r="R677" s="4">
        <f>VLOOKUP(A677,'Medical Examinations'!$A$1:$J$2336,7,FALSE)</f>
        <v>0</v>
      </c>
      <c r="S677" s="4" t="str">
        <f>VLOOKUP(A677,'Medical Examinations'!$A$1:$J$2336,6,FALSE)</f>
        <v>No</v>
      </c>
      <c r="T677" s="4" t="str">
        <f>VLOOKUP(A677,'Medical Examinations'!$A$1:$J$2336,8,FALSE)</f>
        <v>No</v>
      </c>
      <c r="U677" s="4" t="str">
        <f>VLOOKUP(A677,'Medical Examinations'!$A$1:$J$2336,9,FALSE)</f>
        <v>Underweight</v>
      </c>
      <c r="V677" s="4" t="str">
        <f>VLOOKUP(A677,'Medical Examinations'!$A$1:$J$2336,10,FALSE)</f>
        <v>Diabetes</v>
      </c>
      <c r="W677" s="4"/>
      <c r="X677" s="4"/>
    </row>
    <row r="678" spans="1:24" ht="15.75" thickBot="1" x14ac:dyDescent="0.3">
      <c r="A678" s="4" t="s">
        <v>712</v>
      </c>
      <c r="B678" s="5">
        <v>1987</v>
      </c>
      <c r="C678" s="4" t="s">
        <v>10</v>
      </c>
      <c r="D678" s="5">
        <v>27</v>
      </c>
      <c r="E678" s="5" t="str">
        <f>CONCATENATE(D678," ",C678," ",B678)</f>
        <v>27 Jul 1987</v>
      </c>
      <c r="F678" s="4" t="str">
        <f>IF(M678&lt;=30,"20-30",IF(M678&lt;=40,"31-40",IF(M678&lt;=50,"41-50","51+")))</f>
        <v>31-40</v>
      </c>
      <c r="G678" s="19">
        <v>5836.52</v>
      </c>
      <c r="H678" s="4" t="s">
        <v>11</v>
      </c>
      <c r="I678" s="4" t="s">
        <v>12</v>
      </c>
      <c r="J678" s="4" t="s">
        <v>13</v>
      </c>
      <c r="K678" s="4"/>
      <c r="L678" s="4" t="str">
        <f>VLOOKUP(A678,'Customer Names'!$A$2:$B$2336,2,FALSE)</f>
        <v>Chang</v>
      </c>
      <c r="M678" s="4">
        <f>DATEDIF(E678,$K$2,"y")</f>
        <v>37</v>
      </c>
      <c r="N678" s="4">
        <f>VLOOKUP(A678,'Medical Examinations'!$A$2:$B$2336,2,FALSE)</f>
        <v>35.86</v>
      </c>
      <c r="O678" s="4">
        <f>VLOOKUP(A678,'Medical Examinations'!$A$1:$J$2336,3,FALSE)</f>
        <v>6.22</v>
      </c>
      <c r="P678" s="4" t="str">
        <f>VLOOKUP(A678,'Medical Examinations'!$A$1:$J$2336,4,FALSE)</f>
        <v>No</v>
      </c>
      <c r="Q678" s="4" t="str">
        <f>VLOOKUP(A678,'Medical Examinations'!$A$1:$J$2336,5,FALSE)</f>
        <v>No</v>
      </c>
      <c r="R678" s="4">
        <f>VLOOKUP(A678,'Medical Examinations'!$A$1:$J$2336,7,FALSE)</f>
        <v>1</v>
      </c>
      <c r="S678" s="4" t="str">
        <f>VLOOKUP(A678,'Medical Examinations'!$A$1:$J$2336,6,FALSE)</f>
        <v>No</v>
      </c>
      <c r="T678" s="4" t="str">
        <f>VLOOKUP(A678,'Medical Examinations'!$A$1:$J$2336,8,FALSE)</f>
        <v>No</v>
      </c>
      <c r="U678" s="4" t="str">
        <f>VLOOKUP(A678,'Medical Examinations'!$A$1:$J$2336,9,FALSE)</f>
        <v>Obesity</v>
      </c>
      <c r="V678" s="4" t="str">
        <f>VLOOKUP(A678,'Medical Examinations'!$A$1:$J$2336,10,FALSE)</f>
        <v>Prediabetes</v>
      </c>
      <c r="W678" s="4"/>
      <c r="X678" s="4"/>
    </row>
    <row r="679" spans="1:24" ht="15.75" thickBot="1" x14ac:dyDescent="0.3">
      <c r="A679" s="4" t="s">
        <v>713</v>
      </c>
      <c r="B679" s="5">
        <v>1995</v>
      </c>
      <c r="C679" s="4" t="s">
        <v>34</v>
      </c>
      <c r="D679" s="5">
        <v>20</v>
      </c>
      <c r="E679" s="5" t="str">
        <f>CONCATENATE(D679," ",C679," ",B679)</f>
        <v>20 Aug 1995</v>
      </c>
      <c r="F679" s="4" t="str">
        <f>IF(M679&lt;=30,"20-30",IF(M679&lt;=40,"31-40",IF(M679&lt;=50,"41-50","51+")))</f>
        <v>20-30</v>
      </c>
      <c r="G679" s="19">
        <v>5843.99</v>
      </c>
      <c r="H679" s="4" t="s">
        <v>11</v>
      </c>
      <c r="I679" s="4" t="s">
        <v>11</v>
      </c>
      <c r="J679" s="4" t="s">
        <v>200</v>
      </c>
      <c r="K679" s="4"/>
      <c r="L679" s="4" t="str">
        <f>VLOOKUP(A679,'Customer Names'!$A$2:$B$2336,2,FALSE)</f>
        <v>Bannon</v>
      </c>
      <c r="M679" s="4">
        <f>DATEDIF(E679,$K$2,"y")</f>
        <v>29</v>
      </c>
      <c r="N679" s="4">
        <f>VLOOKUP(A679,'Medical Examinations'!$A$2:$B$2336,2,FALSE)</f>
        <v>31.98</v>
      </c>
      <c r="O679" s="4">
        <f>VLOOKUP(A679,'Medical Examinations'!$A$1:$J$2336,3,FALSE)</f>
        <v>4.46</v>
      </c>
      <c r="P679" s="4" t="str">
        <f>VLOOKUP(A679,'Medical Examinations'!$A$1:$J$2336,4,FALSE)</f>
        <v>Yes</v>
      </c>
      <c r="Q679" s="4" t="str">
        <f>VLOOKUP(A679,'Medical Examinations'!$A$1:$J$2336,5,FALSE)</f>
        <v>No</v>
      </c>
      <c r="R679" s="4">
        <f>VLOOKUP(A679,'Medical Examinations'!$A$1:$J$2336,7,FALSE)</f>
        <v>1</v>
      </c>
      <c r="S679" s="4" t="str">
        <f>VLOOKUP(A679,'Medical Examinations'!$A$1:$J$2336,6,FALSE)</f>
        <v>No</v>
      </c>
      <c r="T679" s="4" t="str">
        <f>VLOOKUP(A679,'Medical Examinations'!$A$1:$J$2336,8,FALSE)</f>
        <v>No</v>
      </c>
      <c r="U679" s="4" t="str">
        <f>VLOOKUP(A679,'Medical Examinations'!$A$1:$J$2336,9,FALSE)</f>
        <v>Obesity</v>
      </c>
      <c r="V679" s="4" t="str">
        <f>VLOOKUP(A679,'Medical Examinations'!$A$1:$J$2336,10,FALSE)</f>
        <v>Normal</v>
      </c>
      <c r="W679" s="4"/>
      <c r="X679" s="4"/>
    </row>
    <row r="680" spans="1:24" ht="15.75" thickBot="1" x14ac:dyDescent="0.3">
      <c r="A680" s="4" t="s">
        <v>714</v>
      </c>
      <c r="B680" s="5">
        <v>1987</v>
      </c>
      <c r="C680" s="4" t="s">
        <v>20</v>
      </c>
      <c r="D680" s="5">
        <v>30</v>
      </c>
      <c r="E680" s="5" t="str">
        <f>CONCATENATE(D680," ",C680," ",B680)</f>
        <v>30 Sep 1987</v>
      </c>
      <c r="F680" s="4" t="str">
        <f>IF(M680&lt;=30,"20-30",IF(M680&lt;=40,"31-40",IF(M680&lt;=50,"41-50","51+")))</f>
        <v>31-40</v>
      </c>
      <c r="G680" s="19">
        <v>5846.92</v>
      </c>
      <c r="H680" s="4" t="s">
        <v>11</v>
      </c>
      <c r="I680" s="4" t="s">
        <v>11</v>
      </c>
      <c r="J680" s="4" t="s">
        <v>13</v>
      </c>
      <c r="K680" s="4"/>
      <c r="L680" s="4" t="str">
        <f>VLOOKUP(A680,'Customer Names'!$A$2:$B$2336,2,FALSE)</f>
        <v>Barry</v>
      </c>
      <c r="M680" s="4">
        <f>DATEDIF(E680,$K$2,"y")</f>
        <v>37</v>
      </c>
      <c r="N680" s="4">
        <f>VLOOKUP(A680,'Medical Examinations'!$A$2:$B$2336,2,FALSE)</f>
        <v>43.34</v>
      </c>
      <c r="O680" s="4">
        <f>VLOOKUP(A680,'Medical Examinations'!$A$1:$J$2336,3,FALSE)</f>
        <v>4.91</v>
      </c>
      <c r="P680" s="4" t="str">
        <f>VLOOKUP(A680,'Medical Examinations'!$A$1:$J$2336,4,FALSE)</f>
        <v>No</v>
      </c>
      <c r="Q680" s="4" t="str">
        <f>VLOOKUP(A680,'Medical Examinations'!$A$1:$J$2336,5,FALSE)</f>
        <v>No</v>
      </c>
      <c r="R680" s="4">
        <f>VLOOKUP(A680,'Medical Examinations'!$A$1:$J$2336,7,FALSE)</f>
        <v>1</v>
      </c>
      <c r="S680" s="4" t="str">
        <f>VLOOKUP(A680,'Medical Examinations'!$A$1:$J$2336,6,FALSE)</f>
        <v>No</v>
      </c>
      <c r="T680" s="4" t="str">
        <f>VLOOKUP(A680,'Medical Examinations'!$A$1:$J$2336,8,FALSE)</f>
        <v>No</v>
      </c>
      <c r="U680" s="4" t="str">
        <f>VLOOKUP(A680,'Medical Examinations'!$A$1:$J$2336,9,FALSE)</f>
        <v>Obesity</v>
      </c>
      <c r="V680" s="4" t="str">
        <f>VLOOKUP(A680,'Medical Examinations'!$A$1:$J$2336,10,FALSE)</f>
        <v>Normal</v>
      </c>
      <c r="W680" s="4"/>
      <c r="X680" s="4"/>
    </row>
    <row r="681" spans="1:24" ht="15.75" thickBot="1" x14ac:dyDescent="0.3">
      <c r="A681" s="4" t="s">
        <v>715</v>
      </c>
      <c r="B681" s="5">
        <v>1985</v>
      </c>
      <c r="C681" s="4" t="s">
        <v>18</v>
      </c>
      <c r="D681" s="5">
        <v>18</v>
      </c>
      <c r="E681" s="5" t="str">
        <f>CONCATENATE(D681," ",C681," ",B681)</f>
        <v>18 Jun 1985</v>
      </c>
      <c r="F681" s="4" t="str">
        <f>IF(M681&lt;=30,"20-30",IF(M681&lt;=40,"31-40",IF(M681&lt;=50,"41-50","51+")))</f>
        <v>31-40</v>
      </c>
      <c r="G681" s="19">
        <v>5847.24</v>
      </c>
      <c r="H681" s="4" t="s">
        <v>11</v>
      </c>
      <c r="I681" s="4" t="s">
        <v>16</v>
      </c>
      <c r="J681" s="4" t="s">
        <v>13</v>
      </c>
      <c r="K681" s="4"/>
      <c r="L681" s="4" t="str">
        <f>VLOOKUP(A681,'Customer Names'!$A$2:$B$2336,2,FALSE)</f>
        <v>Zelwin</v>
      </c>
      <c r="M681" s="4">
        <f>DATEDIF(E681,$K$2,"y")</f>
        <v>39</v>
      </c>
      <c r="N681" s="4">
        <f>VLOOKUP(A681,'Medical Examinations'!$A$2:$B$2336,2,FALSE)</f>
        <v>23.65</v>
      </c>
      <c r="O681" s="4">
        <f>VLOOKUP(A681,'Medical Examinations'!$A$1:$J$2336,3,FALSE)</f>
        <v>5.75</v>
      </c>
      <c r="P681" s="4" t="str">
        <f>VLOOKUP(A681,'Medical Examinations'!$A$1:$J$2336,4,FALSE)</f>
        <v>Yes</v>
      </c>
      <c r="Q681" s="4" t="str">
        <f>VLOOKUP(A681,'Medical Examinations'!$A$1:$J$2336,5,FALSE)</f>
        <v>No</v>
      </c>
      <c r="R681" s="4">
        <f>VLOOKUP(A681,'Medical Examinations'!$A$1:$J$2336,7,FALSE)</f>
        <v>0</v>
      </c>
      <c r="S681" s="4" t="str">
        <f>VLOOKUP(A681,'Medical Examinations'!$A$1:$J$2336,6,FALSE)</f>
        <v>No</v>
      </c>
      <c r="T681" s="4" t="str">
        <f>VLOOKUP(A681,'Medical Examinations'!$A$1:$J$2336,8,FALSE)</f>
        <v>No</v>
      </c>
      <c r="U681" s="4" t="str">
        <f>VLOOKUP(A681,'Medical Examinations'!$A$1:$J$2336,9,FALSE)</f>
        <v>Normal Weight</v>
      </c>
      <c r="V681" s="4" t="str">
        <f>VLOOKUP(A681,'Medical Examinations'!$A$1:$J$2336,10,FALSE)</f>
        <v>Prediabetes</v>
      </c>
      <c r="W681" s="4"/>
      <c r="X681" s="4"/>
    </row>
    <row r="682" spans="1:24" ht="15.75" thickBot="1" x14ac:dyDescent="0.3">
      <c r="A682" s="4" t="s">
        <v>716</v>
      </c>
      <c r="B682" s="5">
        <v>1984</v>
      </c>
      <c r="C682" s="4" t="s">
        <v>15</v>
      </c>
      <c r="D682" s="5">
        <v>22</v>
      </c>
      <c r="E682" s="5" t="str">
        <f>CONCATENATE(D682," ",C682," ",B682)</f>
        <v>22 Nov 1984</v>
      </c>
      <c r="F682" s="4" t="str">
        <f>IF(M682&lt;=30,"20-30",IF(M682&lt;=40,"31-40",IF(M682&lt;=50,"41-50","51+")))</f>
        <v>31-40</v>
      </c>
      <c r="G682" s="19">
        <v>5855.9</v>
      </c>
      <c r="H682" s="4" t="s">
        <v>11</v>
      </c>
      <c r="I682" s="4" t="s">
        <v>12</v>
      </c>
      <c r="J682" s="4" t="s">
        <v>23</v>
      </c>
      <c r="K682" s="4"/>
      <c r="L682" s="4" t="str">
        <f>VLOOKUP(A682,'Customer Names'!$A$2:$B$2336,2,FALSE)</f>
        <v>Kariolis</v>
      </c>
      <c r="M682" s="4">
        <f>DATEDIF(E682,$K$2,"y")</f>
        <v>40</v>
      </c>
      <c r="N682" s="4">
        <f>VLOOKUP(A682,'Medical Examinations'!$A$2:$B$2336,2,FALSE)</f>
        <v>19.95</v>
      </c>
      <c r="O682" s="4">
        <f>VLOOKUP(A682,'Medical Examinations'!$A$1:$J$2336,3,FALSE)</f>
        <v>5.39</v>
      </c>
      <c r="P682" s="4" t="str">
        <f>VLOOKUP(A682,'Medical Examinations'!$A$1:$J$2336,4,FALSE)</f>
        <v>No</v>
      </c>
      <c r="Q682" s="4" t="str">
        <f>VLOOKUP(A682,'Medical Examinations'!$A$1:$J$2336,5,FALSE)</f>
        <v>No</v>
      </c>
      <c r="R682" s="4">
        <f>VLOOKUP(A682,'Medical Examinations'!$A$1:$J$2336,7,FALSE)</f>
        <v>1</v>
      </c>
      <c r="S682" s="4" t="str">
        <f>VLOOKUP(A682,'Medical Examinations'!$A$1:$J$2336,6,FALSE)</f>
        <v>No</v>
      </c>
      <c r="T682" s="4" t="str">
        <f>VLOOKUP(A682,'Medical Examinations'!$A$1:$J$2336,8,FALSE)</f>
        <v>No</v>
      </c>
      <c r="U682" s="4" t="str">
        <f>VLOOKUP(A682,'Medical Examinations'!$A$1:$J$2336,9,FALSE)</f>
        <v>Normal Weight</v>
      </c>
      <c r="V682" s="4" t="str">
        <f>VLOOKUP(A682,'Medical Examinations'!$A$1:$J$2336,10,FALSE)</f>
        <v>Normal</v>
      </c>
      <c r="W682" s="4"/>
      <c r="X682" s="4"/>
    </row>
    <row r="683" spans="1:24" ht="15.75" thickBot="1" x14ac:dyDescent="0.3">
      <c r="A683" s="4" t="s">
        <v>717</v>
      </c>
      <c r="B683" s="5">
        <v>1993</v>
      </c>
      <c r="C683" s="4" t="s">
        <v>36</v>
      </c>
      <c r="D683" s="5">
        <v>19</v>
      </c>
      <c r="E683" s="5" t="str">
        <f>CONCATENATE(D683," ",C683," ",B683)</f>
        <v>19 Oct 1993</v>
      </c>
      <c r="F683" s="4" t="str">
        <f>IF(M683&lt;=30,"20-30",IF(M683&lt;=40,"31-40",IF(M683&lt;=50,"41-50","51+")))</f>
        <v>31-40</v>
      </c>
      <c r="G683" s="19">
        <v>5877.02</v>
      </c>
      <c r="H683" s="4" t="s">
        <v>11</v>
      </c>
      <c r="I683" s="4" t="s">
        <v>11</v>
      </c>
      <c r="J683" s="4" t="s">
        <v>300</v>
      </c>
      <c r="K683" s="4"/>
      <c r="L683" s="4" t="str">
        <f>VLOOKUP(A683,'Customer Names'!$A$2:$B$2336,2,FALSE)</f>
        <v>Cacharelis</v>
      </c>
      <c r="M683" s="4">
        <f>DATEDIF(E683,$K$2,"y")</f>
        <v>31</v>
      </c>
      <c r="N683" s="4">
        <f>VLOOKUP(A683,'Medical Examinations'!$A$2:$B$2336,2,FALSE)</f>
        <v>30.95</v>
      </c>
      <c r="O683" s="4">
        <f>VLOOKUP(A683,'Medical Examinations'!$A$1:$J$2336,3,FALSE)</f>
        <v>6.27</v>
      </c>
      <c r="P683" s="4" t="str">
        <f>VLOOKUP(A683,'Medical Examinations'!$A$1:$J$2336,4,FALSE)</f>
        <v>No</v>
      </c>
      <c r="Q683" s="4" t="str">
        <f>VLOOKUP(A683,'Medical Examinations'!$A$1:$J$2336,5,FALSE)</f>
        <v>No</v>
      </c>
      <c r="R683" s="4">
        <f>VLOOKUP(A683,'Medical Examinations'!$A$1:$J$2336,7,FALSE)</f>
        <v>1</v>
      </c>
      <c r="S683" s="4" t="str">
        <f>VLOOKUP(A683,'Medical Examinations'!$A$1:$J$2336,6,FALSE)</f>
        <v>Yes</v>
      </c>
      <c r="T683" s="4" t="str">
        <f>VLOOKUP(A683,'Medical Examinations'!$A$1:$J$2336,8,FALSE)</f>
        <v>No</v>
      </c>
      <c r="U683" s="4" t="str">
        <f>VLOOKUP(A683,'Medical Examinations'!$A$1:$J$2336,9,FALSE)</f>
        <v>Obesity</v>
      </c>
      <c r="V683" s="4" t="str">
        <f>VLOOKUP(A683,'Medical Examinations'!$A$1:$J$2336,10,FALSE)</f>
        <v>Prediabetes</v>
      </c>
      <c r="W683" s="4"/>
      <c r="X683" s="4"/>
    </row>
    <row r="684" spans="1:24" ht="15.75" thickBot="1" x14ac:dyDescent="0.3">
      <c r="A684" s="4" t="s">
        <v>718</v>
      </c>
      <c r="B684" s="5">
        <v>1982</v>
      </c>
      <c r="C684" s="4" t="s">
        <v>10</v>
      </c>
      <c r="D684" s="5">
        <v>8</v>
      </c>
      <c r="E684" s="5" t="str">
        <f>CONCATENATE(D684," ",C684," ",B684)</f>
        <v>8 Jul 1982</v>
      </c>
      <c r="F684" s="4" t="str">
        <f>IF(M684&lt;=30,"20-30",IF(M684&lt;=40,"31-40",IF(M684&lt;=50,"41-50","51+")))</f>
        <v>41-50</v>
      </c>
      <c r="G684" s="19">
        <v>5910.94</v>
      </c>
      <c r="H684" s="4" t="s">
        <v>11</v>
      </c>
      <c r="I684" s="4" t="s">
        <v>16</v>
      </c>
      <c r="J684" s="4" t="s">
        <v>42</v>
      </c>
      <c r="K684" s="4"/>
      <c r="L684" s="4" t="str">
        <f>VLOOKUP(A684,'Customer Names'!$A$2:$B$2336,2,FALSE)</f>
        <v>Goetz</v>
      </c>
      <c r="M684" s="4">
        <f>DATEDIF(E684,$K$2,"y")</f>
        <v>42</v>
      </c>
      <c r="N684" s="4">
        <f>VLOOKUP(A684,'Medical Examinations'!$A$2:$B$2336,2,FALSE)</f>
        <v>29.6</v>
      </c>
      <c r="O684" s="4">
        <f>VLOOKUP(A684,'Medical Examinations'!$A$1:$J$2336,3,FALSE)</f>
        <v>4.09</v>
      </c>
      <c r="P684" s="4" t="str">
        <f>VLOOKUP(A684,'Medical Examinations'!$A$1:$J$2336,4,FALSE)</f>
        <v>No</v>
      </c>
      <c r="Q684" s="4" t="str">
        <f>VLOOKUP(A684,'Medical Examinations'!$A$1:$J$2336,5,FALSE)</f>
        <v>No</v>
      </c>
      <c r="R684" s="4">
        <f>VLOOKUP(A684,'Medical Examinations'!$A$1:$J$2336,7,FALSE)</f>
        <v>0</v>
      </c>
      <c r="S684" s="4" t="str">
        <f>VLOOKUP(A684,'Medical Examinations'!$A$1:$J$2336,6,FALSE)</f>
        <v>No</v>
      </c>
      <c r="T684" s="4" t="str">
        <f>VLOOKUP(A684,'Medical Examinations'!$A$1:$J$2336,8,FALSE)</f>
        <v>No</v>
      </c>
      <c r="U684" s="4" t="str">
        <f>VLOOKUP(A684,'Medical Examinations'!$A$1:$J$2336,9,FALSE)</f>
        <v>Overweight</v>
      </c>
      <c r="V684" s="4" t="str">
        <f>VLOOKUP(A684,'Medical Examinations'!$A$1:$J$2336,10,FALSE)</f>
        <v>Normal</v>
      </c>
      <c r="W684" s="4"/>
      <c r="X684" s="4"/>
    </row>
    <row r="685" spans="1:24" ht="15.75" thickBot="1" x14ac:dyDescent="0.3">
      <c r="A685" s="4" t="s">
        <v>719</v>
      </c>
      <c r="B685" s="5">
        <v>1982</v>
      </c>
      <c r="C685" s="4" t="s">
        <v>30</v>
      </c>
      <c r="D685" s="5">
        <v>21</v>
      </c>
      <c r="E685" s="5" t="str">
        <f>CONCATENATE(D685," ",C685," ",B685)</f>
        <v>21 Dec 1982</v>
      </c>
      <c r="F685" s="4" t="str">
        <f>IF(M685&lt;=30,"20-30",IF(M685&lt;=40,"31-40",IF(M685&lt;=50,"41-50","51+")))</f>
        <v>41-50</v>
      </c>
      <c r="G685" s="19">
        <v>5920.1</v>
      </c>
      <c r="H685" s="4" t="s">
        <v>11</v>
      </c>
      <c r="I685" s="4" t="s">
        <v>16</v>
      </c>
      <c r="J685" s="4" t="s">
        <v>13</v>
      </c>
      <c r="K685" s="4"/>
      <c r="L685" s="4" t="str">
        <f>VLOOKUP(A685,'Customer Names'!$A$2:$B$2336,2,FALSE)</f>
        <v>Leonhardt</v>
      </c>
      <c r="M685" s="4">
        <f>DATEDIF(E685,$K$2,"y")</f>
        <v>42</v>
      </c>
      <c r="N685" s="4">
        <f>VLOOKUP(A685,'Medical Examinations'!$A$2:$B$2336,2,FALSE)</f>
        <v>36.19</v>
      </c>
      <c r="O685" s="4">
        <f>VLOOKUP(A685,'Medical Examinations'!$A$1:$J$2336,3,FALSE)</f>
        <v>4.3</v>
      </c>
      <c r="P685" s="4" t="str">
        <f>VLOOKUP(A685,'Medical Examinations'!$A$1:$J$2336,4,FALSE)</f>
        <v>No</v>
      </c>
      <c r="Q685" s="4" t="str">
        <f>VLOOKUP(A685,'Medical Examinations'!$A$1:$J$2336,5,FALSE)</f>
        <v>No</v>
      </c>
      <c r="R685" s="4">
        <f>VLOOKUP(A685,'Medical Examinations'!$A$1:$J$2336,7,FALSE)</f>
        <v>0</v>
      </c>
      <c r="S685" s="4" t="str">
        <f>VLOOKUP(A685,'Medical Examinations'!$A$1:$J$2336,6,FALSE)</f>
        <v>No</v>
      </c>
      <c r="T685" s="4" t="str">
        <f>VLOOKUP(A685,'Medical Examinations'!$A$1:$J$2336,8,FALSE)</f>
        <v>No</v>
      </c>
      <c r="U685" s="4" t="str">
        <f>VLOOKUP(A685,'Medical Examinations'!$A$1:$J$2336,9,FALSE)</f>
        <v>Obesity</v>
      </c>
      <c r="V685" s="4" t="str">
        <f>VLOOKUP(A685,'Medical Examinations'!$A$1:$J$2336,10,FALSE)</f>
        <v>Normal</v>
      </c>
      <c r="W685" s="4"/>
      <c r="X685" s="4"/>
    </row>
    <row r="686" spans="1:24" ht="15.75" thickBot="1" x14ac:dyDescent="0.3">
      <c r="A686" s="4" t="s">
        <v>720</v>
      </c>
      <c r="B686" s="5">
        <v>1987</v>
      </c>
      <c r="C686" s="4" t="s">
        <v>10</v>
      </c>
      <c r="D686" s="5">
        <v>29</v>
      </c>
      <c r="E686" s="5" t="str">
        <f>CONCATENATE(D686," ",C686," ",B686)</f>
        <v>29 Jul 1987</v>
      </c>
      <c r="F686" s="4" t="str">
        <f>IF(M686&lt;=30,"20-30",IF(M686&lt;=40,"31-40",IF(M686&lt;=50,"41-50","51+")))</f>
        <v>31-40</v>
      </c>
      <c r="G686" s="19">
        <v>5926.85</v>
      </c>
      <c r="H686" s="4" t="s">
        <v>12</v>
      </c>
      <c r="I686" s="4" t="s">
        <v>12</v>
      </c>
      <c r="J686" s="4" t="s">
        <v>42</v>
      </c>
      <c r="K686" s="4"/>
      <c r="L686" s="4" t="str">
        <f>VLOOKUP(A686,'Customer Names'!$A$2:$B$2336,2,FALSE)</f>
        <v>Engtrakul</v>
      </c>
      <c r="M686" s="4">
        <f>DATEDIF(E686,$K$2,"y")</f>
        <v>37</v>
      </c>
      <c r="N686" s="4">
        <f>VLOOKUP(A686,'Medical Examinations'!$A$2:$B$2336,2,FALSE)</f>
        <v>28.9</v>
      </c>
      <c r="O686" s="4">
        <f>VLOOKUP(A686,'Medical Examinations'!$A$1:$J$2336,3,FALSE)</f>
        <v>5.36</v>
      </c>
      <c r="P686" s="4" t="str">
        <f>VLOOKUP(A686,'Medical Examinations'!$A$1:$J$2336,4,FALSE)</f>
        <v>No</v>
      </c>
      <c r="Q686" s="4" t="str">
        <f>VLOOKUP(A686,'Medical Examinations'!$A$1:$J$2336,5,FALSE)</f>
        <v>No</v>
      </c>
      <c r="R686" s="4">
        <f>VLOOKUP(A686,'Medical Examinations'!$A$1:$J$2336,7,FALSE)</f>
        <v>1</v>
      </c>
      <c r="S686" s="4" t="str">
        <f>VLOOKUP(A686,'Medical Examinations'!$A$1:$J$2336,6,FALSE)</f>
        <v>No</v>
      </c>
      <c r="T686" s="4" t="str">
        <f>VLOOKUP(A686,'Medical Examinations'!$A$1:$J$2336,8,FALSE)</f>
        <v>No</v>
      </c>
      <c r="U686" s="4" t="str">
        <f>VLOOKUP(A686,'Medical Examinations'!$A$1:$J$2336,9,FALSE)</f>
        <v>Overweight</v>
      </c>
      <c r="V686" s="4" t="str">
        <f>VLOOKUP(A686,'Medical Examinations'!$A$1:$J$2336,10,FALSE)</f>
        <v>Normal</v>
      </c>
      <c r="W686" s="4"/>
      <c r="X686" s="4"/>
    </row>
    <row r="687" spans="1:24" ht="15.75" thickBot="1" x14ac:dyDescent="0.3">
      <c r="A687" s="4" t="s">
        <v>721</v>
      </c>
      <c r="B687" s="5">
        <v>1993</v>
      </c>
      <c r="C687" s="4" t="s">
        <v>34</v>
      </c>
      <c r="D687" s="5">
        <v>13</v>
      </c>
      <c r="E687" s="5" t="str">
        <f>CONCATENATE(D687," ",C687," ",B687)</f>
        <v>13 Aug 1993</v>
      </c>
      <c r="F687" s="4" t="str">
        <f>IF(M687&lt;=30,"20-30",IF(M687&lt;=40,"31-40",IF(M687&lt;=50,"41-50","51+")))</f>
        <v>31-40</v>
      </c>
      <c r="G687" s="19">
        <v>5926.93</v>
      </c>
      <c r="H687" s="4" t="s">
        <v>11</v>
      </c>
      <c r="I687" s="4" t="s">
        <v>11</v>
      </c>
      <c r="J687" s="4" t="s">
        <v>200</v>
      </c>
      <c r="K687" s="4"/>
      <c r="L687" s="4" t="str">
        <f>VLOOKUP(A687,'Customer Names'!$A$2:$B$2336,2,FALSE)</f>
        <v>Berg</v>
      </c>
      <c r="M687" s="4">
        <f>DATEDIF(E687,$K$2,"y")</f>
        <v>31</v>
      </c>
      <c r="N687" s="4">
        <f>VLOOKUP(A687,'Medical Examinations'!$A$2:$B$2336,2,FALSE)</f>
        <v>30.71</v>
      </c>
      <c r="O687" s="4">
        <f>VLOOKUP(A687,'Medical Examinations'!$A$1:$J$2336,3,FALSE)</f>
        <v>6.14</v>
      </c>
      <c r="P687" s="4" t="str">
        <f>VLOOKUP(A687,'Medical Examinations'!$A$1:$J$2336,4,FALSE)</f>
        <v>No</v>
      </c>
      <c r="Q687" s="4" t="str">
        <f>VLOOKUP(A687,'Medical Examinations'!$A$1:$J$2336,5,FALSE)</f>
        <v>No</v>
      </c>
      <c r="R687" s="4">
        <f>VLOOKUP(A687,'Medical Examinations'!$A$1:$J$2336,7,FALSE)</f>
        <v>1</v>
      </c>
      <c r="S687" s="4" t="str">
        <f>VLOOKUP(A687,'Medical Examinations'!$A$1:$J$2336,6,FALSE)</f>
        <v>Yes</v>
      </c>
      <c r="T687" s="4" t="str">
        <f>VLOOKUP(A687,'Medical Examinations'!$A$1:$J$2336,8,FALSE)</f>
        <v>No</v>
      </c>
      <c r="U687" s="4" t="str">
        <f>VLOOKUP(A687,'Medical Examinations'!$A$1:$J$2336,9,FALSE)</f>
        <v>Obesity</v>
      </c>
      <c r="V687" s="4" t="str">
        <f>VLOOKUP(A687,'Medical Examinations'!$A$1:$J$2336,10,FALSE)</f>
        <v>Prediabetes</v>
      </c>
      <c r="W687" s="4"/>
      <c r="X687" s="4"/>
    </row>
    <row r="688" spans="1:24" ht="15.75" thickBot="1" x14ac:dyDescent="0.3">
      <c r="A688" s="4" t="s">
        <v>722</v>
      </c>
      <c r="B688" s="5">
        <v>1994</v>
      </c>
      <c r="C688" s="4" t="s">
        <v>10</v>
      </c>
      <c r="D688" s="5">
        <v>30</v>
      </c>
      <c r="E688" s="5" t="str">
        <f>CONCATENATE(D688," ",C688," ",B688)</f>
        <v>30 Jul 1994</v>
      </c>
      <c r="F688" s="4" t="str">
        <f>IF(M688&lt;=30,"20-30",IF(M688&lt;=40,"31-40",IF(M688&lt;=50,"41-50","51+")))</f>
        <v>20-30</v>
      </c>
      <c r="G688" s="19">
        <v>5927.65</v>
      </c>
      <c r="H688" s="4" t="s">
        <v>11</v>
      </c>
      <c r="I688" s="4" t="s">
        <v>16</v>
      </c>
      <c r="J688" s="4" t="s">
        <v>23</v>
      </c>
      <c r="K688" s="4"/>
      <c r="L688" s="4" t="str">
        <f>VLOOKUP(A688,'Customer Names'!$A$2:$B$2336,2,FALSE)</f>
        <v>Hall</v>
      </c>
      <c r="M688" s="4">
        <f>DATEDIF(E688,$K$2,"y")</f>
        <v>30</v>
      </c>
      <c r="N688" s="4">
        <f>VLOOKUP(A688,'Medical Examinations'!$A$2:$B$2336,2,FALSE)</f>
        <v>32.51</v>
      </c>
      <c r="O688" s="4">
        <f>VLOOKUP(A688,'Medical Examinations'!$A$1:$J$2336,3,FALSE)</f>
        <v>4.3</v>
      </c>
      <c r="P688" s="4" t="str">
        <f>VLOOKUP(A688,'Medical Examinations'!$A$1:$J$2336,4,FALSE)</f>
        <v>No</v>
      </c>
      <c r="Q688" s="4" t="str">
        <f>VLOOKUP(A688,'Medical Examinations'!$A$1:$J$2336,5,FALSE)</f>
        <v>No</v>
      </c>
      <c r="R688" s="4">
        <f>VLOOKUP(A688,'Medical Examinations'!$A$1:$J$2336,7,FALSE)</f>
        <v>0</v>
      </c>
      <c r="S688" s="4" t="str">
        <f>VLOOKUP(A688,'Medical Examinations'!$A$1:$J$2336,6,FALSE)</f>
        <v>No</v>
      </c>
      <c r="T688" s="4" t="str">
        <f>VLOOKUP(A688,'Medical Examinations'!$A$1:$J$2336,8,FALSE)</f>
        <v>No</v>
      </c>
      <c r="U688" s="4" t="str">
        <f>VLOOKUP(A688,'Medical Examinations'!$A$1:$J$2336,9,FALSE)</f>
        <v>Obesity</v>
      </c>
      <c r="V688" s="4" t="str">
        <f>VLOOKUP(A688,'Medical Examinations'!$A$1:$J$2336,10,FALSE)</f>
        <v>Normal</v>
      </c>
      <c r="W688" s="4"/>
      <c r="X688" s="4"/>
    </row>
    <row r="689" spans="1:24" ht="15.75" thickBot="1" x14ac:dyDescent="0.3">
      <c r="A689" s="4" t="s">
        <v>723</v>
      </c>
      <c r="B689" s="5">
        <v>1987</v>
      </c>
      <c r="C689" s="4" t="s">
        <v>10</v>
      </c>
      <c r="D689" s="5">
        <v>14</v>
      </c>
      <c r="E689" s="5" t="str">
        <f>CONCATENATE(D689," ",C689," ",B689)</f>
        <v>14 Jul 1987</v>
      </c>
      <c r="F689" s="4" t="str">
        <f>IF(M689&lt;=30,"20-30",IF(M689&lt;=40,"31-40",IF(M689&lt;=50,"41-50","51+")))</f>
        <v>31-40</v>
      </c>
      <c r="G689" s="19">
        <v>5934.38</v>
      </c>
      <c r="H689" s="4" t="s">
        <v>12</v>
      </c>
      <c r="I689" s="4" t="s">
        <v>11</v>
      </c>
      <c r="J689" s="4" t="s">
        <v>13</v>
      </c>
      <c r="K689" s="4"/>
      <c r="L689" s="4" t="str">
        <f>VLOOKUP(A689,'Customer Names'!$A$2:$B$2336,2,FALSE)</f>
        <v>Troland</v>
      </c>
      <c r="M689" s="4">
        <f>DATEDIF(E689,$K$2,"y")</f>
        <v>37</v>
      </c>
      <c r="N689" s="4">
        <f>VLOOKUP(A689,'Medical Examinations'!$A$2:$B$2336,2,FALSE)</f>
        <v>34.32</v>
      </c>
      <c r="O689" s="4">
        <f>VLOOKUP(A689,'Medical Examinations'!$A$1:$J$2336,3,FALSE)</f>
        <v>5.16</v>
      </c>
      <c r="P689" s="4" t="str">
        <f>VLOOKUP(A689,'Medical Examinations'!$A$1:$J$2336,4,FALSE)</f>
        <v>No</v>
      </c>
      <c r="Q689" s="4" t="str">
        <f>VLOOKUP(A689,'Medical Examinations'!$A$1:$J$2336,5,FALSE)</f>
        <v>No</v>
      </c>
      <c r="R689" s="4">
        <f>VLOOKUP(A689,'Medical Examinations'!$A$1:$J$2336,7,FALSE)</f>
        <v>1</v>
      </c>
      <c r="S689" s="4" t="str">
        <f>VLOOKUP(A689,'Medical Examinations'!$A$1:$J$2336,6,FALSE)</f>
        <v>No</v>
      </c>
      <c r="T689" s="4" t="str">
        <f>VLOOKUP(A689,'Medical Examinations'!$A$1:$J$2336,8,FALSE)</f>
        <v>No</v>
      </c>
      <c r="U689" s="4" t="str">
        <f>VLOOKUP(A689,'Medical Examinations'!$A$1:$J$2336,9,FALSE)</f>
        <v>Obesity</v>
      </c>
      <c r="V689" s="4" t="str">
        <f>VLOOKUP(A689,'Medical Examinations'!$A$1:$J$2336,10,FALSE)</f>
        <v>Normal</v>
      </c>
      <c r="W689" s="4"/>
      <c r="X689" s="4"/>
    </row>
    <row r="690" spans="1:24" ht="15.75" thickBot="1" x14ac:dyDescent="0.3">
      <c r="A690" s="4" t="s">
        <v>724</v>
      </c>
      <c r="B690" s="5">
        <v>2003</v>
      </c>
      <c r="C690" s="4" t="s">
        <v>34</v>
      </c>
      <c r="D690" s="5">
        <v>13</v>
      </c>
      <c r="E690" s="5" t="str">
        <f>CONCATENATE(D690," ",C690," ",B690)</f>
        <v>13 Aug 2003</v>
      </c>
      <c r="F690" s="4" t="str">
        <f>IF(M690&lt;=30,"20-30",IF(M690&lt;=40,"31-40",IF(M690&lt;=50,"41-50","51+")))</f>
        <v>20-30</v>
      </c>
      <c r="G690" s="19">
        <v>5957.35</v>
      </c>
      <c r="H690" s="4" t="s">
        <v>11</v>
      </c>
      <c r="I690" s="4" t="s">
        <v>11</v>
      </c>
      <c r="J690" s="4" t="s">
        <v>23</v>
      </c>
      <c r="K690" s="4"/>
      <c r="L690" s="4" t="str">
        <f>VLOOKUP(A690,'Customer Names'!$A$2:$B$2336,2,FALSE)</f>
        <v>Cartmell</v>
      </c>
      <c r="M690" s="4">
        <f>DATEDIF(E690,$K$2,"y")</f>
        <v>21</v>
      </c>
      <c r="N690" s="4">
        <f>VLOOKUP(A690,'Medical Examinations'!$A$2:$B$2336,2,FALSE)</f>
        <v>39.799999999999997</v>
      </c>
      <c r="O690" s="4">
        <f>VLOOKUP(A690,'Medical Examinations'!$A$1:$J$2336,3,FALSE)</f>
        <v>6.17</v>
      </c>
      <c r="P690" s="4" t="str">
        <f>VLOOKUP(A690,'Medical Examinations'!$A$1:$J$2336,4,FALSE)</f>
        <v>No</v>
      </c>
      <c r="Q690" s="4" t="str">
        <f>VLOOKUP(A690,'Medical Examinations'!$A$1:$J$2336,5,FALSE)</f>
        <v>No</v>
      </c>
      <c r="R690" s="4">
        <f>VLOOKUP(A690,'Medical Examinations'!$A$1:$J$2336,7,FALSE)</f>
        <v>1</v>
      </c>
      <c r="S690" s="4" t="str">
        <f>VLOOKUP(A690,'Medical Examinations'!$A$1:$J$2336,6,FALSE)</f>
        <v>Yes</v>
      </c>
      <c r="T690" s="4" t="str">
        <f>VLOOKUP(A690,'Medical Examinations'!$A$1:$J$2336,8,FALSE)</f>
        <v>No</v>
      </c>
      <c r="U690" s="4" t="str">
        <f>VLOOKUP(A690,'Medical Examinations'!$A$1:$J$2336,9,FALSE)</f>
        <v>Obesity</v>
      </c>
      <c r="V690" s="4" t="str">
        <f>VLOOKUP(A690,'Medical Examinations'!$A$1:$J$2336,10,FALSE)</f>
        <v>Prediabetes</v>
      </c>
      <c r="W690" s="4"/>
      <c r="X690" s="4"/>
    </row>
    <row r="691" spans="1:24" ht="15.75" thickBot="1" x14ac:dyDescent="0.3">
      <c r="A691" s="4" t="s">
        <v>725</v>
      </c>
      <c r="B691" s="5">
        <v>2004</v>
      </c>
      <c r="C691" s="4" t="s">
        <v>10</v>
      </c>
      <c r="D691" s="5">
        <v>15</v>
      </c>
      <c r="E691" s="5" t="str">
        <f>CONCATENATE(D691," ",C691," ",B691)</f>
        <v>15 Jul 2004</v>
      </c>
      <c r="F691" s="4" t="str">
        <f>IF(M691&lt;=30,"20-30",IF(M691&lt;=40,"31-40",IF(M691&lt;=50,"41-50","51+")))</f>
        <v>20-30</v>
      </c>
      <c r="G691" s="19">
        <v>5960.91</v>
      </c>
      <c r="H691" s="4" t="s">
        <v>11</v>
      </c>
      <c r="I691" s="4" t="s">
        <v>16</v>
      </c>
      <c r="J691" s="4" t="s">
        <v>535</v>
      </c>
      <c r="K691" s="4"/>
      <c r="L691" s="4" t="str">
        <f>VLOOKUP(A691,'Customer Names'!$A$2:$B$2336,2,FALSE)</f>
        <v>Rudder</v>
      </c>
      <c r="M691" s="4">
        <f>DATEDIF(E691,$K$2,"y")</f>
        <v>20</v>
      </c>
      <c r="N691" s="4">
        <f>VLOOKUP(A691,'Medical Examinations'!$A$2:$B$2336,2,FALSE)</f>
        <v>39.14</v>
      </c>
      <c r="O691" s="4">
        <f>VLOOKUP(A691,'Medical Examinations'!$A$1:$J$2336,3,FALSE)</f>
        <v>6.24</v>
      </c>
      <c r="P691" s="4" t="str">
        <f>VLOOKUP(A691,'Medical Examinations'!$A$1:$J$2336,4,FALSE)</f>
        <v>No</v>
      </c>
      <c r="Q691" s="4" t="str">
        <f>VLOOKUP(A691,'Medical Examinations'!$A$1:$J$2336,5,FALSE)</f>
        <v>Yes</v>
      </c>
      <c r="R691" s="4">
        <f>VLOOKUP(A691,'Medical Examinations'!$A$1:$J$2336,7,FALSE)</f>
        <v>1</v>
      </c>
      <c r="S691" s="4" t="str">
        <f>VLOOKUP(A691,'Medical Examinations'!$A$1:$J$2336,6,FALSE)</f>
        <v>No</v>
      </c>
      <c r="T691" s="4" t="str">
        <f>VLOOKUP(A691,'Medical Examinations'!$A$1:$J$2336,8,FALSE)</f>
        <v>No</v>
      </c>
      <c r="U691" s="4" t="str">
        <f>VLOOKUP(A691,'Medical Examinations'!$A$1:$J$2336,9,FALSE)</f>
        <v>Obesity</v>
      </c>
      <c r="V691" s="4" t="str">
        <f>VLOOKUP(A691,'Medical Examinations'!$A$1:$J$2336,10,FALSE)</f>
        <v>Prediabetes</v>
      </c>
      <c r="W691" s="4"/>
      <c r="X691" s="4"/>
    </row>
    <row r="692" spans="1:24" ht="15.75" thickBot="1" x14ac:dyDescent="0.3">
      <c r="A692" s="4" t="s">
        <v>726</v>
      </c>
      <c r="B692" s="5">
        <v>1980</v>
      </c>
      <c r="C692" s="4" t="s">
        <v>34</v>
      </c>
      <c r="D692" s="5">
        <v>5</v>
      </c>
      <c r="E692" s="5" t="str">
        <f>CONCATENATE(D692," ",C692," ",B692)</f>
        <v>5 Aug 1980</v>
      </c>
      <c r="F692" s="4" t="str">
        <f>IF(M692&lt;=30,"20-30",IF(M692&lt;=40,"31-40",IF(M692&lt;=50,"41-50","51+")))</f>
        <v>41-50</v>
      </c>
      <c r="G692" s="19">
        <v>5966.89</v>
      </c>
      <c r="H692" s="4" t="s">
        <v>11</v>
      </c>
      <c r="I692" s="4" t="s">
        <v>12</v>
      </c>
      <c r="J692" s="4" t="s">
        <v>13</v>
      </c>
      <c r="K692" s="4"/>
      <c r="L692" s="4" t="str">
        <f>VLOOKUP(A692,'Customer Names'!$A$2:$B$2336,2,FALSE)</f>
        <v>Zhou</v>
      </c>
      <c r="M692" s="4">
        <f>DATEDIF(E692,$K$2,"y")</f>
        <v>44</v>
      </c>
      <c r="N692" s="4">
        <f>VLOOKUP(A692,'Medical Examinations'!$A$2:$B$2336,2,FALSE)</f>
        <v>24.86</v>
      </c>
      <c r="O692" s="4">
        <f>VLOOKUP(A692,'Medical Examinations'!$A$1:$J$2336,3,FALSE)</f>
        <v>6.23</v>
      </c>
      <c r="P692" s="4" t="str">
        <f>VLOOKUP(A692,'Medical Examinations'!$A$1:$J$2336,4,FALSE)</f>
        <v>No</v>
      </c>
      <c r="Q692" s="4" t="str">
        <f>VLOOKUP(A692,'Medical Examinations'!$A$1:$J$2336,5,FALSE)</f>
        <v>No</v>
      </c>
      <c r="R692" s="4">
        <f>VLOOKUP(A692,'Medical Examinations'!$A$1:$J$2336,7,FALSE)</f>
        <v>0</v>
      </c>
      <c r="S692" s="4" t="str">
        <f>VLOOKUP(A692,'Medical Examinations'!$A$1:$J$2336,6,FALSE)</f>
        <v>No</v>
      </c>
      <c r="T692" s="4" t="str">
        <f>VLOOKUP(A692,'Medical Examinations'!$A$1:$J$2336,8,FALSE)</f>
        <v>No</v>
      </c>
      <c r="U692" s="4" t="str">
        <f>VLOOKUP(A692,'Medical Examinations'!$A$1:$J$2336,9,FALSE)</f>
        <v>Normal Weight</v>
      </c>
      <c r="V692" s="4" t="str">
        <f>VLOOKUP(A692,'Medical Examinations'!$A$1:$J$2336,10,FALSE)</f>
        <v>Prediabetes</v>
      </c>
      <c r="W692" s="4"/>
      <c r="X692" s="4"/>
    </row>
    <row r="693" spans="1:24" ht="15.75" thickBot="1" x14ac:dyDescent="0.3">
      <c r="A693" s="4" t="s">
        <v>727</v>
      </c>
      <c r="B693" s="5">
        <v>1980</v>
      </c>
      <c r="C693" s="4" t="s">
        <v>10</v>
      </c>
      <c r="D693" s="5">
        <v>21</v>
      </c>
      <c r="E693" s="5" t="str">
        <f>CONCATENATE(D693," ",C693," ",B693)</f>
        <v>21 Jul 1980</v>
      </c>
      <c r="F693" s="4" t="str">
        <f>IF(M693&lt;=30,"20-30",IF(M693&lt;=40,"31-40",IF(M693&lt;=50,"41-50","51+")))</f>
        <v>41-50</v>
      </c>
      <c r="G693" s="19">
        <v>5969.72</v>
      </c>
      <c r="H693" s="4" t="s">
        <v>12</v>
      </c>
      <c r="I693" s="4" t="s">
        <v>12</v>
      </c>
      <c r="J693" s="4" t="s">
        <v>42</v>
      </c>
      <c r="K693" s="4"/>
      <c r="L693" s="4" t="str">
        <f>VLOOKUP(A693,'Customer Names'!$A$2:$B$2336,2,FALSE)</f>
        <v>Asher</v>
      </c>
      <c r="M693" s="4">
        <f>DATEDIF(E693,$K$2,"y")</f>
        <v>44</v>
      </c>
      <c r="N693" s="4">
        <f>VLOOKUP(A693,'Medical Examinations'!$A$2:$B$2336,2,FALSE)</f>
        <v>26.9</v>
      </c>
      <c r="O693" s="4">
        <f>VLOOKUP(A693,'Medical Examinations'!$A$1:$J$2336,3,FALSE)</f>
        <v>4.07</v>
      </c>
      <c r="P693" s="4" t="str">
        <f>VLOOKUP(A693,'Medical Examinations'!$A$1:$J$2336,4,FALSE)</f>
        <v>No</v>
      </c>
      <c r="Q693" s="4" t="str">
        <f>VLOOKUP(A693,'Medical Examinations'!$A$1:$J$2336,5,FALSE)</f>
        <v>No</v>
      </c>
      <c r="R693" s="4">
        <f>VLOOKUP(A693,'Medical Examinations'!$A$1:$J$2336,7,FALSE)</f>
        <v>0</v>
      </c>
      <c r="S693" s="4" t="str">
        <f>VLOOKUP(A693,'Medical Examinations'!$A$1:$J$2336,6,FALSE)</f>
        <v>No</v>
      </c>
      <c r="T693" s="4" t="str">
        <f>VLOOKUP(A693,'Medical Examinations'!$A$1:$J$2336,8,FALSE)</f>
        <v>No</v>
      </c>
      <c r="U693" s="4" t="str">
        <f>VLOOKUP(A693,'Medical Examinations'!$A$1:$J$2336,9,FALSE)</f>
        <v>Overweight</v>
      </c>
      <c r="V693" s="4" t="str">
        <f>VLOOKUP(A693,'Medical Examinations'!$A$1:$J$2336,10,FALSE)</f>
        <v>Normal</v>
      </c>
      <c r="W693" s="4"/>
      <c r="X693" s="4"/>
    </row>
    <row r="694" spans="1:24" ht="15.75" thickBot="1" x14ac:dyDescent="0.3">
      <c r="A694" s="4" t="s">
        <v>728</v>
      </c>
      <c r="B694" s="5">
        <v>1989</v>
      </c>
      <c r="C694" s="4" t="s">
        <v>10</v>
      </c>
      <c r="D694" s="5">
        <v>22</v>
      </c>
      <c r="E694" s="5" t="str">
        <f>CONCATENATE(D694," ",C694," ",B694)</f>
        <v>22 Jul 1989</v>
      </c>
      <c r="F694" s="4" t="str">
        <f>IF(M694&lt;=30,"20-30",IF(M694&lt;=40,"31-40",IF(M694&lt;=50,"41-50","51+")))</f>
        <v>31-40</v>
      </c>
      <c r="G694" s="19">
        <v>5972.38</v>
      </c>
      <c r="H694" s="4" t="s">
        <v>11</v>
      </c>
      <c r="I694" s="4" t="s">
        <v>11</v>
      </c>
      <c r="J694" s="4" t="s">
        <v>42</v>
      </c>
      <c r="K694" s="4"/>
      <c r="L694" s="4" t="str">
        <f>VLOOKUP(A694,'Customer Names'!$A$2:$B$2336,2,FALSE)</f>
        <v>Fischer-Daly</v>
      </c>
      <c r="M694" s="4">
        <f>DATEDIF(E694,$K$2,"y")</f>
        <v>35</v>
      </c>
      <c r="N694" s="4">
        <f>VLOOKUP(A694,'Medical Examinations'!$A$2:$B$2336,2,FALSE)</f>
        <v>38.9</v>
      </c>
      <c r="O694" s="4">
        <f>VLOOKUP(A694,'Medical Examinations'!$A$1:$J$2336,3,FALSE)</f>
        <v>4.28</v>
      </c>
      <c r="P694" s="4" t="str">
        <f>VLOOKUP(A694,'Medical Examinations'!$A$1:$J$2336,4,FALSE)</f>
        <v>No</v>
      </c>
      <c r="Q694" s="4" t="str">
        <f>VLOOKUP(A694,'Medical Examinations'!$A$1:$J$2336,5,FALSE)</f>
        <v>No</v>
      </c>
      <c r="R694" s="4">
        <f>VLOOKUP(A694,'Medical Examinations'!$A$1:$J$2336,7,FALSE)</f>
        <v>0</v>
      </c>
      <c r="S694" s="4" t="str">
        <f>VLOOKUP(A694,'Medical Examinations'!$A$1:$J$2336,6,FALSE)</f>
        <v>No</v>
      </c>
      <c r="T694" s="4" t="str">
        <f>VLOOKUP(A694,'Medical Examinations'!$A$1:$J$2336,8,FALSE)</f>
        <v>No</v>
      </c>
      <c r="U694" s="4" t="str">
        <f>VLOOKUP(A694,'Medical Examinations'!$A$1:$J$2336,9,FALSE)</f>
        <v>Obesity</v>
      </c>
      <c r="V694" s="4" t="str">
        <f>VLOOKUP(A694,'Medical Examinations'!$A$1:$J$2336,10,FALSE)</f>
        <v>Normal</v>
      </c>
      <c r="W694" s="4"/>
      <c r="X694" s="4"/>
    </row>
    <row r="695" spans="1:24" ht="15.75" thickBot="1" x14ac:dyDescent="0.3">
      <c r="A695" s="4" t="s">
        <v>729</v>
      </c>
      <c r="B695" s="5">
        <v>1984</v>
      </c>
      <c r="C695" s="4" t="s">
        <v>20</v>
      </c>
      <c r="D695" s="5">
        <v>19</v>
      </c>
      <c r="E695" s="5" t="str">
        <f>CONCATENATE(D695," ",C695," ",B695)</f>
        <v>19 Sep 1984</v>
      </c>
      <c r="F695" s="4" t="str">
        <f>IF(M695&lt;=30,"20-30",IF(M695&lt;=40,"31-40",IF(M695&lt;=50,"41-50","51+")))</f>
        <v>31-40</v>
      </c>
      <c r="G695" s="19">
        <v>5974.38</v>
      </c>
      <c r="H695" s="4" t="s">
        <v>11</v>
      </c>
      <c r="I695" s="4" t="s">
        <v>12</v>
      </c>
      <c r="J695" s="4" t="s">
        <v>13</v>
      </c>
      <c r="K695" s="4"/>
      <c r="L695" s="4" t="str">
        <f>VLOOKUP(A695,'Customer Names'!$A$2:$B$2336,2,FALSE)</f>
        <v>Yang</v>
      </c>
      <c r="M695" s="4">
        <f>DATEDIF(E695,$K$2,"y")</f>
        <v>40</v>
      </c>
      <c r="N695" s="4">
        <f>VLOOKUP(A695,'Medical Examinations'!$A$2:$B$2336,2,FALSE)</f>
        <v>28.93</v>
      </c>
      <c r="O695" s="4">
        <f>VLOOKUP(A695,'Medical Examinations'!$A$1:$J$2336,3,FALSE)</f>
        <v>4.87</v>
      </c>
      <c r="P695" s="4" t="str">
        <f>VLOOKUP(A695,'Medical Examinations'!$A$1:$J$2336,4,FALSE)</f>
        <v>No</v>
      </c>
      <c r="Q695" s="4" t="str">
        <f>VLOOKUP(A695,'Medical Examinations'!$A$1:$J$2336,5,FALSE)</f>
        <v>No</v>
      </c>
      <c r="R695" s="4">
        <f>VLOOKUP(A695,'Medical Examinations'!$A$1:$J$2336,7,FALSE)</f>
        <v>1</v>
      </c>
      <c r="S695" s="4" t="str">
        <f>VLOOKUP(A695,'Medical Examinations'!$A$1:$J$2336,6,FALSE)</f>
        <v>No</v>
      </c>
      <c r="T695" s="4" t="str">
        <f>VLOOKUP(A695,'Medical Examinations'!$A$1:$J$2336,8,FALSE)</f>
        <v>No</v>
      </c>
      <c r="U695" s="4" t="str">
        <f>VLOOKUP(A695,'Medical Examinations'!$A$1:$J$2336,9,FALSE)</f>
        <v>Overweight</v>
      </c>
      <c r="V695" s="4" t="str">
        <f>VLOOKUP(A695,'Medical Examinations'!$A$1:$J$2336,10,FALSE)</f>
        <v>Normal</v>
      </c>
      <c r="W695" s="4"/>
      <c r="X695" s="4"/>
    </row>
    <row r="696" spans="1:24" ht="15.75" thickBot="1" x14ac:dyDescent="0.3">
      <c r="A696" s="4" t="s">
        <v>730</v>
      </c>
      <c r="B696" s="5">
        <v>1984</v>
      </c>
      <c r="C696" s="4" t="s">
        <v>15</v>
      </c>
      <c r="D696" s="5">
        <v>11</v>
      </c>
      <c r="E696" s="5" t="str">
        <f>CONCATENATE(D696," ",C696," ",B696)</f>
        <v>11 Nov 1984</v>
      </c>
      <c r="F696" s="4" t="str">
        <f>IF(M696&lt;=30,"20-30",IF(M696&lt;=40,"31-40",IF(M696&lt;=50,"41-50","51+")))</f>
        <v>31-40</v>
      </c>
      <c r="G696" s="19">
        <v>5976.83</v>
      </c>
      <c r="H696" s="4" t="s">
        <v>11</v>
      </c>
      <c r="I696" s="4" t="s">
        <v>11</v>
      </c>
      <c r="J696" s="4" t="s">
        <v>13</v>
      </c>
      <c r="K696" s="4"/>
      <c r="L696" s="4" t="str">
        <f>VLOOKUP(A696,'Customer Names'!$A$2:$B$2336,2,FALSE)</f>
        <v>Skildum</v>
      </c>
      <c r="M696" s="4">
        <f>DATEDIF(E696,$K$2,"y")</f>
        <v>40</v>
      </c>
      <c r="N696" s="4">
        <f>VLOOKUP(A696,'Medical Examinations'!$A$2:$B$2336,2,FALSE)</f>
        <v>30.69</v>
      </c>
      <c r="O696" s="4">
        <f>VLOOKUP(A696,'Medical Examinations'!$A$1:$J$2336,3,FALSE)</f>
        <v>4.83</v>
      </c>
      <c r="P696" s="4" t="str">
        <f>VLOOKUP(A696,'Medical Examinations'!$A$1:$J$2336,4,FALSE)</f>
        <v>No</v>
      </c>
      <c r="Q696" s="4" t="str">
        <f>VLOOKUP(A696,'Medical Examinations'!$A$1:$J$2336,5,FALSE)</f>
        <v>No</v>
      </c>
      <c r="R696" s="4">
        <f>VLOOKUP(A696,'Medical Examinations'!$A$1:$J$2336,7,FALSE)</f>
        <v>1</v>
      </c>
      <c r="S696" s="4" t="str">
        <f>VLOOKUP(A696,'Medical Examinations'!$A$1:$J$2336,6,FALSE)</f>
        <v>No</v>
      </c>
      <c r="T696" s="4" t="str">
        <f>VLOOKUP(A696,'Medical Examinations'!$A$1:$J$2336,8,FALSE)</f>
        <v>No</v>
      </c>
      <c r="U696" s="4" t="str">
        <f>VLOOKUP(A696,'Medical Examinations'!$A$1:$J$2336,9,FALSE)</f>
        <v>Obesity</v>
      </c>
      <c r="V696" s="4" t="str">
        <f>VLOOKUP(A696,'Medical Examinations'!$A$1:$J$2336,10,FALSE)</f>
        <v>Normal</v>
      </c>
      <c r="W696" s="4"/>
      <c r="X696" s="4"/>
    </row>
    <row r="697" spans="1:24" ht="15.75" thickBot="1" x14ac:dyDescent="0.3">
      <c r="A697" s="4" t="s">
        <v>731</v>
      </c>
      <c r="B697" s="5">
        <v>1970</v>
      </c>
      <c r="C697" s="4" t="s">
        <v>18</v>
      </c>
      <c r="D697" s="5">
        <v>25</v>
      </c>
      <c r="E697" s="5" t="str">
        <f>CONCATENATE(D697," ",C697," ",B697)</f>
        <v>25 Jun 1970</v>
      </c>
      <c r="F697" s="4" t="str">
        <f>IF(M697&lt;=30,"20-30",IF(M697&lt;=40,"31-40",IF(M697&lt;=50,"41-50","51+")))</f>
        <v>51+</v>
      </c>
      <c r="G697" s="19">
        <v>5979.66</v>
      </c>
      <c r="H697" s="4" t="s">
        <v>11</v>
      </c>
      <c r="I697" s="4" t="s">
        <v>12</v>
      </c>
      <c r="J697" s="4" t="s">
        <v>13</v>
      </c>
      <c r="K697" s="4"/>
      <c r="L697" s="4" t="str">
        <f>VLOOKUP(A697,'Customer Names'!$A$2:$B$2336,2,FALSE)</f>
        <v>Grise</v>
      </c>
      <c r="M697" s="4">
        <f>DATEDIF(E697,$K$2,"y")</f>
        <v>54</v>
      </c>
      <c r="N697" s="4">
        <f>VLOOKUP(A697,'Medical Examinations'!$A$2:$B$2336,2,FALSE)</f>
        <v>16.5</v>
      </c>
      <c r="O697" s="4">
        <f>VLOOKUP(A697,'Medical Examinations'!$A$1:$J$2336,3,FALSE)</f>
        <v>6.9</v>
      </c>
      <c r="P697" s="4" t="str">
        <f>VLOOKUP(A697,'Medical Examinations'!$A$1:$J$2336,4,FALSE)</f>
        <v>Yes</v>
      </c>
      <c r="Q697" s="4" t="str">
        <f>VLOOKUP(A697,'Medical Examinations'!$A$1:$J$2336,5,FALSE)</f>
        <v>No</v>
      </c>
      <c r="R697" s="4">
        <f>VLOOKUP(A697,'Medical Examinations'!$A$1:$J$2336,7,FALSE)</f>
        <v>2</v>
      </c>
      <c r="S697" s="4" t="str">
        <f>VLOOKUP(A697,'Medical Examinations'!$A$1:$J$2336,6,FALSE)</f>
        <v>No</v>
      </c>
      <c r="T697" s="4" t="str">
        <f>VLOOKUP(A697,'Medical Examinations'!$A$1:$J$2336,8,FALSE)</f>
        <v>No</v>
      </c>
      <c r="U697" s="4" t="str">
        <f>VLOOKUP(A697,'Medical Examinations'!$A$1:$J$2336,9,FALSE)</f>
        <v>Underweight</v>
      </c>
      <c r="V697" s="4" t="str">
        <f>VLOOKUP(A697,'Medical Examinations'!$A$1:$J$2336,10,FALSE)</f>
        <v>Diabetes</v>
      </c>
      <c r="W697" s="4"/>
      <c r="X697" s="4"/>
    </row>
    <row r="698" spans="1:24" ht="15.75" thickBot="1" x14ac:dyDescent="0.3">
      <c r="A698" s="4" t="s">
        <v>732</v>
      </c>
      <c r="B698" s="5">
        <v>1980</v>
      </c>
      <c r="C698" s="4" t="s">
        <v>36</v>
      </c>
      <c r="D698" s="5">
        <v>10</v>
      </c>
      <c r="E698" s="5" t="str">
        <f>CONCATENATE(D698," ",C698," ",B698)</f>
        <v>10 Oct 1980</v>
      </c>
      <c r="F698" s="4" t="str">
        <f>IF(M698&lt;=30,"20-30",IF(M698&lt;=40,"31-40",IF(M698&lt;=50,"41-50","51+")))</f>
        <v>41-50</v>
      </c>
      <c r="G698" s="19">
        <v>5979.73</v>
      </c>
      <c r="H698" s="4" t="s">
        <v>11</v>
      </c>
      <c r="I698" s="4" t="s">
        <v>11</v>
      </c>
      <c r="J698" s="4" t="s">
        <v>42</v>
      </c>
      <c r="K698" s="4"/>
      <c r="L698" s="4" t="str">
        <f>VLOOKUP(A698,'Customer Names'!$A$2:$B$2336,2,FALSE)</f>
        <v>Hall</v>
      </c>
      <c r="M698" s="4">
        <f>DATEDIF(E698,$K$2,"y")</f>
        <v>44</v>
      </c>
      <c r="N698" s="4">
        <f>VLOOKUP(A698,'Medical Examinations'!$A$2:$B$2336,2,FALSE)</f>
        <v>34.1</v>
      </c>
      <c r="O698" s="4">
        <f>VLOOKUP(A698,'Medical Examinations'!$A$1:$J$2336,3,FALSE)</f>
        <v>5.16</v>
      </c>
      <c r="P698" s="4" t="str">
        <f>VLOOKUP(A698,'Medical Examinations'!$A$1:$J$2336,4,FALSE)</f>
        <v>No</v>
      </c>
      <c r="Q698" s="4" t="str">
        <f>VLOOKUP(A698,'Medical Examinations'!$A$1:$J$2336,5,FALSE)</f>
        <v>No</v>
      </c>
      <c r="R698" s="4">
        <f>VLOOKUP(A698,'Medical Examinations'!$A$1:$J$2336,7,FALSE)</f>
        <v>0</v>
      </c>
      <c r="S698" s="4" t="str">
        <f>VLOOKUP(A698,'Medical Examinations'!$A$1:$J$2336,6,FALSE)</f>
        <v>No</v>
      </c>
      <c r="T698" s="4" t="str">
        <f>VLOOKUP(A698,'Medical Examinations'!$A$1:$J$2336,8,FALSE)</f>
        <v>No</v>
      </c>
      <c r="U698" s="4" t="str">
        <f>VLOOKUP(A698,'Medical Examinations'!$A$1:$J$2336,9,FALSE)</f>
        <v>Obesity</v>
      </c>
      <c r="V698" s="4" t="str">
        <f>VLOOKUP(A698,'Medical Examinations'!$A$1:$J$2336,10,FALSE)</f>
        <v>Normal</v>
      </c>
      <c r="W698" s="4"/>
      <c r="X698" s="4"/>
    </row>
    <row r="699" spans="1:24" ht="15.75" thickBot="1" x14ac:dyDescent="0.3">
      <c r="A699" s="4" t="s">
        <v>733</v>
      </c>
      <c r="B699" s="5">
        <v>1974</v>
      </c>
      <c r="C699" s="4" t="s">
        <v>36</v>
      </c>
      <c r="D699" s="5">
        <v>11</v>
      </c>
      <c r="E699" s="5" t="str">
        <f>CONCATENATE(D699," ",C699," ",B699)</f>
        <v>11 Oct 1974</v>
      </c>
      <c r="F699" s="4" t="str">
        <f>IF(M699&lt;=30,"20-30",IF(M699&lt;=40,"31-40",IF(M699&lt;=50,"41-50","51+")))</f>
        <v>41-50</v>
      </c>
      <c r="G699" s="19">
        <v>5979.99</v>
      </c>
      <c r="H699" s="4" t="s">
        <v>11</v>
      </c>
      <c r="I699" s="4" t="s">
        <v>12</v>
      </c>
      <c r="J699" s="4" t="s">
        <v>13</v>
      </c>
      <c r="K699" s="4"/>
      <c r="L699" s="4" t="str">
        <f>VLOOKUP(A699,'Customer Names'!$A$2:$B$2336,2,FALSE)</f>
        <v>Huff</v>
      </c>
      <c r="M699" s="4">
        <f>DATEDIF(E699,$K$2,"y")</f>
        <v>50</v>
      </c>
      <c r="N699" s="4">
        <f>VLOOKUP(A699,'Medical Examinations'!$A$2:$B$2336,2,FALSE)</f>
        <v>19.53</v>
      </c>
      <c r="O699" s="4">
        <f>VLOOKUP(A699,'Medical Examinations'!$A$1:$J$2336,3,FALSE)</f>
        <v>11.68</v>
      </c>
      <c r="P699" s="4" t="str">
        <f>VLOOKUP(A699,'Medical Examinations'!$A$1:$J$2336,4,FALSE)</f>
        <v>No</v>
      </c>
      <c r="Q699" s="4" t="str">
        <f>VLOOKUP(A699,'Medical Examinations'!$A$1:$J$2336,5,FALSE)</f>
        <v>No</v>
      </c>
      <c r="R699" s="4">
        <f>VLOOKUP(A699,'Medical Examinations'!$A$1:$J$2336,7,FALSE)</f>
        <v>0</v>
      </c>
      <c r="S699" s="4" t="str">
        <f>VLOOKUP(A699,'Medical Examinations'!$A$1:$J$2336,6,FALSE)</f>
        <v>No</v>
      </c>
      <c r="T699" s="4" t="str">
        <f>VLOOKUP(A699,'Medical Examinations'!$A$1:$J$2336,8,FALSE)</f>
        <v>No</v>
      </c>
      <c r="U699" s="4" t="str">
        <f>VLOOKUP(A699,'Medical Examinations'!$A$1:$J$2336,9,FALSE)</f>
        <v>Normal Weight</v>
      </c>
      <c r="V699" s="4" t="str">
        <f>VLOOKUP(A699,'Medical Examinations'!$A$1:$J$2336,10,FALSE)</f>
        <v>Diabetes</v>
      </c>
      <c r="W699" s="4"/>
      <c r="X699" s="4"/>
    </row>
    <row r="700" spans="1:24" ht="15.75" thickBot="1" x14ac:dyDescent="0.3">
      <c r="A700" s="4" t="s">
        <v>734</v>
      </c>
      <c r="B700" s="5">
        <v>1988</v>
      </c>
      <c r="C700" s="4" t="s">
        <v>18</v>
      </c>
      <c r="D700" s="5">
        <v>10</v>
      </c>
      <c r="E700" s="5" t="str">
        <f>CONCATENATE(D700," ",C700," ",B700)</f>
        <v>10 Jun 1988</v>
      </c>
      <c r="F700" s="4" t="str">
        <f>IF(M700&lt;=30,"20-30",IF(M700&lt;=40,"31-40",IF(M700&lt;=50,"41-50","51+")))</f>
        <v>31-40</v>
      </c>
      <c r="G700" s="19">
        <v>5989.52</v>
      </c>
      <c r="H700" s="4" t="s">
        <v>11</v>
      </c>
      <c r="I700" s="4" t="s">
        <v>16</v>
      </c>
      <c r="J700" s="4" t="s">
        <v>23</v>
      </c>
      <c r="K700" s="4"/>
      <c r="L700" s="4" t="str">
        <f>VLOOKUP(A700,'Customer Names'!$A$2:$B$2336,2,FALSE)</f>
        <v>Rediger</v>
      </c>
      <c r="M700" s="4">
        <f>DATEDIF(E700,$K$2,"y")</f>
        <v>36</v>
      </c>
      <c r="N700" s="4">
        <f>VLOOKUP(A700,'Medical Examinations'!$A$2:$B$2336,2,FALSE)</f>
        <v>37.335000000000001</v>
      </c>
      <c r="O700" s="4">
        <f>VLOOKUP(A700,'Medical Examinations'!$A$1:$J$2336,3,FALSE)</f>
        <v>6.26</v>
      </c>
      <c r="P700" s="4" t="str">
        <f>VLOOKUP(A700,'Medical Examinations'!$A$1:$J$2336,4,FALSE)</f>
        <v>Yes</v>
      </c>
      <c r="Q700" s="4" t="str">
        <f>VLOOKUP(A700,'Medical Examinations'!$A$1:$J$2336,5,FALSE)</f>
        <v>No</v>
      </c>
      <c r="R700" s="4">
        <f>VLOOKUP(A700,'Medical Examinations'!$A$1:$J$2336,7,FALSE)</f>
        <v>1</v>
      </c>
      <c r="S700" s="4" t="str">
        <f>VLOOKUP(A700,'Medical Examinations'!$A$1:$J$2336,6,FALSE)</f>
        <v>No</v>
      </c>
      <c r="T700" s="4" t="str">
        <f>VLOOKUP(A700,'Medical Examinations'!$A$1:$J$2336,8,FALSE)</f>
        <v>No</v>
      </c>
      <c r="U700" s="4" t="str">
        <f>VLOOKUP(A700,'Medical Examinations'!$A$1:$J$2336,9,FALSE)</f>
        <v>Obesity</v>
      </c>
      <c r="V700" s="4" t="str">
        <f>VLOOKUP(A700,'Medical Examinations'!$A$1:$J$2336,10,FALSE)</f>
        <v>Prediabetes</v>
      </c>
      <c r="W700" s="4"/>
      <c r="X700" s="4"/>
    </row>
    <row r="701" spans="1:24" ht="15.75" thickBot="1" x14ac:dyDescent="0.3">
      <c r="A701" s="4" t="s">
        <v>735</v>
      </c>
      <c r="B701" s="5">
        <v>1974</v>
      </c>
      <c r="C701" s="4" t="s">
        <v>34</v>
      </c>
      <c r="D701" s="5">
        <v>17</v>
      </c>
      <c r="E701" s="5" t="str">
        <f>CONCATENATE(D701," ",C701," ",B701)</f>
        <v>17 Aug 1974</v>
      </c>
      <c r="F701" s="4" t="str">
        <f>IF(M701&lt;=30,"20-30",IF(M701&lt;=40,"31-40",IF(M701&lt;=50,"41-50","51+")))</f>
        <v>41-50</v>
      </c>
      <c r="G701" s="19">
        <v>5990.17</v>
      </c>
      <c r="H701" s="4" t="s">
        <v>11</v>
      </c>
      <c r="I701" s="4" t="s">
        <v>11</v>
      </c>
      <c r="J701" s="4" t="s">
        <v>13</v>
      </c>
      <c r="K701" s="4"/>
      <c r="L701" s="4" t="str">
        <f>VLOOKUP(A701,'Customer Names'!$A$2:$B$2336,2,FALSE)</f>
        <v>Higden</v>
      </c>
      <c r="M701" s="4">
        <f>DATEDIF(E701,$K$2,"y")</f>
        <v>50</v>
      </c>
      <c r="N701" s="4">
        <f>VLOOKUP(A701,'Medical Examinations'!$A$2:$B$2336,2,FALSE)</f>
        <v>19.559999999999999</v>
      </c>
      <c r="O701" s="4">
        <f>VLOOKUP(A701,'Medical Examinations'!$A$1:$J$2336,3,FALSE)</f>
        <v>11.96</v>
      </c>
      <c r="P701" s="4" t="str">
        <f>VLOOKUP(A701,'Medical Examinations'!$A$1:$J$2336,4,FALSE)</f>
        <v>No</v>
      </c>
      <c r="Q701" s="4" t="str">
        <f>VLOOKUP(A701,'Medical Examinations'!$A$1:$J$2336,5,FALSE)</f>
        <v>No</v>
      </c>
      <c r="R701" s="4">
        <f>VLOOKUP(A701,'Medical Examinations'!$A$1:$J$2336,7,FALSE)</f>
        <v>0</v>
      </c>
      <c r="S701" s="4" t="str">
        <f>VLOOKUP(A701,'Medical Examinations'!$A$1:$J$2336,6,FALSE)</f>
        <v>No</v>
      </c>
      <c r="T701" s="4" t="str">
        <f>VLOOKUP(A701,'Medical Examinations'!$A$1:$J$2336,8,FALSE)</f>
        <v>No</v>
      </c>
      <c r="U701" s="4" t="str">
        <f>VLOOKUP(A701,'Medical Examinations'!$A$1:$J$2336,9,FALSE)</f>
        <v>Normal Weight</v>
      </c>
      <c r="V701" s="4" t="str">
        <f>VLOOKUP(A701,'Medical Examinations'!$A$1:$J$2336,10,FALSE)</f>
        <v>Diabetes</v>
      </c>
      <c r="W701" s="4"/>
      <c r="X701" s="4"/>
    </row>
    <row r="702" spans="1:24" ht="15.75" thickBot="1" x14ac:dyDescent="0.3">
      <c r="A702" s="4" t="s">
        <v>736</v>
      </c>
      <c r="B702" s="5">
        <v>1980</v>
      </c>
      <c r="C702" s="4" t="s">
        <v>34</v>
      </c>
      <c r="D702" s="5">
        <v>8</v>
      </c>
      <c r="E702" s="5" t="str">
        <f>CONCATENATE(D702," ",C702," ",B702)</f>
        <v>8 Aug 1980</v>
      </c>
      <c r="F702" s="4" t="str">
        <f>IF(M702&lt;=30,"20-30",IF(M702&lt;=40,"31-40",IF(M702&lt;=50,"41-50","51+")))</f>
        <v>41-50</v>
      </c>
      <c r="G702" s="19">
        <v>5993.62</v>
      </c>
      <c r="H702" s="4" t="s">
        <v>11</v>
      </c>
      <c r="I702" s="4" t="s">
        <v>12</v>
      </c>
      <c r="J702" s="4" t="s">
        <v>13</v>
      </c>
      <c r="K702" s="4"/>
      <c r="L702" s="4" t="str">
        <f>VLOOKUP(A702,'Customer Names'!$A$2:$B$2336,2,FALSE)</f>
        <v>Murray</v>
      </c>
      <c r="M702" s="4">
        <f>DATEDIF(E702,$K$2,"y")</f>
        <v>44</v>
      </c>
      <c r="N702" s="4">
        <f>VLOOKUP(A702,'Medical Examinations'!$A$2:$B$2336,2,FALSE)</f>
        <v>21.31</v>
      </c>
      <c r="O702" s="4">
        <f>VLOOKUP(A702,'Medical Examinations'!$A$1:$J$2336,3,FALSE)</f>
        <v>4.17</v>
      </c>
      <c r="P702" s="4" t="str">
        <f>VLOOKUP(A702,'Medical Examinations'!$A$1:$J$2336,4,FALSE)</f>
        <v>No</v>
      </c>
      <c r="Q702" s="4" t="str">
        <f>VLOOKUP(A702,'Medical Examinations'!$A$1:$J$2336,5,FALSE)</f>
        <v>No</v>
      </c>
      <c r="R702" s="4">
        <f>VLOOKUP(A702,'Medical Examinations'!$A$1:$J$2336,7,FALSE)</f>
        <v>0</v>
      </c>
      <c r="S702" s="4" t="str">
        <f>VLOOKUP(A702,'Medical Examinations'!$A$1:$J$2336,6,FALSE)</f>
        <v>No</v>
      </c>
      <c r="T702" s="4" t="str">
        <f>VLOOKUP(A702,'Medical Examinations'!$A$1:$J$2336,8,FALSE)</f>
        <v>No</v>
      </c>
      <c r="U702" s="4" t="str">
        <f>VLOOKUP(A702,'Medical Examinations'!$A$1:$J$2336,9,FALSE)</f>
        <v>Normal Weight</v>
      </c>
      <c r="V702" s="4" t="str">
        <f>VLOOKUP(A702,'Medical Examinations'!$A$1:$J$2336,10,FALSE)</f>
        <v>Normal</v>
      </c>
      <c r="W702" s="4"/>
      <c r="X702" s="4"/>
    </row>
    <row r="703" spans="1:24" ht="15.75" thickBot="1" x14ac:dyDescent="0.3">
      <c r="A703" s="4" t="s">
        <v>737</v>
      </c>
      <c r="B703" s="5">
        <v>1989</v>
      </c>
      <c r="C703" s="4" t="s">
        <v>34</v>
      </c>
      <c r="D703" s="5">
        <v>16</v>
      </c>
      <c r="E703" s="5" t="str">
        <f>CONCATENATE(D703," ",C703," ",B703)</f>
        <v>16 Aug 1989</v>
      </c>
      <c r="F703" s="4" t="str">
        <f>IF(M703&lt;=30,"20-30",IF(M703&lt;=40,"31-40",IF(M703&lt;=50,"41-50","51+")))</f>
        <v>31-40</v>
      </c>
      <c r="G703" s="19">
        <v>6059.17</v>
      </c>
      <c r="H703" s="4" t="s">
        <v>11</v>
      </c>
      <c r="I703" s="4" t="s">
        <v>16</v>
      </c>
      <c r="J703" s="4" t="s">
        <v>42</v>
      </c>
      <c r="K703" s="4"/>
      <c r="L703" s="4" t="str">
        <f>VLOOKUP(A703,'Customer Names'!$A$2:$B$2336,2,FALSE)</f>
        <v>Hetherington</v>
      </c>
      <c r="M703" s="4">
        <f>DATEDIF(E703,$K$2,"y")</f>
        <v>35</v>
      </c>
      <c r="N703" s="4">
        <f>VLOOKUP(A703,'Medical Examinations'!$A$2:$B$2336,2,FALSE)</f>
        <v>29.4</v>
      </c>
      <c r="O703" s="4">
        <f>VLOOKUP(A703,'Medical Examinations'!$A$1:$J$2336,3,FALSE)</f>
        <v>4.26</v>
      </c>
      <c r="P703" s="4" t="str">
        <f>VLOOKUP(A703,'Medical Examinations'!$A$1:$J$2336,4,FALSE)</f>
        <v>No</v>
      </c>
      <c r="Q703" s="4" t="str">
        <f>VLOOKUP(A703,'Medical Examinations'!$A$1:$J$2336,5,FALSE)</f>
        <v>No</v>
      </c>
      <c r="R703" s="4">
        <f>VLOOKUP(A703,'Medical Examinations'!$A$1:$J$2336,7,FALSE)</f>
        <v>0</v>
      </c>
      <c r="S703" s="4" t="str">
        <f>VLOOKUP(A703,'Medical Examinations'!$A$1:$J$2336,6,FALSE)</f>
        <v>No</v>
      </c>
      <c r="T703" s="4" t="str">
        <f>VLOOKUP(A703,'Medical Examinations'!$A$1:$J$2336,8,FALSE)</f>
        <v>No</v>
      </c>
      <c r="U703" s="4" t="str">
        <f>VLOOKUP(A703,'Medical Examinations'!$A$1:$J$2336,9,FALSE)</f>
        <v>Overweight</v>
      </c>
      <c r="V703" s="4" t="str">
        <f>VLOOKUP(A703,'Medical Examinations'!$A$1:$J$2336,10,FALSE)</f>
        <v>Normal</v>
      </c>
      <c r="W703" s="4"/>
      <c r="X703" s="4"/>
    </row>
    <row r="704" spans="1:24" ht="15.75" thickBot="1" x14ac:dyDescent="0.3">
      <c r="A704" s="4" t="s">
        <v>738</v>
      </c>
      <c r="B704" s="5">
        <v>1996</v>
      </c>
      <c r="C704" s="4" t="s">
        <v>10</v>
      </c>
      <c r="D704" s="5">
        <v>28</v>
      </c>
      <c r="E704" s="5" t="str">
        <f>CONCATENATE(D704," ",C704," ",B704)</f>
        <v>28 Jul 1996</v>
      </c>
      <c r="F704" s="4" t="str">
        <f>IF(M704&lt;=30,"20-30",IF(M704&lt;=40,"31-40",IF(M704&lt;=50,"41-50","51+")))</f>
        <v>20-30</v>
      </c>
      <c r="G704" s="19">
        <v>6061.8</v>
      </c>
      <c r="H704" s="4" t="s">
        <v>11</v>
      </c>
      <c r="I704" s="4" t="s">
        <v>12</v>
      </c>
      <c r="J704" s="4" t="s">
        <v>23</v>
      </c>
      <c r="K704" s="4"/>
      <c r="L704" s="4" t="str">
        <f>VLOOKUP(A704,'Customer Names'!$A$2:$B$2336,2,FALSE)</f>
        <v>Oberndorfer</v>
      </c>
      <c r="M704" s="4">
        <f>DATEDIF(E704,$K$2,"y")</f>
        <v>28</v>
      </c>
      <c r="N704" s="4">
        <f>VLOOKUP(A704,'Medical Examinations'!$A$2:$B$2336,2,FALSE)</f>
        <v>34.42</v>
      </c>
      <c r="O704" s="4">
        <f>VLOOKUP(A704,'Medical Examinations'!$A$1:$J$2336,3,FALSE)</f>
        <v>5.21</v>
      </c>
      <c r="P704" s="4" t="str">
        <f>VLOOKUP(A704,'Medical Examinations'!$A$1:$J$2336,4,FALSE)</f>
        <v>Yes</v>
      </c>
      <c r="Q704" s="4" t="str">
        <f>VLOOKUP(A704,'Medical Examinations'!$A$1:$J$2336,5,FALSE)</f>
        <v>No</v>
      </c>
      <c r="R704" s="4">
        <f>VLOOKUP(A704,'Medical Examinations'!$A$1:$J$2336,7,FALSE)</f>
        <v>0</v>
      </c>
      <c r="S704" s="4" t="str">
        <f>VLOOKUP(A704,'Medical Examinations'!$A$1:$J$2336,6,FALSE)</f>
        <v>No</v>
      </c>
      <c r="T704" s="4" t="str">
        <f>VLOOKUP(A704,'Medical Examinations'!$A$1:$J$2336,8,FALSE)</f>
        <v>No</v>
      </c>
      <c r="U704" s="4" t="str">
        <f>VLOOKUP(A704,'Medical Examinations'!$A$1:$J$2336,9,FALSE)</f>
        <v>Obesity</v>
      </c>
      <c r="V704" s="4" t="str">
        <f>VLOOKUP(A704,'Medical Examinations'!$A$1:$J$2336,10,FALSE)</f>
        <v>Normal</v>
      </c>
      <c r="W704" s="4"/>
      <c r="X704" s="4"/>
    </row>
    <row r="705" spans="1:24" ht="15.75" thickBot="1" x14ac:dyDescent="0.3">
      <c r="A705" s="4" t="s">
        <v>739</v>
      </c>
      <c r="B705" s="5">
        <v>1994</v>
      </c>
      <c r="C705" s="4" t="s">
        <v>15</v>
      </c>
      <c r="D705" s="5">
        <v>8</v>
      </c>
      <c r="E705" s="5" t="str">
        <f>CONCATENATE(D705," ",C705," ",B705)</f>
        <v>8 Nov 1994</v>
      </c>
      <c r="F705" s="4" t="str">
        <f>IF(M705&lt;=30,"20-30",IF(M705&lt;=40,"31-40",IF(M705&lt;=50,"41-50","51+")))</f>
        <v>20-30</v>
      </c>
      <c r="G705" s="19">
        <v>6064.37</v>
      </c>
      <c r="H705" s="4" t="s">
        <v>11</v>
      </c>
      <c r="I705" s="4" t="s">
        <v>11</v>
      </c>
      <c r="J705" s="4" t="s">
        <v>42</v>
      </c>
      <c r="K705" s="4"/>
      <c r="L705" s="4" t="str">
        <f>VLOOKUP(A705,'Customer Names'!$A$2:$B$2336,2,FALSE)</f>
        <v>Deppen</v>
      </c>
      <c r="M705" s="4">
        <f>DATEDIF(E705,$K$2,"y")</f>
        <v>30</v>
      </c>
      <c r="N705" s="4">
        <f>VLOOKUP(A705,'Medical Examinations'!$A$2:$B$2336,2,FALSE)</f>
        <v>35.090000000000003</v>
      </c>
      <c r="O705" s="4">
        <f>VLOOKUP(A705,'Medical Examinations'!$A$1:$J$2336,3,FALSE)</f>
        <v>5.84</v>
      </c>
      <c r="P705" s="4" t="str">
        <f>VLOOKUP(A705,'Medical Examinations'!$A$1:$J$2336,4,FALSE)</f>
        <v>No</v>
      </c>
      <c r="Q705" s="4" t="str">
        <f>VLOOKUP(A705,'Medical Examinations'!$A$1:$J$2336,5,FALSE)</f>
        <v>No</v>
      </c>
      <c r="R705" s="4">
        <f>VLOOKUP(A705,'Medical Examinations'!$A$1:$J$2336,7,FALSE)</f>
        <v>0</v>
      </c>
      <c r="S705" s="4" t="str">
        <f>VLOOKUP(A705,'Medical Examinations'!$A$1:$J$2336,6,FALSE)</f>
        <v>No</v>
      </c>
      <c r="T705" s="4" t="str">
        <f>VLOOKUP(A705,'Medical Examinations'!$A$1:$J$2336,8,FALSE)</f>
        <v>No</v>
      </c>
      <c r="U705" s="4" t="str">
        <f>VLOOKUP(A705,'Medical Examinations'!$A$1:$J$2336,9,FALSE)</f>
        <v>Obesity</v>
      </c>
      <c r="V705" s="4" t="str">
        <f>VLOOKUP(A705,'Medical Examinations'!$A$1:$J$2336,10,FALSE)</f>
        <v>Prediabetes</v>
      </c>
      <c r="W705" s="4"/>
      <c r="X705" s="4"/>
    </row>
    <row r="706" spans="1:24" ht="15.75" thickBot="1" x14ac:dyDescent="0.3">
      <c r="A706" s="4" t="s">
        <v>740</v>
      </c>
      <c r="B706" s="5">
        <v>1984</v>
      </c>
      <c r="C706" s="4" t="s">
        <v>20</v>
      </c>
      <c r="D706" s="5">
        <v>21</v>
      </c>
      <c r="E706" s="5" t="str">
        <f>CONCATENATE(D706," ",C706," ",B706)</f>
        <v>21 Sep 1984</v>
      </c>
      <c r="F706" s="4" t="str">
        <f>IF(M706&lt;=30,"20-30",IF(M706&lt;=40,"31-40",IF(M706&lt;=50,"41-50","51+")))</f>
        <v>31-40</v>
      </c>
      <c r="G706" s="19">
        <v>6067.13</v>
      </c>
      <c r="H706" s="4" t="s">
        <v>12</v>
      </c>
      <c r="I706" s="4" t="s">
        <v>16</v>
      </c>
      <c r="J706" s="4" t="s">
        <v>168</v>
      </c>
      <c r="K706" s="4"/>
      <c r="L706" s="4" t="str">
        <f>VLOOKUP(A706,'Customer Names'!$A$2:$B$2336,2,FALSE)</f>
        <v>Dawes</v>
      </c>
      <c r="M706" s="4">
        <f>DATEDIF(E706,$K$2,"y")</f>
        <v>40</v>
      </c>
      <c r="N706" s="4">
        <f>VLOOKUP(A706,'Medical Examinations'!$A$2:$B$2336,2,FALSE)</f>
        <v>28.024999999999999</v>
      </c>
      <c r="O706" s="4">
        <f>VLOOKUP(A706,'Medical Examinations'!$A$1:$J$2336,3,FALSE)</f>
        <v>5</v>
      </c>
      <c r="P706" s="4" t="str">
        <f>VLOOKUP(A706,'Medical Examinations'!$A$1:$J$2336,4,FALSE)</f>
        <v>No</v>
      </c>
      <c r="Q706" s="4" t="str">
        <f>VLOOKUP(A706,'Medical Examinations'!$A$1:$J$2336,5,FALSE)</f>
        <v>No</v>
      </c>
      <c r="R706" s="4">
        <f>VLOOKUP(A706,'Medical Examinations'!$A$1:$J$2336,7,FALSE)</f>
        <v>1</v>
      </c>
      <c r="S706" s="4" t="str">
        <f>VLOOKUP(A706,'Medical Examinations'!$A$1:$J$2336,6,FALSE)</f>
        <v>No</v>
      </c>
      <c r="T706" s="4" t="str">
        <f>VLOOKUP(A706,'Medical Examinations'!$A$1:$J$2336,8,FALSE)</f>
        <v>No</v>
      </c>
      <c r="U706" s="4" t="str">
        <f>VLOOKUP(A706,'Medical Examinations'!$A$1:$J$2336,9,FALSE)</f>
        <v>Overweight</v>
      </c>
      <c r="V706" s="4" t="str">
        <f>VLOOKUP(A706,'Medical Examinations'!$A$1:$J$2336,10,FALSE)</f>
        <v>Normal</v>
      </c>
      <c r="W706" s="4"/>
      <c r="X706" s="4"/>
    </row>
    <row r="707" spans="1:24" ht="15.75" thickBot="1" x14ac:dyDescent="0.3">
      <c r="A707" s="4" t="s">
        <v>741</v>
      </c>
      <c r="B707" s="5">
        <v>1979</v>
      </c>
      <c r="C707" s="4" t="s">
        <v>34</v>
      </c>
      <c r="D707" s="5">
        <v>8</v>
      </c>
      <c r="E707" s="5" t="str">
        <f>CONCATENATE(D707," ",C707," ",B707)</f>
        <v>8 Aug 1979</v>
      </c>
      <c r="F707" s="4" t="str">
        <f>IF(M707&lt;=30,"20-30",IF(M707&lt;=40,"31-40",IF(M707&lt;=50,"41-50","51+")))</f>
        <v>41-50</v>
      </c>
      <c r="G707" s="19">
        <v>6074.37</v>
      </c>
      <c r="H707" s="4" t="s">
        <v>11</v>
      </c>
      <c r="I707" s="4" t="s">
        <v>11</v>
      </c>
      <c r="J707" s="4" t="s">
        <v>23</v>
      </c>
      <c r="K707" s="4"/>
      <c r="L707" s="4" t="str">
        <f>VLOOKUP(A707,'Customer Names'!$A$2:$B$2336,2,FALSE)</f>
        <v>Lobaciute</v>
      </c>
      <c r="M707" s="4">
        <f>DATEDIF(E707,$K$2,"y")</f>
        <v>45</v>
      </c>
      <c r="N707" s="4">
        <f>VLOOKUP(A707,'Medical Examinations'!$A$2:$B$2336,2,FALSE)</f>
        <v>18.78</v>
      </c>
      <c r="O707" s="4">
        <f>VLOOKUP(A707,'Medical Examinations'!$A$1:$J$2336,3,FALSE)</f>
        <v>4.45</v>
      </c>
      <c r="P707" s="4" t="str">
        <f>VLOOKUP(A707,'Medical Examinations'!$A$1:$J$2336,4,FALSE)</f>
        <v>No</v>
      </c>
      <c r="Q707" s="4" t="str">
        <f>VLOOKUP(A707,'Medical Examinations'!$A$1:$J$2336,5,FALSE)</f>
        <v>No</v>
      </c>
      <c r="R707" s="4">
        <f>VLOOKUP(A707,'Medical Examinations'!$A$1:$J$2336,7,FALSE)</f>
        <v>1</v>
      </c>
      <c r="S707" s="4" t="str">
        <f>VLOOKUP(A707,'Medical Examinations'!$A$1:$J$2336,6,FALSE)</f>
        <v>Yes</v>
      </c>
      <c r="T707" s="4" t="str">
        <f>VLOOKUP(A707,'Medical Examinations'!$A$1:$J$2336,8,FALSE)</f>
        <v>No</v>
      </c>
      <c r="U707" s="4" t="str">
        <f>VLOOKUP(A707,'Medical Examinations'!$A$1:$J$2336,9,FALSE)</f>
        <v>Normal Weight</v>
      </c>
      <c r="V707" s="4" t="str">
        <f>VLOOKUP(A707,'Medical Examinations'!$A$1:$J$2336,10,FALSE)</f>
        <v>Normal</v>
      </c>
      <c r="W707" s="4"/>
      <c r="X707" s="4"/>
    </row>
    <row r="708" spans="1:24" ht="15.75" thickBot="1" x14ac:dyDescent="0.3">
      <c r="A708" s="4" t="s">
        <v>742</v>
      </c>
      <c r="B708" s="5">
        <v>1984</v>
      </c>
      <c r="C708" s="4" t="s">
        <v>36</v>
      </c>
      <c r="D708" s="5">
        <v>14</v>
      </c>
      <c r="E708" s="5" t="str">
        <f>CONCATENATE(D708," ",C708," ",B708)</f>
        <v>14 Oct 1984</v>
      </c>
      <c r="F708" s="4" t="str">
        <f>IF(M708&lt;=30,"20-30",IF(M708&lt;=40,"31-40",IF(M708&lt;=50,"41-50","51+")))</f>
        <v>31-40</v>
      </c>
      <c r="G708" s="19">
        <v>6079.67</v>
      </c>
      <c r="H708" s="4" t="s">
        <v>16</v>
      </c>
      <c r="I708" s="4" t="s">
        <v>16</v>
      </c>
      <c r="J708" s="4" t="s">
        <v>276</v>
      </c>
      <c r="K708" s="4"/>
      <c r="L708" s="4" t="str">
        <f>VLOOKUP(A708,'Customer Names'!$A$2:$B$2336,2,FALSE)</f>
        <v>Cabada</v>
      </c>
      <c r="M708" s="4">
        <f>DATEDIF(E708,$K$2,"y")</f>
        <v>40</v>
      </c>
      <c r="N708" s="4">
        <f>VLOOKUP(A708,'Medical Examinations'!$A$2:$B$2336,2,FALSE)</f>
        <v>37.049999999999997</v>
      </c>
      <c r="O708" s="4">
        <f>VLOOKUP(A708,'Medical Examinations'!$A$1:$J$2336,3,FALSE)</f>
        <v>5.48</v>
      </c>
      <c r="P708" s="4" t="str">
        <f>VLOOKUP(A708,'Medical Examinations'!$A$1:$J$2336,4,FALSE)</f>
        <v>No</v>
      </c>
      <c r="Q708" s="4" t="str">
        <f>VLOOKUP(A708,'Medical Examinations'!$A$1:$J$2336,5,FALSE)</f>
        <v>No</v>
      </c>
      <c r="R708" s="4">
        <f>VLOOKUP(A708,'Medical Examinations'!$A$1:$J$2336,7,FALSE)</f>
        <v>1</v>
      </c>
      <c r="S708" s="4" t="str">
        <f>VLOOKUP(A708,'Medical Examinations'!$A$1:$J$2336,6,FALSE)</f>
        <v>No</v>
      </c>
      <c r="T708" s="4" t="str">
        <f>VLOOKUP(A708,'Medical Examinations'!$A$1:$J$2336,8,FALSE)</f>
        <v>No</v>
      </c>
      <c r="U708" s="4" t="str">
        <f>VLOOKUP(A708,'Medical Examinations'!$A$1:$J$2336,9,FALSE)</f>
        <v>Obesity</v>
      </c>
      <c r="V708" s="4" t="str">
        <f>VLOOKUP(A708,'Medical Examinations'!$A$1:$J$2336,10,FALSE)</f>
        <v>Normal</v>
      </c>
      <c r="W708" s="4"/>
      <c r="X708" s="4"/>
    </row>
    <row r="709" spans="1:24" ht="15.75" thickBot="1" x14ac:dyDescent="0.3">
      <c r="A709" s="4" t="s">
        <v>743</v>
      </c>
      <c r="B709" s="5">
        <v>1984</v>
      </c>
      <c r="C709" s="4" t="s">
        <v>10</v>
      </c>
      <c r="D709" s="5">
        <v>25</v>
      </c>
      <c r="E709" s="5" t="str">
        <f>CONCATENATE(D709," ",C709," ",B709)</f>
        <v>25 Jul 1984</v>
      </c>
      <c r="F709" s="4" t="str">
        <f>IF(M709&lt;=30,"20-30",IF(M709&lt;=40,"31-40",IF(M709&lt;=50,"41-50","51+")))</f>
        <v>31-40</v>
      </c>
      <c r="G709" s="19">
        <v>6082.41</v>
      </c>
      <c r="H709" s="4" t="s">
        <v>16</v>
      </c>
      <c r="I709" s="4" t="s">
        <v>11</v>
      </c>
      <c r="J709" s="4" t="s">
        <v>42</v>
      </c>
      <c r="K709" s="4"/>
      <c r="L709" s="4" t="str">
        <f>VLOOKUP(A709,'Customer Names'!$A$2:$B$2336,2,FALSE)</f>
        <v>Hoyt</v>
      </c>
      <c r="M709" s="4">
        <f>DATEDIF(E709,$K$2,"y")</f>
        <v>40</v>
      </c>
      <c r="N709" s="4">
        <f>VLOOKUP(A709,'Medical Examinations'!$A$2:$B$2336,2,FALSE)</f>
        <v>34.700000000000003</v>
      </c>
      <c r="O709" s="4">
        <f>VLOOKUP(A709,'Medical Examinations'!$A$1:$J$2336,3,FALSE)</f>
        <v>6.06</v>
      </c>
      <c r="P709" s="4" t="str">
        <f>VLOOKUP(A709,'Medical Examinations'!$A$1:$J$2336,4,FALSE)</f>
        <v>No</v>
      </c>
      <c r="Q709" s="4" t="str">
        <f>VLOOKUP(A709,'Medical Examinations'!$A$1:$J$2336,5,FALSE)</f>
        <v>No</v>
      </c>
      <c r="R709" s="4">
        <f>VLOOKUP(A709,'Medical Examinations'!$A$1:$J$2336,7,FALSE)</f>
        <v>1</v>
      </c>
      <c r="S709" s="4" t="str">
        <f>VLOOKUP(A709,'Medical Examinations'!$A$1:$J$2336,6,FALSE)</f>
        <v>No</v>
      </c>
      <c r="T709" s="4" t="str">
        <f>VLOOKUP(A709,'Medical Examinations'!$A$1:$J$2336,8,FALSE)</f>
        <v>No</v>
      </c>
      <c r="U709" s="4" t="str">
        <f>VLOOKUP(A709,'Medical Examinations'!$A$1:$J$2336,9,FALSE)</f>
        <v>Obesity</v>
      </c>
      <c r="V709" s="4" t="str">
        <f>VLOOKUP(A709,'Medical Examinations'!$A$1:$J$2336,10,FALSE)</f>
        <v>Prediabetes</v>
      </c>
      <c r="W709" s="4"/>
      <c r="X709" s="4"/>
    </row>
    <row r="710" spans="1:24" ht="15.75" thickBot="1" x14ac:dyDescent="0.3">
      <c r="A710" s="4" t="s">
        <v>744</v>
      </c>
      <c r="B710" s="5">
        <v>1970</v>
      </c>
      <c r="C710" s="4" t="s">
        <v>18</v>
      </c>
      <c r="D710" s="5">
        <v>9</v>
      </c>
      <c r="E710" s="5" t="str">
        <f>CONCATENATE(D710," ",C710," ",B710)</f>
        <v>9 Jun 1970</v>
      </c>
      <c r="F710" s="4" t="str">
        <f>IF(M710&lt;=30,"20-30",IF(M710&lt;=40,"31-40",IF(M710&lt;=50,"41-50","51+")))</f>
        <v>51+</v>
      </c>
      <c r="G710" s="19">
        <v>6098.38</v>
      </c>
      <c r="H710" s="4" t="s">
        <v>11</v>
      </c>
      <c r="I710" s="4" t="s">
        <v>11</v>
      </c>
      <c r="J710" s="4" t="s">
        <v>13</v>
      </c>
      <c r="K710" s="4"/>
      <c r="L710" s="4" t="str">
        <f>VLOOKUP(A710,'Customer Names'!$A$2:$B$2336,2,FALSE)</f>
        <v>Buchholtz</v>
      </c>
      <c r="M710" s="4">
        <f>DATEDIF(E710,$K$2,"y")</f>
        <v>54</v>
      </c>
      <c r="N710" s="4">
        <f>VLOOKUP(A710,'Medical Examinations'!$A$2:$B$2336,2,FALSE)</f>
        <v>16.850000000000001</v>
      </c>
      <c r="O710" s="4">
        <f>VLOOKUP(A710,'Medical Examinations'!$A$1:$J$2336,3,FALSE)</f>
        <v>11.75</v>
      </c>
      <c r="P710" s="4" t="str">
        <f>VLOOKUP(A710,'Medical Examinations'!$A$1:$J$2336,4,FALSE)</f>
        <v>Yes</v>
      </c>
      <c r="Q710" s="4" t="str">
        <f>VLOOKUP(A710,'Medical Examinations'!$A$1:$J$2336,5,FALSE)</f>
        <v>No</v>
      </c>
      <c r="R710" s="4">
        <f>VLOOKUP(A710,'Medical Examinations'!$A$1:$J$2336,7,FALSE)</f>
        <v>2</v>
      </c>
      <c r="S710" s="4" t="str">
        <f>VLOOKUP(A710,'Medical Examinations'!$A$1:$J$2336,6,FALSE)</f>
        <v>No</v>
      </c>
      <c r="T710" s="4" t="str">
        <f>VLOOKUP(A710,'Medical Examinations'!$A$1:$J$2336,8,FALSE)</f>
        <v>No</v>
      </c>
      <c r="U710" s="4" t="str">
        <f>VLOOKUP(A710,'Medical Examinations'!$A$1:$J$2336,9,FALSE)</f>
        <v>Underweight</v>
      </c>
      <c r="V710" s="4" t="str">
        <f>VLOOKUP(A710,'Medical Examinations'!$A$1:$J$2336,10,FALSE)</f>
        <v>Diabetes</v>
      </c>
      <c r="W710" s="4"/>
      <c r="X710" s="4"/>
    </row>
    <row r="711" spans="1:24" ht="15.75" thickBot="1" x14ac:dyDescent="0.3">
      <c r="A711" s="4" t="s">
        <v>745</v>
      </c>
      <c r="B711" s="5">
        <v>1995</v>
      </c>
      <c r="C711" s="4" t="s">
        <v>20</v>
      </c>
      <c r="D711" s="5">
        <v>9</v>
      </c>
      <c r="E711" s="5" t="str">
        <f>CONCATENATE(D711," ",C711," ",B711)</f>
        <v>9 Sep 1995</v>
      </c>
      <c r="F711" s="4" t="str">
        <f>IF(M711&lt;=30,"20-30",IF(M711&lt;=40,"31-40",IF(M711&lt;=50,"41-50","51+")))</f>
        <v>20-30</v>
      </c>
      <c r="G711" s="19">
        <v>6111.95</v>
      </c>
      <c r="H711" s="4" t="s">
        <v>11</v>
      </c>
      <c r="I711" s="4" t="s">
        <v>12</v>
      </c>
      <c r="J711" s="4" t="s">
        <v>535</v>
      </c>
      <c r="K711" s="4"/>
      <c r="L711" s="4" t="str">
        <f>VLOOKUP(A711,'Customer Names'!$A$2:$B$2336,2,FALSE)</f>
        <v>Mooney</v>
      </c>
      <c r="M711" s="4">
        <f>DATEDIF(E711,$K$2,"y")</f>
        <v>29</v>
      </c>
      <c r="N711" s="4">
        <f>VLOOKUP(A711,'Medical Examinations'!$A$2:$B$2336,2,FALSE)</f>
        <v>32.770000000000003</v>
      </c>
      <c r="O711" s="4">
        <f>VLOOKUP(A711,'Medical Examinations'!$A$1:$J$2336,3,FALSE)</f>
        <v>4.42</v>
      </c>
      <c r="P711" s="4" t="str">
        <f>VLOOKUP(A711,'Medical Examinations'!$A$1:$J$2336,4,FALSE)</f>
        <v>Yes</v>
      </c>
      <c r="Q711" s="4" t="str">
        <f>VLOOKUP(A711,'Medical Examinations'!$A$1:$J$2336,5,FALSE)</f>
        <v>No</v>
      </c>
      <c r="R711" s="4">
        <f>VLOOKUP(A711,'Medical Examinations'!$A$1:$J$2336,7,FALSE)</f>
        <v>1</v>
      </c>
      <c r="S711" s="4" t="str">
        <f>VLOOKUP(A711,'Medical Examinations'!$A$1:$J$2336,6,FALSE)</f>
        <v>No</v>
      </c>
      <c r="T711" s="4" t="str">
        <f>VLOOKUP(A711,'Medical Examinations'!$A$1:$J$2336,8,FALSE)</f>
        <v>No</v>
      </c>
      <c r="U711" s="4" t="str">
        <f>VLOOKUP(A711,'Medical Examinations'!$A$1:$J$2336,9,FALSE)</f>
        <v>Obesity</v>
      </c>
      <c r="V711" s="4" t="str">
        <f>VLOOKUP(A711,'Medical Examinations'!$A$1:$J$2336,10,FALSE)</f>
        <v>Normal</v>
      </c>
      <c r="W711" s="4"/>
      <c r="X711" s="4"/>
    </row>
    <row r="712" spans="1:24" ht="15.75" thickBot="1" x14ac:dyDescent="0.3">
      <c r="A712" s="4" t="s">
        <v>746</v>
      </c>
      <c r="B712" s="5">
        <v>1985</v>
      </c>
      <c r="C712" s="4" t="s">
        <v>10</v>
      </c>
      <c r="D712" s="5">
        <v>21</v>
      </c>
      <c r="E712" s="5" t="str">
        <f>CONCATENATE(D712," ",C712," ",B712)</f>
        <v>21 Jul 1985</v>
      </c>
      <c r="F712" s="4" t="str">
        <f>IF(M712&lt;=30,"20-30",IF(M712&lt;=40,"31-40",IF(M712&lt;=50,"41-50","51+")))</f>
        <v>31-40</v>
      </c>
      <c r="G712" s="19">
        <v>6112.35</v>
      </c>
      <c r="H712" s="4" t="s">
        <v>11</v>
      </c>
      <c r="I712" s="4" t="s">
        <v>16</v>
      </c>
      <c r="J712" s="4" t="s">
        <v>23</v>
      </c>
      <c r="K712" s="4"/>
      <c r="L712" s="4" t="str">
        <f>VLOOKUP(A712,'Customer Names'!$A$2:$B$2336,2,FALSE)</f>
        <v>Testa</v>
      </c>
      <c r="M712" s="4">
        <f>DATEDIF(E712,$K$2,"y")</f>
        <v>39</v>
      </c>
      <c r="N712" s="4">
        <f>VLOOKUP(A712,'Medical Examinations'!$A$2:$B$2336,2,FALSE)</f>
        <v>34.104999999999997</v>
      </c>
      <c r="O712" s="4">
        <f>VLOOKUP(A712,'Medical Examinations'!$A$1:$J$2336,3,FALSE)</f>
        <v>5.67</v>
      </c>
      <c r="P712" s="4" t="str">
        <f>VLOOKUP(A712,'Medical Examinations'!$A$1:$J$2336,4,FALSE)</f>
        <v>Yes</v>
      </c>
      <c r="Q712" s="4" t="str">
        <f>VLOOKUP(A712,'Medical Examinations'!$A$1:$J$2336,5,FALSE)</f>
        <v>No</v>
      </c>
      <c r="R712" s="4">
        <f>VLOOKUP(A712,'Medical Examinations'!$A$1:$J$2336,7,FALSE)</f>
        <v>0</v>
      </c>
      <c r="S712" s="4" t="str">
        <f>VLOOKUP(A712,'Medical Examinations'!$A$1:$J$2336,6,FALSE)</f>
        <v>No</v>
      </c>
      <c r="T712" s="4" t="str">
        <f>VLOOKUP(A712,'Medical Examinations'!$A$1:$J$2336,8,FALSE)</f>
        <v>No</v>
      </c>
      <c r="U712" s="4" t="str">
        <f>VLOOKUP(A712,'Medical Examinations'!$A$1:$J$2336,9,FALSE)</f>
        <v>Obesity</v>
      </c>
      <c r="V712" s="4" t="str">
        <f>VLOOKUP(A712,'Medical Examinations'!$A$1:$J$2336,10,FALSE)</f>
        <v>Normal</v>
      </c>
      <c r="W712" s="4"/>
      <c r="X712" s="4"/>
    </row>
    <row r="713" spans="1:24" ht="15.75" thickBot="1" x14ac:dyDescent="0.3">
      <c r="A713" s="4" t="s">
        <v>747</v>
      </c>
      <c r="B713" s="5">
        <v>1991</v>
      </c>
      <c r="C713" s="4" t="s">
        <v>10</v>
      </c>
      <c r="D713" s="5">
        <v>25</v>
      </c>
      <c r="E713" s="5" t="str">
        <f>CONCATENATE(D713," ",C713," ",B713)</f>
        <v>25 Jul 1991</v>
      </c>
      <c r="F713" s="4" t="str">
        <f>IF(M713&lt;=30,"20-30",IF(M713&lt;=40,"31-40",IF(M713&lt;=50,"41-50","51+")))</f>
        <v>31-40</v>
      </c>
      <c r="G713" s="19">
        <v>6113.23</v>
      </c>
      <c r="H713" s="4" t="s">
        <v>11</v>
      </c>
      <c r="I713" s="4" t="s">
        <v>11</v>
      </c>
      <c r="J713" s="4" t="s">
        <v>247</v>
      </c>
      <c r="K713" s="4"/>
      <c r="L713" s="4" t="str">
        <f>VLOOKUP(A713,'Customer Names'!$A$2:$B$2336,2,FALSE)</f>
        <v>Denny</v>
      </c>
      <c r="M713" s="4">
        <f>DATEDIF(E713,$K$2,"y")</f>
        <v>33</v>
      </c>
      <c r="N713" s="4">
        <f>VLOOKUP(A713,'Medical Examinations'!$A$2:$B$2336,2,FALSE)</f>
        <v>30.495000000000001</v>
      </c>
      <c r="O713" s="4">
        <f>VLOOKUP(A713,'Medical Examinations'!$A$1:$J$2336,3,FALSE)</f>
        <v>6.25</v>
      </c>
      <c r="P713" s="4" t="str">
        <f>VLOOKUP(A713,'Medical Examinations'!$A$1:$J$2336,4,FALSE)</f>
        <v>No</v>
      </c>
      <c r="Q713" s="4" t="str">
        <f>VLOOKUP(A713,'Medical Examinations'!$A$1:$J$2336,5,FALSE)</f>
        <v>No</v>
      </c>
      <c r="R713" s="4">
        <f>VLOOKUP(A713,'Medical Examinations'!$A$1:$J$2336,7,FALSE)</f>
        <v>0</v>
      </c>
      <c r="S713" s="4" t="str">
        <f>VLOOKUP(A713,'Medical Examinations'!$A$1:$J$2336,6,FALSE)</f>
        <v>No</v>
      </c>
      <c r="T713" s="4" t="str">
        <f>VLOOKUP(A713,'Medical Examinations'!$A$1:$J$2336,8,FALSE)</f>
        <v>No</v>
      </c>
      <c r="U713" s="4" t="str">
        <f>VLOOKUP(A713,'Medical Examinations'!$A$1:$J$2336,9,FALSE)</f>
        <v>Obesity</v>
      </c>
      <c r="V713" s="4" t="str">
        <f>VLOOKUP(A713,'Medical Examinations'!$A$1:$J$2336,10,FALSE)</f>
        <v>Prediabetes</v>
      </c>
      <c r="W713" s="4"/>
      <c r="X713" s="4"/>
    </row>
    <row r="714" spans="1:24" ht="15.75" thickBot="1" x14ac:dyDescent="0.3">
      <c r="A714" s="4" t="s">
        <v>748</v>
      </c>
      <c r="B714" s="5">
        <v>1983</v>
      </c>
      <c r="C714" s="4" t="s">
        <v>34</v>
      </c>
      <c r="D714" s="5">
        <v>11</v>
      </c>
      <c r="E714" s="5" t="str">
        <f>CONCATENATE(D714," ",C714," ",B714)</f>
        <v>11 Aug 1983</v>
      </c>
      <c r="F714" s="4" t="str">
        <f>IF(M714&lt;=30,"20-30",IF(M714&lt;=40,"31-40",IF(M714&lt;=50,"41-50","51+")))</f>
        <v>41-50</v>
      </c>
      <c r="G714" s="19">
        <v>6117.49</v>
      </c>
      <c r="H714" s="4" t="s">
        <v>11</v>
      </c>
      <c r="I714" s="4" t="s">
        <v>12</v>
      </c>
      <c r="J714" s="4" t="s">
        <v>23</v>
      </c>
      <c r="K714" s="4"/>
      <c r="L714" s="4" t="str">
        <f>VLOOKUP(A714,'Customer Names'!$A$2:$B$2336,2,FALSE)</f>
        <v>Wood</v>
      </c>
      <c r="M714" s="4">
        <f>DATEDIF(E714,$K$2,"y")</f>
        <v>41</v>
      </c>
      <c r="N714" s="4">
        <f>VLOOKUP(A714,'Medical Examinations'!$A$2:$B$2336,2,FALSE)</f>
        <v>21.85</v>
      </c>
      <c r="O714" s="4">
        <f>VLOOKUP(A714,'Medical Examinations'!$A$1:$J$2336,3,FALSE)</f>
        <v>5.26</v>
      </c>
      <c r="P714" s="4" t="str">
        <f>VLOOKUP(A714,'Medical Examinations'!$A$1:$J$2336,4,FALSE)</f>
        <v>Yes</v>
      </c>
      <c r="Q714" s="4" t="str">
        <f>VLOOKUP(A714,'Medical Examinations'!$A$1:$J$2336,5,FALSE)</f>
        <v>No</v>
      </c>
      <c r="R714" s="4">
        <f>VLOOKUP(A714,'Medical Examinations'!$A$1:$J$2336,7,FALSE)</f>
        <v>1</v>
      </c>
      <c r="S714" s="4" t="str">
        <f>VLOOKUP(A714,'Medical Examinations'!$A$1:$J$2336,6,FALSE)</f>
        <v>Yes</v>
      </c>
      <c r="T714" s="4" t="str">
        <f>VLOOKUP(A714,'Medical Examinations'!$A$1:$J$2336,8,FALSE)</f>
        <v>No</v>
      </c>
      <c r="U714" s="4" t="str">
        <f>VLOOKUP(A714,'Medical Examinations'!$A$1:$J$2336,9,FALSE)</f>
        <v>Normal Weight</v>
      </c>
      <c r="V714" s="4" t="str">
        <f>VLOOKUP(A714,'Medical Examinations'!$A$1:$J$2336,10,FALSE)</f>
        <v>Normal</v>
      </c>
      <c r="W714" s="4"/>
      <c r="X714" s="4"/>
    </row>
    <row r="715" spans="1:24" ht="15.75" thickBot="1" x14ac:dyDescent="0.3">
      <c r="A715" s="4" t="s">
        <v>749</v>
      </c>
      <c r="B715" s="5">
        <v>1983</v>
      </c>
      <c r="C715" s="4" t="s">
        <v>15</v>
      </c>
      <c r="D715" s="5">
        <v>16</v>
      </c>
      <c r="E715" s="5" t="str">
        <f>CONCATENATE(D715," ",C715," ",B715)</f>
        <v>16 Nov 1983</v>
      </c>
      <c r="F715" s="4" t="str">
        <f>IF(M715&lt;=30,"20-30",IF(M715&lt;=40,"31-40",IF(M715&lt;=50,"41-50","51+")))</f>
        <v>41-50</v>
      </c>
      <c r="G715" s="19">
        <v>6123.57</v>
      </c>
      <c r="H715" s="4" t="s">
        <v>12</v>
      </c>
      <c r="I715" s="4" t="s">
        <v>11</v>
      </c>
      <c r="J715" s="4" t="s">
        <v>23</v>
      </c>
      <c r="K715" s="4"/>
      <c r="L715" s="4" t="str">
        <f>VLOOKUP(A715,'Customer Names'!$A$2:$B$2336,2,FALSE)</f>
        <v>Tissue</v>
      </c>
      <c r="M715" s="4">
        <f>DATEDIF(E715,$K$2,"y")</f>
        <v>41</v>
      </c>
      <c r="N715" s="4">
        <f>VLOOKUP(A715,'Medical Examinations'!$A$2:$B$2336,2,FALSE)</f>
        <v>26.22</v>
      </c>
      <c r="O715" s="4">
        <f>VLOOKUP(A715,'Medical Examinations'!$A$1:$J$2336,3,FALSE)</f>
        <v>5.57</v>
      </c>
      <c r="P715" s="4" t="str">
        <f>VLOOKUP(A715,'Medical Examinations'!$A$1:$J$2336,4,FALSE)</f>
        <v>Yes</v>
      </c>
      <c r="Q715" s="4" t="str">
        <f>VLOOKUP(A715,'Medical Examinations'!$A$1:$J$2336,5,FALSE)</f>
        <v>No</v>
      </c>
      <c r="R715" s="4">
        <f>VLOOKUP(A715,'Medical Examinations'!$A$1:$J$2336,7,FALSE)</f>
        <v>1</v>
      </c>
      <c r="S715" s="4" t="str">
        <f>VLOOKUP(A715,'Medical Examinations'!$A$1:$J$2336,6,FALSE)</f>
        <v>Yes</v>
      </c>
      <c r="T715" s="4" t="str">
        <f>VLOOKUP(A715,'Medical Examinations'!$A$1:$J$2336,8,FALSE)</f>
        <v>No</v>
      </c>
      <c r="U715" s="4" t="str">
        <f>VLOOKUP(A715,'Medical Examinations'!$A$1:$J$2336,9,FALSE)</f>
        <v>Overweight</v>
      </c>
      <c r="V715" s="4" t="str">
        <f>VLOOKUP(A715,'Medical Examinations'!$A$1:$J$2336,10,FALSE)</f>
        <v>Normal</v>
      </c>
      <c r="W715" s="4"/>
      <c r="X715" s="4"/>
    </row>
    <row r="716" spans="1:24" ht="15.75" thickBot="1" x14ac:dyDescent="0.3">
      <c r="A716" s="4" t="s">
        <v>750</v>
      </c>
      <c r="B716" s="5">
        <v>1990</v>
      </c>
      <c r="C716" s="4" t="s">
        <v>34</v>
      </c>
      <c r="D716" s="5">
        <v>18</v>
      </c>
      <c r="E716" s="5" t="str">
        <f>CONCATENATE(D716," ",C716," ",B716)</f>
        <v>18 Aug 1990</v>
      </c>
      <c r="F716" s="4" t="str">
        <f>IF(M716&lt;=30,"20-30",IF(M716&lt;=40,"31-40",IF(M716&lt;=50,"41-50","51+")))</f>
        <v>31-40</v>
      </c>
      <c r="G716" s="19">
        <v>6128.8</v>
      </c>
      <c r="H716" s="4" t="s">
        <v>11</v>
      </c>
      <c r="I716" s="4" t="s">
        <v>12</v>
      </c>
      <c r="J716" s="4" t="s">
        <v>23</v>
      </c>
      <c r="K716" s="4"/>
      <c r="L716" s="4" t="str">
        <f>VLOOKUP(A716,'Customer Names'!$A$2:$B$2336,2,FALSE)</f>
        <v>Leonard</v>
      </c>
      <c r="M716" s="4">
        <f>DATEDIF(E716,$K$2,"y")</f>
        <v>34</v>
      </c>
      <c r="N716" s="4">
        <f>VLOOKUP(A716,'Medical Examinations'!$A$2:$B$2336,2,FALSE)</f>
        <v>33.155000000000001</v>
      </c>
      <c r="O716" s="4">
        <f>VLOOKUP(A716,'Medical Examinations'!$A$1:$J$2336,3,FALSE)</f>
        <v>4.32</v>
      </c>
      <c r="P716" s="4" t="str">
        <f>VLOOKUP(A716,'Medical Examinations'!$A$1:$J$2336,4,FALSE)</f>
        <v>No</v>
      </c>
      <c r="Q716" s="4" t="str">
        <f>VLOOKUP(A716,'Medical Examinations'!$A$1:$J$2336,5,FALSE)</f>
        <v>No</v>
      </c>
      <c r="R716" s="4">
        <f>VLOOKUP(A716,'Medical Examinations'!$A$1:$J$2336,7,FALSE)</f>
        <v>0</v>
      </c>
      <c r="S716" s="4" t="str">
        <f>VLOOKUP(A716,'Medical Examinations'!$A$1:$J$2336,6,FALSE)</f>
        <v>No</v>
      </c>
      <c r="T716" s="4" t="str">
        <f>VLOOKUP(A716,'Medical Examinations'!$A$1:$J$2336,8,FALSE)</f>
        <v>No</v>
      </c>
      <c r="U716" s="4" t="str">
        <f>VLOOKUP(A716,'Medical Examinations'!$A$1:$J$2336,9,FALSE)</f>
        <v>Obesity</v>
      </c>
      <c r="V716" s="4" t="str">
        <f>VLOOKUP(A716,'Medical Examinations'!$A$1:$J$2336,10,FALSE)</f>
        <v>Normal</v>
      </c>
      <c r="W716" s="4"/>
      <c r="X716" s="4"/>
    </row>
    <row r="717" spans="1:24" ht="15.75" thickBot="1" x14ac:dyDescent="0.3">
      <c r="A717" s="4" t="s">
        <v>751</v>
      </c>
      <c r="B717" s="5">
        <v>1969</v>
      </c>
      <c r="C717" s="4" t="s">
        <v>15</v>
      </c>
      <c r="D717" s="5">
        <v>9</v>
      </c>
      <c r="E717" s="5" t="str">
        <f>CONCATENATE(D717," ",C717," ",B717)</f>
        <v>9 Nov 1969</v>
      </c>
      <c r="F717" s="4" t="str">
        <f>IF(M717&lt;=30,"20-30",IF(M717&lt;=40,"31-40",IF(M717&lt;=50,"41-50","51+")))</f>
        <v>51+</v>
      </c>
      <c r="G717" s="19">
        <v>6138.5</v>
      </c>
      <c r="H717" s="4" t="s">
        <v>11</v>
      </c>
      <c r="I717" s="4" t="s">
        <v>11</v>
      </c>
      <c r="J717" s="4" t="s">
        <v>42</v>
      </c>
      <c r="K717" s="4"/>
      <c r="L717" s="4" t="str">
        <f>VLOOKUP(A717,'Customer Names'!$A$2:$B$2336,2,FALSE)</f>
        <v>Schroeder</v>
      </c>
      <c r="M717" s="4">
        <f>DATEDIF(E717,$K$2,"y")</f>
        <v>55</v>
      </c>
      <c r="N717" s="4">
        <f>VLOOKUP(A717,'Medical Examinations'!$A$2:$B$2336,2,FALSE)</f>
        <v>15.99</v>
      </c>
      <c r="O717" s="4">
        <f>VLOOKUP(A717,'Medical Examinations'!$A$1:$J$2336,3,FALSE)</f>
        <v>4.57</v>
      </c>
      <c r="P717" s="4" t="str">
        <f>VLOOKUP(A717,'Medical Examinations'!$A$1:$J$2336,4,FALSE)</f>
        <v>Yes</v>
      </c>
      <c r="Q717" s="4" t="str">
        <f>VLOOKUP(A717,'Medical Examinations'!$A$1:$J$2336,5,FALSE)</f>
        <v>No</v>
      </c>
      <c r="R717" s="4">
        <f>VLOOKUP(A717,'Medical Examinations'!$A$1:$J$2336,7,FALSE)</f>
        <v>1</v>
      </c>
      <c r="S717" s="4" t="str">
        <f>VLOOKUP(A717,'Medical Examinations'!$A$1:$J$2336,6,FALSE)</f>
        <v>Yes</v>
      </c>
      <c r="T717" s="4" t="str">
        <f>VLOOKUP(A717,'Medical Examinations'!$A$1:$J$2336,8,FALSE)</f>
        <v>No</v>
      </c>
      <c r="U717" s="4" t="str">
        <f>VLOOKUP(A717,'Medical Examinations'!$A$1:$J$2336,9,FALSE)</f>
        <v>Underweight</v>
      </c>
      <c r="V717" s="4" t="str">
        <f>VLOOKUP(A717,'Medical Examinations'!$A$1:$J$2336,10,FALSE)</f>
        <v>Normal</v>
      </c>
      <c r="W717" s="4"/>
      <c r="X717" s="4"/>
    </row>
    <row r="718" spans="1:24" ht="15.75" thickBot="1" x14ac:dyDescent="0.3">
      <c r="A718" s="4" t="s">
        <v>752</v>
      </c>
      <c r="B718" s="5">
        <v>1978</v>
      </c>
      <c r="C718" s="4" t="s">
        <v>20</v>
      </c>
      <c r="D718" s="5">
        <v>5</v>
      </c>
      <c r="E718" s="5" t="str">
        <f>CONCATENATE(D718," ",C718," ",B718)</f>
        <v>5 Sep 1978</v>
      </c>
      <c r="F718" s="4" t="str">
        <f>IF(M718&lt;=30,"20-30",IF(M718&lt;=40,"31-40",IF(M718&lt;=50,"41-50","51+")))</f>
        <v>41-50</v>
      </c>
      <c r="G718" s="19">
        <v>6138.58</v>
      </c>
      <c r="H718" s="4" t="s">
        <v>11</v>
      </c>
      <c r="I718" s="4" t="s">
        <v>16</v>
      </c>
      <c r="J718" s="4" t="s">
        <v>13</v>
      </c>
      <c r="K718" s="4"/>
      <c r="L718" s="4" t="str">
        <f>VLOOKUP(A718,'Customer Names'!$A$2:$B$2336,2,FALSE)</f>
        <v>Wang</v>
      </c>
      <c r="M718" s="4">
        <f>DATEDIF(E718,$K$2,"y")</f>
        <v>46</v>
      </c>
      <c r="N718" s="4">
        <f>VLOOKUP(A718,'Medical Examinations'!$A$2:$B$2336,2,FALSE)</f>
        <v>20.61</v>
      </c>
      <c r="O718" s="4">
        <f>VLOOKUP(A718,'Medical Examinations'!$A$1:$J$2336,3,FALSE)</f>
        <v>6.89</v>
      </c>
      <c r="P718" s="4" t="str">
        <f>VLOOKUP(A718,'Medical Examinations'!$A$1:$J$2336,4,FALSE)</f>
        <v>No</v>
      </c>
      <c r="Q718" s="4" t="str">
        <f>VLOOKUP(A718,'Medical Examinations'!$A$1:$J$2336,5,FALSE)</f>
        <v>No</v>
      </c>
      <c r="R718" s="4">
        <f>VLOOKUP(A718,'Medical Examinations'!$A$1:$J$2336,7,FALSE)</f>
        <v>0</v>
      </c>
      <c r="S718" s="4" t="str">
        <f>VLOOKUP(A718,'Medical Examinations'!$A$1:$J$2336,6,FALSE)</f>
        <v>No</v>
      </c>
      <c r="T718" s="4" t="str">
        <f>VLOOKUP(A718,'Medical Examinations'!$A$1:$J$2336,8,FALSE)</f>
        <v>No</v>
      </c>
      <c r="U718" s="4" t="str">
        <f>VLOOKUP(A718,'Medical Examinations'!$A$1:$J$2336,9,FALSE)</f>
        <v>Normal Weight</v>
      </c>
      <c r="V718" s="4" t="str">
        <f>VLOOKUP(A718,'Medical Examinations'!$A$1:$J$2336,10,FALSE)</f>
        <v>Diabetes</v>
      </c>
      <c r="W718" s="4"/>
      <c r="X718" s="4"/>
    </row>
    <row r="719" spans="1:24" ht="15.75" thickBot="1" x14ac:dyDescent="0.3">
      <c r="A719" s="4" t="s">
        <v>753</v>
      </c>
      <c r="B719" s="5">
        <v>1976</v>
      </c>
      <c r="C719" s="4" t="s">
        <v>30</v>
      </c>
      <c r="D719" s="5">
        <v>12</v>
      </c>
      <c r="E719" s="5" t="str">
        <f>CONCATENATE(D719," ",C719," ",B719)</f>
        <v>12 Dec 1976</v>
      </c>
      <c r="F719" s="4" t="str">
        <f>IF(M719&lt;=30,"20-30",IF(M719&lt;=40,"31-40",IF(M719&lt;=50,"41-50","51+")))</f>
        <v>41-50</v>
      </c>
      <c r="G719" s="19">
        <v>6139.14</v>
      </c>
      <c r="H719" s="4" t="s">
        <v>11</v>
      </c>
      <c r="I719" s="4" t="s">
        <v>12</v>
      </c>
      <c r="J719" s="4" t="s">
        <v>13</v>
      </c>
      <c r="K719" s="4"/>
      <c r="L719" s="4" t="str">
        <f>VLOOKUP(A719,'Customer Names'!$A$2:$B$2336,2,FALSE)</f>
        <v>Wigginton</v>
      </c>
      <c r="M719" s="4">
        <f>DATEDIF(E719,$K$2,"y")</f>
        <v>48</v>
      </c>
      <c r="N719" s="4">
        <f>VLOOKUP(A719,'Medical Examinations'!$A$2:$B$2336,2,FALSE)</f>
        <v>18.71</v>
      </c>
      <c r="O719" s="4">
        <f>VLOOKUP(A719,'Medical Examinations'!$A$1:$J$2336,3,FALSE)</f>
        <v>5.29</v>
      </c>
      <c r="P719" s="4" t="str">
        <f>VLOOKUP(A719,'Medical Examinations'!$A$1:$J$2336,4,FALSE)</f>
        <v>Yes</v>
      </c>
      <c r="Q719" s="4" t="str">
        <f>VLOOKUP(A719,'Medical Examinations'!$A$1:$J$2336,5,FALSE)</f>
        <v>No</v>
      </c>
      <c r="R719" s="4">
        <f>VLOOKUP(A719,'Medical Examinations'!$A$1:$J$2336,7,FALSE)</f>
        <v>0</v>
      </c>
      <c r="S719" s="4" t="str">
        <f>VLOOKUP(A719,'Medical Examinations'!$A$1:$J$2336,6,FALSE)</f>
        <v>No</v>
      </c>
      <c r="T719" s="4" t="str">
        <f>VLOOKUP(A719,'Medical Examinations'!$A$1:$J$2336,8,FALSE)</f>
        <v>No</v>
      </c>
      <c r="U719" s="4" t="str">
        <f>VLOOKUP(A719,'Medical Examinations'!$A$1:$J$2336,9,FALSE)</f>
        <v>Normal Weight</v>
      </c>
      <c r="V719" s="4" t="str">
        <f>VLOOKUP(A719,'Medical Examinations'!$A$1:$J$2336,10,FALSE)</f>
        <v>Normal</v>
      </c>
      <c r="W719" s="4"/>
      <c r="X719" s="4"/>
    </row>
    <row r="720" spans="1:24" ht="15.75" thickBot="1" x14ac:dyDescent="0.3">
      <c r="A720" s="4" t="s">
        <v>754</v>
      </c>
      <c r="B720" s="5">
        <v>1970</v>
      </c>
      <c r="C720" s="4" t="s">
        <v>36</v>
      </c>
      <c r="D720" s="5">
        <v>14</v>
      </c>
      <c r="E720" s="5" t="str">
        <f>CONCATENATE(D720," ",C720," ",B720)</f>
        <v>14 Oct 1970</v>
      </c>
      <c r="F720" s="4" t="str">
        <f>IF(M720&lt;=30,"20-30",IF(M720&lt;=40,"31-40",IF(M720&lt;=50,"41-50","51+")))</f>
        <v>51+</v>
      </c>
      <c r="G720" s="19">
        <v>6147.12</v>
      </c>
      <c r="H720" s="4" t="s">
        <v>11</v>
      </c>
      <c r="I720" s="4" t="s">
        <v>12</v>
      </c>
      <c r="J720" s="4" t="s">
        <v>23</v>
      </c>
      <c r="K720" s="4"/>
      <c r="L720" s="4" t="str">
        <f>VLOOKUP(A720,'Customer Names'!$A$2:$B$2336,2,FALSE)</f>
        <v>Mawson</v>
      </c>
      <c r="M720" s="4">
        <f>DATEDIF(E720,$K$2,"y")</f>
        <v>54</v>
      </c>
      <c r="N720" s="4">
        <f>VLOOKUP(A720,'Medical Examinations'!$A$2:$B$2336,2,FALSE)</f>
        <v>15.37</v>
      </c>
      <c r="O720" s="4">
        <f>VLOOKUP(A720,'Medical Examinations'!$A$1:$J$2336,3,FALSE)</f>
        <v>9.61</v>
      </c>
      <c r="P720" s="4" t="str">
        <f>VLOOKUP(A720,'Medical Examinations'!$A$1:$J$2336,4,FALSE)</f>
        <v>Yes</v>
      </c>
      <c r="Q720" s="4" t="str">
        <f>VLOOKUP(A720,'Medical Examinations'!$A$1:$J$2336,5,FALSE)</f>
        <v>No</v>
      </c>
      <c r="R720" s="4">
        <f>VLOOKUP(A720,'Medical Examinations'!$A$1:$J$2336,7,FALSE)</f>
        <v>2</v>
      </c>
      <c r="S720" s="4" t="str">
        <f>VLOOKUP(A720,'Medical Examinations'!$A$1:$J$2336,6,FALSE)</f>
        <v>No</v>
      </c>
      <c r="T720" s="4" t="str">
        <f>VLOOKUP(A720,'Medical Examinations'!$A$1:$J$2336,8,FALSE)</f>
        <v>No</v>
      </c>
      <c r="U720" s="4" t="str">
        <f>VLOOKUP(A720,'Medical Examinations'!$A$1:$J$2336,9,FALSE)</f>
        <v>Underweight</v>
      </c>
      <c r="V720" s="4" t="str">
        <f>VLOOKUP(A720,'Medical Examinations'!$A$1:$J$2336,10,FALSE)</f>
        <v>Diabetes</v>
      </c>
      <c r="W720" s="4"/>
      <c r="X720" s="4"/>
    </row>
    <row r="721" spans="1:24" ht="15.75" thickBot="1" x14ac:dyDescent="0.3">
      <c r="A721" s="4" t="s">
        <v>755</v>
      </c>
      <c r="B721" s="5">
        <v>1973</v>
      </c>
      <c r="C721" s="4" t="s">
        <v>15</v>
      </c>
      <c r="D721" s="5">
        <v>6</v>
      </c>
      <c r="E721" s="5" t="str">
        <f>CONCATENATE(D721," ",C721," ",B721)</f>
        <v>6 Nov 1973</v>
      </c>
      <c r="F721" s="4" t="str">
        <f>IF(M721&lt;=30,"20-30",IF(M721&lt;=40,"31-40",IF(M721&lt;=50,"41-50","51+")))</f>
        <v>51+</v>
      </c>
      <c r="G721" s="19">
        <v>6152.05</v>
      </c>
      <c r="H721" s="4" t="s">
        <v>11</v>
      </c>
      <c r="I721" s="4" t="s">
        <v>12</v>
      </c>
      <c r="J721" s="4" t="s">
        <v>13</v>
      </c>
      <c r="K721" s="4"/>
      <c r="L721" s="4" t="str">
        <f>VLOOKUP(A721,'Customer Names'!$A$2:$B$2336,2,FALSE)</f>
        <v>Cress</v>
      </c>
      <c r="M721" s="4">
        <f>DATEDIF(E721,$K$2,"y")</f>
        <v>51</v>
      </c>
      <c r="N721" s="4">
        <f>VLOOKUP(A721,'Medical Examinations'!$A$2:$B$2336,2,FALSE)</f>
        <v>19.28</v>
      </c>
      <c r="O721" s="4">
        <f>VLOOKUP(A721,'Medical Examinations'!$A$1:$J$2336,3,FALSE)</f>
        <v>11.85</v>
      </c>
      <c r="P721" s="4" t="str">
        <f>VLOOKUP(A721,'Medical Examinations'!$A$1:$J$2336,4,FALSE)</f>
        <v>No</v>
      </c>
      <c r="Q721" s="4" t="str">
        <f>VLOOKUP(A721,'Medical Examinations'!$A$1:$J$2336,5,FALSE)</f>
        <v>No</v>
      </c>
      <c r="R721" s="4">
        <f>VLOOKUP(A721,'Medical Examinations'!$A$1:$J$2336,7,FALSE)</f>
        <v>2</v>
      </c>
      <c r="S721" s="4" t="str">
        <f>VLOOKUP(A721,'Medical Examinations'!$A$1:$J$2336,6,FALSE)</f>
        <v>No</v>
      </c>
      <c r="T721" s="4" t="str">
        <f>VLOOKUP(A721,'Medical Examinations'!$A$1:$J$2336,8,FALSE)</f>
        <v>No</v>
      </c>
      <c r="U721" s="4" t="str">
        <f>VLOOKUP(A721,'Medical Examinations'!$A$1:$J$2336,9,FALSE)</f>
        <v>Normal Weight</v>
      </c>
      <c r="V721" s="4" t="str">
        <f>VLOOKUP(A721,'Medical Examinations'!$A$1:$J$2336,10,FALSE)</f>
        <v>Diabetes</v>
      </c>
      <c r="W721" s="4"/>
      <c r="X721" s="4"/>
    </row>
    <row r="722" spans="1:24" ht="15.75" thickBot="1" x14ac:dyDescent="0.3">
      <c r="A722" s="4" t="s">
        <v>756</v>
      </c>
      <c r="B722" s="5">
        <v>1985</v>
      </c>
      <c r="C722" s="4" t="s">
        <v>36</v>
      </c>
      <c r="D722" s="5">
        <v>15</v>
      </c>
      <c r="E722" s="5" t="str">
        <f>CONCATENATE(D722," ",C722," ",B722)</f>
        <v>15 Oct 1985</v>
      </c>
      <c r="F722" s="4" t="str">
        <f>IF(M722&lt;=30,"20-30",IF(M722&lt;=40,"31-40",IF(M722&lt;=50,"41-50","51+")))</f>
        <v>31-40</v>
      </c>
      <c r="G722" s="19">
        <v>6159.57</v>
      </c>
      <c r="H722" s="4" t="s">
        <v>11</v>
      </c>
      <c r="I722" s="4" t="s">
        <v>16</v>
      </c>
      <c r="J722" s="4" t="s">
        <v>23</v>
      </c>
      <c r="K722" s="4"/>
      <c r="L722" s="4" t="str">
        <f>VLOOKUP(A722,'Customer Names'!$A$2:$B$2336,2,FALSE)</f>
        <v>Schiemann</v>
      </c>
      <c r="M722" s="4">
        <f>DATEDIF(E722,$K$2,"y")</f>
        <v>39</v>
      </c>
      <c r="N722" s="4">
        <f>VLOOKUP(A722,'Medical Examinations'!$A$2:$B$2336,2,FALSE)</f>
        <v>22.56</v>
      </c>
      <c r="O722" s="4">
        <f>VLOOKUP(A722,'Medical Examinations'!$A$1:$J$2336,3,FALSE)</f>
        <v>4.34</v>
      </c>
      <c r="P722" s="4" t="str">
        <f>VLOOKUP(A722,'Medical Examinations'!$A$1:$J$2336,4,FALSE)</f>
        <v>Yes</v>
      </c>
      <c r="Q722" s="4" t="str">
        <f>VLOOKUP(A722,'Medical Examinations'!$A$1:$J$2336,5,FALSE)</f>
        <v>No</v>
      </c>
      <c r="R722" s="4">
        <f>VLOOKUP(A722,'Medical Examinations'!$A$1:$J$2336,7,FALSE)</f>
        <v>0</v>
      </c>
      <c r="S722" s="4" t="str">
        <f>VLOOKUP(A722,'Medical Examinations'!$A$1:$J$2336,6,FALSE)</f>
        <v>No</v>
      </c>
      <c r="T722" s="4" t="str">
        <f>VLOOKUP(A722,'Medical Examinations'!$A$1:$J$2336,8,FALSE)</f>
        <v>No</v>
      </c>
      <c r="U722" s="4" t="str">
        <f>VLOOKUP(A722,'Medical Examinations'!$A$1:$J$2336,9,FALSE)</f>
        <v>Normal Weight</v>
      </c>
      <c r="V722" s="4" t="str">
        <f>VLOOKUP(A722,'Medical Examinations'!$A$1:$J$2336,10,FALSE)</f>
        <v>Normal</v>
      </c>
      <c r="W722" s="4"/>
      <c r="X722" s="4"/>
    </row>
    <row r="723" spans="1:24" ht="15.75" thickBot="1" x14ac:dyDescent="0.3">
      <c r="A723" s="4" t="s">
        <v>757</v>
      </c>
      <c r="B723" s="5">
        <v>1984</v>
      </c>
      <c r="C723" s="4" t="s">
        <v>36</v>
      </c>
      <c r="D723" s="5">
        <v>6</v>
      </c>
      <c r="E723" s="5" t="str">
        <f>CONCATENATE(D723," ",C723," ",B723)</f>
        <v>6 Oct 1984</v>
      </c>
      <c r="F723" s="4" t="str">
        <f>IF(M723&lt;=30,"20-30",IF(M723&lt;=40,"31-40",IF(M723&lt;=50,"41-50","51+")))</f>
        <v>31-40</v>
      </c>
      <c r="G723" s="19">
        <v>6170.96</v>
      </c>
      <c r="H723" s="4" t="s">
        <v>11</v>
      </c>
      <c r="I723" s="4" t="s">
        <v>16</v>
      </c>
      <c r="J723" s="4" t="s">
        <v>13</v>
      </c>
      <c r="K723" s="4"/>
      <c r="L723" s="4" t="str">
        <f>VLOOKUP(A723,'Customer Names'!$A$2:$B$2336,2,FALSE)</f>
        <v>McKown</v>
      </c>
      <c r="M723" s="4">
        <f>DATEDIF(E723,$K$2,"y")</f>
        <v>40</v>
      </c>
      <c r="N723" s="4">
        <f>VLOOKUP(A723,'Medical Examinations'!$A$2:$B$2336,2,FALSE)</f>
        <v>23.46</v>
      </c>
      <c r="O723" s="4">
        <f>VLOOKUP(A723,'Medical Examinations'!$A$1:$J$2336,3,FALSE)</f>
        <v>4.21</v>
      </c>
      <c r="P723" s="4" t="str">
        <f>VLOOKUP(A723,'Medical Examinations'!$A$1:$J$2336,4,FALSE)</f>
        <v>No</v>
      </c>
      <c r="Q723" s="4" t="str">
        <f>VLOOKUP(A723,'Medical Examinations'!$A$1:$J$2336,5,FALSE)</f>
        <v>No</v>
      </c>
      <c r="R723" s="4">
        <f>VLOOKUP(A723,'Medical Examinations'!$A$1:$J$2336,7,FALSE)</f>
        <v>1</v>
      </c>
      <c r="S723" s="4" t="str">
        <f>VLOOKUP(A723,'Medical Examinations'!$A$1:$J$2336,6,FALSE)</f>
        <v>No</v>
      </c>
      <c r="T723" s="4" t="str">
        <f>VLOOKUP(A723,'Medical Examinations'!$A$1:$J$2336,8,FALSE)</f>
        <v>No</v>
      </c>
      <c r="U723" s="4" t="str">
        <f>VLOOKUP(A723,'Medical Examinations'!$A$1:$J$2336,9,FALSE)</f>
        <v>Normal Weight</v>
      </c>
      <c r="V723" s="4" t="str">
        <f>VLOOKUP(A723,'Medical Examinations'!$A$1:$J$2336,10,FALSE)</f>
        <v>Normal</v>
      </c>
      <c r="W723" s="4"/>
      <c r="X723" s="4"/>
    </row>
    <row r="724" spans="1:24" ht="15.75" thickBot="1" x14ac:dyDescent="0.3">
      <c r="A724" s="4" t="s">
        <v>758</v>
      </c>
      <c r="B724" s="5">
        <v>1985</v>
      </c>
      <c r="C724" s="4" t="s">
        <v>34</v>
      </c>
      <c r="D724" s="5">
        <v>9</v>
      </c>
      <c r="E724" s="5" t="str">
        <f>CONCATENATE(D724," ",C724," ",B724)</f>
        <v>9 Aug 1985</v>
      </c>
      <c r="F724" s="4" t="str">
        <f>IF(M724&lt;=30,"20-30",IF(M724&lt;=40,"31-40",IF(M724&lt;=50,"41-50","51+")))</f>
        <v>31-40</v>
      </c>
      <c r="G724" s="19">
        <v>6183.32</v>
      </c>
      <c r="H724" s="4" t="s">
        <v>11</v>
      </c>
      <c r="I724" s="4" t="s">
        <v>11</v>
      </c>
      <c r="J724" s="4" t="s">
        <v>23</v>
      </c>
      <c r="K724" s="4"/>
      <c r="L724" s="4" t="str">
        <f>VLOOKUP(A724,'Customer Names'!$A$2:$B$2336,2,FALSE)</f>
        <v>Raab</v>
      </c>
      <c r="M724" s="4">
        <f>DATEDIF(E724,$K$2,"y")</f>
        <v>39</v>
      </c>
      <c r="N724" s="4">
        <f>VLOOKUP(A724,'Medical Examinations'!$A$2:$B$2336,2,FALSE)</f>
        <v>22.63</v>
      </c>
      <c r="O724" s="4">
        <f>VLOOKUP(A724,'Medical Examinations'!$A$1:$J$2336,3,FALSE)</f>
        <v>5.09</v>
      </c>
      <c r="P724" s="4" t="str">
        <f>VLOOKUP(A724,'Medical Examinations'!$A$1:$J$2336,4,FALSE)</f>
        <v>Yes</v>
      </c>
      <c r="Q724" s="4" t="str">
        <f>VLOOKUP(A724,'Medical Examinations'!$A$1:$J$2336,5,FALSE)</f>
        <v>No</v>
      </c>
      <c r="R724" s="4">
        <f>VLOOKUP(A724,'Medical Examinations'!$A$1:$J$2336,7,FALSE)</f>
        <v>0</v>
      </c>
      <c r="S724" s="4" t="str">
        <f>VLOOKUP(A724,'Medical Examinations'!$A$1:$J$2336,6,FALSE)</f>
        <v>No</v>
      </c>
      <c r="T724" s="4" t="str">
        <f>VLOOKUP(A724,'Medical Examinations'!$A$1:$J$2336,8,FALSE)</f>
        <v>No</v>
      </c>
      <c r="U724" s="4" t="str">
        <f>VLOOKUP(A724,'Medical Examinations'!$A$1:$J$2336,9,FALSE)</f>
        <v>Normal Weight</v>
      </c>
      <c r="V724" s="4" t="str">
        <f>VLOOKUP(A724,'Medical Examinations'!$A$1:$J$2336,10,FALSE)</f>
        <v>Normal</v>
      </c>
      <c r="W724" s="4"/>
      <c r="X724" s="4"/>
    </row>
    <row r="725" spans="1:24" ht="15.75" thickBot="1" x14ac:dyDescent="0.3">
      <c r="A725" s="4" t="s">
        <v>759</v>
      </c>
      <c r="B725" s="5">
        <v>1970</v>
      </c>
      <c r="C725" s="4" t="s">
        <v>36</v>
      </c>
      <c r="D725" s="5">
        <v>5</v>
      </c>
      <c r="E725" s="5" t="str">
        <f>CONCATENATE(D725," ",C725," ",B725)</f>
        <v>5 Oct 1970</v>
      </c>
      <c r="F725" s="4" t="str">
        <f>IF(M725&lt;=30,"20-30",IF(M725&lt;=40,"31-40",IF(M725&lt;=50,"41-50","51+")))</f>
        <v>51+</v>
      </c>
      <c r="G725" s="19">
        <v>6183.46</v>
      </c>
      <c r="H725" s="4" t="s">
        <v>11</v>
      </c>
      <c r="I725" s="4" t="s">
        <v>11</v>
      </c>
      <c r="J725" s="4" t="s">
        <v>23</v>
      </c>
      <c r="K725" s="4"/>
      <c r="L725" s="4" t="str">
        <f>VLOOKUP(A725,'Customer Names'!$A$2:$B$2336,2,FALSE)</f>
        <v>Chauhan</v>
      </c>
      <c r="M725" s="4">
        <f>DATEDIF(E725,$K$2,"y")</f>
        <v>54</v>
      </c>
      <c r="N725" s="4">
        <f>VLOOKUP(A725,'Medical Examinations'!$A$2:$B$2336,2,FALSE)</f>
        <v>15.09</v>
      </c>
      <c r="O725" s="4">
        <f>VLOOKUP(A725,'Medical Examinations'!$A$1:$J$2336,3,FALSE)</f>
        <v>7.59</v>
      </c>
      <c r="P725" s="4" t="str">
        <f>VLOOKUP(A725,'Medical Examinations'!$A$1:$J$2336,4,FALSE)</f>
        <v>Yes</v>
      </c>
      <c r="Q725" s="4" t="str">
        <f>VLOOKUP(A725,'Medical Examinations'!$A$1:$J$2336,5,FALSE)</f>
        <v>No</v>
      </c>
      <c r="R725" s="4">
        <f>VLOOKUP(A725,'Medical Examinations'!$A$1:$J$2336,7,FALSE)</f>
        <v>2</v>
      </c>
      <c r="S725" s="4" t="str">
        <f>VLOOKUP(A725,'Medical Examinations'!$A$1:$J$2336,6,FALSE)</f>
        <v>No</v>
      </c>
      <c r="T725" s="4" t="str">
        <f>VLOOKUP(A725,'Medical Examinations'!$A$1:$J$2336,8,FALSE)</f>
        <v>No</v>
      </c>
      <c r="U725" s="4" t="str">
        <f>VLOOKUP(A725,'Medical Examinations'!$A$1:$J$2336,9,FALSE)</f>
        <v>Underweight</v>
      </c>
      <c r="V725" s="4" t="str">
        <f>VLOOKUP(A725,'Medical Examinations'!$A$1:$J$2336,10,FALSE)</f>
        <v>Diabetes</v>
      </c>
      <c r="W725" s="4"/>
      <c r="X725" s="4"/>
    </row>
    <row r="726" spans="1:24" ht="15.75" thickBot="1" x14ac:dyDescent="0.3">
      <c r="A726" s="4" t="s">
        <v>760</v>
      </c>
      <c r="B726" s="5">
        <v>1988</v>
      </c>
      <c r="C726" s="4" t="s">
        <v>15</v>
      </c>
      <c r="D726" s="5">
        <v>1</v>
      </c>
      <c r="E726" s="5" t="str">
        <f>CONCATENATE(D726," ",C726," ",B726)</f>
        <v>1 Nov 1988</v>
      </c>
      <c r="F726" s="4" t="str">
        <f>IF(M726&lt;=30,"20-30",IF(M726&lt;=40,"31-40",IF(M726&lt;=50,"41-50","51+")))</f>
        <v>31-40</v>
      </c>
      <c r="G726" s="19">
        <v>6184.3</v>
      </c>
      <c r="H726" s="4" t="s">
        <v>11</v>
      </c>
      <c r="I726" s="4" t="s">
        <v>12</v>
      </c>
      <c r="J726" s="4" t="s">
        <v>13</v>
      </c>
      <c r="K726" s="4"/>
      <c r="L726" s="4" t="str">
        <f>VLOOKUP(A726,'Customer Names'!$A$2:$B$2336,2,FALSE)</f>
        <v>Hotze</v>
      </c>
      <c r="M726" s="4">
        <f>DATEDIF(E726,$K$2,"y")</f>
        <v>36</v>
      </c>
      <c r="N726" s="4">
        <f>VLOOKUP(A726,'Medical Examinations'!$A$2:$B$2336,2,FALSE)</f>
        <v>29.26</v>
      </c>
      <c r="O726" s="4">
        <f>VLOOKUP(A726,'Medical Examinations'!$A$1:$J$2336,3,FALSE)</f>
        <v>5.68</v>
      </c>
      <c r="P726" s="4" t="str">
        <f>VLOOKUP(A726,'Medical Examinations'!$A$1:$J$2336,4,FALSE)</f>
        <v>Yes</v>
      </c>
      <c r="Q726" s="4" t="str">
        <f>VLOOKUP(A726,'Medical Examinations'!$A$1:$J$2336,5,FALSE)</f>
        <v>No</v>
      </c>
      <c r="R726" s="4">
        <f>VLOOKUP(A726,'Medical Examinations'!$A$1:$J$2336,7,FALSE)</f>
        <v>1</v>
      </c>
      <c r="S726" s="4" t="str">
        <f>VLOOKUP(A726,'Medical Examinations'!$A$1:$J$2336,6,FALSE)</f>
        <v>No</v>
      </c>
      <c r="T726" s="4" t="str">
        <f>VLOOKUP(A726,'Medical Examinations'!$A$1:$J$2336,8,FALSE)</f>
        <v>No</v>
      </c>
      <c r="U726" s="4" t="str">
        <f>VLOOKUP(A726,'Medical Examinations'!$A$1:$J$2336,9,FALSE)</f>
        <v>Overweight</v>
      </c>
      <c r="V726" s="4" t="str">
        <f>VLOOKUP(A726,'Medical Examinations'!$A$1:$J$2336,10,FALSE)</f>
        <v>Normal</v>
      </c>
      <c r="W726" s="4"/>
      <c r="X726" s="4"/>
    </row>
    <row r="727" spans="1:24" ht="15.75" thickBot="1" x14ac:dyDescent="0.3">
      <c r="A727" s="4" t="s">
        <v>761</v>
      </c>
      <c r="B727" s="5">
        <v>1981</v>
      </c>
      <c r="C727" s="4" t="s">
        <v>15</v>
      </c>
      <c r="D727" s="5">
        <v>22</v>
      </c>
      <c r="E727" s="5" t="str">
        <f>CONCATENATE(D727," ",C727," ",B727)</f>
        <v>22 Nov 1981</v>
      </c>
      <c r="F727" s="4" t="str">
        <f>IF(M727&lt;=30,"20-30",IF(M727&lt;=40,"31-40",IF(M727&lt;=50,"41-50","51+")))</f>
        <v>41-50</v>
      </c>
      <c r="G727" s="19">
        <v>6185.32</v>
      </c>
      <c r="H727" s="4" t="s">
        <v>11</v>
      </c>
      <c r="I727" s="4" t="s">
        <v>16</v>
      </c>
      <c r="J727" s="4" t="s">
        <v>13</v>
      </c>
      <c r="K727" s="4"/>
      <c r="L727" s="4" t="str">
        <f>VLOOKUP(A727,'Customer Names'!$A$2:$B$2336,2,FALSE)</f>
        <v>Crain</v>
      </c>
      <c r="M727" s="4">
        <f>DATEDIF(E727,$K$2,"y")</f>
        <v>43</v>
      </c>
      <c r="N727" s="4">
        <f>VLOOKUP(A727,'Medical Examinations'!$A$2:$B$2336,2,FALSE)</f>
        <v>31.02</v>
      </c>
      <c r="O727" s="4">
        <f>VLOOKUP(A727,'Medical Examinations'!$A$1:$J$2336,3,FALSE)</f>
        <v>11.63</v>
      </c>
      <c r="P727" s="4" t="str">
        <f>VLOOKUP(A727,'Medical Examinations'!$A$1:$J$2336,4,FALSE)</f>
        <v>Yes</v>
      </c>
      <c r="Q727" s="4" t="str">
        <f>VLOOKUP(A727,'Medical Examinations'!$A$1:$J$2336,5,FALSE)</f>
        <v>No</v>
      </c>
      <c r="R727" s="4">
        <f>VLOOKUP(A727,'Medical Examinations'!$A$1:$J$2336,7,FALSE)</f>
        <v>0</v>
      </c>
      <c r="S727" s="4" t="str">
        <f>VLOOKUP(A727,'Medical Examinations'!$A$1:$J$2336,6,FALSE)</f>
        <v>No</v>
      </c>
      <c r="T727" s="4" t="str">
        <f>VLOOKUP(A727,'Medical Examinations'!$A$1:$J$2336,8,FALSE)</f>
        <v>No</v>
      </c>
      <c r="U727" s="4" t="str">
        <f>VLOOKUP(A727,'Medical Examinations'!$A$1:$J$2336,9,FALSE)</f>
        <v>Obesity</v>
      </c>
      <c r="V727" s="4" t="str">
        <f>VLOOKUP(A727,'Medical Examinations'!$A$1:$J$2336,10,FALSE)</f>
        <v>Diabetes</v>
      </c>
      <c r="W727" s="4"/>
      <c r="X727" s="4"/>
    </row>
    <row r="728" spans="1:24" ht="15.75" thickBot="1" x14ac:dyDescent="0.3">
      <c r="A728" s="4" t="s">
        <v>762</v>
      </c>
      <c r="B728" s="5">
        <v>1981</v>
      </c>
      <c r="C728" s="4" t="s">
        <v>36</v>
      </c>
      <c r="D728" s="5">
        <v>1</v>
      </c>
      <c r="E728" s="5" t="str">
        <f>CONCATENATE(D728," ",C728," ",B728)</f>
        <v>1 Oct 1981</v>
      </c>
      <c r="F728" s="4" t="str">
        <f>IF(M728&lt;=30,"20-30",IF(M728&lt;=40,"31-40",IF(M728&lt;=50,"41-50","51+")))</f>
        <v>41-50</v>
      </c>
      <c r="G728" s="19">
        <v>6186.13</v>
      </c>
      <c r="H728" s="4" t="s">
        <v>11</v>
      </c>
      <c r="I728" s="4" t="s">
        <v>12</v>
      </c>
      <c r="J728" s="4" t="s">
        <v>42</v>
      </c>
      <c r="K728" s="4"/>
      <c r="L728" s="4" t="str">
        <f>VLOOKUP(A728,'Customer Names'!$A$2:$B$2336,2,FALSE)</f>
        <v>Howery</v>
      </c>
      <c r="M728" s="4">
        <f>DATEDIF(E728,$K$2,"y")</f>
        <v>43</v>
      </c>
      <c r="N728" s="4">
        <f>VLOOKUP(A728,'Medical Examinations'!$A$2:$B$2336,2,FALSE)</f>
        <v>31.6</v>
      </c>
      <c r="O728" s="4">
        <f>VLOOKUP(A728,'Medical Examinations'!$A$1:$J$2336,3,FALSE)</f>
        <v>10.85</v>
      </c>
      <c r="P728" s="4" t="str">
        <f>VLOOKUP(A728,'Medical Examinations'!$A$1:$J$2336,4,FALSE)</f>
        <v>Yes</v>
      </c>
      <c r="Q728" s="4" t="str">
        <f>VLOOKUP(A728,'Medical Examinations'!$A$1:$J$2336,5,FALSE)</f>
        <v>No</v>
      </c>
      <c r="R728" s="4">
        <f>VLOOKUP(A728,'Medical Examinations'!$A$1:$J$2336,7,FALSE)</f>
        <v>0</v>
      </c>
      <c r="S728" s="4" t="str">
        <f>VLOOKUP(A728,'Medical Examinations'!$A$1:$J$2336,6,FALSE)</f>
        <v>No</v>
      </c>
      <c r="T728" s="4" t="str">
        <f>VLOOKUP(A728,'Medical Examinations'!$A$1:$J$2336,8,FALSE)</f>
        <v>No</v>
      </c>
      <c r="U728" s="4" t="str">
        <f>VLOOKUP(A728,'Medical Examinations'!$A$1:$J$2336,9,FALSE)</f>
        <v>Obesity</v>
      </c>
      <c r="V728" s="4" t="str">
        <f>VLOOKUP(A728,'Medical Examinations'!$A$1:$J$2336,10,FALSE)</f>
        <v>Diabetes</v>
      </c>
      <c r="W728" s="4"/>
      <c r="X728" s="4"/>
    </row>
    <row r="729" spans="1:24" ht="15.75" thickBot="1" x14ac:dyDescent="0.3">
      <c r="A729" s="4" t="s">
        <v>763</v>
      </c>
      <c r="B729" s="5">
        <v>1988</v>
      </c>
      <c r="C729" s="4" t="s">
        <v>36</v>
      </c>
      <c r="D729" s="5">
        <v>23</v>
      </c>
      <c r="E729" s="5" t="str">
        <f>CONCATENATE(D729," ",C729," ",B729)</f>
        <v>23 Oct 1988</v>
      </c>
      <c r="F729" s="4" t="str">
        <f>IF(M729&lt;=30,"20-30",IF(M729&lt;=40,"31-40",IF(M729&lt;=50,"41-50","51+")))</f>
        <v>31-40</v>
      </c>
      <c r="G729" s="19">
        <v>6196.45</v>
      </c>
      <c r="H729" s="4" t="s">
        <v>11</v>
      </c>
      <c r="I729" s="4" t="s">
        <v>16</v>
      </c>
      <c r="J729" s="4" t="s">
        <v>42</v>
      </c>
      <c r="K729" s="4"/>
      <c r="L729" s="4" t="str">
        <f>VLOOKUP(A729,'Customer Names'!$A$2:$B$2336,2,FALSE)</f>
        <v>Lizak</v>
      </c>
      <c r="M729" s="4">
        <f>DATEDIF(E729,$K$2,"y")</f>
        <v>36</v>
      </c>
      <c r="N729" s="4">
        <f>VLOOKUP(A729,'Medical Examinations'!$A$2:$B$2336,2,FALSE)</f>
        <v>38</v>
      </c>
      <c r="O729" s="4">
        <f>VLOOKUP(A729,'Medical Examinations'!$A$1:$J$2336,3,FALSE)</f>
        <v>5.41</v>
      </c>
      <c r="P729" s="4" t="str">
        <f>VLOOKUP(A729,'Medical Examinations'!$A$1:$J$2336,4,FALSE)</f>
        <v>Yes</v>
      </c>
      <c r="Q729" s="4" t="str">
        <f>VLOOKUP(A729,'Medical Examinations'!$A$1:$J$2336,5,FALSE)</f>
        <v>No</v>
      </c>
      <c r="R729" s="4">
        <f>VLOOKUP(A729,'Medical Examinations'!$A$1:$J$2336,7,FALSE)</f>
        <v>1</v>
      </c>
      <c r="S729" s="4" t="str">
        <f>VLOOKUP(A729,'Medical Examinations'!$A$1:$J$2336,6,FALSE)</f>
        <v>No</v>
      </c>
      <c r="T729" s="4" t="str">
        <f>VLOOKUP(A729,'Medical Examinations'!$A$1:$J$2336,8,FALSE)</f>
        <v>No</v>
      </c>
      <c r="U729" s="4" t="str">
        <f>VLOOKUP(A729,'Medical Examinations'!$A$1:$J$2336,9,FALSE)</f>
        <v>Obesity</v>
      </c>
      <c r="V729" s="4" t="str">
        <f>VLOOKUP(A729,'Medical Examinations'!$A$1:$J$2336,10,FALSE)</f>
        <v>Normal</v>
      </c>
      <c r="W729" s="4"/>
      <c r="X729" s="4"/>
    </row>
    <row r="730" spans="1:24" ht="15.75" thickBot="1" x14ac:dyDescent="0.3">
      <c r="A730" s="4" t="s">
        <v>764</v>
      </c>
      <c r="B730" s="5">
        <v>1985</v>
      </c>
      <c r="C730" s="4" t="s">
        <v>10</v>
      </c>
      <c r="D730" s="5">
        <v>22</v>
      </c>
      <c r="E730" s="5" t="str">
        <f>CONCATENATE(D730," ",C730," ",B730)</f>
        <v>22 Jul 1985</v>
      </c>
      <c r="F730" s="4" t="str">
        <f>IF(M730&lt;=30,"20-30",IF(M730&lt;=40,"31-40",IF(M730&lt;=50,"41-50","51+")))</f>
        <v>31-40</v>
      </c>
      <c r="G730" s="19">
        <v>6198.75</v>
      </c>
      <c r="H730" s="4" t="s">
        <v>11</v>
      </c>
      <c r="I730" s="4" t="s">
        <v>16</v>
      </c>
      <c r="J730" s="4" t="s">
        <v>23</v>
      </c>
      <c r="K730" s="4"/>
      <c r="L730" s="4" t="str">
        <f>VLOOKUP(A730,'Customer Names'!$A$2:$B$2336,2,FALSE)</f>
        <v>Ryan</v>
      </c>
      <c r="M730" s="4">
        <f>DATEDIF(E730,$K$2,"y")</f>
        <v>39</v>
      </c>
      <c r="N730" s="4">
        <f>VLOOKUP(A730,'Medical Examinations'!$A$2:$B$2336,2,FALSE)</f>
        <v>24.32</v>
      </c>
      <c r="O730" s="4">
        <f>VLOOKUP(A730,'Medical Examinations'!$A$1:$J$2336,3,FALSE)</f>
        <v>5.56</v>
      </c>
      <c r="P730" s="4" t="str">
        <f>VLOOKUP(A730,'Medical Examinations'!$A$1:$J$2336,4,FALSE)</f>
        <v>Yes</v>
      </c>
      <c r="Q730" s="4" t="str">
        <f>VLOOKUP(A730,'Medical Examinations'!$A$1:$J$2336,5,FALSE)</f>
        <v>No</v>
      </c>
      <c r="R730" s="4">
        <f>VLOOKUP(A730,'Medical Examinations'!$A$1:$J$2336,7,FALSE)</f>
        <v>0</v>
      </c>
      <c r="S730" s="4" t="str">
        <f>VLOOKUP(A730,'Medical Examinations'!$A$1:$J$2336,6,FALSE)</f>
        <v>No</v>
      </c>
      <c r="T730" s="4" t="str">
        <f>VLOOKUP(A730,'Medical Examinations'!$A$1:$J$2336,8,FALSE)</f>
        <v>No</v>
      </c>
      <c r="U730" s="4" t="str">
        <f>VLOOKUP(A730,'Medical Examinations'!$A$1:$J$2336,9,FALSE)</f>
        <v>Normal Weight</v>
      </c>
      <c r="V730" s="4" t="str">
        <f>VLOOKUP(A730,'Medical Examinations'!$A$1:$J$2336,10,FALSE)</f>
        <v>Normal</v>
      </c>
      <c r="W730" s="4"/>
      <c r="X730" s="4"/>
    </row>
    <row r="731" spans="1:24" ht="15.75" thickBot="1" x14ac:dyDescent="0.3">
      <c r="A731" s="4" t="s">
        <v>765</v>
      </c>
      <c r="B731" s="5">
        <v>1985</v>
      </c>
      <c r="C731" s="4" t="s">
        <v>20</v>
      </c>
      <c r="D731" s="5">
        <v>22</v>
      </c>
      <c r="E731" s="5" t="str">
        <f>CONCATENATE(D731," ",C731," ",B731)</f>
        <v>22 Sep 1985</v>
      </c>
      <c r="F731" s="4" t="str">
        <f>IF(M731&lt;=30,"20-30",IF(M731&lt;=40,"31-40",IF(M731&lt;=50,"41-50","51+")))</f>
        <v>31-40</v>
      </c>
      <c r="G731" s="19">
        <v>6203.9</v>
      </c>
      <c r="H731" s="4" t="s">
        <v>11</v>
      </c>
      <c r="I731" s="4" t="s">
        <v>11</v>
      </c>
      <c r="J731" s="4" t="s">
        <v>23</v>
      </c>
      <c r="K731" s="4"/>
      <c r="L731" s="4" t="str">
        <f>VLOOKUP(A731,'Customer Names'!$A$2:$B$2336,2,FALSE)</f>
        <v>Arciniaga</v>
      </c>
      <c r="M731" s="4">
        <f>DATEDIF(E731,$K$2,"y")</f>
        <v>39</v>
      </c>
      <c r="N731" s="4">
        <f>VLOOKUP(A731,'Medical Examinations'!$A$2:$B$2336,2,FALSE)</f>
        <v>28.024999999999999</v>
      </c>
      <c r="O731" s="4">
        <f>VLOOKUP(A731,'Medical Examinations'!$A$1:$J$2336,3,FALSE)</f>
        <v>5.69</v>
      </c>
      <c r="P731" s="4" t="str">
        <f>VLOOKUP(A731,'Medical Examinations'!$A$1:$J$2336,4,FALSE)</f>
        <v>Yes</v>
      </c>
      <c r="Q731" s="4" t="str">
        <f>VLOOKUP(A731,'Medical Examinations'!$A$1:$J$2336,5,FALSE)</f>
        <v>No</v>
      </c>
      <c r="R731" s="4">
        <f>VLOOKUP(A731,'Medical Examinations'!$A$1:$J$2336,7,FALSE)</f>
        <v>0</v>
      </c>
      <c r="S731" s="4" t="str">
        <f>VLOOKUP(A731,'Medical Examinations'!$A$1:$J$2336,6,FALSE)</f>
        <v>No</v>
      </c>
      <c r="T731" s="4" t="str">
        <f>VLOOKUP(A731,'Medical Examinations'!$A$1:$J$2336,8,FALSE)</f>
        <v>No</v>
      </c>
      <c r="U731" s="4" t="str">
        <f>VLOOKUP(A731,'Medical Examinations'!$A$1:$J$2336,9,FALSE)</f>
        <v>Overweight</v>
      </c>
      <c r="V731" s="4" t="str">
        <f>VLOOKUP(A731,'Medical Examinations'!$A$1:$J$2336,10,FALSE)</f>
        <v>Normal</v>
      </c>
      <c r="W731" s="4"/>
      <c r="X731" s="4"/>
    </row>
    <row r="732" spans="1:24" ht="15.75" thickBot="1" x14ac:dyDescent="0.3">
      <c r="A732" s="4" t="s">
        <v>766</v>
      </c>
      <c r="B732" s="5">
        <v>1999</v>
      </c>
      <c r="C732" s="4" t="s">
        <v>20</v>
      </c>
      <c r="D732" s="5">
        <v>10</v>
      </c>
      <c r="E732" s="5" t="str">
        <f>CONCATENATE(D732," ",C732," ",B732)</f>
        <v>10 Sep 1999</v>
      </c>
      <c r="F732" s="4" t="str">
        <f>IF(M732&lt;=30,"20-30",IF(M732&lt;=40,"31-40",IF(M732&lt;=50,"41-50","51+")))</f>
        <v>20-30</v>
      </c>
      <c r="G732" s="19">
        <v>6207.26</v>
      </c>
      <c r="H732" s="4" t="s">
        <v>11</v>
      </c>
      <c r="I732" s="4" t="s">
        <v>11</v>
      </c>
      <c r="J732" s="4" t="s">
        <v>535</v>
      </c>
      <c r="K732" s="4"/>
      <c r="L732" s="4" t="str">
        <f>VLOOKUP(A732,'Customer Names'!$A$2:$B$2336,2,FALSE)</f>
        <v>Simon</v>
      </c>
      <c r="M732" s="4">
        <f>DATEDIF(E732,$K$2,"y")</f>
        <v>25</v>
      </c>
      <c r="N732" s="4">
        <f>VLOOKUP(A732,'Medical Examinations'!$A$2:$B$2336,2,FALSE)</f>
        <v>36.08</v>
      </c>
      <c r="O732" s="4">
        <f>VLOOKUP(A732,'Medical Examinations'!$A$1:$J$2336,3,FALSE)</f>
        <v>4.29</v>
      </c>
      <c r="P732" s="4" t="str">
        <f>VLOOKUP(A732,'Medical Examinations'!$A$1:$J$2336,4,FALSE)</f>
        <v>No</v>
      </c>
      <c r="Q732" s="4" t="str">
        <f>VLOOKUP(A732,'Medical Examinations'!$A$1:$J$2336,5,FALSE)</f>
        <v>No</v>
      </c>
      <c r="R732" s="4">
        <f>VLOOKUP(A732,'Medical Examinations'!$A$1:$J$2336,7,FALSE)</f>
        <v>0</v>
      </c>
      <c r="S732" s="4" t="str">
        <f>VLOOKUP(A732,'Medical Examinations'!$A$1:$J$2336,6,FALSE)</f>
        <v>No</v>
      </c>
      <c r="T732" s="4" t="str">
        <f>VLOOKUP(A732,'Medical Examinations'!$A$1:$J$2336,8,FALSE)</f>
        <v>No</v>
      </c>
      <c r="U732" s="4" t="str">
        <f>VLOOKUP(A732,'Medical Examinations'!$A$1:$J$2336,9,FALSE)</f>
        <v>Obesity</v>
      </c>
      <c r="V732" s="4" t="str">
        <f>VLOOKUP(A732,'Medical Examinations'!$A$1:$J$2336,10,FALSE)</f>
        <v>Normal</v>
      </c>
      <c r="W732" s="4"/>
      <c r="X732" s="4"/>
    </row>
    <row r="733" spans="1:24" ht="15.75" thickBot="1" x14ac:dyDescent="0.3">
      <c r="A733" s="4" t="s">
        <v>767</v>
      </c>
      <c r="B733" s="5">
        <v>1992</v>
      </c>
      <c r="C733" s="4" t="s">
        <v>34</v>
      </c>
      <c r="D733" s="5">
        <v>12</v>
      </c>
      <c r="E733" s="5" t="str">
        <f>CONCATENATE(D733," ",C733," ",B733)</f>
        <v>12 Aug 1992</v>
      </c>
      <c r="F733" s="4" t="str">
        <f>IF(M733&lt;=30,"20-30",IF(M733&lt;=40,"31-40",IF(M733&lt;=50,"41-50","51+")))</f>
        <v>31-40</v>
      </c>
      <c r="G733" s="19">
        <v>6208.5</v>
      </c>
      <c r="H733" s="4" t="s">
        <v>11</v>
      </c>
      <c r="I733" s="4" t="s">
        <v>16</v>
      </c>
      <c r="J733" s="4" t="s">
        <v>300</v>
      </c>
      <c r="K733" s="4"/>
      <c r="L733" s="4" t="str">
        <f>VLOOKUP(A733,'Customer Names'!$A$2:$B$2336,2,FALSE)</f>
        <v>Thind</v>
      </c>
      <c r="M733" s="4">
        <f>DATEDIF(E733,$K$2,"y")</f>
        <v>32</v>
      </c>
      <c r="N733" s="4">
        <f>VLOOKUP(A733,'Medical Examinations'!$A$2:$B$2336,2,FALSE)</f>
        <v>31.17</v>
      </c>
      <c r="O733" s="4">
        <f>VLOOKUP(A733,'Medical Examinations'!$A$1:$J$2336,3,FALSE)</f>
        <v>5.28</v>
      </c>
      <c r="P733" s="4" t="str">
        <f>VLOOKUP(A733,'Medical Examinations'!$A$1:$J$2336,4,FALSE)</f>
        <v>No</v>
      </c>
      <c r="Q733" s="4" t="str">
        <f>VLOOKUP(A733,'Medical Examinations'!$A$1:$J$2336,5,FALSE)</f>
        <v>No</v>
      </c>
      <c r="R733" s="4">
        <f>VLOOKUP(A733,'Medical Examinations'!$A$1:$J$2336,7,FALSE)</f>
        <v>1</v>
      </c>
      <c r="S733" s="4" t="str">
        <f>VLOOKUP(A733,'Medical Examinations'!$A$1:$J$2336,6,FALSE)</f>
        <v>No</v>
      </c>
      <c r="T733" s="4" t="str">
        <f>VLOOKUP(A733,'Medical Examinations'!$A$1:$J$2336,8,FALSE)</f>
        <v>No</v>
      </c>
      <c r="U733" s="4" t="str">
        <f>VLOOKUP(A733,'Medical Examinations'!$A$1:$J$2336,9,FALSE)</f>
        <v>Obesity</v>
      </c>
      <c r="V733" s="4" t="str">
        <f>VLOOKUP(A733,'Medical Examinations'!$A$1:$J$2336,10,FALSE)</f>
        <v>Normal</v>
      </c>
      <c r="W733" s="4"/>
      <c r="X733" s="4"/>
    </row>
    <row r="734" spans="1:24" ht="15.75" thickBot="1" x14ac:dyDescent="0.3">
      <c r="A734" s="4" t="s">
        <v>768</v>
      </c>
      <c r="B734" s="5">
        <v>1972</v>
      </c>
      <c r="C734" s="4" t="s">
        <v>18</v>
      </c>
      <c r="D734" s="5">
        <v>29</v>
      </c>
      <c r="E734" s="5" t="str">
        <f>CONCATENATE(D734," ",C734," ",B734)</f>
        <v>29 Jun 1972</v>
      </c>
      <c r="F734" s="4" t="str">
        <f>IF(M734&lt;=30,"20-30",IF(M734&lt;=40,"31-40",IF(M734&lt;=50,"41-50","51+")))</f>
        <v>51+</v>
      </c>
      <c r="G734" s="19">
        <v>6219.93</v>
      </c>
      <c r="H734" s="4" t="s">
        <v>11</v>
      </c>
      <c r="I734" s="4" t="s">
        <v>11</v>
      </c>
      <c r="J734" s="4" t="s">
        <v>13</v>
      </c>
      <c r="K734" s="4"/>
      <c r="L734" s="4" t="str">
        <f>VLOOKUP(A734,'Customer Names'!$A$2:$B$2336,2,FALSE)</f>
        <v>Schnabel</v>
      </c>
      <c r="M734" s="4">
        <f>DATEDIF(E734,$K$2,"y")</f>
        <v>52</v>
      </c>
      <c r="N734" s="4">
        <f>VLOOKUP(A734,'Medical Examinations'!$A$2:$B$2336,2,FALSE)</f>
        <v>19.11</v>
      </c>
      <c r="O734" s="4">
        <f>VLOOKUP(A734,'Medical Examinations'!$A$1:$J$2336,3,FALSE)</f>
        <v>4.3499999999999996</v>
      </c>
      <c r="P734" s="4" t="str">
        <f>VLOOKUP(A734,'Medical Examinations'!$A$1:$J$2336,4,FALSE)</f>
        <v>No</v>
      </c>
      <c r="Q734" s="4" t="str">
        <f>VLOOKUP(A734,'Medical Examinations'!$A$1:$J$2336,5,FALSE)</f>
        <v>No</v>
      </c>
      <c r="R734" s="4">
        <f>VLOOKUP(A734,'Medical Examinations'!$A$1:$J$2336,7,FALSE)</f>
        <v>2</v>
      </c>
      <c r="S734" s="4" t="str">
        <f>VLOOKUP(A734,'Medical Examinations'!$A$1:$J$2336,6,FALSE)</f>
        <v>No</v>
      </c>
      <c r="T734" s="4" t="str">
        <f>VLOOKUP(A734,'Medical Examinations'!$A$1:$J$2336,8,FALSE)</f>
        <v>No</v>
      </c>
      <c r="U734" s="4" t="str">
        <f>VLOOKUP(A734,'Medical Examinations'!$A$1:$J$2336,9,FALSE)</f>
        <v>Normal Weight</v>
      </c>
      <c r="V734" s="4" t="str">
        <f>VLOOKUP(A734,'Medical Examinations'!$A$1:$J$2336,10,FALSE)</f>
        <v>Normal</v>
      </c>
      <c r="W734" s="4"/>
      <c r="X734" s="4"/>
    </row>
    <row r="735" spans="1:24" ht="15.75" thickBot="1" x14ac:dyDescent="0.3">
      <c r="A735" s="4" t="s">
        <v>769</v>
      </c>
      <c r="B735" s="5">
        <v>1978</v>
      </c>
      <c r="C735" s="4" t="s">
        <v>20</v>
      </c>
      <c r="D735" s="5">
        <v>19</v>
      </c>
      <c r="E735" s="5" t="str">
        <f>CONCATENATE(D735," ",C735," ",B735)</f>
        <v>19 Sep 1978</v>
      </c>
      <c r="F735" s="4" t="str">
        <f>IF(M735&lt;=30,"20-30",IF(M735&lt;=40,"31-40",IF(M735&lt;=50,"41-50","51+")))</f>
        <v>41-50</v>
      </c>
      <c r="G735" s="19">
        <v>6236.95</v>
      </c>
      <c r="H735" s="4" t="s">
        <v>11</v>
      </c>
      <c r="I735" s="4" t="s">
        <v>11</v>
      </c>
      <c r="J735" s="4" t="s">
        <v>13</v>
      </c>
      <c r="K735" s="4"/>
      <c r="L735" s="4" t="str">
        <f>VLOOKUP(A735,'Customer Names'!$A$2:$B$2336,2,FALSE)</f>
        <v>Haines</v>
      </c>
      <c r="M735" s="4">
        <f>DATEDIF(E735,$K$2,"y")</f>
        <v>46</v>
      </c>
      <c r="N735" s="4">
        <f>VLOOKUP(A735,'Medical Examinations'!$A$2:$B$2336,2,FALSE)</f>
        <v>20.9</v>
      </c>
      <c r="O735" s="4">
        <f>VLOOKUP(A735,'Medical Examinations'!$A$1:$J$2336,3,FALSE)</f>
        <v>6.94</v>
      </c>
      <c r="P735" s="4" t="str">
        <f>VLOOKUP(A735,'Medical Examinations'!$A$1:$J$2336,4,FALSE)</f>
        <v>No</v>
      </c>
      <c r="Q735" s="4" t="str">
        <f>VLOOKUP(A735,'Medical Examinations'!$A$1:$J$2336,5,FALSE)</f>
        <v>No</v>
      </c>
      <c r="R735" s="4">
        <f>VLOOKUP(A735,'Medical Examinations'!$A$1:$J$2336,7,FALSE)</f>
        <v>0</v>
      </c>
      <c r="S735" s="4" t="str">
        <f>VLOOKUP(A735,'Medical Examinations'!$A$1:$J$2336,6,FALSE)</f>
        <v>No</v>
      </c>
      <c r="T735" s="4" t="str">
        <f>VLOOKUP(A735,'Medical Examinations'!$A$1:$J$2336,8,FALSE)</f>
        <v>No</v>
      </c>
      <c r="U735" s="4" t="str">
        <f>VLOOKUP(A735,'Medical Examinations'!$A$1:$J$2336,9,FALSE)</f>
        <v>Normal Weight</v>
      </c>
      <c r="V735" s="4" t="str">
        <f>VLOOKUP(A735,'Medical Examinations'!$A$1:$J$2336,10,FALSE)</f>
        <v>Diabetes</v>
      </c>
      <c r="W735" s="4"/>
      <c r="X735" s="4"/>
    </row>
    <row r="736" spans="1:24" ht="15.75" thickBot="1" x14ac:dyDescent="0.3">
      <c r="A736" s="4" t="s">
        <v>770</v>
      </c>
      <c r="B736" s="5">
        <v>1983</v>
      </c>
      <c r="C736" s="4" t="s">
        <v>34</v>
      </c>
      <c r="D736" s="5">
        <v>11</v>
      </c>
      <c r="E736" s="5" t="str">
        <f>CONCATENATE(D736," ",C736," ",B736)</f>
        <v>11 Aug 1983</v>
      </c>
      <c r="F736" s="4" t="str">
        <f>IF(M736&lt;=30,"20-30",IF(M736&lt;=40,"31-40",IF(M736&lt;=50,"41-50","51+")))</f>
        <v>41-50</v>
      </c>
      <c r="G736" s="19">
        <v>6238.3</v>
      </c>
      <c r="H736" s="4" t="s">
        <v>11</v>
      </c>
      <c r="I736" s="4" t="s">
        <v>16</v>
      </c>
      <c r="J736" s="4" t="s">
        <v>42</v>
      </c>
      <c r="K736" s="4"/>
      <c r="L736" s="4" t="str">
        <f>VLOOKUP(A736,'Customer Names'!$A$2:$B$2336,2,FALSE)</f>
        <v>Carson</v>
      </c>
      <c r="M736" s="4">
        <f>DATEDIF(E736,$K$2,"y")</f>
        <v>41</v>
      </c>
      <c r="N736" s="4">
        <f>VLOOKUP(A736,'Medical Examinations'!$A$2:$B$2336,2,FALSE)</f>
        <v>32.5</v>
      </c>
      <c r="O736" s="4">
        <f>VLOOKUP(A736,'Medical Examinations'!$A$1:$J$2336,3,FALSE)</f>
        <v>4.6900000000000004</v>
      </c>
      <c r="P736" s="4" t="str">
        <f>VLOOKUP(A736,'Medical Examinations'!$A$1:$J$2336,4,FALSE)</f>
        <v>Yes</v>
      </c>
      <c r="Q736" s="4" t="str">
        <f>VLOOKUP(A736,'Medical Examinations'!$A$1:$J$2336,5,FALSE)</f>
        <v>No</v>
      </c>
      <c r="R736" s="4">
        <f>VLOOKUP(A736,'Medical Examinations'!$A$1:$J$2336,7,FALSE)</f>
        <v>1</v>
      </c>
      <c r="S736" s="4" t="str">
        <f>VLOOKUP(A736,'Medical Examinations'!$A$1:$J$2336,6,FALSE)</f>
        <v>Yes</v>
      </c>
      <c r="T736" s="4" t="str">
        <f>VLOOKUP(A736,'Medical Examinations'!$A$1:$J$2336,8,FALSE)</f>
        <v>No</v>
      </c>
      <c r="U736" s="4" t="str">
        <f>VLOOKUP(A736,'Medical Examinations'!$A$1:$J$2336,9,FALSE)</f>
        <v>Obesity</v>
      </c>
      <c r="V736" s="4" t="str">
        <f>VLOOKUP(A736,'Medical Examinations'!$A$1:$J$2336,10,FALSE)</f>
        <v>Normal</v>
      </c>
      <c r="W736" s="4"/>
      <c r="X736" s="4"/>
    </row>
    <row r="737" spans="1:24" ht="15.75" thickBot="1" x14ac:dyDescent="0.3">
      <c r="A737" s="4" t="s">
        <v>771</v>
      </c>
      <c r="B737" s="5">
        <v>1979</v>
      </c>
      <c r="C737" s="4" t="s">
        <v>36</v>
      </c>
      <c r="D737" s="5">
        <v>10</v>
      </c>
      <c r="E737" s="5" t="str">
        <f>CONCATENATE(D737," ",C737," ",B737)</f>
        <v>10 Oct 1979</v>
      </c>
      <c r="F737" s="4" t="str">
        <f>IF(M737&lt;=30,"20-30",IF(M737&lt;=40,"31-40",IF(M737&lt;=50,"41-50","51+")))</f>
        <v>41-50</v>
      </c>
      <c r="G737" s="19">
        <v>6250.44</v>
      </c>
      <c r="H737" s="4" t="s">
        <v>11</v>
      </c>
      <c r="I737" s="4" t="s">
        <v>16</v>
      </c>
      <c r="J737" s="4" t="s">
        <v>42</v>
      </c>
      <c r="K737" s="4"/>
      <c r="L737" s="4" t="str">
        <f>VLOOKUP(A737,'Customer Names'!$A$2:$B$2336,2,FALSE)</f>
        <v>Counts</v>
      </c>
      <c r="M737" s="4">
        <f>DATEDIF(E737,$K$2,"y")</f>
        <v>45</v>
      </c>
      <c r="N737" s="4">
        <f>VLOOKUP(A737,'Medical Examinations'!$A$2:$B$2336,2,FALSE)</f>
        <v>23.2</v>
      </c>
      <c r="O737" s="4">
        <f>VLOOKUP(A737,'Medical Examinations'!$A$1:$J$2336,3,FALSE)</f>
        <v>4.41</v>
      </c>
      <c r="P737" s="4" t="str">
        <f>VLOOKUP(A737,'Medical Examinations'!$A$1:$J$2336,4,FALSE)</f>
        <v>No</v>
      </c>
      <c r="Q737" s="4" t="str">
        <f>VLOOKUP(A737,'Medical Examinations'!$A$1:$J$2336,5,FALSE)</f>
        <v>No</v>
      </c>
      <c r="R737" s="4">
        <f>VLOOKUP(A737,'Medical Examinations'!$A$1:$J$2336,7,FALSE)</f>
        <v>1</v>
      </c>
      <c r="S737" s="4" t="str">
        <f>VLOOKUP(A737,'Medical Examinations'!$A$1:$J$2336,6,FALSE)</f>
        <v>Yes</v>
      </c>
      <c r="T737" s="4" t="str">
        <f>VLOOKUP(A737,'Medical Examinations'!$A$1:$J$2336,8,FALSE)</f>
        <v>No</v>
      </c>
      <c r="U737" s="4" t="str">
        <f>VLOOKUP(A737,'Medical Examinations'!$A$1:$J$2336,9,FALSE)</f>
        <v>Normal Weight</v>
      </c>
      <c r="V737" s="4" t="str">
        <f>VLOOKUP(A737,'Medical Examinations'!$A$1:$J$2336,10,FALSE)</f>
        <v>Normal</v>
      </c>
      <c r="W737" s="4"/>
      <c r="X737" s="4"/>
    </row>
    <row r="738" spans="1:24" ht="15.75" thickBot="1" x14ac:dyDescent="0.3">
      <c r="A738" s="4" t="s">
        <v>772</v>
      </c>
      <c r="B738" s="5">
        <v>1972</v>
      </c>
      <c r="C738" s="4" t="s">
        <v>15</v>
      </c>
      <c r="D738" s="5">
        <v>11</v>
      </c>
      <c r="E738" s="5" t="str">
        <f>CONCATENATE(D738," ",C738," ",B738)</f>
        <v>11 Nov 1972</v>
      </c>
      <c r="F738" s="4" t="str">
        <f>IF(M738&lt;=30,"20-30",IF(M738&lt;=40,"31-40",IF(M738&lt;=50,"41-50","51+")))</f>
        <v>51+</v>
      </c>
      <c r="G738" s="19">
        <v>6253.85</v>
      </c>
      <c r="H738" s="4" t="s">
        <v>11</v>
      </c>
      <c r="I738" s="4" t="s">
        <v>11</v>
      </c>
      <c r="J738" s="4" t="s">
        <v>13</v>
      </c>
      <c r="K738" s="4"/>
      <c r="L738" s="4" t="str">
        <f>VLOOKUP(A738,'Customer Names'!$A$2:$B$2336,2,FALSE)</f>
        <v>Tucker</v>
      </c>
      <c r="M738" s="4">
        <f>DATEDIF(E738,$K$2,"y")</f>
        <v>52</v>
      </c>
      <c r="N738" s="4">
        <f>VLOOKUP(A738,'Medical Examinations'!$A$2:$B$2336,2,FALSE)</f>
        <v>19.21</v>
      </c>
      <c r="O738" s="4">
        <f>VLOOKUP(A738,'Medical Examinations'!$A$1:$J$2336,3,FALSE)</f>
        <v>5.52</v>
      </c>
      <c r="P738" s="4" t="str">
        <f>VLOOKUP(A738,'Medical Examinations'!$A$1:$J$2336,4,FALSE)</f>
        <v>No</v>
      </c>
      <c r="Q738" s="4" t="str">
        <f>VLOOKUP(A738,'Medical Examinations'!$A$1:$J$2336,5,FALSE)</f>
        <v>No</v>
      </c>
      <c r="R738" s="4">
        <f>VLOOKUP(A738,'Medical Examinations'!$A$1:$J$2336,7,FALSE)</f>
        <v>2</v>
      </c>
      <c r="S738" s="4" t="str">
        <f>VLOOKUP(A738,'Medical Examinations'!$A$1:$J$2336,6,FALSE)</f>
        <v>No</v>
      </c>
      <c r="T738" s="4" t="str">
        <f>VLOOKUP(A738,'Medical Examinations'!$A$1:$J$2336,8,FALSE)</f>
        <v>No</v>
      </c>
      <c r="U738" s="4" t="str">
        <f>VLOOKUP(A738,'Medical Examinations'!$A$1:$J$2336,9,FALSE)</f>
        <v>Normal Weight</v>
      </c>
      <c r="V738" s="4" t="str">
        <f>VLOOKUP(A738,'Medical Examinations'!$A$1:$J$2336,10,FALSE)</f>
        <v>Normal</v>
      </c>
      <c r="W738" s="4"/>
      <c r="X738" s="4"/>
    </row>
    <row r="739" spans="1:24" ht="15.75" thickBot="1" x14ac:dyDescent="0.3">
      <c r="A739" s="4" t="s">
        <v>773</v>
      </c>
      <c r="B739" s="5">
        <v>1972</v>
      </c>
      <c r="C739" s="4" t="s">
        <v>20</v>
      </c>
      <c r="D739" s="5">
        <v>8</v>
      </c>
      <c r="E739" s="5" t="str">
        <f>CONCATENATE(D739," ",C739," ",B739)</f>
        <v>8 Sep 1972</v>
      </c>
      <c r="F739" s="4" t="str">
        <f>IF(M739&lt;=30,"20-30",IF(M739&lt;=40,"31-40",IF(M739&lt;=50,"41-50","51+")))</f>
        <v>51+</v>
      </c>
      <c r="G739" s="19">
        <v>6254.13</v>
      </c>
      <c r="H739" s="4" t="s">
        <v>11</v>
      </c>
      <c r="I739" s="4" t="s">
        <v>11</v>
      </c>
      <c r="J739" s="4" t="s">
        <v>23</v>
      </c>
      <c r="K739" s="4"/>
      <c r="L739" s="4" t="str">
        <f>VLOOKUP(A739,'Customer Names'!$A$2:$B$2336,2,FALSE)</f>
        <v>Hanson</v>
      </c>
      <c r="M739" s="4">
        <f>DATEDIF(E739,$K$2,"y")</f>
        <v>52</v>
      </c>
      <c r="N739" s="4">
        <f>VLOOKUP(A739,'Medical Examinations'!$A$2:$B$2336,2,FALSE)</f>
        <v>17.2</v>
      </c>
      <c r="O739" s="4">
        <f>VLOOKUP(A739,'Medical Examinations'!$A$1:$J$2336,3,FALSE)</f>
        <v>6.45</v>
      </c>
      <c r="P739" s="4" t="str">
        <f>VLOOKUP(A739,'Medical Examinations'!$A$1:$J$2336,4,FALSE)</f>
        <v>No</v>
      </c>
      <c r="Q739" s="4" t="str">
        <f>VLOOKUP(A739,'Medical Examinations'!$A$1:$J$2336,5,FALSE)</f>
        <v>No</v>
      </c>
      <c r="R739" s="4">
        <f>VLOOKUP(A739,'Medical Examinations'!$A$1:$J$2336,7,FALSE)</f>
        <v>2</v>
      </c>
      <c r="S739" s="4" t="str">
        <f>VLOOKUP(A739,'Medical Examinations'!$A$1:$J$2336,6,FALSE)</f>
        <v>No</v>
      </c>
      <c r="T739" s="4" t="str">
        <f>VLOOKUP(A739,'Medical Examinations'!$A$1:$J$2336,8,FALSE)</f>
        <v>No</v>
      </c>
      <c r="U739" s="4" t="str">
        <f>VLOOKUP(A739,'Medical Examinations'!$A$1:$J$2336,9,FALSE)</f>
        <v>Underweight</v>
      </c>
      <c r="V739" s="4" t="str">
        <f>VLOOKUP(A739,'Medical Examinations'!$A$1:$J$2336,10,FALSE)</f>
        <v>Prediabetes</v>
      </c>
      <c r="W739" s="4"/>
      <c r="X739" s="4"/>
    </row>
    <row r="740" spans="1:24" ht="15.75" thickBot="1" x14ac:dyDescent="0.3">
      <c r="A740" s="4" t="s">
        <v>774</v>
      </c>
      <c r="B740" s="5">
        <v>1970</v>
      </c>
      <c r="C740" s="4" t="s">
        <v>36</v>
      </c>
      <c r="D740" s="5">
        <v>11</v>
      </c>
      <c r="E740" s="5" t="str">
        <f>CONCATENATE(D740," ",C740," ",B740)</f>
        <v>11 Oct 1970</v>
      </c>
      <c r="F740" s="4" t="str">
        <f>IF(M740&lt;=30,"20-30",IF(M740&lt;=40,"31-40",IF(M740&lt;=50,"41-50","51+")))</f>
        <v>51+</v>
      </c>
      <c r="G740" s="19">
        <v>6255.38</v>
      </c>
      <c r="H740" s="4" t="s">
        <v>11</v>
      </c>
      <c r="I740" s="4" t="s">
        <v>11</v>
      </c>
      <c r="J740" s="4" t="s">
        <v>13</v>
      </c>
      <c r="K740" s="4"/>
      <c r="L740" s="4" t="str">
        <f>VLOOKUP(A740,'Customer Names'!$A$2:$B$2336,2,FALSE)</f>
        <v>Ellwanger</v>
      </c>
      <c r="M740" s="4">
        <f>DATEDIF(E740,$K$2,"y")</f>
        <v>54</v>
      </c>
      <c r="N740" s="4">
        <f>VLOOKUP(A740,'Medical Examinations'!$A$2:$B$2336,2,FALSE)</f>
        <v>17.7</v>
      </c>
      <c r="O740" s="4">
        <f>VLOOKUP(A740,'Medical Examinations'!$A$1:$J$2336,3,FALSE)</f>
        <v>10.42</v>
      </c>
      <c r="P740" s="4" t="str">
        <f>VLOOKUP(A740,'Medical Examinations'!$A$1:$J$2336,4,FALSE)</f>
        <v>Yes</v>
      </c>
      <c r="Q740" s="4" t="str">
        <f>VLOOKUP(A740,'Medical Examinations'!$A$1:$J$2336,5,FALSE)</f>
        <v>No</v>
      </c>
      <c r="R740" s="4">
        <f>VLOOKUP(A740,'Medical Examinations'!$A$1:$J$2336,7,FALSE)</f>
        <v>2</v>
      </c>
      <c r="S740" s="4" t="str">
        <f>VLOOKUP(A740,'Medical Examinations'!$A$1:$J$2336,6,FALSE)</f>
        <v>No</v>
      </c>
      <c r="T740" s="4" t="str">
        <f>VLOOKUP(A740,'Medical Examinations'!$A$1:$J$2336,8,FALSE)</f>
        <v>No</v>
      </c>
      <c r="U740" s="4" t="str">
        <f>VLOOKUP(A740,'Medical Examinations'!$A$1:$J$2336,9,FALSE)</f>
        <v>Underweight</v>
      </c>
      <c r="V740" s="4" t="str">
        <f>VLOOKUP(A740,'Medical Examinations'!$A$1:$J$2336,10,FALSE)</f>
        <v>Diabetes</v>
      </c>
      <c r="W740" s="4"/>
      <c r="X740" s="4"/>
    </row>
    <row r="741" spans="1:24" ht="15.75" thickBot="1" x14ac:dyDescent="0.3">
      <c r="A741" s="4" t="s">
        <v>775</v>
      </c>
      <c r="B741" s="5">
        <v>1995</v>
      </c>
      <c r="C741" s="4" t="s">
        <v>36</v>
      </c>
      <c r="D741" s="5">
        <v>17</v>
      </c>
      <c r="E741" s="5" t="str">
        <f>CONCATENATE(D741," ",C741," ",B741)</f>
        <v>17 Oct 1995</v>
      </c>
      <c r="F741" s="4" t="str">
        <f>IF(M741&lt;=30,"20-30",IF(M741&lt;=40,"31-40",IF(M741&lt;=50,"41-50","51+")))</f>
        <v>20-30</v>
      </c>
      <c r="G741" s="19">
        <v>6261.2</v>
      </c>
      <c r="H741" s="4" t="s">
        <v>11</v>
      </c>
      <c r="I741" s="4" t="s">
        <v>16</v>
      </c>
      <c r="J741" s="4" t="s">
        <v>535</v>
      </c>
      <c r="K741" s="4"/>
      <c r="L741" s="4" t="str">
        <f>VLOOKUP(A741,'Customer Names'!$A$2:$B$2336,2,FALSE)</f>
        <v>Carron</v>
      </c>
      <c r="M741" s="4">
        <f>DATEDIF(E741,$K$2,"y")</f>
        <v>29</v>
      </c>
      <c r="N741" s="4">
        <f>VLOOKUP(A741,'Medical Examinations'!$A$2:$B$2336,2,FALSE)</f>
        <v>33.21</v>
      </c>
      <c r="O741" s="4">
        <f>VLOOKUP(A741,'Medical Examinations'!$A$1:$J$2336,3,FALSE)</f>
        <v>5.07</v>
      </c>
      <c r="P741" s="4" t="str">
        <f>VLOOKUP(A741,'Medical Examinations'!$A$1:$J$2336,4,FALSE)</f>
        <v>Yes</v>
      </c>
      <c r="Q741" s="4" t="str">
        <f>VLOOKUP(A741,'Medical Examinations'!$A$1:$J$2336,5,FALSE)</f>
        <v>No</v>
      </c>
      <c r="R741" s="4">
        <f>VLOOKUP(A741,'Medical Examinations'!$A$1:$J$2336,7,FALSE)</f>
        <v>1</v>
      </c>
      <c r="S741" s="4" t="str">
        <f>VLOOKUP(A741,'Medical Examinations'!$A$1:$J$2336,6,FALSE)</f>
        <v>No</v>
      </c>
      <c r="T741" s="4" t="str">
        <f>VLOOKUP(A741,'Medical Examinations'!$A$1:$J$2336,8,FALSE)</f>
        <v>No</v>
      </c>
      <c r="U741" s="4" t="str">
        <f>VLOOKUP(A741,'Medical Examinations'!$A$1:$J$2336,9,FALSE)</f>
        <v>Obesity</v>
      </c>
      <c r="V741" s="4" t="str">
        <f>VLOOKUP(A741,'Medical Examinations'!$A$1:$J$2336,10,FALSE)</f>
        <v>Normal</v>
      </c>
      <c r="W741" s="4"/>
      <c r="X741" s="4"/>
    </row>
    <row r="742" spans="1:24" ht="15.75" thickBot="1" x14ac:dyDescent="0.3">
      <c r="A742" s="4" t="s">
        <v>776</v>
      </c>
      <c r="B742" s="5">
        <v>1984</v>
      </c>
      <c r="C742" s="4" t="s">
        <v>20</v>
      </c>
      <c r="D742" s="5">
        <v>25</v>
      </c>
      <c r="E742" s="5" t="str">
        <f>CONCATENATE(D742," ",C742," ",B742)</f>
        <v>25 Sep 1984</v>
      </c>
      <c r="F742" s="4" t="str">
        <f>IF(M742&lt;=30,"20-30",IF(M742&lt;=40,"31-40",IF(M742&lt;=50,"41-50","51+")))</f>
        <v>31-40</v>
      </c>
      <c r="G742" s="19">
        <v>6269.33</v>
      </c>
      <c r="H742" s="4" t="s">
        <v>11</v>
      </c>
      <c r="I742" s="4" t="s">
        <v>16</v>
      </c>
      <c r="J742" s="4" t="s">
        <v>13</v>
      </c>
      <c r="K742" s="4"/>
      <c r="L742" s="4" t="str">
        <f>VLOOKUP(A742,'Customer Names'!$A$2:$B$2336,2,FALSE)</f>
        <v>Bond</v>
      </c>
      <c r="M742" s="4">
        <f>DATEDIF(E742,$K$2,"y")</f>
        <v>40</v>
      </c>
      <c r="N742" s="4">
        <f>VLOOKUP(A742,'Medical Examinations'!$A$2:$B$2336,2,FALSE)</f>
        <v>23.75</v>
      </c>
      <c r="O742" s="4">
        <f>VLOOKUP(A742,'Medical Examinations'!$A$1:$J$2336,3,FALSE)</f>
        <v>5.03</v>
      </c>
      <c r="P742" s="4" t="str">
        <f>VLOOKUP(A742,'Medical Examinations'!$A$1:$J$2336,4,FALSE)</f>
        <v>No</v>
      </c>
      <c r="Q742" s="4" t="str">
        <f>VLOOKUP(A742,'Medical Examinations'!$A$1:$J$2336,5,FALSE)</f>
        <v>No</v>
      </c>
      <c r="R742" s="4">
        <f>VLOOKUP(A742,'Medical Examinations'!$A$1:$J$2336,7,FALSE)</f>
        <v>1</v>
      </c>
      <c r="S742" s="4" t="str">
        <f>VLOOKUP(A742,'Medical Examinations'!$A$1:$J$2336,6,FALSE)</f>
        <v>No</v>
      </c>
      <c r="T742" s="4" t="str">
        <f>VLOOKUP(A742,'Medical Examinations'!$A$1:$J$2336,8,FALSE)</f>
        <v>No</v>
      </c>
      <c r="U742" s="4" t="str">
        <f>VLOOKUP(A742,'Medical Examinations'!$A$1:$J$2336,9,FALSE)</f>
        <v>Normal Weight</v>
      </c>
      <c r="V742" s="4" t="str">
        <f>VLOOKUP(A742,'Medical Examinations'!$A$1:$J$2336,10,FALSE)</f>
        <v>Normal</v>
      </c>
      <c r="W742" s="4"/>
      <c r="X742" s="4"/>
    </row>
    <row r="743" spans="1:24" ht="15.75" thickBot="1" x14ac:dyDescent="0.3">
      <c r="A743" s="4" t="s">
        <v>777</v>
      </c>
      <c r="B743" s="5">
        <v>1981</v>
      </c>
      <c r="C743" s="4" t="s">
        <v>18</v>
      </c>
      <c r="D743" s="5">
        <v>30</v>
      </c>
      <c r="E743" s="5" t="str">
        <f>CONCATENATE(D743," ",C743," ",B743)</f>
        <v>30 Jun 1981</v>
      </c>
      <c r="F743" s="4" t="str">
        <f>IF(M743&lt;=30,"20-30",IF(M743&lt;=40,"31-40",IF(M743&lt;=50,"41-50","51+")))</f>
        <v>41-50</v>
      </c>
      <c r="G743" s="19">
        <v>6272.48</v>
      </c>
      <c r="H743" s="4" t="s">
        <v>16</v>
      </c>
      <c r="I743" s="4" t="s">
        <v>12</v>
      </c>
      <c r="J743" s="4" t="s">
        <v>13</v>
      </c>
      <c r="K743" s="4"/>
      <c r="L743" s="4" t="str">
        <f>VLOOKUP(A743,'Customer Names'!$A$2:$B$2336,2,FALSE)</f>
        <v>Sanca</v>
      </c>
      <c r="M743" s="4">
        <f>DATEDIF(E743,$K$2,"y")</f>
        <v>43</v>
      </c>
      <c r="N743" s="4">
        <f>VLOOKUP(A743,'Medical Examinations'!$A$2:$B$2336,2,FALSE)</f>
        <v>21.78</v>
      </c>
      <c r="O743" s="4">
        <f>VLOOKUP(A743,'Medical Examinations'!$A$1:$J$2336,3,FALSE)</f>
        <v>9.31</v>
      </c>
      <c r="P743" s="4" t="str">
        <f>VLOOKUP(A743,'Medical Examinations'!$A$1:$J$2336,4,FALSE)</f>
        <v>Yes</v>
      </c>
      <c r="Q743" s="4" t="str">
        <f>VLOOKUP(A743,'Medical Examinations'!$A$1:$J$2336,5,FALSE)</f>
        <v>No</v>
      </c>
      <c r="R743" s="4">
        <f>VLOOKUP(A743,'Medical Examinations'!$A$1:$J$2336,7,FALSE)</f>
        <v>0</v>
      </c>
      <c r="S743" s="4" t="str">
        <f>VLOOKUP(A743,'Medical Examinations'!$A$1:$J$2336,6,FALSE)</f>
        <v>No</v>
      </c>
      <c r="T743" s="4" t="str">
        <f>VLOOKUP(A743,'Medical Examinations'!$A$1:$J$2336,8,FALSE)</f>
        <v>No</v>
      </c>
      <c r="U743" s="4" t="str">
        <f>VLOOKUP(A743,'Medical Examinations'!$A$1:$J$2336,9,FALSE)</f>
        <v>Normal Weight</v>
      </c>
      <c r="V743" s="4" t="str">
        <f>VLOOKUP(A743,'Medical Examinations'!$A$1:$J$2336,10,FALSE)</f>
        <v>Diabetes</v>
      </c>
      <c r="W743" s="4"/>
      <c r="X743" s="4"/>
    </row>
    <row r="744" spans="1:24" ht="15.75" thickBot="1" x14ac:dyDescent="0.3">
      <c r="A744" s="4" t="s">
        <v>778</v>
      </c>
      <c r="B744" s="5">
        <v>1993</v>
      </c>
      <c r="C744" s="4" t="s">
        <v>36</v>
      </c>
      <c r="D744" s="5">
        <v>16</v>
      </c>
      <c r="E744" s="5" t="str">
        <f>CONCATENATE(D744," ",C744," ",B744)</f>
        <v>16 Oct 1993</v>
      </c>
      <c r="F744" s="4" t="str">
        <f>IF(M744&lt;=30,"20-30",IF(M744&lt;=40,"31-40",IF(M744&lt;=50,"41-50","51+")))</f>
        <v>31-40</v>
      </c>
      <c r="G744" s="19">
        <v>6276.3</v>
      </c>
      <c r="H744" s="4" t="s">
        <v>11</v>
      </c>
      <c r="I744" s="4" t="s">
        <v>16</v>
      </c>
      <c r="J744" s="4" t="s">
        <v>200</v>
      </c>
      <c r="K744" s="4"/>
      <c r="L744" s="4" t="str">
        <f>VLOOKUP(A744,'Customer Names'!$A$2:$B$2336,2,FALSE)</f>
        <v>Pisano</v>
      </c>
      <c r="M744" s="4">
        <f>DATEDIF(E744,$K$2,"y")</f>
        <v>31</v>
      </c>
      <c r="N744" s="4">
        <f>VLOOKUP(A744,'Medical Examinations'!$A$2:$B$2336,2,FALSE)</f>
        <v>31.74</v>
      </c>
      <c r="O744" s="4">
        <f>VLOOKUP(A744,'Medical Examinations'!$A$1:$J$2336,3,FALSE)</f>
        <v>4.46</v>
      </c>
      <c r="P744" s="4" t="str">
        <f>VLOOKUP(A744,'Medical Examinations'!$A$1:$J$2336,4,FALSE)</f>
        <v>No</v>
      </c>
      <c r="Q744" s="4" t="str">
        <f>VLOOKUP(A744,'Medical Examinations'!$A$1:$J$2336,5,FALSE)</f>
        <v>No</v>
      </c>
      <c r="R744" s="4">
        <f>VLOOKUP(A744,'Medical Examinations'!$A$1:$J$2336,7,FALSE)</f>
        <v>1</v>
      </c>
      <c r="S744" s="4" t="str">
        <f>VLOOKUP(A744,'Medical Examinations'!$A$1:$J$2336,6,FALSE)</f>
        <v>Yes</v>
      </c>
      <c r="T744" s="4" t="str">
        <f>VLOOKUP(A744,'Medical Examinations'!$A$1:$J$2336,8,FALSE)</f>
        <v>No</v>
      </c>
      <c r="U744" s="4" t="str">
        <f>VLOOKUP(A744,'Medical Examinations'!$A$1:$J$2336,9,FALSE)</f>
        <v>Obesity</v>
      </c>
      <c r="V744" s="4" t="str">
        <f>VLOOKUP(A744,'Medical Examinations'!$A$1:$J$2336,10,FALSE)</f>
        <v>Normal</v>
      </c>
      <c r="W744" s="4"/>
      <c r="X744" s="4"/>
    </row>
    <row r="745" spans="1:24" ht="15.75" thickBot="1" x14ac:dyDescent="0.3">
      <c r="A745" s="4" t="s">
        <v>779</v>
      </c>
      <c r="B745" s="5">
        <v>1981</v>
      </c>
      <c r="C745" s="4" t="s">
        <v>15</v>
      </c>
      <c r="D745" s="5">
        <v>24</v>
      </c>
      <c r="E745" s="5" t="str">
        <f>CONCATENATE(D745," ",C745," ",B745)</f>
        <v>24 Nov 1981</v>
      </c>
      <c r="F745" s="4" t="str">
        <f>IF(M745&lt;=30,"20-30",IF(M745&lt;=40,"31-40",IF(M745&lt;=50,"41-50","51+")))</f>
        <v>41-50</v>
      </c>
      <c r="G745" s="19">
        <v>6282.24</v>
      </c>
      <c r="H745" s="4" t="s">
        <v>11</v>
      </c>
      <c r="I745" s="4" t="s">
        <v>16</v>
      </c>
      <c r="J745" s="4" t="s">
        <v>42</v>
      </c>
      <c r="K745" s="4"/>
      <c r="L745" s="4" t="str">
        <f>VLOOKUP(A745,'Customer Names'!$A$2:$B$2336,2,FALSE)</f>
        <v>Aller</v>
      </c>
      <c r="M745" s="4">
        <f>DATEDIF(E745,$K$2,"y")</f>
        <v>43</v>
      </c>
      <c r="N745" s="4">
        <f>VLOOKUP(A745,'Medical Examinations'!$A$2:$B$2336,2,FALSE)</f>
        <v>28.8</v>
      </c>
      <c r="O745" s="4">
        <f>VLOOKUP(A745,'Medical Examinations'!$A$1:$J$2336,3,FALSE)</f>
        <v>11.41</v>
      </c>
      <c r="P745" s="4" t="str">
        <f>VLOOKUP(A745,'Medical Examinations'!$A$1:$J$2336,4,FALSE)</f>
        <v>Yes</v>
      </c>
      <c r="Q745" s="4" t="str">
        <f>VLOOKUP(A745,'Medical Examinations'!$A$1:$J$2336,5,FALSE)</f>
        <v>No</v>
      </c>
      <c r="R745" s="4">
        <f>VLOOKUP(A745,'Medical Examinations'!$A$1:$J$2336,7,FALSE)</f>
        <v>0</v>
      </c>
      <c r="S745" s="4" t="str">
        <f>VLOOKUP(A745,'Medical Examinations'!$A$1:$J$2336,6,FALSE)</f>
        <v>No</v>
      </c>
      <c r="T745" s="4" t="str">
        <f>VLOOKUP(A745,'Medical Examinations'!$A$1:$J$2336,8,FALSE)</f>
        <v>No</v>
      </c>
      <c r="U745" s="4" t="str">
        <f>VLOOKUP(A745,'Medical Examinations'!$A$1:$J$2336,9,FALSE)</f>
        <v>Overweight</v>
      </c>
      <c r="V745" s="4" t="str">
        <f>VLOOKUP(A745,'Medical Examinations'!$A$1:$J$2336,10,FALSE)</f>
        <v>Diabetes</v>
      </c>
      <c r="W745" s="4"/>
      <c r="X745" s="4"/>
    </row>
    <row r="746" spans="1:24" ht="15.75" thickBot="1" x14ac:dyDescent="0.3">
      <c r="A746" s="4" t="s">
        <v>780</v>
      </c>
      <c r="B746" s="5">
        <v>1981</v>
      </c>
      <c r="C746" s="4" t="s">
        <v>34</v>
      </c>
      <c r="D746" s="5">
        <v>26</v>
      </c>
      <c r="E746" s="5" t="str">
        <f>CONCATENATE(D746," ",C746," ",B746)</f>
        <v>26 Aug 1981</v>
      </c>
      <c r="F746" s="4" t="str">
        <f>IF(M746&lt;=30,"20-30",IF(M746&lt;=40,"31-40",IF(M746&lt;=50,"41-50","51+")))</f>
        <v>41-50</v>
      </c>
      <c r="G746" s="19">
        <v>6289.75</v>
      </c>
      <c r="H746" s="4" t="s">
        <v>11</v>
      </c>
      <c r="I746" s="4" t="s">
        <v>12</v>
      </c>
      <c r="J746" s="4" t="s">
        <v>13</v>
      </c>
      <c r="K746" s="4"/>
      <c r="L746" s="4" t="str">
        <f>VLOOKUP(A746,'Customer Names'!$A$2:$B$2336,2,FALSE)</f>
        <v>Hengoed</v>
      </c>
      <c r="M746" s="4">
        <f>DATEDIF(E746,$K$2,"y")</f>
        <v>43</v>
      </c>
      <c r="N746" s="4">
        <f>VLOOKUP(A746,'Medical Examinations'!$A$2:$B$2336,2,FALSE)</f>
        <v>34.21</v>
      </c>
      <c r="O746" s="4">
        <f>VLOOKUP(A746,'Medical Examinations'!$A$1:$J$2336,3,FALSE)</f>
        <v>9.7200000000000006</v>
      </c>
      <c r="P746" s="4" t="str">
        <f>VLOOKUP(A746,'Medical Examinations'!$A$1:$J$2336,4,FALSE)</f>
        <v>Yes</v>
      </c>
      <c r="Q746" s="4" t="str">
        <f>VLOOKUP(A746,'Medical Examinations'!$A$1:$J$2336,5,FALSE)</f>
        <v>No</v>
      </c>
      <c r="R746" s="4">
        <f>VLOOKUP(A746,'Medical Examinations'!$A$1:$J$2336,7,FALSE)</f>
        <v>0</v>
      </c>
      <c r="S746" s="4" t="str">
        <f>VLOOKUP(A746,'Medical Examinations'!$A$1:$J$2336,6,FALSE)</f>
        <v>No</v>
      </c>
      <c r="T746" s="4" t="str">
        <f>VLOOKUP(A746,'Medical Examinations'!$A$1:$J$2336,8,FALSE)</f>
        <v>No</v>
      </c>
      <c r="U746" s="4" t="str">
        <f>VLOOKUP(A746,'Medical Examinations'!$A$1:$J$2336,9,FALSE)</f>
        <v>Obesity</v>
      </c>
      <c r="V746" s="4" t="str">
        <f>VLOOKUP(A746,'Medical Examinations'!$A$1:$J$2336,10,FALSE)</f>
        <v>Diabetes</v>
      </c>
      <c r="W746" s="4"/>
      <c r="X746" s="4"/>
    </row>
    <row r="747" spans="1:24" ht="15.75" thickBot="1" x14ac:dyDescent="0.3">
      <c r="A747" s="4" t="s">
        <v>781</v>
      </c>
      <c r="B747" s="5">
        <v>1996</v>
      </c>
      <c r="C747" s="4" t="s">
        <v>10</v>
      </c>
      <c r="D747" s="5">
        <v>4</v>
      </c>
      <c r="E747" s="5" t="str">
        <f>CONCATENATE(D747," ",C747," ",B747)</f>
        <v>4 Jul 1996</v>
      </c>
      <c r="F747" s="4" t="str">
        <f>IF(M747&lt;=30,"20-30",IF(M747&lt;=40,"31-40",IF(M747&lt;=50,"41-50","51+")))</f>
        <v>20-30</v>
      </c>
      <c r="G747" s="19">
        <v>6293.63</v>
      </c>
      <c r="H747" s="4" t="s">
        <v>11</v>
      </c>
      <c r="I747" s="4" t="s">
        <v>12</v>
      </c>
      <c r="J747" s="4" t="s">
        <v>300</v>
      </c>
      <c r="K747" s="4"/>
      <c r="L747" s="4" t="str">
        <f>VLOOKUP(A747,'Customer Names'!$A$2:$B$2336,2,FALSE)</f>
        <v>Arsenault</v>
      </c>
      <c r="M747" s="4">
        <f>DATEDIF(E747,$K$2,"y")</f>
        <v>28</v>
      </c>
      <c r="N747" s="4">
        <f>VLOOKUP(A747,'Medical Examinations'!$A$2:$B$2336,2,FALSE)</f>
        <v>34.450000000000003</v>
      </c>
      <c r="O747" s="4">
        <f>VLOOKUP(A747,'Medical Examinations'!$A$1:$J$2336,3,FALSE)</f>
        <v>5.58</v>
      </c>
      <c r="P747" s="4" t="str">
        <f>VLOOKUP(A747,'Medical Examinations'!$A$1:$J$2336,4,FALSE)</f>
        <v>Yes</v>
      </c>
      <c r="Q747" s="4" t="str">
        <f>VLOOKUP(A747,'Medical Examinations'!$A$1:$J$2336,5,FALSE)</f>
        <v>No</v>
      </c>
      <c r="R747" s="4">
        <f>VLOOKUP(A747,'Medical Examinations'!$A$1:$J$2336,7,FALSE)</f>
        <v>0</v>
      </c>
      <c r="S747" s="4" t="str">
        <f>VLOOKUP(A747,'Medical Examinations'!$A$1:$J$2336,6,FALSE)</f>
        <v>No</v>
      </c>
      <c r="T747" s="4" t="str">
        <f>VLOOKUP(A747,'Medical Examinations'!$A$1:$J$2336,8,FALSE)</f>
        <v>No</v>
      </c>
      <c r="U747" s="4" t="str">
        <f>VLOOKUP(A747,'Medical Examinations'!$A$1:$J$2336,9,FALSE)</f>
        <v>Obesity</v>
      </c>
      <c r="V747" s="4" t="str">
        <f>VLOOKUP(A747,'Medical Examinations'!$A$1:$J$2336,10,FALSE)</f>
        <v>Normal</v>
      </c>
      <c r="W747" s="4"/>
      <c r="X747" s="4"/>
    </row>
    <row r="748" spans="1:24" ht="15.75" thickBot="1" x14ac:dyDescent="0.3">
      <c r="A748" s="4" t="s">
        <v>782</v>
      </c>
      <c r="B748" s="5">
        <v>1974</v>
      </c>
      <c r="C748" s="4" t="s">
        <v>20</v>
      </c>
      <c r="D748" s="5">
        <v>17</v>
      </c>
      <c r="E748" s="5" t="str">
        <f>CONCATENATE(D748," ",C748," ",B748)</f>
        <v>17 Sep 1974</v>
      </c>
      <c r="F748" s="4" t="str">
        <f>IF(M748&lt;=30,"20-30",IF(M748&lt;=40,"31-40",IF(M748&lt;=50,"41-50","51+")))</f>
        <v>41-50</v>
      </c>
      <c r="G748" s="19">
        <v>6302.23</v>
      </c>
      <c r="H748" s="4" t="s">
        <v>11</v>
      </c>
      <c r="I748" s="4" t="s">
        <v>16</v>
      </c>
      <c r="J748" s="4" t="s">
        <v>13</v>
      </c>
      <c r="K748" s="4"/>
      <c r="L748" s="4" t="str">
        <f>VLOOKUP(A748,'Customer Names'!$A$2:$B$2336,2,FALSE)</f>
        <v>Tate</v>
      </c>
      <c r="M748" s="4">
        <f>DATEDIF(E748,$K$2,"y")</f>
        <v>50</v>
      </c>
      <c r="N748" s="4">
        <f>VLOOKUP(A748,'Medical Examinations'!$A$2:$B$2336,2,FALSE)</f>
        <v>20.48</v>
      </c>
      <c r="O748" s="4">
        <f>VLOOKUP(A748,'Medical Examinations'!$A$1:$J$2336,3,FALSE)</f>
        <v>11.09</v>
      </c>
      <c r="P748" s="4" t="str">
        <f>VLOOKUP(A748,'Medical Examinations'!$A$1:$J$2336,4,FALSE)</f>
        <v>No</v>
      </c>
      <c r="Q748" s="4" t="str">
        <f>VLOOKUP(A748,'Medical Examinations'!$A$1:$J$2336,5,FALSE)</f>
        <v>No</v>
      </c>
      <c r="R748" s="4">
        <f>VLOOKUP(A748,'Medical Examinations'!$A$1:$J$2336,7,FALSE)</f>
        <v>0</v>
      </c>
      <c r="S748" s="4" t="str">
        <f>VLOOKUP(A748,'Medical Examinations'!$A$1:$J$2336,6,FALSE)</f>
        <v>No</v>
      </c>
      <c r="T748" s="4" t="str">
        <f>VLOOKUP(A748,'Medical Examinations'!$A$1:$J$2336,8,FALSE)</f>
        <v>No</v>
      </c>
      <c r="U748" s="4" t="str">
        <f>VLOOKUP(A748,'Medical Examinations'!$A$1:$J$2336,9,FALSE)</f>
        <v>Normal Weight</v>
      </c>
      <c r="V748" s="4" t="str">
        <f>VLOOKUP(A748,'Medical Examinations'!$A$1:$J$2336,10,FALSE)</f>
        <v>Diabetes</v>
      </c>
      <c r="W748" s="4"/>
      <c r="X748" s="4"/>
    </row>
    <row r="749" spans="1:24" ht="15.75" thickBot="1" x14ac:dyDescent="0.3">
      <c r="A749" s="4" t="s">
        <v>783</v>
      </c>
      <c r="B749" s="5">
        <v>1969</v>
      </c>
      <c r="C749" s="4" t="s">
        <v>20</v>
      </c>
      <c r="D749" s="5">
        <v>4</v>
      </c>
      <c r="E749" s="5" t="str">
        <f>CONCATENATE(D749," ",C749," ",B749)</f>
        <v>4 Sep 1969</v>
      </c>
      <c r="F749" s="4" t="str">
        <f>IF(M749&lt;=30,"20-30",IF(M749&lt;=40,"31-40",IF(M749&lt;=50,"41-50","51+")))</f>
        <v>51+</v>
      </c>
      <c r="G749" s="19">
        <v>6305.61</v>
      </c>
      <c r="H749" s="4" t="s">
        <v>11</v>
      </c>
      <c r="I749" s="4" t="s">
        <v>11</v>
      </c>
      <c r="J749" s="4" t="s">
        <v>23</v>
      </c>
      <c r="K749" s="4"/>
      <c r="L749" s="4" t="str">
        <f>VLOOKUP(A749,'Customer Names'!$A$2:$B$2336,2,FALSE)</f>
        <v>Shillings</v>
      </c>
      <c r="M749" s="4">
        <f>DATEDIF(E749,$K$2,"y")</f>
        <v>55</v>
      </c>
      <c r="N749" s="4">
        <f>VLOOKUP(A749,'Medical Examinations'!$A$2:$B$2336,2,FALSE)</f>
        <v>15.08</v>
      </c>
      <c r="O749" s="4">
        <f>VLOOKUP(A749,'Medical Examinations'!$A$1:$J$2336,3,FALSE)</f>
        <v>4.8499999999999996</v>
      </c>
      <c r="P749" s="4" t="str">
        <f>VLOOKUP(A749,'Medical Examinations'!$A$1:$J$2336,4,FALSE)</f>
        <v>Yes</v>
      </c>
      <c r="Q749" s="4" t="str">
        <f>VLOOKUP(A749,'Medical Examinations'!$A$1:$J$2336,5,FALSE)</f>
        <v>No</v>
      </c>
      <c r="R749" s="4">
        <f>VLOOKUP(A749,'Medical Examinations'!$A$1:$J$2336,7,FALSE)</f>
        <v>1</v>
      </c>
      <c r="S749" s="4" t="str">
        <f>VLOOKUP(A749,'Medical Examinations'!$A$1:$J$2336,6,FALSE)</f>
        <v>Yes</v>
      </c>
      <c r="T749" s="4" t="str">
        <f>VLOOKUP(A749,'Medical Examinations'!$A$1:$J$2336,8,FALSE)</f>
        <v>No</v>
      </c>
      <c r="U749" s="4" t="str">
        <f>VLOOKUP(A749,'Medical Examinations'!$A$1:$J$2336,9,FALSE)</f>
        <v>Underweight</v>
      </c>
      <c r="V749" s="4" t="str">
        <f>VLOOKUP(A749,'Medical Examinations'!$A$1:$J$2336,10,FALSE)</f>
        <v>Normal</v>
      </c>
      <c r="W749" s="4"/>
      <c r="X749" s="4"/>
    </row>
    <row r="750" spans="1:24" ht="15.75" thickBot="1" x14ac:dyDescent="0.3">
      <c r="A750" s="4" t="s">
        <v>784</v>
      </c>
      <c r="B750" s="5">
        <v>2004</v>
      </c>
      <c r="C750" s="4" t="s">
        <v>10</v>
      </c>
      <c r="D750" s="5">
        <v>27</v>
      </c>
      <c r="E750" s="5" t="str">
        <f>CONCATENATE(D750," ",C750," ",B750)</f>
        <v>27 Jul 2004</v>
      </c>
      <c r="F750" s="4" t="str">
        <f>IF(M750&lt;=30,"20-30",IF(M750&lt;=40,"31-40",IF(M750&lt;=50,"41-50","51+")))</f>
        <v>20-30</v>
      </c>
      <c r="G750" s="19">
        <v>6311.11</v>
      </c>
      <c r="H750" s="4" t="s">
        <v>11</v>
      </c>
      <c r="I750" s="4" t="s">
        <v>11</v>
      </c>
      <c r="J750" s="4" t="s">
        <v>42</v>
      </c>
      <c r="K750" s="4"/>
      <c r="L750" s="4" t="str">
        <f>VLOOKUP(A750,'Customer Names'!$A$2:$B$2336,2,FALSE)</f>
        <v>Besse</v>
      </c>
      <c r="M750" s="4">
        <f>DATEDIF(E750,$K$2,"y")</f>
        <v>20</v>
      </c>
      <c r="N750" s="4">
        <f>VLOOKUP(A750,'Medical Examinations'!$A$2:$B$2336,2,FALSE)</f>
        <v>43.39</v>
      </c>
      <c r="O750" s="4">
        <f>VLOOKUP(A750,'Medical Examinations'!$A$1:$J$2336,3,FALSE)</f>
        <v>5.85</v>
      </c>
      <c r="P750" s="4" t="str">
        <f>VLOOKUP(A750,'Medical Examinations'!$A$1:$J$2336,4,FALSE)</f>
        <v>No</v>
      </c>
      <c r="Q750" s="4" t="str">
        <f>VLOOKUP(A750,'Medical Examinations'!$A$1:$J$2336,5,FALSE)</f>
        <v>Yes</v>
      </c>
      <c r="R750" s="4">
        <f>VLOOKUP(A750,'Medical Examinations'!$A$1:$J$2336,7,FALSE)</f>
        <v>1</v>
      </c>
      <c r="S750" s="4" t="str">
        <f>VLOOKUP(A750,'Medical Examinations'!$A$1:$J$2336,6,FALSE)</f>
        <v>No</v>
      </c>
      <c r="T750" s="4" t="str">
        <f>VLOOKUP(A750,'Medical Examinations'!$A$1:$J$2336,8,FALSE)</f>
        <v>No</v>
      </c>
      <c r="U750" s="4" t="str">
        <f>VLOOKUP(A750,'Medical Examinations'!$A$1:$J$2336,9,FALSE)</f>
        <v>Obesity</v>
      </c>
      <c r="V750" s="4" t="str">
        <f>VLOOKUP(A750,'Medical Examinations'!$A$1:$J$2336,10,FALSE)</f>
        <v>Prediabetes</v>
      </c>
      <c r="W750" s="4"/>
      <c r="X750" s="4"/>
    </row>
    <row r="751" spans="1:24" ht="15.75" thickBot="1" x14ac:dyDescent="0.3">
      <c r="A751" s="4" t="s">
        <v>785</v>
      </c>
      <c r="B751" s="5">
        <v>1985</v>
      </c>
      <c r="C751" s="4" t="s">
        <v>15</v>
      </c>
      <c r="D751" s="5">
        <v>19</v>
      </c>
      <c r="E751" s="5" t="str">
        <f>CONCATENATE(D751," ",C751," ",B751)</f>
        <v>19 Nov 1985</v>
      </c>
      <c r="F751" s="4" t="str">
        <f>IF(M751&lt;=30,"20-30",IF(M751&lt;=40,"31-40",IF(M751&lt;=50,"41-50","51+")))</f>
        <v>31-40</v>
      </c>
      <c r="G751" s="19">
        <v>6311.95</v>
      </c>
      <c r="H751" s="4" t="s">
        <v>11</v>
      </c>
      <c r="I751" s="4" t="s">
        <v>16</v>
      </c>
      <c r="J751" s="4" t="s">
        <v>42</v>
      </c>
      <c r="K751" s="4"/>
      <c r="L751" s="4" t="str">
        <f>VLOOKUP(A751,'Customer Names'!$A$2:$B$2336,2,FALSE)</f>
        <v>Briseno</v>
      </c>
      <c r="M751" s="4">
        <f>DATEDIF(E751,$K$2,"y")</f>
        <v>39</v>
      </c>
      <c r="N751" s="4">
        <f>VLOOKUP(A751,'Medical Examinations'!$A$2:$B$2336,2,FALSE)</f>
        <v>29.5</v>
      </c>
      <c r="O751" s="4">
        <f>VLOOKUP(A751,'Medical Examinations'!$A$1:$J$2336,3,FALSE)</f>
        <v>5.54</v>
      </c>
      <c r="P751" s="4" t="str">
        <f>VLOOKUP(A751,'Medical Examinations'!$A$1:$J$2336,4,FALSE)</f>
        <v>Yes</v>
      </c>
      <c r="Q751" s="4" t="str">
        <f>VLOOKUP(A751,'Medical Examinations'!$A$1:$J$2336,5,FALSE)</f>
        <v>No</v>
      </c>
      <c r="R751" s="4">
        <f>VLOOKUP(A751,'Medical Examinations'!$A$1:$J$2336,7,FALSE)</f>
        <v>0</v>
      </c>
      <c r="S751" s="4" t="str">
        <f>VLOOKUP(A751,'Medical Examinations'!$A$1:$J$2336,6,FALSE)</f>
        <v>No</v>
      </c>
      <c r="T751" s="4" t="str">
        <f>VLOOKUP(A751,'Medical Examinations'!$A$1:$J$2336,8,FALSE)</f>
        <v>No</v>
      </c>
      <c r="U751" s="4" t="str">
        <f>VLOOKUP(A751,'Medical Examinations'!$A$1:$J$2336,9,FALSE)</f>
        <v>Overweight</v>
      </c>
      <c r="V751" s="4" t="str">
        <f>VLOOKUP(A751,'Medical Examinations'!$A$1:$J$2336,10,FALSE)</f>
        <v>Normal</v>
      </c>
      <c r="W751" s="4"/>
      <c r="X751" s="4"/>
    </row>
    <row r="752" spans="1:24" ht="15.75" thickBot="1" x14ac:dyDescent="0.3">
      <c r="A752" s="4" t="s">
        <v>786</v>
      </c>
      <c r="B752" s="5">
        <v>1985</v>
      </c>
      <c r="C752" s="4" t="s">
        <v>30</v>
      </c>
      <c r="D752" s="5">
        <v>15</v>
      </c>
      <c r="E752" s="5" t="str">
        <f>CONCATENATE(D752," ",C752," ",B752)</f>
        <v>15 Dec 1985</v>
      </c>
      <c r="F752" s="4" t="str">
        <f>IF(M752&lt;=30,"20-30",IF(M752&lt;=40,"31-40",IF(M752&lt;=50,"41-50","51+")))</f>
        <v>31-40</v>
      </c>
      <c r="G752" s="19">
        <v>6313.76</v>
      </c>
      <c r="H752" s="4" t="s">
        <v>11</v>
      </c>
      <c r="I752" s="4" t="s">
        <v>16</v>
      </c>
      <c r="J752" s="4" t="s">
        <v>13</v>
      </c>
      <c r="K752" s="4"/>
      <c r="L752" s="4" t="str">
        <f>VLOOKUP(A752,'Customer Names'!$A$2:$B$2336,2,FALSE)</f>
        <v>Duhon</v>
      </c>
      <c r="M752" s="4">
        <f>DATEDIF(E752,$K$2,"y")</f>
        <v>39</v>
      </c>
      <c r="N752" s="4">
        <f>VLOOKUP(A752,'Medical Examinations'!$A$2:$B$2336,2,FALSE)</f>
        <v>30.8</v>
      </c>
      <c r="O752" s="4">
        <f>VLOOKUP(A752,'Medical Examinations'!$A$1:$J$2336,3,FALSE)</f>
        <v>5.83</v>
      </c>
      <c r="P752" s="4" t="str">
        <f>VLOOKUP(A752,'Medical Examinations'!$A$1:$J$2336,4,FALSE)</f>
        <v>Yes</v>
      </c>
      <c r="Q752" s="4" t="str">
        <f>VLOOKUP(A752,'Medical Examinations'!$A$1:$J$2336,5,FALSE)</f>
        <v>No</v>
      </c>
      <c r="R752" s="4">
        <f>VLOOKUP(A752,'Medical Examinations'!$A$1:$J$2336,7,FALSE)</f>
        <v>0</v>
      </c>
      <c r="S752" s="4" t="str">
        <f>VLOOKUP(A752,'Medical Examinations'!$A$1:$J$2336,6,FALSE)</f>
        <v>No</v>
      </c>
      <c r="T752" s="4" t="str">
        <f>VLOOKUP(A752,'Medical Examinations'!$A$1:$J$2336,8,FALSE)</f>
        <v>No</v>
      </c>
      <c r="U752" s="4" t="str">
        <f>VLOOKUP(A752,'Medical Examinations'!$A$1:$J$2336,9,FALSE)</f>
        <v>Obesity</v>
      </c>
      <c r="V752" s="4" t="str">
        <f>VLOOKUP(A752,'Medical Examinations'!$A$1:$J$2336,10,FALSE)</f>
        <v>Prediabetes</v>
      </c>
      <c r="W752" s="4"/>
      <c r="X752" s="4"/>
    </row>
    <row r="753" spans="1:24" ht="15.75" thickBot="1" x14ac:dyDescent="0.3">
      <c r="A753" s="4" t="s">
        <v>787</v>
      </c>
      <c r="B753" s="5">
        <v>1990</v>
      </c>
      <c r="C753" s="4" t="s">
        <v>34</v>
      </c>
      <c r="D753" s="5">
        <v>13</v>
      </c>
      <c r="E753" s="5" t="str">
        <f>CONCATENATE(D753," ",C753," ",B753)</f>
        <v>13 Aug 1990</v>
      </c>
      <c r="F753" s="4" t="str">
        <f>IF(M753&lt;=30,"20-30",IF(M753&lt;=40,"31-40",IF(M753&lt;=50,"41-50","51+")))</f>
        <v>31-40</v>
      </c>
      <c r="G753" s="19">
        <v>6334.34</v>
      </c>
      <c r="H753" s="4" t="s">
        <v>11</v>
      </c>
      <c r="I753" s="4" t="s">
        <v>11</v>
      </c>
      <c r="J753" s="4" t="s">
        <v>247</v>
      </c>
      <c r="K753" s="4"/>
      <c r="L753" s="4" t="str">
        <f>VLOOKUP(A753,'Customer Names'!$A$2:$B$2336,2,FALSE)</f>
        <v>Keating</v>
      </c>
      <c r="M753" s="4">
        <f>DATEDIF(E753,$K$2,"y")</f>
        <v>34</v>
      </c>
      <c r="N753" s="4">
        <f>VLOOKUP(A753,'Medical Examinations'!$A$2:$B$2336,2,FALSE)</f>
        <v>37.145000000000003</v>
      </c>
      <c r="O753" s="4">
        <f>VLOOKUP(A753,'Medical Examinations'!$A$1:$J$2336,3,FALSE)</f>
        <v>5.32</v>
      </c>
      <c r="P753" s="4" t="str">
        <f>VLOOKUP(A753,'Medical Examinations'!$A$1:$J$2336,4,FALSE)</f>
        <v>No</v>
      </c>
      <c r="Q753" s="4" t="str">
        <f>VLOOKUP(A753,'Medical Examinations'!$A$1:$J$2336,5,FALSE)</f>
        <v>No</v>
      </c>
      <c r="R753" s="4">
        <f>VLOOKUP(A753,'Medical Examinations'!$A$1:$J$2336,7,FALSE)</f>
        <v>0</v>
      </c>
      <c r="S753" s="4" t="str">
        <f>VLOOKUP(A753,'Medical Examinations'!$A$1:$J$2336,6,FALSE)</f>
        <v>No</v>
      </c>
      <c r="T753" s="4" t="str">
        <f>VLOOKUP(A753,'Medical Examinations'!$A$1:$J$2336,8,FALSE)</f>
        <v>No</v>
      </c>
      <c r="U753" s="4" t="str">
        <f>VLOOKUP(A753,'Medical Examinations'!$A$1:$J$2336,9,FALSE)</f>
        <v>Obesity</v>
      </c>
      <c r="V753" s="4" t="str">
        <f>VLOOKUP(A753,'Medical Examinations'!$A$1:$J$2336,10,FALSE)</f>
        <v>Normal</v>
      </c>
      <c r="W753" s="4"/>
      <c r="X753" s="4"/>
    </row>
    <row r="754" spans="1:24" ht="15.75" thickBot="1" x14ac:dyDescent="0.3">
      <c r="A754" s="4" t="s">
        <v>788</v>
      </c>
      <c r="B754" s="5">
        <v>1986</v>
      </c>
      <c r="C754" s="4" t="s">
        <v>20</v>
      </c>
      <c r="D754" s="5">
        <v>25</v>
      </c>
      <c r="E754" s="5" t="str">
        <f>CONCATENATE(D754," ",C754," ",B754)</f>
        <v>25 Sep 1986</v>
      </c>
      <c r="F754" s="4" t="str">
        <f>IF(M754&lt;=30,"20-30",IF(M754&lt;=40,"31-40",IF(M754&lt;=50,"41-50","51+")))</f>
        <v>31-40</v>
      </c>
      <c r="G754" s="19">
        <v>6335.64</v>
      </c>
      <c r="H754" s="4" t="s">
        <v>11</v>
      </c>
      <c r="I754" s="4" t="s">
        <v>11</v>
      </c>
      <c r="J754" s="4" t="s">
        <v>13</v>
      </c>
      <c r="K754" s="4"/>
      <c r="L754" s="4" t="str">
        <f>VLOOKUP(A754,'Customer Names'!$A$2:$B$2336,2,FALSE)</f>
        <v>Johnston</v>
      </c>
      <c r="M754" s="4">
        <f>DATEDIF(E754,$K$2,"y")</f>
        <v>38</v>
      </c>
      <c r="N754" s="4">
        <f>VLOOKUP(A754,'Medical Examinations'!$A$2:$B$2336,2,FALSE)</f>
        <v>25.46</v>
      </c>
      <c r="O754" s="4">
        <f>VLOOKUP(A754,'Medical Examinations'!$A$1:$J$2336,3,FALSE)</f>
        <v>9.7100000000000009</v>
      </c>
      <c r="P754" s="4" t="str">
        <f>VLOOKUP(A754,'Medical Examinations'!$A$1:$J$2336,4,FALSE)</f>
        <v>Yes</v>
      </c>
      <c r="Q754" s="4" t="str">
        <f>VLOOKUP(A754,'Medical Examinations'!$A$1:$J$2336,5,FALSE)</f>
        <v>No</v>
      </c>
      <c r="R754" s="4">
        <f>VLOOKUP(A754,'Medical Examinations'!$A$1:$J$2336,7,FALSE)</f>
        <v>1</v>
      </c>
      <c r="S754" s="4" t="str">
        <f>VLOOKUP(A754,'Medical Examinations'!$A$1:$J$2336,6,FALSE)</f>
        <v>No</v>
      </c>
      <c r="T754" s="4" t="str">
        <f>VLOOKUP(A754,'Medical Examinations'!$A$1:$J$2336,8,FALSE)</f>
        <v>No</v>
      </c>
      <c r="U754" s="4" t="str">
        <f>VLOOKUP(A754,'Medical Examinations'!$A$1:$J$2336,9,FALSE)</f>
        <v>Overweight</v>
      </c>
      <c r="V754" s="4" t="str">
        <f>VLOOKUP(A754,'Medical Examinations'!$A$1:$J$2336,10,FALSE)</f>
        <v>Diabetes</v>
      </c>
      <c r="W754" s="4"/>
      <c r="X754" s="4"/>
    </row>
    <row r="755" spans="1:24" ht="15.75" thickBot="1" x14ac:dyDescent="0.3">
      <c r="A755" s="4" t="s">
        <v>789</v>
      </c>
      <c r="B755" s="5">
        <v>1983</v>
      </c>
      <c r="C755" s="4" t="s">
        <v>36</v>
      </c>
      <c r="D755" s="5">
        <v>21</v>
      </c>
      <c r="E755" s="5" t="str">
        <f>CONCATENATE(D755," ",C755," ",B755)</f>
        <v>21 Oct 1983</v>
      </c>
      <c r="F755" s="4" t="str">
        <f>IF(M755&lt;=30,"20-30",IF(M755&lt;=40,"31-40",IF(M755&lt;=50,"41-50","51+")))</f>
        <v>41-50</v>
      </c>
      <c r="G755" s="19">
        <v>6338.08</v>
      </c>
      <c r="H755" s="4" t="s">
        <v>11</v>
      </c>
      <c r="I755" s="4" t="s">
        <v>16</v>
      </c>
      <c r="J755" s="4" t="s">
        <v>13</v>
      </c>
      <c r="K755" s="4"/>
      <c r="L755" s="4" t="str">
        <f>VLOOKUP(A755,'Customer Names'!$A$2:$B$2336,2,FALSE)</f>
        <v>Kelley</v>
      </c>
      <c r="M755" s="4">
        <f>DATEDIF(E755,$K$2,"y")</f>
        <v>41</v>
      </c>
      <c r="N755" s="4">
        <f>VLOOKUP(A755,'Medical Examinations'!$A$2:$B$2336,2,FALSE)</f>
        <v>32.340000000000003</v>
      </c>
      <c r="O755" s="4">
        <f>VLOOKUP(A755,'Medical Examinations'!$A$1:$J$2336,3,FALSE)</f>
        <v>4.88</v>
      </c>
      <c r="P755" s="4" t="str">
        <f>VLOOKUP(A755,'Medical Examinations'!$A$1:$J$2336,4,FALSE)</f>
        <v>Yes</v>
      </c>
      <c r="Q755" s="4" t="str">
        <f>VLOOKUP(A755,'Medical Examinations'!$A$1:$J$2336,5,FALSE)</f>
        <v>No</v>
      </c>
      <c r="R755" s="4">
        <f>VLOOKUP(A755,'Medical Examinations'!$A$1:$J$2336,7,FALSE)</f>
        <v>1</v>
      </c>
      <c r="S755" s="4" t="str">
        <f>VLOOKUP(A755,'Medical Examinations'!$A$1:$J$2336,6,FALSE)</f>
        <v>Yes</v>
      </c>
      <c r="T755" s="4" t="str">
        <f>VLOOKUP(A755,'Medical Examinations'!$A$1:$J$2336,8,FALSE)</f>
        <v>No</v>
      </c>
      <c r="U755" s="4" t="str">
        <f>VLOOKUP(A755,'Medical Examinations'!$A$1:$J$2336,9,FALSE)</f>
        <v>Obesity</v>
      </c>
      <c r="V755" s="4" t="str">
        <f>VLOOKUP(A755,'Medical Examinations'!$A$1:$J$2336,10,FALSE)</f>
        <v>Normal</v>
      </c>
      <c r="W755" s="4"/>
      <c r="X755" s="4"/>
    </row>
    <row r="756" spans="1:24" ht="15.75" thickBot="1" x14ac:dyDescent="0.3">
      <c r="A756" s="4" t="s">
        <v>790</v>
      </c>
      <c r="B756" s="5">
        <v>1983</v>
      </c>
      <c r="C756" s="4" t="s">
        <v>34</v>
      </c>
      <c r="D756" s="5">
        <v>19</v>
      </c>
      <c r="E756" s="5" t="str">
        <f>CONCATENATE(D756," ",C756," ",B756)</f>
        <v>19 Aug 1983</v>
      </c>
      <c r="F756" s="4" t="str">
        <f>IF(M756&lt;=30,"20-30",IF(M756&lt;=40,"31-40",IF(M756&lt;=50,"41-50","51+")))</f>
        <v>41-50</v>
      </c>
      <c r="G756" s="19">
        <v>6356.27</v>
      </c>
      <c r="H756" s="4" t="s">
        <v>12</v>
      </c>
      <c r="I756" s="4" t="s">
        <v>11</v>
      </c>
      <c r="J756" s="4" t="s">
        <v>13</v>
      </c>
      <c r="K756" s="4"/>
      <c r="L756" s="4" t="str">
        <f>VLOOKUP(A756,'Customer Names'!$A$2:$B$2336,2,FALSE)</f>
        <v>Goldberg</v>
      </c>
      <c r="M756" s="4">
        <f>DATEDIF(E756,$K$2,"y")</f>
        <v>41</v>
      </c>
      <c r="N756" s="4">
        <f>VLOOKUP(A756,'Medical Examinations'!$A$2:$B$2336,2,FALSE)</f>
        <v>45.43</v>
      </c>
      <c r="O756" s="4">
        <f>VLOOKUP(A756,'Medical Examinations'!$A$1:$J$2336,3,FALSE)</f>
        <v>4.2300000000000004</v>
      </c>
      <c r="P756" s="4" t="str">
        <f>VLOOKUP(A756,'Medical Examinations'!$A$1:$J$2336,4,FALSE)</f>
        <v>Yes</v>
      </c>
      <c r="Q756" s="4" t="str">
        <f>VLOOKUP(A756,'Medical Examinations'!$A$1:$J$2336,5,FALSE)</f>
        <v>No</v>
      </c>
      <c r="R756" s="4">
        <f>VLOOKUP(A756,'Medical Examinations'!$A$1:$J$2336,7,FALSE)</f>
        <v>1</v>
      </c>
      <c r="S756" s="4" t="str">
        <f>VLOOKUP(A756,'Medical Examinations'!$A$1:$J$2336,6,FALSE)</f>
        <v>Yes</v>
      </c>
      <c r="T756" s="4" t="str">
        <f>VLOOKUP(A756,'Medical Examinations'!$A$1:$J$2336,8,FALSE)</f>
        <v>No</v>
      </c>
      <c r="U756" s="4" t="str">
        <f>VLOOKUP(A756,'Medical Examinations'!$A$1:$J$2336,9,FALSE)</f>
        <v>Obesity</v>
      </c>
      <c r="V756" s="4" t="str">
        <f>VLOOKUP(A756,'Medical Examinations'!$A$1:$J$2336,10,FALSE)</f>
        <v>Normal</v>
      </c>
      <c r="W756" s="4"/>
      <c r="X756" s="4"/>
    </row>
    <row r="757" spans="1:24" ht="15.75" thickBot="1" x14ac:dyDescent="0.3">
      <c r="A757" s="4" t="s">
        <v>791</v>
      </c>
      <c r="B757" s="5">
        <v>1980</v>
      </c>
      <c r="C757" s="4" t="s">
        <v>36</v>
      </c>
      <c r="D757" s="5">
        <v>30</v>
      </c>
      <c r="E757" s="5" t="str">
        <f>CONCATENATE(D757," ",C757," ",B757)</f>
        <v>30 Oct 1980</v>
      </c>
      <c r="F757" s="4" t="str">
        <f>IF(M757&lt;=30,"20-30",IF(M757&lt;=40,"31-40",IF(M757&lt;=50,"41-50","51+")))</f>
        <v>41-50</v>
      </c>
      <c r="G757" s="19">
        <v>6358.78</v>
      </c>
      <c r="H757" s="4" t="s">
        <v>11</v>
      </c>
      <c r="I757" s="4" t="s">
        <v>16</v>
      </c>
      <c r="J757" s="4" t="s">
        <v>23</v>
      </c>
      <c r="K757" s="4"/>
      <c r="L757" s="4" t="str">
        <f>VLOOKUP(A757,'Customer Names'!$A$2:$B$2336,2,FALSE)</f>
        <v>Bosl</v>
      </c>
      <c r="M757" s="4">
        <f>DATEDIF(E757,$K$2,"y")</f>
        <v>44</v>
      </c>
      <c r="N757" s="4">
        <f>VLOOKUP(A757,'Medical Examinations'!$A$2:$B$2336,2,FALSE)</f>
        <v>31.254999999999999</v>
      </c>
      <c r="O757" s="4">
        <f>VLOOKUP(A757,'Medical Examinations'!$A$1:$J$2336,3,FALSE)</f>
        <v>5.17</v>
      </c>
      <c r="P757" s="4" t="str">
        <f>VLOOKUP(A757,'Medical Examinations'!$A$1:$J$2336,4,FALSE)</f>
        <v>No</v>
      </c>
      <c r="Q757" s="4" t="str">
        <f>VLOOKUP(A757,'Medical Examinations'!$A$1:$J$2336,5,FALSE)</f>
        <v>No</v>
      </c>
      <c r="R757" s="4">
        <f>VLOOKUP(A757,'Medical Examinations'!$A$1:$J$2336,7,FALSE)</f>
        <v>0</v>
      </c>
      <c r="S757" s="4" t="str">
        <f>VLOOKUP(A757,'Medical Examinations'!$A$1:$J$2336,6,FALSE)</f>
        <v>No</v>
      </c>
      <c r="T757" s="4" t="str">
        <f>VLOOKUP(A757,'Medical Examinations'!$A$1:$J$2336,8,FALSE)</f>
        <v>No</v>
      </c>
      <c r="U757" s="4" t="str">
        <f>VLOOKUP(A757,'Medical Examinations'!$A$1:$J$2336,9,FALSE)</f>
        <v>Obesity</v>
      </c>
      <c r="V757" s="4" t="str">
        <f>VLOOKUP(A757,'Medical Examinations'!$A$1:$J$2336,10,FALSE)</f>
        <v>Normal</v>
      </c>
      <c r="W757" s="4"/>
      <c r="X757" s="4"/>
    </row>
    <row r="758" spans="1:24" ht="15.75" thickBot="1" x14ac:dyDescent="0.3">
      <c r="A758" s="4" t="s">
        <v>792</v>
      </c>
      <c r="B758" s="5">
        <v>1989</v>
      </c>
      <c r="C758" s="4" t="s">
        <v>18</v>
      </c>
      <c r="D758" s="5">
        <v>24</v>
      </c>
      <c r="E758" s="5" t="str">
        <f>CONCATENATE(D758," ",C758," ",B758)</f>
        <v>24 Jun 1989</v>
      </c>
      <c r="F758" s="4" t="str">
        <f>IF(M758&lt;=30,"20-30",IF(M758&lt;=40,"31-40",IF(M758&lt;=50,"41-50","51+")))</f>
        <v>31-40</v>
      </c>
      <c r="G758" s="19">
        <v>6360.99</v>
      </c>
      <c r="H758" s="4" t="s">
        <v>11</v>
      </c>
      <c r="I758" s="4" t="s">
        <v>11</v>
      </c>
      <c r="J758" s="4" t="s">
        <v>23</v>
      </c>
      <c r="K758" s="4"/>
      <c r="L758" s="4" t="str">
        <f>VLOOKUP(A758,'Customer Names'!$A$2:$B$2336,2,FALSE)</f>
        <v>Millett</v>
      </c>
      <c r="M758" s="4">
        <f>DATEDIF(E758,$K$2,"y")</f>
        <v>35</v>
      </c>
      <c r="N758" s="4">
        <f>VLOOKUP(A758,'Medical Examinations'!$A$2:$B$2336,2,FALSE)</f>
        <v>42.94</v>
      </c>
      <c r="O758" s="4">
        <f>VLOOKUP(A758,'Medical Examinations'!$A$1:$J$2336,3,FALSE)</f>
        <v>4.34</v>
      </c>
      <c r="P758" s="4" t="str">
        <f>VLOOKUP(A758,'Medical Examinations'!$A$1:$J$2336,4,FALSE)</f>
        <v>No</v>
      </c>
      <c r="Q758" s="4" t="str">
        <f>VLOOKUP(A758,'Medical Examinations'!$A$1:$J$2336,5,FALSE)</f>
        <v>No</v>
      </c>
      <c r="R758" s="4">
        <f>VLOOKUP(A758,'Medical Examinations'!$A$1:$J$2336,7,FALSE)</f>
        <v>0</v>
      </c>
      <c r="S758" s="4" t="str">
        <f>VLOOKUP(A758,'Medical Examinations'!$A$1:$J$2336,6,FALSE)</f>
        <v>No</v>
      </c>
      <c r="T758" s="4" t="str">
        <f>VLOOKUP(A758,'Medical Examinations'!$A$1:$J$2336,8,FALSE)</f>
        <v>No</v>
      </c>
      <c r="U758" s="4" t="str">
        <f>VLOOKUP(A758,'Medical Examinations'!$A$1:$J$2336,9,FALSE)</f>
        <v>Obesity</v>
      </c>
      <c r="V758" s="4" t="str">
        <f>VLOOKUP(A758,'Medical Examinations'!$A$1:$J$2336,10,FALSE)</f>
        <v>Normal</v>
      </c>
      <c r="W758" s="4"/>
      <c r="X758" s="4"/>
    </row>
    <row r="759" spans="1:24" ht="15.75" thickBot="1" x14ac:dyDescent="0.3">
      <c r="A759" s="4" t="s">
        <v>793</v>
      </c>
      <c r="B759" s="5">
        <v>1996</v>
      </c>
      <c r="C759" s="4" t="s">
        <v>10</v>
      </c>
      <c r="D759" s="5">
        <v>7</v>
      </c>
      <c r="E759" s="5" t="str">
        <f>CONCATENATE(D759," ",C759," ",B759)</f>
        <v>7 Jul 1996</v>
      </c>
      <c r="F759" s="4" t="str">
        <f>IF(M759&lt;=30,"20-30",IF(M759&lt;=40,"31-40",IF(M759&lt;=50,"41-50","51+")))</f>
        <v>20-30</v>
      </c>
      <c r="G759" s="19">
        <v>6361.47</v>
      </c>
      <c r="H759" s="4" t="s">
        <v>11</v>
      </c>
      <c r="I759" s="4" t="s">
        <v>12</v>
      </c>
      <c r="J759" s="4" t="s">
        <v>300</v>
      </c>
      <c r="K759" s="4"/>
      <c r="L759" s="4" t="str">
        <f>VLOOKUP(A759,'Customer Names'!$A$2:$B$2336,2,FALSE)</f>
        <v>Wu</v>
      </c>
      <c r="M759" s="4">
        <f>DATEDIF(E759,$K$2,"y")</f>
        <v>28</v>
      </c>
      <c r="N759" s="4">
        <f>VLOOKUP(A759,'Medical Examinations'!$A$2:$B$2336,2,FALSE)</f>
        <v>34.65</v>
      </c>
      <c r="O759" s="4">
        <f>VLOOKUP(A759,'Medical Examinations'!$A$1:$J$2336,3,FALSE)</f>
        <v>5.98</v>
      </c>
      <c r="P759" s="4" t="str">
        <f>VLOOKUP(A759,'Medical Examinations'!$A$1:$J$2336,4,FALSE)</f>
        <v>Yes</v>
      </c>
      <c r="Q759" s="4" t="str">
        <f>VLOOKUP(A759,'Medical Examinations'!$A$1:$J$2336,5,FALSE)</f>
        <v>No</v>
      </c>
      <c r="R759" s="4">
        <f>VLOOKUP(A759,'Medical Examinations'!$A$1:$J$2336,7,FALSE)</f>
        <v>0</v>
      </c>
      <c r="S759" s="4" t="str">
        <f>VLOOKUP(A759,'Medical Examinations'!$A$1:$J$2336,6,FALSE)</f>
        <v>No</v>
      </c>
      <c r="T759" s="4" t="str">
        <f>VLOOKUP(A759,'Medical Examinations'!$A$1:$J$2336,8,FALSE)</f>
        <v>No</v>
      </c>
      <c r="U759" s="4" t="str">
        <f>VLOOKUP(A759,'Medical Examinations'!$A$1:$J$2336,9,FALSE)</f>
        <v>Obesity</v>
      </c>
      <c r="V759" s="4" t="str">
        <f>VLOOKUP(A759,'Medical Examinations'!$A$1:$J$2336,10,FALSE)</f>
        <v>Prediabetes</v>
      </c>
      <c r="W759" s="4"/>
      <c r="X759" s="4"/>
    </row>
    <row r="760" spans="1:24" ht="15.75" thickBot="1" x14ac:dyDescent="0.3">
      <c r="A760" s="4" t="s">
        <v>794</v>
      </c>
      <c r="B760" s="5">
        <v>1970</v>
      </c>
      <c r="C760" s="4" t="s">
        <v>15</v>
      </c>
      <c r="D760" s="5">
        <v>9</v>
      </c>
      <c r="E760" s="5" t="str">
        <f>CONCATENATE(D760," ",C760," ",B760)</f>
        <v>9 Nov 1970</v>
      </c>
      <c r="F760" s="4" t="str">
        <f>IF(M760&lt;=30,"20-30",IF(M760&lt;=40,"31-40",IF(M760&lt;=50,"41-50","51+")))</f>
        <v>51+</v>
      </c>
      <c r="G760" s="19">
        <v>6367.31</v>
      </c>
      <c r="H760" s="4" t="s">
        <v>11</v>
      </c>
      <c r="I760" s="4" t="s">
        <v>16</v>
      </c>
      <c r="J760" s="4" t="s">
        <v>13</v>
      </c>
      <c r="K760" s="4"/>
      <c r="L760" s="4" t="str">
        <f>VLOOKUP(A760,'Customer Names'!$A$2:$B$2336,2,FALSE)</f>
        <v>Addison</v>
      </c>
      <c r="M760" s="4">
        <f>DATEDIF(E760,$K$2,"y")</f>
        <v>54</v>
      </c>
      <c r="N760" s="4">
        <f>VLOOKUP(A760,'Medical Examinations'!$A$2:$B$2336,2,FALSE)</f>
        <v>18.03</v>
      </c>
      <c r="O760" s="4">
        <f>VLOOKUP(A760,'Medical Examinations'!$A$1:$J$2336,3,FALSE)</f>
        <v>10.66</v>
      </c>
      <c r="P760" s="4" t="str">
        <f>VLOOKUP(A760,'Medical Examinations'!$A$1:$J$2336,4,FALSE)</f>
        <v>Yes</v>
      </c>
      <c r="Q760" s="4" t="str">
        <f>VLOOKUP(A760,'Medical Examinations'!$A$1:$J$2336,5,FALSE)</f>
        <v>No</v>
      </c>
      <c r="R760" s="4">
        <f>VLOOKUP(A760,'Medical Examinations'!$A$1:$J$2336,7,FALSE)</f>
        <v>2</v>
      </c>
      <c r="S760" s="4" t="str">
        <f>VLOOKUP(A760,'Medical Examinations'!$A$1:$J$2336,6,FALSE)</f>
        <v>No</v>
      </c>
      <c r="T760" s="4" t="str">
        <f>VLOOKUP(A760,'Medical Examinations'!$A$1:$J$2336,8,FALSE)</f>
        <v>No</v>
      </c>
      <c r="U760" s="4" t="str">
        <f>VLOOKUP(A760,'Medical Examinations'!$A$1:$J$2336,9,FALSE)</f>
        <v>Underweight</v>
      </c>
      <c r="V760" s="4" t="str">
        <f>VLOOKUP(A760,'Medical Examinations'!$A$1:$J$2336,10,FALSE)</f>
        <v>Diabetes</v>
      </c>
      <c r="W760" s="4"/>
      <c r="X760" s="4"/>
    </row>
    <row r="761" spans="1:24" ht="15.75" thickBot="1" x14ac:dyDescent="0.3">
      <c r="A761" s="4" t="s">
        <v>795</v>
      </c>
      <c r="B761" s="5">
        <v>1984</v>
      </c>
      <c r="C761" s="4" t="s">
        <v>34</v>
      </c>
      <c r="D761" s="5">
        <v>13</v>
      </c>
      <c r="E761" s="5" t="str">
        <f>CONCATENATE(D761," ",C761," ",B761)</f>
        <v>13 Aug 1984</v>
      </c>
      <c r="F761" s="4" t="str">
        <f>IF(M761&lt;=30,"20-30",IF(M761&lt;=40,"31-40",IF(M761&lt;=50,"41-50","51+")))</f>
        <v>31-40</v>
      </c>
      <c r="G761" s="19">
        <v>6373.56</v>
      </c>
      <c r="H761" s="4" t="s">
        <v>11</v>
      </c>
      <c r="I761" s="4" t="s">
        <v>16</v>
      </c>
      <c r="J761" s="4" t="s">
        <v>23</v>
      </c>
      <c r="K761" s="4"/>
      <c r="L761" s="4" t="str">
        <f>VLOOKUP(A761,'Customer Names'!$A$2:$B$2336,2,FALSE)</f>
        <v>Campbell</v>
      </c>
      <c r="M761" s="4">
        <f>DATEDIF(E761,$K$2,"y")</f>
        <v>40</v>
      </c>
      <c r="N761" s="4">
        <f>VLOOKUP(A761,'Medical Examinations'!$A$2:$B$2336,2,FALSE)</f>
        <v>40.564999999999998</v>
      </c>
      <c r="O761" s="4">
        <f>VLOOKUP(A761,'Medical Examinations'!$A$1:$J$2336,3,FALSE)</f>
        <v>5.66</v>
      </c>
      <c r="P761" s="4" t="str">
        <f>VLOOKUP(A761,'Medical Examinations'!$A$1:$J$2336,4,FALSE)</f>
        <v>No</v>
      </c>
      <c r="Q761" s="4" t="str">
        <f>VLOOKUP(A761,'Medical Examinations'!$A$1:$J$2336,5,FALSE)</f>
        <v>No</v>
      </c>
      <c r="R761" s="4">
        <f>VLOOKUP(A761,'Medical Examinations'!$A$1:$J$2336,7,FALSE)</f>
        <v>1</v>
      </c>
      <c r="S761" s="4" t="str">
        <f>VLOOKUP(A761,'Medical Examinations'!$A$1:$J$2336,6,FALSE)</f>
        <v>No</v>
      </c>
      <c r="T761" s="4" t="str">
        <f>VLOOKUP(A761,'Medical Examinations'!$A$1:$J$2336,8,FALSE)</f>
        <v>No</v>
      </c>
      <c r="U761" s="4" t="str">
        <f>VLOOKUP(A761,'Medical Examinations'!$A$1:$J$2336,9,FALSE)</f>
        <v>Obesity</v>
      </c>
      <c r="V761" s="4" t="str">
        <f>VLOOKUP(A761,'Medical Examinations'!$A$1:$J$2336,10,FALSE)</f>
        <v>Normal</v>
      </c>
      <c r="W761" s="4"/>
      <c r="X761" s="4"/>
    </row>
    <row r="762" spans="1:24" ht="15.75" thickBot="1" x14ac:dyDescent="0.3">
      <c r="A762" s="4" t="s">
        <v>796</v>
      </c>
      <c r="B762" s="5">
        <v>1976</v>
      </c>
      <c r="C762" s="4" t="s">
        <v>15</v>
      </c>
      <c r="D762" s="5">
        <v>18</v>
      </c>
      <c r="E762" s="5" t="str">
        <f>CONCATENATE(D762," ",C762," ",B762)</f>
        <v>18 Nov 1976</v>
      </c>
      <c r="F762" s="4" t="str">
        <f>IF(M762&lt;=30,"20-30",IF(M762&lt;=40,"31-40",IF(M762&lt;=50,"41-50","51+")))</f>
        <v>41-50</v>
      </c>
      <c r="G762" s="19">
        <v>6374.16</v>
      </c>
      <c r="H762" s="4" t="s">
        <v>11</v>
      </c>
      <c r="I762" s="4" t="s">
        <v>11</v>
      </c>
      <c r="J762" s="4" t="s">
        <v>13</v>
      </c>
      <c r="K762" s="4"/>
      <c r="L762" s="4" t="str">
        <f>VLOOKUP(A762,'Customer Names'!$A$2:$B$2336,2,FALSE)</f>
        <v>Erspamer</v>
      </c>
      <c r="M762" s="4">
        <f>DATEDIF(E762,$K$2,"y")</f>
        <v>48</v>
      </c>
      <c r="N762" s="4">
        <f>VLOOKUP(A762,'Medical Examinations'!$A$2:$B$2336,2,FALSE)</f>
        <v>19.79</v>
      </c>
      <c r="O762" s="4">
        <f>VLOOKUP(A762,'Medical Examinations'!$A$1:$J$2336,3,FALSE)</f>
        <v>4.8099999999999996</v>
      </c>
      <c r="P762" s="4" t="str">
        <f>VLOOKUP(A762,'Medical Examinations'!$A$1:$J$2336,4,FALSE)</f>
        <v>Yes</v>
      </c>
      <c r="Q762" s="4" t="str">
        <f>VLOOKUP(A762,'Medical Examinations'!$A$1:$J$2336,5,FALSE)</f>
        <v>No</v>
      </c>
      <c r="R762" s="4">
        <f>VLOOKUP(A762,'Medical Examinations'!$A$1:$J$2336,7,FALSE)</f>
        <v>0</v>
      </c>
      <c r="S762" s="4" t="str">
        <f>VLOOKUP(A762,'Medical Examinations'!$A$1:$J$2336,6,FALSE)</f>
        <v>No</v>
      </c>
      <c r="T762" s="4" t="str">
        <f>VLOOKUP(A762,'Medical Examinations'!$A$1:$J$2336,8,FALSE)</f>
        <v>No</v>
      </c>
      <c r="U762" s="4" t="str">
        <f>VLOOKUP(A762,'Medical Examinations'!$A$1:$J$2336,9,FALSE)</f>
        <v>Normal Weight</v>
      </c>
      <c r="V762" s="4" t="str">
        <f>VLOOKUP(A762,'Medical Examinations'!$A$1:$J$2336,10,FALSE)</f>
        <v>Normal</v>
      </c>
      <c r="W762" s="4"/>
      <c r="X762" s="4"/>
    </row>
    <row r="763" spans="1:24" ht="15.75" thickBot="1" x14ac:dyDescent="0.3">
      <c r="A763" s="4" t="s">
        <v>797</v>
      </c>
      <c r="B763" s="5">
        <v>1982</v>
      </c>
      <c r="C763" s="4" t="s">
        <v>34</v>
      </c>
      <c r="D763" s="5">
        <v>6</v>
      </c>
      <c r="E763" s="5" t="str">
        <f>CONCATENATE(D763," ",C763," ",B763)</f>
        <v>6 Aug 1982</v>
      </c>
      <c r="F763" s="4" t="str">
        <f>IF(M763&lt;=30,"20-30",IF(M763&lt;=40,"31-40",IF(M763&lt;=50,"41-50","51+")))</f>
        <v>41-50</v>
      </c>
      <c r="G763" s="19">
        <v>6389.38</v>
      </c>
      <c r="H763" s="4" t="s">
        <v>16</v>
      </c>
      <c r="I763" s="4" t="s">
        <v>11</v>
      </c>
      <c r="J763" s="4" t="s">
        <v>23</v>
      </c>
      <c r="K763" s="4"/>
      <c r="L763" s="4" t="str">
        <f>VLOOKUP(A763,'Customer Names'!$A$2:$B$2336,2,FALSE)</f>
        <v>Faulkner</v>
      </c>
      <c r="M763" s="4">
        <f>DATEDIF(E763,$K$2,"y")</f>
        <v>42</v>
      </c>
      <c r="N763" s="4">
        <f>VLOOKUP(A763,'Medical Examinations'!$A$2:$B$2336,2,FALSE)</f>
        <v>26.315000000000001</v>
      </c>
      <c r="O763" s="4">
        <f>VLOOKUP(A763,'Medical Examinations'!$A$1:$J$2336,3,FALSE)</f>
        <v>5.89</v>
      </c>
      <c r="P763" s="4" t="str">
        <f>VLOOKUP(A763,'Medical Examinations'!$A$1:$J$2336,4,FALSE)</f>
        <v>No</v>
      </c>
      <c r="Q763" s="4" t="str">
        <f>VLOOKUP(A763,'Medical Examinations'!$A$1:$J$2336,5,FALSE)</f>
        <v>No</v>
      </c>
      <c r="R763" s="4">
        <f>VLOOKUP(A763,'Medical Examinations'!$A$1:$J$2336,7,FALSE)</f>
        <v>0</v>
      </c>
      <c r="S763" s="4" t="str">
        <f>VLOOKUP(A763,'Medical Examinations'!$A$1:$J$2336,6,FALSE)</f>
        <v>No</v>
      </c>
      <c r="T763" s="4" t="str">
        <f>VLOOKUP(A763,'Medical Examinations'!$A$1:$J$2336,8,FALSE)</f>
        <v>No</v>
      </c>
      <c r="U763" s="4" t="str">
        <f>VLOOKUP(A763,'Medical Examinations'!$A$1:$J$2336,9,FALSE)</f>
        <v>Overweight</v>
      </c>
      <c r="V763" s="4" t="str">
        <f>VLOOKUP(A763,'Medical Examinations'!$A$1:$J$2336,10,FALSE)</f>
        <v>Prediabetes</v>
      </c>
      <c r="W763" s="4"/>
      <c r="X763" s="4"/>
    </row>
    <row r="764" spans="1:24" ht="15.75" thickBot="1" x14ac:dyDescent="0.3">
      <c r="A764" s="4" t="s">
        <v>798</v>
      </c>
      <c r="B764" s="5">
        <v>1997</v>
      </c>
      <c r="C764" s="4" t="s">
        <v>34</v>
      </c>
      <c r="D764" s="5">
        <v>16</v>
      </c>
      <c r="E764" s="5" t="str">
        <f>CONCATENATE(D764," ",C764," ",B764)</f>
        <v>16 Aug 1997</v>
      </c>
      <c r="F764" s="4" t="str">
        <f>IF(M764&lt;=30,"20-30",IF(M764&lt;=40,"31-40",IF(M764&lt;=50,"41-50","51+")))</f>
        <v>20-30</v>
      </c>
      <c r="G764" s="19">
        <v>6389.53</v>
      </c>
      <c r="H764" s="4" t="s">
        <v>11</v>
      </c>
      <c r="I764" s="4" t="s">
        <v>11</v>
      </c>
      <c r="J764" s="4" t="s">
        <v>300</v>
      </c>
      <c r="K764" s="4"/>
      <c r="L764" s="4" t="str">
        <f>VLOOKUP(A764,'Customer Names'!$A$2:$B$2336,2,FALSE)</f>
        <v>Zywek</v>
      </c>
      <c r="M764" s="4">
        <f>DATEDIF(E764,$K$2,"y")</f>
        <v>27</v>
      </c>
      <c r="N764" s="4">
        <f>VLOOKUP(A764,'Medical Examinations'!$A$2:$B$2336,2,FALSE)</f>
        <v>35.49</v>
      </c>
      <c r="O764" s="4">
        <f>VLOOKUP(A764,'Medical Examinations'!$A$1:$J$2336,3,FALSE)</f>
        <v>5.21</v>
      </c>
      <c r="P764" s="4" t="str">
        <f>VLOOKUP(A764,'Medical Examinations'!$A$1:$J$2336,4,FALSE)</f>
        <v>Yes</v>
      </c>
      <c r="Q764" s="4" t="str">
        <f>VLOOKUP(A764,'Medical Examinations'!$A$1:$J$2336,5,FALSE)</f>
        <v>No</v>
      </c>
      <c r="R764" s="4">
        <f>VLOOKUP(A764,'Medical Examinations'!$A$1:$J$2336,7,FALSE)</f>
        <v>1</v>
      </c>
      <c r="S764" s="4" t="str">
        <f>VLOOKUP(A764,'Medical Examinations'!$A$1:$J$2336,6,FALSE)</f>
        <v>Yes</v>
      </c>
      <c r="T764" s="4" t="str">
        <f>VLOOKUP(A764,'Medical Examinations'!$A$1:$J$2336,8,FALSE)</f>
        <v>No</v>
      </c>
      <c r="U764" s="4" t="str">
        <f>VLOOKUP(A764,'Medical Examinations'!$A$1:$J$2336,9,FALSE)</f>
        <v>Obesity</v>
      </c>
      <c r="V764" s="4" t="str">
        <f>VLOOKUP(A764,'Medical Examinations'!$A$1:$J$2336,10,FALSE)</f>
        <v>Normal</v>
      </c>
      <c r="W764" s="4"/>
      <c r="X764" s="4"/>
    </row>
    <row r="765" spans="1:24" ht="15.75" thickBot="1" x14ac:dyDescent="0.3">
      <c r="A765" s="4" t="s">
        <v>799</v>
      </c>
      <c r="B765" s="5">
        <v>1982</v>
      </c>
      <c r="C765" s="4" t="s">
        <v>36</v>
      </c>
      <c r="D765" s="5">
        <v>28</v>
      </c>
      <c r="E765" s="5" t="str">
        <f>CONCATENATE(D765," ",C765," ",B765)</f>
        <v>28 Oct 1982</v>
      </c>
      <c r="F765" s="4" t="str">
        <f>IF(M765&lt;=30,"20-30",IF(M765&lt;=40,"31-40",IF(M765&lt;=50,"41-50","51+")))</f>
        <v>41-50</v>
      </c>
      <c r="G765" s="19">
        <v>6393.6</v>
      </c>
      <c r="H765" s="4" t="s">
        <v>11</v>
      </c>
      <c r="I765" s="4" t="s">
        <v>16</v>
      </c>
      <c r="J765" s="4" t="s">
        <v>23</v>
      </c>
      <c r="K765" s="4"/>
      <c r="L765" s="4" t="str">
        <f>VLOOKUP(A765,'Customer Names'!$A$2:$B$2336,2,FALSE)</f>
        <v>Young</v>
      </c>
      <c r="M765" s="4">
        <f>DATEDIF(E765,$K$2,"y")</f>
        <v>42</v>
      </c>
      <c r="N765" s="4">
        <f>VLOOKUP(A765,'Medical Examinations'!$A$2:$B$2336,2,FALSE)</f>
        <v>29.355</v>
      </c>
      <c r="O765" s="4">
        <f>VLOOKUP(A765,'Medical Examinations'!$A$1:$J$2336,3,FALSE)</f>
        <v>4.33</v>
      </c>
      <c r="P765" s="4" t="str">
        <f>VLOOKUP(A765,'Medical Examinations'!$A$1:$J$2336,4,FALSE)</f>
        <v>No</v>
      </c>
      <c r="Q765" s="4" t="str">
        <f>VLOOKUP(A765,'Medical Examinations'!$A$1:$J$2336,5,FALSE)</f>
        <v>No</v>
      </c>
      <c r="R765" s="4">
        <f>VLOOKUP(A765,'Medical Examinations'!$A$1:$J$2336,7,FALSE)</f>
        <v>0</v>
      </c>
      <c r="S765" s="4" t="str">
        <f>VLOOKUP(A765,'Medical Examinations'!$A$1:$J$2336,6,FALSE)</f>
        <v>No</v>
      </c>
      <c r="T765" s="4" t="str">
        <f>VLOOKUP(A765,'Medical Examinations'!$A$1:$J$2336,8,FALSE)</f>
        <v>No</v>
      </c>
      <c r="U765" s="4" t="str">
        <f>VLOOKUP(A765,'Medical Examinations'!$A$1:$J$2336,9,FALSE)</f>
        <v>Overweight</v>
      </c>
      <c r="V765" s="4" t="str">
        <f>VLOOKUP(A765,'Medical Examinations'!$A$1:$J$2336,10,FALSE)</f>
        <v>Normal</v>
      </c>
      <c r="W765" s="4"/>
      <c r="X765" s="4"/>
    </row>
    <row r="766" spans="1:24" ht="15.75" thickBot="1" x14ac:dyDescent="0.3">
      <c r="A766" s="4" t="s">
        <v>800</v>
      </c>
      <c r="B766" s="5">
        <v>1987</v>
      </c>
      <c r="C766" s="4" t="s">
        <v>20</v>
      </c>
      <c r="D766" s="5">
        <v>9</v>
      </c>
      <c r="E766" s="5" t="str">
        <f>CONCATENATE(D766," ",C766," ",B766)</f>
        <v>9 Sep 1987</v>
      </c>
      <c r="F766" s="4" t="str">
        <f>IF(M766&lt;=30,"20-30",IF(M766&lt;=40,"31-40",IF(M766&lt;=50,"41-50","51+")))</f>
        <v>31-40</v>
      </c>
      <c r="G766" s="19">
        <v>6402.29</v>
      </c>
      <c r="H766" s="4" t="s">
        <v>11</v>
      </c>
      <c r="I766" s="4" t="s">
        <v>12</v>
      </c>
      <c r="J766" s="4" t="s">
        <v>247</v>
      </c>
      <c r="K766" s="4"/>
      <c r="L766" s="4" t="str">
        <f>VLOOKUP(A766,'Customer Names'!$A$2:$B$2336,2,FALSE)</f>
        <v>Downs</v>
      </c>
      <c r="M766" s="4">
        <f>DATEDIF(E766,$K$2,"y")</f>
        <v>37</v>
      </c>
      <c r="N766" s="4">
        <f>VLOOKUP(A766,'Medical Examinations'!$A$2:$B$2336,2,FALSE)</f>
        <v>23.465</v>
      </c>
      <c r="O766" s="4">
        <f>VLOOKUP(A766,'Medical Examinations'!$A$1:$J$2336,3,FALSE)</f>
        <v>5.56</v>
      </c>
      <c r="P766" s="4" t="str">
        <f>VLOOKUP(A766,'Medical Examinations'!$A$1:$J$2336,4,FALSE)</f>
        <v>No</v>
      </c>
      <c r="Q766" s="4" t="str">
        <f>VLOOKUP(A766,'Medical Examinations'!$A$1:$J$2336,5,FALSE)</f>
        <v>No</v>
      </c>
      <c r="R766" s="4">
        <f>VLOOKUP(A766,'Medical Examinations'!$A$1:$J$2336,7,FALSE)</f>
        <v>1</v>
      </c>
      <c r="S766" s="4" t="str">
        <f>VLOOKUP(A766,'Medical Examinations'!$A$1:$J$2336,6,FALSE)</f>
        <v>No</v>
      </c>
      <c r="T766" s="4" t="str">
        <f>VLOOKUP(A766,'Medical Examinations'!$A$1:$J$2336,8,FALSE)</f>
        <v>No</v>
      </c>
      <c r="U766" s="4" t="str">
        <f>VLOOKUP(A766,'Medical Examinations'!$A$1:$J$2336,9,FALSE)</f>
        <v>Normal Weight</v>
      </c>
      <c r="V766" s="4" t="str">
        <f>VLOOKUP(A766,'Medical Examinations'!$A$1:$J$2336,10,FALSE)</f>
        <v>Normal</v>
      </c>
      <c r="W766" s="4"/>
      <c r="X766" s="4"/>
    </row>
    <row r="767" spans="1:24" ht="15.75" thickBot="1" x14ac:dyDescent="0.3">
      <c r="A767" s="4" t="s">
        <v>801</v>
      </c>
      <c r="B767" s="5">
        <v>1985</v>
      </c>
      <c r="C767" s="4" t="s">
        <v>30</v>
      </c>
      <c r="D767" s="5">
        <v>10</v>
      </c>
      <c r="E767" s="5" t="str">
        <f>CONCATENATE(D767," ",C767," ",B767)</f>
        <v>10 Dec 1985</v>
      </c>
      <c r="F767" s="4" t="str">
        <f>IF(M767&lt;=30,"20-30",IF(M767&lt;=40,"31-40",IF(M767&lt;=50,"41-50","51+")))</f>
        <v>31-40</v>
      </c>
      <c r="G767" s="19">
        <v>6406.41</v>
      </c>
      <c r="H767" s="4" t="s">
        <v>16</v>
      </c>
      <c r="I767" s="4" t="s">
        <v>12</v>
      </c>
      <c r="J767" s="4" t="s">
        <v>276</v>
      </c>
      <c r="K767" s="4"/>
      <c r="L767" s="4" t="str">
        <f>VLOOKUP(A767,'Customer Names'!$A$2:$B$2336,2,FALSE)</f>
        <v>Korir</v>
      </c>
      <c r="M767" s="4">
        <f>DATEDIF(E767,$K$2,"y")</f>
        <v>39</v>
      </c>
      <c r="N767" s="4">
        <f>VLOOKUP(A767,'Medical Examinations'!$A$2:$B$2336,2,FALSE)</f>
        <v>29.83</v>
      </c>
      <c r="O767" s="4">
        <f>VLOOKUP(A767,'Medical Examinations'!$A$1:$J$2336,3,FALSE)</f>
        <v>5.03</v>
      </c>
      <c r="P767" s="4" t="str">
        <f>VLOOKUP(A767,'Medical Examinations'!$A$1:$J$2336,4,FALSE)</f>
        <v>Yes</v>
      </c>
      <c r="Q767" s="4" t="str">
        <f>VLOOKUP(A767,'Medical Examinations'!$A$1:$J$2336,5,FALSE)</f>
        <v>No</v>
      </c>
      <c r="R767" s="4">
        <f>VLOOKUP(A767,'Medical Examinations'!$A$1:$J$2336,7,FALSE)</f>
        <v>0</v>
      </c>
      <c r="S767" s="4" t="str">
        <f>VLOOKUP(A767,'Medical Examinations'!$A$1:$J$2336,6,FALSE)</f>
        <v>No</v>
      </c>
      <c r="T767" s="4" t="str">
        <f>VLOOKUP(A767,'Medical Examinations'!$A$1:$J$2336,8,FALSE)</f>
        <v>No</v>
      </c>
      <c r="U767" s="4" t="str">
        <f>VLOOKUP(A767,'Medical Examinations'!$A$1:$J$2336,9,FALSE)</f>
        <v>Overweight</v>
      </c>
      <c r="V767" s="4" t="str">
        <f>VLOOKUP(A767,'Medical Examinations'!$A$1:$J$2336,10,FALSE)</f>
        <v>Normal</v>
      </c>
      <c r="W767" s="4"/>
      <c r="X767" s="4"/>
    </row>
    <row r="768" spans="1:24" ht="15.75" thickBot="1" x14ac:dyDescent="0.3">
      <c r="A768" s="4" t="s">
        <v>802</v>
      </c>
      <c r="B768" s="5">
        <v>1970</v>
      </c>
      <c r="C768" s="4" t="s">
        <v>34</v>
      </c>
      <c r="D768" s="5">
        <v>20</v>
      </c>
      <c r="E768" s="5" t="str">
        <f>CONCATENATE(D768," ",C768," ",B768)</f>
        <v>20 Aug 1970</v>
      </c>
      <c r="F768" s="4" t="str">
        <f>IF(M768&lt;=30,"20-30",IF(M768&lt;=40,"31-40",IF(M768&lt;=50,"41-50","51+")))</f>
        <v>51+</v>
      </c>
      <c r="G768" s="19">
        <v>6407.05</v>
      </c>
      <c r="H768" s="4" t="s">
        <v>11</v>
      </c>
      <c r="I768" s="4" t="s">
        <v>16</v>
      </c>
      <c r="J768" s="4" t="s">
        <v>13</v>
      </c>
      <c r="K768" s="4"/>
      <c r="L768" s="4" t="str">
        <f>VLOOKUP(A768,'Customer Names'!$A$2:$B$2336,2,FALSE)</f>
        <v>Quigley</v>
      </c>
      <c r="M768" s="4">
        <f>DATEDIF(E768,$K$2,"y")</f>
        <v>54</v>
      </c>
      <c r="N768" s="4">
        <f>VLOOKUP(A768,'Medical Examinations'!$A$2:$B$2336,2,FALSE)</f>
        <v>17.760000000000002</v>
      </c>
      <c r="O768" s="4">
        <f>VLOOKUP(A768,'Medical Examinations'!$A$1:$J$2336,3,FALSE)</f>
        <v>11.18</v>
      </c>
      <c r="P768" s="4" t="str">
        <f>VLOOKUP(A768,'Medical Examinations'!$A$1:$J$2336,4,FALSE)</f>
        <v>Yes</v>
      </c>
      <c r="Q768" s="4" t="str">
        <f>VLOOKUP(A768,'Medical Examinations'!$A$1:$J$2336,5,FALSE)</f>
        <v>No</v>
      </c>
      <c r="R768" s="4">
        <f>VLOOKUP(A768,'Medical Examinations'!$A$1:$J$2336,7,FALSE)</f>
        <v>2</v>
      </c>
      <c r="S768" s="4" t="str">
        <f>VLOOKUP(A768,'Medical Examinations'!$A$1:$J$2336,6,FALSE)</f>
        <v>No</v>
      </c>
      <c r="T768" s="4" t="str">
        <f>VLOOKUP(A768,'Medical Examinations'!$A$1:$J$2336,8,FALSE)</f>
        <v>No</v>
      </c>
      <c r="U768" s="4" t="str">
        <f>VLOOKUP(A768,'Medical Examinations'!$A$1:$J$2336,9,FALSE)</f>
        <v>Underweight</v>
      </c>
      <c r="V768" s="4" t="str">
        <f>VLOOKUP(A768,'Medical Examinations'!$A$1:$J$2336,10,FALSE)</f>
        <v>Diabetes</v>
      </c>
      <c r="W768" s="4"/>
      <c r="X768" s="4"/>
    </row>
    <row r="769" spans="1:24" ht="15.75" thickBot="1" x14ac:dyDescent="0.3">
      <c r="A769" s="4" t="s">
        <v>803</v>
      </c>
      <c r="B769" s="5">
        <v>1971</v>
      </c>
      <c r="C769" s="4" t="s">
        <v>34</v>
      </c>
      <c r="D769" s="5">
        <v>22</v>
      </c>
      <c r="E769" s="5" t="str">
        <f>CONCATENATE(D769," ",C769," ",B769)</f>
        <v>22 Aug 1971</v>
      </c>
      <c r="F769" s="4" t="str">
        <f>IF(M769&lt;=30,"20-30",IF(M769&lt;=40,"31-40",IF(M769&lt;=50,"41-50","51+")))</f>
        <v>51+</v>
      </c>
      <c r="G769" s="19">
        <v>6412.34</v>
      </c>
      <c r="H769" s="4" t="s">
        <v>11</v>
      </c>
      <c r="I769" s="4" t="s">
        <v>12</v>
      </c>
      <c r="J769" s="4" t="s">
        <v>13</v>
      </c>
      <c r="K769" s="4"/>
      <c r="L769" s="4" t="str">
        <f>VLOOKUP(A769,'Customer Names'!$A$2:$B$2336,2,FALSE)</f>
        <v>Patterson</v>
      </c>
      <c r="M769" s="4">
        <f>DATEDIF(E769,$K$2,"y")</f>
        <v>53</v>
      </c>
      <c r="N769" s="4">
        <f>VLOOKUP(A769,'Medical Examinations'!$A$2:$B$2336,2,FALSE)</f>
        <v>18.920000000000002</v>
      </c>
      <c r="O769" s="4">
        <f>VLOOKUP(A769,'Medical Examinations'!$A$1:$J$2336,3,FALSE)</f>
        <v>8.18</v>
      </c>
      <c r="P769" s="4" t="str">
        <f>VLOOKUP(A769,'Medical Examinations'!$A$1:$J$2336,4,FALSE)</f>
        <v>No</v>
      </c>
      <c r="Q769" s="4" t="str">
        <f>VLOOKUP(A769,'Medical Examinations'!$A$1:$J$2336,5,FALSE)</f>
        <v>No</v>
      </c>
      <c r="R769" s="4">
        <f>VLOOKUP(A769,'Medical Examinations'!$A$1:$J$2336,7,FALSE)</f>
        <v>0</v>
      </c>
      <c r="S769" s="4" t="str">
        <f>VLOOKUP(A769,'Medical Examinations'!$A$1:$J$2336,6,FALSE)</f>
        <v>No</v>
      </c>
      <c r="T769" s="4" t="str">
        <f>VLOOKUP(A769,'Medical Examinations'!$A$1:$J$2336,8,FALSE)</f>
        <v>No</v>
      </c>
      <c r="U769" s="4" t="str">
        <f>VLOOKUP(A769,'Medical Examinations'!$A$1:$J$2336,9,FALSE)</f>
        <v>Normal Weight</v>
      </c>
      <c r="V769" s="4" t="str">
        <f>VLOOKUP(A769,'Medical Examinations'!$A$1:$J$2336,10,FALSE)</f>
        <v>Diabetes</v>
      </c>
      <c r="W769" s="4"/>
      <c r="X769" s="4"/>
    </row>
    <row r="770" spans="1:24" ht="15.75" thickBot="1" x14ac:dyDescent="0.3">
      <c r="A770" s="4" t="s">
        <v>804</v>
      </c>
      <c r="B770" s="5">
        <v>1987</v>
      </c>
      <c r="C770" s="4" t="s">
        <v>20</v>
      </c>
      <c r="D770" s="5">
        <v>4</v>
      </c>
      <c r="E770" s="5" t="str">
        <f>CONCATENATE(D770," ",C770," ",B770)</f>
        <v>4 Sep 1987</v>
      </c>
      <c r="F770" s="4" t="str">
        <f>IF(M770&lt;=30,"20-30",IF(M770&lt;=40,"31-40",IF(M770&lt;=50,"41-50","51+")))</f>
        <v>31-40</v>
      </c>
      <c r="G770" s="19">
        <v>6414.18</v>
      </c>
      <c r="H770" s="4" t="s">
        <v>11</v>
      </c>
      <c r="I770" s="4" t="s">
        <v>11</v>
      </c>
      <c r="J770" s="4" t="s">
        <v>42</v>
      </c>
      <c r="K770" s="4"/>
      <c r="L770" s="4" t="str">
        <f>VLOOKUP(A770,'Customer Names'!$A$2:$B$2336,2,FALSE)</f>
        <v>Lea</v>
      </c>
      <c r="M770" s="4">
        <f>DATEDIF(E770,$K$2,"y")</f>
        <v>37</v>
      </c>
      <c r="N770" s="4">
        <f>VLOOKUP(A770,'Medical Examinations'!$A$2:$B$2336,2,FALSE)</f>
        <v>27.7</v>
      </c>
      <c r="O770" s="4">
        <f>VLOOKUP(A770,'Medical Examinations'!$A$1:$J$2336,3,FALSE)</f>
        <v>4.71</v>
      </c>
      <c r="P770" s="4" t="str">
        <f>VLOOKUP(A770,'Medical Examinations'!$A$1:$J$2336,4,FALSE)</f>
        <v>No</v>
      </c>
      <c r="Q770" s="4" t="str">
        <f>VLOOKUP(A770,'Medical Examinations'!$A$1:$J$2336,5,FALSE)</f>
        <v>No</v>
      </c>
      <c r="R770" s="4">
        <f>VLOOKUP(A770,'Medical Examinations'!$A$1:$J$2336,7,FALSE)</f>
        <v>1</v>
      </c>
      <c r="S770" s="4" t="str">
        <f>VLOOKUP(A770,'Medical Examinations'!$A$1:$J$2336,6,FALSE)</f>
        <v>No</v>
      </c>
      <c r="T770" s="4" t="str">
        <f>VLOOKUP(A770,'Medical Examinations'!$A$1:$J$2336,8,FALSE)</f>
        <v>No</v>
      </c>
      <c r="U770" s="4" t="str">
        <f>VLOOKUP(A770,'Medical Examinations'!$A$1:$J$2336,9,FALSE)</f>
        <v>Overweight</v>
      </c>
      <c r="V770" s="4" t="str">
        <f>VLOOKUP(A770,'Medical Examinations'!$A$1:$J$2336,10,FALSE)</f>
        <v>Normal</v>
      </c>
      <c r="W770" s="4"/>
      <c r="X770" s="4"/>
    </row>
    <row r="771" spans="1:24" ht="15.75" thickBot="1" x14ac:dyDescent="0.3">
      <c r="A771" s="4" t="s">
        <v>805</v>
      </c>
      <c r="B771" s="5">
        <v>1976</v>
      </c>
      <c r="C771" s="4" t="s">
        <v>30</v>
      </c>
      <c r="D771" s="5">
        <v>30</v>
      </c>
      <c r="E771" s="5" t="str">
        <f>CONCATENATE(D771," ",C771," ",B771)</f>
        <v>30 Dec 1976</v>
      </c>
      <c r="F771" s="4" t="str">
        <f>IF(M771&lt;=30,"20-30",IF(M771&lt;=40,"31-40",IF(M771&lt;=50,"41-50","51+")))</f>
        <v>41-50</v>
      </c>
      <c r="G771" s="19">
        <v>6417.28</v>
      </c>
      <c r="H771" s="4" t="s">
        <v>11</v>
      </c>
      <c r="I771" s="4" t="s">
        <v>12</v>
      </c>
      <c r="J771" s="4" t="s">
        <v>13</v>
      </c>
      <c r="K771" s="4"/>
      <c r="L771" s="4" t="str">
        <f>VLOOKUP(A771,'Customer Names'!$A$2:$B$2336,2,FALSE)</f>
        <v>Wong</v>
      </c>
      <c r="M771" s="4">
        <f>DATEDIF(E771,$K$2,"y")</f>
        <v>48</v>
      </c>
      <c r="N771" s="4">
        <f>VLOOKUP(A771,'Medical Examinations'!$A$2:$B$2336,2,FALSE)</f>
        <v>19.53</v>
      </c>
      <c r="O771" s="4">
        <f>VLOOKUP(A771,'Medical Examinations'!$A$1:$J$2336,3,FALSE)</f>
        <v>6.09</v>
      </c>
      <c r="P771" s="4" t="str">
        <f>VLOOKUP(A771,'Medical Examinations'!$A$1:$J$2336,4,FALSE)</f>
        <v>Yes</v>
      </c>
      <c r="Q771" s="4" t="str">
        <f>VLOOKUP(A771,'Medical Examinations'!$A$1:$J$2336,5,FALSE)</f>
        <v>No</v>
      </c>
      <c r="R771" s="4">
        <f>VLOOKUP(A771,'Medical Examinations'!$A$1:$J$2336,7,FALSE)</f>
        <v>0</v>
      </c>
      <c r="S771" s="4" t="str">
        <f>VLOOKUP(A771,'Medical Examinations'!$A$1:$J$2336,6,FALSE)</f>
        <v>No</v>
      </c>
      <c r="T771" s="4" t="str">
        <f>VLOOKUP(A771,'Medical Examinations'!$A$1:$J$2336,8,FALSE)</f>
        <v>No</v>
      </c>
      <c r="U771" s="4" t="str">
        <f>VLOOKUP(A771,'Medical Examinations'!$A$1:$J$2336,9,FALSE)</f>
        <v>Normal Weight</v>
      </c>
      <c r="V771" s="4" t="str">
        <f>VLOOKUP(A771,'Medical Examinations'!$A$1:$J$2336,10,FALSE)</f>
        <v>Prediabetes</v>
      </c>
      <c r="W771" s="4"/>
      <c r="X771" s="4"/>
    </row>
    <row r="772" spans="1:24" ht="15.75" thickBot="1" x14ac:dyDescent="0.3">
      <c r="A772" s="4" t="s">
        <v>806</v>
      </c>
      <c r="B772" s="5">
        <v>1975</v>
      </c>
      <c r="C772" s="4" t="s">
        <v>34</v>
      </c>
      <c r="D772" s="5">
        <v>5</v>
      </c>
      <c r="E772" s="5" t="str">
        <f>CONCATENATE(D772," ",C772," ",B772)</f>
        <v>5 Aug 1975</v>
      </c>
      <c r="F772" s="4" t="str">
        <f>IF(M772&lt;=30,"20-30",IF(M772&lt;=40,"31-40",IF(M772&lt;=50,"41-50","51+")))</f>
        <v>41-50</v>
      </c>
      <c r="G772" s="19">
        <v>6423.48</v>
      </c>
      <c r="H772" s="4" t="s">
        <v>11</v>
      </c>
      <c r="I772" s="4" t="s">
        <v>12</v>
      </c>
      <c r="J772" s="4" t="s">
        <v>13</v>
      </c>
      <c r="K772" s="4"/>
      <c r="L772" s="4" t="str">
        <f>VLOOKUP(A772,'Customer Names'!$A$2:$B$2336,2,FALSE)</f>
        <v>Hoffman</v>
      </c>
      <c r="M772" s="4">
        <f>DATEDIF(E772,$K$2,"y")</f>
        <v>49</v>
      </c>
      <c r="N772" s="4">
        <f>VLOOKUP(A772,'Medical Examinations'!$A$2:$B$2336,2,FALSE)</f>
        <v>20.58</v>
      </c>
      <c r="O772" s="4">
        <f>VLOOKUP(A772,'Medical Examinations'!$A$1:$J$2336,3,FALSE)</f>
        <v>11.04</v>
      </c>
      <c r="P772" s="4" t="str">
        <f>VLOOKUP(A772,'Medical Examinations'!$A$1:$J$2336,4,FALSE)</f>
        <v>Yes</v>
      </c>
      <c r="Q772" s="4" t="str">
        <f>VLOOKUP(A772,'Medical Examinations'!$A$1:$J$2336,5,FALSE)</f>
        <v>No</v>
      </c>
      <c r="R772" s="4">
        <f>VLOOKUP(A772,'Medical Examinations'!$A$1:$J$2336,7,FALSE)</f>
        <v>1</v>
      </c>
      <c r="S772" s="4" t="str">
        <f>VLOOKUP(A772,'Medical Examinations'!$A$1:$J$2336,6,FALSE)</f>
        <v>No</v>
      </c>
      <c r="T772" s="4" t="str">
        <f>VLOOKUP(A772,'Medical Examinations'!$A$1:$J$2336,8,FALSE)</f>
        <v>No</v>
      </c>
      <c r="U772" s="4" t="str">
        <f>VLOOKUP(A772,'Medical Examinations'!$A$1:$J$2336,9,FALSE)</f>
        <v>Normal Weight</v>
      </c>
      <c r="V772" s="4" t="str">
        <f>VLOOKUP(A772,'Medical Examinations'!$A$1:$J$2336,10,FALSE)</f>
        <v>Diabetes</v>
      </c>
      <c r="W772" s="4"/>
      <c r="X772" s="4"/>
    </row>
    <row r="773" spans="1:24" ht="15.75" thickBot="1" x14ac:dyDescent="0.3">
      <c r="A773" s="4" t="s">
        <v>807</v>
      </c>
      <c r="B773" s="5">
        <v>1985</v>
      </c>
      <c r="C773" s="4" t="s">
        <v>10</v>
      </c>
      <c r="D773" s="5">
        <v>22</v>
      </c>
      <c r="E773" s="5" t="str">
        <f>CONCATENATE(D773," ",C773," ",B773)</f>
        <v>22 Jul 1985</v>
      </c>
      <c r="F773" s="4" t="str">
        <f>IF(M773&lt;=30,"20-30",IF(M773&lt;=40,"31-40",IF(M773&lt;=50,"41-50","51+")))</f>
        <v>31-40</v>
      </c>
      <c r="G773" s="19">
        <v>6435.62</v>
      </c>
      <c r="H773" s="4" t="s">
        <v>12</v>
      </c>
      <c r="I773" s="4" t="s">
        <v>11</v>
      </c>
      <c r="J773" s="4" t="s">
        <v>13</v>
      </c>
      <c r="K773" s="4"/>
      <c r="L773" s="4" t="str">
        <f>VLOOKUP(A773,'Customer Names'!$A$2:$B$2336,2,FALSE)</f>
        <v>Ryan</v>
      </c>
      <c r="M773" s="4">
        <f>DATEDIF(E773,$K$2,"y")</f>
        <v>39</v>
      </c>
      <c r="N773" s="4">
        <f>VLOOKUP(A773,'Medical Examinations'!$A$2:$B$2336,2,FALSE)</f>
        <v>46.53</v>
      </c>
      <c r="O773" s="4">
        <f>VLOOKUP(A773,'Medical Examinations'!$A$1:$J$2336,3,FALSE)</f>
        <v>5.38</v>
      </c>
      <c r="P773" s="4" t="str">
        <f>VLOOKUP(A773,'Medical Examinations'!$A$1:$J$2336,4,FALSE)</f>
        <v>Yes</v>
      </c>
      <c r="Q773" s="4" t="str">
        <f>VLOOKUP(A773,'Medical Examinations'!$A$1:$J$2336,5,FALSE)</f>
        <v>No</v>
      </c>
      <c r="R773" s="4">
        <f>VLOOKUP(A773,'Medical Examinations'!$A$1:$J$2336,7,FALSE)</f>
        <v>0</v>
      </c>
      <c r="S773" s="4" t="str">
        <f>VLOOKUP(A773,'Medical Examinations'!$A$1:$J$2336,6,FALSE)</f>
        <v>No</v>
      </c>
      <c r="T773" s="4" t="str">
        <f>VLOOKUP(A773,'Medical Examinations'!$A$1:$J$2336,8,FALSE)</f>
        <v>No</v>
      </c>
      <c r="U773" s="4" t="str">
        <f>VLOOKUP(A773,'Medical Examinations'!$A$1:$J$2336,9,FALSE)</f>
        <v>Obesity</v>
      </c>
      <c r="V773" s="4" t="str">
        <f>VLOOKUP(A773,'Medical Examinations'!$A$1:$J$2336,10,FALSE)</f>
        <v>Normal</v>
      </c>
      <c r="W773" s="4"/>
      <c r="X773" s="4"/>
    </row>
    <row r="774" spans="1:24" ht="15.75" thickBot="1" x14ac:dyDescent="0.3">
      <c r="A774" s="4" t="s">
        <v>808</v>
      </c>
      <c r="B774" s="5">
        <v>1984</v>
      </c>
      <c r="C774" s="4" t="s">
        <v>34</v>
      </c>
      <c r="D774" s="5">
        <v>26</v>
      </c>
      <c r="E774" s="5" t="str">
        <f>CONCATENATE(D774," ",C774," ",B774)</f>
        <v>26 Aug 1984</v>
      </c>
      <c r="F774" s="4" t="str">
        <f>IF(M774&lt;=30,"20-30",IF(M774&lt;=40,"31-40",IF(M774&lt;=50,"41-50","51+")))</f>
        <v>31-40</v>
      </c>
      <c r="G774" s="19">
        <v>6455.86</v>
      </c>
      <c r="H774" s="4" t="s">
        <v>12</v>
      </c>
      <c r="I774" s="4" t="s">
        <v>12</v>
      </c>
      <c r="J774" s="4" t="s">
        <v>23</v>
      </c>
      <c r="K774" s="4"/>
      <c r="L774" s="4" t="str">
        <f>VLOOKUP(A774,'Customer Names'!$A$2:$B$2336,2,FALSE)</f>
        <v>Caprario</v>
      </c>
      <c r="M774" s="4">
        <f>DATEDIF(E774,$K$2,"y")</f>
        <v>40</v>
      </c>
      <c r="N774" s="4">
        <f>VLOOKUP(A774,'Medical Examinations'!$A$2:$B$2336,2,FALSE)</f>
        <v>27.835000000000001</v>
      </c>
      <c r="O774" s="4">
        <f>VLOOKUP(A774,'Medical Examinations'!$A$1:$J$2336,3,FALSE)</f>
        <v>4.5599999999999996</v>
      </c>
      <c r="P774" s="4" t="str">
        <f>VLOOKUP(A774,'Medical Examinations'!$A$1:$J$2336,4,FALSE)</f>
        <v>No</v>
      </c>
      <c r="Q774" s="4" t="str">
        <f>VLOOKUP(A774,'Medical Examinations'!$A$1:$J$2336,5,FALSE)</f>
        <v>No</v>
      </c>
      <c r="R774" s="4">
        <f>VLOOKUP(A774,'Medical Examinations'!$A$1:$J$2336,7,FALSE)</f>
        <v>1</v>
      </c>
      <c r="S774" s="4" t="str">
        <f>VLOOKUP(A774,'Medical Examinations'!$A$1:$J$2336,6,FALSE)</f>
        <v>No</v>
      </c>
      <c r="T774" s="4" t="str">
        <f>VLOOKUP(A774,'Medical Examinations'!$A$1:$J$2336,8,FALSE)</f>
        <v>No</v>
      </c>
      <c r="U774" s="4" t="str">
        <f>VLOOKUP(A774,'Medical Examinations'!$A$1:$J$2336,9,FALSE)</f>
        <v>Overweight</v>
      </c>
      <c r="V774" s="4" t="str">
        <f>VLOOKUP(A774,'Medical Examinations'!$A$1:$J$2336,10,FALSE)</f>
        <v>Normal</v>
      </c>
      <c r="W774" s="4"/>
      <c r="X774" s="4"/>
    </row>
    <row r="775" spans="1:24" ht="15.75" thickBot="1" x14ac:dyDescent="0.3">
      <c r="A775" s="4" t="s">
        <v>809</v>
      </c>
      <c r="B775" s="5">
        <v>1984</v>
      </c>
      <c r="C775" s="4" t="s">
        <v>15</v>
      </c>
      <c r="D775" s="5">
        <v>1</v>
      </c>
      <c r="E775" s="5" t="str">
        <f>CONCATENATE(D775," ",C775," ",B775)</f>
        <v>1 Nov 1984</v>
      </c>
      <c r="F775" s="4" t="str">
        <f>IF(M775&lt;=30,"20-30",IF(M775&lt;=40,"31-40",IF(M775&lt;=50,"41-50","51+")))</f>
        <v>31-40</v>
      </c>
      <c r="G775" s="19">
        <v>6457.84</v>
      </c>
      <c r="H775" s="4" t="s">
        <v>11</v>
      </c>
      <c r="I775" s="4" t="s">
        <v>12</v>
      </c>
      <c r="J775" s="4" t="s">
        <v>23</v>
      </c>
      <c r="K775" s="4"/>
      <c r="L775" s="4" t="str">
        <f>VLOOKUP(A775,'Customer Names'!$A$2:$B$2336,2,FALSE)</f>
        <v>Hidalgo Zambrano</v>
      </c>
      <c r="M775" s="4">
        <f>DATEDIF(E775,$K$2,"y")</f>
        <v>40</v>
      </c>
      <c r="N775" s="4">
        <f>VLOOKUP(A775,'Medical Examinations'!$A$2:$B$2336,2,FALSE)</f>
        <v>29.26</v>
      </c>
      <c r="O775" s="4">
        <f>VLOOKUP(A775,'Medical Examinations'!$A$1:$J$2336,3,FALSE)</f>
        <v>4.03</v>
      </c>
      <c r="P775" s="4" t="str">
        <f>VLOOKUP(A775,'Medical Examinations'!$A$1:$J$2336,4,FALSE)</f>
        <v>No</v>
      </c>
      <c r="Q775" s="4" t="str">
        <f>VLOOKUP(A775,'Medical Examinations'!$A$1:$J$2336,5,FALSE)</f>
        <v>No</v>
      </c>
      <c r="R775" s="4">
        <f>VLOOKUP(A775,'Medical Examinations'!$A$1:$J$2336,7,FALSE)</f>
        <v>1</v>
      </c>
      <c r="S775" s="4" t="str">
        <f>VLOOKUP(A775,'Medical Examinations'!$A$1:$J$2336,6,FALSE)</f>
        <v>No</v>
      </c>
      <c r="T775" s="4" t="str">
        <f>VLOOKUP(A775,'Medical Examinations'!$A$1:$J$2336,8,FALSE)</f>
        <v>No</v>
      </c>
      <c r="U775" s="4" t="str">
        <f>VLOOKUP(A775,'Medical Examinations'!$A$1:$J$2336,9,FALSE)</f>
        <v>Overweight</v>
      </c>
      <c r="V775" s="4" t="str">
        <f>VLOOKUP(A775,'Medical Examinations'!$A$1:$J$2336,10,FALSE)</f>
        <v>Normal</v>
      </c>
      <c r="W775" s="4"/>
      <c r="X775" s="4"/>
    </row>
    <row r="776" spans="1:24" ht="15.75" thickBot="1" x14ac:dyDescent="0.3">
      <c r="A776" s="4" t="s">
        <v>810</v>
      </c>
      <c r="B776" s="5">
        <v>1981</v>
      </c>
      <c r="C776" s="4" t="s">
        <v>10</v>
      </c>
      <c r="D776" s="5">
        <v>27</v>
      </c>
      <c r="E776" s="5" t="str">
        <f>CONCATENATE(D776," ",C776," ",B776)</f>
        <v>27 Jul 1981</v>
      </c>
      <c r="F776" s="4" t="str">
        <f>IF(M776&lt;=30,"20-30",IF(M776&lt;=40,"31-40",IF(M776&lt;=50,"41-50","51+")))</f>
        <v>41-50</v>
      </c>
      <c r="G776" s="19">
        <v>6473.15</v>
      </c>
      <c r="H776" s="4" t="s">
        <v>11</v>
      </c>
      <c r="I776" s="4" t="s">
        <v>11</v>
      </c>
      <c r="J776" s="4" t="s">
        <v>13</v>
      </c>
      <c r="K776" s="4"/>
      <c r="L776" s="4" t="str">
        <f>VLOOKUP(A776,'Customer Names'!$A$2:$B$2336,2,FALSE)</f>
        <v>Kessell</v>
      </c>
      <c r="M776" s="4">
        <f>DATEDIF(E776,$K$2,"y")</f>
        <v>43</v>
      </c>
      <c r="N776" s="4">
        <f>VLOOKUP(A776,'Medical Examinations'!$A$2:$B$2336,2,FALSE)</f>
        <v>25.27</v>
      </c>
      <c r="O776" s="4">
        <f>VLOOKUP(A776,'Medical Examinations'!$A$1:$J$2336,3,FALSE)</f>
        <v>6.98</v>
      </c>
      <c r="P776" s="4" t="str">
        <f>VLOOKUP(A776,'Medical Examinations'!$A$1:$J$2336,4,FALSE)</f>
        <v>Yes</v>
      </c>
      <c r="Q776" s="4" t="str">
        <f>VLOOKUP(A776,'Medical Examinations'!$A$1:$J$2336,5,FALSE)</f>
        <v>No</v>
      </c>
      <c r="R776" s="4">
        <f>VLOOKUP(A776,'Medical Examinations'!$A$1:$J$2336,7,FALSE)</f>
        <v>0</v>
      </c>
      <c r="S776" s="4" t="str">
        <f>VLOOKUP(A776,'Medical Examinations'!$A$1:$J$2336,6,FALSE)</f>
        <v>No</v>
      </c>
      <c r="T776" s="4" t="str">
        <f>VLOOKUP(A776,'Medical Examinations'!$A$1:$J$2336,8,FALSE)</f>
        <v>No</v>
      </c>
      <c r="U776" s="4" t="str">
        <f>VLOOKUP(A776,'Medical Examinations'!$A$1:$J$2336,9,FALSE)</f>
        <v>Overweight</v>
      </c>
      <c r="V776" s="4" t="str">
        <f>VLOOKUP(A776,'Medical Examinations'!$A$1:$J$2336,10,FALSE)</f>
        <v>Diabetes</v>
      </c>
      <c r="W776" s="4"/>
      <c r="X776" s="4"/>
    </row>
    <row r="777" spans="1:24" ht="15.75" thickBot="1" x14ac:dyDescent="0.3">
      <c r="A777" s="4" t="s">
        <v>811</v>
      </c>
      <c r="B777" s="5">
        <v>1980</v>
      </c>
      <c r="C777" s="4" t="s">
        <v>18</v>
      </c>
      <c r="D777" s="5">
        <v>8</v>
      </c>
      <c r="E777" s="5" t="str">
        <f>CONCATENATE(D777," ",C777," ",B777)</f>
        <v>8 Jun 1980</v>
      </c>
      <c r="F777" s="4" t="str">
        <f>IF(M777&lt;=30,"20-30",IF(M777&lt;=40,"31-40",IF(M777&lt;=50,"41-50","51+")))</f>
        <v>41-50</v>
      </c>
      <c r="G777" s="19">
        <v>6474.01</v>
      </c>
      <c r="H777" s="4" t="s">
        <v>11</v>
      </c>
      <c r="I777" s="4" t="s">
        <v>12</v>
      </c>
      <c r="J777" s="4" t="s">
        <v>42</v>
      </c>
      <c r="K777" s="4"/>
      <c r="L777" s="4" t="str">
        <f>VLOOKUP(A777,'Customer Names'!$A$2:$B$2336,2,FALSE)</f>
        <v>Oh</v>
      </c>
      <c r="M777" s="4">
        <f>DATEDIF(E777,$K$2,"y")</f>
        <v>44</v>
      </c>
      <c r="N777" s="4">
        <f>VLOOKUP(A777,'Medical Examinations'!$A$2:$B$2336,2,FALSE)</f>
        <v>37.9</v>
      </c>
      <c r="O777" s="4">
        <f>VLOOKUP(A777,'Medical Examinations'!$A$1:$J$2336,3,FALSE)</f>
        <v>5.83</v>
      </c>
      <c r="P777" s="4" t="str">
        <f>VLOOKUP(A777,'Medical Examinations'!$A$1:$J$2336,4,FALSE)</f>
        <v>No</v>
      </c>
      <c r="Q777" s="4" t="str">
        <f>VLOOKUP(A777,'Medical Examinations'!$A$1:$J$2336,5,FALSE)</f>
        <v>No</v>
      </c>
      <c r="R777" s="4">
        <f>VLOOKUP(A777,'Medical Examinations'!$A$1:$J$2336,7,FALSE)</f>
        <v>0</v>
      </c>
      <c r="S777" s="4" t="str">
        <f>VLOOKUP(A777,'Medical Examinations'!$A$1:$J$2336,6,FALSE)</f>
        <v>No</v>
      </c>
      <c r="T777" s="4" t="str">
        <f>VLOOKUP(A777,'Medical Examinations'!$A$1:$J$2336,8,FALSE)</f>
        <v>No</v>
      </c>
      <c r="U777" s="4" t="str">
        <f>VLOOKUP(A777,'Medical Examinations'!$A$1:$J$2336,9,FALSE)</f>
        <v>Obesity</v>
      </c>
      <c r="V777" s="4" t="str">
        <f>VLOOKUP(A777,'Medical Examinations'!$A$1:$J$2336,10,FALSE)</f>
        <v>Prediabetes</v>
      </c>
      <c r="W777" s="4"/>
      <c r="X777" s="4"/>
    </row>
    <row r="778" spans="1:24" ht="15.75" thickBot="1" x14ac:dyDescent="0.3">
      <c r="A778" s="4" t="s">
        <v>812</v>
      </c>
      <c r="B778" s="5">
        <v>1970</v>
      </c>
      <c r="C778" s="4" t="s">
        <v>30</v>
      </c>
      <c r="D778" s="5">
        <v>1</v>
      </c>
      <c r="E778" s="5" t="str">
        <f>CONCATENATE(D778," ",C778," ",B778)</f>
        <v>1 Dec 1970</v>
      </c>
      <c r="F778" s="4" t="str">
        <f>IF(M778&lt;=30,"20-30",IF(M778&lt;=40,"31-40",IF(M778&lt;=50,"41-50","51+")))</f>
        <v>51+</v>
      </c>
      <c r="G778" s="19">
        <v>6481.67</v>
      </c>
      <c r="H778" s="4" t="s">
        <v>11</v>
      </c>
      <c r="I778" s="4" t="s">
        <v>11</v>
      </c>
      <c r="J778" s="4" t="s">
        <v>13</v>
      </c>
      <c r="K778" s="4"/>
      <c r="L778" s="4" t="str">
        <f>VLOOKUP(A778,'Customer Names'!$A$2:$B$2336,2,FALSE)</f>
        <v>McKay</v>
      </c>
      <c r="M778" s="4">
        <f>DATEDIF(E778,$K$2,"y")</f>
        <v>54</v>
      </c>
      <c r="N778" s="4">
        <f>VLOOKUP(A778,'Medical Examinations'!$A$2:$B$2336,2,FALSE)</f>
        <v>17.98</v>
      </c>
      <c r="O778" s="4">
        <f>VLOOKUP(A778,'Medical Examinations'!$A$1:$J$2336,3,FALSE)</f>
        <v>6.57</v>
      </c>
      <c r="P778" s="4" t="str">
        <f>VLOOKUP(A778,'Medical Examinations'!$A$1:$J$2336,4,FALSE)</f>
        <v>Yes</v>
      </c>
      <c r="Q778" s="4" t="str">
        <f>VLOOKUP(A778,'Medical Examinations'!$A$1:$J$2336,5,FALSE)</f>
        <v>No</v>
      </c>
      <c r="R778" s="4">
        <f>VLOOKUP(A778,'Medical Examinations'!$A$1:$J$2336,7,FALSE)</f>
        <v>2</v>
      </c>
      <c r="S778" s="4" t="str">
        <f>VLOOKUP(A778,'Medical Examinations'!$A$1:$J$2336,6,FALSE)</f>
        <v>No</v>
      </c>
      <c r="T778" s="4" t="str">
        <f>VLOOKUP(A778,'Medical Examinations'!$A$1:$J$2336,8,FALSE)</f>
        <v>No</v>
      </c>
      <c r="U778" s="4" t="str">
        <f>VLOOKUP(A778,'Medical Examinations'!$A$1:$J$2336,9,FALSE)</f>
        <v>Underweight</v>
      </c>
      <c r="V778" s="4" t="str">
        <f>VLOOKUP(A778,'Medical Examinations'!$A$1:$J$2336,10,FALSE)</f>
        <v>Diabetes</v>
      </c>
      <c r="W778" s="4"/>
      <c r="X778" s="4"/>
    </row>
    <row r="779" spans="1:24" ht="15.75" thickBot="1" x14ac:dyDescent="0.3">
      <c r="A779" s="4" t="s">
        <v>813</v>
      </c>
      <c r="B779" s="5">
        <v>1982</v>
      </c>
      <c r="C779" s="4" t="s">
        <v>36</v>
      </c>
      <c r="D779" s="5">
        <v>9</v>
      </c>
      <c r="E779" s="5" t="str">
        <f>CONCATENATE(D779," ",C779," ",B779)</f>
        <v>9 Oct 1982</v>
      </c>
      <c r="F779" s="4" t="str">
        <f>IF(M779&lt;=30,"20-30",IF(M779&lt;=40,"31-40",IF(M779&lt;=50,"41-50","51+")))</f>
        <v>41-50</v>
      </c>
      <c r="G779" s="19">
        <v>6496.89</v>
      </c>
      <c r="H779" s="4" t="s">
        <v>11</v>
      </c>
      <c r="I779" s="4" t="s">
        <v>12</v>
      </c>
      <c r="J779" s="4" t="s">
        <v>42</v>
      </c>
      <c r="K779" s="4"/>
      <c r="L779" s="4" t="str">
        <f>VLOOKUP(A779,'Customer Names'!$A$2:$B$2336,2,FALSE)</f>
        <v>Wall</v>
      </c>
      <c r="M779" s="4">
        <f>DATEDIF(E779,$K$2,"y")</f>
        <v>42</v>
      </c>
      <c r="N779" s="4">
        <f>VLOOKUP(A779,'Medical Examinations'!$A$2:$B$2336,2,FALSE)</f>
        <v>27.4</v>
      </c>
      <c r="O779" s="4">
        <f>VLOOKUP(A779,'Medical Examinations'!$A$1:$J$2336,3,FALSE)</f>
        <v>4.6100000000000003</v>
      </c>
      <c r="P779" s="4" t="str">
        <f>VLOOKUP(A779,'Medical Examinations'!$A$1:$J$2336,4,FALSE)</f>
        <v>No</v>
      </c>
      <c r="Q779" s="4" t="str">
        <f>VLOOKUP(A779,'Medical Examinations'!$A$1:$J$2336,5,FALSE)</f>
        <v>No</v>
      </c>
      <c r="R779" s="4">
        <f>VLOOKUP(A779,'Medical Examinations'!$A$1:$J$2336,7,FALSE)</f>
        <v>0</v>
      </c>
      <c r="S779" s="4" t="str">
        <f>VLOOKUP(A779,'Medical Examinations'!$A$1:$J$2336,6,FALSE)</f>
        <v>No</v>
      </c>
      <c r="T779" s="4" t="str">
        <f>VLOOKUP(A779,'Medical Examinations'!$A$1:$J$2336,8,FALSE)</f>
        <v>No</v>
      </c>
      <c r="U779" s="4" t="str">
        <f>VLOOKUP(A779,'Medical Examinations'!$A$1:$J$2336,9,FALSE)</f>
        <v>Overweight</v>
      </c>
      <c r="V779" s="4" t="str">
        <f>VLOOKUP(A779,'Medical Examinations'!$A$1:$J$2336,10,FALSE)</f>
        <v>Normal</v>
      </c>
      <c r="W779" s="4"/>
      <c r="X779" s="4"/>
    </row>
    <row r="780" spans="1:24" ht="15.75" thickBot="1" x14ac:dyDescent="0.3">
      <c r="A780" s="4" t="s">
        <v>814</v>
      </c>
      <c r="B780" s="5">
        <v>1982</v>
      </c>
      <c r="C780" s="4" t="s">
        <v>34</v>
      </c>
      <c r="D780" s="5">
        <v>28</v>
      </c>
      <c r="E780" s="5" t="str">
        <f>CONCATENATE(D780," ",C780," ",B780)</f>
        <v>28 Aug 1982</v>
      </c>
      <c r="F780" s="4" t="str">
        <f>IF(M780&lt;=30,"20-30",IF(M780&lt;=40,"31-40",IF(M780&lt;=50,"41-50","51+")))</f>
        <v>41-50</v>
      </c>
      <c r="G780" s="19">
        <v>6500.24</v>
      </c>
      <c r="H780" s="4" t="s">
        <v>11</v>
      </c>
      <c r="I780" s="4" t="s">
        <v>11</v>
      </c>
      <c r="J780" s="4" t="s">
        <v>13</v>
      </c>
      <c r="K780" s="4"/>
      <c r="L780" s="4" t="str">
        <f>VLOOKUP(A780,'Customer Names'!$A$2:$B$2336,2,FALSE)</f>
        <v>Jubinski</v>
      </c>
      <c r="M780" s="4">
        <f>DATEDIF(E780,$K$2,"y")</f>
        <v>42</v>
      </c>
      <c r="N780" s="4">
        <f>VLOOKUP(A780,'Medical Examinations'!$A$2:$B$2336,2,FALSE)</f>
        <v>29.81</v>
      </c>
      <c r="O780" s="4">
        <f>VLOOKUP(A780,'Medical Examinations'!$A$1:$J$2336,3,FALSE)</f>
        <v>5.28</v>
      </c>
      <c r="P780" s="4" t="str">
        <f>VLOOKUP(A780,'Medical Examinations'!$A$1:$J$2336,4,FALSE)</f>
        <v>No</v>
      </c>
      <c r="Q780" s="4" t="str">
        <f>VLOOKUP(A780,'Medical Examinations'!$A$1:$J$2336,5,FALSE)</f>
        <v>No</v>
      </c>
      <c r="R780" s="4">
        <f>VLOOKUP(A780,'Medical Examinations'!$A$1:$J$2336,7,FALSE)</f>
        <v>0</v>
      </c>
      <c r="S780" s="4" t="str">
        <f>VLOOKUP(A780,'Medical Examinations'!$A$1:$J$2336,6,FALSE)</f>
        <v>No</v>
      </c>
      <c r="T780" s="4" t="str">
        <f>VLOOKUP(A780,'Medical Examinations'!$A$1:$J$2336,8,FALSE)</f>
        <v>No</v>
      </c>
      <c r="U780" s="4" t="str">
        <f>VLOOKUP(A780,'Medical Examinations'!$A$1:$J$2336,9,FALSE)</f>
        <v>Overweight</v>
      </c>
      <c r="V780" s="4" t="str">
        <f>VLOOKUP(A780,'Medical Examinations'!$A$1:$J$2336,10,FALSE)</f>
        <v>Normal</v>
      </c>
      <c r="W780" s="4"/>
      <c r="X780" s="4"/>
    </row>
    <row r="781" spans="1:24" ht="15.75" thickBot="1" x14ac:dyDescent="0.3">
      <c r="A781" s="4" t="s">
        <v>815</v>
      </c>
      <c r="B781" s="5">
        <v>1994</v>
      </c>
      <c r="C781" s="4" t="s">
        <v>10</v>
      </c>
      <c r="D781" s="5">
        <v>7</v>
      </c>
      <c r="E781" s="5" t="str">
        <f>CONCATENATE(D781," ",C781," ",B781)</f>
        <v>7 Jul 1994</v>
      </c>
      <c r="F781" s="4" t="str">
        <f>IF(M781&lt;=30,"20-30",IF(M781&lt;=40,"31-40",IF(M781&lt;=50,"41-50","51+")))</f>
        <v>20-30</v>
      </c>
      <c r="G781" s="19">
        <v>6512.24</v>
      </c>
      <c r="H781" s="4" t="s">
        <v>11</v>
      </c>
      <c r="I781" s="4" t="s">
        <v>16</v>
      </c>
      <c r="J781" s="4" t="s">
        <v>300</v>
      </c>
      <c r="K781" s="4"/>
      <c r="L781" s="4" t="str">
        <f>VLOOKUP(A781,'Customer Names'!$A$2:$B$2336,2,FALSE)</f>
        <v>Richter</v>
      </c>
      <c r="M781" s="4">
        <f>DATEDIF(E781,$K$2,"y")</f>
        <v>30</v>
      </c>
      <c r="N781" s="4">
        <f>VLOOKUP(A781,'Medical Examinations'!$A$2:$B$2336,2,FALSE)</f>
        <v>33.58</v>
      </c>
      <c r="O781" s="4">
        <f>VLOOKUP(A781,'Medical Examinations'!$A$1:$J$2336,3,FALSE)</f>
        <v>5.08</v>
      </c>
      <c r="P781" s="4" t="str">
        <f>VLOOKUP(A781,'Medical Examinations'!$A$1:$J$2336,4,FALSE)</f>
        <v>No</v>
      </c>
      <c r="Q781" s="4" t="str">
        <f>VLOOKUP(A781,'Medical Examinations'!$A$1:$J$2336,5,FALSE)</f>
        <v>No</v>
      </c>
      <c r="R781" s="4">
        <f>VLOOKUP(A781,'Medical Examinations'!$A$1:$J$2336,7,FALSE)</f>
        <v>0</v>
      </c>
      <c r="S781" s="4" t="str">
        <f>VLOOKUP(A781,'Medical Examinations'!$A$1:$J$2336,6,FALSE)</f>
        <v>No</v>
      </c>
      <c r="T781" s="4" t="str">
        <f>VLOOKUP(A781,'Medical Examinations'!$A$1:$J$2336,8,FALSE)</f>
        <v>No</v>
      </c>
      <c r="U781" s="4" t="str">
        <f>VLOOKUP(A781,'Medical Examinations'!$A$1:$J$2336,9,FALSE)</f>
        <v>Obesity</v>
      </c>
      <c r="V781" s="4" t="str">
        <f>VLOOKUP(A781,'Medical Examinations'!$A$1:$J$2336,10,FALSE)</f>
        <v>Normal</v>
      </c>
      <c r="W781" s="4"/>
      <c r="X781" s="4"/>
    </row>
    <row r="782" spans="1:24" ht="15.75" thickBot="1" x14ac:dyDescent="0.3">
      <c r="A782" s="4" t="s">
        <v>816</v>
      </c>
      <c r="B782" s="5">
        <v>1976</v>
      </c>
      <c r="C782" s="4" t="s">
        <v>36</v>
      </c>
      <c r="D782" s="5">
        <v>23</v>
      </c>
      <c r="E782" s="5" t="str">
        <f>CONCATENATE(D782," ",C782," ",B782)</f>
        <v>23 Oct 1976</v>
      </c>
      <c r="F782" s="4" t="str">
        <f>IF(M782&lt;=30,"20-30",IF(M782&lt;=40,"31-40",IF(M782&lt;=50,"41-50","51+")))</f>
        <v>41-50</v>
      </c>
      <c r="G782" s="19">
        <v>6529.21</v>
      </c>
      <c r="H782" s="4" t="s">
        <v>11</v>
      </c>
      <c r="I782" s="4" t="s">
        <v>16</v>
      </c>
      <c r="J782" s="4" t="s">
        <v>13</v>
      </c>
      <c r="K782" s="4"/>
      <c r="L782" s="4" t="str">
        <f>VLOOKUP(A782,'Customer Names'!$A$2:$B$2336,2,FALSE)</f>
        <v>Knight Pech</v>
      </c>
      <c r="M782" s="4">
        <f>DATEDIF(E782,$K$2,"y")</f>
        <v>48</v>
      </c>
      <c r="N782" s="4">
        <f>VLOOKUP(A782,'Medical Examinations'!$A$2:$B$2336,2,FALSE)</f>
        <v>19.86</v>
      </c>
      <c r="O782" s="4">
        <f>VLOOKUP(A782,'Medical Examinations'!$A$1:$J$2336,3,FALSE)</f>
        <v>5.62</v>
      </c>
      <c r="P782" s="4" t="str">
        <f>VLOOKUP(A782,'Medical Examinations'!$A$1:$J$2336,4,FALSE)</f>
        <v>Yes</v>
      </c>
      <c r="Q782" s="4" t="str">
        <f>VLOOKUP(A782,'Medical Examinations'!$A$1:$J$2336,5,FALSE)</f>
        <v>No</v>
      </c>
      <c r="R782" s="4">
        <f>VLOOKUP(A782,'Medical Examinations'!$A$1:$J$2336,7,FALSE)</f>
        <v>0</v>
      </c>
      <c r="S782" s="4" t="str">
        <f>VLOOKUP(A782,'Medical Examinations'!$A$1:$J$2336,6,FALSE)</f>
        <v>No</v>
      </c>
      <c r="T782" s="4" t="str">
        <f>VLOOKUP(A782,'Medical Examinations'!$A$1:$J$2336,8,FALSE)</f>
        <v>No</v>
      </c>
      <c r="U782" s="4" t="str">
        <f>VLOOKUP(A782,'Medical Examinations'!$A$1:$J$2336,9,FALSE)</f>
        <v>Normal Weight</v>
      </c>
      <c r="V782" s="4" t="str">
        <f>VLOOKUP(A782,'Medical Examinations'!$A$1:$J$2336,10,FALSE)</f>
        <v>Normal</v>
      </c>
      <c r="W782" s="4"/>
      <c r="X782" s="4"/>
    </row>
    <row r="783" spans="1:24" ht="15.75" thickBot="1" x14ac:dyDescent="0.3">
      <c r="A783" s="4" t="s">
        <v>817</v>
      </c>
      <c r="B783" s="5">
        <v>1982</v>
      </c>
      <c r="C783" s="4" t="s">
        <v>34</v>
      </c>
      <c r="D783" s="5">
        <v>12</v>
      </c>
      <c r="E783" s="5" t="str">
        <f>CONCATENATE(D783," ",C783," ",B783)</f>
        <v>12 Aug 1982</v>
      </c>
      <c r="F783" s="4" t="str">
        <f>IF(M783&lt;=30,"20-30",IF(M783&lt;=40,"31-40",IF(M783&lt;=50,"41-50","51+")))</f>
        <v>41-50</v>
      </c>
      <c r="G783" s="19">
        <v>6532.04</v>
      </c>
      <c r="H783" s="4" t="s">
        <v>11</v>
      </c>
      <c r="I783" s="4" t="s">
        <v>16</v>
      </c>
      <c r="J783" s="4" t="s">
        <v>13</v>
      </c>
      <c r="K783" s="4"/>
      <c r="L783" s="4" t="str">
        <f>VLOOKUP(A783,'Customer Names'!$A$2:$B$2336,2,FALSE)</f>
        <v>Brodeur</v>
      </c>
      <c r="M783" s="4">
        <f>DATEDIF(E783,$K$2,"y")</f>
        <v>42</v>
      </c>
      <c r="N783" s="4">
        <f>VLOOKUP(A783,'Medical Examinations'!$A$2:$B$2336,2,FALSE)</f>
        <v>23.01</v>
      </c>
      <c r="O783" s="4">
        <f>VLOOKUP(A783,'Medical Examinations'!$A$1:$J$2336,3,FALSE)</f>
        <v>4.68</v>
      </c>
      <c r="P783" s="4" t="str">
        <f>VLOOKUP(A783,'Medical Examinations'!$A$1:$J$2336,4,FALSE)</f>
        <v>No</v>
      </c>
      <c r="Q783" s="4" t="str">
        <f>VLOOKUP(A783,'Medical Examinations'!$A$1:$J$2336,5,FALSE)</f>
        <v>No</v>
      </c>
      <c r="R783" s="4">
        <f>VLOOKUP(A783,'Medical Examinations'!$A$1:$J$2336,7,FALSE)</f>
        <v>0</v>
      </c>
      <c r="S783" s="4" t="str">
        <f>VLOOKUP(A783,'Medical Examinations'!$A$1:$J$2336,6,FALSE)</f>
        <v>No</v>
      </c>
      <c r="T783" s="4" t="str">
        <f>VLOOKUP(A783,'Medical Examinations'!$A$1:$J$2336,8,FALSE)</f>
        <v>No</v>
      </c>
      <c r="U783" s="4" t="str">
        <f>VLOOKUP(A783,'Medical Examinations'!$A$1:$J$2336,9,FALSE)</f>
        <v>Normal Weight</v>
      </c>
      <c r="V783" s="4" t="str">
        <f>VLOOKUP(A783,'Medical Examinations'!$A$1:$J$2336,10,FALSE)</f>
        <v>Normal</v>
      </c>
      <c r="W783" s="4"/>
      <c r="X783" s="4"/>
    </row>
    <row r="784" spans="1:24" ht="15.75" thickBot="1" x14ac:dyDescent="0.3">
      <c r="A784" s="4" t="s">
        <v>818</v>
      </c>
      <c r="B784" s="5">
        <v>1982</v>
      </c>
      <c r="C784" s="4" t="s">
        <v>36</v>
      </c>
      <c r="D784" s="5">
        <v>2</v>
      </c>
      <c r="E784" s="5" t="str">
        <f>CONCATENATE(D784," ",C784," ",B784)</f>
        <v>2 Oct 1982</v>
      </c>
      <c r="F784" s="4" t="str">
        <f>IF(M784&lt;=30,"20-30",IF(M784&lt;=40,"31-40",IF(M784&lt;=50,"41-50","51+")))</f>
        <v>41-50</v>
      </c>
      <c r="G784" s="19">
        <v>6536.68</v>
      </c>
      <c r="H784" s="4" t="s">
        <v>11</v>
      </c>
      <c r="I784" s="4" t="s">
        <v>11</v>
      </c>
      <c r="J784" s="4" t="s">
        <v>23</v>
      </c>
      <c r="K784" s="4"/>
      <c r="L784" s="4" t="str">
        <f>VLOOKUP(A784,'Customer Names'!$A$2:$B$2336,2,FALSE)</f>
        <v>Platt</v>
      </c>
      <c r="M784" s="4">
        <f>DATEDIF(E784,$K$2,"y")</f>
        <v>42</v>
      </c>
      <c r="N784" s="4">
        <f>VLOOKUP(A784,'Medical Examinations'!$A$2:$B$2336,2,FALSE)</f>
        <v>21.4</v>
      </c>
      <c r="O784" s="4">
        <f>VLOOKUP(A784,'Medical Examinations'!$A$1:$J$2336,3,FALSE)</f>
        <v>5.6</v>
      </c>
      <c r="P784" s="4" t="str">
        <f>VLOOKUP(A784,'Medical Examinations'!$A$1:$J$2336,4,FALSE)</f>
        <v>No</v>
      </c>
      <c r="Q784" s="4" t="str">
        <f>VLOOKUP(A784,'Medical Examinations'!$A$1:$J$2336,5,FALSE)</f>
        <v>No</v>
      </c>
      <c r="R784" s="4">
        <f>VLOOKUP(A784,'Medical Examinations'!$A$1:$J$2336,7,FALSE)</f>
        <v>0</v>
      </c>
      <c r="S784" s="4" t="str">
        <f>VLOOKUP(A784,'Medical Examinations'!$A$1:$J$2336,6,FALSE)</f>
        <v>No</v>
      </c>
      <c r="T784" s="4" t="str">
        <f>VLOOKUP(A784,'Medical Examinations'!$A$1:$J$2336,8,FALSE)</f>
        <v>No</v>
      </c>
      <c r="U784" s="4" t="str">
        <f>VLOOKUP(A784,'Medical Examinations'!$A$1:$J$2336,9,FALSE)</f>
        <v>Normal Weight</v>
      </c>
      <c r="V784" s="4" t="str">
        <f>VLOOKUP(A784,'Medical Examinations'!$A$1:$J$2336,10,FALSE)</f>
        <v>Normal</v>
      </c>
      <c r="W784" s="4"/>
      <c r="X784" s="4"/>
    </row>
    <row r="785" spans="1:24" ht="15.75" thickBot="1" x14ac:dyDescent="0.3">
      <c r="A785" s="4" t="s">
        <v>819</v>
      </c>
      <c r="B785" s="5">
        <v>1969</v>
      </c>
      <c r="C785" s="4" t="s">
        <v>30</v>
      </c>
      <c r="D785" s="5">
        <v>3</v>
      </c>
      <c r="E785" s="5" t="str">
        <f>CONCATENATE(D785," ",C785," ",B785)</f>
        <v>3 Dec 1969</v>
      </c>
      <c r="F785" s="4" t="str">
        <f>IF(M785&lt;=30,"20-30",IF(M785&lt;=40,"31-40",IF(M785&lt;=50,"41-50","51+")))</f>
        <v>51+</v>
      </c>
      <c r="G785" s="19">
        <v>6546.16</v>
      </c>
      <c r="H785" s="4" t="s">
        <v>11</v>
      </c>
      <c r="I785" s="4" t="s">
        <v>12</v>
      </c>
      <c r="J785" s="4" t="s">
        <v>13</v>
      </c>
      <c r="K785" s="4"/>
      <c r="L785" s="4" t="str">
        <f>VLOOKUP(A785,'Customer Names'!$A$2:$B$2336,2,FALSE)</f>
        <v>Moore</v>
      </c>
      <c r="M785" s="4">
        <f>DATEDIF(E785,$K$2,"y")</f>
        <v>55</v>
      </c>
      <c r="N785" s="4">
        <f>VLOOKUP(A785,'Medical Examinations'!$A$2:$B$2336,2,FALSE)</f>
        <v>17.8</v>
      </c>
      <c r="O785" s="4">
        <f>VLOOKUP(A785,'Medical Examinations'!$A$1:$J$2336,3,FALSE)</f>
        <v>5.75</v>
      </c>
      <c r="P785" s="4" t="str">
        <f>VLOOKUP(A785,'Medical Examinations'!$A$1:$J$2336,4,FALSE)</f>
        <v>Yes</v>
      </c>
      <c r="Q785" s="4" t="str">
        <f>VLOOKUP(A785,'Medical Examinations'!$A$1:$J$2336,5,FALSE)</f>
        <v>No</v>
      </c>
      <c r="R785" s="4">
        <f>VLOOKUP(A785,'Medical Examinations'!$A$1:$J$2336,7,FALSE)</f>
        <v>1</v>
      </c>
      <c r="S785" s="4" t="str">
        <f>VLOOKUP(A785,'Medical Examinations'!$A$1:$J$2336,6,FALSE)</f>
        <v>Yes</v>
      </c>
      <c r="T785" s="4" t="str">
        <f>VLOOKUP(A785,'Medical Examinations'!$A$1:$J$2336,8,FALSE)</f>
        <v>No</v>
      </c>
      <c r="U785" s="4" t="str">
        <f>VLOOKUP(A785,'Medical Examinations'!$A$1:$J$2336,9,FALSE)</f>
        <v>Underweight</v>
      </c>
      <c r="V785" s="4" t="str">
        <f>VLOOKUP(A785,'Medical Examinations'!$A$1:$J$2336,10,FALSE)</f>
        <v>Prediabetes</v>
      </c>
      <c r="W785" s="4"/>
      <c r="X785" s="4"/>
    </row>
    <row r="786" spans="1:24" ht="15.75" thickBot="1" x14ac:dyDescent="0.3">
      <c r="A786" s="4" t="s">
        <v>820</v>
      </c>
      <c r="B786" s="5">
        <v>1986</v>
      </c>
      <c r="C786" s="4" t="s">
        <v>30</v>
      </c>
      <c r="D786" s="5">
        <v>18</v>
      </c>
      <c r="E786" s="5" t="str">
        <f>CONCATENATE(D786," ",C786," ",B786)</f>
        <v>18 Dec 1986</v>
      </c>
      <c r="F786" s="4" t="str">
        <f>IF(M786&lt;=30,"20-30",IF(M786&lt;=40,"31-40",IF(M786&lt;=50,"41-50","51+")))</f>
        <v>31-40</v>
      </c>
      <c r="G786" s="19">
        <v>6548.2</v>
      </c>
      <c r="H786" s="4" t="s">
        <v>11</v>
      </c>
      <c r="I786" s="4" t="s">
        <v>12</v>
      </c>
      <c r="J786" s="4" t="s">
        <v>23</v>
      </c>
      <c r="K786" s="4"/>
      <c r="L786" s="4" t="str">
        <f>VLOOKUP(A786,'Customer Names'!$A$2:$B$2336,2,FALSE)</f>
        <v>Becker</v>
      </c>
      <c r="M786" s="4">
        <f>DATEDIF(E786,$K$2,"y")</f>
        <v>38</v>
      </c>
      <c r="N786" s="4">
        <f>VLOOKUP(A786,'Medical Examinations'!$A$2:$B$2336,2,FALSE)</f>
        <v>28.594999999999999</v>
      </c>
      <c r="O786" s="4">
        <f>VLOOKUP(A786,'Medical Examinations'!$A$1:$J$2336,3,FALSE)</f>
        <v>8.5299999999999994</v>
      </c>
      <c r="P786" s="4" t="str">
        <f>VLOOKUP(A786,'Medical Examinations'!$A$1:$J$2336,4,FALSE)</f>
        <v>Yes</v>
      </c>
      <c r="Q786" s="4" t="str">
        <f>VLOOKUP(A786,'Medical Examinations'!$A$1:$J$2336,5,FALSE)</f>
        <v>No</v>
      </c>
      <c r="R786" s="4">
        <f>VLOOKUP(A786,'Medical Examinations'!$A$1:$J$2336,7,FALSE)</f>
        <v>1</v>
      </c>
      <c r="S786" s="4" t="str">
        <f>VLOOKUP(A786,'Medical Examinations'!$A$1:$J$2336,6,FALSE)</f>
        <v>No</v>
      </c>
      <c r="T786" s="4" t="str">
        <f>VLOOKUP(A786,'Medical Examinations'!$A$1:$J$2336,8,FALSE)</f>
        <v>No</v>
      </c>
      <c r="U786" s="4" t="str">
        <f>VLOOKUP(A786,'Medical Examinations'!$A$1:$J$2336,9,FALSE)</f>
        <v>Overweight</v>
      </c>
      <c r="V786" s="4" t="str">
        <f>VLOOKUP(A786,'Medical Examinations'!$A$1:$J$2336,10,FALSE)</f>
        <v>Diabetes</v>
      </c>
      <c r="W786" s="4"/>
      <c r="X786" s="4"/>
    </row>
    <row r="787" spans="1:24" ht="15.75" thickBot="1" x14ac:dyDescent="0.3">
      <c r="A787" s="4" t="s">
        <v>821</v>
      </c>
      <c r="B787" s="5">
        <v>1989</v>
      </c>
      <c r="C787" s="4" t="s">
        <v>34</v>
      </c>
      <c r="D787" s="5">
        <v>6</v>
      </c>
      <c r="E787" s="5" t="str">
        <f>CONCATENATE(D787," ",C787," ",B787)</f>
        <v>6 Aug 1989</v>
      </c>
      <c r="F787" s="4" t="str">
        <f>IF(M787&lt;=30,"20-30",IF(M787&lt;=40,"31-40",IF(M787&lt;=50,"41-50","51+")))</f>
        <v>31-40</v>
      </c>
      <c r="G787" s="19">
        <v>6551.75</v>
      </c>
      <c r="H787" s="4" t="s">
        <v>11</v>
      </c>
      <c r="I787" s="4" t="s">
        <v>11</v>
      </c>
      <c r="J787" s="4" t="s">
        <v>247</v>
      </c>
      <c r="K787" s="4"/>
      <c r="L787" s="4" t="str">
        <f>VLOOKUP(A787,'Customer Names'!$A$2:$B$2336,2,FALSE)</f>
        <v>Mayer</v>
      </c>
      <c r="M787" s="4">
        <f>DATEDIF(E787,$K$2,"y")</f>
        <v>35</v>
      </c>
      <c r="N787" s="4">
        <f>VLOOKUP(A787,'Medical Examinations'!$A$2:$B$2336,2,FALSE)</f>
        <v>36.29</v>
      </c>
      <c r="O787" s="4">
        <f>VLOOKUP(A787,'Medical Examinations'!$A$1:$J$2336,3,FALSE)</f>
        <v>6.23</v>
      </c>
      <c r="P787" s="4" t="str">
        <f>VLOOKUP(A787,'Medical Examinations'!$A$1:$J$2336,4,FALSE)</f>
        <v>No</v>
      </c>
      <c r="Q787" s="4" t="str">
        <f>VLOOKUP(A787,'Medical Examinations'!$A$1:$J$2336,5,FALSE)</f>
        <v>No</v>
      </c>
      <c r="R787" s="4">
        <f>VLOOKUP(A787,'Medical Examinations'!$A$1:$J$2336,7,FALSE)</f>
        <v>0</v>
      </c>
      <c r="S787" s="4" t="str">
        <f>VLOOKUP(A787,'Medical Examinations'!$A$1:$J$2336,6,FALSE)</f>
        <v>No</v>
      </c>
      <c r="T787" s="4" t="str">
        <f>VLOOKUP(A787,'Medical Examinations'!$A$1:$J$2336,8,FALSE)</f>
        <v>No</v>
      </c>
      <c r="U787" s="4" t="str">
        <f>VLOOKUP(A787,'Medical Examinations'!$A$1:$J$2336,9,FALSE)</f>
        <v>Obesity</v>
      </c>
      <c r="V787" s="4" t="str">
        <f>VLOOKUP(A787,'Medical Examinations'!$A$1:$J$2336,10,FALSE)</f>
        <v>Prediabetes</v>
      </c>
      <c r="W787" s="4"/>
      <c r="X787" s="4"/>
    </row>
    <row r="788" spans="1:24" ht="15.75" thickBot="1" x14ac:dyDescent="0.3">
      <c r="A788" s="4" t="s">
        <v>822</v>
      </c>
      <c r="B788" s="5">
        <v>1968</v>
      </c>
      <c r="C788" s="4" t="s">
        <v>30</v>
      </c>
      <c r="D788" s="5">
        <v>11</v>
      </c>
      <c r="E788" s="5" t="str">
        <f>CONCATENATE(D788," ",C788," ",B788)</f>
        <v>11 Dec 1968</v>
      </c>
      <c r="F788" s="4" t="str">
        <f>IF(M788&lt;=30,"20-30",IF(M788&lt;=40,"31-40",IF(M788&lt;=50,"41-50","51+")))</f>
        <v>51+</v>
      </c>
      <c r="G788" s="19">
        <v>6552.01</v>
      </c>
      <c r="H788" s="4" t="s">
        <v>12</v>
      </c>
      <c r="I788" s="4" t="s">
        <v>11</v>
      </c>
      <c r="J788" s="4" t="s">
        <v>13</v>
      </c>
      <c r="K788" s="4"/>
      <c r="L788" s="4" t="str">
        <f>VLOOKUP(A788,'Customer Names'!$A$2:$B$2336,2,FALSE)</f>
        <v>Gennaro</v>
      </c>
      <c r="M788" s="4">
        <f>DATEDIF(E788,$K$2,"y")</f>
        <v>56</v>
      </c>
      <c r="N788" s="4">
        <f>VLOOKUP(A788,'Medical Examinations'!$A$2:$B$2336,2,FALSE)</f>
        <v>17.059999999999999</v>
      </c>
      <c r="O788" s="4">
        <f>VLOOKUP(A788,'Medical Examinations'!$A$1:$J$2336,3,FALSE)</f>
        <v>8.5</v>
      </c>
      <c r="P788" s="4" t="str">
        <f>VLOOKUP(A788,'Medical Examinations'!$A$1:$J$2336,4,FALSE)</f>
        <v>No</v>
      </c>
      <c r="Q788" s="4" t="str">
        <f>VLOOKUP(A788,'Medical Examinations'!$A$1:$J$2336,5,FALSE)</f>
        <v>No</v>
      </c>
      <c r="R788" s="4">
        <f>VLOOKUP(A788,'Medical Examinations'!$A$1:$J$2336,7,FALSE)</f>
        <v>0</v>
      </c>
      <c r="S788" s="4" t="str">
        <f>VLOOKUP(A788,'Medical Examinations'!$A$1:$J$2336,6,FALSE)</f>
        <v>No</v>
      </c>
      <c r="T788" s="4" t="str">
        <f>VLOOKUP(A788,'Medical Examinations'!$A$1:$J$2336,8,FALSE)</f>
        <v>No</v>
      </c>
      <c r="U788" s="4" t="str">
        <f>VLOOKUP(A788,'Medical Examinations'!$A$1:$J$2336,9,FALSE)</f>
        <v>Underweight</v>
      </c>
      <c r="V788" s="4" t="str">
        <f>VLOOKUP(A788,'Medical Examinations'!$A$1:$J$2336,10,FALSE)</f>
        <v>Diabetes</v>
      </c>
      <c r="W788" s="4"/>
      <c r="X788" s="4"/>
    </row>
    <row r="789" spans="1:24" ht="15.75" thickBot="1" x14ac:dyDescent="0.3">
      <c r="A789" s="4" t="s">
        <v>823</v>
      </c>
      <c r="B789" s="5">
        <v>1984</v>
      </c>
      <c r="C789" s="4" t="s">
        <v>20</v>
      </c>
      <c r="D789" s="5">
        <v>20</v>
      </c>
      <c r="E789" s="5" t="str">
        <f>CONCATENATE(D789," ",C789," ",B789)</f>
        <v>20 Sep 1984</v>
      </c>
      <c r="F789" s="4" t="str">
        <f>IF(M789&lt;=30,"20-30",IF(M789&lt;=40,"31-40",IF(M789&lt;=50,"41-50","51+")))</f>
        <v>31-40</v>
      </c>
      <c r="G789" s="19">
        <v>6555.07</v>
      </c>
      <c r="H789" s="4" t="s">
        <v>11</v>
      </c>
      <c r="I789" s="4" t="s">
        <v>11</v>
      </c>
      <c r="J789" s="4" t="s">
        <v>247</v>
      </c>
      <c r="K789" s="4"/>
      <c r="L789" s="4" t="str">
        <f>VLOOKUP(A789,'Customer Names'!$A$2:$B$2336,2,FALSE)</f>
        <v>Sobrino</v>
      </c>
      <c r="M789" s="4">
        <f>DATEDIF(E789,$K$2,"y")</f>
        <v>40</v>
      </c>
      <c r="N789" s="4">
        <f>VLOOKUP(A789,'Medical Examinations'!$A$2:$B$2336,2,FALSE)</f>
        <v>27.265000000000001</v>
      </c>
      <c r="O789" s="4">
        <f>VLOOKUP(A789,'Medical Examinations'!$A$1:$J$2336,3,FALSE)</f>
        <v>5.51</v>
      </c>
      <c r="P789" s="4" t="str">
        <f>VLOOKUP(A789,'Medical Examinations'!$A$1:$J$2336,4,FALSE)</f>
        <v>No</v>
      </c>
      <c r="Q789" s="4" t="str">
        <f>VLOOKUP(A789,'Medical Examinations'!$A$1:$J$2336,5,FALSE)</f>
        <v>No</v>
      </c>
      <c r="R789" s="4">
        <f>VLOOKUP(A789,'Medical Examinations'!$A$1:$J$2336,7,FALSE)</f>
        <v>1</v>
      </c>
      <c r="S789" s="4" t="str">
        <f>VLOOKUP(A789,'Medical Examinations'!$A$1:$J$2336,6,FALSE)</f>
        <v>No</v>
      </c>
      <c r="T789" s="4" t="str">
        <f>VLOOKUP(A789,'Medical Examinations'!$A$1:$J$2336,8,FALSE)</f>
        <v>No</v>
      </c>
      <c r="U789" s="4" t="str">
        <f>VLOOKUP(A789,'Medical Examinations'!$A$1:$J$2336,9,FALSE)</f>
        <v>Overweight</v>
      </c>
      <c r="V789" s="4" t="str">
        <f>VLOOKUP(A789,'Medical Examinations'!$A$1:$J$2336,10,FALSE)</f>
        <v>Normal</v>
      </c>
      <c r="W789" s="4"/>
      <c r="X789" s="4"/>
    </row>
    <row r="790" spans="1:24" ht="15.75" thickBot="1" x14ac:dyDescent="0.3">
      <c r="A790" s="4" t="s">
        <v>824</v>
      </c>
      <c r="B790" s="5">
        <v>1981</v>
      </c>
      <c r="C790" s="4" t="s">
        <v>10</v>
      </c>
      <c r="D790" s="5">
        <v>20</v>
      </c>
      <c r="E790" s="5" t="str">
        <f>CONCATENATE(D790," ",C790," ",B790)</f>
        <v>20 Jul 1981</v>
      </c>
      <c r="F790" s="4" t="str">
        <f>IF(M790&lt;=30,"20-30",IF(M790&lt;=40,"31-40",IF(M790&lt;=50,"41-50","51+")))</f>
        <v>41-50</v>
      </c>
      <c r="G790" s="19">
        <v>6571.02</v>
      </c>
      <c r="H790" s="4" t="s">
        <v>11</v>
      </c>
      <c r="I790" s="4" t="s">
        <v>16</v>
      </c>
      <c r="J790" s="4" t="s">
        <v>23</v>
      </c>
      <c r="K790" s="4"/>
      <c r="L790" s="4" t="str">
        <f>VLOOKUP(A790,'Customer Names'!$A$2:$B$2336,2,FALSE)</f>
        <v>Nolan</v>
      </c>
      <c r="M790" s="4">
        <f>DATEDIF(E790,$K$2,"y")</f>
        <v>43</v>
      </c>
      <c r="N790" s="4">
        <f>VLOOKUP(A790,'Medical Examinations'!$A$2:$B$2336,2,FALSE)</f>
        <v>32.965000000000003</v>
      </c>
      <c r="O790" s="4">
        <f>VLOOKUP(A790,'Medical Examinations'!$A$1:$J$2336,3,FALSE)</f>
        <v>9.2100000000000009</v>
      </c>
      <c r="P790" s="4" t="str">
        <f>VLOOKUP(A790,'Medical Examinations'!$A$1:$J$2336,4,FALSE)</f>
        <v>Yes</v>
      </c>
      <c r="Q790" s="4" t="str">
        <f>VLOOKUP(A790,'Medical Examinations'!$A$1:$J$2336,5,FALSE)</f>
        <v>No</v>
      </c>
      <c r="R790" s="4">
        <f>VLOOKUP(A790,'Medical Examinations'!$A$1:$J$2336,7,FALSE)</f>
        <v>0</v>
      </c>
      <c r="S790" s="4" t="str">
        <f>VLOOKUP(A790,'Medical Examinations'!$A$1:$J$2336,6,FALSE)</f>
        <v>No</v>
      </c>
      <c r="T790" s="4" t="str">
        <f>VLOOKUP(A790,'Medical Examinations'!$A$1:$J$2336,8,FALSE)</f>
        <v>No</v>
      </c>
      <c r="U790" s="4" t="str">
        <f>VLOOKUP(A790,'Medical Examinations'!$A$1:$J$2336,9,FALSE)</f>
        <v>Obesity</v>
      </c>
      <c r="V790" s="4" t="str">
        <f>VLOOKUP(A790,'Medical Examinations'!$A$1:$J$2336,10,FALSE)</f>
        <v>Diabetes</v>
      </c>
      <c r="W790" s="4"/>
      <c r="X790" s="4"/>
    </row>
    <row r="791" spans="1:24" ht="15.75" thickBot="1" x14ac:dyDescent="0.3">
      <c r="A791" s="4" t="s">
        <v>825</v>
      </c>
      <c r="B791" s="5">
        <v>1984</v>
      </c>
      <c r="C791" s="4" t="s">
        <v>36</v>
      </c>
      <c r="D791" s="5">
        <v>5</v>
      </c>
      <c r="E791" s="5" t="str">
        <f>CONCATENATE(D791," ",C791," ",B791)</f>
        <v>5 Oct 1984</v>
      </c>
      <c r="F791" s="4" t="str">
        <f>IF(M791&lt;=30,"20-30",IF(M791&lt;=40,"31-40",IF(M791&lt;=50,"41-50","51+")))</f>
        <v>31-40</v>
      </c>
      <c r="G791" s="19">
        <v>6571.54</v>
      </c>
      <c r="H791" s="4" t="s">
        <v>11</v>
      </c>
      <c r="I791" s="4" t="s">
        <v>12</v>
      </c>
      <c r="J791" s="4" t="s">
        <v>42</v>
      </c>
      <c r="K791" s="4"/>
      <c r="L791" s="4" t="str">
        <f>VLOOKUP(A791,'Customer Names'!$A$2:$B$2336,2,FALSE)</f>
        <v>Mahaney</v>
      </c>
      <c r="M791" s="4">
        <f>DATEDIF(E791,$K$2,"y")</f>
        <v>40</v>
      </c>
      <c r="N791" s="4">
        <f>VLOOKUP(A791,'Medical Examinations'!$A$2:$B$2336,2,FALSE)</f>
        <v>34.799999999999997</v>
      </c>
      <c r="O791" s="4">
        <f>VLOOKUP(A791,'Medical Examinations'!$A$1:$J$2336,3,FALSE)</f>
        <v>4.1900000000000004</v>
      </c>
      <c r="P791" s="4" t="str">
        <f>VLOOKUP(A791,'Medical Examinations'!$A$1:$J$2336,4,FALSE)</f>
        <v>No</v>
      </c>
      <c r="Q791" s="4" t="str">
        <f>VLOOKUP(A791,'Medical Examinations'!$A$1:$J$2336,5,FALSE)</f>
        <v>No</v>
      </c>
      <c r="R791" s="4">
        <f>VLOOKUP(A791,'Medical Examinations'!$A$1:$J$2336,7,FALSE)</f>
        <v>1</v>
      </c>
      <c r="S791" s="4" t="str">
        <f>VLOOKUP(A791,'Medical Examinations'!$A$1:$J$2336,6,FALSE)</f>
        <v>No</v>
      </c>
      <c r="T791" s="4" t="str">
        <f>VLOOKUP(A791,'Medical Examinations'!$A$1:$J$2336,8,FALSE)</f>
        <v>No</v>
      </c>
      <c r="U791" s="4" t="str">
        <f>VLOOKUP(A791,'Medical Examinations'!$A$1:$J$2336,9,FALSE)</f>
        <v>Obesity</v>
      </c>
      <c r="V791" s="4" t="str">
        <f>VLOOKUP(A791,'Medical Examinations'!$A$1:$J$2336,10,FALSE)</f>
        <v>Normal</v>
      </c>
      <c r="W791" s="4"/>
      <c r="X791" s="4"/>
    </row>
    <row r="792" spans="1:24" ht="15.75" thickBot="1" x14ac:dyDescent="0.3">
      <c r="A792" s="4" t="s">
        <v>826</v>
      </c>
      <c r="B792" s="5">
        <v>1982</v>
      </c>
      <c r="C792" s="4" t="s">
        <v>15</v>
      </c>
      <c r="D792" s="5">
        <v>22</v>
      </c>
      <c r="E792" s="5" t="str">
        <f>CONCATENATE(D792," ",C792," ",B792)</f>
        <v>22 Nov 1982</v>
      </c>
      <c r="F792" s="4" t="str">
        <f>IF(M792&lt;=30,"20-30",IF(M792&lt;=40,"31-40",IF(M792&lt;=50,"41-50","51+")))</f>
        <v>41-50</v>
      </c>
      <c r="G792" s="19">
        <v>6593.51</v>
      </c>
      <c r="H792" s="4" t="s">
        <v>11</v>
      </c>
      <c r="I792" s="4" t="s">
        <v>16</v>
      </c>
      <c r="J792" s="4" t="s">
        <v>13</v>
      </c>
      <c r="K792" s="4"/>
      <c r="L792" s="4" t="str">
        <f>VLOOKUP(A792,'Customer Names'!$A$2:$B$2336,2,FALSE)</f>
        <v>Keehan</v>
      </c>
      <c r="M792" s="4">
        <f>DATEDIF(E792,$K$2,"y")</f>
        <v>42</v>
      </c>
      <c r="N792" s="4">
        <f>VLOOKUP(A792,'Medical Examinations'!$A$2:$B$2336,2,FALSE)</f>
        <v>24.97</v>
      </c>
      <c r="O792" s="4">
        <f>VLOOKUP(A792,'Medical Examinations'!$A$1:$J$2336,3,FALSE)</f>
        <v>5.66</v>
      </c>
      <c r="P792" s="4" t="str">
        <f>VLOOKUP(A792,'Medical Examinations'!$A$1:$J$2336,4,FALSE)</f>
        <v>No</v>
      </c>
      <c r="Q792" s="4" t="str">
        <f>VLOOKUP(A792,'Medical Examinations'!$A$1:$J$2336,5,FALSE)</f>
        <v>No</v>
      </c>
      <c r="R792" s="4">
        <f>VLOOKUP(A792,'Medical Examinations'!$A$1:$J$2336,7,FALSE)</f>
        <v>0</v>
      </c>
      <c r="S792" s="4" t="str">
        <f>VLOOKUP(A792,'Medical Examinations'!$A$1:$J$2336,6,FALSE)</f>
        <v>No</v>
      </c>
      <c r="T792" s="4" t="str">
        <f>VLOOKUP(A792,'Medical Examinations'!$A$1:$J$2336,8,FALSE)</f>
        <v>No</v>
      </c>
      <c r="U792" s="4" t="str">
        <f>VLOOKUP(A792,'Medical Examinations'!$A$1:$J$2336,9,FALSE)</f>
        <v>Normal Weight</v>
      </c>
      <c r="V792" s="4" t="str">
        <f>VLOOKUP(A792,'Medical Examinations'!$A$1:$J$2336,10,FALSE)</f>
        <v>Normal</v>
      </c>
      <c r="W792" s="4"/>
      <c r="X792" s="4"/>
    </row>
    <row r="793" spans="1:24" ht="15.75" thickBot="1" x14ac:dyDescent="0.3">
      <c r="A793" s="4" t="s">
        <v>827</v>
      </c>
      <c r="B793" s="5">
        <v>1982</v>
      </c>
      <c r="C793" s="4" t="s">
        <v>30</v>
      </c>
      <c r="D793" s="5">
        <v>29</v>
      </c>
      <c r="E793" s="5" t="str">
        <f>CONCATENATE(D793," ",C793," ",B793)</f>
        <v>29 Dec 1982</v>
      </c>
      <c r="F793" s="4" t="str">
        <f>IF(M793&lt;=30,"20-30",IF(M793&lt;=40,"31-40",IF(M793&lt;=50,"41-50","51+")))</f>
        <v>41-50</v>
      </c>
      <c r="G793" s="19">
        <v>6600.21</v>
      </c>
      <c r="H793" s="4" t="s">
        <v>12</v>
      </c>
      <c r="I793" s="4" t="s">
        <v>11</v>
      </c>
      <c r="J793" s="4" t="s">
        <v>168</v>
      </c>
      <c r="K793" s="4"/>
      <c r="L793" s="4" t="str">
        <f>VLOOKUP(A793,'Customer Names'!$A$2:$B$2336,2,FALSE)</f>
        <v>Mancebo Garcia</v>
      </c>
      <c r="M793" s="4">
        <f>DATEDIF(E793,$K$2,"y")</f>
        <v>42</v>
      </c>
      <c r="N793" s="4">
        <f>VLOOKUP(A793,'Medical Examinations'!$A$2:$B$2336,2,FALSE)</f>
        <v>34.104999999999997</v>
      </c>
      <c r="O793" s="4">
        <f>VLOOKUP(A793,'Medical Examinations'!$A$1:$J$2336,3,FALSE)</f>
        <v>5.93</v>
      </c>
      <c r="P793" s="4" t="str">
        <f>VLOOKUP(A793,'Medical Examinations'!$A$1:$J$2336,4,FALSE)</f>
        <v>No</v>
      </c>
      <c r="Q793" s="4" t="str">
        <f>VLOOKUP(A793,'Medical Examinations'!$A$1:$J$2336,5,FALSE)</f>
        <v>No</v>
      </c>
      <c r="R793" s="4">
        <f>VLOOKUP(A793,'Medical Examinations'!$A$1:$J$2336,7,FALSE)</f>
        <v>0</v>
      </c>
      <c r="S793" s="4" t="str">
        <f>VLOOKUP(A793,'Medical Examinations'!$A$1:$J$2336,6,FALSE)</f>
        <v>No</v>
      </c>
      <c r="T793" s="4" t="str">
        <f>VLOOKUP(A793,'Medical Examinations'!$A$1:$J$2336,8,FALSE)</f>
        <v>No</v>
      </c>
      <c r="U793" s="4" t="str">
        <f>VLOOKUP(A793,'Medical Examinations'!$A$1:$J$2336,9,FALSE)</f>
        <v>Obesity</v>
      </c>
      <c r="V793" s="4" t="str">
        <f>VLOOKUP(A793,'Medical Examinations'!$A$1:$J$2336,10,FALSE)</f>
        <v>Prediabetes</v>
      </c>
      <c r="W793" s="4"/>
      <c r="X793" s="4"/>
    </row>
    <row r="794" spans="1:24" ht="15.75" thickBot="1" x14ac:dyDescent="0.3">
      <c r="A794" s="4" t="s">
        <v>828</v>
      </c>
      <c r="B794" s="5">
        <v>1982</v>
      </c>
      <c r="C794" s="4" t="s">
        <v>15</v>
      </c>
      <c r="D794" s="5">
        <v>7</v>
      </c>
      <c r="E794" s="5" t="str">
        <f>CONCATENATE(D794," ",C794," ",B794)</f>
        <v>7 Nov 1982</v>
      </c>
      <c r="F794" s="4" t="str">
        <f>IF(M794&lt;=30,"20-30",IF(M794&lt;=40,"31-40",IF(M794&lt;=50,"41-50","51+")))</f>
        <v>41-50</v>
      </c>
      <c r="G794" s="19">
        <v>6600.36</v>
      </c>
      <c r="H794" s="4" t="s">
        <v>11</v>
      </c>
      <c r="I794" s="4" t="s">
        <v>12</v>
      </c>
      <c r="J794" s="4" t="s">
        <v>42</v>
      </c>
      <c r="K794" s="4"/>
      <c r="L794" s="4" t="str">
        <f>VLOOKUP(A794,'Customer Names'!$A$2:$B$2336,2,FALSE)</f>
        <v>Shanley</v>
      </c>
      <c r="M794" s="4">
        <f>DATEDIF(E794,$K$2,"y")</f>
        <v>42</v>
      </c>
      <c r="N794" s="4">
        <f>VLOOKUP(A794,'Medical Examinations'!$A$2:$B$2336,2,FALSE)</f>
        <v>29.9</v>
      </c>
      <c r="O794" s="4">
        <f>VLOOKUP(A794,'Medical Examinations'!$A$1:$J$2336,3,FALSE)</f>
        <v>5.91</v>
      </c>
      <c r="P794" s="4" t="str">
        <f>VLOOKUP(A794,'Medical Examinations'!$A$1:$J$2336,4,FALSE)</f>
        <v>No</v>
      </c>
      <c r="Q794" s="4" t="str">
        <f>VLOOKUP(A794,'Medical Examinations'!$A$1:$J$2336,5,FALSE)</f>
        <v>No</v>
      </c>
      <c r="R794" s="4">
        <f>VLOOKUP(A794,'Medical Examinations'!$A$1:$J$2336,7,FALSE)</f>
        <v>0</v>
      </c>
      <c r="S794" s="4" t="str">
        <f>VLOOKUP(A794,'Medical Examinations'!$A$1:$J$2336,6,FALSE)</f>
        <v>No</v>
      </c>
      <c r="T794" s="4" t="str">
        <f>VLOOKUP(A794,'Medical Examinations'!$A$1:$J$2336,8,FALSE)</f>
        <v>No</v>
      </c>
      <c r="U794" s="4" t="str">
        <f>VLOOKUP(A794,'Medical Examinations'!$A$1:$J$2336,9,FALSE)</f>
        <v>Overweight</v>
      </c>
      <c r="V794" s="4" t="str">
        <f>VLOOKUP(A794,'Medical Examinations'!$A$1:$J$2336,10,FALSE)</f>
        <v>Prediabetes</v>
      </c>
      <c r="W794" s="4"/>
      <c r="X794" s="4"/>
    </row>
    <row r="795" spans="1:24" ht="15.75" thickBot="1" x14ac:dyDescent="0.3">
      <c r="A795" s="4" t="s">
        <v>829</v>
      </c>
      <c r="B795" s="5">
        <v>1982</v>
      </c>
      <c r="C795" s="4" t="s">
        <v>34</v>
      </c>
      <c r="D795" s="5">
        <v>28</v>
      </c>
      <c r="E795" s="5" t="str">
        <f>CONCATENATE(D795," ",C795," ",B795)</f>
        <v>28 Aug 1982</v>
      </c>
      <c r="F795" s="4" t="str">
        <f>IF(M795&lt;=30,"20-30",IF(M795&lt;=40,"31-40",IF(M795&lt;=50,"41-50","51+")))</f>
        <v>41-50</v>
      </c>
      <c r="G795" s="19">
        <v>6610.11</v>
      </c>
      <c r="H795" s="4" t="s">
        <v>12</v>
      </c>
      <c r="I795" s="4" t="s">
        <v>11</v>
      </c>
      <c r="J795" s="4" t="s">
        <v>164</v>
      </c>
      <c r="K795" s="4"/>
      <c r="L795" s="4" t="str">
        <f>VLOOKUP(A795,'Customer Names'!$A$2:$B$2336,2,FALSE)</f>
        <v>Frank</v>
      </c>
      <c r="M795" s="4">
        <f>DATEDIF(E795,$K$2,"y")</f>
        <v>42</v>
      </c>
      <c r="N795" s="4">
        <f>VLOOKUP(A795,'Medical Examinations'!$A$2:$B$2336,2,FALSE)</f>
        <v>41.23</v>
      </c>
      <c r="O795" s="4">
        <f>VLOOKUP(A795,'Medical Examinations'!$A$1:$J$2336,3,FALSE)</f>
        <v>4.24</v>
      </c>
      <c r="P795" s="4" t="str">
        <f>VLOOKUP(A795,'Medical Examinations'!$A$1:$J$2336,4,FALSE)</f>
        <v>No</v>
      </c>
      <c r="Q795" s="4" t="str">
        <f>VLOOKUP(A795,'Medical Examinations'!$A$1:$J$2336,5,FALSE)</f>
        <v>No</v>
      </c>
      <c r="R795" s="4">
        <f>VLOOKUP(A795,'Medical Examinations'!$A$1:$J$2336,7,FALSE)</f>
        <v>0</v>
      </c>
      <c r="S795" s="4" t="str">
        <f>VLOOKUP(A795,'Medical Examinations'!$A$1:$J$2336,6,FALSE)</f>
        <v>No</v>
      </c>
      <c r="T795" s="4" t="str">
        <f>VLOOKUP(A795,'Medical Examinations'!$A$1:$J$2336,8,FALSE)</f>
        <v>No</v>
      </c>
      <c r="U795" s="4" t="str">
        <f>VLOOKUP(A795,'Medical Examinations'!$A$1:$J$2336,9,FALSE)</f>
        <v>Obesity</v>
      </c>
      <c r="V795" s="4" t="str">
        <f>VLOOKUP(A795,'Medical Examinations'!$A$1:$J$2336,10,FALSE)</f>
        <v>Normal</v>
      </c>
      <c r="W795" s="4"/>
      <c r="X795" s="4"/>
    </row>
    <row r="796" spans="1:24" ht="15.75" thickBot="1" x14ac:dyDescent="0.3">
      <c r="A796" s="4" t="s">
        <v>830</v>
      </c>
      <c r="B796" s="5">
        <v>1973</v>
      </c>
      <c r="C796" s="4" t="s">
        <v>34</v>
      </c>
      <c r="D796" s="5">
        <v>29</v>
      </c>
      <c r="E796" s="5" t="str">
        <f>CONCATENATE(D796," ",C796," ",B796)</f>
        <v>29 Aug 1973</v>
      </c>
      <c r="F796" s="4" t="str">
        <f>IF(M796&lt;=30,"20-30",IF(M796&lt;=40,"31-40",IF(M796&lt;=50,"41-50","51+")))</f>
        <v>51+</v>
      </c>
      <c r="G796" s="19">
        <v>6630.31</v>
      </c>
      <c r="H796" s="4" t="s">
        <v>11</v>
      </c>
      <c r="I796" s="4" t="s">
        <v>16</v>
      </c>
      <c r="J796" s="4" t="s">
        <v>13</v>
      </c>
      <c r="K796" s="4"/>
      <c r="L796" s="4" t="str">
        <f>VLOOKUP(A796,'Customer Names'!$A$2:$B$2336,2,FALSE)</f>
        <v>Strang</v>
      </c>
      <c r="M796" s="4">
        <f>DATEDIF(E796,$K$2,"y")</f>
        <v>51</v>
      </c>
      <c r="N796" s="4">
        <f>VLOOKUP(A796,'Medical Examinations'!$A$2:$B$2336,2,FALSE)</f>
        <v>20.69</v>
      </c>
      <c r="O796" s="4">
        <f>VLOOKUP(A796,'Medical Examinations'!$A$1:$J$2336,3,FALSE)</f>
        <v>6.93</v>
      </c>
      <c r="P796" s="4" t="str">
        <f>VLOOKUP(A796,'Medical Examinations'!$A$1:$J$2336,4,FALSE)</f>
        <v>No</v>
      </c>
      <c r="Q796" s="4" t="str">
        <f>VLOOKUP(A796,'Medical Examinations'!$A$1:$J$2336,5,FALSE)</f>
        <v>No</v>
      </c>
      <c r="R796" s="4">
        <f>VLOOKUP(A796,'Medical Examinations'!$A$1:$J$2336,7,FALSE)</f>
        <v>2</v>
      </c>
      <c r="S796" s="4" t="str">
        <f>VLOOKUP(A796,'Medical Examinations'!$A$1:$J$2336,6,FALSE)</f>
        <v>No</v>
      </c>
      <c r="T796" s="4" t="str">
        <f>VLOOKUP(A796,'Medical Examinations'!$A$1:$J$2336,8,FALSE)</f>
        <v>No</v>
      </c>
      <c r="U796" s="4" t="str">
        <f>VLOOKUP(A796,'Medical Examinations'!$A$1:$J$2336,9,FALSE)</f>
        <v>Normal Weight</v>
      </c>
      <c r="V796" s="4" t="str">
        <f>VLOOKUP(A796,'Medical Examinations'!$A$1:$J$2336,10,FALSE)</f>
        <v>Diabetes</v>
      </c>
      <c r="W796" s="4"/>
      <c r="X796" s="4"/>
    </row>
    <row r="797" spans="1:24" ht="15.75" thickBot="1" x14ac:dyDescent="0.3">
      <c r="A797" s="4" t="s">
        <v>831</v>
      </c>
      <c r="B797" s="5">
        <v>2003</v>
      </c>
      <c r="C797" s="4" t="s">
        <v>20</v>
      </c>
      <c r="D797" s="5">
        <v>4</v>
      </c>
      <c r="E797" s="5" t="str">
        <f>CONCATENATE(D797," ",C797," ",B797)</f>
        <v>4 Sep 2003</v>
      </c>
      <c r="F797" s="4" t="str">
        <f>IF(M797&lt;=30,"20-30",IF(M797&lt;=40,"31-40",IF(M797&lt;=50,"41-50","51+")))</f>
        <v>20-30</v>
      </c>
      <c r="G797" s="19">
        <v>6638.16</v>
      </c>
      <c r="H797" s="4" t="s">
        <v>11</v>
      </c>
      <c r="I797" s="4" t="s">
        <v>16</v>
      </c>
      <c r="J797" s="4" t="s">
        <v>23</v>
      </c>
      <c r="K797" s="4"/>
      <c r="L797" s="4" t="str">
        <f>VLOOKUP(A797,'Customer Names'!$A$2:$B$2336,2,FALSE)</f>
        <v>Yabu</v>
      </c>
      <c r="M797" s="4">
        <f>DATEDIF(E797,$K$2,"y")</f>
        <v>21</v>
      </c>
      <c r="N797" s="4">
        <f>VLOOKUP(A797,'Medical Examinations'!$A$2:$B$2336,2,FALSE)</f>
        <v>41.42</v>
      </c>
      <c r="O797" s="4">
        <f>VLOOKUP(A797,'Medical Examinations'!$A$1:$J$2336,3,FALSE)</f>
        <v>5.17</v>
      </c>
      <c r="P797" s="4" t="str">
        <f>VLOOKUP(A797,'Medical Examinations'!$A$1:$J$2336,4,FALSE)</f>
        <v>No</v>
      </c>
      <c r="Q797" s="4" t="str">
        <f>VLOOKUP(A797,'Medical Examinations'!$A$1:$J$2336,5,FALSE)</f>
        <v>No</v>
      </c>
      <c r="R797" s="4">
        <f>VLOOKUP(A797,'Medical Examinations'!$A$1:$J$2336,7,FALSE)</f>
        <v>1</v>
      </c>
      <c r="S797" s="4" t="str">
        <f>VLOOKUP(A797,'Medical Examinations'!$A$1:$J$2336,6,FALSE)</f>
        <v>Yes</v>
      </c>
      <c r="T797" s="4" t="str">
        <f>VLOOKUP(A797,'Medical Examinations'!$A$1:$J$2336,8,FALSE)</f>
        <v>No</v>
      </c>
      <c r="U797" s="4" t="str">
        <f>VLOOKUP(A797,'Medical Examinations'!$A$1:$J$2336,9,FALSE)</f>
        <v>Obesity</v>
      </c>
      <c r="V797" s="4" t="str">
        <f>VLOOKUP(A797,'Medical Examinations'!$A$1:$J$2336,10,FALSE)</f>
        <v>Normal</v>
      </c>
      <c r="W797" s="4"/>
      <c r="X797" s="4"/>
    </row>
    <row r="798" spans="1:24" ht="15.75" thickBot="1" x14ac:dyDescent="0.3">
      <c r="A798" s="4" t="s">
        <v>832</v>
      </c>
      <c r="B798" s="5">
        <v>1990</v>
      </c>
      <c r="C798" s="4" t="s">
        <v>18</v>
      </c>
      <c r="D798" s="5">
        <v>6</v>
      </c>
      <c r="E798" s="5" t="str">
        <f>CONCATENATE(D798," ",C798," ",B798)</f>
        <v>6 Jun 1990</v>
      </c>
      <c r="F798" s="4" t="str">
        <f>IF(M798&lt;=30,"20-30",IF(M798&lt;=40,"31-40",IF(M798&lt;=50,"41-50","51+")))</f>
        <v>31-40</v>
      </c>
      <c r="G798" s="19">
        <v>6639.3</v>
      </c>
      <c r="H798" s="4" t="s">
        <v>11</v>
      </c>
      <c r="I798" s="4" t="s">
        <v>11</v>
      </c>
      <c r="J798" s="4" t="s">
        <v>300</v>
      </c>
      <c r="K798" s="4"/>
      <c r="L798" s="4" t="str">
        <f>VLOOKUP(A798,'Customer Names'!$A$2:$B$2336,2,FALSE)</f>
        <v>Mathews</v>
      </c>
      <c r="M798" s="4">
        <f>DATEDIF(E798,$K$2,"y")</f>
        <v>34</v>
      </c>
      <c r="N798" s="4">
        <f>VLOOKUP(A798,'Medical Examinations'!$A$2:$B$2336,2,FALSE)</f>
        <v>26.72</v>
      </c>
      <c r="O798" s="4">
        <f>VLOOKUP(A798,'Medical Examinations'!$A$1:$J$2336,3,FALSE)</f>
        <v>4.1399999999999997</v>
      </c>
      <c r="P798" s="4" t="str">
        <f>VLOOKUP(A798,'Medical Examinations'!$A$1:$J$2336,4,FALSE)</f>
        <v>No</v>
      </c>
      <c r="Q798" s="4" t="str">
        <f>VLOOKUP(A798,'Medical Examinations'!$A$1:$J$2336,5,FALSE)</f>
        <v>No</v>
      </c>
      <c r="R798" s="4">
        <f>VLOOKUP(A798,'Medical Examinations'!$A$1:$J$2336,7,FALSE)</f>
        <v>0</v>
      </c>
      <c r="S798" s="4" t="str">
        <f>VLOOKUP(A798,'Medical Examinations'!$A$1:$J$2336,6,FALSE)</f>
        <v>No</v>
      </c>
      <c r="T798" s="4" t="str">
        <f>VLOOKUP(A798,'Medical Examinations'!$A$1:$J$2336,8,FALSE)</f>
        <v>No</v>
      </c>
      <c r="U798" s="4" t="str">
        <f>VLOOKUP(A798,'Medical Examinations'!$A$1:$J$2336,9,FALSE)</f>
        <v>Overweight</v>
      </c>
      <c r="V798" s="4" t="str">
        <f>VLOOKUP(A798,'Medical Examinations'!$A$1:$J$2336,10,FALSE)</f>
        <v>Normal</v>
      </c>
      <c r="W798" s="4"/>
      <c r="X798" s="4"/>
    </row>
    <row r="799" spans="1:24" ht="15.75" thickBot="1" x14ac:dyDescent="0.3">
      <c r="A799" s="4" t="s">
        <v>833</v>
      </c>
      <c r="B799" s="5">
        <v>1984</v>
      </c>
      <c r="C799" s="4" t="s">
        <v>30</v>
      </c>
      <c r="D799" s="5">
        <v>8</v>
      </c>
      <c r="E799" s="5" t="str">
        <f>CONCATENATE(D799," ",C799," ",B799)</f>
        <v>8 Dec 1984</v>
      </c>
      <c r="F799" s="4" t="str">
        <f>IF(M799&lt;=30,"20-30",IF(M799&lt;=40,"31-40",IF(M799&lt;=50,"41-50","51+")))</f>
        <v>31-40</v>
      </c>
      <c r="G799" s="19">
        <v>6640.54</v>
      </c>
      <c r="H799" s="4" t="s">
        <v>11</v>
      </c>
      <c r="I799" s="4" t="s">
        <v>12</v>
      </c>
      <c r="J799" s="4" t="s">
        <v>166</v>
      </c>
      <c r="K799" s="4"/>
      <c r="L799" s="4" t="str">
        <f>VLOOKUP(A799,'Customer Names'!$A$2:$B$2336,2,FALSE)</f>
        <v>Hine</v>
      </c>
      <c r="M799" s="4">
        <f>DATEDIF(E799,$K$2,"y")</f>
        <v>40</v>
      </c>
      <c r="N799" s="4">
        <f>VLOOKUP(A799,'Medical Examinations'!$A$2:$B$2336,2,FALSE)</f>
        <v>16.815000000000001</v>
      </c>
      <c r="O799" s="4">
        <f>VLOOKUP(A799,'Medical Examinations'!$A$1:$J$2336,3,FALSE)</f>
        <v>5.63</v>
      </c>
      <c r="P799" s="4" t="str">
        <f>VLOOKUP(A799,'Medical Examinations'!$A$1:$J$2336,4,FALSE)</f>
        <v>No</v>
      </c>
      <c r="Q799" s="4" t="str">
        <f>VLOOKUP(A799,'Medical Examinations'!$A$1:$J$2336,5,FALSE)</f>
        <v>No</v>
      </c>
      <c r="R799" s="4">
        <f>VLOOKUP(A799,'Medical Examinations'!$A$1:$J$2336,7,FALSE)</f>
        <v>1</v>
      </c>
      <c r="S799" s="4" t="str">
        <f>VLOOKUP(A799,'Medical Examinations'!$A$1:$J$2336,6,FALSE)</f>
        <v>No</v>
      </c>
      <c r="T799" s="4" t="str">
        <f>VLOOKUP(A799,'Medical Examinations'!$A$1:$J$2336,8,FALSE)</f>
        <v>No</v>
      </c>
      <c r="U799" s="4" t="str">
        <f>VLOOKUP(A799,'Medical Examinations'!$A$1:$J$2336,9,FALSE)</f>
        <v>Underweight</v>
      </c>
      <c r="V799" s="4" t="str">
        <f>VLOOKUP(A799,'Medical Examinations'!$A$1:$J$2336,10,FALSE)</f>
        <v>Normal</v>
      </c>
      <c r="W799" s="4"/>
      <c r="X799" s="4"/>
    </row>
    <row r="800" spans="1:24" ht="15.75" thickBot="1" x14ac:dyDescent="0.3">
      <c r="A800" s="4" t="s">
        <v>834</v>
      </c>
      <c r="B800" s="5">
        <v>1970</v>
      </c>
      <c r="C800" s="4" t="s">
        <v>15</v>
      </c>
      <c r="D800" s="5">
        <v>8</v>
      </c>
      <c r="E800" s="5" t="str">
        <f>CONCATENATE(D800," ",C800," ",B800)</f>
        <v>8 Nov 1970</v>
      </c>
      <c r="F800" s="4" t="str">
        <f>IF(M800&lt;=30,"20-30",IF(M800&lt;=40,"31-40",IF(M800&lt;=50,"41-50","51+")))</f>
        <v>51+</v>
      </c>
      <c r="G800" s="19">
        <v>6651.26</v>
      </c>
      <c r="H800" s="4" t="s">
        <v>11</v>
      </c>
      <c r="I800" s="4" t="s">
        <v>12</v>
      </c>
      <c r="J800" s="4" t="s">
        <v>13</v>
      </c>
      <c r="K800" s="4"/>
      <c r="L800" s="4" t="str">
        <f>VLOOKUP(A800,'Customer Names'!$A$2:$B$2336,2,FALSE)</f>
        <v>Deppen</v>
      </c>
      <c r="M800" s="4">
        <f>DATEDIF(E800,$K$2,"y")</f>
        <v>54</v>
      </c>
      <c r="N800" s="4">
        <f>VLOOKUP(A800,'Medical Examinations'!$A$2:$B$2336,2,FALSE)</f>
        <v>18.48</v>
      </c>
      <c r="O800" s="4">
        <f>VLOOKUP(A800,'Medical Examinations'!$A$1:$J$2336,3,FALSE)</f>
        <v>10.84</v>
      </c>
      <c r="P800" s="4" t="str">
        <f>VLOOKUP(A800,'Medical Examinations'!$A$1:$J$2336,4,FALSE)</f>
        <v>Yes</v>
      </c>
      <c r="Q800" s="4" t="str">
        <f>VLOOKUP(A800,'Medical Examinations'!$A$1:$J$2336,5,FALSE)</f>
        <v>No</v>
      </c>
      <c r="R800" s="4">
        <f>VLOOKUP(A800,'Medical Examinations'!$A$1:$J$2336,7,FALSE)</f>
        <v>2</v>
      </c>
      <c r="S800" s="4" t="str">
        <f>VLOOKUP(A800,'Medical Examinations'!$A$1:$J$2336,6,FALSE)</f>
        <v>No</v>
      </c>
      <c r="T800" s="4" t="str">
        <f>VLOOKUP(A800,'Medical Examinations'!$A$1:$J$2336,8,FALSE)</f>
        <v>No</v>
      </c>
      <c r="U800" s="4" t="str">
        <f>VLOOKUP(A800,'Medical Examinations'!$A$1:$J$2336,9,FALSE)</f>
        <v>Underweight</v>
      </c>
      <c r="V800" s="4" t="str">
        <f>VLOOKUP(A800,'Medical Examinations'!$A$1:$J$2336,10,FALSE)</f>
        <v>Diabetes</v>
      </c>
      <c r="W800" s="4"/>
      <c r="X800" s="4"/>
    </row>
    <row r="801" spans="1:24" ht="15.75" thickBot="1" x14ac:dyDescent="0.3">
      <c r="A801" s="4" t="s">
        <v>835</v>
      </c>
      <c r="B801" s="5">
        <v>1984</v>
      </c>
      <c r="C801" s="4" t="s">
        <v>10</v>
      </c>
      <c r="D801" s="5">
        <v>1</v>
      </c>
      <c r="E801" s="5" t="str">
        <f>CONCATENATE(D801," ",C801," ",B801)</f>
        <v>1 Jul 1984</v>
      </c>
      <c r="F801" s="4" t="str">
        <f>IF(M801&lt;=30,"20-30",IF(M801&lt;=40,"31-40",IF(M801&lt;=50,"41-50","51+")))</f>
        <v>31-40</v>
      </c>
      <c r="G801" s="19">
        <v>6652.53</v>
      </c>
      <c r="H801" s="4" t="s">
        <v>12</v>
      </c>
      <c r="I801" s="4" t="s">
        <v>11</v>
      </c>
      <c r="J801" s="4" t="s">
        <v>13</v>
      </c>
      <c r="K801" s="4"/>
      <c r="L801" s="4" t="str">
        <f>VLOOKUP(A801,'Customer Names'!$A$2:$B$2336,2,FALSE)</f>
        <v>Jaskiewicz</v>
      </c>
      <c r="M801" s="4">
        <f>DATEDIF(E801,$K$2,"y")</f>
        <v>40</v>
      </c>
      <c r="N801" s="4">
        <f>VLOOKUP(A801,'Medical Examinations'!$A$2:$B$2336,2,FALSE)</f>
        <v>21.12</v>
      </c>
      <c r="O801" s="4">
        <f>VLOOKUP(A801,'Medical Examinations'!$A$1:$J$2336,3,FALSE)</f>
        <v>4.99</v>
      </c>
      <c r="P801" s="4" t="str">
        <f>VLOOKUP(A801,'Medical Examinations'!$A$1:$J$2336,4,FALSE)</f>
        <v>No</v>
      </c>
      <c r="Q801" s="4" t="str">
        <f>VLOOKUP(A801,'Medical Examinations'!$A$1:$J$2336,5,FALSE)</f>
        <v>No</v>
      </c>
      <c r="R801" s="4">
        <f>VLOOKUP(A801,'Medical Examinations'!$A$1:$J$2336,7,FALSE)</f>
        <v>1</v>
      </c>
      <c r="S801" s="4" t="str">
        <f>VLOOKUP(A801,'Medical Examinations'!$A$1:$J$2336,6,FALSE)</f>
        <v>No</v>
      </c>
      <c r="T801" s="4" t="str">
        <f>VLOOKUP(A801,'Medical Examinations'!$A$1:$J$2336,8,FALSE)</f>
        <v>No</v>
      </c>
      <c r="U801" s="4" t="str">
        <f>VLOOKUP(A801,'Medical Examinations'!$A$1:$J$2336,9,FALSE)</f>
        <v>Normal Weight</v>
      </c>
      <c r="V801" s="4" t="str">
        <f>VLOOKUP(A801,'Medical Examinations'!$A$1:$J$2336,10,FALSE)</f>
        <v>Normal</v>
      </c>
      <c r="W801" s="4"/>
      <c r="X801" s="4"/>
    </row>
    <row r="802" spans="1:24" ht="15.75" thickBot="1" x14ac:dyDescent="0.3">
      <c r="A802" s="4" t="s">
        <v>836</v>
      </c>
      <c r="B802" s="5">
        <v>1989</v>
      </c>
      <c r="C802" s="4" t="s">
        <v>15</v>
      </c>
      <c r="D802" s="5">
        <v>19</v>
      </c>
      <c r="E802" s="5" t="str">
        <f>CONCATENATE(D802," ",C802," ",B802)</f>
        <v>19 Nov 1989</v>
      </c>
      <c r="F802" s="4" t="str">
        <f>IF(M802&lt;=30,"20-30",IF(M802&lt;=40,"31-40",IF(M802&lt;=50,"41-50","51+")))</f>
        <v>31-40</v>
      </c>
      <c r="G802" s="19">
        <v>6653.79</v>
      </c>
      <c r="H802" s="4" t="s">
        <v>11</v>
      </c>
      <c r="I802" s="4" t="s">
        <v>16</v>
      </c>
      <c r="J802" s="4" t="s">
        <v>13</v>
      </c>
      <c r="K802" s="4"/>
      <c r="L802" s="4" t="str">
        <f>VLOOKUP(A802,'Customer Names'!$A$2:$B$2336,2,FALSE)</f>
        <v>Stilgenbauer</v>
      </c>
      <c r="M802" s="4">
        <f>DATEDIF(E802,$K$2,"y")</f>
        <v>35</v>
      </c>
      <c r="N802" s="4">
        <f>VLOOKUP(A802,'Medical Examinations'!$A$2:$B$2336,2,FALSE)</f>
        <v>33.44</v>
      </c>
      <c r="O802" s="4">
        <f>VLOOKUP(A802,'Medical Examinations'!$A$1:$J$2336,3,FALSE)</f>
        <v>4.54</v>
      </c>
      <c r="P802" s="4" t="str">
        <f>VLOOKUP(A802,'Medical Examinations'!$A$1:$J$2336,4,FALSE)</f>
        <v>No</v>
      </c>
      <c r="Q802" s="4" t="str">
        <f>VLOOKUP(A802,'Medical Examinations'!$A$1:$J$2336,5,FALSE)</f>
        <v>No</v>
      </c>
      <c r="R802" s="4">
        <f>VLOOKUP(A802,'Medical Examinations'!$A$1:$J$2336,7,FALSE)</f>
        <v>0</v>
      </c>
      <c r="S802" s="4" t="str">
        <f>VLOOKUP(A802,'Medical Examinations'!$A$1:$J$2336,6,FALSE)</f>
        <v>No</v>
      </c>
      <c r="T802" s="4" t="str">
        <f>VLOOKUP(A802,'Medical Examinations'!$A$1:$J$2336,8,FALSE)</f>
        <v>No</v>
      </c>
      <c r="U802" s="4" t="str">
        <f>VLOOKUP(A802,'Medical Examinations'!$A$1:$J$2336,9,FALSE)</f>
        <v>Obesity</v>
      </c>
      <c r="V802" s="4" t="str">
        <f>VLOOKUP(A802,'Medical Examinations'!$A$1:$J$2336,10,FALSE)</f>
        <v>Normal</v>
      </c>
      <c r="W802" s="4"/>
      <c r="X802" s="4"/>
    </row>
    <row r="803" spans="1:24" ht="15.75" thickBot="1" x14ac:dyDescent="0.3">
      <c r="A803" s="4" t="s">
        <v>837</v>
      </c>
      <c r="B803" s="5">
        <v>1982</v>
      </c>
      <c r="C803" s="4" t="s">
        <v>20</v>
      </c>
      <c r="D803" s="5">
        <v>27</v>
      </c>
      <c r="E803" s="5" t="str">
        <f>CONCATENATE(D803," ",C803," ",B803)</f>
        <v>27 Sep 1982</v>
      </c>
      <c r="F803" s="4" t="str">
        <f>IF(M803&lt;=30,"20-30",IF(M803&lt;=40,"31-40",IF(M803&lt;=50,"41-50","51+")))</f>
        <v>41-50</v>
      </c>
      <c r="G803" s="19">
        <v>6664.32</v>
      </c>
      <c r="H803" s="4" t="s">
        <v>11</v>
      </c>
      <c r="I803" s="4" t="s">
        <v>11</v>
      </c>
      <c r="J803" s="4" t="s">
        <v>13</v>
      </c>
      <c r="K803" s="4"/>
      <c r="L803" s="4" t="str">
        <f>VLOOKUP(A803,'Customer Names'!$A$2:$B$2336,2,FALSE)</f>
        <v>Sankey</v>
      </c>
      <c r="M803" s="4">
        <f>DATEDIF(E803,$K$2,"y")</f>
        <v>42</v>
      </c>
      <c r="N803" s="4">
        <f>VLOOKUP(A803,'Medical Examinations'!$A$2:$B$2336,2,FALSE)</f>
        <v>23.4</v>
      </c>
      <c r="O803" s="4">
        <f>VLOOKUP(A803,'Medical Examinations'!$A$1:$J$2336,3,FALSE)</f>
        <v>4.47</v>
      </c>
      <c r="P803" s="4" t="str">
        <f>VLOOKUP(A803,'Medical Examinations'!$A$1:$J$2336,4,FALSE)</f>
        <v>No</v>
      </c>
      <c r="Q803" s="4" t="str">
        <f>VLOOKUP(A803,'Medical Examinations'!$A$1:$J$2336,5,FALSE)</f>
        <v>No</v>
      </c>
      <c r="R803" s="4">
        <f>VLOOKUP(A803,'Medical Examinations'!$A$1:$J$2336,7,FALSE)</f>
        <v>0</v>
      </c>
      <c r="S803" s="4" t="str">
        <f>VLOOKUP(A803,'Medical Examinations'!$A$1:$J$2336,6,FALSE)</f>
        <v>No</v>
      </c>
      <c r="T803" s="4" t="str">
        <f>VLOOKUP(A803,'Medical Examinations'!$A$1:$J$2336,8,FALSE)</f>
        <v>No</v>
      </c>
      <c r="U803" s="4" t="str">
        <f>VLOOKUP(A803,'Medical Examinations'!$A$1:$J$2336,9,FALSE)</f>
        <v>Normal Weight</v>
      </c>
      <c r="V803" s="4" t="str">
        <f>VLOOKUP(A803,'Medical Examinations'!$A$1:$J$2336,10,FALSE)</f>
        <v>Normal</v>
      </c>
      <c r="W803" s="4"/>
      <c r="X803" s="4"/>
    </row>
    <row r="804" spans="1:24" ht="15.75" thickBot="1" x14ac:dyDescent="0.3">
      <c r="A804" s="4" t="s">
        <v>838</v>
      </c>
      <c r="B804" s="5">
        <v>1981</v>
      </c>
      <c r="C804" s="4" t="s">
        <v>20</v>
      </c>
      <c r="D804" s="5">
        <v>17</v>
      </c>
      <c r="E804" s="5" t="str">
        <f>CONCATENATE(D804," ",C804," ",B804)</f>
        <v>17 Sep 1981</v>
      </c>
      <c r="F804" s="4" t="str">
        <f>IF(M804&lt;=30,"20-30",IF(M804&lt;=40,"31-40",IF(M804&lt;=50,"41-50","51+")))</f>
        <v>41-50</v>
      </c>
      <c r="G804" s="19">
        <v>6664.69</v>
      </c>
      <c r="H804" s="4" t="s">
        <v>12</v>
      </c>
      <c r="I804" s="4" t="s">
        <v>16</v>
      </c>
      <c r="J804" s="4" t="s">
        <v>23</v>
      </c>
      <c r="K804" s="4"/>
      <c r="L804" s="4" t="str">
        <f>VLOOKUP(A804,'Customer Names'!$A$2:$B$2336,2,FALSE)</f>
        <v>Doyon</v>
      </c>
      <c r="M804" s="4">
        <f>DATEDIF(E804,$K$2,"y")</f>
        <v>43</v>
      </c>
      <c r="N804" s="4">
        <f>VLOOKUP(A804,'Medical Examinations'!$A$2:$B$2336,2,FALSE)</f>
        <v>28.405000000000001</v>
      </c>
      <c r="O804" s="4">
        <f>VLOOKUP(A804,'Medical Examinations'!$A$1:$J$2336,3,FALSE)</f>
        <v>7.02</v>
      </c>
      <c r="P804" s="4" t="str">
        <f>VLOOKUP(A804,'Medical Examinations'!$A$1:$J$2336,4,FALSE)</f>
        <v>Yes</v>
      </c>
      <c r="Q804" s="4" t="str">
        <f>VLOOKUP(A804,'Medical Examinations'!$A$1:$J$2336,5,FALSE)</f>
        <v>No</v>
      </c>
      <c r="R804" s="4">
        <f>VLOOKUP(A804,'Medical Examinations'!$A$1:$J$2336,7,FALSE)</f>
        <v>0</v>
      </c>
      <c r="S804" s="4" t="str">
        <f>VLOOKUP(A804,'Medical Examinations'!$A$1:$J$2336,6,FALSE)</f>
        <v>No</v>
      </c>
      <c r="T804" s="4" t="str">
        <f>VLOOKUP(A804,'Medical Examinations'!$A$1:$J$2336,8,FALSE)</f>
        <v>No</v>
      </c>
      <c r="U804" s="4" t="str">
        <f>VLOOKUP(A804,'Medical Examinations'!$A$1:$J$2336,9,FALSE)</f>
        <v>Overweight</v>
      </c>
      <c r="V804" s="4" t="str">
        <f>VLOOKUP(A804,'Medical Examinations'!$A$1:$J$2336,10,FALSE)</f>
        <v>Diabetes</v>
      </c>
      <c r="W804" s="4"/>
      <c r="X804" s="4"/>
    </row>
    <row r="805" spans="1:24" ht="15.75" thickBot="1" x14ac:dyDescent="0.3">
      <c r="A805" s="4" t="s">
        <v>839</v>
      </c>
      <c r="B805" s="5">
        <v>1989</v>
      </c>
      <c r="C805" s="4" t="s">
        <v>36</v>
      </c>
      <c r="D805" s="5">
        <v>20</v>
      </c>
      <c r="E805" s="5" t="str">
        <f>CONCATENATE(D805," ",C805," ",B805)</f>
        <v>20 Oct 1989</v>
      </c>
      <c r="F805" s="4" t="str">
        <f>IF(M805&lt;=30,"20-30",IF(M805&lt;=40,"31-40",IF(M805&lt;=50,"41-50","51+")))</f>
        <v>31-40</v>
      </c>
      <c r="G805" s="19">
        <v>6666.24</v>
      </c>
      <c r="H805" s="4" t="s">
        <v>12</v>
      </c>
      <c r="I805" s="4" t="s">
        <v>16</v>
      </c>
      <c r="J805" s="4" t="s">
        <v>42</v>
      </c>
      <c r="K805" s="4"/>
      <c r="L805" s="4" t="str">
        <f>VLOOKUP(A805,'Customer Names'!$A$2:$B$2336,2,FALSE)</f>
        <v>Randall</v>
      </c>
      <c r="M805" s="4">
        <f>DATEDIF(E805,$K$2,"y")</f>
        <v>35</v>
      </c>
      <c r="N805" s="4">
        <f>VLOOKUP(A805,'Medical Examinations'!$A$2:$B$2336,2,FALSE)</f>
        <v>42.4</v>
      </c>
      <c r="O805" s="4">
        <f>VLOOKUP(A805,'Medical Examinations'!$A$1:$J$2336,3,FALSE)</f>
        <v>4.0599999999999996</v>
      </c>
      <c r="P805" s="4" t="str">
        <f>VLOOKUP(A805,'Medical Examinations'!$A$1:$J$2336,4,FALSE)</f>
        <v>No</v>
      </c>
      <c r="Q805" s="4" t="str">
        <f>VLOOKUP(A805,'Medical Examinations'!$A$1:$J$2336,5,FALSE)</f>
        <v>No</v>
      </c>
      <c r="R805" s="4">
        <f>VLOOKUP(A805,'Medical Examinations'!$A$1:$J$2336,7,FALSE)</f>
        <v>0</v>
      </c>
      <c r="S805" s="4" t="str">
        <f>VLOOKUP(A805,'Medical Examinations'!$A$1:$J$2336,6,FALSE)</f>
        <v>No</v>
      </c>
      <c r="T805" s="4" t="str">
        <f>VLOOKUP(A805,'Medical Examinations'!$A$1:$J$2336,8,FALSE)</f>
        <v>No</v>
      </c>
      <c r="U805" s="4" t="str">
        <f>VLOOKUP(A805,'Medical Examinations'!$A$1:$J$2336,9,FALSE)</f>
        <v>Obesity</v>
      </c>
      <c r="V805" s="4" t="str">
        <f>VLOOKUP(A805,'Medical Examinations'!$A$1:$J$2336,10,FALSE)</f>
        <v>Normal</v>
      </c>
      <c r="W805" s="4"/>
      <c r="X805" s="4"/>
    </row>
    <row r="806" spans="1:24" ht="15.75" thickBot="1" x14ac:dyDescent="0.3">
      <c r="A806" s="4" t="s">
        <v>840</v>
      </c>
      <c r="B806" s="5">
        <v>1985</v>
      </c>
      <c r="C806" s="4" t="s">
        <v>10</v>
      </c>
      <c r="D806" s="5">
        <v>9</v>
      </c>
      <c r="E806" s="5" t="str">
        <f>CONCATENATE(D806," ",C806," ",B806)</f>
        <v>9 Jul 1985</v>
      </c>
      <c r="F806" s="4" t="str">
        <f>IF(M806&lt;=30,"20-30",IF(M806&lt;=40,"31-40",IF(M806&lt;=50,"41-50","51+")))</f>
        <v>31-40</v>
      </c>
      <c r="G806" s="19">
        <v>6686.43</v>
      </c>
      <c r="H806" s="4" t="s">
        <v>11</v>
      </c>
      <c r="I806" s="4" t="s">
        <v>12</v>
      </c>
      <c r="J806" s="4" t="s">
        <v>23</v>
      </c>
      <c r="K806" s="4"/>
      <c r="L806" s="4" t="str">
        <f>VLOOKUP(A806,'Customer Names'!$A$2:$B$2336,2,FALSE)</f>
        <v>Casey</v>
      </c>
      <c r="M806" s="4">
        <f>DATEDIF(E806,$K$2,"y")</f>
        <v>39</v>
      </c>
      <c r="N806" s="4">
        <f>VLOOKUP(A806,'Medical Examinations'!$A$2:$B$2336,2,FALSE)</f>
        <v>23.37</v>
      </c>
      <c r="O806" s="4">
        <f>VLOOKUP(A806,'Medical Examinations'!$A$1:$J$2336,3,FALSE)</f>
        <v>5.59</v>
      </c>
      <c r="P806" s="4" t="str">
        <f>VLOOKUP(A806,'Medical Examinations'!$A$1:$J$2336,4,FALSE)</f>
        <v>Yes</v>
      </c>
      <c r="Q806" s="4" t="str">
        <f>VLOOKUP(A806,'Medical Examinations'!$A$1:$J$2336,5,FALSE)</f>
        <v>No</v>
      </c>
      <c r="R806" s="4">
        <f>VLOOKUP(A806,'Medical Examinations'!$A$1:$J$2336,7,FALSE)</f>
        <v>0</v>
      </c>
      <c r="S806" s="4" t="str">
        <f>VLOOKUP(A806,'Medical Examinations'!$A$1:$J$2336,6,FALSE)</f>
        <v>No</v>
      </c>
      <c r="T806" s="4" t="str">
        <f>VLOOKUP(A806,'Medical Examinations'!$A$1:$J$2336,8,FALSE)</f>
        <v>No</v>
      </c>
      <c r="U806" s="4" t="str">
        <f>VLOOKUP(A806,'Medical Examinations'!$A$1:$J$2336,9,FALSE)</f>
        <v>Normal Weight</v>
      </c>
      <c r="V806" s="4" t="str">
        <f>VLOOKUP(A806,'Medical Examinations'!$A$1:$J$2336,10,FALSE)</f>
        <v>Normal</v>
      </c>
      <c r="W806" s="4"/>
      <c r="X806" s="4"/>
    </row>
    <row r="807" spans="1:24" ht="15.75" thickBot="1" x14ac:dyDescent="0.3">
      <c r="A807" s="4" t="s">
        <v>841</v>
      </c>
      <c r="B807" s="5">
        <v>1968</v>
      </c>
      <c r="C807" s="4" t="s">
        <v>10</v>
      </c>
      <c r="D807" s="5">
        <v>13</v>
      </c>
      <c r="E807" s="5" t="str">
        <f>CONCATENATE(D807," ",C807," ",B807)</f>
        <v>13 Jul 1968</v>
      </c>
      <c r="F807" s="4" t="str">
        <f>IF(M807&lt;=30,"20-30",IF(M807&lt;=40,"31-40",IF(M807&lt;=50,"41-50","51+")))</f>
        <v>51+</v>
      </c>
      <c r="G807" s="19">
        <v>6700.56</v>
      </c>
      <c r="H807" s="4" t="s">
        <v>12</v>
      </c>
      <c r="I807" s="4" t="s">
        <v>16</v>
      </c>
      <c r="J807" s="4" t="s">
        <v>23</v>
      </c>
      <c r="K807" s="4"/>
      <c r="L807" s="4" t="str">
        <f>VLOOKUP(A807,'Customer Names'!$A$2:$B$2336,2,FALSE)</f>
        <v>Williams</v>
      </c>
      <c r="M807" s="4">
        <f>DATEDIF(E807,$K$2,"y")</f>
        <v>56</v>
      </c>
      <c r="N807" s="4">
        <f>VLOOKUP(A807,'Medical Examinations'!$A$2:$B$2336,2,FALSE)</f>
        <v>15.1</v>
      </c>
      <c r="O807" s="4">
        <f>VLOOKUP(A807,'Medical Examinations'!$A$1:$J$2336,3,FALSE)</f>
        <v>8.41</v>
      </c>
      <c r="P807" s="4" t="str">
        <f>VLOOKUP(A807,'Medical Examinations'!$A$1:$J$2336,4,FALSE)</f>
        <v>No</v>
      </c>
      <c r="Q807" s="4" t="str">
        <f>VLOOKUP(A807,'Medical Examinations'!$A$1:$J$2336,5,FALSE)</f>
        <v>No</v>
      </c>
      <c r="R807" s="4">
        <f>VLOOKUP(A807,'Medical Examinations'!$A$1:$J$2336,7,FALSE)</f>
        <v>0</v>
      </c>
      <c r="S807" s="4" t="str">
        <f>VLOOKUP(A807,'Medical Examinations'!$A$1:$J$2336,6,FALSE)</f>
        <v>No</v>
      </c>
      <c r="T807" s="4" t="str">
        <f>VLOOKUP(A807,'Medical Examinations'!$A$1:$J$2336,8,FALSE)</f>
        <v>No</v>
      </c>
      <c r="U807" s="4" t="str">
        <f>VLOOKUP(A807,'Medical Examinations'!$A$1:$J$2336,9,FALSE)</f>
        <v>Underweight</v>
      </c>
      <c r="V807" s="4" t="str">
        <f>VLOOKUP(A807,'Medical Examinations'!$A$1:$J$2336,10,FALSE)</f>
        <v>Diabetes</v>
      </c>
      <c r="W807" s="4"/>
      <c r="X807" s="4"/>
    </row>
    <row r="808" spans="1:24" ht="15.75" thickBot="1" x14ac:dyDescent="0.3">
      <c r="A808" s="4" t="s">
        <v>842</v>
      </c>
      <c r="B808" s="5">
        <v>1971</v>
      </c>
      <c r="C808" s="4" t="s">
        <v>30</v>
      </c>
      <c r="D808" s="5">
        <v>12</v>
      </c>
      <c r="E808" s="5" t="str">
        <f>CONCATENATE(D808," ",C808," ",B808)</f>
        <v>12 Dec 1971</v>
      </c>
      <c r="F808" s="4" t="str">
        <f>IF(M808&lt;=30,"20-30",IF(M808&lt;=40,"31-40",IF(M808&lt;=50,"41-50","51+")))</f>
        <v>51+</v>
      </c>
      <c r="G808" s="19">
        <v>6706.47</v>
      </c>
      <c r="H808" s="4" t="s">
        <v>11</v>
      </c>
      <c r="I808" s="4" t="s">
        <v>16</v>
      </c>
      <c r="J808" s="4" t="s">
        <v>13</v>
      </c>
      <c r="K808" s="4"/>
      <c r="L808" s="4" t="str">
        <f>VLOOKUP(A808,'Customer Names'!$A$2:$B$2336,2,FALSE)</f>
        <v>Schroegel</v>
      </c>
      <c r="M808" s="4">
        <f>DATEDIF(E808,$K$2,"y")</f>
        <v>53</v>
      </c>
      <c r="N808" s="4">
        <f>VLOOKUP(A808,'Medical Examinations'!$A$2:$B$2336,2,FALSE)</f>
        <v>19.399999999999999</v>
      </c>
      <c r="O808" s="4">
        <f>VLOOKUP(A808,'Medical Examinations'!$A$1:$J$2336,3,FALSE)</f>
        <v>11.93</v>
      </c>
      <c r="P808" s="4" t="str">
        <f>VLOOKUP(A808,'Medical Examinations'!$A$1:$J$2336,4,FALSE)</f>
        <v>No</v>
      </c>
      <c r="Q808" s="4" t="str">
        <f>VLOOKUP(A808,'Medical Examinations'!$A$1:$J$2336,5,FALSE)</f>
        <v>No</v>
      </c>
      <c r="R808" s="4">
        <f>VLOOKUP(A808,'Medical Examinations'!$A$1:$J$2336,7,FALSE)</f>
        <v>0</v>
      </c>
      <c r="S808" s="4" t="str">
        <f>VLOOKUP(A808,'Medical Examinations'!$A$1:$J$2336,6,FALSE)</f>
        <v>No</v>
      </c>
      <c r="T808" s="4" t="str">
        <f>VLOOKUP(A808,'Medical Examinations'!$A$1:$J$2336,8,FALSE)</f>
        <v>No</v>
      </c>
      <c r="U808" s="4" t="str">
        <f>VLOOKUP(A808,'Medical Examinations'!$A$1:$J$2336,9,FALSE)</f>
        <v>Normal Weight</v>
      </c>
      <c r="V808" s="4" t="str">
        <f>VLOOKUP(A808,'Medical Examinations'!$A$1:$J$2336,10,FALSE)</f>
        <v>Diabetes</v>
      </c>
      <c r="W808" s="4"/>
      <c r="X808" s="4"/>
    </row>
    <row r="809" spans="1:24" ht="15.75" thickBot="1" x14ac:dyDescent="0.3">
      <c r="A809" s="4" t="s">
        <v>843</v>
      </c>
      <c r="B809" s="5">
        <v>1983</v>
      </c>
      <c r="C809" s="4" t="s">
        <v>18</v>
      </c>
      <c r="D809" s="5">
        <v>12</v>
      </c>
      <c r="E809" s="5" t="str">
        <f>CONCATENATE(D809," ",C809," ",B809)</f>
        <v>12 Jun 1983</v>
      </c>
      <c r="F809" s="4" t="str">
        <f>IF(M809&lt;=30,"20-30",IF(M809&lt;=40,"31-40",IF(M809&lt;=50,"41-50","51+")))</f>
        <v>41-50</v>
      </c>
      <c r="G809" s="19">
        <v>6710.19</v>
      </c>
      <c r="H809" s="4" t="s">
        <v>12</v>
      </c>
      <c r="I809" s="4" t="s">
        <v>12</v>
      </c>
      <c r="J809" s="4" t="s">
        <v>23</v>
      </c>
      <c r="K809" s="4"/>
      <c r="L809" s="4" t="str">
        <f>VLOOKUP(A809,'Customer Names'!$A$2:$B$2336,2,FALSE)</f>
        <v>Cummings</v>
      </c>
      <c r="M809" s="4">
        <f>DATEDIF(E809,$K$2,"y")</f>
        <v>41</v>
      </c>
      <c r="N809" s="4">
        <f>VLOOKUP(A809,'Medical Examinations'!$A$2:$B$2336,2,FALSE)</f>
        <v>24.51</v>
      </c>
      <c r="O809" s="4">
        <f>VLOOKUP(A809,'Medical Examinations'!$A$1:$J$2336,3,FALSE)</f>
        <v>4.83</v>
      </c>
      <c r="P809" s="4" t="str">
        <f>VLOOKUP(A809,'Medical Examinations'!$A$1:$J$2336,4,FALSE)</f>
        <v>Yes</v>
      </c>
      <c r="Q809" s="4" t="str">
        <f>VLOOKUP(A809,'Medical Examinations'!$A$1:$J$2336,5,FALSE)</f>
        <v>No</v>
      </c>
      <c r="R809" s="4">
        <f>VLOOKUP(A809,'Medical Examinations'!$A$1:$J$2336,7,FALSE)</f>
        <v>1</v>
      </c>
      <c r="S809" s="4" t="str">
        <f>VLOOKUP(A809,'Medical Examinations'!$A$1:$J$2336,6,FALSE)</f>
        <v>Yes</v>
      </c>
      <c r="T809" s="4" t="str">
        <f>VLOOKUP(A809,'Medical Examinations'!$A$1:$J$2336,8,FALSE)</f>
        <v>No</v>
      </c>
      <c r="U809" s="4" t="str">
        <f>VLOOKUP(A809,'Medical Examinations'!$A$1:$J$2336,9,FALSE)</f>
        <v>Normal Weight</v>
      </c>
      <c r="V809" s="4" t="str">
        <f>VLOOKUP(A809,'Medical Examinations'!$A$1:$J$2336,10,FALSE)</f>
        <v>Normal</v>
      </c>
      <c r="W809" s="4"/>
      <c r="X809" s="4"/>
    </row>
    <row r="810" spans="1:24" ht="15.75" thickBot="1" x14ac:dyDescent="0.3">
      <c r="A810" s="4" t="s">
        <v>844</v>
      </c>
      <c r="B810" s="5">
        <v>1994</v>
      </c>
      <c r="C810" s="4" t="s">
        <v>18</v>
      </c>
      <c r="D810" s="5">
        <v>13</v>
      </c>
      <c r="E810" s="5" t="str">
        <f>CONCATENATE(D810," ",C810," ",B810)</f>
        <v>13 Jun 1994</v>
      </c>
      <c r="F810" s="4" t="str">
        <f>IF(M810&lt;=30,"20-30",IF(M810&lt;=40,"31-40",IF(M810&lt;=50,"41-50","51+")))</f>
        <v>20-30</v>
      </c>
      <c r="G810" s="19">
        <v>6721.37</v>
      </c>
      <c r="H810" s="4" t="s">
        <v>11</v>
      </c>
      <c r="I810" s="4" t="s">
        <v>16</v>
      </c>
      <c r="J810" s="4" t="s">
        <v>23</v>
      </c>
      <c r="K810" s="4"/>
      <c r="L810" s="4" t="str">
        <f>VLOOKUP(A810,'Customer Names'!$A$2:$B$2336,2,FALSE)</f>
        <v>Delfidio</v>
      </c>
      <c r="M810" s="4">
        <f>DATEDIF(E810,$K$2,"y")</f>
        <v>30</v>
      </c>
      <c r="N810" s="4">
        <f>VLOOKUP(A810,'Medical Examinations'!$A$2:$B$2336,2,FALSE)</f>
        <v>34.85</v>
      </c>
      <c r="O810" s="4">
        <f>VLOOKUP(A810,'Medical Examinations'!$A$1:$J$2336,3,FALSE)</f>
        <v>5.75</v>
      </c>
      <c r="P810" s="4" t="str">
        <f>VLOOKUP(A810,'Medical Examinations'!$A$1:$J$2336,4,FALSE)</f>
        <v>No</v>
      </c>
      <c r="Q810" s="4" t="str">
        <f>VLOOKUP(A810,'Medical Examinations'!$A$1:$J$2336,5,FALSE)</f>
        <v>No</v>
      </c>
      <c r="R810" s="4">
        <f>VLOOKUP(A810,'Medical Examinations'!$A$1:$J$2336,7,FALSE)</f>
        <v>0</v>
      </c>
      <c r="S810" s="4" t="str">
        <f>VLOOKUP(A810,'Medical Examinations'!$A$1:$J$2336,6,FALSE)</f>
        <v>No</v>
      </c>
      <c r="T810" s="4" t="str">
        <f>VLOOKUP(A810,'Medical Examinations'!$A$1:$J$2336,8,FALSE)</f>
        <v>No</v>
      </c>
      <c r="U810" s="4" t="str">
        <f>VLOOKUP(A810,'Medical Examinations'!$A$1:$J$2336,9,FALSE)</f>
        <v>Obesity</v>
      </c>
      <c r="V810" s="4" t="str">
        <f>VLOOKUP(A810,'Medical Examinations'!$A$1:$J$2336,10,FALSE)</f>
        <v>Prediabetes</v>
      </c>
      <c r="W810" s="4"/>
      <c r="X810" s="4"/>
    </row>
    <row r="811" spans="1:24" ht="15.75" thickBot="1" x14ac:dyDescent="0.3">
      <c r="A811" s="4" t="s">
        <v>845</v>
      </c>
      <c r="B811" s="5">
        <v>1978</v>
      </c>
      <c r="C811" s="4" t="s">
        <v>36</v>
      </c>
      <c r="D811" s="5">
        <v>21</v>
      </c>
      <c r="E811" s="5" t="str">
        <f>CONCATENATE(D811," ",C811," ",B811)</f>
        <v>21 Oct 1978</v>
      </c>
      <c r="F811" s="4" t="str">
        <f>IF(M811&lt;=30,"20-30",IF(M811&lt;=40,"31-40",IF(M811&lt;=50,"41-50","51+")))</f>
        <v>41-50</v>
      </c>
      <c r="G811" s="19">
        <v>6737.98</v>
      </c>
      <c r="H811" s="4" t="s">
        <v>11</v>
      </c>
      <c r="I811" s="4" t="s">
        <v>12</v>
      </c>
      <c r="J811" s="4" t="s">
        <v>13</v>
      </c>
      <c r="K811" s="4"/>
      <c r="L811" s="4" t="str">
        <f>VLOOKUP(A811,'Customer Names'!$A$2:$B$2336,2,FALSE)</f>
        <v>MacPherson</v>
      </c>
      <c r="M811" s="4">
        <f>DATEDIF(E811,$K$2,"y")</f>
        <v>46</v>
      </c>
      <c r="N811" s="4">
        <f>VLOOKUP(A811,'Medical Examinations'!$A$2:$B$2336,2,FALSE)</f>
        <v>21.99</v>
      </c>
      <c r="O811" s="4">
        <f>VLOOKUP(A811,'Medical Examinations'!$A$1:$J$2336,3,FALSE)</f>
        <v>11.17</v>
      </c>
      <c r="P811" s="4" t="str">
        <f>VLOOKUP(A811,'Medical Examinations'!$A$1:$J$2336,4,FALSE)</f>
        <v>No</v>
      </c>
      <c r="Q811" s="4" t="str">
        <f>VLOOKUP(A811,'Medical Examinations'!$A$1:$J$2336,5,FALSE)</f>
        <v>No</v>
      </c>
      <c r="R811" s="4">
        <f>VLOOKUP(A811,'Medical Examinations'!$A$1:$J$2336,7,FALSE)</f>
        <v>0</v>
      </c>
      <c r="S811" s="4" t="str">
        <f>VLOOKUP(A811,'Medical Examinations'!$A$1:$J$2336,6,FALSE)</f>
        <v>No</v>
      </c>
      <c r="T811" s="4" t="str">
        <f>VLOOKUP(A811,'Medical Examinations'!$A$1:$J$2336,8,FALSE)</f>
        <v>No</v>
      </c>
      <c r="U811" s="4" t="str">
        <f>VLOOKUP(A811,'Medical Examinations'!$A$1:$J$2336,9,FALSE)</f>
        <v>Normal Weight</v>
      </c>
      <c r="V811" s="4" t="str">
        <f>VLOOKUP(A811,'Medical Examinations'!$A$1:$J$2336,10,FALSE)</f>
        <v>Diabetes</v>
      </c>
      <c r="W811" s="4"/>
      <c r="X811" s="4"/>
    </row>
    <row r="812" spans="1:24" ht="15.75" thickBot="1" x14ac:dyDescent="0.3">
      <c r="A812" s="4" t="s">
        <v>846</v>
      </c>
      <c r="B812" s="5">
        <v>1968</v>
      </c>
      <c r="C812" s="4" t="s">
        <v>10</v>
      </c>
      <c r="D812" s="5">
        <v>18</v>
      </c>
      <c r="E812" s="5" t="str">
        <f>CONCATENATE(D812," ",C812," ",B812)</f>
        <v>18 Jul 1968</v>
      </c>
      <c r="F812" s="4" t="str">
        <f>IF(M812&lt;=30,"20-30",IF(M812&lt;=40,"31-40",IF(M812&lt;=50,"41-50","51+")))</f>
        <v>51+</v>
      </c>
      <c r="G812" s="19">
        <v>6738.84</v>
      </c>
      <c r="H812" s="4" t="s">
        <v>12</v>
      </c>
      <c r="I812" s="4" t="s">
        <v>16</v>
      </c>
      <c r="J812" s="4" t="s">
        <v>23</v>
      </c>
      <c r="K812" s="4"/>
      <c r="L812" s="4" t="str">
        <f>VLOOKUP(A812,'Customer Names'!$A$2:$B$2336,2,FALSE)</f>
        <v>Phillippi</v>
      </c>
      <c r="M812" s="4">
        <f>DATEDIF(E812,$K$2,"y")</f>
        <v>56</v>
      </c>
      <c r="N812" s="4">
        <f>VLOOKUP(A812,'Medical Examinations'!$A$2:$B$2336,2,FALSE)</f>
        <v>15.6</v>
      </c>
      <c r="O812" s="4">
        <f>VLOOKUP(A812,'Medical Examinations'!$A$1:$J$2336,3,FALSE)</f>
        <v>8.6</v>
      </c>
      <c r="P812" s="4" t="str">
        <f>VLOOKUP(A812,'Medical Examinations'!$A$1:$J$2336,4,FALSE)</f>
        <v>No</v>
      </c>
      <c r="Q812" s="4" t="str">
        <f>VLOOKUP(A812,'Medical Examinations'!$A$1:$J$2336,5,FALSE)</f>
        <v>No</v>
      </c>
      <c r="R812" s="4">
        <f>VLOOKUP(A812,'Medical Examinations'!$A$1:$J$2336,7,FALSE)</f>
        <v>0</v>
      </c>
      <c r="S812" s="4" t="str">
        <f>VLOOKUP(A812,'Medical Examinations'!$A$1:$J$2336,6,FALSE)</f>
        <v>No</v>
      </c>
      <c r="T812" s="4" t="str">
        <f>VLOOKUP(A812,'Medical Examinations'!$A$1:$J$2336,8,FALSE)</f>
        <v>No</v>
      </c>
      <c r="U812" s="4" t="str">
        <f>VLOOKUP(A812,'Medical Examinations'!$A$1:$J$2336,9,FALSE)</f>
        <v>Underweight</v>
      </c>
      <c r="V812" s="4" t="str">
        <f>VLOOKUP(A812,'Medical Examinations'!$A$1:$J$2336,10,FALSE)</f>
        <v>Diabetes</v>
      </c>
      <c r="W812" s="4"/>
      <c r="X812" s="4"/>
    </row>
    <row r="813" spans="1:24" ht="15.75" thickBot="1" x14ac:dyDescent="0.3">
      <c r="A813" s="4" t="s">
        <v>847</v>
      </c>
      <c r="B813" s="5">
        <v>1986</v>
      </c>
      <c r="C813" s="4" t="s">
        <v>34</v>
      </c>
      <c r="D813" s="5">
        <v>7</v>
      </c>
      <c r="E813" s="5" t="str">
        <f>CONCATENATE(D813," ",C813," ",B813)</f>
        <v>7 Aug 1986</v>
      </c>
      <c r="F813" s="4" t="str">
        <f>IF(M813&lt;=30,"20-30",IF(M813&lt;=40,"31-40",IF(M813&lt;=50,"41-50","51+")))</f>
        <v>31-40</v>
      </c>
      <c r="G813" s="19">
        <v>6746.74</v>
      </c>
      <c r="H813" s="4" t="s">
        <v>12</v>
      </c>
      <c r="I813" s="4" t="s">
        <v>11</v>
      </c>
      <c r="J813" s="4" t="s">
        <v>168</v>
      </c>
      <c r="K813" s="4"/>
      <c r="L813" s="4" t="str">
        <f>VLOOKUP(A813,'Customer Names'!$A$2:$B$2336,2,FALSE)</f>
        <v>Chalmers</v>
      </c>
      <c r="M813" s="4">
        <f>DATEDIF(E813,$K$2,"y")</f>
        <v>38</v>
      </c>
      <c r="N813" s="4">
        <f>VLOOKUP(A813,'Medical Examinations'!$A$2:$B$2336,2,FALSE)</f>
        <v>27.55</v>
      </c>
      <c r="O813" s="4">
        <f>VLOOKUP(A813,'Medical Examinations'!$A$1:$J$2336,3,FALSE)</f>
        <v>10.83</v>
      </c>
      <c r="P813" s="4" t="str">
        <f>VLOOKUP(A813,'Medical Examinations'!$A$1:$J$2336,4,FALSE)</f>
        <v>Yes</v>
      </c>
      <c r="Q813" s="4" t="str">
        <f>VLOOKUP(A813,'Medical Examinations'!$A$1:$J$2336,5,FALSE)</f>
        <v>No</v>
      </c>
      <c r="R813" s="4">
        <f>VLOOKUP(A813,'Medical Examinations'!$A$1:$J$2336,7,FALSE)</f>
        <v>1</v>
      </c>
      <c r="S813" s="4" t="str">
        <f>VLOOKUP(A813,'Medical Examinations'!$A$1:$J$2336,6,FALSE)</f>
        <v>No</v>
      </c>
      <c r="T813" s="4" t="str">
        <f>VLOOKUP(A813,'Medical Examinations'!$A$1:$J$2336,8,FALSE)</f>
        <v>No</v>
      </c>
      <c r="U813" s="4" t="str">
        <f>VLOOKUP(A813,'Medical Examinations'!$A$1:$J$2336,9,FALSE)</f>
        <v>Overweight</v>
      </c>
      <c r="V813" s="4" t="str">
        <f>VLOOKUP(A813,'Medical Examinations'!$A$1:$J$2336,10,FALSE)</f>
        <v>Diabetes</v>
      </c>
      <c r="W813" s="4"/>
      <c r="X813" s="4"/>
    </row>
    <row r="814" spans="1:24" ht="15.75" thickBot="1" x14ac:dyDescent="0.3">
      <c r="A814" s="4" t="s">
        <v>848</v>
      </c>
      <c r="B814" s="5">
        <v>1986</v>
      </c>
      <c r="C814" s="4" t="s">
        <v>18</v>
      </c>
      <c r="D814" s="5">
        <v>5</v>
      </c>
      <c r="E814" s="5" t="str">
        <f>CONCATENATE(D814," ",C814," ",B814)</f>
        <v>5 Jun 1986</v>
      </c>
      <c r="F814" s="4" t="str">
        <f>IF(M814&lt;=30,"20-30",IF(M814&lt;=40,"31-40",IF(M814&lt;=50,"41-50","51+")))</f>
        <v>31-40</v>
      </c>
      <c r="G814" s="19">
        <v>6748.59</v>
      </c>
      <c r="H814" s="4" t="s">
        <v>12</v>
      </c>
      <c r="I814" s="4" t="s">
        <v>16</v>
      </c>
      <c r="J814" s="4" t="s">
        <v>168</v>
      </c>
      <c r="K814" s="4"/>
      <c r="L814" s="4" t="str">
        <f>VLOOKUP(A814,'Customer Names'!$A$2:$B$2336,2,FALSE)</f>
        <v>Lysaght</v>
      </c>
      <c r="M814" s="4">
        <f>DATEDIF(E814,$K$2,"y")</f>
        <v>38</v>
      </c>
      <c r="N814" s="4">
        <f>VLOOKUP(A814,'Medical Examinations'!$A$2:$B$2336,2,FALSE)</f>
        <v>28.88</v>
      </c>
      <c r="O814" s="4">
        <f>VLOOKUP(A814,'Medical Examinations'!$A$1:$J$2336,3,FALSE)</f>
        <v>6.59</v>
      </c>
      <c r="P814" s="4" t="str">
        <f>VLOOKUP(A814,'Medical Examinations'!$A$1:$J$2336,4,FALSE)</f>
        <v>Yes</v>
      </c>
      <c r="Q814" s="4" t="str">
        <f>VLOOKUP(A814,'Medical Examinations'!$A$1:$J$2336,5,FALSE)</f>
        <v>No</v>
      </c>
      <c r="R814" s="4">
        <f>VLOOKUP(A814,'Medical Examinations'!$A$1:$J$2336,7,FALSE)</f>
        <v>1</v>
      </c>
      <c r="S814" s="4" t="str">
        <f>VLOOKUP(A814,'Medical Examinations'!$A$1:$J$2336,6,FALSE)</f>
        <v>No</v>
      </c>
      <c r="T814" s="4" t="str">
        <f>VLOOKUP(A814,'Medical Examinations'!$A$1:$J$2336,8,FALSE)</f>
        <v>No</v>
      </c>
      <c r="U814" s="4" t="str">
        <f>VLOOKUP(A814,'Medical Examinations'!$A$1:$J$2336,9,FALSE)</f>
        <v>Overweight</v>
      </c>
      <c r="V814" s="4" t="str">
        <f>VLOOKUP(A814,'Medical Examinations'!$A$1:$J$2336,10,FALSE)</f>
        <v>Diabetes</v>
      </c>
      <c r="W814" s="4"/>
      <c r="X814" s="4"/>
    </row>
    <row r="815" spans="1:24" ht="15.75" thickBot="1" x14ac:dyDescent="0.3">
      <c r="A815" s="4" t="s">
        <v>849</v>
      </c>
      <c r="B815" s="5">
        <v>1970</v>
      </c>
      <c r="C815" s="4" t="s">
        <v>18</v>
      </c>
      <c r="D815" s="5">
        <v>17</v>
      </c>
      <c r="E815" s="5" t="str">
        <f>CONCATENATE(D815," ",C815," ",B815)</f>
        <v>17 Jun 1970</v>
      </c>
      <c r="F815" s="4" t="str">
        <f>IF(M815&lt;=30,"20-30",IF(M815&lt;=40,"31-40",IF(M815&lt;=50,"41-50","51+")))</f>
        <v>51+</v>
      </c>
      <c r="G815" s="19">
        <v>6749.63</v>
      </c>
      <c r="H815" s="4" t="s">
        <v>11</v>
      </c>
      <c r="I815" s="4" t="s">
        <v>16</v>
      </c>
      <c r="J815" s="4" t="s">
        <v>13</v>
      </c>
      <c r="K815" s="4"/>
      <c r="L815" s="4" t="str">
        <f>VLOOKUP(A815,'Customer Names'!$A$2:$B$2336,2,FALSE)</f>
        <v>Barana</v>
      </c>
      <c r="M815" s="4">
        <f>DATEDIF(E815,$K$2,"y")</f>
        <v>54</v>
      </c>
      <c r="N815" s="4">
        <f>VLOOKUP(A815,'Medical Examinations'!$A$2:$B$2336,2,FALSE)</f>
        <v>18.77</v>
      </c>
      <c r="O815" s="4">
        <f>VLOOKUP(A815,'Medical Examinations'!$A$1:$J$2336,3,FALSE)</f>
        <v>11.98</v>
      </c>
      <c r="P815" s="4" t="str">
        <f>VLOOKUP(A815,'Medical Examinations'!$A$1:$J$2336,4,FALSE)</f>
        <v>Yes</v>
      </c>
      <c r="Q815" s="4" t="str">
        <f>VLOOKUP(A815,'Medical Examinations'!$A$1:$J$2336,5,FALSE)</f>
        <v>No</v>
      </c>
      <c r="R815" s="4">
        <f>VLOOKUP(A815,'Medical Examinations'!$A$1:$J$2336,7,FALSE)</f>
        <v>2</v>
      </c>
      <c r="S815" s="4" t="str">
        <f>VLOOKUP(A815,'Medical Examinations'!$A$1:$J$2336,6,FALSE)</f>
        <v>No</v>
      </c>
      <c r="T815" s="4" t="str">
        <f>VLOOKUP(A815,'Medical Examinations'!$A$1:$J$2336,8,FALSE)</f>
        <v>No</v>
      </c>
      <c r="U815" s="4" t="str">
        <f>VLOOKUP(A815,'Medical Examinations'!$A$1:$J$2336,9,FALSE)</f>
        <v>Normal Weight</v>
      </c>
      <c r="V815" s="4" t="str">
        <f>VLOOKUP(A815,'Medical Examinations'!$A$1:$J$2336,10,FALSE)</f>
        <v>Diabetes</v>
      </c>
      <c r="W815" s="4"/>
      <c r="X815" s="4"/>
    </row>
    <row r="816" spans="1:24" ht="15.75" thickBot="1" x14ac:dyDescent="0.3">
      <c r="A816" s="4" t="s">
        <v>850</v>
      </c>
      <c r="B816" s="5">
        <v>1966</v>
      </c>
      <c r="C816" s="4" t="s">
        <v>30</v>
      </c>
      <c r="D816" s="5">
        <v>9</v>
      </c>
      <c r="E816" s="5" t="str">
        <f>CONCATENATE(D816," ",C816," ",B816)</f>
        <v>9 Dec 1966</v>
      </c>
      <c r="F816" s="4" t="str">
        <f>IF(M816&lt;=30,"20-30",IF(M816&lt;=40,"31-40",IF(M816&lt;=50,"41-50","51+")))</f>
        <v>51+</v>
      </c>
      <c r="G816" s="19">
        <v>6750.27</v>
      </c>
      <c r="H816" s="4" t="s">
        <v>12</v>
      </c>
      <c r="I816" s="4" t="s">
        <v>11</v>
      </c>
      <c r="J816" s="4" t="s">
        <v>13</v>
      </c>
      <c r="K816" s="4"/>
      <c r="L816" s="4" t="str">
        <f>VLOOKUP(A816,'Customer Names'!$A$2:$B$2336,2,FALSE)</f>
        <v>Follo</v>
      </c>
      <c r="M816" s="4">
        <f>DATEDIF(E816,$K$2,"y")</f>
        <v>58</v>
      </c>
      <c r="N816" s="4">
        <f>VLOOKUP(A816,'Medical Examinations'!$A$2:$B$2336,2,FALSE)</f>
        <v>16.13</v>
      </c>
      <c r="O816" s="4">
        <f>VLOOKUP(A816,'Medical Examinations'!$A$1:$J$2336,3,FALSE)</f>
        <v>4.54</v>
      </c>
      <c r="P816" s="4" t="str">
        <f>VLOOKUP(A816,'Medical Examinations'!$A$1:$J$2336,4,FALSE)</f>
        <v>Yes</v>
      </c>
      <c r="Q816" s="4" t="str">
        <f>VLOOKUP(A816,'Medical Examinations'!$A$1:$J$2336,5,FALSE)</f>
        <v>No</v>
      </c>
      <c r="R816" s="4">
        <f>VLOOKUP(A816,'Medical Examinations'!$A$1:$J$2336,7,FALSE)</f>
        <v>2</v>
      </c>
      <c r="S816" s="4" t="str">
        <f>VLOOKUP(A816,'Medical Examinations'!$A$1:$J$2336,6,FALSE)</f>
        <v>No</v>
      </c>
      <c r="T816" s="4" t="str">
        <f>VLOOKUP(A816,'Medical Examinations'!$A$1:$J$2336,8,FALSE)</f>
        <v>No</v>
      </c>
      <c r="U816" s="4" t="str">
        <f>VLOOKUP(A816,'Medical Examinations'!$A$1:$J$2336,9,FALSE)</f>
        <v>Underweight</v>
      </c>
      <c r="V816" s="4" t="str">
        <f>VLOOKUP(A816,'Medical Examinations'!$A$1:$J$2336,10,FALSE)</f>
        <v>Normal</v>
      </c>
      <c r="W816" s="4"/>
      <c r="X816" s="4"/>
    </row>
    <row r="817" spans="1:24" ht="15.75" thickBot="1" x14ac:dyDescent="0.3">
      <c r="A817" s="4" t="s">
        <v>851</v>
      </c>
      <c r="B817" s="5">
        <v>1988</v>
      </c>
      <c r="C817" s="4" t="s">
        <v>36</v>
      </c>
      <c r="D817" s="5">
        <v>10</v>
      </c>
      <c r="E817" s="5" t="str">
        <f>CONCATENATE(D817," ",C817," ",B817)</f>
        <v>10 Oct 1988</v>
      </c>
      <c r="F817" s="4" t="str">
        <f>IF(M817&lt;=30,"20-30",IF(M817&lt;=40,"31-40",IF(M817&lt;=50,"41-50","51+")))</f>
        <v>31-40</v>
      </c>
      <c r="G817" s="19">
        <v>6753.04</v>
      </c>
      <c r="H817" s="4" t="s">
        <v>11</v>
      </c>
      <c r="I817" s="4" t="s">
        <v>11</v>
      </c>
      <c r="J817" s="4" t="s">
        <v>247</v>
      </c>
      <c r="K817" s="4"/>
      <c r="L817" s="4" t="str">
        <f>VLOOKUP(A817,'Customer Names'!$A$2:$B$2336,2,FALSE)</f>
        <v>Battaglia</v>
      </c>
      <c r="M817" s="4">
        <f>DATEDIF(E817,$K$2,"y")</f>
        <v>36</v>
      </c>
      <c r="N817" s="4">
        <f>VLOOKUP(A817,'Medical Examinations'!$A$2:$B$2336,2,FALSE)</f>
        <v>19</v>
      </c>
      <c r="O817" s="4">
        <f>VLOOKUP(A817,'Medical Examinations'!$A$1:$J$2336,3,FALSE)</f>
        <v>5.46</v>
      </c>
      <c r="P817" s="4" t="str">
        <f>VLOOKUP(A817,'Medical Examinations'!$A$1:$J$2336,4,FALSE)</f>
        <v>Yes</v>
      </c>
      <c r="Q817" s="4" t="str">
        <f>VLOOKUP(A817,'Medical Examinations'!$A$1:$J$2336,5,FALSE)</f>
        <v>No</v>
      </c>
      <c r="R817" s="4">
        <f>VLOOKUP(A817,'Medical Examinations'!$A$1:$J$2336,7,FALSE)</f>
        <v>1</v>
      </c>
      <c r="S817" s="4" t="str">
        <f>VLOOKUP(A817,'Medical Examinations'!$A$1:$J$2336,6,FALSE)</f>
        <v>No</v>
      </c>
      <c r="T817" s="4" t="str">
        <f>VLOOKUP(A817,'Medical Examinations'!$A$1:$J$2336,8,FALSE)</f>
        <v>No</v>
      </c>
      <c r="U817" s="4" t="str">
        <f>VLOOKUP(A817,'Medical Examinations'!$A$1:$J$2336,9,FALSE)</f>
        <v>Normal Weight</v>
      </c>
      <c r="V817" s="4" t="str">
        <f>VLOOKUP(A817,'Medical Examinations'!$A$1:$J$2336,10,FALSE)</f>
        <v>Normal</v>
      </c>
      <c r="W817" s="4"/>
      <c r="X817" s="4"/>
    </row>
    <row r="818" spans="1:24" ht="15.75" thickBot="1" x14ac:dyDescent="0.3">
      <c r="A818" s="4" t="s">
        <v>852</v>
      </c>
      <c r="B818" s="5">
        <v>1981</v>
      </c>
      <c r="C818" s="4" t="s">
        <v>20</v>
      </c>
      <c r="D818" s="5">
        <v>21</v>
      </c>
      <c r="E818" s="5" t="str">
        <f>CONCATENATE(D818," ",C818," ",B818)</f>
        <v>21 Sep 1981</v>
      </c>
      <c r="F818" s="4" t="str">
        <f>IF(M818&lt;=30,"20-30",IF(M818&lt;=40,"31-40",IF(M818&lt;=50,"41-50","51+")))</f>
        <v>41-50</v>
      </c>
      <c r="G818" s="19">
        <v>6770.19</v>
      </c>
      <c r="H818" s="4" t="s">
        <v>11</v>
      </c>
      <c r="I818" s="4" t="s">
        <v>12</v>
      </c>
      <c r="J818" s="4" t="s">
        <v>13</v>
      </c>
      <c r="K818" s="4"/>
      <c r="L818" s="4" t="str">
        <f>VLOOKUP(A818,'Customer Names'!$A$2:$B$2336,2,FALSE)</f>
        <v>Demko</v>
      </c>
      <c r="M818" s="4">
        <f>DATEDIF(E818,$K$2,"y")</f>
        <v>43</v>
      </c>
      <c r="N818" s="4">
        <f>VLOOKUP(A818,'Medical Examinations'!$A$2:$B$2336,2,FALSE)</f>
        <v>28.05</v>
      </c>
      <c r="O818" s="4">
        <f>VLOOKUP(A818,'Medical Examinations'!$A$1:$J$2336,3,FALSE)</f>
        <v>11.85</v>
      </c>
      <c r="P818" s="4" t="str">
        <f>VLOOKUP(A818,'Medical Examinations'!$A$1:$J$2336,4,FALSE)</f>
        <v>Yes</v>
      </c>
      <c r="Q818" s="4" t="str">
        <f>VLOOKUP(A818,'Medical Examinations'!$A$1:$J$2336,5,FALSE)</f>
        <v>No</v>
      </c>
      <c r="R818" s="4">
        <f>VLOOKUP(A818,'Medical Examinations'!$A$1:$J$2336,7,FALSE)</f>
        <v>0</v>
      </c>
      <c r="S818" s="4" t="str">
        <f>VLOOKUP(A818,'Medical Examinations'!$A$1:$J$2336,6,FALSE)</f>
        <v>No</v>
      </c>
      <c r="T818" s="4" t="str">
        <f>VLOOKUP(A818,'Medical Examinations'!$A$1:$J$2336,8,FALSE)</f>
        <v>No</v>
      </c>
      <c r="U818" s="4" t="str">
        <f>VLOOKUP(A818,'Medical Examinations'!$A$1:$J$2336,9,FALSE)</f>
        <v>Overweight</v>
      </c>
      <c r="V818" s="4" t="str">
        <f>VLOOKUP(A818,'Medical Examinations'!$A$1:$J$2336,10,FALSE)</f>
        <v>Diabetes</v>
      </c>
      <c r="W818" s="4"/>
      <c r="X818" s="4"/>
    </row>
    <row r="819" spans="1:24" ht="15.75" thickBot="1" x14ac:dyDescent="0.3">
      <c r="A819" s="4" t="s">
        <v>853</v>
      </c>
      <c r="B819" s="5">
        <v>1981</v>
      </c>
      <c r="C819" s="4" t="s">
        <v>20</v>
      </c>
      <c r="D819" s="5">
        <v>3</v>
      </c>
      <c r="E819" s="5" t="str">
        <f>CONCATENATE(D819," ",C819," ",B819)</f>
        <v>3 Sep 1981</v>
      </c>
      <c r="F819" s="4" t="str">
        <f>IF(M819&lt;=30,"20-30",IF(M819&lt;=40,"31-40",IF(M819&lt;=50,"41-50","51+")))</f>
        <v>41-50</v>
      </c>
      <c r="G819" s="19">
        <v>6775.96</v>
      </c>
      <c r="H819" s="4" t="s">
        <v>11</v>
      </c>
      <c r="I819" s="4" t="s">
        <v>12</v>
      </c>
      <c r="J819" s="4" t="s">
        <v>42</v>
      </c>
      <c r="K819" s="4"/>
      <c r="L819" s="4" t="str">
        <f>VLOOKUP(A819,'Customer Names'!$A$2:$B$2336,2,FALSE)</f>
        <v>Manuel</v>
      </c>
      <c r="M819" s="4">
        <f>DATEDIF(E819,$K$2,"y")</f>
        <v>43</v>
      </c>
      <c r="N819" s="4">
        <f>VLOOKUP(A819,'Medical Examinations'!$A$2:$B$2336,2,FALSE)</f>
        <v>32.200000000000003</v>
      </c>
      <c r="O819" s="4">
        <f>VLOOKUP(A819,'Medical Examinations'!$A$1:$J$2336,3,FALSE)</f>
        <v>10.59</v>
      </c>
      <c r="P819" s="4" t="str">
        <f>VLOOKUP(A819,'Medical Examinations'!$A$1:$J$2336,4,FALSE)</f>
        <v>Yes</v>
      </c>
      <c r="Q819" s="4" t="str">
        <f>VLOOKUP(A819,'Medical Examinations'!$A$1:$J$2336,5,FALSE)</f>
        <v>No</v>
      </c>
      <c r="R819" s="4">
        <f>VLOOKUP(A819,'Medical Examinations'!$A$1:$J$2336,7,FALSE)</f>
        <v>0</v>
      </c>
      <c r="S819" s="4" t="str">
        <f>VLOOKUP(A819,'Medical Examinations'!$A$1:$J$2336,6,FALSE)</f>
        <v>No</v>
      </c>
      <c r="T819" s="4" t="str">
        <f>VLOOKUP(A819,'Medical Examinations'!$A$1:$J$2336,8,FALSE)</f>
        <v>No</v>
      </c>
      <c r="U819" s="4" t="str">
        <f>VLOOKUP(A819,'Medical Examinations'!$A$1:$J$2336,9,FALSE)</f>
        <v>Obesity</v>
      </c>
      <c r="V819" s="4" t="str">
        <f>VLOOKUP(A819,'Medical Examinations'!$A$1:$J$2336,10,FALSE)</f>
        <v>Diabetes</v>
      </c>
      <c r="W819" s="4"/>
      <c r="X819" s="4"/>
    </row>
    <row r="820" spans="1:24" ht="15.75" thickBot="1" x14ac:dyDescent="0.3">
      <c r="A820" s="4" t="s">
        <v>854</v>
      </c>
      <c r="B820" s="5">
        <v>1981</v>
      </c>
      <c r="C820" s="4" t="s">
        <v>36</v>
      </c>
      <c r="D820" s="5">
        <v>8</v>
      </c>
      <c r="E820" s="5" t="str">
        <f>CONCATENATE(D820," ",C820," ",B820)</f>
        <v>8 Oct 1981</v>
      </c>
      <c r="F820" s="4" t="str">
        <f>IF(M820&lt;=30,"20-30",IF(M820&lt;=40,"31-40",IF(M820&lt;=50,"41-50","51+")))</f>
        <v>41-50</v>
      </c>
      <c r="G820" s="19">
        <v>6781.35</v>
      </c>
      <c r="H820" s="4" t="s">
        <v>11</v>
      </c>
      <c r="I820" s="4" t="s">
        <v>16</v>
      </c>
      <c r="J820" s="4" t="s">
        <v>13</v>
      </c>
      <c r="K820" s="4"/>
      <c r="L820" s="4" t="str">
        <f>VLOOKUP(A820,'Customer Names'!$A$2:$B$2336,2,FALSE)</f>
        <v>Theriault</v>
      </c>
      <c r="M820" s="4">
        <f>DATEDIF(E820,$K$2,"y")</f>
        <v>43</v>
      </c>
      <c r="N820" s="4">
        <f>VLOOKUP(A820,'Medical Examinations'!$A$2:$B$2336,2,FALSE)</f>
        <v>36.08</v>
      </c>
      <c r="O820" s="4">
        <f>VLOOKUP(A820,'Medical Examinations'!$A$1:$J$2336,3,FALSE)</f>
        <v>11.61</v>
      </c>
      <c r="P820" s="4" t="str">
        <f>VLOOKUP(A820,'Medical Examinations'!$A$1:$J$2336,4,FALSE)</f>
        <v>Yes</v>
      </c>
      <c r="Q820" s="4" t="str">
        <f>VLOOKUP(A820,'Medical Examinations'!$A$1:$J$2336,5,FALSE)</f>
        <v>No</v>
      </c>
      <c r="R820" s="4">
        <f>VLOOKUP(A820,'Medical Examinations'!$A$1:$J$2336,7,FALSE)</f>
        <v>0</v>
      </c>
      <c r="S820" s="4" t="str">
        <f>VLOOKUP(A820,'Medical Examinations'!$A$1:$J$2336,6,FALSE)</f>
        <v>No</v>
      </c>
      <c r="T820" s="4" t="str">
        <f>VLOOKUP(A820,'Medical Examinations'!$A$1:$J$2336,8,FALSE)</f>
        <v>No</v>
      </c>
      <c r="U820" s="4" t="str">
        <f>VLOOKUP(A820,'Medical Examinations'!$A$1:$J$2336,9,FALSE)</f>
        <v>Obesity</v>
      </c>
      <c r="V820" s="4" t="str">
        <f>VLOOKUP(A820,'Medical Examinations'!$A$1:$J$2336,10,FALSE)</f>
        <v>Diabetes</v>
      </c>
      <c r="W820" s="4"/>
      <c r="X820" s="4"/>
    </row>
    <row r="821" spans="1:24" ht="15.75" thickBot="1" x14ac:dyDescent="0.3">
      <c r="A821" s="4" t="s">
        <v>855</v>
      </c>
      <c r="B821" s="5">
        <v>1980</v>
      </c>
      <c r="C821" s="4" t="s">
        <v>15</v>
      </c>
      <c r="D821" s="5">
        <v>23</v>
      </c>
      <c r="E821" s="5" t="str">
        <f>CONCATENATE(D821," ",C821," ",B821)</f>
        <v>23 Nov 1980</v>
      </c>
      <c r="F821" s="4" t="str">
        <f>IF(M821&lt;=30,"20-30",IF(M821&lt;=40,"31-40",IF(M821&lt;=50,"41-50","51+")))</f>
        <v>41-50</v>
      </c>
      <c r="G821" s="19">
        <v>6781.52</v>
      </c>
      <c r="H821" s="4" t="s">
        <v>11</v>
      </c>
      <c r="I821" s="4" t="s">
        <v>11</v>
      </c>
      <c r="J821" s="4" t="s">
        <v>13</v>
      </c>
      <c r="K821" s="4"/>
      <c r="L821" s="4" t="str">
        <f>VLOOKUP(A821,'Customer Names'!$A$2:$B$2336,2,FALSE)</f>
        <v>Rosenberg-Wohl</v>
      </c>
      <c r="M821" s="4">
        <f>DATEDIF(E821,$K$2,"y")</f>
        <v>44</v>
      </c>
      <c r="N821" s="4">
        <f>VLOOKUP(A821,'Medical Examinations'!$A$2:$B$2336,2,FALSE)</f>
        <v>24.02</v>
      </c>
      <c r="O821" s="4">
        <f>VLOOKUP(A821,'Medical Examinations'!$A$1:$J$2336,3,FALSE)</f>
        <v>4.38</v>
      </c>
      <c r="P821" s="4" t="str">
        <f>VLOOKUP(A821,'Medical Examinations'!$A$1:$J$2336,4,FALSE)</f>
        <v>No</v>
      </c>
      <c r="Q821" s="4" t="str">
        <f>VLOOKUP(A821,'Medical Examinations'!$A$1:$J$2336,5,FALSE)</f>
        <v>No</v>
      </c>
      <c r="R821" s="4">
        <f>VLOOKUP(A821,'Medical Examinations'!$A$1:$J$2336,7,FALSE)</f>
        <v>0</v>
      </c>
      <c r="S821" s="4" t="str">
        <f>VLOOKUP(A821,'Medical Examinations'!$A$1:$J$2336,6,FALSE)</f>
        <v>No</v>
      </c>
      <c r="T821" s="4" t="str">
        <f>VLOOKUP(A821,'Medical Examinations'!$A$1:$J$2336,8,FALSE)</f>
        <v>No</v>
      </c>
      <c r="U821" s="4" t="str">
        <f>VLOOKUP(A821,'Medical Examinations'!$A$1:$J$2336,9,FALSE)</f>
        <v>Normal Weight</v>
      </c>
      <c r="V821" s="4" t="str">
        <f>VLOOKUP(A821,'Medical Examinations'!$A$1:$J$2336,10,FALSE)</f>
        <v>Normal</v>
      </c>
      <c r="W821" s="4"/>
      <c r="X821" s="4"/>
    </row>
    <row r="822" spans="1:24" ht="15.75" thickBot="1" x14ac:dyDescent="0.3">
      <c r="A822" s="4" t="s">
        <v>856</v>
      </c>
      <c r="B822" s="5">
        <v>1985</v>
      </c>
      <c r="C822" s="4" t="s">
        <v>30</v>
      </c>
      <c r="D822" s="5">
        <v>24</v>
      </c>
      <c r="E822" s="5" t="str">
        <f>CONCATENATE(D822," ",C822," ",B822)</f>
        <v>24 Dec 1985</v>
      </c>
      <c r="F822" s="4" t="str">
        <f>IF(M822&lt;=30,"20-30",IF(M822&lt;=40,"31-40",IF(M822&lt;=50,"41-50","51+")))</f>
        <v>31-40</v>
      </c>
      <c r="G822" s="19">
        <v>6796.86</v>
      </c>
      <c r="H822" s="4" t="s">
        <v>12</v>
      </c>
      <c r="I822" s="4" t="s">
        <v>12</v>
      </c>
      <c r="J822" s="4" t="s">
        <v>23</v>
      </c>
      <c r="K822" s="4"/>
      <c r="L822" s="4" t="str">
        <f>VLOOKUP(A822,'Customer Names'!$A$2:$B$2336,2,FALSE)</f>
        <v>Reisenauer</v>
      </c>
      <c r="M822" s="4">
        <f>DATEDIF(E822,$K$2,"y")</f>
        <v>39</v>
      </c>
      <c r="N822" s="4">
        <f>VLOOKUP(A822,'Medical Examinations'!$A$2:$B$2336,2,FALSE)</f>
        <v>30.875</v>
      </c>
      <c r="O822" s="4">
        <f>VLOOKUP(A822,'Medical Examinations'!$A$1:$J$2336,3,FALSE)</f>
        <v>4.1399999999999997</v>
      </c>
      <c r="P822" s="4" t="str">
        <f>VLOOKUP(A822,'Medical Examinations'!$A$1:$J$2336,4,FALSE)</f>
        <v>Yes</v>
      </c>
      <c r="Q822" s="4" t="str">
        <f>VLOOKUP(A822,'Medical Examinations'!$A$1:$J$2336,5,FALSE)</f>
        <v>No</v>
      </c>
      <c r="R822" s="4">
        <f>VLOOKUP(A822,'Medical Examinations'!$A$1:$J$2336,7,FALSE)</f>
        <v>0</v>
      </c>
      <c r="S822" s="4" t="str">
        <f>VLOOKUP(A822,'Medical Examinations'!$A$1:$J$2336,6,FALSE)</f>
        <v>No</v>
      </c>
      <c r="T822" s="4" t="str">
        <f>VLOOKUP(A822,'Medical Examinations'!$A$1:$J$2336,8,FALSE)</f>
        <v>No</v>
      </c>
      <c r="U822" s="4" t="str">
        <f>VLOOKUP(A822,'Medical Examinations'!$A$1:$J$2336,9,FALSE)</f>
        <v>Obesity</v>
      </c>
      <c r="V822" s="4" t="str">
        <f>VLOOKUP(A822,'Medical Examinations'!$A$1:$J$2336,10,FALSE)</f>
        <v>Normal</v>
      </c>
      <c r="W822" s="4"/>
      <c r="X822" s="4"/>
    </row>
    <row r="823" spans="1:24" ht="15.75" thickBot="1" x14ac:dyDescent="0.3">
      <c r="A823" s="4" t="s">
        <v>857</v>
      </c>
      <c r="B823" s="5">
        <v>1991</v>
      </c>
      <c r="C823" s="4" t="s">
        <v>18</v>
      </c>
      <c r="D823" s="5">
        <v>29</v>
      </c>
      <c r="E823" s="5" t="str">
        <f>CONCATENATE(D823," ",C823," ",B823)</f>
        <v>29 Jun 1991</v>
      </c>
      <c r="F823" s="4" t="str">
        <f>IF(M823&lt;=30,"20-30",IF(M823&lt;=40,"31-40",IF(M823&lt;=50,"41-50","51+")))</f>
        <v>31-40</v>
      </c>
      <c r="G823" s="19">
        <v>6799.46</v>
      </c>
      <c r="H823" s="4" t="s">
        <v>16</v>
      </c>
      <c r="I823" s="4" t="s">
        <v>11</v>
      </c>
      <c r="J823" s="4" t="s">
        <v>276</v>
      </c>
      <c r="K823" s="4"/>
      <c r="L823" s="4" t="str">
        <f>VLOOKUP(A823,'Customer Names'!$A$2:$B$2336,2,FALSE)</f>
        <v>Chida</v>
      </c>
      <c r="M823" s="4">
        <f>DATEDIF(E823,$K$2,"y")</f>
        <v>33</v>
      </c>
      <c r="N823" s="4">
        <f>VLOOKUP(A823,'Medical Examinations'!$A$2:$B$2336,2,FALSE)</f>
        <v>28.5</v>
      </c>
      <c r="O823" s="4">
        <f>VLOOKUP(A823,'Medical Examinations'!$A$1:$J$2336,3,FALSE)</f>
        <v>4.3600000000000003</v>
      </c>
      <c r="P823" s="4" t="str">
        <f>VLOOKUP(A823,'Medical Examinations'!$A$1:$J$2336,4,FALSE)</f>
        <v>No</v>
      </c>
      <c r="Q823" s="4" t="str">
        <f>VLOOKUP(A823,'Medical Examinations'!$A$1:$J$2336,5,FALSE)</f>
        <v>No</v>
      </c>
      <c r="R823" s="4">
        <f>VLOOKUP(A823,'Medical Examinations'!$A$1:$J$2336,7,FALSE)</f>
        <v>0</v>
      </c>
      <c r="S823" s="4" t="str">
        <f>VLOOKUP(A823,'Medical Examinations'!$A$1:$J$2336,6,FALSE)</f>
        <v>No</v>
      </c>
      <c r="T823" s="4" t="str">
        <f>VLOOKUP(A823,'Medical Examinations'!$A$1:$J$2336,8,FALSE)</f>
        <v>No</v>
      </c>
      <c r="U823" s="4" t="str">
        <f>VLOOKUP(A823,'Medical Examinations'!$A$1:$J$2336,9,FALSE)</f>
        <v>Overweight</v>
      </c>
      <c r="V823" s="4" t="str">
        <f>VLOOKUP(A823,'Medical Examinations'!$A$1:$J$2336,10,FALSE)</f>
        <v>Normal</v>
      </c>
      <c r="W823" s="4"/>
      <c r="X823" s="4"/>
    </row>
    <row r="824" spans="1:24" ht="15.75" thickBot="1" x14ac:dyDescent="0.3">
      <c r="A824" s="4" t="s">
        <v>858</v>
      </c>
      <c r="B824" s="5">
        <v>1975</v>
      </c>
      <c r="C824" s="4" t="s">
        <v>34</v>
      </c>
      <c r="D824" s="5">
        <v>17</v>
      </c>
      <c r="E824" s="5" t="str">
        <f>CONCATENATE(D824," ",C824," ",B824)</f>
        <v>17 Aug 1975</v>
      </c>
      <c r="F824" s="4" t="str">
        <f>IF(M824&lt;=30,"20-30",IF(M824&lt;=40,"31-40",IF(M824&lt;=50,"41-50","51+")))</f>
        <v>41-50</v>
      </c>
      <c r="G824" s="19">
        <v>6809.46</v>
      </c>
      <c r="H824" s="4" t="s">
        <v>11</v>
      </c>
      <c r="I824" s="4" t="s">
        <v>16</v>
      </c>
      <c r="J824" s="4" t="s">
        <v>23</v>
      </c>
      <c r="K824" s="4"/>
      <c r="L824" s="4" t="str">
        <f>VLOOKUP(A824,'Customer Names'!$A$2:$B$2336,2,FALSE)</f>
        <v>West</v>
      </c>
      <c r="M824" s="4">
        <f>DATEDIF(E824,$K$2,"y")</f>
        <v>49</v>
      </c>
      <c r="N824" s="4">
        <f>VLOOKUP(A824,'Medical Examinations'!$A$2:$B$2336,2,FALSE)</f>
        <v>19.32</v>
      </c>
      <c r="O824" s="4">
        <f>VLOOKUP(A824,'Medical Examinations'!$A$1:$J$2336,3,FALSE)</f>
        <v>11.58</v>
      </c>
      <c r="P824" s="4" t="str">
        <f>VLOOKUP(A824,'Medical Examinations'!$A$1:$J$2336,4,FALSE)</f>
        <v>Yes</v>
      </c>
      <c r="Q824" s="4" t="str">
        <f>VLOOKUP(A824,'Medical Examinations'!$A$1:$J$2336,5,FALSE)</f>
        <v>No</v>
      </c>
      <c r="R824" s="4">
        <f>VLOOKUP(A824,'Medical Examinations'!$A$1:$J$2336,7,FALSE)</f>
        <v>1</v>
      </c>
      <c r="S824" s="4" t="str">
        <f>VLOOKUP(A824,'Medical Examinations'!$A$1:$J$2336,6,FALSE)</f>
        <v>No</v>
      </c>
      <c r="T824" s="4" t="str">
        <f>VLOOKUP(A824,'Medical Examinations'!$A$1:$J$2336,8,FALSE)</f>
        <v>No</v>
      </c>
      <c r="U824" s="4" t="str">
        <f>VLOOKUP(A824,'Medical Examinations'!$A$1:$J$2336,9,FALSE)</f>
        <v>Normal Weight</v>
      </c>
      <c r="V824" s="4" t="str">
        <f>VLOOKUP(A824,'Medical Examinations'!$A$1:$J$2336,10,FALSE)</f>
        <v>Diabetes</v>
      </c>
      <c r="W824" s="4"/>
      <c r="X824" s="4"/>
    </row>
    <row r="825" spans="1:24" ht="15.75" thickBot="1" x14ac:dyDescent="0.3">
      <c r="A825" s="4" t="s">
        <v>859</v>
      </c>
      <c r="B825" s="5">
        <v>1994</v>
      </c>
      <c r="C825" s="4" t="s">
        <v>10</v>
      </c>
      <c r="D825" s="5">
        <v>8</v>
      </c>
      <c r="E825" s="5" t="str">
        <f>CONCATENATE(D825," ",C825," ",B825)</f>
        <v>8 Jul 1994</v>
      </c>
      <c r="F825" s="4" t="str">
        <f>IF(M825&lt;=30,"20-30",IF(M825&lt;=40,"31-40",IF(M825&lt;=50,"41-50","51+")))</f>
        <v>20-30</v>
      </c>
      <c r="G825" s="19">
        <v>6827.69</v>
      </c>
      <c r="H825" s="4" t="s">
        <v>11</v>
      </c>
      <c r="I825" s="4" t="s">
        <v>11</v>
      </c>
      <c r="J825" s="4" t="s">
        <v>300</v>
      </c>
      <c r="K825" s="4"/>
      <c r="L825" s="4" t="str">
        <f>VLOOKUP(A825,'Customer Names'!$A$2:$B$2336,2,FALSE)</f>
        <v>Gillman</v>
      </c>
      <c r="M825" s="4">
        <f>DATEDIF(E825,$K$2,"y")</f>
        <v>30</v>
      </c>
      <c r="N825" s="4">
        <f>VLOOKUP(A825,'Medical Examinations'!$A$2:$B$2336,2,FALSE)</f>
        <v>34.51</v>
      </c>
      <c r="O825" s="4">
        <f>VLOOKUP(A825,'Medical Examinations'!$A$1:$J$2336,3,FALSE)</f>
        <v>6.26</v>
      </c>
      <c r="P825" s="4" t="str">
        <f>VLOOKUP(A825,'Medical Examinations'!$A$1:$J$2336,4,FALSE)</f>
        <v>No</v>
      </c>
      <c r="Q825" s="4" t="str">
        <f>VLOOKUP(A825,'Medical Examinations'!$A$1:$J$2336,5,FALSE)</f>
        <v>No</v>
      </c>
      <c r="R825" s="4">
        <f>VLOOKUP(A825,'Medical Examinations'!$A$1:$J$2336,7,FALSE)</f>
        <v>0</v>
      </c>
      <c r="S825" s="4" t="str">
        <f>VLOOKUP(A825,'Medical Examinations'!$A$1:$J$2336,6,FALSE)</f>
        <v>No</v>
      </c>
      <c r="T825" s="4" t="str">
        <f>VLOOKUP(A825,'Medical Examinations'!$A$1:$J$2336,8,FALSE)</f>
        <v>No</v>
      </c>
      <c r="U825" s="4" t="str">
        <f>VLOOKUP(A825,'Medical Examinations'!$A$1:$J$2336,9,FALSE)</f>
        <v>Obesity</v>
      </c>
      <c r="V825" s="4" t="str">
        <f>VLOOKUP(A825,'Medical Examinations'!$A$1:$J$2336,10,FALSE)</f>
        <v>Prediabetes</v>
      </c>
      <c r="W825" s="4"/>
      <c r="X825" s="4"/>
    </row>
    <row r="826" spans="1:24" ht="15.75" thickBot="1" x14ac:dyDescent="0.3">
      <c r="A826" s="4" t="s">
        <v>860</v>
      </c>
      <c r="B826" s="5">
        <v>1979</v>
      </c>
      <c r="C826" s="4" t="s">
        <v>10</v>
      </c>
      <c r="D826" s="5">
        <v>15</v>
      </c>
      <c r="E826" s="5" t="str">
        <f>CONCATENATE(D826," ",C826," ",B826)</f>
        <v>15 Jul 1979</v>
      </c>
      <c r="F826" s="4" t="str">
        <f>IF(M826&lt;=30,"20-30",IF(M826&lt;=40,"31-40",IF(M826&lt;=50,"41-50","51+")))</f>
        <v>41-50</v>
      </c>
      <c r="G826" s="19">
        <v>6837.37</v>
      </c>
      <c r="H826" s="4" t="s">
        <v>12</v>
      </c>
      <c r="I826" s="4" t="s">
        <v>16</v>
      </c>
      <c r="J826" s="4" t="s">
        <v>168</v>
      </c>
      <c r="K826" s="4"/>
      <c r="L826" s="4" t="str">
        <f>VLOOKUP(A826,'Customer Names'!$A$2:$B$2336,2,FALSE)</f>
        <v>Collins</v>
      </c>
      <c r="M826" s="4">
        <f>DATEDIF(E826,$K$2,"y")</f>
        <v>45</v>
      </c>
      <c r="N826" s="4">
        <f>VLOOKUP(A826,'Medical Examinations'!$A$2:$B$2336,2,FALSE)</f>
        <v>26.03</v>
      </c>
      <c r="O826" s="4">
        <f>VLOOKUP(A826,'Medical Examinations'!$A$1:$J$2336,3,FALSE)</f>
        <v>4.47</v>
      </c>
      <c r="P826" s="4" t="str">
        <f>VLOOKUP(A826,'Medical Examinations'!$A$1:$J$2336,4,FALSE)</f>
        <v>No</v>
      </c>
      <c r="Q826" s="4" t="str">
        <f>VLOOKUP(A826,'Medical Examinations'!$A$1:$J$2336,5,FALSE)</f>
        <v>No</v>
      </c>
      <c r="R826" s="4">
        <f>VLOOKUP(A826,'Medical Examinations'!$A$1:$J$2336,7,FALSE)</f>
        <v>1</v>
      </c>
      <c r="S826" s="4" t="str">
        <f>VLOOKUP(A826,'Medical Examinations'!$A$1:$J$2336,6,FALSE)</f>
        <v>Yes</v>
      </c>
      <c r="T826" s="4" t="str">
        <f>VLOOKUP(A826,'Medical Examinations'!$A$1:$J$2336,8,FALSE)</f>
        <v>No</v>
      </c>
      <c r="U826" s="4" t="str">
        <f>VLOOKUP(A826,'Medical Examinations'!$A$1:$J$2336,9,FALSE)</f>
        <v>Overweight</v>
      </c>
      <c r="V826" s="4" t="str">
        <f>VLOOKUP(A826,'Medical Examinations'!$A$1:$J$2336,10,FALSE)</f>
        <v>Normal</v>
      </c>
      <c r="W826" s="4"/>
      <c r="X826" s="4"/>
    </row>
    <row r="827" spans="1:24" ht="15.75" thickBot="1" x14ac:dyDescent="0.3">
      <c r="A827" s="4" t="s">
        <v>861</v>
      </c>
      <c r="B827" s="5">
        <v>2000</v>
      </c>
      <c r="C827" s="4" t="s">
        <v>15</v>
      </c>
      <c r="D827" s="5">
        <v>30</v>
      </c>
      <c r="E827" s="5" t="str">
        <f>CONCATENATE(D827," ",C827," ",B827)</f>
        <v>30 Nov 2000</v>
      </c>
      <c r="F827" s="4" t="str">
        <f>IF(M827&lt;=30,"20-30",IF(M827&lt;=40,"31-40",IF(M827&lt;=50,"41-50","51+")))</f>
        <v>20-30</v>
      </c>
      <c r="G827" s="19">
        <v>6842.28</v>
      </c>
      <c r="H827" s="4" t="s">
        <v>11</v>
      </c>
      <c r="I827" s="4" t="s">
        <v>16</v>
      </c>
      <c r="J827" s="4" t="s">
        <v>23</v>
      </c>
      <c r="K827" s="4"/>
      <c r="L827" s="4" t="str">
        <f>VLOOKUP(A827,'Customer Names'!$A$2:$B$2336,2,FALSE)</f>
        <v>Bellucci</v>
      </c>
      <c r="M827" s="4">
        <f>DATEDIF(E827,$K$2,"y")</f>
        <v>24</v>
      </c>
      <c r="N827" s="4">
        <f>VLOOKUP(A827,'Medical Examinations'!$A$2:$B$2336,2,FALSE)</f>
        <v>39.75</v>
      </c>
      <c r="O827" s="4">
        <f>VLOOKUP(A827,'Medical Examinations'!$A$1:$J$2336,3,FALSE)</f>
        <v>5.41</v>
      </c>
      <c r="P827" s="4" t="str">
        <f>VLOOKUP(A827,'Medical Examinations'!$A$1:$J$2336,4,FALSE)</f>
        <v>No</v>
      </c>
      <c r="Q827" s="4" t="str">
        <f>VLOOKUP(A827,'Medical Examinations'!$A$1:$J$2336,5,FALSE)</f>
        <v>Yes</v>
      </c>
      <c r="R827" s="4">
        <f>VLOOKUP(A827,'Medical Examinations'!$A$1:$J$2336,7,FALSE)</f>
        <v>1</v>
      </c>
      <c r="S827" s="4" t="str">
        <f>VLOOKUP(A827,'Medical Examinations'!$A$1:$J$2336,6,FALSE)</f>
        <v>No</v>
      </c>
      <c r="T827" s="4" t="str">
        <f>VLOOKUP(A827,'Medical Examinations'!$A$1:$J$2336,8,FALSE)</f>
        <v>No</v>
      </c>
      <c r="U827" s="4" t="str">
        <f>VLOOKUP(A827,'Medical Examinations'!$A$1:$J$2336,9,FALSE)</f>
        <v>Obesity</v>
      </c>
      <c r="V827" s="4" t="str">
        <f>VLOOKUP(A827,'Medical Examinations'!$A$1:$J$2336,10,FALSE)</f>
        <v>Normal</v>
      </c>
      <c r="W827" s="4"/>
      <c r="X827" s="4"/>
    </row>
    <row r="828" spans="1:24" ht="15.75" thickBot="1" x14ac:dyDescent="0.3">
      <c r="A828" s="4" t="s">
        <v>862</v>
      </c>
      <c r="B828" s="5">
        <v>1977</v>
      </c>
      <c r="C828" s="4" t="s">
        <v>18</v>
      </c>
      <c r="D828" s="5">
        <v>15</v>
      </c>
      <c r="E828" s="5" t="str">
        <f>CONCATENATE(D828," ",C828," ",B828)</f>
        <v>15 Jun 1977</v>
      </c>
      <c r="F828" s="4" t="str">
        <f>IF(M828&lt;=30,"20-30",IF(M828&lt;=40,"31-40",IF(M828&lt;=50,"41-50","51+")))</f>
        <v>41-50</v>
      </c>
      <c r="G828" s="19">
        <v>6843.17</v>
      </c>
      <c r="H828" s="4" t="s">
        <v>11</v>
      </c>
      <c r="I828" s="4" t="s">
        <v>16</v>
      </c>
      <c r="J828" s="4" t="s">
        <v>13</v>
      </c>
      <c r="K828" s="4"/>
      <c r="L828" s="4" t="str">
        <f>VLOOKUP(A828,'Customer Names'!$A$2:$B$2336,2,FALSE)</f>
        <v>Tremblay</v>
      </c>
      <c r="M828" s="4">
        <f>DATEDIF(E828,$K$2,"y")</f>
        <v>47</v>
      </c>
      <c r="N828" s="4">
        <f>VLOOKUP(A828,'Medical Examinations'!$A$2:$B$2336,2,FALSE)</f>
        <v>21.93</v>
      </c>
      <c r="O828" s="4">
        <f>VLOOKUP(A828,'Medical Examinations'!$A$1:$J$2336,3,FALSE)</f>
        <v>6.3</v>
      </c>
      <c r="P828" s="4" t="str">
        <f>VLOOKUP(A828,'Medical Examinations'!$A$1:$J$2336,4,FALSE)</f>
        <v>No</v>
      </c>
      <c r="Q828" s="4" t="str">
        <f>VLOOKUP(A828,'Medical Examinations'!$A$1:$J$2336,5,FALSE)</f>
        <v>No</v>
      </c>
      <c r="R828" s="4">
        <f>VLOOKUP(A828,'Medical Examinations'!$A$1:$J$2336,7,FALSE)</f>
        <v>0</v>
      </c>
      <c r="S828" s="4" t="str">
        <f>VLOOKUP(A828,'Medical Examinations'!$A$1:$J$2336,6,FALSE)</f>
        <v>No</v>
      </c>
      <c r="T828" s="4" t="str">
        <f>VLOOKUP(A828,'Medical Examinations'!$A$1:$J$2336,8,FALSE)</f>
        <v>No</v>
      </c>
      <c r="U828" s="4" t="str">
        <f>VLOOKUP(A828,'Medical Examinations'!$A$1:$J$2336,9,FALSE)</f>
        <v>Normal Weight</v>
      </c>
      <c r="V828" s="4" t="str">
        <f>VLOOKUP(A828,'Medical Examinations'!$A$1:$J$2336,10,FALSE)</f>
        <v>Prediabetes</v>
      </c>
      <c r="W828" s="4"/>
      <c r="X828" s="4"/>
    </row>
    <row r="829" spans="1:24" ht="15.75" thickBot="1" x14ac:dyDescent="0.3">
      <c r="A829" s="4" t="s">
        <v>863</v>
      </c>
      <c r="B829" s="5">
        <v>1979</v>
      </c>
      <c r="C829" s="4" t="s">
        <v>15</v>
      </c>
      <c r="D829" s="5">
        <v>4</v>
      </c>
      <c r="E829" s="5" t="str">
        <f>CONCATENATE(D829," ",C829," ",B829)</f>
        <v>4 Nov 1979</v>
      </c>
      <c r="F829" s="4" t="str">
        <f>IF(M829&lt;=30,"20-30",IF(M829&lt;=40,"31-40",IF(M829&lt;=50,"41-50","51+")))</f>
        <v>41-50</v>
      </c>
      <c r="G829" s="19">
        <v>6849.03</v>
      </c>
      <c r="H829" s="4" t="s">
        <v>11</v>
      </c>
      <c r="I829" s="4" t="s">
        <v>11</v>
      </c>
      <c r="J829" s="4" t="s">
        <v>42</v>
      </c>
      <c r="K829" s="4"/>
      <c r="L829" s="4" t="str">
        <f>VLOOKUP(A829,'Customer Names'!$A$2:$B$2336,2,FALSE)</f>
        <v>Jones</v>
      </c>
      <c r="M829" s="4">
        <f>DATEDIF(E829,$K$2,"y")</f>
        <v>45</v>
      </c>
      <c r="N829" s="4">
        <f>VLOOKUP(A829,'Medical Examinations'!$A$2:$B$2336,2,FALSE)</f>
        <v>30.1</v>
      </c>
      <c r="O829" s="4">
        <f>VLOOKUP(A829,'Medical Examinations'!$A$1:$J$2336,3,FALSE)</f>
        <v>4.3899999999999997</v>
      </c>
      <c r="P829" s="4" t="str">
        <f>VLOOKUP(A829,'Medical Examinations'!$A$1:$J$2336,4,FALSE)</f>
        <v>No</v>
      </c>
      <c r="Q829" s="4" t="str">
        <f>VLOOKUP(A829,'Medical Examinations'!$A$1:$J$2336,5,FALSE)</f>
        <v>No</v>
      </c>
      <c r="R829" s="4">
        <f>VLOOKUP(A829,'Medical Examinations'!$A$1:$J$2336,7,FALSE)</f>
        <v>1</v>
      </c>
      <c r="S829" s="4" t="str">
        <f>VLOOKUP(A829,'Medical Examinations'!$A$1:$J$2336,6,FALSE)</f>
        <v>Yes</v>
      </c>
      <c r="T829" s="4" t="str">
        <f>VLOOKUP(A829,'Medical Examinations'!$A$1:$J$2336,8,FALSE)</f>
        <v>No</v>
      </c>
      <c r="U829" s="4" t="str">
        <f>VLOOKUP(A829,'Medical Examinations'!$A$1:$J$2336,9,FALSE)</f>
        <v>Obesity</v>
      </c>
      <c r="V829" s="4" t="str">
        <f>VLOOKUP(A829,'Medical Examinations'!$A$1:$J$2336,10,FALSE)</f>
        <v>Normal</v>
      </c>
      <c r="W829" s="4"/>
      <c r="X829" s="4"/>
    </row>
    <row r="830" spans="1:24" ht="15.75" thickBot="1" x14ac:dyDescent="0.3">
      <c r="A830" s="4" t="s">
        <v>864</v>
      </c>
      <c r="B830" s="5">
        <v>1981</v>
      </c>
      <c r="C830" s="4" t="s">
        <v>18</v>
      </c>
      <c r="D830" s="5">
        <v>19</v>
      </c>
      <c r="E830" s="5" t="str">
        <f>CONCATENATE(D830," ",C830," ",B830)</f>
        <v>19 Jun 1981</v>
      </c>
      <c r="F830" s="4" t="str">
        <f>IF(M830&lt;=30,"20-30",IF(M830&lt;=40,"31-40",IF(M830&lt;=50,"41-50","51+")))</f>
        <v>41-50</v>
      </c>
      <c r="G830" s="19">
        <v>6858.48</v>
      </c>
      <c r="H830" s="4" t="s">
        <v>11</v>
      </c>
      <c r="I830" s="4" t="s">
        <v>11</v>
      </c>
      <c r="J830" s="4" t="s">
        <v>166</v>
      </c>
      <c r="K830" s="4"/>
      <c r="L830" s="4" t="str">
        <f>VLOOKUP(A830,'Customer Names'!$A$2:$B$2336,2,FALSE)</f>
        <v>Bentley</v>
      </c>
      <c r="M830" s="4">
        <f>DATEDIF(E830,$K$2,"y")</f>
        <v>43</v>
      </c>
      <c r="N830" s="4">
        <f>VLOOKUP(A830,'Medical Examinations'!$A$2:$B$2336,2,FALSE)</f>
        <v>23.94</v>
      </c>
      <c r="O830" s="4">
        <f>VLOOKUP(A830,'Medical Examinations'!$A$1:$J$2336,3,FALSE)</f>
        <v>10.74</v>
      </c>
      <c r="P830" s="4" t="str">
        <f>VLOOKUP(A830,'Medical Examinations'!$A$1:$J$2336,4,FALSE)</f>
        <v>Yes</v>
      </c>
      <c r="Q830" s="4" t="str">
        <f>VLOOKUP(A830,'Medical Examinations'!$A$1:$J$2336,5,FALSE)</f>
        <v>No</v>
      </c>
      <c r="R830" s="4">
        <f>VLOOKUP(A830,'Medical Examinations'!$A$1:$J$2336,7,FALSE)</f>
        <v>0</v>
      </c>
      <c r="S830" s="4" t="str">
        <f>VLOOKUP(A830,'Medical Examinations'!$A$1:$J$2336,6,FALSE)</f>
        <v>No</v>
      </c>
      <c r="T830" s="4" t="str">
        <f>VLOOKUP(A830,'Medical Examinations'!$A$1:$J$2336,8,FALSE)</f>
        <v>No</v>
      </c>
      <c r="U830" s="4" t="str">
        <f>VLOOKUP(A830,'Medical Examinations'!$A$1:$J$2336,9,FALSE)</f>
        <v>Normal Weight</v>
      </c>
      <c r="V830" s="4" t="str">
        <f>VLOOKUP(A830,'Medical Examinations'!$A$1:$J$2336,10,FALSE)</f>
        <v>Diabetes</v>
      </c>
      <c r="W830" s="4"/>
      <c r="X830" s="4"/>
    </row>
    <row r="831" spans="1:24" ht="15.75" thickBot="1" x14ac:dyDescent="0.3">
      <c r="A831" s="4" t="s">
        <v>865</v>
      </c>
      <c r="B831" s="5">
        <v>1978</v>
      </c>
      <c r="C831" s="4" t="s">
        <v>34</v>
      </c>
      <c r="D831" s="5">
        <v>5</v>
      </c>
      <c r="E831" s="5" t="str">
        <f>CONCATENATE(D831," ",C831," ",B831)</f>
        <v>5 Aug 1978</v>
      </c>
      <c r="F831" s="4" t="str">
        <f>IF(M831&lt;=30,"20-30",IF(M831&lt;=40,"31-40",IF(M831&lt;=50,"41-50","51+")))</f>
        <v>41-50</v>
      </c>
      <c r="G831" s="19">
        <v>6863.49</v>
      </c>
      <c r="H831" s="4" t="s">
        <v>11</v>
      </c>
      <c r="I831" s="4" t="s">
        <v>16</v>
      </c>
      <c r="J831" s="4" t="s">
        <v>13</v>
      </c>
      <c r="K831" s="4"/>
      <c r="L831" s="4" t="str">
        <f>VLOOKUP(A831,'Customer Names'!$A$2:$B$2336,2,FALSE)</f>
        <v>Kemble</v>
      </c>
      <c r="M831" s="4">
        <f>DATEDIF(E831,$K$2,"y")</f>
        <v>46</v>
      </c>
      <c r="N831" s="4">
        <f>VLOOKUP(A831,'Medical Examinations'!$A$2:$B$2336,2,FALSE)</f>
        <v>22.36</v>
      </c>
      <c r="O831" s="4">
        <f>VLOOKUP(A831,'Medical Examinations'!$A$1:$J$2336,3,FALSE)</f>
        <v>8.6</v>
      </c>
      <c r="P831" s="4" t="str">
        <f>VLOOKUP(A831,'Medical Examinations'!$A$1:$J$2336,4,FALSE)</f>
        <v>No</v>
      </c>
      <c r="Q831" s="4" t="str">
        <f>VLOOKUP(A831,'Medical Examinations'!$A$1:$J$2336,5,FALSE)</f>
        <v>No</v>
      </c>
      <c r="R831" s="4">
        <f>VLOOKUP(A831,'Medical Examinations'!$A$1:$J$2336,7,FALSE)</f>
        <v>0</v>
      </c>
      <c r="S831" s="4" t="str">
        <f>VLOOKUP(A831,'Medical Examinations'!$A$1:$J$2336,6,FALSE)</f>
        <v>No</v>
      </c>
      <c r="T831" s="4" t="str">
        <f>VLOOKUP(A831,'Medical Examinations'!$A$1:$J$2336,8,FALSE)</f>
        <v>No</v>
      </c>
      <c r="U831" s="4" t="str">
        <f>VLOOKUP(A831,'Medical Examinations'!$A$1:$J$2336,9,FALSE)</f>
        <v>Normal Weight</v>
      </c>
      <c r="V831" s="4" t="str">
        <f>VLOOKUP(A831,'Medical Examinations'!$A$1:$J$2336,10,FALSE)</f>
        <v>Diabetes</v>
      </c>
      <c r="W831" s="4"/>
      <c r="X831" s="4"/>
    </row>
    <row r="832" spans="1:24" ht="15.75" thickBot="1" x14ac:dyDescent="0.3">
      <c r="A832" s="4" t="s">
        <v>866</v>
      </c>
      <c r="B832" s="5">
        <v>1969</v>
      </c>
      <c r="C832" s="4" t="s">
        <v>36</v>
      </c>
      <c r="D832" s="5">
        <v>23</v>
      </c>
      <c r="E832" s="5" t="str">
        <f>CONCATENATE(D832," ",C832," ",B832)</f>
        <v>23 Oct 1969</v>
      </c>
      <c r="F832" s="4" t="str">
        <f>IF(M832&lt;=30,"20-30",IF(M832&lt;=40,"31-40",IF(M832&lt;=50,"41-50","51+")))</f>
        <v>51+</v>
      </c>
      <c r="G832" s="19">
        <v>6868.39</v>
      </c>
      <c r="H832" s="4" t="s">
        <v>11</v>
      </c>
      <c r="I832" s="4" t="s">
        <v>11</v>
      </c>
      <c r="J832" s="4" t="s">
        <v>13</v>
      </c>
      <c r="K832" s="4"/>
      <c r="L832" s="4" t="str">
        <f>VLOOKUP(A832,'Customer Names'!$A$2:$B$2336,2,FALSE)</f>
        <v>Holley</v>
      </c>
      <c r="M832" s="4">
        <f>DATEDIF(E832,$K$2,"y")</f>
        <v>55</v>
      </c>
      <c r="N832" s="4">
        <f>VLOOKUP(A832,'Medical Examinations'!$A$2:$B$2336,2,FALSE)</f>
        <v>18.75</v>
      </c>
      <c r="O832" s="4">
        <f>VLOOKUP(A832,'Medical Examinations'!$A$1:$J$2336,3,FALSE)</f>
        <v>5.47</v>
      </c>
      <c r="P832" s="4" t="str">
        <f>VLOOKUP(A832,'Medical Examinations'!$A$1:$J$2336,4,FALSE)</f>
        <v>Yes</v>
      </c>
      <c r="Q832" s="4" t="str">
        <f>VLOOKUP(A832,'Medical Examinations'!$A$1:$J$2336,5,FALSE)</f>
        <v>No</v>
      </c>
      <c r="R832" s="4">
        <f>VLOOKUP(A832,'Medical Examinations'!$A$1:$J$2336,7,FALSE)</f>
        <v>1</v>
      </c>
      <c r="S832" s="4" t="str">
        <f>VLOOKUP(A832,'Medical Examinations'!$A$1:$J$2336,6,FALSE)</f>
        <v>Yes</v>
      </c>
      <c r="T832" s="4" t="str">
        <f>VLOOKUP(A832,'Medical Examinations'!$A$1:$J$2336,8,FALSE)</f>
        <v>No</v>
      </c>
      <c r="U832" s="4" t="str">
        <f>VLOOKUP(A832,'Medical Examinations'!$A$1:$J$2336,9,FALSE)</f>
        <v>Normal Weight</v>
      </c>
      <c r="V832" s="4" t="str">
        <f>VLOOKUP(A832,'Medical Examinations'!$A$1:$J$2336,10,FALSE)</f>
        <v>Normal</v>
      </c>
      <c r="W832" s="4"/>
      <c r="X832" s="4"/>
    </row>
    <row r="833" spans="1:24" ht="15.75" thickBot="1" x14ac:dyDescent="0.3">
      <c r="A833" s="4" t="s">
        <v>867</v>
      </c>
      <c r="B833" s="5">
        <v>1981</v>
      </c>
      <c r="C833" s="4" t="s">
        <v>18</v>
      </c>
      <c r="D833" s="5">
        <v>23</v>
      </c>
      <c r="E833" s="5" t="str">
        <f>CONCATENATE(D833," ",C833," ",B833)</f>
        <v>23 Jun 1981</v>
      </c>
      <c r="F833" s="4" t="str">
        <f>IF(M833&lt;=30,"20-30",IF(M833&lt;=40,"31-40",IF(M833&lt;=50,"41-50","51+")))</f>
        <v>41-50</v>
      </c>
      <c r="G833" s="19">
        <v>6875.96</v>
      </c>
      <c r="H833" s="4" t="s">
        <v>11</v>
      </c>
      <c r="I833" s="4" t="s">
        <v>11</v>
      </c>
      <c r="J833" s="4" t="s">
        <v>42</v>
      </c>
      <c r="K833" s="4"/>
      <c r="L833" s="4" t="str">
        <f>VLOOKUP(A833,'Customer Names'!$A$2:$B$2336,2,FALSE)</f>
        <v>Thomas</v>
      </c>
      <c r="M833" s="4">
        <f>DATEDIF(E833,$K$2,"y")</f>
        <v>43</v>
      </c>
      <c r="N833" s="4">
        <f>VLOOKUP(A833,'Medical Examinations'!$A$2:$B$2336,2,FALSE)</f>
        <v>32.200000000000003</v>
      </c>
      <c r="O833" s="4">
        <f>VLOOKUP(A833,'Medical Examinations'!$A$1:$J$2336,3,FALSE)</f>
        <v>10.09</v>
      </c>
      <c r="P833" s="4" t="str">
        <f>VLOOKUP(A833,'Medical Examinations'!$A$1:$J$2336,4,FALSE)</f>
        <v>Yes</v>
      </c>
      <c r="Q833" s="4" t="str">
        <f>VLOOKUP(A833,'Medical Examinations'!$A$1:$J$2336,5,FALSE)</f>
        <v>No</v>
      </c>
      <c r="R833" s="4">
        <f>VLOOKUP(A833,'Medical Examinations'!$A$1:$J$2336,7,FALSE)</f>
        <v>0</v>
      </c>
      <c r="S833" s="4" t="str">
        <f>VLOOKUP(A833,'Medical Examinations'!$A$1:$J$2336,6,FALSE)</f>
        <v>No</v>
      </c>
      <c r="T833" s="4" t="str">
        <f>VLOOKUP(A833,'Medical Examinations'!$A$1:$J$2336,8,FALSE)</f>
        <v>No</v>
      </c>
      <c r="U833" s="4" t="str">
        <f>VLOOKUP(A833,'Medical Examinations'!$A$1:$J$2336,9,FALSE)</f>
        <v>Obesity</v>
      </c>
      <c r="V833" s="4" t="str">
        <f>VLOOKUP(A833,'Medical Examinations'!$A$1:$J$2336,10,FALSE)</f>
        <v>Diabetes</v>
      </c>
      <c r="W833" s="4"/>
      <c r="X833" s="4"/>
    </row>
    <row r="834" spans="1:24" ht="15.75" thickBot="1" x14ac:dyDescent="0.3">
      <c r="A834" s="4" t="s">
        <v>868</v>
      </c>
      <c r="B834" s="5">
        <v>2004</v>
      </c>
      <c r="C834" s="4" t="s">
        <v>30</v>
      </c>
      <c r="D834" s="5">
        <v>24</v>
      </c>
      <c r="E834" s="5" t="str">
        <f>CONCATENATE(D834," ",C834," ",B834)</f>
        <v>24 Dec 2004</v>
      </c>
      <c r="F834" s="4" t="str">
        <f>IF(M834&lt;=30,"20-30",IF(M834&lt;=40,"31-40",IF(M834&lt;=50,"41-50","51+")))</f>
        <v>20-30</v>
      </c>
      <c r="G834" s="19">
        <v>6876.53</v>
      </c>
      <c r="H834" s="4" t="s">
        <v>11</v>
      </c>
      <c r="I834" s="4" t="s">
        <v>16</v>
      </c>
      <c r="J834" s="4" t="s">
        <v>23</v>
      </c>
      <c r="K834" s="4"/>
      <c r="L834" s="4" t="str">
        <f>VLOOKUP(A834,'Customer Names'!$A$2:$B$2336,2,FALSE)</f>
        <v>Gudenkauf</v>
      </c>
      <c r="M834" s="4">
        <f>DATEDIF(E834,$K$2,"y")</f>
        <v>20</v>
      </c>
      <c r="N834" s="4">
        <f>VLOOKUP(A834,'Medical Examinations'!$A$2:$B$2336,2,FALSE)</f>
        <v>42.88</v>
      </c>
      <c r="O834" s="4">
        <f>VLOOKUP(A834,'Medical Examinations'!$A$1:$J$2336,3,FALSE)</f>
        <v>4.87</v>
      </c>
      <c r="P834" s="4" t="str">
        <f>VLOOKUP(A834,'Medical Examinations'!$A$1:$J$2336,4,FALSE)</f>
        <v>No</v>
      </c>
      <c r="Q834" s="4" t="str">
        <f>VLOOKUP(A834,'Medical Examinations'!$A$1:$J$2336,5,FALSE)</f>
        <v>Yes</v>
      </c>
      <c r="R834" s="4">
        <f>VLOOKUP(A834,'Medical Examinations'!$A$1:$J$2336,7,FALSE)</f>
        <v>1</v>
      </c>
      <c r="S834" s="4" t="str">
        <f>VLOOKUP(A834,'Medical Examinations'!$A$1:$J$2336,6,FALSE)</f>
        <v>No</v>
      </c>
      <c r="T834" s="4" t="str">
        <f>VLOOKUP(A834,'Medical Examinations'!$A$1:$J$2336,8,FALSE)</f>
        <v>No</v>
      </c>
      <c r="U834" s="4" t="str">
        <f>VLOOKUP(A834,'Medical Examinations'!$A$1:$J$2336,9,FALSE)</f>
        <v>Obesity</v>
      </c>
      <c r="V834" s="4" t="str">
        <f>VLOOKUP(A834,'Medical Examinations'!$A$1:$J$2336,10,FALSE)</f>
        <v>Normal</v>
      </c>
      <c r="W834" s="4"/>
      <c r="X834" s="4"/>
    </row>
    <row r="835" spans="1:24" ht="15.75" thickBot="1" x14ac:dyDescent="0.3">
      <c r="A835" s="4" t="s">
        <v>869</v>
      </c>
      <c r="B835" s="5">
        <v>1985</v>
      </c>
      <c r="C835" s="4" t="s">
        <v>20</v>
      </c>
      <c r="D835" s="5">
        <v>10</v>
      </c>
      <c r="E835" s="5" t="str">
        <f>CONCATENATE(D835," ",C835," ",B835)</f>
        <v>10 Sep 1985</v>
      </c>
      <c r="F835" s="4" t="str">
        <f>IF(M835&lt;=30,"20-30",IF(M835&lt;=40,"31-40",IF(M835&lt;=50,"41-50","51+")))</f>
        <v>31-40</v>
      </c>
      <c r="G835" s="19">
        <v>6877.98</v>
      </c>
      <c r="H835" s="4" t="s">
        <v>11</v>
      </c>
      <c r="I835" s="4" t="s">
        <v>16</v>
      </c>
      <c r="J835" s="4" t="s">
        <v>247</v>
      </c>
      <c r="K835" s="4"/>
      <c r="L835" s="4" t="str">
        <f>VLOOKUP(A835,'Customer Names'!$A$2:$B$2336,2,FALSE)</f>
        <v>Cave</v>
      </c>
      <c r="M835" s="4">
        <f>DATEDIF(E835,$K$2,"y")</f>
        <v>39</v>
      </c>
      <c r="N835" s="4">
        <f>VLOOKUP(A835,'Medical Examinations'!$A$2:$B$2336,2,FALSE)</f>
        <v>17.29</v>
      </c>
      <c r="O835" s="4">
        <f>VLOOKUP(A835,'Medical Examinations'!$A$1:$J$2336,3,FALSE)</f>
        <v>5.35</v>
      </c>
      <c r="P835" s="4" t="str">
        <f>VLOOKUP(A835,'Medical Examinations'!$A$1:$J$2336,4,FALSE)</f>
        <v>Yes</v>
      </c>
      <c r="Q835" s="4" t="str">
        <f>VLOOKUP(A835,'Medical Examinations'!$A$1:$J$2336,5,FALSE)</f>
        <v>No</v>
      </c>
      <c r="R835" s="4">
        <f>VLOOKUP(A835,'Medical Examinations'!$A$1:$J$2336,7,FALSE)</f>
        <v>0</v>
      </c>
      <c r="S835" s="4" t="str">
        <f>VLOOKUP(A835,'Medical Examinations'!$A$1:$J$2336,6,FALSE)</f>
        <v>No</v>
      </c>
      <c r="T835" s="4" t="str">
        <f>VLOOKUP(A835,'Medical Examinations'!$A$1:$J$2336,8,FALSE)</f>
        <v>No</v>
      </c>
      <c r="U835" s="4" t="str">
        <f>VLOOKUP(A835,'Medical Examinations'!$A$1:$J$2336,9,FALSE)</f>
        <v>Underweight</v>
      </c>
      <c r="V835" s="4" t="str">
        <f>VLOOKUP(A835,'Medical Examinations'!$A$1:$J$2336,10,FALSE)</f>
        <v>Normal</v>
      </c>
      <c r="W835" s="4"/>
      <c r="X835" s="4"/>
    </row>
    <row r="836" spans="1:24" ht="15.75" thickBot="1" x14ac:dyDescent="0.3">
      <c r="A836" s="4" t="s">
        <v>870</v>
      </c>
      <c r="B836" s="5">
        <v>1989</v>
      </c>
      <c r="C836" s="4" t="s">
        <v>30</v>
      </c>
      <c r="D836" s="5">
        <v>21</v>
      </c>
      <c r="E836" s="5" t="str">
        <f>CONCATENATE(D836," ",C836," ",B836)</f>
        <v>21 Dec 1989</v>
      </c>
      <c r="F836" s="4" t="str">
        <f>IF(M836&lt;=30,"20-30",IF(M836&lt;=40,"31-40",IF(M836&lt;=50,"41-50","51+")))</f>
        <v>31-40</v>
      </c>
      <c r="G836" s="19">
        <v>6895.19</v>
      </c>
      <c r="H836" s="4" t="s">
        <v>11</v>
      </c>
      <c r="I836" s="4" t="s">
        <v>12</v>
      </c>
      <c r="J836" s="4" t="s">
        <v>247</v>
      </c>
      <c r="K836" s="4"/>
      <c r="L836" s="4" t="str">
        <f>VLOOKUP(A836,'Customer Names'!$A$2:$B$2336,2,FALSE)</f>
        <v>Sullivan</v>
      </c>
      <c r="M836" s="4">
        <f>DATEDIF(E836,$K$2,"y")</f>
        <v>35</v>
      </c>
      <c r="N836" s="4">
        <f>VLOOKUP(A836,'Medical Examinations'!$A$2:$B$2336,2,FALSE)</f>
        <v>26.33</v>
      </c>
      <c r="O836" s="4">
        <f>VLOOKUP(A836,'Medical Examinations'!$A$1:$J$2336,3,FALSE)</f>
        <v>4.79</v>
      </c>
      <c r="P836" s="4" t="str">
        <f>VLOOKUP(A836,'Medical Examinations'!$A$1:$J$2336,4,FALSE)</f>
        <v>No</v>
      </c>
      <c r="Q836" s="4" t="str">
        <f>VLOOKUP(A836,'Medical Examinations'!$A$1:$J$2336,5,FALSE)</f>
        <v>No</v>
      </c>
      <c r="R836" s="4">
        <f>VLOOKUP(A836,'Medical Examinations'!$A$1:$J$2336,7,FALSE)</f>
        <v>0</v>
      </c>
      <c r="S836" s="4" t="str">
        <f>VLOOKUP(A836,'Medical Examinations'!$A$1:$J$2336,6,FALSE)</f>
        <v>No</v>
      </c>
      <c r="T836" s="4" t="str">
        <f>VLOOKUP(A836,'Medical Examinations'!$A$1:$J$2336,8,FALSE)</f>
        <v>No</v>
      </c>
      <c r="U836" s="4" t="str">
        <f>VLOOKUP(A836,'Medical Examinations'!$A$1:$J$2336,9,FALSE)</f>
        <v>Overweight</v>
      </c>
      <c r="V836" s="4" t="str">
        <f>VLOOKUP(A836,'Medical Examinations'!$A$1:$J$2336,10,FALSE)</f>
        <v>Normal</v>
      </c>
      <c r="W836" s="4"/>
      <c r="X836" s="4"/>
    </row>
    <row r="837" spans="1:24" ht="15.75" thickBot="1" x14ac:dyDescent="0.3">
      <c r="A837" s="4" t="s">
        <v>871</v>
      </c>
      <c r="B837" s="5">
        <v>1984</v>
      </c>
      <c r="C837" s="4" t="s">
        <v>20</v>
      </c>
      <c r="D837" s="5">
        <v>5</v>
      </c>
      <c r="E837" s="5" t="str">
        <f>CONCATENATE(D837," ",C837," ",B837)</f>
        <v>5 Sep 1984</v>
      </c>
      <c r="F837" s="4" t="str">
        <f>IF(M837&lt;=30,"20-30",IF(M837&lt;=40,"31-40",IF(M837&lt;=50,"41-50","51+")))</f>
        <v>31-40</v>
      </c>
      <c r="G837" s="19">
        <v>6933.24</v>
      </c>
      <c r="H837" s="4" t="s">
        <v>11</v>
      </c>
      <c r="I837" s="4" t="s">
        <v>12</v>
      </c>
      <c r="J837" s="4" t="s">
        <v>23</v>
      </c>
      <c r="K837" s="4"/>
      <c r="L837" s="4" t="str">
        <f>VLOOKUP(A837,'Customer Names'!$A$2:$B$2336,2,FALSE)</f>
        <v>Lorch</v>
      </c>
      <c r="M837" s="4">
        <f>DATEDIF(E837,$K$2,"y")</f>
        <v>40</v>
      </c>
      <c r="N837" s="4">
        <f>VLOOKUP(A837,'Medical Examinations'!$A$2:$B$2336,2,FALSE)</f>
        <v>19.475000000000001</v>
      </c>
      <c r="O837" s="4">
        <f>VLOOKUP(A837,'Medical Examinations'!$A$1:$J$2336,3,FALSE)</f>
        <v>4.74</v>
      </c>
      <c r="P837" s="4" t="str">
        <f>VLOOKUP(A837,'Medical Examinations'!$A$1:$J$2336,4,FALSE)</f>
        <v>No</v>
      </c>
      <c r="Q837" s="4" t="str">
        <f>VLOOKUP(A837,'Medical Examinations'!$A$1:$J$2336,5,FALSE)</f>
        <v>No</v>
      </c>
      <c r="R837" s="4">
        <f>VLOOKUP(A837,'Medical Examinations'!$A$1:$J$2336,7,FALSE)</f>
        <v>1</v>
      </c>
      <c r="S837" s="4" t="str">
        <f>VLOOKUP(A837,'Medical Examinations'!$A$1:$J$2336,6,FALSE)</f>
        <v>No</v>
      </c>
      <c r="T837" s="4" t="str">
        <f>VLOOKUP(A837,'Medical Examinations'!$A$1:$J$2336,8,FALSE)</f>
        <v>No</v>
      </c>
      <c r="U837" s="4" t="str">
        <f>VLOOKUP(A837,'Medical Examinations'!$A$1:$J$2336,9,FALSE)</f>
        <v>Normal Weight</v>
      </c>
      <c r="V837" s="4" t="str">
        <f>VLOOKUP(A837,'Medical Examinations'!$A$1:$J$2336,10,FALSE)</f>
        <v>Normal</v>
      </c>
      <c r="W837" s="4"/>
      <c r="X837" s="4"/>
    </row>
    <row r="838" spans="1:24" ht="15.75" thickBot="1" x14ac:dyDescent="0.3">
      <c r="A838" s="4" t="s">
        <v>872</v>
      </c>
      <c r="B838" s="5">
        <v>1978</v>
      </c>
      <c r="C838" s="4" t="s">
        <v>15</v>
      </c>
      <c r="D838" s="5">
        <v>29</v>
      </c>
      <c r="E838" s="5" t="str">
        <f>CONCATENATE(D838," ",C838," ",B838)</f>
        <v>29 Nov 1978</v>
      </c>
      <c r="F838" s="4" t="str">
        <f>IF(M838&lt;=30,"20-30",IF(M838&lt;=40,"31-40",IF(M838&lt;=50,"41-50","51+")))</f>
        <v>41-50</v>
      </c>
      <c r="G838" s="19">
        <v>6938.11</v>
      </c>
      <c r="H838" s="4" t="s">
        <v>11</v>
      </c>
      <c r="I838" s="4" t="s">
        <v>11</v>
      </c>
      <c r="J838" s="4" t="s">
        <v>13</v>
      </c>
      <c r="K838" s="4"/>
      <c r="L838" s="4" t="str">
        <f>VLOOKUP(A838,'Customer Names'!$A$2:$B$2336,2,FALSE)</f>
        <v>Bruce</v>
      </c>
      <c r="M838" s="4">
        <f>DATEDIF(E838,$K$2,"y")</f>
        <v>46</v>
      </c>
      <c r="N838" s="4">
        <f>VLOOKUP(A838,'Medical Examinations'!$A$2:$B$2336,2,FALSE)</f>
        <v>22.58</v>
      </c>
      <c r="O838" s="4">
        <f>VLOOKUP(A838,'Medical Examinations'!$A$1:$J$2336,3,FALSE)</f>
        <v>7.46</v>
      </c>
      <c r="P838" s="4" t="str">
        <f>VLOOKUP(A838,'Medical Examinations'!$A$1:$J$2336,4,FALSE)</f>
        <v>No</v>
      </c>
      <c r="Q838" s="4" t="str">
        <f>VLOOKUP(A838,'Medical Examinations'!$A$1:$J$2336,5,FALSE)</f>
        <v>No</v>
      </c>
      <c r="R838" s="4">
        <f>VLOOKUP(A838,'Medical Examinations'!$A$1:$J$2336,7,FALSE)</f>
        <v>0</v>
      </c>
      <c r="S838" s="4" t="str">
        <f>VLOOKUP(A838,'Medical Examinations'!$A$1:$J$2336,6,FALSE)</f>
        <v>No</v>
      </c>
      <c r="T838" s="4" t="str">
        <f>VLOOKUP(A838,'Medical Examinations'!$A$1:$J$2336,8,FALSE)</f>
        <v>No</v>
      </c>
      <c r="U838" s="4" t="str">
        <f>VLOOKUP(A838,'Medical Examinations'!$A$1:$J$2336,9,FALSE)</f>
        <v>Normal Weight</v>
      </c>
      <c r="V838" s="4" t="str">
        <f>VLOOKUP(A838,'Medical Examinations'!$A$1:$J$2336,10,FALSE)</f>
        <v>Diabetes</v>
      </c>
      <c r="W838" s="4"/>
      <c r="X838" s="4"/>
    </row>
    <row r="839" spans="1:24" ht="15.75" thickBot="1" x14ac:dyDescent="0.3">
      <c r="A839" s="4" t="s">
        <v>873</v>
      </c>
      <c r="B839" s="5">
        <v>1980</v>
      </c>
      <c r="C839" s="4" t="s">
        <v>34</v>
      </c>
      <c r="D839" s="5">
        <v>30</v>
      </c>
      <c r="E839" s="5" t="str">
        <f>CONCATENATE(D839," ",C839," ",B839)</f>
        <v>30 Aug 1980</v>
      </c>
      <c r="F839" s="4" t="str">
        <f>IF(M839&lt;=30,"20-30",IF(M839&lt;=40,"31-40",IF(M839&lt;=50,"41-50","51+")))</f>
        <v>41-50</v>
      </c>
      <c r="G839" s="19">
        <v>6940.91</v>
      </c>
      <c r="H839" s="4" t="s">
        <v>11</v>
      </c>
      <c r="I839" s="4" t="s">
        <v>11</v>
      </c>
      <c r="J839" s="4" t="s">
        <v>23</v>
      </c>
      <c r="K839" s="4"/>
      <c r="L839" s="4" t="str">
        <f>VLOOKUP(A839,'Customer Names'!$A$2:$B$2336,2,FALSE)</f>
        <v>Keno</v>
      </c>
      <c r="M839" s="4">
        <f>DATEDIF(E839,$K$2,"y")</f>
        <v>44</v>
      </c>
      <c r="N839" s="4">
        <f>VLOOKUP(A839,'Medical Examinations'!$A$2:$B$2336,2,FALSE)</f>
        <v>26.315000000000001</v>
      </c>
      <c r="O839" s="4">
        <f>VLOOKUP(A839,'Medical Examinations'!$A$1:$J$2336,3,FALSE)</f>
        <v>6.02</v>
      </c>
      <c r="P839" s="4" t="str">
        <f>VLOOKUP(A839,'Medical Examinations'!$A$1:$J$2336,4,FALSE)</f>
        <v>No</v>
      </c>
      <c r="Q839" s="4" t="str">
        <f>VLOOKUP(A839,'Medical Examinations'!$A$1:$J$2336,5,FALSE)</f>
        <v>No</v>
      </c>
      <c r="R839" s="4">
        <f>VLOOKUP(A839,'Medical Examinations'!$A$1:$J$2336,7,FALSE)</f>
        <v>0</v>
      </c>
      <c r="S839" s="4" t="str">
        <f>VLOOKUP(A839,'Medical Examinations'!$A$1:$J$2336,6,FALSE)</f>
        <v>No</v>
      </c>
      <c r="T839" s="4" t="str">
        <f>VLOOKUP(A839,'Medical Examinations'!$A$1:$J$2336,8,FALSE)</f>
        <v>No</v>
      </c>
      <c r="U839" s="4" t="str">
        <f>VLOOKUP(A839,'Medical Examinations'!$A$1:$J$2336,9,FALSE)</f>
        <v>Overweight</v>
      </c>
      <c r="V839" s="4" t="str">
        <f>VLOOKUP(A839,'Medical Examinations'!$A$1:$J$2336,10,FALSE)</f>
        <v>Prediabetes</v>
      </c>
      <c r="W839" s="4"/>
      <c r="X839" s="4"/>
    </row>
    <row r="840" spans="1:24" ht="15.75" thickBot="1" x14ac:dyDescent="0.3">
      <c r="A840" s="4" t="s">
        <v>874</v>
      </c>
      <c r="B840" s="5">
        <v>1980</v>
      </c>
      <c r="C840" s="4" t="s">
        <v>36</v>
      </c>
      <c r="D840" s="5">
        <v>5</v>
      </c>
      <c r="E840" s="5" t="str">
        <f>CONCATENATE(D840," ",C840," ",B840)</f>
        <v>5 Oct 1980</v>
      </c>
      <c r="F840" s="4" t="str">
        <f>IF(M840&lt;=30,"20-30",IF(M840&lt;=40,"31-40",IF(M840&lt;=50,"41-50","51+")))</f>
        <v>41-50</v>
      </c>
      <c r="G840" s="19">
        <v>6940.94</v>
      </c>
      <c r="H840" s="4" t="s">
        <v>11</v>
      </c>
      <c r="I840" s="4" t="s">
        <v>12</v>
      </c>
      <c r="J840" s="4" t="s">
        <v>13</v>
      </c>
      <c r="K840" s="4"/>
      <c r="L840" s="4" t="str">
        <f>VLOOKUP(A840,'Customer Names'!$A$2:$B$2336,2,FALSE)</f>
        <v>Cifuentes Fetiva</v>
      </c>
      <c r="M840" s="4">
        <f>DATEDIF(E840,$K$2,"y")</f>
        <v>44</v>
      </c>
      <c r="N840" s="4">
        <f>VLOOKUP(A840,'Medical Examinations'!$A$2:$B$2336,2,FALSE)</f>
        <v>24.49</v>
      </c>
      <c r="O840" s="4">
        <f>VLOOKUP(A840,'Medical Examinations'!$A$1:$J$2336,3,FALSE)</f>
        <v>4.67</v>
      </c>
      <c r="P840" s="4" t="str">
        <f>VLOOKUP(A840,'Medical Examinations'!$A$1:$J$2336,4,FALSE)</f>
        <v>No</v>
      </c>
      <c r="Q840" s="4" t="str">
        <f>VLOOKUP(A840,'Medical Examinations'!$A$1:$J$2336,5,FALSE)</f>
        <v>No</v>
      </c>
      <c r="R840" s="4">
        <f>VLOOKUP(A840,'Medical Examinations'!$A$1:$J$2336,7,FALSE)</f>
        <v>0</v>
      </c>
      <c r="S840" s="4" t="str">
        <f>VLOOKUP(A840,'Medical Examinations'!$A$1:$J$2336,6,FALSE)</f>
        <v>No</v>
      </c>
      <c r="T840" s="4" t="str">
        <f>VLOOKUP(A840,'Medical Examinations'!$A$1:$J$2336,8,FALSE)</f>
        <v>No</v>
      </c>
      <c r="U840" s="4" t="str">
        <f>VLOOKUP(A840,'Medical Examinations'!$A$1:$J$2336,9,FALSE)</f>
        <v>Normal Weight</v>
      </c>
      <c r="V840" s="4" t="str">
        <f>VLOOKUP(A840,'Medical Examinations'!$A$1:$J$2336,10,FALSE)</f>
        <v>Normal</v>
      </c>
      <c r="W840" s="4"/>
      <c r="X840" s="4"/>
    </row>
    <row r="841" spans="1:24" ht="15.75" thickBot="1" x14ac:dyDescent="0.3">
      <c r="A841" s="4" t="s">
        <v>875</v>
      </c>
      <c r="B841" s="5">
        <v>1978</v>
      </c>
      <c r="C841" s="4" t="s">
        <v>30</v>
      </c>
      <c r="D841" s="5">
        <v>15</v>
      </c>
      <c r="E841" s="5" t="str">
        <f>CONCATENATE(D841," ",C841," ",B841)</f>
        <v>15 Dec 1978</v>
      </c>
      <c r="F841" s="4" t="str">
        <f>IF(M841&lt;=30,"20-30",IF(M841&lt;=40,"31-40",IF(M841&lt;=50,"41-50","51+")))</f>
        <v>41-50</v>
      </c>
      <c r="G841" s="19">
        <v>6948.7</v>
      </c>
      <c r="H841" s="4" t="s">
        <v>16</v>
      </c>
      <c r="I841" s="4" t="s">
        <v>11</v>
      </c>
      <c r="J841" s="4" t="s">
        <v>23</v>
      </c>
      <c r="K841" s="4"/>
      <c r="L841" s="4" t="str">
        <f>VLOOKUP(A841,'Customer Names'!$A$2:$B$2336,2,FALSE)</f>
        <v>Ohara</v>
      </c>
      <c r="M841" s="4">
        <f>DATEDIF(E841,$K$2,"y")</f>
        <v>46</v>
      </c>
      <c r="N841" s="4">
        <f>VLOOKUP(A841,'Medical Examinations'!$A$2:$B$2336,2,FALSE)</f>
        <v>39.520000000000003</v>
      </c>
      <c r="O841" s="4">
        <f>VLOOKUP(A841,'Medical Examinations'!$A$1:$J$2336,3,FALSE)</f>
        <v>11.81</v>
      </c>
      <c r="P841" s="4" t="str">
        <f>VLOOKUP(A841,'Medical Examinations'!$A$1:$J$2336,4,FALSE)</f>
        <v>No</v>
      </c>
      <c r="Q841" s="4" t="str">
        <f>VLOOKUP(A841,'Medical Examinations'!$A$1:$J$2336,5,FALSE)</f>
        <v>No</v>
      </c>
      <c r="R841" s="4">
        <f>VLOOKUP(A841,'Medical Examinations'!$A$1:$J$2336,7,FALSE)</f>
        <v>0</v>
      </c>
      <c r="S841" s="4" t="str">
        <f>VLOOKUP(A841,'Medical Examinations'!$A$1:$J$2336,6,FALSE)</f>
        <v>No</v>
      </c>
      <c r="T841" s="4" t="str">
        <f>VLOOKUP(A841,'Medical Examinations'!$A$1:$J$2336,8,FALSE)</f>
        <v>No</v>
      </c>
      <c r="U841" s="4" t="str">
        <f>VLOOKUP(A841,'Medical Examinations'!$A$1:$J$2336,9,FALSE)</f>
        <v>Obesity</v>
      </c>
      <c r="V841" s="4" t="str">
        <f>VLOOKUP(A841,'Medical Examinations'!$A$1:$J$2336,10,FALSE)</f>
        <v>Diabetes</v>
      </c>
      <c r="W841" s="4"/>
      <c r="X841" s="4"/>
    </row>
    <row r="842" spans="1:24" ht="15.75" thickBot="1" x14ac:dyDescent="0.3">
      <c r="A842" s="4" t="s">
        <v>876</v>
      </c>
      <c r="B842" s="5">
        <v>1980</v>
      </c>
      <c r="C842" s="4" t="s">
        <v>34</v>
      </c>
      <c r="D842" s="5">
        <v>18</v>
      </c>
      <c r="E842" s="5" t="str">
        <f>CONCATENATE(D842," ",C842," ",B842)</f>
        <v>18 Aug 1980</v>
      </c>
      <c r="F842" s="4" t="str">
        <f>IF(M842&lt;=30,"20-30",IF(M842&lt;=40,"31-40",IF(M842&lt;=50,"41-50","51+")))</f>
        <v>41-50</v>
      </c>
      <c r="G842" s="19">
        <v>6951.12</v>
      </c>
      <c r="H842" s="4" t="s">
        <v>11</v>
      </c>
      <c r="I842" s="4" t="s">
        <v>11</v>
      </c>
      <c r="J842" s="4" t="s">
        <v>13</v>
      </c>
      <c r="K842" s="4"/>
      <c r="L842" s="4" t="str">
        <f>VLOOKUP(A842,'Customer Names'!$A$2:$B$2336,2,FALSE)</f>
        <v>Dombrowski</v>
      </c>
      <c r="M842" s="4">
        <f>DATEDIF(E842,$K$2,"y")</f>
        <v>44</v>
      </c>
      <c r="N842" s="4">
        <f>VLOOKUP(A842,'Medical Examinations'!$A$2:$B$2336,2,FALSE)</f>
        <v>24.52</v>
      </c>
      <c r="O842" s="4">
        <f>VLOOKUP(A842,'Medical Examinations'!$A$1:$J$2336,3,FALSE)</f>
        <v>4.76</v>
      </c>
      <c r="P842" s="4" t="str">
        <f>VLOOKUP(A842,'Medical Examinations'!$A$1:$J$2336,4,FALSE)</f>
        <v>No</v>
      </c>
      <c r="Q842" s="4" t="str">
        <f>VLOOKUP(A842,'Medical Examinations'!$A$1:$J$2336,5,FALSE)</f>
        <v>No</v>
      </c>
      <c r="R842" s="4">
        <f>VLOOKUP(A842,'Medical Examinations'!$A$1:$J$2336,7,FALSE)</f>
        <v>0</v>
      </c>
      <c r="S842" s="4" t="str">
        <f>VLOOKUP(A842,'Medical Examinations'!$A$1:$J$2336,6,FALSE)</f>
        <v>No</v>
      </c>
      <c r="T842" s="4" t="str">
        <f>VLOOKUP(A842,'Medical Examinations'!$A$1:$J$2336,8,FALSE)</f>
        <v>No</v>
      </c>
      <c r="U842" s="4" t="str">
        <f>VLOOKUP(A842,'Medical Examinations'!$A$1:$J$2336,9,FALSE)</f>
        <v>Normal Weight</v>
      </c>
      <c r="V842" s="4" t="str">
        <f>VLOOKUP(A842,'Medical Examinations'!$A$1:$J$2336,10,FALSE)</f>
        <v>Normal</v>
      </c>
      <c r="W842" s="4"/>
      <c r="X842" s="4"/>
    </row>
    <row r="843" spans="1:24" ht="15.75" thickBot="1" x14ac:dyDescent="0.3">
      <c r="A843" s="4" t="s">
        <v>877</v>
      </c>
      <c r="B843" s="5">
        <v>1975</v>
      </c>
      <c r="C843" s="4" t="s">
        <v>18</v>
      </c>
      <c r="D843" s="5">
        <v>3</v>
      </c>
      <c r="E843" s="5" t="str">
        <f>CONCATENATE(D843," ",C843," ",B843)</f>
        <v>3 Jun 1975</v>
      </c>
      <c r="F843" s="4" t="str">
        <f>IF(M843&lt;=30,"20-30",IF(M843&lt;=40,"31-40",IF(M843&lt;=50,"41-50","51+")))</f>
        <v>41-50</v>
      </c>
      <c r="G843" s="19">
        <v>6965.21</v>
      </c>
      <c r="H843" s="4" t="s">
        <v>11</v>
      </c>
      <c r="I843" s="4" t="s">
        <v>12</v>
      </c>
      <c r="J843" s="4" t="s">
        <v>13</v>
      </c>
      <c r="K843" s="4"/>
      <c r="L843" s="4" t="str">
        <f>VLOOKUP(A843,'Customer Names'!$A$2:$B$2336,2,FALSE)</f>
        <v>Magato</v>
      </c>
      <c r="M843" s="4">
        <f>DATEDIF(E843,$K$2,"y")</f>
        <v>49</v>
      </c>
      <c r="N843" s="4">
        <f>VLOOKUP(A843,'Medical Examinations'!$A$2:$B$2336,2,FALSE)</f>
        <v>21.79</v>
      </c>
      <c r="O843" s="4">
        <f>VLOOKUP(A843,'Medical Examinations'!$A$1:$J$2336,3,FALSE)</f>
        <v>8.6999999999999993</v>
      </c>
      <c r="P843" s="4" t="str">
        <f>VLOOKUP(A843,'Medical Examinations'!$A$1:$J$2336,4,FALSE)</f>
        <v>Yes</v>
      </c>
      <c r="Q843" s="4" t="str">
        <f>VLOOKUP(A843,'Medical Examinations'!$A$1:$J$2336,5,FALSE)</f>
        <v>No</v>
      </c>
      <c r="R843" s="4">
        <f>VLOOKUP(A843,'Medical Examinations'!$A$1:$J$2336,7,FALSE)</f>
        <v>1</v>
      </c>
      <c r="S843" s="4" t="str">
        <f>VLOOKUP(A843,'Medical Examinations'!$A$1:$J$2336,6,FALSE)</f>
        <v>No</v>
      </c>
      <c r="T843" s="4" t="str">
        <f>VLOOKUP(A843,'Medical Examinations'!$A$1:$J$2336,8,FALSE)</f>
        <v>No</v>
      </c>
      <c r="U843" s="4" t="str">
        <f>VLOOKUP(A843,'Medical Examinations'!$A$1:$J$2336,9,FALSE)</f>
        <v>Normal Weight</v>
      </c>
      <c r="V843" s="4" t="str">
        <f>VLOOKUP(A843,'Medical Examinations'!$A$1:$J$2336,10,FALSE)</f>
        <v>Diabetes</v>
      </c>
      <c r="W843" s="4"/>
      <c r="X843" s="4"/>
    </row>
    <row r="844" spans="1:24" ht="15.75" thickBot="1" x14ac:dyDescent="0.3">
      <c r="A844" s="4" t="s">
        <v>878</v>
      </c>
      <c r="B844" s="5">
        <v>1985</v>
      </c>
      <c r="C844" s="4" t="s">
        <v>30</v>
      </c>
      <c r="D844" s="5">
        <v>10</v>
      </c>
      <c r="E844" s="5" t="str">
        <f>CONCATENATE(D844," ",C844," ",B844)</f>
        <v>10 Dec 1985</v>
      </c>
      <c r="F844" s="4" t="str">
        <f>IF(M844&lt;=30,"20-30",IF(M844&lt;=40,"31-40",IF(M844&lt;=50,"41-50","51+")))</f>
        <v>31-40</v>
      </c>
      <c r="G844" s="19">
        <v>6985.51</v>
      </c>
      <c r="H844" s="4" t="s">
        <v>11</v>
      </c>
      <c r="I844" s="4" t="s">
        <v>11</v>
      </c>
      <c r="J844" s="4" t="s">
        <v>166</v>
      </c>
      <c r="K844" s="4"/>
      <c r="L844" s="4" t="str">
        <f>VLOOKUP(A844,'Customer Names'!$A$2:$B$2336,2,FALSE)</f>
        <v>Condon</v>
      </c>
      <c r="M844" s="4">
        <f>DATEDIF(E844,$K$2,"y")</f>
        <v>39</v>
      </c>
      <c r="N844" s="4">
        <f>VLOOKUP(A844,'Medical Examinations'!$A$2:$B$2336,2,FALSE)</f>
        <v>22.704999999999998</v>
      </c>
      <c r="O844" s="4">
        <f>VLOOKUP(A844,'Medical Examinations'!$A$1:$J$2336,3,FALSE)</f>
        <v>4.57</v>
      </c>
      <c r="P844" s="4" t="str">
        <f>VLOOKUP(A844,'Medical Examinations'!$A$1:$J$2336,4,FALSE)</f>
        <v>Yes</v>
      </c>
      <c r="Q844" s="4" t="str">
        <f>VLOOKUP(A844,'Medical Examinations'!$A$1:$J$2336,5,FALSE)</f>
        <v>No</v>
      </c>
      <c r="R844" s="4">
        <f>VLOOKUP(A844,'Medical Examinations'!$A$1:$J$2336,7,FALSE)</f>
        <v>0</v>
      </c>
      <c r="S844" s="4" t="str">
        <f>VLOOKUP(A844,'Medical Examinations'!$A$1:$J$2336,6,FALSE)</f>
        <v>No</v>
      </c>
      <c r="T844" s="4" t="str">
        <f>VLOOKUP(A844,'Medical Examinations'!$A$1:$J$2336,8,FALSE)</f>
        <v>No</v>
      </c>
      <c r="U844" s="4" t="str">
        <f>VLOOKUP(A844,'Medical Examinations'!$A$1:$J$2336,9,FALSE)</f>
        <v>Normal Weight</v>
      </c>
      <c r="V844" s="4" t="str">
        <f>VLOOKUP(A844,'Medical Examinations'!$A$1:$J$2336,10,FALSE)</f>
        <v>Normal</v>
      </c>
      <c r="W844" s="4"/>
      <c r="X844" s="4"/>
    </row>
    <row r="845" spans="1:24" ht="15.75" thickBot="1" x14ac:dyDescent="0.3">
      <c r="A845" s="4" t="s">
        <v>879</v>
      </c>
      <c r="B845" s="5">
        <v>1982</v>
      </c>
      <c r="C845" s="4" t="s">
        <v>36</v>
      </c>
      <c r="D845" s="5">
        <v>18</v>
      </c>
      <c r="E845" s="5" t="str">
        <f>CONCATENATE(D845," ",C845," ",B845)</f>
        <v>18 Oct 1982</v>
      </c>
      <c r="F845" s="4" t="str">
        <f>IF(M845&lt;=30,"20-30",IF(M845&lt;=40,"31-40",IF(M845&lt;=50,"41-50","51+")))</f>
        <v>41-50</v>
      </c>
      <c r="G845" s="19">
        <v>6986.7</v>
      </c>
      <c r="H845" s="4" t="s">
        <v>12</v>
      </c>
      <c r="I845" s="4" t="s">
        <v>16</v>
      </c>
      <c r="J845" s="4" t="s">
        <v>23</v>
      </c>
      <c r="K845" s="4"/>
      <c r="L845" s="4" t="str">
        <f>VLOOKUP(A845,'Customer Names'!$A$2:$B$2336,2,FALSE)</f>
        <v>Sanchez Antognini</v>
      </c>
      <c r="M845" s="4">
        <f>DATEDIF(E845,$K$2,"y")</f>
        <v>42</v>
      </c>
      <c r="N845" s="4">
        <f>VLOOKUP(A845,'Medical Examinations'!$A$2:$B$2336,2,FALSE)</f>
        <v>32.299999999999997</v>
      </c>
      <c r="O845" s="4">
        <f>VLOOKUP(A845,'Medical Examinations'!$A$1:$J$2336,3,FALSE)</f>
        <v>5.31</v>
      </c>
      <c r="P845" s="4" t="str">
        <f>VLOOKUP(A845,'Medical Examinations'!$A$1:$J$2336,4,FALSE)</f>
        <v>No</v>
      </c>
      <c r="Q845" s="4" t="str">
        <f>VLOOKUP(A845,'Medical Examinations'!$A$1:$J$2336,5,FALSE)</f>
        <v>No</v>
      </c>
      <c r="R845" s="4">
        <f>VLOOKUP(A845,'Medical Examinations'!$A$1:$J$2336,7,FALSE)</f>
        <v>0</v>
      </c>
      <c r="S845" s="4" t="str">
        <f>VLOOKUP(A845,'Medical Examinations'!$A$1:$J$2336,6,FALSE)</f>
        <v>No</v>
      </c>
      <c r="T845" s="4" t="str">
        <f>VLOOKUP(A845,'Medical Examinations'!$A$1:$J$2336,8,FALSE)</f>
        <v>No</v>
      </c>
      <c r="U845" s="4" t="str">
        <f>VLOOKUP(A845,'Medical Examinations'!$A$1:$J$2336,9,FALSE)</f>
        <v>Obesity</v>
      </c>
      <c r="V845" s="4" t="str">
        <f>VLOOKUP(A845,'Medical Examinations'!$A$1:$J$2336,10,FALSE)</f>
        <v>Normal</v>
      </c>
      <c r="W845" s="4"/>
      <c r="X845" s="4"/>
    </row>
    <row r="846" spans="1:24" ht="15.75" thickBot="1" x14ac:dyDescent="0.3">
      <c r="A846" s="4" t="s">
        <v>880</v>
      </c>
      <c r="B846" s="5">
        <v>1982</v>
      </c>
      <c r="C846" s="4" t="s">
        <v>20</v>
      </c>
      <c r="D846" s="5">
        <v>1</v>
      </c>
      <c r="E846" s="5" t="str">
        <f>CONCATENATE(D846," ",C846," ",B846)</f>
        <v>1 Sep 1982</v>
      </c>
      <c r="F846" s="4" t="str">
        <f>IF(M846&lt;=30,"20-30",IF(M846&lt;=40,"31-40",IF(M846&lt;=50,"41-50","51+")))</f>
        <v>41-50</v>
      </c>
      <c r="G846" s="19">
        <v>6989.95</v>
      </c>
      <c r="H846" s="4" t="s">
        <v>11</v>
      </c>
      <c r="I846" s="4" t="s">
        <v>16</v>
      </c>
      <c r="J846" s="4" t="s">
        <v>13</v>
      </c>
      <c r="K846" s="4"/>
      <c r="L846" s="4" t="str">
        <f>VLOOKUP(A846,'Customer Names'!$A$2:$B$2336,2,FALSE)</f>
        <v>Stelpflug</v>
      </c>
      <c r="M846" s="4">
        <f>DATEDIF(E846,$K$2,"y")</f>
        <v>42</v>
      </c>
      <c r="N846" s="4">
        <f>VLOOKUP(A846,'Medical Examinations'!$A$2:$B$2336,2,FALSE)</f>
        <v>24.36</v>
      </c>
      <c r="O846" s="4">
        <f>VLOOKUP(A846,'Medical Examinations'!$A$1:$J$2336,3,FALSE)</f>
        <v>5.57</v>
      </c>
      <c r="P846" s="4" t="str">
        <f>VLOOKUP(A846,'Medical Examinations'!$A$1:$J$2336,4,FALSE)</f>
        <v>No</v>
      </c>
      <c r="Q846" s="4" t="str">
        <f>VLOOKUP(A846,'Medical Examinations'!$A$1:$J$2336,5,FALSE)</f>
        <v>No</v>
      </c>
      <c r="R846" s="4">
        <f>VLOOKUP(A846,'Medical Examinations'!$A$1:$J$2336,7,FALSE)</f>
        <v>0</v>
      </c>
      <c r="S846" s="4" t="str">
        <f>VLOOKUP(A846,'Medical Examinations'!$A$1:$J$2336,6,FALSE)</f>
        <v>No</v>
      </c>
      <c r="T846" s="4" t="str">
        <f>VLOOKUP(A846,'Medical Examinations'!$A$1:$J$2336,8,FALSE)</f>
        <v>No</v>
      </c>
      <c r="U846" s="4" t="str">
        <f>VLOOKUP(A846,'Medical Examinations'!$A$1:$J$2336,9,FALSE)</f>
        <v>Normal Weight</v>
      </c>
      <c r="V846" s="4" t="str">
        <f>VLOOKUP(A846,'Medical Examinations'!$A$1:$J$2336,10,FALSE)</f>
        <v>Normal</v>
      </c>
      <c r="W846" s="4"/>
      <c r="X846" s="4"/>
    </row>
    <row r="847" spans="1:24" ht="15.75" thickBot="1" x14ac:dyDescent="0.3">
      <c r="A847" s="4" t="s">
        <v>881</v>
      </c>
      <c r="B847" s="5">
        <v>1969</v>
      </c>
      <c r="C847" s="4" t="s">
        <v>10</v>
      </c>
      <c r="D847" s="5">
        <v>6</v>
      </c>
      <c r="E847" s="5" t="str">
        <f>CONCATENATE(D847," ",C847," ",B847)</f>
        <v>6 Jul 1969</v>
      </c>
      <c r="F847" s="4" t="str">
        <f>IF(M847&lt;=30,"20-30",IF(M847&lt;=40,"31-40",IF(M847&lt;=50,"41-50","51+")))</f>
        <v>51+</v>
      </c>
      <c r="G847" s="19">
        <v>7003.1</v>
      </c>
      <c r="H847" s="4" t="s">
        <v>11</v>
      </c>
      <c r="I847" s="4" t="s">
        <v>12</v>
      </c>
      <c r="J847" s="4" t="s">
        <v>13</v>
      </c>
      <c r="K847" s="4"/>
      <c r="L847" s="4" t="str">
        <f>VLOOKUP(A847,'Customer Names'!$A$2:$B$2336,2,FALSE)</f>
        <v>Mattingly</v>
      </c>
      <c r="M847" s="4">
        <f>DATEDIF(E847,$K$2,"y")</f>
        <v>55</v>
      </c>
      <c r="N847" s="4">
        <f>VLOOKUP(A847,'Medical Examinations'!$A$2:$B$2336,2,FALSE)</f>
        <v>18.760000000000002</v>
      </c>
      <c r="O847" s="4">
        <f>VLOOKUP(A847,'Medical Examinations'!$A$1:$J$2336,3,FALSE)</f>
        <v>4.88</v>
      </c>
      <c r="P847" s="4" t="str">
        <f>VLOOKUP(A847,'Medical Examinations'!$A$1:$J$2336,4,FALSE)</f>
        <v>Yes</v>
      </c>
      <c r="Q847" s="4" t="str">
        <f>VLOOKUP(A847,'Medical Examinations'!$A$1:$J$2336,5,FALSE)</f>
        <v>No</v>
      </c>
      <c r="R847" s="4">
        <f>VLOOKUP(A847,'Medical Examinations'!$A$1:$J$2336,7,FALSE)</f>
        <v>1</v>
      </c>
      <c r="S847" s="4" t="str">
        <f>VLOOKUP(A847,'Medical Examinations'!$A$1:$J$2336,6,FALSE)</f>
        <v>Yes</v>
      </c>
      <c r="T847" s="4" t="str">
        <f>VLOOKUP(A847,'Medical Examinations'!$A$1:$J$2336,8,FALSE)</f>
        <v>No</v>
      </c>
      <c r="U847" s="4" t="str">
        <f>VLOOKUP(A847,'Medical Examinations'!$A$1:$J$2336,9,FALSE)</f>
        <v>Normal Weight</v>
      </c>
      <c r="V847" s="4" t="str">
        <f>VLOOKUP(A847,'Medical Examinations'!$A$1:$J$2336,10,FALSE)</f>
        <v>Normal</v>
      </c>
      <c r="W847" s="4"/>
      <c r="X847" s="4"/>
    </row>
    <row r="848" spans="1:24" ht="15.75" thickBot="1" x14ac:dyDescent="0.3">
      <c r="A848" s="4" t="s">
        <v>882</v>
      </c>
      <c r="B848" s="5">
        <v>1978</v>
      </c>
      <c r="C848" s="4" t="s">
        <v>18</v>
      </c>
      <c r="D848" s="5">
        <v>2</v>
      </c>
      <c r="E848" s="5" t="str">
        <f>CONCATENATE(D848," ",C848," ",B848)</f>
        <v>2 Jun 1978</v>
      </c>
      <c r="F848" s="4" t="str">
        <f>IF(M848&lt;=30,"20-30",IF(M848&lt;=40,"31-40",IF(M848&lt;=50,"41-50","51+")))</f>
        <v>41-50</v>
      </c>
      <c r="G848" s="19">
        <v>7033.08</v>
      </c>
      <c r="H848" s="4" t="s">
        <v>11</v>
      </c>
      <c r="I848" s="4" t="s">
        <v>11</v>
      </c>
      <c r="J848" s="4" t="s">
        <v>13</v>
      </c>
      <c r="K848" s="4"/>
      <c r="L848" s="4" t="str">
        <f>VLOOKUP(A848,'Customer Names'!$A$2:$B$2336,2,FALSE)</f>
        <v>Aure</v>
      </c>
      <c r="M848" s="4">
        <f>DATEDIF(E848,$K$2,"y")</f>
        <v>46</v>
      </c>
      <c r="N848" s="4">
        <f>VLOOKUP(A848,'Medical Examinations'!$A$2:$B$2336,2,FALSE)</f>
        <v>22.86</v>
      </c>
      <c r="O848" s="4">
        <f>VLOOKUP(A848,'Medical Examinations'!$A$1:$J$2336,3,FALSE)</f>
        <v>7.5</v>
      </c>
      <c r="P848" s="4" t="str">
        <f>VLOOKUP(A848,'Medical Examinations'!$A$1:$J$2336,4,FALSE)</f>
        <v>No</v>
      </c>
      <c r="Q848" s="4" t="str">
        <f>VLOOKUP(A848,'Medical Examinations'!$A$1:$J$2336,5,FALSE)</f>
        <v>No</v>
      </c>
      <c r="R848" s="4">
        <f>VLOOKUP(A848,'Medical Examinations'!$A$1:$J$2336,7,FALSE)</f>
        <v>0</v>
      </c>
      <c r="S848" s="4" t="str">
        <f>VLOOKUP(A848,'Medical Examinations'!$A$1:$J$2336,6,FALSE)</f>
        <v>No</v>
      </c>
      <c r="T848" s="4" t="str">
        <f>VLOOKUP(A848,'Medical Examinations'!$A$1:$J$2336,8,FALSE)</f>
        <v>No</v>
      </c>
      <c r="U848" s="4" t="str">
        <f>VLOOKUP(A848,'Medical Examinations'!$A$1:$J$2336,9,FALSE)</f>
        <v>Normal Weight</v>
      </c>
      <c r="V848" s="4" t="str">
        <f>VLOOKUP(A848,'Medical Examinations'!$A$1:$J$2336,10,FALSE)</f>
        <v>Diabetes</v>
      </c>
      <c r="W848" s="4"/>
      <c r="X848" s="4"/>
    </row>
    <row r="849" spans="1:24" ht="15.75" thickBot="1" x14ac:dyDescent="0.3">
      <c r="A849" s="4" t="s">
        <v>883</v>
      </c>
      <c r="B849" s="5">
        <v>1995</v>
      </c>
      <c r="C849" s="4" t="s">
        <v>36</v>
      </c>
      <c r="D849" s="5">
        <v>29</v>
      </c>
      <c r="E849" s="5" t="str">
        <f>CONCATENATE(D849," ",C849," ",B849)</f>
        <v>29 Oct 1995</v>
      </c>
      <c r="F849" s="4" t="str">
        <f>IF(M849&lt;=30,"20-30",IF(M849&lt;=40,"31-40",IF(M849&lt;=50,"41-50","51+")))</f>
        <v>20-30</v>
      </c>
      <c r="G849" s="19">
        <v>7042.11</v>
      </c>
      <c r="H849" s="4" t="s">
        <v>11</v>
      </c>
      <c r="I849" s="4" t="s">
        <v>12</v>
      </c>
      <c r="J849" s="4" t="s">
        <v>23</v>
      </c>
      <c r="K849" s="4"/>
      <c r="L849" s="4" t="str">
        <f>VLOOKUP(A849,'Customer Names'!$A$2:$B$2336,2,FALSE)</f>
        <v>Peck</v>
      </c>
      <c r="M849" s="4">
        <f>DATEDIF(E849,$K$2,"y")</f>
        <v>29</v>
      </c>
      <c r="N849" s="4">
        <f>VLOOKUP(A849,'Medical Examinations'!$A$2:$B$2336,2,FALSE)</f>
        <v>36.94</v>
      </c>
      <c r="O849" s="4">
        <f>VLOOKUP(A849,'Medical Examinations'!$A$1:$J$2336,3,FALSE)</f>
        <v>5.15</v>
      </c>
      <c r="P849" s="4" t="str">
        <f>VLOOKUP(A849,'Medical Examinations'!$A$1:$J$2336,4,FALSE)</f>
        <v>Yes</v>
      </c>
      <c r="Q849" s="4" t="str">
        <f>VLOOKUP(A849,'Medical Examinations'!$A$1:$J$2336,5,FALSE)</f>
        <v>No</v>
      </c>
      <c r="R849" s="4">
        <f>VLOOKUP(A849,'Medical Examinations'!$A$1:$J$2336,7,FALSE)</f>
        <v>1</v>
      </c>
      <c r="S849" s="4" t="str">
        <f>VLOOKUP(A849,'Medical Examinations'!$A$1:$J$2336,6,FALSE)</f>
        <v>No</v>
      </c>
      <c r="T849" s="4" t="str">
        <f>VLOOKUP(A849,'Medical Examinations'!$A$1:$J$2336,8,FALSE)</f>
        <v>No</v>
      </c>
      <c r="U849" s="4" t="str">
        <f>VLOOKUP(A849,'Medical Examinations'!$A$1:$J$2336,9,FALSE)</f>
        <v>Obesity</v>
      </c>
      <c r="V849" s="4" t="str">
        <f>VLOOKUP(A849,'Medical Examinations'!$A$1:$J$2336,10,FALSE)</f>
        <v>Normal</v>
      </c>
      <c r="W849" s="4"/>
      <c r="X849" s="4"/>
    </row>
    <row r="850" spans="1:24" ht="15.75" thickBot="1" x14ac:dyDescent="0.3">
      <c r="A850" s="4" t="s">
        <v>884</v>
      </c>
      <c r="B850" s="5">
        <v>1980</v>
      </c>
      <c r="C850" s="4" t="s">
        <v>10</v>
      </c>
      <c r="D850" s="5">
        <v>26</v>
      </c>
      <c r="E850" s="5" t="str">
        <f>CONCATENATE(D850," ",C850," ",B850)</f>
        <v>26 Jul 1980</v>
      </c>
      <c r="F850" s="4" t="str">
        <f>IF(M850&lt;=30,"20-30",IF(M850&lt;=40,"31-40",IF(M850&lt;=50,"41-50","51+")))</f>
        <v>41-50</v>
      </c>
      <c r="G850" s="19">
        <v>7045.5</v>
      </c>
      <c r="H850" s="4" t="s">
        <v>11</v>
      </c>
      <c r="I850" s="4" t="s">
        <v>16</v>
      </c>
      <c r="J850" s="4" t="s">
        <v>42</v>
      </c>
      <c r="K850" s="4"/>
      <c r="L850" s="4" t="str">
        <f>VLOOKUP(A850,'Customer Names'!$A$2:$B$2336,2,FALSE)</f>
        <v>Gonsalves</v>
      </c>
      <c r="M850" s="4">
        <f>DATEDIF(E850,$K$2,"y")</f>
        <v>44</v>
      </c>
      <c r="N850" s="4">
        <f>VLOOKUP(A850,'Medical Examinations'!$A$2:$B$2336,2,FALSE)</f>
        <v>25.3</v>
      </c>
      <c r="O850" s="4">
        <f>VLOOKUP(A850,'Medical Examinations'!$A$1:$J$2336,3,FALSE)</f>
        <v>5.12</v>
      </c>
      <c r="P850" s="4" t="str">
        <f>VLOOKUP(A850,'Medical Examinations'!$A$1:$J$2336,4,FALSE)</f>
        <v>No</v>
      </c>
      <c r="Q850" s="4" t="str">
        <f>VLOOKUP(A850,'Medical Examinations'!$A$1:$J$2336,5,FALSE)</f>
        <v>No</v>
      </c>
      <c r="R850" s="4">
        <f>VLOOKUP(A850,'Medical Examinations'!$A$1:$J$2336,7,FALSE)</f>
        <v>0</v>
      </c>
      <c r="S850" s="4" t="str">
        <f>VLOOKUP(A850,'Medical Examinations'!$A$1:$J$2336,6,FALSE)</f>
        <v>No</v>
      </c>
      <c r="T850" s="4" t="str">
        <f>VLOOKUP(A850,'Medical Examinations'!$A$1:$J$2336,8,FALSE)</f>
        <v>No</v>
      </c>
      <c r="U850" s="4" t="str">
        <f>VLOOKUP(A850,'Medical Examinations'!$A$1:$J$2336,9,FALSE)</f>
        <v>Overweight</v>
      </c>
      <c r="V850" s="4" t="str">
        <f>VLOOKUP(A850,'Medical Examinations'!$A$1:$J$2336,10,FALSE)</f>
        <v>Normal</v>
      </c>
      <c r="W850" s="4"/>
      <c r="X850" s="4"/>
    </row>
    <row r="851" spans="1:24" ht="15.75" thickBot="1" x14ac:dyDescent="0.3">
      <c r="A851" s="4" t="s">
        <v>885</v>
      </c>
      <c r="B851" s="5">
        <v>1980</v>
      </c>
      <c r="C851" s="4" t="s">
        <v>36</v>
      </c>
      <c r="D851" s="5">
        <v>22</v>
      </c>
      <c r="E851" s="5" t="str">
        <f>CONCATENATE(D851," ",C851," ",B851)</f>
        <v>22 Oct 1980</v>
      </c>
      <c r="F851" s="4" t="str">
        <f>IF(M851&lt;=30,"20-30",IF(M851&lt;=40,"31-40",IF(M851&lt;=50,"41-50","51+")))</f>
        <v>41-50</v>
      </c>
      <c r="G851" s="19">
        <v>7046.72</v>
      </c>
      <c r="H851" s="4" t="s">
        <v>11</v>
      </c>
      <c r="I851" s="4" t="s">
        <v>12</v>
      </c>
      <c r="J851" s="4" t="s">
        <v>13</v>
      </c>
      <c r="K851" s="4"/>
      <c r="L851" s="4" t="str">
        <f>VLOOKUP(A851,'Customer Names'!$A$2:$B$2336,2,FALSE)</f>
        <v>Kawakami</v>
      </c>
      <c r="M851" s="4">
        <f>DATEDIF(E851,$K$2,"y")</f>
        <v>44</v>
      </c>
      <c r="N851" s="4">
        <f>VLOOKUP(A851,'Medical Examinations'!$A$2:$B$2336,2,FALSE)</f>
        <v>26.18</v>
      </c>
      <c r="O851" s="4">
        <f>VLOOKUP(A851,'Medical Examinations'!$A$1:$J$2336,3,FALSE)</f>
        <v>5.63</v>
      </c>
      <c r="P851" s="4" t="str">
        <f>VLOOKUP(A851,'Medical Examinations'!$A$1:$J$2336,4,FALSE)</f>
        <v>No</v>
      </c>
      <c r="Q851" s="4" t="str">
        <f>VLOOKUP(A851,'Medical Examinations'!$A$1:$J$2336,5,FALSE)</f>
        <v>No</v>
      </c>
      <c r="R851" s="4">
        <f>VLOOKUP(A851,'Medical Examinations'!$A$1:$J$2336,7,FALSE)</f>
        <v>0</v>
      </c>
      <c r="S851" s="4" t="str">
        <f>VLOOKUP(A851,'Medical Examinations'!$A$1:$J$2336,6,FALSE)</f>
        <v>No</v>
      </c>
      <c r="T851" s="4" t="str">
        <f>VLOOKUP(A851,'Medical Examinations'!$A$1:$J$2336,8,FALSE)</f>
        <v>No</v>
      </c>
      <c r="U851" s="4" t="str">
        <f>VLOOKUP(A851,'Medical Examinations'!$A$1:$J$2336,9,FALSE)</f>
        <v>Overweight</v>
      </c>
      <c r="V851" s="4" t="str">
        <f>VLOOKUP(A851,'Medical Examinations'!$A$1:$J$2336,10,FALSE)</f>
        <v>Normal</v>
      </c>
      <c r="W851" s="4"/>
      <c r="X851" s="4"/>
    </row>
    <row r="852" spans="1:24" ht="15.75" thickBot="1" x14ac:dyDescent="0.3">
      <c r="A852" s="4" t="s">
        <v>886</v>
      </c>
      <c r="B852" s="5">
        <v>1980</v>
      </c>
      <c r="C852" s="4" t="s">
        <v>10</v>
      </c>
      <c r="D852" s="5">
        <v>21</v>
      </c>
      <c r="E852" s="5" t="str">
        <f>CONCATENATE(D852," ",C852," ",B852)</f>
        <v>21 Jul 1980</v>
      </c>
      <c r="F852" s="4" t="str">
        <f>IF(M852&lt;=30,"20-30",IF(M852&lt;=40,"31-40",IF(M852&lt;=50,"41-50","51+")))</f>
        <v>41-50</v>
      </c>
      <c r="G852" s="19">
        <v>7050.02</v>
      </c>
      <c r="H852" s="4" t="s">
        <v>11</v>
      </c>
      <c r="I852" s="4" t="s">
        <v>16</v>
      </c>
      <c r="J852" s="4" t="s">
        <v>247</v>
      </c>
      <c r="K852" s="4"/>
      <c r="L852" s="4" t="str">
        <f>VLOOKUP(A852,'Customer Names'!$A$2:$B$2336,2,FALSE)</f>
        <v>Lavergne</v>
      </c>
      <c r="M852" s="4">
        <f>DATEDIF(E852,$K$2,"y")</f>
        <v>44</v>
      </c>
      <c r="N852" s="4">
        <f>VLOOKUP(A852,'Medical Examinations'!$A$2:$B$2336,2,FALSE)</f>
        <v>32.869999999999997</v>
      </c>
      <c r="O852" s="4">
        <f>VLOOKUP(A852,'Medical Examinations'!$A$1:$J$2336,3,FALSE)</f>
        <v>5.33</v>
      </c>
      <c r="P852" s="4" t="str">
        <f>VLOOKUP(A852,'Medical Examinations'!$A$1:$J$2336,4,FALSE)</f>
        <v>No</v>
      </c>
      <c r="Q852" s="4" t="str">
        <f>VLOOKUP(A852,'Medical Examinations'!$A$1:$J$2336,5,FALSE)</f>
        <v>No</v>
      </c>
      <c r="R852" s="4">
        <f>VLOOKUP(A852,'Medical Examinations'!$A$1:$J$2336,7,FALSE)</f>
        <v>0</v>
      </c>
      <c r="S852" s="4" t="str">
        <f>VLOOKUP(A852,'Medical Examinations'!$A$1:$J$2336,6,FALSE)</f>
        <v>No</v>
      </c>
      <c r="T852" s="4" t="str">
        <f>VLOOKUP(A852,'Medical Examinations'!$A$1:$J$2336,8,FALSE)</f>
        <v>No</v>
      </c>
      <c r="U852" s="4" t="str">
        <f>VLOOKUP(A852,'Medical Examinations'!$A$1:$J$2336,9,FALSE)</f>
        <v>Obesity</v>
      </c>
      <c r="V852" s="4" t="str">
        <f>VLOOKUP(A852,'Medical Examinations'!$A$1:$J$2336,10,FALSE)</f>
        <v>Normal</v>
      </c>
      <c r="W852" s="4"/>
      <c r="X852" s="4"/>
    </row>
    <row r="853" spans="1:24" ht="15.75" thickBot="1" x14ac:dyDescent="0.3">
      <c r="A853" s="4" t="s">
        <v>887</v>
      </c>
      <c r="B853" s="5">
        <v>1980</v>
      </c>
      <c r="C853" s="4" t="s">
        <v>18</v>
      </c>
      <c r="D853" s="5">
        <v>28</v>
      </c>
      <c r="E853" s="5" t="str">
        <f>CONCATENATE(D853," ",C853," ",B853)</f>
        <v>28 Jun 1980</v>
      </c>
      <c r="F853" s="4" t="str">
        <f>IF(M853&lt;=30,"20-30",IF(M853&lt;=40,"31-40",IF(M853&lt;=50,"41-50","51+")))</f>
        <v>41-50</v>
      </c>
      <c r="G853" s="19">
        <v>7050.64</v>
      </c>
      <c r="H853" s="4" t="s">
        <v>11</v>
      </c>
      <c r="I853" s="4" t="s">
        <v>12</v>
      </c>
      <c r="J853" s="4" t="s">
        <v>42</v>
      </c>
      <c r="K853" s="4"/>
      <c r="L853" s="4" t="str">
        <f>VLOOKUP(A853,'Customer Names'!$A$2:$B$2336,2,FALSE)</f>
        <v>Depasquale</v>
      </c>
      <c r="M853" s="4">
        <f>DATEDIF(E853,$K$2,"y")</f>
        <v>44</v>
      </c>
      <c r="N853" s="4">
        <f>VLOOKUP(A853,'Medical Examinations'!$A$2:$B$2336,2,FALSE)</f>
        <v>29</v>
      </c>
      <c r="O853" s="4">
        <f>VLOOKUP(A853,'Medical Examinations'!$A$1:$J$2336,3,FALSE)</f>
        <v>4.5599999999999996</v>
      </c>
      <c r="P853" s="4" t="str">
        <f>VLOOKUP(A853,'Medical Examinations'!$A$1:$J$2336,4,FALSE)</f>
        <v>No</v>
      </c>
      <c r="Q853" s="4" t="str">
        <f>VLOOKUP(A853,'Medical Examinations'!$A$1:$J$2336,5,FALSE)</f>
        <v>No</v>
      </c>
      <c r="R853" s="4">
        <f>VLOOKUP(A853,'Medical Examinations'!$A$1:$J$2336,7,FALSE)</f>
        <v>0</v>
      </c>
      <c r="S853" s="4" t="str">
        <f>VLOOKUP(A853,'Medical Examinations'!$A$1:$J$2336,6,FALSE)</f>
        <v>No</v>
      </c>
      <c r="T853" s="4" t="str">
        <f>VLOOKUP(A853,'Medical Examinations'!$A$1:$J$2336,8,FALSE)</f>
        <v>No</v>
      </c>
      <c r="U853" s="4" t="str">
        <f>VLOOKUP(A853,'Medical Examinations'!$A$1:$J$2336,9,FALSE)</f>
        <v>Overweight</v>
      </c>
      <c r="V853" s="4" t="str">
        <f>VLOOKUP(A853,'Medical Examinations'!$A$1:$J$2336,10,FALSE)</f>
        <v>Normal</v>
      </c>
      <c r="W853" s="4"/>
      <c r="X853" s="4"/>
    </row>
    <row r="854" spans="1:24" ht="15.75" thickBot="1" x14ac:dyDescent="0.3">
      <c r="A854" s="4" t="s">
        <v>888</v>
      </c>
      <c r="B854" s="5">
        <v>1978</v>
      </c>
      <c r="C854" s="4" t="s">
        <v>18</v>
      </c>
      <c r="D854" s="5">
        <v>24</v>
      </c>
      <c r="E854" s="5" t="str">
        <f>CONCATENATE(D854," ",C854," ",B854)</f>
        <v>24 Jun 1978</v>
      </c>
      <c r="F854" s="4" t="str">
        <f>IF(M854&lt;=30,"20-30",IF(M854&lt;=40,"31-40",IF(M854&lt;=50,"41-50","51+")))</f>
        <v>41-50</v>
      </c>
      <c r="G854" s="19">
        <v>7054.41</v>
      </c>
      <c r="H854" s="4" t="s">
        <v>11</v>
      </c>
      <c r="I854" s="4" t="s">
        <v>11</v>
      </c>
      <c r="J854" s="4" t="s">
        <v>13</v>
      </c>
      <c r="K854" s="4"/>
      <c r="L854" s="4" t="str">
        <f>VLOOKUP(A854,'Customer Names'!$A$2:$B$2336,2,FALSE)</f>
        <v>Patronick</v>
      </c>
      <c r="M854" s="4">
        <f>DATEDIF(E854,$K$2,"y")</f>
        <v>46</v>
      </c>
      <c r="N854" s="4">
        <f>VLOOKUP(A854,'Medical Examinations'!$A$2:$B$2336,2,FALSE)</f>
        <v>23.31</v>
      </c>
      <c r="O854" s="4">
        <f>VLOOKUP(A854,'Medical Examinations'!$A$1:$J$2336,3,FALSE)</f>
        <v>8.27</v>
      </c>
      <c r="P854" s="4" t="str">
        <f>VLOOKUP(A854,'Medical Examinations'!$A$1:$J$2336,4,FALSE)</f>
        <v>No</v>
      </c>
      <c r="Q854" s="4" t="str">
        <f>VLOOKUP(A854,'Medical Examinations'!$A$1:$J$2336,5,FALSE)</f>
        <v>No</v>
      </c>
      <c r="R854" s="4">
        <f>VLOOKUP(A854,'Medical Examinations'!$A$1:$J$2336,7,FALSE)</f>
        <v>0</v>
      </c>
      <c r="S854" s="4" t="str">
        <f>VLOOKUP(A854,'Medical Examinations'!$A$1:$J$2336,6,FALSE)</f>
        <v>No</v>
      </c>
      <c r="T854" s="4" t="str">
        <f>VLOOKUP(A854,'Medical Examinations'!$A$1:$J$2336,8,FALSE)</f>
        <v>No</v>
      </c>
      <c r="U854" s="4" t="str">
        <f>VLOOKUP(A854,'Medical Examinations'!$A$1:$J$2336,9,FALSE)</f>
        <v>Normal Weight</v>
      </c>
      <c r="V854" s="4" t="str">
        <f>VLOOKUP(A854,'Medical Examinations'!$A$1:$J$2336,10,FALSE)</f>
        <v>Diabetes</v>
      </c>
      <c r="W854" s="4"/>
      <c r="X854" s="4"/>
    </row>
    <row r="855" spans="1:24" ht="15.75" thickBot="1" x14ac:dyDescent="0.3">
      <c r="A855" s="4" t="s">
        <v>889</v>
      </c>
      <c r="B855" s="5">
        <v>1982</v>
      </c>
      <c r="C855" s="4" t="s">
        <v>36</v>
      </c>
      <c r="D855" s="5">
        <v>6</v>
      </c>
      <c r="E855" s="5" t="str">
        <f>CONCATENATE(D855," ",C855," ",B855)</f>
        <v>6 Oct 1982</v>
      </c>
      <c r="F855" s="4" t="str">
        <f>IF(M855&lt;=30,"20-30",IF(M855&lt;=40,"31-40",IF(M855&lt;=50,"41-50","51+")))</f>
        <v>41-50</v>
      </c>
      <c r="G855" s="19">
        <v>7077.19</v>
      </c>
      <c r="H855" s="4" t="s">
        <v>11</v>
      </c>
      <c r="I855" s="4" t="s">
        <v>12</v>
      </c>
      <c r="J855" s="4" t="s">
        <v>247</v>
      </c>
      <c r="K855" s="4"/>
      <c r="L855" s="4" t="str">
        <f>VLOOKUP(A855,'Customer Names'!$A$2:$B$2336,2,FALSE)</f>
        <v>Willard</v>
      </c>
      <c r="M855" s="4">
        <f>DATEDIF(E855,$K$2,"y")</f>
        <v>42</v>
      </c>
      <c r="N855" s="4">
        <f>VLOOKUP(A855,'Medical Examinations'!$A$2:$B$2336,2,FALSE)</f>
        <v>25.46</v>
      </c>
      <c r="O855" s="4">
        <f>VLOOKUP(A855,'Medical Examinations'!$A$1:$J$2336,3,FALSE)</f>
        <v>4.29</v>
      </c>
      <c r="P855" s="4" t="str">
        <f>VLOOKUP(A855,'Medical Examinations'!$A$1:$J$2336,4,FALSE)</f>
        <v>No</v>
      </c>
      <c r="Q855" s="4" t="str">
        <f>VLOOKUP(A855,'Medical Examinations'!$A$1:$J$2336,5,FALSE)</f>
        <v>No</v>
      </c>
      <c r="R855" s="4">
        <f>VLOOKUP(A855,'Medical Examinations'!$A$1:$J$2336,7,FALSE)</f>
        <v>0</v>
      </c>
      <c r="S855" s="4" t="str">
        <f>VLOOKUP(A855,'Medical Examinations'!$A$1:$J$2336,6,FALSE)</f>
        <v>No</v>
      </c>
      <c r="T855" s="4" t="str">
        <f>VLOOKUP(A855,'Medical Examinations'!$A$1:$J$2336,8,FALSE)</f>
        <v>No</v>
      </c>
      <c r="U855" s="4" t="str">
        <f>VLOOKUP(A855,'Medical Examinations'!$A$1:$J$2336,9,FALSE)</f>
        <v>Overweight</v>
      </c>
      <c r="V855" s="4" t="str">
        <f>VLOOKUP(A855,'Medical Examinations'!$A$1:$J$2336,10,FALSE)</f>
        <v>Normal</v>
      </c>
      <c r="W855" s="4"/>
      <c r="X855" s="4"/>
    </row>
    <row r="856" spans="1:24" ht="15.75" thickBot="1" x14ac:dyDescent="0.3">
      <c r="A856" s="4" t="s">
        <v>890</v>
      </c>
      <c r="B856" s="5">
        <v>1992</v>
      </c>
      <c r="C856" s="4" t="s">
        <v>18</v>
      </c>
      <c r="D856" s="5">
        <v>18</v>
      </c>
      <c r="E856" s="5" t="str">
        <f>CONCATENATE(D856," ",C856," ",B856)</f>
        <v>18 Jun 1992</v>
      </c>
      <c r="F856" s="4" t="str">
        <f>IF(M856&lt;=30,"20-30",IF(M856&lt;=40,"31-40",IF(M856&lt;=50,"41-50","51+")))</f>
        <v>31-40</v>
      </c>
      <c r="G856" s="19">
        <v>7096.98</v>
      </c>
      <c r="H856" s="4" t="s">
        <v>11</v>
      </c>
      <c r="I856" s="4" t="s">
        <v>11</v>
      </c>
      <c r="J856" s="4" t="s">
        <v>23</v>
      </c>
      <c r="K856" s="4"/>
      <c r="L856" s="4" t="str">
        <f>VLOOKUP(A856,'Customer Names'!$A$2:$B$2336,2,FALSE)</f>
        <v>Couture</v>
      </c>
      <c r="M856" s="4">
        <f>DATEDIF(E856,$K$2,"y")</f>
        <v>32</v>
      </c>
      <c r="N856" s="4">
        <f>VLOOKUP(A856,'Medical Examinations'!$A$2:$B$2336,2,FALSE)</f>
        <v>34.83</v>
      </c>
      <c r="O856" s="4">
        <f>VLOOKUP(A856,'Medical Examinations'!$A$1:$J$2336,3,FALSE)</f>
        <v>5.79</v>
      </c>
      <c r="P856" s="4" t="str">
        <f>VLOOKUP(A856,'Medical Examinations'!$A$1:$J$2336,4,FALSE)</f>
        <v>No</v>
      </c>
      <c r="Q856" s="4" t="str">
        <f>VLOOKUP(A856,'Medical Examinations'!$A$1:$J$2336,5,FALSE)</f>
        <v>No</v>
      </c>
      <c r="R856" s="4">
        <f>VLOOKUP(A856,'Medical Examinations'!$A$1:$J$2336,7,FALSE)</f>
        <v>1</v>
      </c>
      <c r="S856" s="4" t="str">
        <f>VLOOKUP(A856,'Medical Examinations'!$A$1:$J$2336,6,FALSE)</f>
        <v>No</v>
      </c>
      <c r="T856" s="4" t="str">
        <f>VLOOKUP(A856,'Medical Examinations'!$A$1:$J$2336,8,FALSE)</f>
        <v>No</v>
      </c>
      <c r="U856" s="4" t="str">
        <f>VLOOKUP(A856,'Medical Examinations'!$A$1:$J$2336,9,FALSE)</f>
        <v>Obesity</v>
      </c>
      <c r="V856" s="4" t="str">
        <f>VLOOKUP(A856,'Medical Examinations'!$A$1:$J$2336,10,FALSE)</f>
        <v>Prediabetes</v>
      </c>
      <c r="W856" s="4"/>
      <c r="X856" s="4"/>
    </row>
    <row r="857" spans="1:24" ht="15.75" thickBot="1" x14ac:dyDescent="0.3">
      <c r="A857" s="4" t="s">
        <v>891</v>
      </c>
      <c r="B857" s="5">
        <v>1987</v>
      </c>
      <c r="C857" s="4" t="s">
        <v>34</v>
      </c>
      <c r="D857" s="5">
        <v>11</v>
      </c>
      <c r="E857" s="5" t="str">
        <f>CONCATENATE(D857," ",C857," ",B857)</f>
        <v>11 Aug 1987</v>
      </c>
      <c r="F857" s="4" t="str">
        <f>IF(M857&lt;=30,"20-30",IF(M857&lt;=40,"31-40",IF(M857&lt;=50,"41-50","51+")))</f>
        <v>31-40</v>
      </c>
      <c r="G857" s="19">
        <v>7106.81</v>
      </c>
      <c r="H857" s="4" t="s">
        <v>11</v>
      </c>
      <c r="I857" s="4" t="s">
        <v>16</v>
      </c>
      <c r="J857" s="4" t="s">
        <v>23</v>
      </c>
      <c r="K857" s="4"/>
      <c r="L857" s="4" t="str">
        <f>VLOOKUP(A857,'Customer Names'!$A$2:$B$2336,2,FALSE)</f>
        <v>Sudres</v>
      </c>
      <c r="M857" s="4">
        <f>DATEDIF(E857,$K$2,"y")</f>
        <v>37</v>
      </c>
      <c r="N857" s="4">
        <f>VLOOKUP(A857,'Medical Examinations'!$A$2:$B$2336,2,FALSE)</f>
        <v>26.48</v>
      </c>
      <c r="O857" s="4">
        <f>VLOOKUP(A857,'Medical Examinations'!$A$1:$J$2336,3,FALSE)</f>
        <v>4.2</v>
      </c>
      <c r="P857" s="4" t="str">
        <f>VLOOKUP(A857,'Medical Examinations'!$A$1:$J$2336,4,FALSE)</f>
        <v>No</v>
      </c>
      <c r="Q857" s="4" t="str">
        <f>VLOOKUP(A857,'Medical Examinations'!$A$1:$J$2336,5,FALSE)</f>
        <v>No</v>
      </c>
      <c r="R857" s="4">
        <f>VLOOKUP(A857,'Medical Examinations'!$A$1:$J$2336,7,FALSE)</f>
        <v>1</v>
      </c>
      <c r="S857" s="4" t="str">
        <f>VLOOKUP(A857,'Medical Examinations'!$A$1:$J$2336,6,FALSE)</f>
        <v>No</v>
      </c>
      <c r="T857" s="4" t="str">
        <f>VLOOKUP(A857,'Medical Examinations'!$A$1:$J$2336,8,FALSE)</f>
        <v>No</v>
      </c>
      <c r="U857" s="4" t="str">
        <f>VLOOKUP(A857,'Medical Examinations'!$A$1:$J$2336,9,FALSE)</f>
        <v>Overweight</v>
      </c>
      <c r="V857" s="4" t="str">
        <f>VLOOKUP(A857,'Medical Examinations'!$A$1:$J$2336,10,FALSE)</f>
        <v>Normal</v>
      </c>
      <c r="W857" s="4"/>
      <c r="X857" s="4"/>
    </row>
    <row r="858" spans="1:24" ht="15.75" thickBot="1" x14ac:dyDescent="0.3">
      <c r="A858" s="4" t="s">
        <v>892</v>
      </c>
      <c r="B858" s="5">
        <v>1968</v>
      </c>
      <c r="C858" s="4" t="s">
        <v>18</v>
      </c>
      <c r="D858" s="5">
        <v>29</v>
      </c>
      <c r="E858" s="5" t="str">
        <f>CONCATENATE(D858," ",C858," ",B858)</f>
        <v>29 Jun 1968</v>
      </c>
      <c r="F858" s="4" t="str">
        <f>IF(M858&lt;=30,"20-30",IF(M858&lt;=40,"31-40",IF(M858&lt;=50,"41-50","51+")))</f>
        <v>51+</v>
      </c>
      <c r="G858" s="19">
        <v>7125.25</v>
      </c>
      <c r="H858" s="4" t="s">
        <v>12</v>
      </c>
      <c r="I858" s="4" t="s">
        <v>11</v>
      </c>
      <c r="J858" s="4" t="s">
        <v>13</v>
      </c>
      <c r="K858" s="4"/>
      <c r="L858" s="4" t="str">
        <f>VLOOKUP(A858,'Customer Names'!$A$2:$B$2336,2,FALSE)</f>
        <v>Creech</v>
      </c>
      <c r="M858" s="4">
        <f>DATEDIF(E858,$K$2,"y")</f>
        <v>56</v>
      </c>
      <c r="N858" s="4">
        <f>VLOOKUP(A858,'Medical Examinations'!$A$2:$B$2336,2,FALSE)</f>
        <v>18.75</v>
      </c>
      <c r="O858" s="4">
        <f>VLOOKUP(A858,'Medical Examinations'!$A$1:$J$2336,3,FALSE)</f>
        <v>6.72</v>
      </c>
      <c r="P858" s="4" t="str">
        <f>VLOOKUP(A858,'Medical Examinations'!$A$1:$J$2336,4,FALSE)</f>
        <v>No</v>
      </c>
      <c r="Q858" s="4" t="str">
        <f>VLOOKUP(A858,'Medical Examinations'!$A$1:$J$2336,5,FALSE)</f>
        <v>No</v>
      </c>
      <c r="R858" s="4">
        <f>VLOOKUP(A858,'Medical Examinations'!$A$1:$J$2336,7,FALSE)</f>
        <v>0</v>
      </c>
      <c r="S858" s="4" t="str">
        <f>VLOOKUP(A858,'Medical Examinations'!$A$1:$J$2336,6,FALSE)</f>
        <v>No</v>
      </c>
      <c r="T858" s="4" t="str">
        <f>VLOOKUP(A858,'Medical Examinations'!$A$1:$J$2336,8,FALSE)</f>
        <v>No</v>
      </c>
      <c r="U858" s="4" t="str">
        <f>VLOOKUP(A858,'Medical Examinations'!$A$1:$J$2336,9,FALSE)</f>
        <v>Normal Weight</v>
      </c>
      <c r="V858" s="4" t="str">
        <f>VLOOKUP(A858,'Medical Examinations'!$A$1:$J$2336,10,FALSE)</f>
        <v>Diabetes</v>
      </c>
      <c r="W858" s="4"/>
      <c r="X858" s="4"/>
    </row>
    <row r="859" spans="1:24" ht="15.75" thickBot="1" x14ac:dyDescent="0.3">
      <c r="A859" s="4" t="s">
        <v>893</v>
      </c>
      <c r="B859" s="5">
        <v>1993</v>
      </c>
      <c r="C859" s="4" t="s">
        <v>34</v>
      </c>
      <c r="D859" s="5">
        <v>1</v>
      </c>
      <c r="E859" s="5" t="str">
        <f>CONCATENATE(D859," ",C859," ",B859)</f>
        <v>1 Aug 1993</v>
      </c>
      <c r="F859" s="4" t="str">
        <f>IF(M859&lt;=30,"20-30",IF(M859&lt;=40,"31-40",IF(M859&lt;=50,"41-50","51+")))</f>
        <v>31-40</v>
      </c>
      <c r="G859" s="19">
        <v>7128.64</v>
      </c>
      <c r="H859" s="4" t="s">
        <v>11</v>
      </c>
      <c r="I859" s="4" t="s">
        <v>11</v>
      </c>
      <c r="J859" s="4" t="s">
        <v>300</v>
      </c>
      <c r="K859" s="4"/>
      <c r="L859" s="4" t="str">
        <f>VLOOKUP(A859,'Customer Names'!$A$2:$B$2336,2,FALSE)</f>
        <v>Bersani</v>
      </c>
      <c r="M859" s="4">
        <f>DATEDIF(E859,$K$2,"y")</f>
        <v>31</v>
      </c>
      <c r="N859" s="4">
        <f>VLOOKUP(A859,'Medical Examinations'!$A$2:$B$2336,2,FALSE)</f>
        <v>34.64</v>
      </c>
      <c r="O859" s="4">
        <f>VLOOKUP(A859,'Medical Examinations'!$A$1:$J$2336,3,FALSE)</f>
        <v>4.88</v>
      </c>
      <c r="P859" s="4" t="str">
        <f>VLOOKUP(A859,'Medical Examinations'!$A$1:$J$2336,4,FALSE)</f>
        <v>No</v>
      </c>
      <c r="Q859" s="4" t="str">
        <f>VLOOKUP(A859,'Medical Examinations'!$A$1:$J$2336,5,FALSE)</f>
        <v>No</v>
      </c>
      <c r="R859" s="4">
        <f>VLOOKUP(A859,'Medical Examinations'!$A$1:$J$2336,7,FALSE)</f>
        <v>1</v>
      </c>
      <c r="S859" s="4" t="str">
        <f>VLOOKUP(A859,'Medical Examinations'!$A$1:$J$2336,6,FALSE)</f>
        <v>Yes</v>
      </c>
      <c r="T859" s="4" t="str">
        <f>VLOOKUP(A859,'Medical Examinations'!$A$1:$J$2336,8,FALSE)</f>
        <v>No</v>
      </c>
      <c r="U859" s="4" t="str">
        <f>VLOOKUP(A859,'Medical Examinations'!$A$1:$J$2336,9,FALSE)</f>
        <v>Obesity</v>
      </c>
      <c r="V859" s="4" t="str">
        <f>VLOOKUP(A859,'Medical Examinations'!$A$1:$J$2336,10,FALSE)</f>
        <v>Normal</v>
      </c>
      <c r="W859" s="4"/>
      <c r="X859" s="4"/>
    </row>
    <row r="860" spans="1:24" ht="15.75" thickBot="1" x14ac:dyDescent="0.3">
      <c r="A860" s="4" t="s">
        <v>894</v>
      </c>
      <c r="B860" s="5">
        <v>1984</v>
      </c>
      <c r="C860" s="4" t="s">
        <v>10</v>
      </c>
      <c r="D860" s="5">
        <v>7</v>
      </c>
      <c r="E860" s="5" t="str">
        <f>CONCATENATE(D860," ",C860," ",B860)</f>
        <v>7 Jul 1984</v>
      </c>
      <c r="F860" s="4" t="str">
        <f>IF(M860&lt;=30,"20-30",IF(M860&lt;=40,"31-40",IF(M860&lt;=50,"41-50","51+")))</f>
        <v>31-40</v>
      </c>
      <c r="G860" s="19">
        <v>7133.9</v>
      </c>
      <c r="H860" s="4" t="s">
        <v>11</v>
      </c>
      <c r="I860" s="4" t="s">
        <v>16</v>
      </c>
      <c r="J860" s="4" t="s">
        <v>247</v>
      </c>
      <c r="K860" s="4"/>
      <c r="L860" s="4" t="str">
        <f>VLOOKUP(A860,'Customer Names'!$A$2:$B$2336,2,FALSE)</f>
        <v>Egan</v>
      </c>
      <c r="M860" s="4">
        <f>DATEDIF(E860,$K$2,"y")</f>
        <v>40</v>
      </c>
      <c r="N860" s="4">
        <f>VLOOKUP(A860,'Medical Examinations'!$A$2:$B$2336,2,FALSE)</f>
        <v>19.95</v>
      </c>
      <c r="O860" s="4">
        <f>VLOOKUP(A860,'Medical Examinations'!$A$1:$J$2336,3,FALSE)</f>
        <v>6.11</v>
      </c>
      <c r="P860" s="4" t="str">
        <f>VLOOKUP(A860,'Medical Examinations'!$A$1:$J$2336,4,FALSE)</f>
        <v>No</v>
      </c>
      <c r="Q860" s="4" t="str">
        <f>VLOOKUP(A860,'Medical Examinations'!$A$1:$J$2336,5,FALSE)</f>
        <v>No</v>
      </c>
      <c r="R860" s="4">
        <f>VLOOKUP(A860,'Medical Examinations'!$A$1:$J$2336,7,FALSE)</f>
        <v>1</v>
      </c>
      <c r="S860" s="4" t="str">
        <f>VLOOKUP(A860,'Medical Examinations'!$A$1:$J$2336,6,FALSE)</f>
        <v>No</v>
      </c>
      <c r="T860" s="4" t="str">
        <f>VLOOKUP(A860,'Medical Examinations'!$A$1:$J$2336,8,FALSE)</f>
        <v>No</v>
      </c>
      <c r="U860" s="4" t="str">
        <f>VLOOKUP(A860,'Medical Examinations'!$A$1:$J$2336,9,FALSE)</f>
        <v>Normal Weight</v>
      </c>
      <c r="V860" s="4" t="str">
        <f>VLOOKUP(A860,'Medical Examinations'!$A$1:$J$2336,10,FALSE)</f>
        <v>Prediabetes</v>
      </c>
      <c r="W860" s="4"/>
      <c r="X860" s="4"/>
    </row>
    <row r="861" spans="1:24" ht="15.75" thickBot="1" x14ac:dyDescent="0.3">
      <c r="A861" s="4" t="s">
        <v>895</v>
      </c>
      <c r="B861" s="5">
        <v>1999</v>
      </c>
      <c r="C861" s="4" t="s">
        <v>34</v>
      </c>
      <c r="D861" s="5">
        <v>8</v>
      </c>
      <c r="E861" s="5" t="str">
        <f>CONCATENATE(D861," ",C861," ",B861)</f>
        <v>8 Aug 1999</v>
      </c>
      <c r="F861" s="4" t="str">
        <f>IF(M861&lt;=30,"20-30",IF(M861&lt;=40,"31-40",IF(M861&lt;=50,"41-50","51+")))</f>
        <v>20-30</v>
      </c>
      <c r="G861" s="19">
        <v>7144.4</v>
      </c>
      <c r="H861" s="4" t="s">
        <v>11</v>
      </c>
      <c r="I861" s="4" t="s">
        <v>16</v>
      </c>
      <c r="J861" s="4" t="s">
        <v>632</v>
      </c>
      <c r="K861" s="4"/>
      <c r="L861" s="4" t="str">
        <f>VLOOKUP(A861,'Customer Names'!$A$2:$B$2336,2,FALSE)</f>
        <v>Pond</v>
      </c>
      <c r="M861" s="4">
        <f>DATEDIF(E861,$K$2,"y")</f>
        <v>25</v>
      </c>
      <c r="N861" s="4">
        <f>VLOOKUP(A861,'Medical Examinations'!$A$2:$B$2336,2,FALSE)</f>
        <v>39.229999999999997</v>
      </c>
      <c r="O861" s="4">
        <f>VLOOKUP(A861,'Medical Examinations'!$A$1:$J$2336,3,FALSE)</f>
        <v>5.36</v>
      </c>
      <c r="P861" s="4" t="str">
        <f>VLOOKUP(A861,'Medical Examinations'!$A$1:$J$2336,4,FALSE)</f>
        <v>No</v>
      </c>
      <c r="Q861" s="4" t="str">
        <f>VLOOKUP(A861,'Medical Examinations'!$A$1:$J$2336,5,FALSE)</f>
        <v>No</v>
      </c>
      <c r="R861" s="4">
        <f>VLOOKUP(A861,'Medical Examinations'!$A$1:$J$2336,7,FALSE)</f>
        <v>0</v>
      </c>
      <c r="S861" s="4" t="str">
        <f>VLOOKUP(A861,'Medical Examinations'!$A$1:$J$2336,6,FALSE)</f>
        <v>No</v>
      </c>
      <c r="T861" s="4" t="str">
        <f>VLOOKUP(A861,'Medical Examinations'!$A$1:$J$2336,8,FALSE)</f>
        <v>No</v>
      </c>
      <c r="U861" s="4" t="str">
        <f>VLOOKUP(A861,'Medical Examinations'!$A$1:$J$2336,9,FALSE)</f>
        <v>Obesity</v>
      </c>
      <c r="V861" s="4" t="str">
        <f>VLOOKUP(A861,'Medical Examinations'!$A$1:$J$2336,10,FALSE)</f>
        <v>Normal</v>
      </c>
      <c r="W861" s="4"/>
      <c r="X861" s="4"/>
    </row>
    <row r="862" spans="1:24" ht="15.75" thickBot="1" x14ac:dyDescent="0.3">
      <c r="A862" s="4" t="s">
        <v>896</v>
      </c>
      <c r="B862" s="5">
        <v>1984</v>
      </c>
      <c r="C862" s="4" t="s">
        <v>15</v>
      </c>
      <c r="D862" s="5">
        <v>21</v>
      </c>
      <c r="E862" s="5" t="str">
        <f>CONCATENATE(D862," ",C862," ",B862)</f>
        <v>21 Nov 1984</v>
      </c>
      <c r="F862" s="4" t="str">
        <f>IF(M862&lt;=30,"20-30",IF(M862&lt;=40,"31-40",IF(M862&lt;=50,"41-50","51+")))</f>
        <v>31-40</v>
      </c>
      <c r="G862" s="19">
        <v>7144.86</v>
      </c>
      <c r="H862" s="4" t="s">
        <v>11</v>
      </c>
      <c r="I862" s="4" t="s">
        <v>11</v>
      </c>
      <c r="J862" s="4" t="s">
        <v>247</v>
      </c>
      <c r="K862" s="4"/>
      <c r="L862" s="4" t="str">
        <f>VLOOKUP(A862,'Customer Names'!$A$2:$B$2336,2,FALSE)</f>
        <v>Todd</v>
      </c>
      <c r="M862" s="4">
        <f>DATEDIF(E862,$K$2,"y")</f>
        <v>40</v>
      </c>
      <c r="N862" s="4">
        <f>VLOOKUP(A862,'Medical Examinations'!$A$2:$B$2336,2,FALSE)</f>
        <v>27.835000000000001</v>
      </c>
      <c r="O862" s="4">
        <f>VLOOKUP(A862,'Medical Examinations'!$A$1:$J$2336,3,FALSE)</f>
        <v>6.03</v>
      </c>
      <c r="P862" s="4" t="str">
        <f>VLOOKUP(A862,'Medical Examinations'!$A$1:$J$2336,4,FALSE)</f>
        <v>No</v>
      </c>
      <c r="Q862" s="4" t="str">
        <f>VLOOKUP(A862,'Medical Examinations'!$A$1:$J$2336,5,FALSE)</f>
        <v>No</v>
      </c>
      <c r="R862" s="4">
        <f>VLOOKUP(A862,'Medical Examinations'!$A$1:$J$2336,7,FALSE)</f>
        <v>1</v>
      </c>
      <c r="S862" s="4" t="str">
        <f>VLOOKUP(A862,'Medical Examinations'!$A$1:$J$2336,6,FALSE)</f>
        <v>No</v>
      </c>
      <c r="T862" s="4" t="str">
        <f>VLOOKUP(A862,'Medical Examinations'!$A$1:$J$2336,8,FALSE)</f>
        <v>No</v>
      </c>
      <c r="U862" s="4" t="str">
        <f>VLOOKUP(A862,'Medical Examinations'!$A$1:$J$2336,9,FALSE)</f>
        <v>Overweight</v>
      </c>
      <c r="V862" s="4" t="str">
        <f>VLOOKUP(A862,'Medical Examinations'!$A$1:$J$2336,10,FALSE)</f>
        <v>Prediabetes</v>
      </c>
      <c r="W862" s="4"/>
      <c r="X862" s="4"/>
    </row>
    <row r="863" spans="1:24" ht="15.75" thickBot="1" x14ac:dyDescent="0.3">
      <c r="A863" s="4" t="s">
        <v>897</v>
      </c>
      <c r="B863" s="5">
        <v>1976</v>
      </c>
      <c r="C863" s="4" t="s">
        <v>18</v>
      </c>
      <c r="D863" s="5">
        <v>24</v>
      </c>
      <c r="E863" s="5" t="str">
        <f>CONCATENATE(D863," ",C863," ",B863)</f>
        <v>24 Jun 1976</v>
      </c>
      <c r="F863" s="4" t="str">
        <f>IF(M863&lt;=30,"20-30",IF(M863&lt;=40,"31-40",IF(M863&lt;=50,"41-50","51+")))</f>
        <v>41-50</v>
      </c>
      <c r="G863" s="19">
        <v>7147.11</v>
      </c>
      <c r="H863" s="4" t="s">
        <v>12</v>
      </c>
      <c r="I863" s="4" t="s">
        <v>11</v>
      </c>
      <c r="J863" s="4" t="s">
        <v>42</v>
      </c>
      <c r="K863" s="4"/>
      <c r="L863" s="4" t="str">
        <f>VLOOKUP(A863,'Customer Names'!$A$2:$B$2336,2,FALSE)</f>
        <v>Salazar</v>
      </c>
      <c r="M863" s="4">
        <f>DATEDIF(E863,$K$2,"y")</f>
        <v>48</v>
      </c>
      <c r="N863" s="4">
        <f>VLOOKUP(A863,'Medical Examinations'!$A$2:$B$2336,2,FALSE)</f>
        <v>22.3</v>
      </c>
      <c r="O863" s="4">
        <f>VLOOKUP(A863,'Medical Examinations'!$A$1:$J$2336,3,FALSE)</f>
        <v>4.95</v>
      </c>
      <c r="P863" s="4" t="str">
        <f>VLOOKUP(A863,'Medical Examinations'!$A$1:$J$2336,4,FALSE)</f>
        <v>Yes</v>
      </c>
      <c r="Q863" s="4" t="str">
        <f>VLOOKUP(A863,'Medical Examinations'!$A$1:$J$2336,5,FALSE)</f>
        <v>No</v>
      </c>
      <c r="R863" s="4">
        <f>VLOOKUP(A863,'Medical Examinations'!$A$1:$J$2336,7,FALSE)</f>
        <v>0</v>
      </c>
      <c r="S863" s="4" t="str">
        <f>VLOOKUP(A863,'Medical Examinations'!$A$1:$J$2336,6,FALSE)</f>
        <v>No</v>
      </c>
      <c r="T863" s="4" t="str">
        <f>VLOOKUP(A863,'Medical Examinations'!$A$1:$J$2336,8,FALSE)</f>
        <v>No</v>
      </c>
      <c r="U863" s="4" t="str">
        <f>VLOOKUP(A863,'Medical Examinations'!$A$1:$J$2336,9,FALSE)</f>
        <v>Normal Weight</v>
      </c>
      <c r="V863" s="4" t="str">
        <f>VLOOKUP(A863,'Medical Examinations'!$A$1:$J$2336,10,FALSE)</f>
        <v>Normal</v>
      </c>
      <c r="W863" s="4"/>
      <c r="X863" s="4"/>
    </row>
    <row r="864" spans="1:24" ht="15.75" thickBot="1" x14ac:dyDescent="0.3">
      <c r="A864" s="4" t="s">
        <v>898</v>
      </c>
      <c r="B864" s="5">
        <v>1978</v>
      </c>
      <c r="C864" s="4" t="s">
        <v>10</v>
      </c>
      <c r="D864" s="5">
        <v>30</v>
      </c>
      <c r="E864" s="5" t="str">
        <f>CONCATENATE(D864," ",C864," ",B864)</f>
        <v>30 Jul 1978</v>
      </c>
      <c r="F864" s="4" t="str">
        <f>IF(M864&lt;=30,"20-30",IF(M864&lt;=40,"31-40",IF(M864&lt;=50,"41-50","51+")))</f>
        <v>41-50</v>
      </c>
      <c r="G864" s="19">
        <v>7147.47</v>
      </c>
      <c r="H864" s="4" t="s">
        <v>11</v>
      </c>
      <c r="I864" s="4" t="s">
        <v>12</v>
      </c>
      <c r="J864" s="4" t="s">
        <v>13</v>
      </c>
      <c r="K864" s="4"/>
      <c r="L864" s="4" t="str">
        <f>VLOOKUP(A864,'Customer Names'!$A$2:$B$2336,2,FALSE)</f>
        <v>Whitcraft</v>
      </c>
      <c r="M864" s="4">
        <f>DATEDIF(E864,$K$2,"y")</f>
        <v>46</v>
      </c>
      <c r="N864" s="4">
        <f>VLOOKUP(A864,'Medical Examinations'!$A$2:$B$2336,2,FALSE)</f>
        <v>34.32</v>
      </c>
      <c r="O864" s="4">
        <f>VLOOKUP(A864,'Medical Examinations'!$A$1:$J$2336,3,FALSE)</f>
        <v>9.17</v>
      </c>
      <c r="P864" s="4" t="str">
        <f>VLOOKUP(A864,'Medical Examinations'!$A$1:$J$2336,4,FALSE)</f>
        <v>No</v>
      </c>
      <c r="Q864" s="4" t="str">
        <f>VLOOKUP(A864,'Medical Examinations'!$A$1:$J$2336,5,FALSE)</f>
        <v>No</v>
      </c>
      <c r="R864" s="4">
        <f>VLOOKUP(A864,'Medical Examinations'!$A$1:$J$2336,7,FALSE)</f>
        <v>0</v>
      </c>
      <c r="S864" s="4" t="str">
        <f>VLOOKUP(A864,'Medical Examinations'!$A$1:$J$2336,6,FALSE)</f>
        <v>No</v>
      </c>
      <c r="T864" s="4" t="str">
        <f>VLOOKUP(A864,'Medical Examinations'!$A$1:$J$2336,8,FALSE)</f>
        <v>No</v>
      </c>
      <c r="U864" s="4" t="str">
        <f>VLOOKUP(A864,'Medical Examinations'!$A$1:$J$2336,9,FALSE)</f>
        <v>Obesity</v>
      </c>
      <c r="V864" s="4" t="str">
        <f>VLOOKUP(A864,'Medical Examinations'!$A$1:$J$2336,10,FALSE)</f>
        <v>Diabetes</v>
      </c>
      <c r="W864" s="4"/>
      <c r="X864" s="4"/>
    </row>
    <row r="865" spans="1:24" ht="15.75" thickBot="1" x14ac:dyDescent="0.3">
      <c r="A865" s="4" t="s">
        <v>899</v>
      </c>
      <c r="B865" s="5">
        <v>1984</v>
      </c>
      <c r="C865" s="4" t="s">
        <v>18</v>
      </c>
      <c r="D865" s="5">
        <v>29</v>
      </c>
      <c r="E865" s="5" t="str">
        <f>CONCATENATE(D865," ",C865," ",B865)</f>
        <v>29 Jun 1984</v>
      </c>
      <c r="F865" s="4" t="str">
        <f>IF(M865&lt;=30,"20-30",IF(M865&lt;=40,"31-40",IF(M865&lt;=50,"41-50","51+")))</f>
        <v>31-40</v>
      </c>
      <c r="G865" s="19">
        <v>7151.09</v>
      </c>
      <c r="H865" s="4" t="s">
        <v>11</v>
      </c>
      <c r="I865" s="4" t="s">
        <v>11</v>
      </c>
      <c r="J865" s="4" t="s">
        <v>42</v>
      </c>
      <c r="K865" s="4"/>
      <c r="L865" s="4" t="str">
        <f>VLOOKUP(A865,'Customer Names'!$A$2:$B$2336,2,FALSE)</f>
        <v>Olesky</v>
      </c>
      <c r="M865" s="4">
        <f>DATEDIF(E865,$K$2,"y")</f>
        <v>40</v>
      </c>
      <c r="N865" s="4">
        <f>VLOOKUP(A865,'Medical Examinations'!$A$2:$B$2336,2,FALSE)</f>
        <v>28</v>
      </c>
      <c r="O865" s="4">
        <f>VLOOKUP(A865,'Medical Examinations'!$A$1:$J$2336,3,FALSE)</f>
        <v>5.19</v>
      </c>
      <c r="P865" s="4" t="str">
        <f>VLOOKUP(A865,'Medical Examinations'!$A$1:$J$2336,4,FALSE)</f>
        <v>No</v>
      </c>
      <c r="Q865" s="4" t="str">
        <f>VLOOKUP(A865,'Medical Examinations'!$A$1:$J$2336,5,FALSE)</f>
        <v>No</v>
      </c>
      <c r="R865" s="4">
        <f>VLOOKUP(A865,'Medical Examinations'!$A$1:$J$2336,7,FALSE)</f>
        <v>1</v>
      </c>
      <c r="S865" s="4" t="str">
        <f>VLOOKUP(A865,'Medical Examinations'!$A$1:$J$2336,6,FALSE)</f>
        <v>No</v>
      </c>
      <c r="T865" s="4" t="str">
        <f>VLOOKUP(A865,'Medical Examinations'!$A$1:$J$2336,8,FALSE)</f>
        <v>No</v>
      </c>
      <c r="U865" s="4" t="str">
        <f>VLOOKUP(A865,'Medical Examinations'!$A$1:$J$2336,9,FALSE)</f>
        <v>Overweight</v>
      </c>
      <c r="V865" s="4" t="str">
        <f>VLOOKUP(A865,'Medical Examinations'!$A$1:$J$2336,10,FALSE)</f>
        <v>Normal</v>
      </c>
      <c r="W865" s="4"/>
      <c r="X865" s="4"/>
    </row>
    <row r="866" spans="1:24" ht="15.75" thickBot="1" x14ac:dyDescent="0.3">
      <c r="A866" s="4" t="s">
        <v>900</v>
      </c>
      <c r="B866" s="5">
        <v>1978</v>
      </c>
      <c r="C866" s="4" t="s">
        <v>20</v>
      </c>
      <c r="D866" s="5">
        <v>6</v>
      </c>
      <c r="E866" s="5" t="str">
        <f>CONCATENATE(D866," ",C866," ",B866)</f>
        <v>6 Sep 1978</v>
      </c>
      <c r="F866" s="4" t="str">
        <f>IF(M866&lt;=30,"20-30",IF(M866&lt;=40,"31-40",IF(M866&lt;=50,"41-50","51+")))</f>
        <v>41-50</v>
      </c>
      <c r="G866" s="19">
        <v>7152.67</v>
      </c>
      <c r="H866" s="4" t="s">
        <v>12</v>
      </c>
      <c r="I866" s="4" t="s">
        <v>11</v>
      </c>
      <c r="J866" s="4" t="s">
        <v>13</v>
      </c>
      <c r="K866" s="4"/>
      <c r="L866" s="4" t="str">
        <f>VLOOKUP(A866,'Customer Names'!$A$2:$B$2336,2,FALSE)</f>
        <v>D'Andrea</v>
      </c>
      <c r="M866" s="4">
        <f>DATEDIF(E866,$K$2,"y")</f>
        <v>46</v>
      </c>
      <c r="N866" s="4">
        <f>VLOOKUP(A866,'Medical Examinations'!$A$2:$B$2336,2,FALSE)</f>
        <v>38.06</v>
      </c>
      <c r="O866" s="4">
        <f>VLOOKUP(A866,'Medical Examinations'!$A$1:$J$2336,3,FALSE)</f>
        <v>10.74</v>
      </c>
      <c r="P866" s="4" t="str">
        <f>VLOOKUP(A866,'Medical Examinations'!$A$1:$J$2336,4,FALSE)</f>
        <v>No</v>
      </c>
      <c r="Q866" s="4" t="str">
        <f>VLOOKUP(A866,'Medical Examinations'!$A$1:$J$2336,5,FALSE)</f>
        <v>No</v>
      </c>
      <c r="R866" s="4">
        <f>VLOOKUP(A866,'Medical Examinations'!$A$1:$J$2336,7,FALSE)</f>
        <v>0</v>
      </c>
      <c r="S866" s="4" t="str">
        <f>VLOOKUP(A866,'Medical Examinations'!$A$1:$J$2336,6,FALSE)</f>
        <v>No</v>
      </c>
      <c r="T866" s="4" t="str">
        <f>VLOOKUP(A866,'Medical Examinations'!$A$1:$J$2336,8,FALSE)</f>
        <v>No</v>
      </c>
      <c r="U866" s="4" t="str">
        <f>VLOOKUP(A866,'Medical Examinations'!$A$1:$J$2336,9,FALSE)</f>
        <v>Obesity</v>
      </c>
      <c r="V866" s="4" t="str">
        <f>VLOOKUP(A866,'Medical Examinations'!$A$1:$J$2336,10,FALSE)</f>
        <v>Diabetes</v>
      </c>
      <c r="W866" s="4"/>
      <c r="X866" s="4"/>
    </row>
    <row r="867" spans="1:24" ht="15.75" thickBot="1" x14ac:dyDescent="0.3">
      <c r="A867" s="4" t="s">
        <v>901</v>
      </c>
      <c r="B867" s="5">
        <v>1981</v>
      </c>
      <c r="C867" s="4" t="s">
        <v>10</v>
      </c>
      <c r="D867" s="5">
        <v>17</v>
      </c>
      <c r="E867" s="5" t="str">
        <f>CONCATENATE(D867," ",C867," ",B867)</f>
        <v>17 Jul 1981</v>
      </c>
      <c r="F867" s="4" t="str">
        <f>IF(M867&lt;=30,"20-30",IF(M867&lt;=40,"31-40",IF(M867&lt;=50,"41-50","51+")))</f>
        <v>41-50</v>
      </c>
      <c r="G867" s="19">
        <v>7153.55</v>
      </c>
      <c r="H867" s="4" t="s">
        <v>11</v>
      </c>
      <c r="I867" s="4" t="s">
        <v>16</v>
      </c>
      <c r="J867" s="4" t="s">
        <v>23</v>
      </c>
      <c r="K867" s="4"/>
      <c r="L867" s="4" t="str">
        <f>VLOOKUP(A867,'Customer Names'!$A$2:$B$2336,2,FALSE)</f>
        <v>Weiss</v>
      </c>
      <c r="M867" s="4">
        <f>DATEDIF(E867,$K$2,"y")</f>
        <v>43</v>
      </c>
      <c r="N867" s="4">
        <f>VLOOKUP(A867,'Medical Examinations'!$A$2:$B$2336,2,FALSE)</f>
        <v>28.31</v>
      </c>
      <c r="O867" s="4">
        <f>VLOOKUP(A867,'Medical Examinations'!$A$1:$J$2336,3,FALSE)</f>
        <v>7.48</v>
      </c>
      <c r="P867" s="4" t="str">
        <f>VLOOKUP(A867,'Medical Examinations'!$A$1:$J$2336,4,FALSE)</f>
        <v>Yes</v>
      </c>
      <c r="Q867" s="4" t="str">
        <f>VLOOKUP(A867,'Medical Examinations'!$A$1:$J$2336,5,FALSE)</f>
        <v>No</v>
      </c>
      <c r="R867" s="4">
        <f>VLOOKUP(A867,'Medical Examinations'!$A$1:$J$2336,7,FALSE)</f>
        <v>0</v>
      </c>
      <c r="S867" s="4" t="str">
        <f>VLOOKUP(A867,'Medical Examinations'!$A$1:$J$2336,6,FALSE)</f>
        <v>No</v>
      </c>
      <c r="T867" s="4" t="str">
        <f>VLOOKUP(A867,'Medical Examinations'!$A$1:$J$2336,8,FALSE)</f>
        <v>No</v>
      </c>
      <c r="U867" s="4" t="str">
        <f>VLOOKUP(A867,'Medical Examinations'!$A$1:$J$2336,9,FALSE)</f>
        <v>Overweight</v>
      </c>
      <c r="V867" s="4" t="str">
        <f>VLOOKUP(A867,'Medical Examinations'!$A$1:$J$2336,10,FALSE)</f>
        <v>Diabetes</v>
      </c>
      <c r="W867" s="4"/>
      <c r="X867" s="4"/>
    </row>
    <row r="868" spans="1:24" ht="15.75" thickBot="1" x14ac:dyDescent="0.3">
      <c r="A868" s="4" t="s">
        <v>902</v>
      </c>
      <c r="B868" s="5">
        <v>1980</v>
      </c>
      <c r="C868" s="4" t="s">
        <v>18</v>
      </c>
      <c r="D868" s="5">
        <v>22</v>
      </c>
      <c r="E868" s="5" t="str">
        <f>CONCATENATE(D868," ",C868," ",B868)</f>
        <v>22 Jun 1980</v>
      </c>
      <c r="F868" s="4" t="str">
        <f>IF(M868&lt;=30,"20-30",IF(M868&lt;=40,"31-40",IF(M868&lt;=50,"41-50","51+")))</f>
        <v>41-50</v>
      </c>
      <c r="G868" s="19">
        <v>7160.09</v>
      </c>
      <c r="H868" s="4" t="s">
        <v>11</v>
      </c>
      <c r="I868" s="4" t="s">
        <v>11</v>
      </c>
      <c r="J868" s="4" t="s">
        <v>42</v>
      </c>
      <c r="K868" s="4"/>
      <c r="L868" s="4" t="str">
        <f>VLOOKUP(A868,'Customer Names'!$A$2:$B$2336,2,FALSE)</f>
        <v>Danner</v>
      </c>
      <c r="M868" s="4">
        <f>DATEDIF(E868,$K$2,"y")</f>
        <v>44</v>
      </c>
      <c r="N868" s="4">
        <f>VLOOKUP(A868,'Medical Examinations'!$A$2:$B$2336,2,FALSE)</f>
        <v>35.799999999999997</v>
      </c>
      <c r="O868" s="4">
        <f>VLOOKUP(A868,'Medical Examinations'!$A$1:$J$2336,3,FALSE)</f>
        <v>4.42</v>
      </c>
      <c r="P868" s="4" t="str">
        <f>VLOOKUP(A868,'Medical Examinations'!$A$1:$J$2336,4,FALSE)</f>
        <v>No</v>
      </c>
      <c r="Q868" s="4" t="str">
        <f>VLOOKUP(A868,'Medical Examinations'!$A$1:$J$2336,5,FALSE)</f>
        <v>No</v>
      </c>
      <c r="R868" s="4">
        <f>VLOOKUP(A868,'Medical Examinations'!$A$1:$J$2336,7,FALSE)</f>
        <v>0</v>
      </c>
      <c r="S868" s="4" t="str">
        <f>VLOOKUP(A868,'Medical Examinations'!$A$1:$J$2336,6,FALSE)</f>
        <v>No</v>
      </c>
      <c r="T868" s="4" t="str">
        <f>VLOOKUP(A868,'Medical Examinations'!$A$1:$J$2336,8,FALSE)</f>
        <v>No</v>
      </c>
      <c r="U868" s="4" t="str">
        <f>VLOOKUP(A868,'Medical Examinations'!$A$1:$J$2336,9,FALSE)</f>
        <v>Obesity</v>
      </c>
      <c r="V868" s="4" t="str">
        <f>VLOOKUP(A868,'Medical Examinations'!$A$1:$J$2336,10,FALSE)</f>
        <v>Normal</v>
      </c>
      <c r="W868" s="4"/>
      <c r="X868" s="4"/>
    </row>
    <row r="869" spans="1:24" ht="15.75" thickBot="1" x14ac:dyDescent="0.3">
      <c r="A869" s="4" t="s">
        <v>903</v>
      </c>
      <c r="B869" s="5">
        <v>1980</v>
      </c>
      <c r="C869" s="4" t="s">
        <v>36</v>
      </c>
      <c r="D869" s="5">
        <v>7</v>
      </c>
      <c r="E869" s="5" t="str">
        <f>CONCATENATE(D869," ",C869," ",B869)</f>
        <v>7 Oct 1980</v>
      </c>
      <c r="F869" s="4" t="str">
        <f>IF(M869&lt;=30,"20-30",IF(M869&lt;=40,"31-40",IF(M869&lt;=50,"41-50","51+")))</f>
        <v>41-50</v>
      </c>
      <c r="G869" s="19">
        <v>7160.33</v>
      </c>
      <c r="H869" s="4" t="s">
        <v>11</v>
      </c>
      <c r="I869" s="4" t="s">
        <v>16</v>
      </c>
      <c r="J869" s="4" t="s">
        <v>13</v>
      </c>
      <c r="K869" s="4"/>
      <c r="L869" s="4" t="str">
        <f>VLOOKUP(A869,'Customer Names'!$A$2:$B$2336,2,FALSE)</f>
        <v>Horvath</v>
      </c>
      <c r="M869" s="4">
        <f>DATEDIF(E869,$K$2,"y")</f>
        <v>44</v>
      </c>
      <c r="N869" s="4">
        <f>VLOOKUP(A869,'Medical Examinations'!$A$2:$B$2336,2,FALSE)</f>
        <v>35.97</v>
      </c>
      <c r="O869" s="4">
        <f>VLOOKUP(A869,'Medical Examinations'!$A$1:$J$2336,3,FALSE)</f>
        <v>4.5999999999999996</v>
      </c>
      <c r="P869" s="4" t="str">
        <f>VLOOKUP(A869,'Medical Examinations'!$A$1:$J$2336,4,FALSE)</f>
        <v>No</v>
      </c>
      <c r="Q869" s="4" t="str">
        <f>VLOOKUP(A869,'Medical Examinations'!$A$1:$J$2336,5,FALSE)</f>
        <v>No</v>
      </c>
      <c r="R869" s="4">
        <f>VLOOKUP(A869,'Medical Examinations'!$A$1:$J$2336,7,FALSE)</f>
        <v>0</v>
      </c>
      <c r="S869" s="4" t="str">
        <f>VLOOKUP(A869,'Medical Examinations'!$A$1:$J$2336,6,FALSE)</f>
        <v>No</v>
      </c>
      <c r="T869" s="4" t="str">
        <f>VLOOKUP(A869,'Medical Examinations'!$A$1:$J$2336,8,FALSE)</f>
        <v>No</v>
      </c>
      <c r="U869" s="4" t="str">
        <f>VLOOKUP(A869,'Medical Examinations'!$A$1:$J$2336,9,FALSE)</f>
        <v>Obesity</v>
      </c>
      <c r="V869" s="4" t="str">
        <f>VLOOKUP(A869,'Medical Examinations'!$A$1:$J$2336,10,FALSE)</f>
        <v>Normal</v>
      </c>
      <c r="W869" s="4"/>
      <c r="X869" s="4"/>
    </row>
    <row r="870" spans="1:24" ht="15.75" thickBot="1" x14ac:dyDescent="0.3">
      <c r="A870" s="4" t="s">
        <v>904</v>
      </c>
      <c r="B870" s="5">
        <v>1980</v>
      </c>
      <c r="C870" s="4" t="s">
        <v>20</v>
      </c>
      <c r="D870" s="5">
        <v>30</v>
      </c>
      <c r="E870" s="5" t="str">
        <f>CONCATENATE(D870," ",C870," ",B870)</f>
        <v>30 Sep 1980</v>
      </c>
      <c r="F870" s="4" t="str">
        <f>IF(M870&lt;=30,"20-30",IF(M870&lt;=40,"31-40",IF(M870&lt;=50,"41-50","51+")))</f>
        <v>41-50</v>
      </c>
      <c r="G870" s="19">
        <v>7162.01</v>
      </c>
      <c r="H870" s="4" t="s">
        <v>11</v>
      </c>
      <c r="I870" s="4" t="s">
        <v>12</v>
      </c>
      <c r="J870" s="4" t="s">
        <v>13</v>
      </c>
      <c r="K870" s="4"/>
      <c r="L870" s="4" t="str">
        <f>VLOOKUP(A870,'Customer Names'!$A$2:$B$2336,2,FALSE)</f>
        <v>Dever</v>
      </c>
      <c r="M870" s="4">
        <f>DATEDIF(E870,$K$2,"y")</f>
        <v>44</v>
      </c>
      <c r="N870" s="4">
        <f>VLOOKUP(A870,'Medical Examinations'!$A$2:$B$2336,2,FALSE)</f>
        <v>37.18</v>
      </c>
      <c r="O870" s="4">
        <f>VLOOKUP(A870,'Medical Examinations'!$A$1:$J$2336,3,FALSE)</f>
        <v>4.8899999999999997</v>
      </c>
      <c r="P870" s="4" t="str">
        <f>VLOOKUP(A870,'Medical Examinations'!$A$1:$J$2336,4,FALSE)</f>
        <v>No</v>
      </c>
      <c r="Q870" s="4" t="str">
        <f>VLOOKUP(A870,'Medical Examinations'!$A$1:$J$2336,5,FALSE)</f>
        <v>No</v>
      </c>
      <c r="R870" s="4">
        <f>VLOOKUP(A870,'Medical Examinations'!$A$1:$J$2336,7,FALSE)</f>
        <v>0</v>
      </c>
      <c r="S870" s="4" t="str">
        <f>VLOOKUP(A870,'Medical Examinations'!$A$1:$J$2336,6,FALSE)</f>
        <v>No</v>
      </c>
      <c r="T870" s="4" t="str">
        <f>VLOOKUP(A870,'Medical Examinations'!$A$1:$J$2336,8,FALSE)</f>
        <v>No</v>
      </c>
      <c r="U870" s="4" t="str">
        <f>VLOOKUP(A870,'Medical Examinations'!$A$1:$J$2336,9,FALSE)</f>
        <v>Obesity</v>
      </c>
      <c r="V870" s="4" t="str">
        <f>VLOOKUP(A870,'Medical Examinations'!$A$1:$J$2336,10,FALSE)</f>
        <v>Normal</v>
      </c>
      <c r="W870" s="4"/>
      <c r="X870" s="4"/>
    </row>
    <row r="871" spans="1:24" ht="15.75" thickBot="1" x14ac:dyDescent="0.3">
      <c r="A871" s="4" t="s">
        <v>905</v>
      </c>
      <c r="B871" s="5">
        <v>1982</v>
      </c>
      <c r="C871" s="4" t="s">
        <v>34</v>
      </c>
      <c r="D871" s="5">
        <v>16</v>
      </c>
      <c r="E871" s="5" t="str">
        <f>CONCATENATE(D871," ",C871," ",B871)</f>
        <v>16 Aug 1982</v>
      </c>
      <c r="F871" s="4" t="str">
        <f>IF(M871&lt;=30,"20-30",IF(M871&lt;=40,"31-40",IF(M871&lt;=50,"41-50","51+")))</f>
        <v>41-50</v>
      </c>
      <c r="G871" s="19">
        <v>7173.36</v>
      </c>
      <c r="H871" s="4" t="s">
        <v>12</v>
      </c>
      <c r="I871" s="4" t="s">
        <v>11</v>
      </c>
      <c r="J871" s="4" t="s">
        <v>168</v>
      </c>
      <c r="K871" s="4"/>
      <c r="L871" s="4" t="str">
        <f>VLOOKUP(A871,'Customer Names'!$A$2:$B$2336,2,FALSE)</f>
        <v>Kelly</v>
      </c>
      <c r="M871" s="4">
        <f>DATEDIF(E871,$K$2,"y")</f>
        <v>42</v>
      </c>
      <c r="N871" s="4">
        <f>VLOOKUP(A871,'Medical Examinations'!$A$2:$B$2336,2,FALSE)</f>
        <v>22.704999999999998</v>
      </c>
      <c r="O871" s="4">
        <f>VLOOKUP(A871,'Medical Examinations'!$A$1:$J$2336,3,FALSE)</f>
        <v>6.14</v>
      </c>
      <c r="P871" s="4" t="str">
        <f>VLOOKUP(A871,'Medical Examinations'!$A$1:$J$2336,4,FALSE)</f>
        <v>No</v>
      </c>
      <c r="Q871" s="4" t="str">
        <f>VLOOKUP(A871,'Medical Examinations'!$A$1:$J$2336,5,FALSE)</f>
        <v>No</v>
      </c>
      <c r="R871" s="4">
        <f>VLOOKUP(A871,'Medical Examinations'!$A$1:$J$2336,7,FALSE)</f>
        <v>0</v>
      </c>
      <c r="S871" s="4" t="str">
        <f>VLOOKUP(A871,'Medical Examinations'!$A$1:$J$2336,6,FALSE)</f>
        <v>No</v>
      </c>
      <c r="T871" s="4" t="str">
        <f>VLOOKUP(A871,'Medical Examinations'!$A$1:$J$2336,8,FALSE)</f>
        <v>No</v>
      </c>
      <c r="U871" s="4" t="str">
        <f>VLOOKUP(A871,'Medical Examinations'!$A$1:$J$2336,9,FALSE)</f>
        <v>Normal Weight</v>
      </c>
      <c r="V871" s="4" t="str">
        <f>VLOOKUP(A871,'Medical Examinations'!$A$1:$J$2336,10,FALSE)</f>
        <v>Prediabetes</v>
      </c>
      <c r="W871" s="4"/>
      <c r="X871" s="4"/>
    </row>
    <row r="872" spans="1:24" ht="15.75" thickBot="1" x14ac:dyDescent="0.3">
      <c r="A872" s="4" t="s">
        <v>906</v>
      </c>
      <c r="B872" s="5">
        <v>1975</v>
      </c>
      <c r="C872" s="4" t="s">
        <v>10</v>
      </c>
      <c r="D872" s="5">
        <v>19</v>
      </c>
      <c r="E872" s="5" t="str">
        <f>CONCATENATE(D872," ",C872," ",B872)</f>
        <v>19 Jul 1975</v>
      </c>
      <c r="F872" s="4" t="str">
        <f>IF(M872&lt;=30,"20-30",IF(M872&lt;=40,"31-40",IF(M872&lt;=50,"41-50","51+")))</f>
        <v>41-50</v>
      </c>
      <c r="G872" s="19">
        <v>7175.51</v>
      </c>
      <c r="H872" s="4" t="s">
        <v>11</v>
      </c>
      <c r="I872" s="4" t="s">
        <v>12</v>
      </c>
      <c r="J872" s="4" t="s">
        <v>13</v>
      </c>
      <c r="K872" s="4"/>
      <c r="L872" s="4" t="str">
        <f>VLOOKUP(A872,'Customer Names'!$A$2:$B$2336,2,FALSE)</f>
        <v>Phillips</v>
      </c>
      <c r="M872" s="4">
        <f>DATEDIF(E872,$K$2,"y")</f>
        <v>49</v>
      </c>
      <c r="N872" s="4">
        <f>VLOOKUP(A872,'Medical Examinations'!$A$2:$B$2336,2,FALSE)</f>
        <v>22.41</v>
      </c>
      <c r="O872" s="4">
        <f>VLOOKUP(A872,'Medical Examinations'!$A$1:$J$2336,3,FALSE)</f>
        <v>11.37</v>
      </c>
      <c r="P872" s="4" t="str">
        <f>VLOOKUP(A872,'Medical Examinations'!$A$1:$J$2336,4,FALSE)</f>
        <v>Yes</v>
      </c>
      <c r="Q872" s="4" t="str">
        <f>VLOOKUP(A872,'Medical Examinations'!$A$1:$J$2336,5,FALSE)</f>
        <v>No</v>
      </c>
      <c r="R872" s="4">
        <f>VLOOKUP(A872,'Medical Examinations'!$A$1:$J$2336,7,FALSE)</f>
        <v>1</v>
      </c>
      <c r="S872" s="4" t="str">
        <f>VLOOKUP(A872,'Medical Examinations'!$A$1:$J$2336,6,FALSE)</f>
        <v>No</v>
      </c>
      <c r="T872" s="4" t="str">
        <f>VLOOKUP(A872,'Medical Examinations'!$A$1:$J$2336,8,FALSE)</f>
        <v>No</v>
      </c>
      <c r="U872" s="4" t="str">
        <f>VLOOKUP(A872,'Medical Examinations'!$A$1:$J$2336,9,FALSE)</f>
        <v>Normal Weight</v>
      </c>
      <c r="V872" s="4" t="str">
        <f>VLOOKUP(A872,'Medical Examinations'!$A$1:$J$2336,10,FALSE)</f>
        <v>Diabetes</v>
      </c>
      <c r="W872" s="4"/>
      <c r="X872" s="4"/>
    </row>
    <row r="873" spans="1:24" ht="15.75" thickBot="1" x14ac:dyDescent="0.3">
      <c r="A873" s="4" t="s">
        <v>907</v>
      </c>
      <c r="B873" s="5">
        <v>1968</v>
      </c>
      <c r="C873" s="4" t="s">
        <v>34</v>
      </c>
      <c r="D873" s="5">
        <v>26</v>
      </c>
      <c r="E873" s="5" t="str">
        <f>CONCATENATE(D873," ",C873," ",B873)</f>
        <v>26 Aug 1968</v>
      </c>
      <c r="F873" s="4" t="str">
        <f>IF(M873&lt;=30,"20-30",IF(M873&lt;=40,"31-40",IF(M873&lt;=50,"41-50","51+")))</f>
        <v>51+</v>
      </c>
      <c r="G873" s="19">
        <v>7179.52</v>
      </c>
      <c r="H873" s="4" t="s">
        <v>12</v>
      </c>
      <c r="I873" s="4" t="s">
        <v>12</v>
      </c>
      <c r="J873" s="4" t="s">
        <v>13</v>
      </c>
      <c r="K873" s="4"/>
      <c r="L873" s="4" t="str">
        <f>VLOOKUP(A873,'Customer Names'!$A$2:$B$2336,2,FALSE)</f>
        <v>Do Prado</v>
      </c>
      <c r="M873" s="4">
        <f>DATEDIF(E873,$K$2,"y")</f>
        <v>56</v>
      </c>
      <c r="N873" s="4">
        <f>VLOOKUP(A873,'Medical Examinations'!$A$2:$B$2336,2,FALSE)</f>
        <v>18.91</v>
      </c>
      <c r="O873" s="4">
        <f>VLOOKUP(A873,'Medical Examinations'!$A$1:$J$2336,3,FALSE)</f>
        <v>11.44</v>
      </c>
      <c r="P873" s="4" t="str">
        <f>VLOOKUP(A873,'Medical Examinations'!$A$1:$J$2336,4,FALSE)</f>
        <v>No</v>
      </c>
      <c r="Q873" s="4" t="str">
        <f>VLOOKUP(A873,'Medical Examinations'!$A$1:$J$2336,5,FALSE)</f>
        <v>No</v>
      </c>
      <c r="R873" s="4">
        <f>VLOOKUP(A873,'Medical Examinations'!$A$1:$J$2336,7,FALSE)</f>
        <v>0</v>
      </c>
      <c r="S873" s="4" t="str">
        <f>VLOOKUP(A873,'Medical Examinations'!$A$1:$J$2336,6,FALSE)</f>
        <v>No</v>
      </c>
      <c r="T873" s="4" t="str">
        <f>VLOOKUP(A873,'Medical Examinations'!$A$1:$J$2336,8,FALSE)</f>
        <v>No</v>
      </c>
      <c r="U873" s="4" t="str">
        <f>VLOOKUP(A873,'Medical Examinations'!$A$1:$J$2336,9,FALSE)</f>
        <v>Normal Weight</v>
      </c>
      <c r="V873" s="4" t="str">
        <f>VLOOKUP(A873,'Medical Examinations'!$A$1:$J$2336,10,FALSE)</f>
        <v>Diabetes</v>
      </c>
      <c r="W873" s="4"/>
      <c r="X873" s="4"/>
    </row>
    <row r="874" spans="1:24" ht="15.75" thickBot="1" x14ac:dyDescent="0.3">
      <c r="A874" s="4" t="s">
        <v>908</v>
      </c>
      <c r="B874" s="5">
        <v>1982</v>
      </c>
      <c r="C874" s="4" t="s">
        <v>20</v>
      </c>
      <c r="D874" s="5">
        <v>14</v>
      </c>
      <c r="E874" s="5" t="str">
        <f>CONCATENATE(D874," ",C874," ",B874)</f>
        <v>14 Sep 1982</v>
      </c>
      <c r="F874" s="4" t="str">
        <f>IF(M874&lt;=30,"20-30",IF(M874&lt;=40,"31-40",IF(M874&lt;=50,"41-50","51+")))</f>
        <v>41-50</v>
      </c>
      <c r="G874" s="19">
        <v>7196.87</v>
      </c>
      <c r="H874" s="4" t="s">
        <v>12</v>
      </c>
      <c r="I874" s="4" t="s">
        <v>11</v>
      </c>
      <c r="J874" s="4" t="s">
        <v>42</v>
      </c>
      <c r="K874" s="4"/>
      <c r="L874" s="4" t="str">
        <f>VLOOKUP(A874,'Customer Names'!$A$2:$B$2336,2,FALSE)</f>
        <v>Ash</v>
      </c>
      <c r="M874" s="4">
        <f>DATEDIF(E874,$K$2,"y")</f>
        <v>42</v>
      </c>
      <c r="N874" s="4">
        <f>VLOOKUP(A874,'Medical Examinations'!$A$2:$B$2336,2,FALSE)</f>
        <v>35.299999999999997</v>
      </c>
      <c r="O874" s="4">
        <f>VLOOKUP(A874,'Medical Examinations'!$A$1:$J$2336,3,FALSE)</f>
        <v>4.3899999999999997</v>
      </c>
      <c r="P874" s="4" t="str">
        <f>VLOOKUP(A874,'Medical Examinations'!$A$1:$J$2336,4,FALSE)</f>
        <v>No</v>
      </c>
      <c r="Q874" s="4" t="str">
        <f>VLOOKUP(A874,'Medical Examinations'!$A$1:$J$2336,5,FALSE)</f>
        <v>No</v>
      </c>
      <c r="R874" s="4">
        <f>VLOOKUP(A874,'Medical Examinations'!$A$1:$J$2336,7,FALSE)</f>
        <v>0</v>
      </c>
      <c r="S874" s="4" t="str">
        <f>VLOOKUP(A874,'Medical Examinations'!$A$1:$J$2336,6,FALSE)</f>
        <v>No</v>
      </c>
      <c r="T874" s="4" t="str">
        <f>VLOOKUP(A874,'Medical Examinations'!$A$1:$J$2336,8,FALSE)</f>
        <v>No</v>
      </c>
      <c r="U874" s="4" t="str">
        <f>VLOOKUP(A874,'Medical Examinations'!$A$1:$J$2336,9,FALSE)</f>
        <v>Obesity</v>
      </c>
      <c r="V874" s="4" t="str">
        <f>VLOOKUP(A874,'Medical Examinations'!$A$1:$J$2336,10,FALSE)</f>
        <v>Normal</v>
      </c>
      <c r="W874" s="4"/>
      <c r="X874" s="4"/>
    </row>
    <row r="875" spans="1:24" ht="15.75" thickBot="1" x14ac:dyDescent="0.3">
      <c r="A875" s="4" t="s">
        <v>909</v>
      </c>
      <c r="B875" s="5">
        <v>1983</v>
      </c>
      <c r="C875" s="4" t="s">
        <v>34</v>
      </c>
      <c r="D875" s="5">
        <v>11</v>
      </c>
      <c r="E875" s="5" t="str">
        <f>CONCATENATE(D875," ",C875," ",B875)</f>
        <v>11 Aug 1983</v>
      </c>
      <c r="F875" s="4" t="str">
        <f>IF(M875&lt;=30,"20-30",IF(M875&lt;=40,"31-40",IF(M875&lt;=50,"41-50","51+")))</f>
        <v>41-50</v>
      </c>
      <c r="G875" s="19">
        <v>7201.7</v>
      </c>
      <c r="H875" s="4" t="s">
        <v>11</v>
      </c>
      <c r="I875" s="4" t="s">
        <v>12</v>
      </c>
      <c r="J875" s="4" t="s">
        <v>23</v>
      </c>
      <c r="K875" s="4"/>
      <c r="L875" s="4" t="str">
        <f>VLOOKUP(A875,'Customer Names'!$A$2:$B$2336,2,FALSE)</f>
        <v>O'Connor</v>
      </c>
      <c r="M875" s="4">
        <f>DATEDIF(E875,$K$2,"y")</f>
        <v>41</v>
      </c>
      <c r="N875" s="4">
        <f>VLOOKUP(A875,'Medical Examinations'!$A$2:$B$2336,2,FALSE)</f>
        <v>26.315000000000001</v>
      </c>
      <c r="O875" s="4">
        <f>VLOOKUP(A875,'Medical Examinations'!$A$1:$J$2336,3,FALSE)</f>
        <v>4.5599999999999996</v>
      </c>
      <c r="P875" s="4" t="str">
        <f>VLOOKUP(A875,'Medical Examinations'!$A$1:$J$2336,4,FALSE)</f>
        <v>Yes</v>
      </c>
      <c r="Q875" s="4" t="str">
        <f>VLOOKUP(A875,'Medical Examinations'!$A$1:$J$2336,5,FALSE)</f>
        <v>No</v>
      </c>
      <c r="R875" s="4">
        <f>VLOOKUP(A875,'Medical Examinations'!$A$1:$J$2336,7,FALSE)</f>
        <v>1</v>
      </c>
      <c r="S875" s="4" t="str">
        <f>VLOOKUP(A875,'Medical Examinations'!$A$1:$J$2336,6,FALSE)</f>
        <v>Yes</v>
      </c>
      <c r="T875" s="4" t="str">
        <f>VLOOKUP(A875,'Medical Examinations'!$A$1:$J$2336,8,FALSE)</f>
        <v>No</v>
      </c>
      <c r="U875" s="4" t="str">
        <f>VLOOKUP(A875,'Medical Examinations'!$A$1:$J$2336,9,FALSE)</f>
        <v>Overweight</v>
      </c>
      <c r="V875" s="4" t="str">
        <f>VLOOKUP(A875,'Medical Examinations'!$A$1:$J$2336,10,FALSE)</f>
        <v>Normal</v>
      </c>
      <c r="W875" s="4"/>
      <c r="X875" s="4"/>
    </row>
    <row r="876" spans="1:24" ht="15.75" thickBot="1" x14ac:dyDescent="0.3">
      <c r="A876" s="4" t="s">
        <v>910</v>
      </c>
      <c r="B876" s="5">
        <v>1983</v>
      </c>
      <c r="C876" s="4" t="s">
        <v>15</v>
      </c>
      <c r="D876" s="5">
        <v>21</v>
      </c>
      <c r="E876" s="5" t="str">
        <f>CONCATENATE(D876," ",C876," ",B876)</f>
        <v>21 Nov 1983</v>
      </c>
      <c r="F876" s="4" t="str">
        <f>IF(M876&lt;=30,"20-30",IF(M876&lt;=40,"31-40",IF(M876&lt;=50,"41-50","51+")))</f>
        <v>41-50</v>
      </c>
      <c r="G876" s="19">
        <v>7209.49</v>
      </c>
      <c r="H876" s="4" t="s">
        <v>11</v>
      </c>
      <c r="I876" s="4" t="s">
        <v>12</v>
      </c>
      <c r="J876" s="4" t="s">
        <v>23</v>
      </c>
      <c r="K876" s="4"/>
      <c r="L876" s="4" t="str">
        <f>VLOOKUP(A876,'Customer Names'!$A$2:$B$2336,2,FALSE)</f>
        <v>Bien</v>
      </c>
      <c r="M876" s="4">
        <f>DATEDIF(E876,$K$2,"y")</f>
        <v>41</v>
      </c>
      <c r="N876" s="4">
        <f>VLOOKUP(A876,'Medical Examinations'!$A$2:$B$2336,2,FALSE)</f>
        <v>31.92</v>
      </c>
      <c r="O876" s="4">
        <f>VLOOKUP(A876,'Medical Examinations'!$A$1:$J$2336,3,FALSE)</f>
        <v>4.8099999999999996</v>
      </c>
      <c r="P876" s="4" t="str">
        <f>VLOOKUP(A876,'Medical Examinations'!$A$1:$J$2336,4,FALSE)</f>
        <v>Yes</v>
      </c>
      <c r="Q876" s="4" t="str">
        <f>VLOOKUP(A876,'Medical Examinations'!$A$1:$J$2336,5,FALSE)</f>
        <v>No</v>
      </c>
      <c r="R876" s="4">
        <f>VLOOKUP(A876,'Medical Examinations'!$A$1:$J$2336,7,FALSE)</f>
        <v>1</v>
      </c>
      <c r="S876" s="4" t="str">
        <f>VLOOKUP(A876,'Medical Examinations'!$A$1:$J$2336,6,FALSE)</f>
        <v>Yes</v>
      </c>
      <c r="T876" s="4" t="str">
        <f>VLOOKUP(A876,'Medical Examinations'!$A$1:$J$2336,8,FALSE)</f>
        <v>No</v>
      </c>
      <c r="U876" s="4" t="str">
        <f>VLOOKUP(A876,'Medical Examinations'!$A$1:$J$2336,9,FALSE)</f>
        <v>Obesity</v>
      </c>
      <c r="V876" s="4" t="str">
        <f>VLOOKUP(A876,'Medical Examinations'!$A$1:$J$2336,10,FALSE)</f>
        <v>Normal</v>
      </c>
      <c r="W876" s="4"/>
      <c r="X876" s="4"/>
    </row>
    <row r="877" spans="1:24" ht="15.75" thickBot="1" x14ac:dyDescent="0.3">
      <c r="A877" s="4" t="s">
        <v>911</v>
      </c>
      <c r="B877" s="5">
        <v>1991</v>
      </c>
      <c r="C877" s="4" t="s">
        <v>18</v>
      </c>
      <c r="D877" s="5">
        <v>28</v>
      </c>
      <c r="E877" s="5" t="str">
        <f>CONCATENATE(D877," ",C877," ",B877)</f>
        <v>28 Jun 1991</v>
      </c>
      <c r="F877" s="4" t="str">
        <f>IF(M877&lt;=30,"20-30",IF(M877&lt;=40,"31-40",IF(M877&lt;=50,"41-50","51+")))</f>
        <v>31-40</v>
      </c>
      <c r="G877" s="19">
        <v>7220.25</v>
      </c>
      <c r="H877" s="4" t="s">
        <v>11</v>
      </c>
      <c r="I877" s="4" t="s">
        <v>11</v>
      </c>
      <c r="J877" s="4" t="s">
        <v>300</v>
      </c>
      <c r="K877" s="4"/>
      <c r="L877" s="4" t="str">
        <f>VLOOKUP(A877,'Customer Names'!$A$2:$B$2336,2,FALSE)</f>
        <v>Horn</v>
      </c>
      <c r="M877" s="4">
        <f>DATEDIF(E877,$K$2,"y")</f>
        <v>33</v>
      </c>
      <c r="N877" s="4">
        <f>VLOOKUP(A877,'Medical Examinations'!$A$2:$B$2336,2,FALSE)</f>
        <v>29.19</v>
      </c>
      <c r="O877" s="4">
        <f>VLOOKUP(A877,'Medical Examinations'!$A$1:$J$2336,3,FALSE)</f>
        <v>4.37</v>
      </c>
      <c r="P877" s="4" t="str">
        <f>VLOOKUP(A877,'Medical Examinations'!$A$1:$J$2336,4,FALSE)</f>
        <v>No</v>
      </c>
      <c r="Q877" s="4" t="str">
        <f>VLOOKUP(A877,'Medical Examinations'!$A$1:$J$2336,5,FALSE)</f>
        <v>No</v>
      </c>
      <c r="R877" s="4">
        <f>VLOOKUP(A877,'Medical Examinations'!$A$1:$J$2336,7,FALSE)</f>
        <v>0</v>
      </c>
      <c r="S877" s="4" t="str">
        <f>VLOOKUP(A877,'Medical Examinations'!$A$1:$J$2336,6,FALSE)</f>
        <v>No</v>
      </c>
      <c r="T877" s="4" t="str">
        <f>VLOOKUP(A877,'Medical Examinations'!$A$1:$J$2336,8,FALSE)</f>
        <v>No</v>
      </c>
      <c r="U877" s="4" t="str">
        <f>VLOOKUP(A877,'Medical Examinations'!$A$1:$J$2336,9,FALSE)</f>
        <v>Overweight</v>
      </c>
      <c r="V877" s="4" t="str">
        <f>VLOOKUP(A877,'Medical Examinations'!$A$1:$J$2336,10,FALSE)</f>
        <v>Normal</v>
      </c>
      <c r="W877" s="4"/>
      <c r="X877" s="4"/>
    </row>
    <row r="878" spans="1:24" ht="15.75" thickBot="1" x14ac:dyDescent="0.3">
      <c r="A878" s="4" t="s">
        <v>912</v>
      </c>
      <c r="B878" s="5">
        <v>1977</v>
      </c>
      <c r="C878" s="4" t="s">
        <v>20</v>
      </c>
      <c r="D878" s="5">
        <v>15</v>
      </c>
      <c r="E878" s="5" t="str">
        <f>CONCATENATE(D878," ",C878," ",B878)</f>
        <v>15 Sep 1977</v>
      </c>
      <c r="F878" s="4" t="str">
        <f>IF(M878&lt;=30,"20-30",IF(M878&lt;=40,"31-40",IF(M878&lt;=50,"41-50","51+")))</f>
        <v>41-50</v>
      </c>
      <c r="G878" s="19">
        <v>7222.79</v>
      </c>
      <c r="H878" s="4" t="s">
        <v>12</v>
      </c>
      <c r="I878" s="4" t="s">
        <v>12</v>
      </c>
      <c r="J878" s="4" t="s">
        <v>23</v>
      </c>
      <c r="K878" s="4"/>
      <c r="L878" s="4" t="str">
        <f>VLOOKUP(A878,'Customer Names'!$A$2:$B$2336,2,FALSE)</f>
        <v>Moyo</v>
      </c>
      <c r="M878" s="4">
        <f>DATEDIF(E878,$K$2,"y")</f>
        <v>47</v>
      </c>
      <c r="N878" s="4">
        <f>VLOOKUP(A878,'Medical Examinations'!$A$2:$B$2336,2,FALSE)</f>
        <v>21.375</v>
      </c>
      <c r="O878" s="4">
        <f>VLOOKUP(A878,'Medical Examinations'!$A$1:$J$2336,3,FALSE)</f>
        <v>4.32</v>
      </c>
      <c r="P878" s="4" t="str">
        <f>VLOOKUP(A878,'Medical Examinations'!$A$1:$J$2336,4,FALSE)</f>
        <v>No</v>
      </c>
      <c r="Q878" s="4" t="str">
        <f>VLOOKUP(A878,'Medical Examinations'!$A$1:$J$2336,5,FALSE)</f>
        <v>No</v>
      </c>
      <c r="R878" s="4">
        <f>VLOOKUP(A878,'Medical Examinations'!$A$1:$J$2336,7,FALSE)</f>
        <v>0</v>
      </c>
      <c r="S878" s="4" t="str">
        <f>VLOOKUP(A878,'Medical Examinations'!$A$1:$J$2336,6,FALSE)</f>
        <v>No</v>
      </c>
      <c r="T878" s="4" t="str">
        <f>VLOOKUP(A878,'Medical Examinations'!$A$1:$J$2336,8,FALSE)</f>
        <v>No</v>
      </c>
      <c r="U878" s="4" t="str">
        <f>VLOOKUP(A878,'Medical Examinations'!$A$1:$J$2336,9,FALSE)</f>
        <v>Normal Weight</v>
      </c>
      <c r="V878" s="4" t="str">
        <f>VLOOKUP(A878,'Medical Examinations'!$A$1:$J$2336,10,FALSE)</f>
        <v>Normal</v>
      </c>
      <c r="W878" s="4"/>
      <c r="X878" s="4"/>
    </row>
    <row r="879" spans="1:24" ht="15.75" thickBot="1" x14ac:dyDescent="0.3">
      <c r="A879" s="4" t="s">
        <v>913</v>
      </c>
      <c r="B879" s="5">
        <v>1986</v>
      </c>
      <c r="C879" s="4" t="s">
        <v>10</v>
      </c>
      <c r="D879" s="5">
        <v>13</v>
      </c>
      <c r="E879" s="5" t="str">
        <f>CONCATENATE(D879," ",C879," ",B879)</f>
        <v>13 Jul 1986</v>
      </c>
      <c r="F879" s="4" t="str">
        <f>IF(M879&lt;=30,"20-30",IF(M879&lt;=40,"31-40",IF(M879&lt;=50,"41-50","51+")))</f>
        <v>31-40</v>
      </c>
      <c r="G879" s="19">
        <v>7228.22</v>
      </c>
      <c r="H879" s="4" t="s">
        <v>11</v>
      </c>
      <c r="I879" s="4" t="s">
        <v>16</v>
      </c>
      <c r="J879" s="4" t="s">
        <v>247</v>
      </c>
      <c r="K879" s="4"/>
      <c r="L879" s="4" t="str">
        <f>VLOOKUP(A879,'Customer Names'!$A$2:$B$2336,2,FALSE)</f>
        <v>Busa</v>
      </c>
      <c r="M879" s="4">
        <f>DATEDIF(E879,$K$2,"y")</f>
        <v>38</v>
      </c>
      <c r="N879" s="4">
        <f>VLOOKUP(A879,'Medical Examinations'!$A$2:$B$2336,2,FALSE)</f>
        <v>22.135000000000002</v>
      </c>
      <c r="O879" s="4">
        <f>VLOOKUP(A879,'Medical Examinations'!$A$1:$J$2336,3,FALSE)</f>
        <v>10.81</v>
      </c>
      <c r="P879" s="4" t="str">
        <f>VLOOKUP(A879,'Medical Examinations'!$A$1:$J$2336,4,FALSE)</f>
        <v>Yes</v>
      </c>
      <c r="Q879" s="4" t="str">
        <f>VLOOKUP(A879,'Medical Examinations'!$A$1:$J$2336,5,FALSE)</f>
        <v>No</v>
      </c>
      <c r="R879" s="4">
        <f>VLOOKUP(A879,'Medical Examinations'!$A$1:$J$2336,7,FALSE)</f>
        <v>1</v>
      </c>
      <c r="S879" s="4" t="str">
        <f>VLOOKUP(A879,'Medical Examinations'!$A$1:$J$2336,6,FALSE)</f>
        <v>No</v>
      </c>
      <c r="T879" s="4" t="str">
        <f>VLOOKUP(A879,'Medical Examinations'!$A$1:$J$2336,8,FALSE)</f>
        <v>No</v>
      </c>
      <c r="U879" s="4" t="str">
        <f>VLOOKUP(A879,'Medical Examinations'!$A$1:$J$2336,9,FALSE)</f>
        <v>Normal Weight</v>
      </c>
      <c r="V879" s="4" t="str">
        <f>VLOOKUP(A879,'Medical Examinations'!$A$1:$J$2336,10,FALSE)</f>
        <v>Diabetes</v>
      </c>
      <c r="W879" s="4"/>
      <c r="X879" s="4"/>
    </row>
    <row r="880" spans="1:24" ht="15.75" thickBot="1" x14ac:dyDescent="0.3">
      <c r="A880" s="4" t="s">
        <v>914</v>
      </c>
      <c r="B880" s="5">
        <v>1986</v>
      </c>
      <c r="C880" s="4" t="s">
        <v>20</v>
      </c>
      <c r="D880" s="5">
        <v>2</v>
      </c>
      <c r="E880" s="5" t="str">
        <f>CONCATENATE(D880," ",C880," ",B880)</f>
        <v>2 Sep 1986</v>
      </c>
      <c r="F880" s="4" t="str">
        <f>IF(M880&lt;=30,"20-30",IF(M880&lt;=40,"31-40",IF(M880&lt;=50,"41-50","51+")))</f>
        <v>31-40</v>
      </c>
      <c r="G880" s="19">
        <v>7243.81</v>
      </c>
      <c r="H880" s="4" t="s">
        <v>11</v>
      </c>
      <c r="I880" s="4" t="s">
        <v>12</v>
      </c>
      <c r="J880" s="4" t="s">
        <v>13</v>
      </c>
      <c r="K880" s="4"/>
      <c r="L880" s="4" t="str">
        <f>VLOOKUP(A880,'Customer Names'!$A$2:$B$2336,2,FALSE)</f>
        <v>Gibby</v>
      </c>
      <c r="M880" s="4">
        <f>DATEDIF(E880,$K$2,"y")</f>
        <v>38</v>
      </c>
      <c r="N880" s="4">
        <f>VLOOKUP(A880,'Medical Examinations'!$A$2:$B$2336,2,FALSE)</f>
        <v>29.04</v>
      </c>
      <c r="O880" s="4">
        <f>VLOOKUP(A880,'Medical Examinations'!$A$1:$J$2336,3,FALSE)</f>
        <v>10.56</v>
      </c>
      <c r="P880" s="4" t="str">
        <f>VLOOKUP(A880,'Medical Examinations'!$A$1:$J$2336,4,FALSE)</f>
        <v>Yes</v>
      </c>
      <c r="Q880" s="4" t="str">
        <f>VLOOKUP(A880,'Medical Examinations'!$A$1:$J$2336,5,FALSE)</f>
        <v>No</v>
      </c>
      <c r="R880" s="4">
        <f>VLOOKUP(A880,'Medical Examinations'!$A$1:$J$2336,7,FALSE)</f>
        <v>1</v>
      </c>
      <c r="S880" s="4" t="str">
        <f>VLOOKUP(A880,'Medical Examinations'!$A$1:$J$2336,6,FALSE)</f>
        <v>No</v>
      </c>
      <c r="T880" s="4" t="str">
        <f>VLOOKUP(A880,'Medical Examinations'!$A$1:$J$2336,8,FALSE)</f>
        <v>No</v>
      </c>
      <c r="U880" s="4" t="str">
        <f>VLOOKUP(A880,'Medical Examinations'!$A$1:$J$2336,9,FALSE)</f>
        <v>Overweight</v>
      </c>
      <c r="V880" s="4" t="str">
        <f>VLOOKUP(A880,'Medical Examinations'!$A$1:$J$2336,10,FALSE)</f>
        <v>Diabetes</v>
      </c>
      <c r="W880" s="4"/>
      <c r="X880" s="4"/>
    </row>
    <row r="881" spans="1:24" ht="15.75" thickBot="1" x14ac:dyDescent="0.3">
      <c r="A881" s="4" t="s">
        <v>915</v>
      </c>
      <c r="B881" s="5">
        <v>1982</v>
      </c>
      <c r="C881" s="4" t="s">
        <v>10</v>
      </c>
      <c r="D881" s="5">
        <v>24</v>
      </c>
      <c r="E881" s="5" t="str">
        <f>CONCATENATE(D881," ",C881," ",B881)</f>
        <v>24 Jul 1982</v>
      </c>
      <c r="F881" s="4" t="str">
        <f>IF(M881&lt;=30,"20-30",IF(M881&lt;=40,"31-40",IF(M881&lt;=50,"41-50","51+")))</f>
        <v>41-50</v>
      </c>
      <c r="G881" s="19">
        <v>7248.71</v>
      </c>
      <c r="H881" s="4" t="s">
        <v>11</v>
      </c>
      <c r="I881" s="4" t="s">
        <v>16</v>
      </c>
      <c r="J881" s="4" t="s">
        <v>13</v>
      </c>
      <c r="K881" s="4"/>
      <c r="L881" s="4" t="str">
        <f>VLOOKUP(A881,'Customer Names'!$A$2:$B$2336,2,FALSE)</f>
        <v>Daniels</v>
      </c>
      <c r="M881" s="4">
        <f>DATEDIF(E881,$K$2,"y")</f>
        <v>42</v>
      </c>
      <c r="N881" s="4">
        <f>VLOOKUP(A881,'Medical Examinations'!$A$2:$B$2336,2,FALSE)</f>
        <v>25.51</v>
      </c>
      <c r="O881" s="4">
        <f>VLOOKUP(A881,'Medical Examinations'!$A$1:$J$2336,3,FALSE)</f>
        <v>6.05</v>
      </c>
      <c r="P881" s="4" t="str">
        <f>VLOOKUP(A881,'Medical Examinations'!$A$1:$J$2336,4,FALSE)</f>
        <v>No</v>
      </c>
      <c r="Q881" s="4" t="str">
        <f>VLOOKUP(A881,'Medical Examinations'!$A$1:$J$2336,5,FALSE)</f>
        <v>No</v>
      </c>
      <c r="R881" s="4">
        <f>VLOOKUP(A881,'Medical Examinations'!$A$1:$J$2336,7,FALSE)</f>
        <v>0</v>
      </c>
      <c r="S881" s="4" t="str">
        <f>VLOOKUP(A881,'Medical Examinations'!$A$1:$J$2336,6,FALSE)</f>
        <v>No</v>
      </c>
      <c r="T881" s="4" t="str">
        <f>VLOOKUP(A881,'Medical Examinations'!$A$1:$J$2336,8,FALSE)</f>
        <v>No</v>
      </c>
      <c r="U881" s="4" t="str">
        <f>VLOOKUP(A881,'Medical Examinations'!$A$1:$J$2336,9,FALSE)</f>
        <v>Overweight</v>
      </c>
      <c r="V881" s="4" t="str">
        <f>VLOOKUP(A881,'Medical Examinations'!$A$1:$J$2336,10,FALSE)</f>
        <v>Prediabetes</v>
      </c>
      <c r="W881" s="4"/>
      <c r="X881" s="4"/>
    </row>
    <row r="882" spans="1:24" ht="15.75" thickBot="1" x14ac:dyDescent="0.3">
      <c r="A882" s="4" t="s">
        <v>916</v>
      </c>
      <c r="B882" s="5">
        <v>1981</v>
      </c>
      <c r="C882" s="4" t="s">
        <v>34</v>
      </c>
      <c r="D882" s="5">
        <v>14</v>
      </c>
      <c r="E882" s="5" t="str">
        <f>CONCATENATE(D882," ",C882," ",B882)</f>
        <v>14 Aug 1981</v>
      </c>
      <c r="F882" s="4" t="str">
        <f>IF(M882&lt;=30,"20-30",IF(M882&lt;=40,"31-40",IF(M882&lt;=50,"41-50","51+")))</f>
        <v>41-50</v>
      </c>
      <c r="G882" s="19">
        <v>7256.72</v>
      </c>
      <c r="H882" s="4" t="s">
        <v>12</v>
      </c>
      <c r="I882" s="4" t="s">
        <v>11</v>
      </c>
      <c r="J882" s="4" t="s">
        <v>23</v>
      </c>
      <c r="K882" s="4"/>
      <c r="L882" s="4" t="str">
        <f>VLOOKUP(A882,'Customer Names'!$A$2:$B$2336,2,FALSE)</f>
        <v>Kuehler</v>
      </c>
      <c r="M882" s="4">
        <f>DATEDIF(E882,$K$2,"y")</f>
        <v>43</v>
      </c>
      <c r="N882" s="4">
        <f>VLOOKUP(A882,'Medical Examinations'!$A$2:$B$2336,2,FALSE)</f>
        <v>30.59</v>
      </c>
      <c r="O882" s="4">
        <f>VLOOKUP(A882,'Medical Examinations'!$A$1:$J$2336,3,FALSE)</f>
        <v>9.5500000000000007</v>
      </c>
      <c r="P882" s="4" t="str">
        <f>VLOOKUP(A882,'Medical Examinations'!$A$1:$J$2336,4,FALSE)</f>
        <v>Yes</v>
      </c>
      <c r="Q882" s="4" t="str">
        <f>VLOOKUP(A882,'Medical Examinations'!$A$1:$J$2336,5,FALSE)</f>
        <v>No</v>
      </c>
      <c r="R882" s="4">
        <f>VLOOKUP(A882,'Medical Examinations'!$A$1:$J$2336,7,FALSE)</f>
        <v>0</v>
      </c>
      <c r="S882" s="4" t="str">
        <f>VLOOKUP(A882,'Medical Examinations'!$A$1:$J$2336,6,FALSE)</f>
        <v>No</v>
      </c>
      <c r="T882" s="4" t="str">
        <f>VLOOKUP(A882,'Medical Examinations'!$A$1:$J$2336,8,FALSE)</f>
        <v>No</v>
      </c>
      <c r="U882" s="4" t="str">
        <f>VLOOKUP(A882,'Medical Examinations'!$A$1:$J$2336,9,FALSE)</f>
        <v>Obesity</v>
      </c>
      <c r="V882" s="4" t="str">
        <f>VLOOKUP(A882,'Medical Examinations'!$A$1:$J$2336,10,FALSE)</f>
        <v>Diabetes</v>
      </c>
      <c r="W882" s="4"/>
      <c r="X882" s="4"/>
    </row>
    <row r="883" spans="1:24" ht="15.75" thickBot="1" x14ac:dyDescent="0.3">
      <c r="A883" s="4" t="s">
        <v>917</v>
      </c>
      <c r="B883" s="5">
        <v>1981</v>
      </c>
      <c r="C883" s="4" t="s">
        <v>18</v>
      </c>
      <c r="D883" s="5">
        <v>13</v>
      </c>
      <c r="E883" s="5" t="str">
        <f>CONCATENATE(D883," ",C883," ",B883)</f>
        <v>13 Jun 1981</v>
      </c>
      <c r="F883" s="4" t="str">
        <f>IF(M883&lt;=30,"20-30",IF(M883&lt;=40,"31-40",IF(M883&lt;=50,"41-50","51+")))</f>
        <v>41-50</v>
      </c>
      <c r="G883" s="19">
        <v>7261.74</v>
      </c>
      <c r="H883" s="4" t="s">
        <v>12</v>
      </c>
      <c r="I883" s="4" t="s">
        <v>12</v>
      </c>
      <c r="J883" s="4" t="s">
        <v>23</v>
      </c>
      <c r="K883" s="4"/>
      <c r="L883" s="4" t="str">
        <f>VLOOKUP(A883,'Customer Names'!$A$2:$B$2336,2,FALSE)</f>
        <v>Groff</v>
      </c>
      <c r="M883" s="4">
        <f>DATEDIF(E883,$K$2,"y")</f>
        <v>43</v>
      </c>
      <c r="N883" s="4">
        <f>VLOOKUP(A883,'Medical Examinations'!$A$2:$B$2336,2,FALSE)</f>
        <v>34.200000000000003</v>
      </c>
      <c r="O883" s="4">
        <f>VLOOKUP(A883,'Medical Examinations'!$A$1:$J$2336,3,FALSE)</f>
        <v>6.69</v>
      </c>
      <c r="P883" s="4" t="str">
        <f>VLOOKUP(A883,'Medical Examinations'!$A$1:$J$2336,4,FALSE)</f>
        <v>Yes</v>
      </c>
      <c r="Q883" s="4" t="str">
        <f>VLOOKUP(A883,'Medical Examinations'!$A$1:$J$2336,5,FALSE)</f>
        <v>No</v>
      </c>
      <c r="R883" s="4">
        <f>VLOOKUP(A883,'Medical Examinations'!$A$1:$J$2336,7,FALSE)</f>
        <v>0</v>
      </c>
      <c r="S883" s="4" t="str">
        <f>VLOOKUP(A883,'Medical Examinations'!$A$1:$J$2336,6,FALSE)</f>
        <v>No</v>
      </c>
      <c r="T883" s="4" t="str">
        <f>VLOOKUP(A883,'Medical Examinations'!$A$1:$J$2336,8,FALSE)</f>
        <v>No</v>
      </c>
      <c r="U883" s="4" t="str">
        <f>VLOOKUP(A883,'Medical Examinations'!$A$1:$J$2336,9,FALSE)</f>
        <v>Obesity</v>
      </c>
      <c r="V883" s="4" t="str">
        <f>VLOOKUP(A883,'Medical Examinations'!$A$1:$J$2336,10,FALSE)</f>
        <v>Diabetes</v>
      </c>
      <c r="W883" s="4"/>
      <c r="X883" s="4"/>
    </row>
    <row r="884" spans="1:24" ht="15.75" thickBot="1" x14ac:dyDescent="0.3">
      <c r="A884" s="4" t="s">
        <v>918</v>
      </c>
      <c r="B884" s="5">
        <v>1973</v>
      </c>
      <c r="C884" s="4" t="s">
        <v>36</v>
      </c>
      <c r="D884" s="5">
        <v>25</v>
      </c>
      <c r="E884" s="5" t="str">
        <f>CONCATENATE(D884," ",C884," ",B884)</f>
        <v>25 Oct 1973</v>
      </c>
      <c r="F884" s="4" t="str">
        <f>IF(M884&lt;=30,"20-30",IF(M884&lt;=40,"31-40",IF(M884&lt;=50,"41-50","51+")))</f>
        <v>51+</v>
      </c>
      <c r="G884" s="19">
        <v>7265.58</v>
      </c>
      <c r="H884" s="4" t="s">
        <v>11</v>
      </c>
      <c r="I884" s="4" t="s">
        <v>11</v>
      </c>
      <c r="J884" s="4" t="s">
        <v>13</v>
      </c>
      <c r="K884" s="4"/>
      <c r="L884" s="4" t="str">
        <f>VLOOKUP(A884,'Customer Names'!$A$2:$B$2336,2,FALSE)</f>
        <v>Doden</v>
      </c>
      <c r="M884" s="4">
        <f>DATEDIF(E884,$K$2,"y")</f>
        <v>51</v>
      </c>
      <c r="N884" s="4">
        <f>VLOOKUP(A884,'Medical Examinations'!$A$2:$B$2336,2,FALSE)</f>
        <v>22.95</v>
      </c>
      <c r="O884" s="4">
        <f>VLOOKUP(A884,'Medical Examinations'!$A$1:$J$2336,3,FALSE)</f>
        <v>10.53</v>
      </c>
      <c r="P884" s="4" t="str">
        <f>VLOOKUP(A884,'Medical Examinations'!$A$1:$J$2336,4,FALSE)</f>
        <v>No</v>
      </c>
      <c r="Q884" s="4" t="str">
        <f>VLOOKUP(A884,'Medical Examinations'!$A$1:$J$2336,5,FALSE)</f>
        <v>No</v>
      </c>
      <c r="R884" s="4">
        <f>VLOOKUP(A884,'Medical Examinations'!$A$1:$J$2336,7,FALSE)</f>
        <v>2</v>
      </c>
      <c r="S884" s="4" t="str">
        <f>VLOOKUP(A884,'Medical Examinations'!$A$1:$J$2336,6,FALSE)</f>
        <v>No</v>
      </c>
      <c r="T884" s="4" t="str">
        <f>VLOOKUP(A884,'Medical Examinations'!$A$1:$J$2336,8,FALSE)</f>
        <v>No</v>
      </c>
      <c r="U884" s="4" t="str">
        <f>VLOOKUP(A884,'Medical Examinations'!$A$1:$J$2336,9,FALSE)</f>
        <v>Normal Weight</v>
      </c>
      <c r="V884" s="4" t="str">
        <f>VLOOKUP(A884,'Medical Examinations'!$A$1:$J$2336,10,FALSE)</f>
        <v>Diabetes</v>
      </c>
      <c r="W884" s="4"/>
      <c r="X884" s="4"/>
    </row>
    <row r="885" spans="1:24" ht="15.75" thickBot="1" x14ac:dyDescent="0.3">
      <c r="A885" s="4" t="s">
        <v>919</v>
      </c>
      <c r="B885" s="5">
        <v>1981</v>
      </c>
      <c r="C885" s="4" t="s">
        <v>34</v>
      </c>
      <c r="D885" s="5">
        <v>4</v>
      </c>
      <c r="E885" s="5" t="str">
        <f>CONCATENATE(D885," ",C885," ",B885)</f>
        <v>4 Aug 1981</v>
      </c>
      <c r="F885" s="4" t="str">
        <f>IF(M885&lt;=30,"20-30",IF(M885&lt;=40,"31-40",IF(M885&lt;=50,"41-50","51+")))</f>
        <v>41-50</v>
      </c>
      <c r="G885" s="19">
        <v>7265.7</v>
      </c>
      <c r="H885" s="4" t="s">
        <v>12</v>
      </c>
      <c r="I885" s="4" t="s">
        <v>12</v>
      </c>
      <c r="J885" s="4" t="s">
        <v>23</v>
      </c>
      <c r="K885" s="4"/>
      <c r="L885" s="4" t="str">
        <f>VLOOKUP(A885,'Customer Names'!$A$2:$B$2336,2,FALSE)</f>
        <v>Goode</v>
      </c>
      <c r="M885" s="4">
        <f>DATEDIF(E885,$K$2,"y")</f>
        <v>43</v>
      </c>
      <c r="N885" s="4">
        <f>VLOOKUP(A885,'Medical Examinations'!$A$2:$B$2336,2,FALSE)</f>
        <v>37.049999999999997</v>
      </c>
      <c r="O885" s="4">
        <f>VLOOKUP(A885,'Medical Examinations'!$A$1:$J$2336,3,FALSE)</f>
        <v>9.9600000000000009</v>
      </c>
      <c r="P885" s="4" t="str">
        <f>VLOOKUP(A885,'Medical Examinations'!$A$1:$J$2336,4,FALSE)</f>
        <v>Yes</v>
      </c>
      <c r="Q885" s="4" t="str">
        <f>VLOOKUP(A885,'Medical Examinations'!$A$1:$J$2336,5,FALSE)</f>
        <v>No</v>
      </c>
      <c r="R885" s="4">
        <f>VLOOKUP(A885,'Medical Examinations'!$A$1:$J$2336,7,FALSE)</f>
        <v>0</v>
      </c>
      <c r="S885" s="4" t="str">
        <f>VLOOKUP(A885,'Medical Examinations'!$A$1:$J$2336,6,FALSE)</f>
        <v>No</v>
      </c>
      <c r="T885" s="4" t="str">
        <f>VLOOKUP(A885,'Medical Examinations'!$A$1:$J$2336,8,FALSE)</f>
        <v>No</v>
      </c>
      <c r="U885" s="4" t="str">
        <f>VLOOKUP(A885,'Medical Examinations'!$A$1:$J$2336,9,FALSE)</f>
        <v>Obesity</v>
      </c>
      <c r="V885" s="4" t="str">
        <f>VLOOKUP(A885,'Medical Examinations'!$A$1:$J$2336,10,FALSE)</f>
        <v>Diabetes</v>
      </c>
      <c r="W885" s="4"/>
      <c r="X885" s="4"/>
    </row>
    <row r="886" spans="1:24" ht="15.75" thickBot="1" x14ac:dyDescent="0.3">
      <c r="A886" s="4" t="s">
        <v>920</v>
      </c>
      <c r="B886" s="5">
        <v>1976</v>
      </c>
      <c r="C886" s="4" t="s">
        <v>30</v>
      </c>
      <c r="D886" s="5">
        <v>18</v>
      </c>
      <c r="E886" s="5" t="str">
        <f>CONCATENATE(D886," ",C886," ",B886)</f>
        <v>18 Dec 1976</v>
      </c>
      <c r="F886" s="4" t="str">
        <f>IF(M886&lt;=30,"20-30",IF(M886&lt;=40,"31-40",IF(M886&lt;=50,"41-50","51+")))</f>
        <v>41-50</v>
      </c>
      <c r="G886" s="19">
        <v>7273.02</v>
      </c>
      <c r="H886" s="4" t="s">
        <v>11</v>
      </c>
      <c r="I886" s="4" t="s">
        <v>16</v>
      </c>
      <c r="J886" s="4" t="s">
        <v>13</v>
      </c>
      <c r="K886" s="4"/>
      <c r="L886" s="4" t="str">
        <f>VLOOKUP(A886,'Customer Names'!$A$2:$B$2336,2,FALSE)</f>
        <v>Horning</v>
      </c>
      <c r="M886" s="4">
        <f>DATEDIF(E886,$K$2,"y")</f>
        <v>48</v>
      </c>
      <c r="N886" s="4">
        <f>VLOOKUP(A886,'Medical Examinations'!$A$2:$B$2336,2,FALSE)</f>
        <v>22.44</v>
      </c>
      <c r="O886" s="4">
        <f>VLOOKUP(A886,'Medical Examinations'!$A$1:$J$2336,3,FALSE)</f>
        <v>4.62</v>
      </c>
      <c r="P886" s="4" t="str">
        <f>VLOOKUP(A886,'Medical Examinations'!$A$1:$J$2336,4,FALSE)</f>
        <v>Yes</v>
      </c>
      <c r="Q886" s="4" t="str">
        <f>VLOOKUP(A886,'Medical Examinations'!$A$1:$J$2336,5,FALSE)</f>
        <v>No</v>
      </c>
      <c r="R886" s="4">
        <f>VLOOKUP(A886,'Medical Examinations'!$A$1:$J$2336,7,FALSE)</f>
        <v>0</v>
      </c>
      <c r="S886" s="4" t="str">
        <f>VLOOKUP(A886,'Medical Examinations'!$A$1:$J$2336,6,FALSE)</f>
        <v>No</v>
      </c>
      <c r="T886" s="4" t="str">
        <f>VLOOKUP(A886,'Medical Examinations'!$A$1:$J$2336,8,FALSE)</f>
        <v>No</v>
      </c>
      <c r="U886" s="4" t="str">
        <f>VLOOKUP(A886,'Medical Examinations'!$A$1:$J$2336,9,FALSE)</f>
        <v>Normal Weight</v>
      </c>
      <c r="V886" s="4" t="str">
        <f>VLOOKUP(A886,'Medical Examinations'!$A$1:$J$2336,10,FALSE)</f>
        <v>Normal</v>
      </c>
      <c r="W886" s="4"/>
      <c r="X886" s="4"/>
    </row>
    <row r="887" spans="1:24" ht="15.75" thickBot="1" x14ac:dyDescent="0.3">
      <c r="A887" s="4" t="s">
        <v>921</v>
      </c>
      <c r="B887" s="5">
        <v>1985</v>
      </c>
      <c r="C887" s="4" t="s">
        <v>15</v>
      </c>
      <c r="D887" s="5">
        <v>2</v>
      </c>
      <c r="E887" s="5" t="str">
        <f>CONCATENATE(D887," ",C887," ",B887)</f>
        <v>2 Nov 1985</v>
      </c>
      <c r="F887" s="4" t="str">
        <f>IF(M887&lt;=30,"20-30",IF(M887&lt;=40,"31-40",IF(M887&lt;=50,"41-50","51+")))</f>
        <v>31-40</v>
      </c>
      <c r="G887" s="19">
        <v>7281.51</v>
      </c>
      <c r="H887" s="4" t="s">
        <v>11</v>
      </c>
      <c r="I887" s="4" t="s">
        <v>16</v>
      </c>
      <c r="J887" s="4" t="s">
        <v>23</v>
      </c>
      <c r="K887" s="4"/>
      <c r="L887" s="4" t="str">
        <f>VLOOKUP(A887,'Customer Names'!$A$2:$B$2336,2,FALSE)</f>
        <v>Linden</v>
      </c>
      <c r="M887" s="4">
        <f>DATEDIF(E887,$K$2,"y")</f>
        <v>39</v>
      </c>
      <c r="N887" s="4">
        <f>VLOOKUP(A887,'Medical Examinations'!$A$2:$B$2336,2,FALSE)</f>
        <v>27.74</v>
      </c>
      <c r="O887" s="4">
        <f>VLOOKUP(A887,'Medical Examinations'!$A$1:$J$2336,3,FALSE)</f>
        <v>5.96</v>
      </c>
      <c r="P887" s="4" t="str">
        <f>VLOOKUP(A887,'Medical Examinations'!$A$1:$J$2336,4,FALSE)</f>
        <v>Yes</v>
      </c>
      <c r="Q887" s="4" t="str">
        <f>VLOOKUP(A887,'Medical Examinations'!$A$1:$J$2336,5,FALSE)</f>
        <v>No</v>
      </c>
      <c r="R887" s="4">
        <f>VLOOKUP(A887,'Medical Examinations'!$A$1:$J$2336,7,FALSE)</f>
        <v>0</v>
      </c>
      <c r="S887" s="4" t="str">
        <f>VLOOKUP(A887,'Medical Examinations'!$A$1:$J$2336,6,FALSE)</f>
        <v>No</v>
      </c>
      <c r="T887" s="4" t="str">
        <f>VLOOKUP(A887,'Medical Examinations'!$A$1:$J$2336,8,FALSE)</f>
        <v>No</v>
      </c>
      <c r="U887" s="4" t="str">
        <f>VLOOKUP(A887,'Medical Examinations'!$A$1:$J$2336,9,FALSE)</f>
        <v>Overweight</v>
      </c>
      <c r="V887" s="4" t="str">
        <f>VLOOKUP(A887,'Medical Examinations'!$A$1:$J$2336,10,FALSE)</f>
        <v>Prediabetes</v>
      </c>
      <c r="W887" s="4"/>
      <c r="X887" s="4"/>
    </row>
    <row r="888" spans="1:24" ht="15.75" thickBot="1" x14ac:dyDescent="0.3">
      <c r="A888" s="4" t="s">
        <v>922</v>
      </c>
      <c r="B888" s="5">
        <v>1966</v>
      </c>
      <c r="C888" s="4" t="s">
        <v>30</v>
      </c>
      <c r="D888" s="5">
        <v>26</v>
      </c>
      <c r="E888" s="5" t="str">
        <f>CONCATENATE(D888," ",C888," ",B888)</f>
        <v>26 Dec 1966</v>
      </c>
      <c r="F888" s="4" t="str">
        <f>IF(M888&lt;=30,"20-30",IF(M888&lt;=40,"31-40",IF(M888&lt;=50,"41-50","51+")))</f>
        <v>51+</v>
      </c>
      <c r="G888" s="19">
        <v>7302.46</v>
      </c>
      <c r="H888" s="4" t="s">
        <v>12</v>
      </c>
      <c r="I888" s="4" t="s">
        <v>16</v>
      </c>
      <c r="J888" s="4" t="s">
        <v>23</v>
      </c>
      <c r="K888" s="4"/>
      <c r="L888" s="4" t="str">
        <f>VLOOKUP(A888,'Customer Names'!$A$2:$B$2336,2,FALSE)</f>
        <v>Morgan</v>
      </c>
      <c r="M888" s="4">
        <f>DATEDIF(E888,$K$2,"y")</f>
        <v>58</v>
      </c>
      <c r="N888" s="4">
        <f>VLOOKUP(A888,'Medical Examinations'!$A$2:$B$2336,2,FALSE)</f>
        <v>15.36</v>
      </c>
      <c r="O888" s="4">
        <f>VLOOKUP(A888,'Medical Examinations'!$A$1:$J$2336,3,FALSE)</f>
        <v>5.49</v>
      </c>
      <c r="P888" s="4" t="str">
        <f>VLOOKUP(A888,'Medical Examinations'!$A$1:$J$2336,4,FALSE)</f>
        <v>Yes</v>
      </c>
      <c r="Q888" s="4" t="str">
        <f>VLOOKUP(A888,'Medical Examinations'!$A$1:$J$2336,5,FALSE)</f>
        <v>No</v>
      </c>
      <c r="R888" s="4">
        <f>VLOOKUP(A888,'Medical Examinations'!$A$1:$J$2336,7,FALSE)</f>
        <v>2</v>
      </c>
      <c r="S888" s="4" t="str">
        <f>VLOOKUP(A888,'Medical Examinations'!$A$1:$J$2336,6,FALSE)</f>
        <v>No</v>
      </c>
      <c r="T888" s="4" t="str">
        <f>VLOOKUP(A888,'Medical Examinations'!$A$1:$J$2336,8,FALSE)</f>
        <v>No</v>
      </c>
      <c r="U888" s="4" t="str">
        <f>VLOOKUP(A888,'Medical Examinations'!$A$1:$J$2336,9,FALSE)</f>
        <v>Underweight</v>
      </c>
      <c r="V888" s="4" t="str">
        <f>VLOOKUP(A888,'Medical Examinations'!$A$1:$J$2336,10,FALSE)</f>
        <v>Normal</v>
      </c>
      <c r="W888" s="4"/>
      <c r="X888" s="4"/>
    </row>
    <row r="889" spans="1:24" ht="15.75" thickBot="1" x14ac:dyDescent="0.3">
      <c r="A889" s="4" t="s">
        <v>923</v>
      </c>
      <c r="B889" s="5">
        <v>1965</v>
      </c>
      <c r="C889" s="4" t="s">
        <v>18</v>
      </c>
      <c r="D889" s="5">
        <v>6</v>
      </c>
      <c r="E889" s="5" t="str">
        <f>CONCATENATE(D889," ",C889," ",B889)</f>
        <v>6 Jun 1965</v>
      </c>
      <c r="F889" s="4" t="str">
        <f>IF(M889&lt;=30,"20-30",IF(M889&lt;=40,"31-40",IF(M889&lt;=50,"41-50","51+")))</f>
        <v>51+</v>
      </c>
      <c r="G889" s="19">
        <v>7304.65</v>
      </c>
      <c r="H889" s="4" t="s">
        <v>12</v>
      </c>
      <c r="I889" s="4" t="s">
        <v>12</v>
      </c>
      <c r="J889" s="4" t="s">
        <v>13</v>
      </c>
      <c r="K889" s="4"/>
      <c r="L889" s="4" t="str">
        <f>VLOOKUP(A889,'Customer Names'!$A$2:$B$2336,2,FALSE)</f>
        <v>Parodi</v>
      </c>
      <c r="M889" s="4">
        <f>DATEDIF(E889,$K$2,"y")</f>
        <v>59</v>
      </c>
      <c r="N889" s="4">
        <f>VLOOKUP(A889,'Medical Examinations'!$A$2:$B$2336,2,FALSE)</f>
        <v>16.62</v>
      </c>
      <c r="O889" s="4">
        <f>VLOOKUP(A889,'Medical Examinations'!$A$1:$J$2336,3,FALSE)</f>
        <v>9.14</v>
      </c>
      <c r="P889" s="4" t="str">
        <f>VLOOKUP(A889,'Medical Examinations'!$A$1:$J$2336,4,FALSE)</f>
        <v>No</v>
      </c>
      <c r="Q889" s="4" t="str">
        <f>VLOOKUP(A889,'Medical Examinations'!$A$1:$J$2336,5,FALSE)</f>
        <v>No</v>
      </c>
      <c r="R889" s="4">
        <f>VLOOKUP(A889,'Medical Examinations'!$A$1:$J$2336,7,FALSE)</f>
        <v>0</v>
      </c>
      <c r="S889" s="4" t="str">
        <f>VLOOKUP(A889,'Medical Examinations'!$A$1:$J$2336,6,FALSE)</f>
        <v>No</v>
      </c>
      <c r="T889" s="4" t="str">
        <f>VLOOKUP(A889,'Medical Examinations'!$A$1:$J$2336,8,FALSE)</f>
        <v>No</v>
      </c>
      <c r="U889" s="4" t="str">
        <f>VLOOKUP(A889,'Medical Examinations'!$A$1:$J$2336,9,FALSE)</f>
        <v>Underweight</v>
      </c>
      <c r="V889" s="4" t="str">
        <f>VLOOKUP(A889,'Medical Examinations'!$A$1:$J$2336,10,FALSE)</f>
        <v>Diabetes</v>
      </c>
      <c r="W889" s="4"/>
      <c r="X889" s="4"/>
    </row>
    <row r="890" spans="1:24" ht="15.75" thickBot="1" x14ac:dyDescent="0.3">
      <c r="A890" s="4" t="s">
        <v>924</v>
      </c>
      <c r="B890" s="5">
        <v>1965</v>
      </c>
      <c r="C890" s="4" t="s">
        <v>18</v>
      </c>
      <c r="D890" s="5">
        <v>25</v>
      </c>
      <c r="E890" s="5" t="str">
        <f>CONCATENATE(D890," ",C890," ",B890)</f>
        <v>25 Jun 1965</v>
      </c>
      <c r="F890" s="4" t="str">
        <f>IF(M890&lt;=30,"20-30",IF(M890&lt;=40,"31-40",IF(M890&lt;=50,"41-50","51+")))</f>
        <v>51+</v>
      </c>
      <c r="G890" s="19">
        <v>7318.21</v>
      </c>
      <c r="H890" s="4" t="s">
        <v>12</v>
      </c>
      <c r="I890" s="4" t="s">
        <v>16</v>
      </c>
      <c r="J890" s="4" t="s">
        <v>13</v>
      </c>
      <c r="K890" s="4"/>
      <c r="L890" s="4" t="str">
        <f>VLOOKUP(A890,'Customer Names'!$A$2:$B$2336,2,FALSE)</f>
        <v>Blendell</v>
      </c>
      <c r="M890" s="4">
        <f>DATEDIF(E890,$K$2,"y")</f>
        <v>59</v>
      </c>
      <c r="N890" s="4">
        <f>VLOOKUP(A890,'Medical Examinations'!$A$2:$B$2336,2,FALSE)</f>
        <v>16.66</v>
      </c>
      <c r="O890" s="4">
        <f>VLOOKUP(A890,'Medical Examinations'!$A$1:$J$2336,3,FALSE)</f>
        <v>9.16</v>
      </c>
      <c r="P890" s="4" t="str">
        <f>VLOOKUP(A890,'Medical Examinations'!$A$1:$J$2336,4,FALSE)</f>
        <v>No</v>
      </c>
      <c r="Q890" s="4" t="str">
        <f>VLOOKUP(A890,'Medical Examinations'!$A$1:$J$2336,5,FALSE)</f>
        <v>No</v>
      </c>
      <c r="R890" s="4">
        <f>VLOOKUP(A890,'Medical Examinations'!$A$1:$J$2336,7,FALSE)</f>
        <v>0</v>
      </c>
      <c r="S890" s="4" t="str">
        <f>VLOOKUP(A890,'Medical Examinations'!$A$1:$J$2336,6,FALSE)</f>
        <v>No</v>
      </c>
      <c r="T890" s="4" t="str">
        <f>VLOOKUP(A890,'Medical Examinations'!$A$1:$J$2336,8,FALSE)</f>
        <v>No</v>
      </c>
      <c r="U890" s="4" t="str">
        <f>VLOOKUP(A890,'Medical Examinations'!$A$1:$J$2336,9,FALSE)</f>
        <v>Underweight</v>
      </c>
      <c r="V890" s="4" t="str">
        <f>VLOOKUP(A890,'Medical Examinations'!$A$1:$J$2336,10,FALSE)</f>
        <v>Diabetes</v>
      </c>
      <c r="W890" s="4"/>
      <c r="X890" s="4"/>
    </row>
    <row r="891" spans="1:24" ht="15.75" thickBot="1" x14ac:dyDescent="0.3">
      <c r="A891" s="4" t="s">
        <v>925</v>
      </c>
      <c r="B891" s="5">
        <v>1972</v>
      </c>
      <c r="C891" s="4" t="s">
        <v>34</v>
      </c>
      <c r="D891" s="5">
        <v>11</v>
      </c>
      <c r="E891" s="5" t="str">
        <f>CONCATENATE(D891," ",C891," ",B891)</f>
        <v>11 Aug 1972</v>
      </c>
      <c r="F891" s="4" t="str">
        <f>IF(M891&lt;=30,"20-30",IF(M891&lt;=40,"31-40",IF(M891&lt;=50,"41-50","51+")))</f>
        <v>51+</v>
      </c>
      <c r="G891" s="19">
        <v>7318.22</v>
      </c>
      <c r="H891" s="4" t="s">
        <v>11</v>
      </c>
      <c r="I891" s="4" t="s">
        <v>12</v>
      </c>
      <c r="J891" s="4" t="s">
        <v>23</v>
      </c>
      <c r="K891" s="4"/>
      <c r="L891" s="4" t="str">
        <f>VLOOKUP(A891,'Customer Names'!$A$2:$B$2336,2,FALSE)</f>
        <v>Johnson</v>
      </c>
      <c r="M891" s="4">
        <f>DATEDIF(E891,$K$2,"y")</f>
        <v>52</v>
      </c>
      <c r="N891" s="4">
        <f>VLOOKUP(A891,'Medical Examinations'!$A$2:$B$2336,2,FALSE)</f>
        <v>19.95</v>
      </c>
      <c r="O891" s="4">
        <f>VLOOKUP(A891,'Medical Examinations'!$A$1:$J$2336,3,FALSE)</f>
        <v>4.3600000000000003</v>
      </c>
      <c r="P891" s="4" t="str">
        <f>VLOOKUP(A891,'Medical Examinations'!$A$1:$J$2336,4,FALSE)</f>
        <v>No</v>
      </c>
      <c r="Q891" s="4" t="str">
        <f>VLOOKUP(A891,'Medical Examinations'!$A$1:$J$2336,5,FALSE)</f>
        <v>No</v>
      </c>
      <c r="R891" s="4">
        <f>VLOOKUP(A891,'Medical Examinations'!$A$1:$J$2336,7,FALSE)</f>
        <v>2</v>
      </c>
      <c r="S891" s="4" t="str">
        <f>VLOOKUP(A891,'Medical Examinations'!$A$1:$J$2336,6,FALSE)</f>
        <v>No</v>
      </c>
      <c r="T891" s="4" t="str">
        <f>VLOOKUP(A891,'Medical Examinations'!$A$1:$J$2336,8,FALSE)</f>
        <v>No</v>
      </c>
      <c r="U891" s="4" t="str">
        <f>VLOOKUP(A891,'Medical Examinations'!$A$1:$J$2336,9,FALSE)</f>
        <v>Normal Weight</v>
      </c>
      <c r="V891" s="4" t="str">
        <f>VLOOKUP(A891,'Medical Examinations'!$A$1:$J$2336,10,FALSE)</f>
        <v>Normal</v>
      </c>
      <c r="W891" s="4"/>
      <c r="X891" s="4"/>
    </row>
    <row r="892" spans="1:24" ht="15.75" thickBot="1" x14ac:dyDescent="0.3">
      <c r="A892" s="4" t="s">
        <v>926</v>
      </c>
      <c r="B892" s="5">
        <v>1965</v>
      </c>
      <c r="C892" s="4" t="s">
        <v>10</v>
      </c>
      <c r="D892" s="5">
        <v>11</v>
      </c>
      <c r="E892" s="5" t="str">
        <f>CONCATENATE(D892," ",C892," ",B892)</f>
        <v>11 Jul 1965</v>
      </c>
      <c r="F892" s="4" t="str">
        <f>IF(M892&lt;=30,"20-30",IF(M892&lt;=40,"31-40",IF(M892&lt;=50,"41-50","51+")))</f>
        <v>51+</v>
      </c>
      <c r="G892" s="19">
        <v>7322.86</v>
      </c>
      <c r="H892" s="4" t="s">
        <v>12</v>
      </c>
      <c r="I892" s="4" t="s">
        <v>12</v>
      </c>
      <c r="J892" s="4" t="s">
        <v>23</v>
      </c>
      <c r="K892" s="4"/>
      <c r="L892" s="4" t="str">
        <f>VLOOKUP(A892,'Customer Names'!$A$2:$B$2336,2,FALSE)</f>
        <v>Schenck</v>
      </c>
      <c r="M892" s="4">
        <f>DATEDIF(E892,$K$2,"y")</f>
        <v>59</v>
      </c>
      <c r="N892" s="4">
        <f>VLOOKUP(A892,'Medical Examinations'!$A$2:$B$2336,2,FALSE)</f>
        <v>15.05</v>
      </c>
      <c r="O892" s="4">
        <f>VLOOKUP(A892,'Medical Examinations'!$A$1:$J$2336,3,FALSE)</f>
        <v>8.1199999999999992</v>
      </c>
      <c r="P892" s="4" t="str">
        <f>VLOOKUP(A892,'Medical Examinations'!$A$1:$J$2336,4,FALSE)</f>
        <v>No</v>
      </c>
      <c r="Q892" s="4" t="str">
        <f>VLOOKUP(A892,'Medical Examinations'!$A$1:$J$2336,5,FALSE)</f>
        <v>No</v>
      </c>
      <c r="R892" s="4">
        <f>VLOOKUP(A892,'Medical Examinations'!$A$1:$J$2336,7,FALSE)</f>
        <v>0</v>
      </c>
      <c r="S892" s="4" t="str">
        <f>VLOOKUP(A892,'Medical Examinations'!$A$1:$J$2336,6,FALSE)</f>
        <v>No</v>
      </c>
      <c r="T892" s="4" t="str">
        <f>VLOOKUP(A892,'Medical Examinations'!$A$1:$J$2336,8,FALSE)</f>
        <v>No</v>
      </c>
      <c r="U892" s="4" t="str">
        <f>VLOOKUP(A892,'Medical Examinations'!$A$1:$J$2336,9,FALSE)</f>
        <v>Underweight</v>
      </c>
      <c r="V892" s="4" t="str">
        <f>VLOOKUP(A892,'Medical Examinations'!$A$1:$J$2336,10,FALSE)</f>
        <v>Diabetes</v>
      </c>
      <c r="W892" s="4"/>
      <c r="X892" s="4"/>
    </row>
    <row r="893" spans="1:24" ht="15.75" thickBot="1" x14ac:dyDescent="0.3">
      <c r="A893" s="4" t="s">
        <v>927</v>
      </c>
      <c r="B893" s="5">
        <v>2004</v>
      </c>
      <c r="C893" s="4" t="s">
        <v>15</v>
      </c>
      <c r="D893" s="5">
        <v>15</v>
      </c>
      <c r="E893" s="5" t="str">
        <f>CONCATENATE(D893," ",C893," ",B893)</f>
        <v>15 Nov 2004</v>
      </c>
      <c r="F893" s="4" t="str">
        <f>IF(M893&lt;=30,"20-30",IF(M893&lt;=40,"31-40",IF(M893&lt;=50,"41-50","51+")))</f>
        <v>20-30</v>
      </c>
      <c r="G893" s="19">
        <v>7323.73</v>
      </c>
      <c r="H893" s="4" t="s">
        <v>11</v>
      </c>
      <c r="I893" s="4" t="s">
        <v>11</v>
      </c>
      <c r="J893" s="4" t="s">
        <v>247</v>
      </c>
      <c r="K893" s="4"/>
      <c r="L893" s="4" t="str">
        <f>VLOOKUP(A893,'Customer Names'!$A$2:$B$2336,2,FALSE)</f>
        <v>Baker</v>
      </c>
      <c r="M893" s="4">
        <f>DATEDIF(E893,$K$2,"y")</f>
        <v>20</v>
      </c>
      <c r="N893" s="4">
        <f>VLOOKUP(A893,'Medical Examinations'!$A$2:$B$2336,2,FALSE)</f>
        <v>29.164999999999999</v>
      </c>
      <c r="O893" s="4">
        <f>VLOOKUP(A893,'Medical Examinations'!$A$1:$J$2336,3,FALSE)</f>
        <v>4.87</v>
      </c>
      <c r="P893" s="4" t="str">
        <f>VLOOKUP(A893,'Medical Examinations'!$A$1:$J$2336,4,FALSE)</f>
        <v>No</v>
      </c>
      <c r="Q893" s="4" t="str">
        <f>VLOOKUP(A893,'Medical Examinations'!$A$1:$J$2336,5,FALSE)</f>
        <v>Yes</v>
      </c>
      <c r="R893" s="4">
        <f>VLOOKUP(A893,'Medical Examinations'!$A$1:$J$2336,7,FALSE)</f>
        <v>1</v>
      </c>
      <c r="S893" s="4" t="str">
        <f>VLOOKUP(A893,'Medical Examinations'!$A$1:$J$2336,6,FALSE)</f>
        <v>No</v>
      </c>
      <c r="T893" s="4" t="str">
        <f>VLOOKUP(A893,'Medical Examinations'!$A$1:$J$2336,8,FALSE)</f>
        <v>No</v>
      </c>
      <c r="U893" s="4" t="str">
        <f>VLOOKUP(A893,'Medical Examinations'!$A$1:$J$2336,9,FALSE)</f>
        <v>Overweight</v>
      </c>
      <c r="V893" s="4" t="str">
        <f>VLOOKUP(A893,'Medical Examinations'!$A$1:$J$2336,10,FALSE)</f>
        <v>Normal</v>
      </c>
      <c r="W893" s="4"/>
      <c r="X893" s="4"/>
    </row>
    <row r="894" spans="1:24" ht="15.75" thickBot="1" x14ac:dyDescent="0.3">
      <c r="A894" s="4" t="s">
        <v>928</v>
      </c>
      <c r="B894" s="5">
        <v>1979</v>
      </c>
      <c r="C894" s="4" t="s">
        <v>18</v>
      </c>
      <c r="D894" s="5">
        <v>19</v>
      </c>
      <c r="E894" s="5" t="str">
        <f>CONCATENATE(D894," ",C894," ",B894)</f>
        <v>19 Jun 1979</v>
      </c>
      <c r="F894" s="4" t="str">
        <f>IF(M894&lt;=30,"20-30",IF(M894&lt;=40,"31-40",IF(M894&lt;=50,"41-50","51+")))</f>
        <v>41-50</v>
      </c>
      <c r="G894" s="19">
        <v>7325.05</v>
      </c>
      <c r="H894" s="4" t="s">
        <v>11</v>
      </c>
      <c r="I894" s="4" t="s">
        <v>12</v>
      </c>
      <c r="J894" s="4" t="s">
        <v>247</v>
      </c>
      <c r="K894" s="4"/>
      <c r="L894" s="4" t="str">
        <f>VLOOKUP(A894,'Customer Names'!$A$2:$B$2336,2,FALSE)</f>
        <v>Tecklenburg</v>
      </c>
      <c r="M894" s="4">
        <f>DATEDIF(E894,$K$2,"y")</f>
        <v>45</v>
      </c>
      <c r="N894" s="4">
        <f>VLOOKUP(A894,'Medical Examinations'!$A$2:$B$2336,2,FALSE)</f>
        <v>25.08</v>
      </c>
      <c r="O894" s="4">
        <f>VLOOKUP(A894,'Medical Examinations'!$A$1:$J$2336,3,FALSE)</f>
        <v>5.8</v>
      </c>
      <c r="P894" s="4" t="str">
        <f>VLOOKUP(A894,'Medical Examinations'!$A$1:$J$2336,4,FALSE)</f>
        <v>No</v>
      </c>
      <c r="Q894" s="4" t="str">
        <f>VLOOKUP(A894,'Medical Examinations'!$A$1:$J$2336,5,FALSE)</f>
        <v>No</v>
      </c>
      <c r="R894" s="4">
        <f>VLOOKUP(A894,'Medical Examinations'!$A$1:$J$2336,7,FALSE)</f>
        <v>1</v>
      </c>
      <c r="S894" s="4" t="str">
        <f>VLOOKUP(A894,'Medical Examinations'!$A$1:$J$2336,6,FALSE)</f>
        <v>Yes</v>
      </c>
      <c r="T894" s="4" t="str">
        <f>VLOOKUP(A894,'Medical Examinations'!$A$1:$J$2336,8,FALSE)</f>
        <v>No</v>
      </c>
      <c r="U894" s="4" t="str">
        <f>VLOOKUP(A894,'Medical Examinations'!$A$1:$J$2336,9,FALSE)</f>
        <v>Overweight</v>
      </c>
      <c r="V894" s="4" t="str">
        <f>VLOOKUP(A894,'Medical Examinations'!$A$1:$J$2336,10,FALSE)</f>
        <v>Prediabetes</v>
      </c>
      <c r="W894" s="4"/>
      <c r="X894" s="4"/>
    </row>
    <row r="895" spans="1:24" ht="15.75" thickBot="1" x14ac:dyDescent="0.3">
      <c r="A895" s="4" t="s">
        <v>929</v>
      </c>
      <c r="B895" s="5">
        <v>1984</v>
      </c>
      <c r="C895" s="4" t="s">
        <v>10</v>
      </c>
      <c r="D895" s="5">
        <v>25</v>
      </c>
      <c r="E895" s="5" t="str">
        <f>CONCATENATE(D895," ",C895," ",B895)</f>
        <v>25 Jul 1984</v>
      </c>
      <c r="F895" s="4" t="str">
        <f>IF(M895&lt;=30,"20-30",IF(M895&lt;=40,"31-40",IF(M895&lt;=50,"41-50","51+")))</f>
        <v>31-40</v>
      </c>
      <c r="G895" s="19">
        <v>7325.47</v>
      </c>
      <c r="H895" s="4" t="s">
        <v>11</v>
      </c>
      <c r="I895" s="4" t="s">
        <v>16</v>
      </c>
      <c r="J895" s="4" t="s">
        <v>23</v>
      </c>
      <c r="K895" s="4"/>
      <c r="L895" s="4" t="str">
        <f>VLOOKUP(A895,'Customer Names'!$A$2:$B$2336,2,FALSE)</f>
        <v>Douglas</v>
      </c>
      <c r="M895" s="4">
        <f>DATEDIF(E895,$K$2,"y")</f>
        <v>40</v>
      </c>
      <c r="N895" s="4">
        <f>VLOOKUP(A895,'Medical Examinations'!$A$2:$B$2336,2,FALSE)</f>
        <v>25.24</v>
      </c>
      <c r="O895" s="4">
        <f>VLOOKUP(A895,'Medical Examinations'!$A$1:$J$2336,3,FALSE)</f>
        <v>5.82</v>
      </c>
      <c r="P895" s="4" t="str">
        <f>VLOOKUP(A895,'Medical Examinations'!$A$1:$J$2336,4,FALSE)</f>
        <v>No</v>
      </c>
      <c r="Q895" s="4" t="str">
        <f>VLOOKUP(A895,'Medical Examinations'!$A$1:$J$2336,5,FALSE)</f>
        <v>No</v>
      </c>
      <c r="R895" s="4">
        <f>VLOOKUP(A895,'Medical Examinations'!$A$1:$J$2336,7,FALSE)</f>
        <v>1</v>
      </c>
      <c r="S895" s="4" t="str">
        <f>VLOOKUP(A895,'Medical Examinations'!$A$1:$J$2336,6,FALSE)</f>
        <v>No</v>
      </c>
      <c r="T895" s="4" t="str">
        <f>VLOOKUP(A895,'Medical Examinations'!$A$1:$J$2336,8,FALSE)</f>
        <v>No</v>
      </c>
      <c r="U895" s="4" t="str">
        <f>VLOOKUP(A895,'Medical Examinations'!$A$1:$J$2336,9,FALSE)</f>
        <v>Overweight</v>
      </c>
      <c r="V895" s="4" t="str">
        <f>VLOOKUP(A895,'Medical Examinations'!$A$1:$J$2336,10,FALSE)</f>
        <v>Prediabetes</v>
      </c>
      <c r="W895" s="4"/>
      <c r="X895" s="4"/>
    </row>
    <row r="896" spans="1:24" ht="15.75" thickBot="1" x14ac:dyDescent="0.3">
      <c r="A896" s="4" t="s">
        <v>930</v>
      </c>
      <c r="B896" s="5">
        <v>1979</v>
      </c>
      <c r="C896" s="4" t="s">
        <v>20</v>
      </c>
      <c r="D896" s="5">
        <v>19</v>
      </c>
      <c r="E896" s="5" t="str">
        <f>CONCATENATE(D896," ",C896," ",B896)</f>
        <v>19 Sep 1979</v>
      </c>
      <c r="F896" s="4" t="str">
        <f>IF(M896&lt;=30,"20-30",IF(M896&lt;=40,"31-40",IF(M896&lt;=50,"41-50","51+")))</f>
        <v>41-50</v>
      </c>
      <c r="G896" s="19">
        <v>7337.75</v>
      </c>
      <c r="H896" s="4" t="s">
        <v>11</v>
      </c>
      <c r="I896" s="4" t="s">
        <v>12</v>
      </c>
      <c r="J896" s="4" t="s">
        <v>42</v>
      </c>
      <c r="K896" s="4"/>
      <c r="L896" s="4" t="str">
        <f>VLOOKUP(A896,'Customer Names'!$A$2:$B$2336,2,FALSE)</f>
        <v>Anderson</v>
      </c>
      <c r="M896" s="4">
        <f>DATEDIF(E896,$K$2,"y")</f>
        <v>45</v>
      </c>
      <c r="N896" s="4">
        <f>VLOOKUP(A896,'Medical Examinations'!$A$2:$B$2336,2,FALSE)</f>
        <v>29.9</v>
      </c>
      <c r="O896" s="4">
        <f>VLOOKUP(A896,'Medical Examinations'!$A$1:$J$2336,3,FALSE)</f>
        <v>5.27</v>
      </c>
      <c r="P896" s="4" t="str">
        <f>VLOOKUP(A896,'Medical Examinations'!$A$1:$J$2336,4,FALSE)</f>
        <v>No</v>
      </c>
      <c r="Q896" s="4" t="str">
        <f>VLOOKUP(A896,'Medical Examinations'!$A$1:$J$2336,5,FALSE)</f>
        <v>No</v>
      </c>
      <c r="R896" s="4">
        <f>VLOOKUP(A896,'Medical Examinations'!$A$1:$J$2336,7,FALSE)</f>
        <v>1</v>
      </c>
      <c r="S896" s="4" t="str">
        <f>VLOOKUP(A896,'Medical Examinations'!$A$1:$J$2336,6,FALSE)</f>
        <v>Yes</v>
      </c>
      <c r="T896" s="4" t="str">
        <f>VLOOKUP(A896,'Medical Examinations'!$A$1:$J$2336,8,FALSE)</f>
        <v>No</v>
      </c>
      <c r="U896" s="4" t="str">
        <f>VLOOKUP(A896,'Medical Examinations'!$A$1:$J$2336,9,FALSE)</f>
        <v>Overweight</v>
      </c>
      <c r="V896" s="4" t="str">
        <f>VLOOKUP(A896,'Medical Examinations'!$A$1:$J$2336,10,FALSE)</f>
        <v>Normal</v>
      </c>
      <c r="W896" s="4"/>
      <c r="X896" s="4"/>
    </row>
    <row r="897" spans="1:24" ht="15.75" thickBot="1" x14ac:dyDescent="0.3">
      <c r="A897" s="4" t="s">
        <v>931</v>
      </c>
      <c r="B897" s="5">
        <v>1986</v>
      </c>
      <c r="C897" s="4" t="s">
        <v>18</v>
      </c>
      <c r="D897" s="5">
        <v>15</v>
      </c>
      <c r="E897" s="5" t="str">
        <f>CONCATENATE(D897," ",C897," ",B897)</f>
        <v>15 Jun 1986</v>
      </c>
      <c r="F897" s="4" t="str">
        <f>IF(M897&lt;=30,"20-30",IF(M897&lt;=40,"31-40",IF(M897&lt;=50,"41-50","51+")))</f>
        <v>31-40</v>
      </c>
      <c r="G897" s="19">
        <v>7339.93</v>
      </c>
      <c r="H897" s="4" t="s">
        <v>11</v>
      </c>
      <c r="I897" s="4" t="s">
        <v>11</v>
      </c>
      <c r="J897" s="4" t="s">
        <v>23</v>
      </c>
      <c r="K897" s="4"/>
      <c r="L897" s="4" t="str">
        <f>VLOOKUP(A897,'Customer Names'!$A$2:$B$2336,2,FALSE)</f>
        <v>Budrow</v>
      </c>
      <c r="M897" s="4">
        <f>DATEDIF(E897,$K$2,"y")</f>
        <v>38</v>
      </c>
      <c r="N897" s="4">
        <f>VLOOKUP(A897,'Medical Examinations'!$A$2:$B$2336,2,FALSE)</f>
        <v>26.41</v>
      </c>
      <c r="O897" s="4">
        <f>VLOOKUP(A897,'Medical Examinations'!$A$1:$J$2336,3,FALSE)</f>
        <v>7.32</v>
      </c>
      <c r="P897" s="4" t="str">
        <f>VLOOKUP(A897,'Medical Examinations'!$A$1:$J$2336,4,FALSE)</f>
        <v>Yes</v>
      </c>
      <c r="Q897" s="4" t="str">
        <f>VLOOKUP(A897,'Medical Examinations'!$A$1:$J$2336,5,FALSE)</f>
        <v>No</v>
      </c>
      <c r="R897" s="4">
        <f>VLOOKUP(A897,'Medical Examinations'!$A$1:$J$2336,7,FALSE)</f>
        <v>1</v>
      </c>
      <c r="S897" s="4" t="str">
        <f>VLOOKUP(A897,'Medical Examinations'!$A$1:$J$2336,6,FALSE)</f>
        <v>No</v>
      </c>
      <c r="T897" s="4" t="str">
        <f>VLOOKUP(A897,'Medical Examinations'!$A$1:$J$2336,8,FALSE)</f>
        <v>No</v>
      </c>
      <c r="U897" s="4" t="str">
        <f>VLOOKUP(A897,'Medical Examinations'!$A$1:$J$2336,9,FALSE)</f>
        <v>Overweight</v>
      </c>
      <c r="V897" s="4" t="str">
        <f>VLOOKUP(A897,'Medical Examinations'!$A$1:$J$2336,10,FALSE)</f>
        <v>Diabetes</v>
      </c>
      <c r="W897" s="4"/>
      <c r="X897" s="4"/>
    </row>
    <row r="898" spans="1:24" ht="15.75" thickBot="1" x14ac:dyDescent="0.3">
      <c r="A898" s="4" t="s">
        <v>932</v>
      </c>
      <c r="B898" s="5">
        <v>1977</v>
      </c>
      <c r="C898" s="4" t="s">
        <v>30</v>
      </c>
      <c r="D898" s="5">
        <v>18</v>
      </c>
      <c r="E898" s="5" t="str">
        <f>CONCATENATE(D898," ",C898," ",B898)</f>
        <v>18 Dec 1977</v>
      </c>
      <c r="F898" s="4" t="str">
        <f>IF(M898&lt;=30,"20-30",IF(M898&lt;=40,"31-40",IF(M898&lt;=50,"41-50","51+")))</f>
        <v>41-50</v>
      </c>
      <c r="G898" s="19">
        <v>7345.08</v>
      </c>
      <c r="H898" s="4" t="s">
        <v>11</v>
      </c>
      <c r="I898" s="4" t="s">
        <v>16</v>
      </c>
      <c r="J898" s="4" t="s">
        <v>42</v>
      </c>
      <c r="K898" s="4"/>
      <c r="L898" s="4" t="str">
        <f>VLOOKUP(A898,'Customer Names'!$A$2:$B$2336,2,FALSE)</f>
        <v>O'Meara</v>
      </c>
      <c r="M898" s="4">
        <f>DATEDIF(E898,$K$2,"y")</f>
        <v>47</v>
      </c>
      <c r="N898" s="4">
        <f>VLOOKUP(A898,'Medical Examinations'!$A$2:$B$2336,2,FALSE)</f>
        <v>33.1</v>
      </c>
      <c r="O898" s="4">
        <f>VLOOKUP(A898,'Medical Examinations'!$A$1:$J$2336,3,FALSE)</f>
        <v>4.93</v>
      </c>
      <c r="P898" s="4" t="str">
        <f>VLOOKUP(A898,'Medical Examinations'!$A$1:$J$2336,4,FALSE)</f>
        <v>No</v>
      </c>
      <c r="Q898" s="4" t="str">
        <f>VLOOKUP(A898,'Medical Examinations'!$A$1:$J$2336,5,FALSE)</f>
        <v>No</v>
      </c>
      <c r="R898" s="4">
        <f>VLOOKUP(A898,'Medical Examinations'!$A$1:$J$2336,7,FALSE)</f>
        <v>0</v>
      </c>
      <c r="S898" s="4" t="str">
        <f>VLOOKUP(A898,'Medical Examinations'!$A$1:$J$2336,6,FALSE)</f>
        <v>No</v>
      </c>
      <c r="T898" s="4" t="str">
        <f>VLOOKUP(A898,'Medical Examinations'!$A$1:$J$2336,8,FALSE)</f>
        <v>No</v>
      </c>
      <c r="U898" s="4" t="str">
        <f>VLOOKUP(A898,'Medical Examinations'!$A$1:$J$2336,9,FALSE)</f>
        <v>Obesity</v>
      </c>
      <c r="V898" s="4" t="str">
        <f>VLOOKUP(A898,'Medical Examinations'!$A$1:$J$2336,10,FALSE)</f>
        <v>Normal</v>
      </c>
      <c r="W898" s="4"/>
      <c r="X898" s="4"/>
    </row>
    <row r="899" spans="1:24" ht="15.75" thickBot="1" x14ac:dyDescent="0.3">
      <c r="A899" s="4" t="s">
        <v>933</v>
      </c>
      <c r="B899" s="5">
        <v>1979</v>
      </c>
      <c r="C899" s="4" t="s">
        <v>18</v>
      </c>
      <c r="D899" s="5">
        <v>26</v>
      </c>
      <c r="E899" s="5" t="str">
        <f>CONCATENATE(D899," ",C899," ",B899)</f>
        <v>26 Jun 1979</v>
      </c>
      <c r="F899" s="4" t="str">
        <f>IF(M899&lt;=30,"20-30",IF(M899&lt;=40,"31-40",IF(M899&lt;=50,"41-50","51+")))</f>
        <v>41-50</v>
      </c>
      <c r="G899" s="19">
        <v>7345.73</v>
      </c>
      <c r="H899" s="4" t="s">
        <v>11</v>
      </c>
      <c r="I899" s="4" t="s">
        <v>16</v>
      </c>
      <c r="J899" s="4" t="s">
        <v>13</v>
      </c>
      <c r="K899" s="4"/>
      <c r="L899" s="4" t="str">
        <f>VLOOKUP(A899,'Customer Names'!$A$2:$B$2336,2,FALSE)</f>
        <v>Glenn</v>
      </c>
      <c r="M899" s="4">
        <f>DATEDIF(E899,$K$2,"y")</f>
        <v>45</v>
      </c>
      <c r="N899" s="4">
        <f>VLOOKUP(A899,'Medical Examinations'!$A$2:$B$2336,2,FALSE)</f>
        <v>35.64</v>
      </c>
      <c r="O899" s="4">
        <f>VLOOKUP(A899,'Medical Examinations'!$A$1:$J$2336,3,FALSE)</f>
        <v>6.17</v>
      </c>
      <c r="P899" s="4" t="str">
        <f>VLOOKUP(A899,'Medical Examinations'!$A$1:$J$2336,4,FALSE)</f>
        <v>No</v>
      </c>
      <c r="Q899" s="4" t="str">
        <f>VLOOKUP(A899,'Medical Examinations'!$A$1:$J$2336,5,FALSE)</f>
        <v>No</v>
      </c>
      <c r="R899" s="4">
        <f>VLOOKUP(A899,'Medical Examinations'!$A$1:$J$2336,7,FALSE)</f>
        <v>1</v>
      </c>
      <c r="S899" s="4" t="str">
        <f>VLOOKUP(A899,'Medical Examinations'!$A$1:$J$2336,6,FALSE)</f>
        <v>Yes</v>
      </c>
      <c r="T899" s="4" t="str">
        <f>VLOOKUP(A899,'Medical Examinations'!$A$1:$J$2336,8,FALSE)</f>
        <v>No</v>
      </c>
      <c r="U899" s="4" t="str">
        <f>VLOOKUP(A899,'Medical Examinations'!$A$1:$J$2336,9,FALSE)</f>
        <v>Obesity</v>
      </c>
      <c r="V899" s="4" t="str">
        <f>VLOOKUP(A899,'Medical Examinations'!$A$1:$J$2336,10,FALSE)</f>
        <v>Prediabetes</v>
      </c>
      <c r="W899" s="4"/>
      <c r="X899" s="4"/>
    </row>
    <row r="900" spans="1:24" ht="15.75" thickBot="1" x14ac:dyDescent="0.3">
      <c r="A900" s="4" t="s">
        <v>934</v>
      </c>
      <c r="B900" s="5">
        <v>1977</v>
      </c>
      <c r="C900" s="4" t="s">
        <v>30</v>
      </c>
      <c r="D900" s="5">
        <v>1</v>
      </c>
      <c r="E900" s="5" t="str">
        <f>CONCATENATE(D900," ",C900," ",B900)</f>
        <v>1 Dec 1977</v>
      </c>
      <c r="F900" s="4" t="str">
        <f>IF(M900&lt;=30,"20-30",IF(M900&lt;=40,"31-40",IF(M900&lt;=50,"41-50","51+")))</f>
        <v>41-50</v>
      </c>
      <c r="G900" s="19">
        <v>7348.14</v>
      </c>
      <c r="H900" s="4" t="s">
        <v>11</v>
      </c>
      <c r="I900" s="4" t="s">
        <v>16</v>
      </c>
      <c r="J900" s="4" t="s">
        <v>42</v>
      </c>
      <c r="K900" s="4"/>
      <c r="L900" s="4" t="str">
        <f>VLOOKUP(A900,'Customer Names'!$A$2:$B$2336,2,FALSE)</f>
        <v>Irwin</v>
      </c>
      <c r="M900" s="4">
        <f>DATEDIF(E900,$K$2,"y")</f>
        <v>47</v>
      </c>
      <c r="N900" s="4">
        <f>VLOOKUP(A900,'Medical Examinations'!$A$2:$B$2336,2,FALSE)</f>
        <v>35.299999999999997</v>
      </c>
      <c r="O900" s="4">
        <f>VLOOKUP(A900,'Medical Examinations'!$A$1:$J$2336,3,FALSE)</f>
        <v>4.45</v>
      </c>
      <c r="P900" s="4" t="str">
        <f>VLOOKUP(A900,'Medical Examinations'!$A$1:$J$2336,4,FALSE)</f>
        <v>No</v>
      </c>
      <c r="Q900" s="4" t="str">
        <f>VLOOKUP(A900,'Medical Examinations'!$A$1:$J$2336,5,FALSE)</f>
        <v>No</v>
      </c>
      <c r="R900" s="4">
        <f>VLOOKUP(A900,'Medical Examinations'!$A$1:$J$2336,7,FALSE)</f>
        <v>0</v>
      </c>
      <c r="S900" s="4" t="str">
        <f>VLOOKUP(A900,'Medical Examinations'!$A$1:$J$2336,6,FALSE)</f>
        <v>No</v>
      </c>
      <c r="T900" s="4" t="str">
        <f>VLOOKUP(A900,'Medical Examinations'!$A$1:$J$2336,8,FALSE)</f>
        <v>No</v>
      </c>
      <c r="U900" s="4" t="str">
        <f>VLOOKUP(A900,'Medical Examinations'!$A$1:$J$2336,9,FALSE)</f>
        <v>Obesity</v>
      </c>
      <c r="V900" s="4" t="str">
        <f>VLOOKUP(A900,'Medical Examinations'!$A$1:$J$2336,10,FALSE)</f>
        <v>Normal</v>
      </c>
      <c r="W900" s="4"/>
      <c r="X900" s="4"/>
    </row>
    <row r="901" spans="1:24" ht="15.75" thickBot="1" x14ac:dyDescent="0.3">
      <c r="A901" s="4" t="s">
        <v>935</v>
      </c>
      <c r="B901" s="5">
        <v>1993</v>
      </c>
      <c r="C901" s="4" t="s">
        <v>36</v>
      </c>
      <c r="D901" s="5">
        <v>5</v>
      </c>
      <c r="E901" s="5" t="str">
        <f>CONCATENATE(D901," ",C901," ",B901)</f>
        <v>5 Oct 1993</v>
      </c>
      <c r="F901" s="4" t="str">
        <f>IF(M901&lt;=30,"20-30",IF(M901&lt;=40,"31-40",IF(M901&lt;=50,"41-50","51+")))</f>
        <v>31-40</v>
      </c>
      <c r="G901" s="19">
        <v>7349.12</v>
      </c>
      <c r="H901" s="4" t="s">
        <v>11</v>
      </c>
      <c r="I901" s="4" t="s">
        <v>11</v>
      </c>
      <c r="J901" s="4" t="s">
        <v>300</v>
      </c>
      <c r="K901" s="4"/>
      <c r="L901" s="4" t="str">
        <f>VLOOKUP(A901,'Customer Names'!$A$2:$B$2336,2,FALSE)</f>
        <v>Barrett</v>
      </c>
      <c r="M901" s="4">
        <f>DATEDIF(E901,$K$2,"y")</f>
        <v>31</v>
      </c>
      <c r="N901" s="4">
        <f>VLOOKUP(A901,'Medical Examinations'!$A$2:$B$2336,2,FALSE)</f>
        <v>35.29</v>
      </c>
      <c r="O901" s="4">
        <f>VLOOKUP(A901,'Medical Examinations'!$A$1:$J$2336,3,FALSE)</f>
        <v>5.9</v>
      </c>
      <c r="P901" s="4" t="str">
        <f>VLOOKUP(A901,'Medical Examinations'!$A$1:$J$2336,4,FALSE)</f>
        <v>No</v>
      </c>
      <c r="Q901" s="4" t="str">
        <f>VLOOKUP(A901,'Medical Examinations'!$A$1:$J$2336,5,FALSE)</f>
        <v>No</v>
      </c>
      <c r="R901" s="4">
        <f>VLOOKUP(A901,'Medical Examinations'!$A$1:$J$2336,7,FALSE)</f>
        <v>1</v>
      </c>
      <c r="S901" s="4" t="str">
        <f>VLOOKUP(A901,'Medical Examinations'!$A$1:$J$2336,6,FALSE)</f>
        <v>Yes</v>
      </c>
      <c r="T901" s="4" t="str">
        <f>VLOOKUP(A901,'Medical Examinations'!$A$1:$J$2336,8,FALSE)</f>
        <v>No</v>
      </c>
      <c r="U901" s="4" t="str">
        <f>VLOOKUP(A901,'Medical Examinations'!$A$1:$J$2336,9,FALSE)</f>
        <v>Obesity</v>
      </c>
      <c r="V901" s="4" t="str">
        <f>VLOOKUP(A901,'Medical Examinations'!$A$1:$J$2336,10,FALSE)</f>
        <v>Prediabetes</v>
      </c>
      <c r="W901" s="4"/>
      <c r="X901" s="4"/>
    </row>
    <row r="902" spans="1:24" ht="15.75" thickBot="1" x14ac:dyDescent="0.3">
      <c r="A902" s="4" t="s">
        <v>936</v>
      </c>
      <c r="B902" s="5">
        <v>1983</v>
      </c>
      <c r="C902" s="4" t="s">
        <v>18</v>
      </c>
      <c r="D902" s="5">
        <v>21</v>
      </c>
      <c r="E902" s="5" t="str">
        <f>CONCATENATE(D902," ",C902," ",B902)</f>
        <v>21 Jun 1983</v>
      </c>
      <c r="F902" s="4" t="str">
        <f>IF(M902&lt;=30,"20-30",IF(M902&lt;=40,"31-40",IF(M902&lt;=50,"41-50","51+")))</f>
        <v>41-50</v>
      </c>
      <c r="G902" s="19">
        <v>7357.49</v>
      </c>
      <c r="H902" s="4" t="s">
        <v>11</v>
      </c>
      <c r="I902" s="4" t="s">
        <v>11</v>
      </c>
      <c r="J902" s="4" t="s">
        <v>23</v>
      </c>
      <c r="K902" s="4"/>
      <c r="L902" s="4" t="str">
        <f>VLOOKUP(A902,'Customer Names'!$A$2:$B$2336,2,FALSE)</f>
        <v>Gonzalez</v>
      </c>
      <c r="M902" s="4">
        <f>DATEDIF(E902,$K$2,"y")</f>
        <v>41</v>
      </c>
      <c r="N902" s="4">
        <f>VLOOKUP(A902,'Medical Examinations'!$A$2:$B$2336,2,FALSE)</f>
        <v>24.19</v>
      </c>
      <c r="O902" s="4">
        <f>VLOOKUP(A902,'Medical Examinations'!$A$1:$J$2336,3,FALSE)</f>
        <v>6.22</v>
      </c>
      <c r="P902" s="4" t="str">
        <f>VLOOKUP(A902,'Medical Examinations'!$A$1:$J$2336,4,FALSE)</f>
        <v>Yes</v>
      </c>
      <c r="Q902" s="4" t="str">
        <f>VLOOKUP(A902,'Medical Examinations'!$A$1:$J$2336,5,FALSE)</f>
        <v>No</v>
      </c>
      <c r="R902" s="4">
        <f>VLOOKUP(A902,'Medical Examinations'!$A$1:$J$2336,7,FALSE)</f>
        <v>1</v>
      </c>
      <c r="S902" s="4" t="str">
        <f>VLOOKUP(A902,'Medical Examinations'!$A$1:$J$2336,6,FALSE)</f>
        <v>Yes</v>
      </c>
      <c r="T902" s="4" t="str">
        <f>VLOOKUP(A902,'Medical Examinations'!$A$1:$J$2336,8,FALSE)</f>
        <v>No</v>
      </c>
      <c r="U902" s="4" t="str">
        <f>VLOOKUP(A902,'Medical Examinations'!$A$1:$J$2336,9,FALSE)</f>
        <v>Normal Weight</v>
      </c>
      <c r="V902" s="4" t="str">
        <f>VLOOKUP(A902,'Medical Examinations'!$A$1:$J$2336,10,FALSE)</f>
        <v>Prediabetes</v>
      </c>
      <c r="W902" s="4"/>
      <c r="X902" s="4"/>
    </row>
    <row r="903" spans="1:24" ht="15.75" thickBot="1" x14ac:dyDescent="0.3">
      <c r="A903" s="4" t="s">
        <v>937</v>
      </c>
      <c r="B903" s="5">
        <v>1981</v>
      </c>
      <c r="C903" s="4" t="s">
        <v>10</v>
      </c>
      <c r="D903" s="5">
        <v>16</v>
      </c>
      <c r="E903" s="5" t="str">
        <f>CONCATENATE(D903," ",C903," ",B903)</f>
        <v>16 Jul 1981</v>
      </c>
      <c r="F903" s="4" t="str">
        <f>IF(M903&lt;=30,"20-30",IF(M903&lt;=40,"31-40",IF(M903&lt;=50,"41-50","51+")))</f>
        <v>41-50</v>
      </c>
      <c r="G903" s="19">
        <v>7358.18</v>
      </c>
      <c r="H903" s="4" t="s">
        <v>11</v>
      </c>
      <c r="I903" s="4" t="s">
        <v>12</v>
      </c>
      <c r="J903" s="4" t="s">
        <v>247</v>
      </c>
      <c r="K903" s="4"/>
      <c r="L903" s="4" t="str">
        <f>VLOOKUP(A903,'Customer Names'!$A$2:$B$2336,2,FALSE)</f>
        <v>Goldstein</v>
      </c>
      <c r="M903" s="4">
        <f>DATEDIF(E903,$K$2,"y")</f>
        <v>43</v>
      </c>
      <c r="N903" s="4">
        <f>VLOOKUP(A903,'Medical Examinations'!$A$2:$B$2336,2,FALSE)</f>
        <v>31.635000000000002</v>
      </c>
      <c r="O903" s="4">
        <f>VLOOKUP(A903,'Medical Examinations'!$A$1:$J$2336,3,FALSE)</f>
        <v>9.1300000000000008</v>
      </c>
      <c r="P903" s="4" t="str">
        <f>VLOOKUP(A903,'Medical Examinations'!$A$1:$J$2336,4,FALSE)</f>
        <v>Yes</v>
      </c>
      <c r="Q903" s="4" t="str">
        <f>VLOOKUP(A903,'Medical Examinations'!$A$1:$J$2336,5,FALSE)</f>
        <v>No</v>
      </c>
      <c r="R903" s="4">
        <f>VLOOKUP(A903,'Medical Examinations'!$A$1:$J$2336,7,FALSE)</f>
        <v>0</v>
      </c>
      <c r="S903" s="4" t="str">
        <f>VLOOKUP(A903,'Medical Examinations'!$A$1:$J$2336,6,FALSE)</f>
        <v>No</v>
      </c>
      <c r="T903" s="4" t="str">
        <f>VLOOKUP(A903,'Medical Examinations'!$A$1:$J$2336,8,FALSE)</f>
        <v>No</v>
      </c>
      <c r="U903" s="4" t="str">
        <f>VLOOKUP(A903,'Medical Examinations'!$A$1:$J$2336,9,FALSE)</f>
        <v>Obesity</v>
      </c>
      <c r="V903" s="4" t="str">
        <f>VLOOKUP(A903,'Medical Examinations'!$A$1:$J$2336,10,FALSE)</f>
        <v>Diabetes</v>
      </c>
      <c r="W903" s="4"/>
      <c r="X903" s="4"/>
    </row>
    <row r="904" spans="1:24" ht="15.75" thickBot="1" x14ac:dyDescent="0.3">
      <c r="A904" s="4" t="s">
        <v>938</v>
      </c>
      <c r="B904" s="5">
        <v>1965</v>
      </c>
      <c r="C904" s="4" t="s">
        <v>30</v>
      </c>
      <c r="D904" s="5">
        <v>9</v>
      </c>
      <c r="E904" s="5" t="str">
        <f>CONCATENATE(D904," ",C904," ",B904)</f>
        <v>9 Dec 1965</v>
      </c>
      <c r="F904" s="4" t="str">
        <f>IF(M904&lt;=30,"20-30",IF(M904&lt;=40,"31-40",IF(M904&lt;=50,"41-50","51+")))</f>
        <v>51+</v>
      </c>
      <c r="G904" s="19">
        <v>7362.31</v>
      </c>
      <c r="H904" s="4" t="s">
        <v>12</v>
      </c>
      <c r="I904" s="4" t="s">
        <v>12</v>
      </c>
      <c r="J904" s="4" t="s">
        <v>13</v>
      </c>
      <c r="K904" s="4"/>
      <c r="L904" s="4" t="str">
        <f>VLOOKUP(A904,'Customer Names'!$A$2:$B$2336,2,FALSE)</f>
        <v>Kramer</v>
      </c>
      <c r="M904" s="4">
        <f>DATEDIF(E904,$K$2,"y")</f>
        <v>59</v>
      </c>
      <c r="N904" s="4">
        <f>VLOOKUP(A904,'Medical Examinations'!$A$2:$B$2336,2,FALSE)</f>
        <v>16.79</v>
      </c>
      <c r="O904" s="4">
        <f>VLOOKUP(A904,'Medical Examinations'!$A$1:$J$2336,3,FALSE)</f>
        <v>11.4</v>
      </c>
      <c r="P904" s="4" t="str">
        <f>VLOOKUP(A904,'Medical Examinations'!$A$1:$J$2336,4,FALSE)</f>
        <v>No</v>
      </c>
      <c r="Q904" s="4" t="str">
        <f>VLOOKUP(A904,'Medical Examinations'!$A$1:$J$2336,5,FALSE)</f>
        <v>No</v>
      </c>
      <c r="R904" s="4">
        <f>VLOOKUP(A904,'Medical Examinations'!$A$1:$J$2336,7,FALSE)</f>
        <v>0</v>
      </c>
      <c r="S904" s="4" t="str">
        <f>VLOOKUP(A904,'Medical Examinations'!$A$1:$J$2336,6,FALSE)</f>
        <v>No</v>
      </c>
      <c r="T904" s="4" t="str">
        <f>VLOOKUP(A904,'Medical Examinations'!$A$1:$J$2336,8,FALSE)</f>
        <v>No</v>
      </c>
      <c r="U904" s="4" t="str">
        <f>VLOOKUP(A904,'Medical Examinations'!$A$1:$J$2336,9,FALSE)</f>
        <v>Underweight</v>
      </c>
      <c r="V904" s="4" t="str">
        <f>VLOOKUP(A904,'Medical Examinations'!$A$1:$J$2336,10,FALSE)</f>
        <v>Diabetes</v>
      </c>
      <c r="W904" s="4"/>
      <c r="X904" s="4"/>
    </row>
    <row r="905" spans="1:24" ht="15.75" thickBot="1" x14ac:dyDescent="0.3">
      <c r="A905" s="4" t="s">
        <v>939</v>
      </c>
      <c r="B905" s="5">
        <v>1981</v>
      </c>
      <c r="C905" s="4" t="s">
        <v>15</v>
      </c>
      <c r="D905" s="5">
        <v>24</v>
      </c>
      <c r="E905" s="5" t="str">
        <f>CONCATENATE(D905," ",C905," ",B905)</f>
        <v>24 Nov 1981</v>
      </c>
      <c r="F905" s="4" t="str">
        <f>IF(M905&lt;=30,"20-30",IF(M905&lt;=40,"31-40",IF(M905&lt;=50,"41-50","51+")))</f>
        <v>41-50</v>
      </c>
      <c r="G905" s="19">
        <v>7371.77</v>
      </c>
      <c r="H905" s="4" t="s">
        <v>11</v>
      </c>
      <c r="I905" s="4" t="s">
        <v>16</v>
      </c>
      <c r="J905" s="4" t="s">
        <v>42</v>
      </c>
      <c r="K905" s="4"/>
      <c r="L905" s="4" t="str">
        <f>VLOOKUP(A905,'Customer Names'!$A$2:$B$2336,2,FALSE)</f>
        <v>Monette</v>
      </c>
      <c r="M905" s="4">
        <f>DATEDIF(E905,$K$2,"y")</f>
        <v>43</v>
      </c>
      <c r="N905" s="4">
        <f>VLOOKUP(A905,'Medical Examinations'!$A$2:$B$2336,2,FALSE)</f>
        <v>37.1</v>
      </c>
      <c r="O905" s="4">
        <f>VLOOKUP(A905,'Medical Examinations'!$A$1:$J$2336,3,FALSE)</f>
        <v>8.8699999999999992</v>
      </c>
      <c r="P905" s="4" t="str">
        <f>VLOOKUP(A905,'Medical Examinations'!$A$1:$J$2336,4,FALSE)</f>
        <v>Yes</v>
      </c>
      <c r="Q905" s="4" t="str">
        <f>VLOOKUP(A905,'Medical Examinations'!$A$1:$J$2336,5,FALSE)</f>
        <v>No</v>
      </c>
      <c r="R905" s="4">
        <f>VLOOKUP(A905,'Medical Examinations'!$A$1:$J$2336,7,FALSE)</f>
        <v>0</v>
      </c>
      <c r="S905" s="4" t="str">
        <f>VLOOKUP(A905,'Medical Examinations'!$A$1:$J$2336,6,FALSE)</f>
        <v>No</v>
      </c>
      <c r="T905" s="4" t="str">
        <f>VLOOKUP(A905,'Medical Examinations'!$A$1:$J$2336,8,FALSE)</f>
        <v>No</v>
      </c>
      <c r="U905" s="4" t="str">
        <f>VLOOKUP(A905,'Medical Examinations'!$A$1:$J$2336,9,FALSE)</f>
        <v>Obesity</v>
      </c>
      <c r="V905" s="4" t="str">
        <f>VLOOKUP(A905,'Medical Examinations'!$A$1:$J$2336,10,FALSE)</f>
        <v>Diabetes</v>
      </c>
      <c r="W905" s="4"/>
      <c r="X905" s="4"/>
    </row>
    <row r="906" spans="1:24" ht="15.75" thickBot="1" x14ac:dyDescent="0.3">
      <c r="A906" s="4" t="s">
        <v>940</v>
      </c>
      <c r="B906" s="5">
        <v>1993</v>
      </c>
      <c r="C906" s="4" t="s">
        <v>10</v>
      </c>
      <c r="D906" s="5">
        <v>22</v>
      </c>
      <c r="E906" s="5" t="str">
        <f>CONCATENATE(D906," ",C906," ",B906)</f>
        <v>22 Jul 1993</v>
      </c>
      <c r="F906" s="4" t="str">
        <f>IF(M906&lt;=30,"20-30",IF(M906&lt;=40,"31-40",IF(M906&lt;=50,"41-50","51+")))</f>
        <v>31-40</v>
      </c>
      <c r="G906" s="19">
        <v>7388.85</v>
      </c>
      <c r="H906" s="4" t="s">
        <v>11</v>
      </c>
      <c r="I906" s="4" t="s">
        <v>11</v>
      </c>
      <c r="J906" s="4" t="s">
        <v>535</v>
      </c>
      <c r="K906" s="4"/>
      <c r="L906" s="4" t="str">
        <f>VLOOKUP(A906,'Customer Names'!$A$2:$B$2336,2,FALSE)</f>
        <v>Winkelman</v>
      </c>
      <c r="M906" s="4">
        <f>DATEDIF(E906,$K$2,"y")</f>
        <v>31</v>
      </c>
      <c r="N906" s="4">
        <f>VLOOKUP(A906,'Medical Examinations'!$A$2:$B$2336,2,FALSE)</f>
        <v>35.020000000000003</v>
      </c>
      <c r="O906" s="4">
        <f>VLOOKUP(A906,'Medical Examinations'!$A$1:$J$2336,3,FALSE)</f>
        <v>4.78</v>
      </c>
      <c r="P906" s="4" t="str">
        <f>VLOOKUP(A906,'Medical Examinations'!$A$1:$J$2336,4,FALSE)</f>
        <v>No</v>
      </c>
      <c r="Q906" s="4" t="str">
        <f>VLOOKUP(A906,'Medical Examinations'!$A$1:$J$2336,5,FALSE)</f>
        <v>No</v>
      </c>
      <c r="R906" s="4">
        <f>VLOOKUP(A906,'Medical Examinations'!$A$1:$J$2336,7,FALSE)</f>
        <v>1</v>
      </c>
      <c r="S906" s="4" t="str">
        <f>VLOOKUP(A906,'Medical Examinations'!$A$1:$J$2336,6,FALSE)</f>
        <v>Yes</v>
      </c>
      <c r="T906" s="4" t="str">
        <f>VLOOKUP(A906,'Medical Examinations'!$A$1:$J$2336,8,FALSE)</f>
        <v>No</v>
      </c>
      <c r="U906" s="4" t="str">
        <f>VLOOKUP(A906,'Medical Examinations'!$A$1:$J$2336,9,FALSE)</f>
        <v>Obesity</v>
      </c>
      <c r="V906" s="4" t="str">
        <f>VLOOKUP(A906,'Medical Examinations'!$A$1:$J$2336,10,FALSE)</f>
        <v>Normal</v>
      </c>
      <c r="W906" s="4"/>
      <c r="X906" s="4"/>
    </row>
    <row r="907" spans="1:24" ht="15.75" thickBot="1" x14ac:dyDescent="0.3">
      <c r="A907" s="4" t="s">
        <v>941</v>
      </c>
      <c r="B907" s="5">
        <v>1965</v>
      </c>
      <c r="C907" s="4" t="s">
        <v>30</v>
      </c>
      <c r="D907" s="5">
        <v>5</v>
      </c>
      <c r="E907" s="5" t="str">
        <f>CONCATENATE(D907," ",C907," ",B907)</f>
        <v>5 Dec 1965</v>
      </c>
      <c r="F907" s="4" t="str">
        <f>IF(M907&lt;=30,"20-30",IF(M907&lt;=40,"31-40",IF(M907&lt;=50,"41-50","51+")))</f>
        <v>51+</v>
      </c>
      <c r="G907" s="19">
        <v>7403.98</v>
      </c>
      <c r="H907" s="4" t="s">
        <v>12</v>
      </c>
      <c r="I907" s="4" t="s">
        <v>11</v>
      </c>
      <c r="J907" s="4" t="s">
        <v>13</v>
      </c>
      <c r="K907" s="4"/>
      <c r="L907" s="4" t="str">
        <f>VLOOKUP(A907,'Customer Names'!$A$2:$B$2336,2,FALSE)</f>
        <v>Henderson</v>
      </c>
      <c r="M907" s="4">
        <f>DATEDIF(E907,$K$2,"y")</f>
        <v>59</v>
      </c>
      <c r="N907" s="4">
        <f>VLOOKUP(A907,'Medical Examinations'!$A$2:$B$2336,2,FALSE)</f>
        <v>17.3</v>
      </c>
      <c r="O907" s="4">
        <f>VLOOKUP(A907,'Medical Examinations'!$A$1:$J$2336,3,FALSE)</f>
        <v>9.2799999999999994</v>
      </c>
      <c r="P907" s="4" t="str">
        <f>VLOOKUP(A907,'Medical Examinations'!$A$1:$J$2336,4,FALSE)</f>
        <v>No</v>
      </c>
      <c r="Q907" s="4" t="str">
        <f>VLOOKUP(A907,'Medical Examinations'!$A$1:$J$2336,5,FALSE)</f>
        <v>No</v>
      </c>
      <c r="R907" s="4">
        <f>VLOOKUP(A907,'Medical Examinations'!$A$1:$J$2336,7,FALSE)</f>
        <v>0</v>
      </c>
      <c r="S907" s="4" t="str">
        <f>VLOOKUP(A907,'Medical Examinations'!$A$1:$J$2336,6,FALSE)</f>
        <v>No</v>
      </c>
      <c r="T907" s="4" t="str">
        <f>VLOOKUP(A907,'Medical Examinations'!$A$1:$J$2336,8,FALSE)</f>
        <v>No</v>
      </c>
      <c r="U907" s="4" t="str">
        <f>VLOOKUP(A907,'Medical Examinations'!$A$1:$J$2336,9,FALSE)</f>
        <v>Underweight</v>
      </c>
      <c r="V907" s="4" t="str">
        <f>VLOOKUP(A907,'Medical Examinations'!$A$1:$J$2336,10,FALSE)</f>
        <v>Diabetes</v>
      </c>
      <c r="W907" s="4"/>
      <c r="X907" s="4"/>
    </row>
    <row r="908" spans="1:24" ht="15.75" thickBot="1" x14ac:dyDescent="0.3">
      <c r="A908" s="4" t="s">
        <v>942</v>
      </c>
      <c r="B908" s="5">
        <v>1983</v>
      </c>
      <c r="C908" s="4" t="s">
        <v>20</v>
      </c>
      <c r="D908" s="5">
        <v>19</v>
      </c>
      <c r="E908" s="5" t="str">
        <f>CONCATENATE(D908," ",C908," ",B908)</f>
        <v>19 Sep 1983</v>
      </c>
      <c r="F908" s="4" t="str">
        <f>IF(M908&lt;=30,"20-30",IF(M908&lt;=40,"31-40",IF(M908&lt;=50,"41-50","51+")))</f>
        <v>41-50</v>
      </c>
      <c r="G908" s="19">
        <v>7418.52</v>
      </c>
      <c r="H908" s="4" t="s">
        <v>11</v>
      </c>
      <c r="I908" s="4" t="s">
        <v>11</v>
      </c>
      <c r="J908" s="4" t="s">
        <v>42</v>
      </c>
      <c r="K908" s="4"/>
      <c r="L908" s="4" t="str">
        <f>VLOOKUP(A908,'Customer Names'!$A$2:$B$2336,2,FALSE)</f>
        <v>Smith</v>
      </c>
      <c r="M908" s="4">
        <f>DATEDIF(E908,$K$2,"y")</f>
        <v>41</v>
      </c>
      <c r="N908" s="4">
        <f>VLOOKUP(A908,'Medical Examinations'!$A$2:$B$2336,2,FALSE)</f>
        <v>34.1</v>
      </c>
      <c r="O908" s="4">
        <f>VLOOKUP(A908,'Medical Examinations'!$A$1:$J$2336,3,FALSE)</f>
        <v>6.29</v>
      </c>
      <c r="P908" s="4" t="str">
        <f>VLOOKUP(A908,'Medical Examinations'!$A$1:$J$2336,4,FALSE)</f>
        <v>Yes</v>
      </c>
      <c r="Q908" s="4" t="str">
        <f>VLOOKUP(A908,'Medical Examinations'!$A$1:$J$2336,5,FALSE)</f>
        <v>No</v>
      </c>
      <c r="R908" s="4">
        <f>VLOOKUP(A908,'Medical Examinations'!$A$1:$J$2336,7,FALSE)</f>
        <v>1</v>
      </c>
      <c r="S908" s="4" t="str">
        <f>VLOOKUP(A908,'Medical Examinations'!$A$1:$J$2336,6,FALSE)</f>
        <v>Yes</v>
      </c>
      <c r="T908" s="4" t="str">
        <f>VLOOKUP(A908,'Medical Examinations'!$A$1:$J$2336,8,FALSE)</f>
        <v>No</v>
      </c>
      <c r="U908" s="4" t="str">
        <f>VLOOKUP(A908,'Medical Examinations'!$A$1:$J$2336,9,FALSE)</f>
        <v>Obesity</v>
      </c>
      <c r="V908" s="4" t="str">
        <f>VLOOKUP(A908,'Medical Examinations'!$A$1:$J$2336,10,FALSE)</f>
        <v>Prediabetes</v>
      </c>
      <c r="W908" s="4"/>
      <c r="X908" s="4"/>
    </row>
    <row r="909" spans="1:24" ht="15.75" thickBot="1" x14ac:dyDescent="0.3">
      <c r="A909" s="4" t="s">
        <v>943</v>
      </c>
      <c r="B909" s="5">
        <v>1978</v>
      </c>
      <c r="C909" s="4" t="s">
        <v>15</v>
      </c>
      <c r="D909" s="5">
        <v>12</v>
      </c>
      <c r="E909" s="5" t="str">
        <f>CONCATENATE(D909," ",C909," ",B909)</f>
        <v>12 Nov 1978</v>
      </c>
      <c r="F909" s="4" t="str">
        <f>IF(M909&lt;=30,"20-30",IF(M909&lt;=40,"31-40",IF(M909&lt;=50,"41-50","51+")))</f>
        <v>41-50</v>
      </c>
      <c r="G909" s="19">
        <v>7419.48</v>
      </c>
      <c r="H909" s="4" t="s">
        <v>11</v>
      </c>
      <c r="I909" s="4" t="s">
        <v>11</v>
      </c>
      <c r="J909" s="4" t="s">
        <v>23</v>
      </c>
      <c r="K909" s="4"/>
      <c r="L909" s="4" t="str">
        <f>VLOOKUP(A909,'Customer Names'!$A$2:$B$2336,2,FALSE)</f>
        <v>Starosciak</v>
      </c>
      <c r="M909" s="4">
        <f>DATEDIF(E909,$K$2,"y")</f>
        <v>46</v>
      </c>
      <c r="N909" s="4">
        <f>VLOOKUP(A909,'Medical Examinations'!$A$2:$B$2336,2,FALSE)</f>
        <v>26.41</v>
      </c>
      <c r="O909" s="4">
        <f>VLOOKUP(A909,'Medical Examinations'!$A$1:$J$2336,3,FALSE)</f>
        <v>11.4</v>
      </c>
      <c r="P909" s="4" t="str">
        <f>VLOOKUP(A909,'Medical Examinations'!$A$1:$J$2336,4,FALSE)</f>
        <v>No</v>
      </c>
      <c r="Q909" s="4" t="str">
        <f>VLOOKUP(A909,'Medical Examinations'!$A$1:$J$2336,5,FALSE)</f>
        <v>No</v>
      </c>
      <c r="R909" s="4">
        <f>VLOOKUP(A909,'Medical Examinations'!$A$1:$J$2336,7,FALSE)</f>
        <v>0</v>
      </c>
      <c r="S909" s="4" t="str">
        <f>VLOOKUP(A909,'Medical Examinations'!$A$1:$J$2336,6,FALSE)</f>
        <v>No</v>
      </c>
      <c r="T909" s="4" t="str">
        <f>VLOOKUP(A909,'Medical Examinations'!$A$1:$J$2336,8,FALSE)</f>
        <v>No</v>
      </c>
      <c r="U909" s="4" t="str">
        <f>VLOOKUP(A909,'Medical Examinations'!$A$1:$J$2336,9,FALSE)</f>
        <v>Overweight</v>
      </c>
      <c r="V909" s="4" t="str">
        <f>VLOOKUP(A909,'Medical Examinations'!$A$1:$J$2336,10,FALSE)</f>
        <v>Diabetes</v>
      </c>
      <c r="W909" s="4"/>
      <c r="X909" s="4"/>
    </row>
    <row r="910" spans="1:24" ht="15.75" thickBot="1" x14ac:dyDescent="0.3">
      <c r="A910" s="4" t="s">
        <v>944</v>
      </c>
      <c r="B910" s="5">
        <v>1978</v>
      </c>
      <c r="C910" s="4" t="s">
        <v>30</v>
      </c>
      <c r="D910" s="5">
        <v>2</v>
      </c>
      <c r="E910" s="5" t="str">
        <f>CONCATENATE(D910," ",C910," ",B910)</f>
        <v>2 Dec 1978</v>
      </c>
      <c r="F910" s="4" t="str">
        <f>IF(M910&lt;=30,"20-30",IF(M910&lt;=40,"31-40",IF(M910&lt;=50,"41-50","51+")))</f>
        <v>41-50</v>
      </c>
      <c r="G910" s="19">
        <v>7421.19</v>
      </c>
      <c r="H910" s="4" t="s">
        <v>11</v>
      </c>
      <c r="I910" s="4" t="s">
        <v>12</v>
      </c>
      <c r="J910" s="4" t="s">
        <v>23</v>
      </c>
      <c r="K910" s="4"/>
      <c r="L910" s="4" t="str">
        <f>VLOOKUP(A910,'Customer Names'!$A$2:$B$2336,2,FALSE)</f>
        <v>Williams</v>
      </c>
      <c r="M910" s="4">
        <f>DATEDIF(E910,$K$2,"y")</f>
        <v>46</v>
      </c>
      <c r="N910" s="4">
        <f>VLOOKUP(A910,'Medical Examinations'!$A$2:$B$2336,2,FALSE)</f>
        <v>27.645</v>
      </c>
      <c r="O910" s="4">
        <f>VLOOKUP(A910,'Medical Examinations'!$A$1:$J$2336,3,FALSE)</f>
        <v>9.91</v>
      </c>
      <c r="P910" s="4" t="str">
        <f>VLOOKUP(A910,'Medical Examinations'!$A$1:$J$2336,4,FALSE)</f>
        <v>No</v>
      </c>
      <c r="Q910" s="4" t="str">
        <f>VLOOKUP(A910,'Medical Examinations'!$A$1:$J$2336,5,FALSE)</f>
        <v>No</v>
      </c>
      <c r="R910" s="4">
        <f>VLOOKUP(A910,'Medical Examinations'!$A$1:$J$2336,7,FALSE)</f>
        <v>0</v>
      </c>
      <c r="S910" s="4" t="str">
        <f>VLOOKUP(A910,'Medical Examinations'!$A$1:$J$2336,6,FALSE)</f>
        <v>No</v>
      </c>
      <c r="T910" s="4" t="str">
        <f>VLOOKUP(A910,'Medical Examinations'!$A$1:$J$2336,8,FALSE)</f>
        <v>No</v>
      </c>
      <c r="U910" s="4" t="str">
        <f>VLOOKUP(A910,'Medical Examinations'!$A$1:$J$2336,9,FALSE)</f>
        <v>Overweight</v>
      </c>
      <c r="V910" s="4" t="str">
        <f>VLOOKUP(A910,'Medical Examinations'!$A$1:$J$2336,10,FALSE)</f>
        <v>Diabetes</v>
      </c>
      <c r="W910" s="4"/>
      <c r="X910" s="4"/>
    </row>
    <row r="911" spans="1:24" ht="15.75" thickBot="1" x14ac:dyDescent="0.3">
      <c r="A911" s="4" t="s">
        <v>945</v>
      </c>
      <c r="B911" s="5">
        <v>1977</v>
      </c>
      <c r="C911" s="4" t="s">
        <v>34</v>
      </c>
      <c r="D911" s="5">
        <v>25</v>
      </c>
      <c r="E911" s="5" t="str">
        <f>CONCATENATE(D911," ",C911," ",B911)</f>
        <v>25 Aug 1977</v>
      </c>
      <c r="F911" s="4" t="str">
        <f>IF(M911&lt;=30,"20-30",IF(M911&lt;=40,"31-40",IF(M911&lt;=50,"41-50","51+")))</f>
        <v>41-50</v>
      </c>
      <c r="G911" s="19">
        <v>7441.05</v>
      </c>
      <c r="H911" s="4" t="s">
        <v>12</v>
      </c>
      <c r="I911" s="4" t="s">
        <v>11</v>
      </c>
      <c r="J911" s="4" t="s">
        <v>42</v>
      </c>
      <c r="K911" s="4"/>
      <c r="L911" s="4" t="str">
        <f>VLOOKUP(A911,'Customer Names'!$A$2:$B$2336,2,FALSE)</f>
        <v>Keate</v>
      </c>
      <c r="M911" s="4">
        <f>DATEDIF(E911,$K$2,"y")</f>
        <v>47</v>
      </c>
      <c r="N911" s="4">
        <f>VLOOKUP(A911,'Medical Examinations'!$A$2:$B$2336,2,FALSE)</f>
        <v>30.2</v>
      </c>
      <c r="O911" s="4">
        <f>VLOOKUP(A911,'Medical Examinations'!$A$1:$J$2336,3,FALSE)</f>
        <v>5.7</v>
      </c>
      <c r="P911" s="4" t="str">
        <f>VLOOKUP(A911,'Medical Examinations'!$A$1:$J$2336,4,FALSE)</f>
        <v>No</v>
      </c>
      <c r="Q911" s="4" t="str">
        <f>VLOOKUP(A911,'Medical Examinations'!$A$1:$J$2336,5,FALSE)</f>
        <v>No</v>
      </c>
      <c r="R911" s="4">
        <f>VLOOKUP(A911,'Medical Examinations'!$A$1:$J$2336,7,FALSE)</f>
        <v>0</v>
      </c>
      <c r="S911" s="4" t="str">
        <f>VLOOKUP(A911,'Medical Examinations'!$A$1:$J$2336,6,FALSE)</f>
        <v>No</v>
      </c>
      <c r="T911" s="4" t="str">
        <f>VLOOKUP(A911,'Medical Examinations'!$A$1:$J$2336,8,FALSE)</f>
        <v>No</v>
      </c>
      <c r="U911" s="4" t="str">
        <f>VLOOKUP(A911,'Medical Examinations'!$A$1:$J$2336,9,FALSE)</f>
        <v>Obesity</v>
      </c>
      <c r="V911" s="4" t="str">
        <f>VLOOKUP(A911,'Medical Examinations'!$A$1:$J$2336,10,FALSE)</f>
        <v>Prediabetes</v>
      </c>
      <c r="W911" s="4"/>
      <c r="X911" s="4"/>
    </row>
    <row r="912" spans="1:24" ht="15.75" thickBot="1" x14ac:dyDescent="0.3">
      <c r="A912" s="4" t="s">
        <v>946</v>
      </c>
      <c r="B912" s="5">
        <v>1979</v>
      </c>
      <c r="C912" s="4" t="s">
        <v>20</v>
      </c>
      <c r="D912" s="5">
        <v>1</v>
      </c>
      <c r="E912" s="5" t="str">
        <f>CONCATENATE(D912," ",C912," ",B912)</f>
        <v>1 Sep 1979</v>
      </c>
      <c r="F912" s="4" t="str">
        <f>IF(M912&lt;=30,"20-30",IF(M912&lt;=40,"31-40",IF(M912&lt;=50,"41-50","51+")))</f>
        <v>41-50</v>
      </c>
      <c r="G912" s="19">
        <v>7441.5</v>
      </c>
      <c r="H912" s="4" t="s">
        <v>12</v>
      </c>
      <c r="I912" s="4" t="s">
        <v>11</v>
      </c>
      <c r="J912" s="4" t="s">
        <v>42</v>
      </c>
      <c r="K912" s="4"/>
      <c r="L912" s="4" t="str">
        <f>VLOOKUP(A912,'Customer Names'!$A$2:$B$2336,2,FALSE)</f>
        <v>Larsen</v>
      </c>
      <c r="M912" s="4">
        <f>DATEDIF(E912,$K$2,"y")</f>
        <v>45</v>
      </c>
      <c r="N912" s="4">
        <f>VLOOKUP(A912,'Medical Examinations'!$A$2:$B$2336,2,FALSE)</f>
        <v>32.6</v>
      </c>
      <c r="O912" s="4">
        <f>VLOOKUP(A912,'Medical Examinations'!$A$1:$J$2336,3,FALSE)</f>
        <v>5.73</v>
      </c>
      <c r="P912" s="4" t="str">
        <f>VLOOKUP(A912,'Medical Examinations'!$A$1:$J$2336,4,FALSE)</f>
        <v>No</v>
      </c>
      <c r="Q912" s="4" t="str">
        <f>VLOOKUP(A912,'Medical Examinations'!$A$1:$J$2336,5,FALSE)</f>
        <v>No</v>
      </c>
      <c r="R912" s="4">
        <f>VLOOKUP(A912,'Medical Examinations'!$A$1:$J$2336,7,FALSE)</f>
        <v>1</v>
      </c>
      <c r="S912" s="4" t="str">
        <f>VLOOKUP(A912,'Medical Examinations'!$A$1:$J$2336,6,FALSE)</f>
        <v>Yes</v>
      </c>
      <c r="T912" s="4" t="str">
        <f>VLOOKUP(A912,'Medical Examinations'!$A$1:$J$2336,8,FALSE)</f>
        <v>No</v>
      </c>
      <c r="U912" s="4" t="str">
        <f>VLOOKUP(A912,'Medical Examinations'!$A$1:$J$2336,9,FALSE)</f>
        <v>Obesity</v>
      </c>
      <c r="V912" s="4" t="str">
        <f>VLOOKUP(A912,'Medical Examinations'!$A$1:$J$2336,10,FALSE)</f>
        <v>Prediabetes</v>
      </c>
      <c r="W912" s="4"/>
      <c r="X912" s="4"/>
    </row>
    <row r="913" spans="1:24" ht="15.75" thickBot="1" x14ac:dyDescent="0.3">
      <c r="A913" s="4" t="s">
        <v>947</v>
      </c>
      <c r="B913" s="5">
        <v>1980</v>
      </c>
      <c r="C913" s="4" t="s">
        <v>10</v>
      </c>
      <c r="D913" s="5">
        <v>7</v>
      </c>
      <c r="E913" s="5" t="str">
        <f>CONCATENATE(D913," ",C913," ",B913)</f>
        <v>7 Jul 1980</v>
      </c>
      <c r="F913" s="4" t="str">
        <f>IF(M913&lt;=30,"20-30",IF(M913&lt;=40,"31-40",IF(M913&lt;=50,"41-50","51+")))</f>
        <v>41-50</v>
      </c>
      <c r="G913" s="19">
        <v>7443.64</v>
      </c>
      <c r="H913" s="4" t="s">
        <v>11</v>
      </c>
      <c r="I913" s="4" t="s">
        <v>12</v>
      </c>
      <c r="J913" s="4" t="s">
        <v>23</v>
      </c>
      <c r="K913" s="4"/>
      <c r="L913" s="4" t="str">
        <f>VLOOKUP(A913,'Customer Names'!$A$2:$B$2336,2,FALSE)</f>
        <v>Ryder</v>
      </c>
      <c r="M913" s="4">
        <f>DATEDIF(E913,$K$2,"y")</f>
        <v>44</v>
      </c>
      <c r="N913" s="4">
        <f>VLOOKUP(A913,'Medical Examinations'!$A$2:$B$2336,2,FALSE)</f>
        <v>36.195</v>
      </c>
      <c r="O913" s="4">
        <f>VLOOKUP(A913,'Medical Examinations'!$A$1:$J$2336,3,FALSE)</f>
        <v>6.22</v>
      </c>
      <c r="P913" s="4" t="str">
        <f>VLOOKUP(A913,'Medical Examinations'!$A$1:$J$2336,4,FALSE)</f>
        <v>No</v>
      </c>
      <c r="Q913" s="4" t="str">
        <f>VLOOKUP(A913,'Medical Examinations'!$A$1:$J$2336,5,FALSE)</f>
        <v>No</v>
      </c>
      <c r="R913" s="4">
        <f>VLOOKUP(A913,'Medical Examinations'!$A$1:$J$2336,7,FALSE)</f>
        <v>0</v>
      </c>
      <c r="S913" s="4" t="str">
        <f>VLOOKUP(A913,'Medical Examinations'!$A$1:$J$2336,6,FALSE)</f>
        <v>No</v>
      </c>
      <c r="T913" s="4" t="str">
        <f>VLOOKUP(A913,'Medical Examinations'!$A$1:$J$2336,8,FALSE)</f>
        <v>No</v>
      </c>
      <c r="U913" s="4" t="str">
        <f>VLOOKUP(A913,'Medical Examinations'!$A$1:$J$2336,9,FALSE)</f>
        <v>Obesity</v>
      </c>
      <c r="V913" s="4" t="str">
        <f>VLOOKUP(A913,'Medical Examinations'!$A$1:$J$2336,10,FALSE)</f>
        <v>Prediabetes</v>
      </c>
      <c r="W913" s="4"/>
      <c r="X913" s="4"/>
    </row>
    <row r="914" spans="1:24" ht="15.75" thickBot="1" x14ac:dyDescent="0.3">
      <c r="A914" s="4" t="s">
        <v>948</v>
      </c>
      <c r="B914" s="5">
        <v>1977</v>
      </c>
      <c r="C914" s="4" t="s">
        <v>20</v>
      </c>
      <c r="D914" s="5">
        <v>25</v>
      </c>
      <c r="E914" s="5" t="str">
        <f>CONCATENATE(D914," ",C914," ",B914)</f>
        <v>25 Sep 1977</v>
      </c>
      <c r="F914" s="4" t="str">
        <f>IF(M914&lt;=30,"20-30",IF(M914&lt;=40,"31-40",IF(M914&lt;=50,"41-50","51+")))</f>
        <v>41-50</v>
      </c>
      <c r="G914" s="19">
        <v>7445.92</v>
      </c>
      <c r="H914" s="4" t="s">
        <v>12</v>
      </c>
      <c r="I914" s="4" t="s">
        <v>16</v>
      </c>
      <c r="J914" s="4" t="s">
        <v>42</v>
      </c>
      <c r="K914" s="4"/>
      <c r="L914" s="4" t="str">
        <f>VLOOKUP(A914,'Customer Names'!$A$2:$B$2336,2,FALSE)</f>
        <v>Rosauer</v>
      </c>
      <c r="M914" s="4">
        <f>DATEDIF(E914,$K$2,"y")</f>
        <v>47</v>
      </c>
      <c r="N914" s="4">
        <f>VLOOKUP(A914,'Medical Examinations'!$A$2:$B$2336,2,FALSE)</f>
        <v>33.700000000000003</v>
      </c>
      <c r="O914" s="4">
        <f>VLOOKUP(A914,'Medical Examinations'!$A$1:$J$2336,3,FALSE)</f>
        <v>5.87</v>
      </c>
      <c r="P914" s="4" t="str">
        <f>VLOOKUP(A914,'Medical Examinations'!$A$1:$J$2336,4,FALSE)</f>
        <v>No</v>
      </c>
      <c r="Q914" s="4" t="str">
        <f>VLOOKUP(A914,'Medical Examinations'!$A$1:$J$2336,5,FALSE)</f>
        <v>No</v>
      </c>
      <c r="R914" s="4">
        <f>VLOOKUP(A914,'Medical Examinations'!$A$1:$J$2336,7,FALSE)</f>
        <v>0</v>
      </c>
      <c r="S914" s="4" t="str">
        <f>VLOOKUP(A914,'Medical Examinations'!$A$1:$J$2336,6,FALSE)</f>
        <v>No</v>
      </c>
      <c r="T914" s="4" t="str">
        <f>VLOOKUP(A914,'Medical Examinations'!$A$1:$J$2336,8,FALSE)</f>
        <v>No</v>
      </c>
      <c r="U914" s="4" t="str">
        <f>VLOOKUP(A914,'Medical Examinations'!$A$1:$J$2336,9,FALSE)</f>
        <v>Obesity</v>
      </c>
      <c r="V914" s="4" t="str">
        <f>VLOOKUP(A914,'Medical Examinations'!$A$1:$J$2336,10,FALSE)</f>
        <v>Prediabetes</v>
      </c>
      <c r="W914" s="4"/>
      <c r="X914" s="4"/>
    </row>
    <row r="915" spans="1:24" ht="15.75" thickBot="1" x14ac:dyDescent="0.3">
      <c r="A915" s="4" t="s">
        <v>949</v>
      </c>
      <c r="B915" s="5">
        <v>1977</v>
      </c>
      <c r="C915" s="4" t="s">
        <v>20</v>
      </c>
      <c r="D915" s="5">
        <v>30</v>
      </c>
      <c r="E915" s="5" t="str">
        <f>CONCATENATE(D915," ",C915," ",B915)</f>
        <v>30 Sep 1977</v>
      </c>
      <c r="F915" s="4" t="str">
        <f>IF(M915&lt;=30,"20-30",IF(M915&lt;=40,"31-40",IF(M915&lt;=50,"41-50","51+")))</f>
        <v>41-50</v>
      </c>
      <c r="G915" s="19">
        <v>7448.4</v>
      </c>
      <c r="H915" s="4" t="s">
        <v>12</v>
      </c>
      <c r="I915" s="4" t="s">
        <v>12</v>
      </c>
      <c r="J915" s="4" t="s">
        <v>356</v>
      </c>
      <c r="K915" s="4"/>
      <c r="L915" s="4" t="str">
        <f>VLOOKUP(A915,'Customer Names'!$A$2:$B$2336,2,FALSE)</f>
        <v>Novales</v>
      </c>
      <c r="M915" s="4">
        <f>DATEDIF(E915,$K$2,"y")</f>
        <v>47</v>
      </c>
      <c r="N915" s="4">
        <f>VLOOKUP(A915,'Medical Examinations'!$A$2:$B$2336,2,FALSE)</f>
        <v>39.805</v>
      </c>
      <c r="O915" s="4">
        <f>VLOOKUP(A915,'Medical Examinations'!$A$1:$J$2336,3,FALSE)</f>
        <v>5.91</v>
      </c>
      <c r="P915" s="4" t="str">
        <f>VLOOKUP(A915,'Medical Examinations'!$A$1:$J$2336,4,FALSE)</f>
        <v>No</v>
      </c>
      <c r="Q915" s="4" t="str">
        <f>VLOOKUP(A915,'Medical Examinations'!$A$1:$J$2336,5,FALSE)</f>
        <v>No</v>
      </c>
      <c r="R915" s="4">
        <f>VLOOKUP(A915,'Medical Examinations'!$A$1:$J$2336,7,FALSE)</f>
        <v>0</v>
      </c>
      <c r="S915" s="4" t="str">
        <f>VLOOKUP(A915,'Medical Examinations'!$A$1:$J$2336,6,FALSE)</f>
        <v>No</v>
      </c>
      <c r="T915" s="4" t="str">
        <f>VLOOKUP(A915,'Medical Examinations'!$A$1:$J$2336,8,FALSE)</f>
        <v>No</v>
      </c>
      <c r="U915" s="4" t="str">
        <f>VLOOKUP(A915,'Medical Examinations'!$A$1:$J$2336,9,FALSE)</f>
        <v>Obesity</v>
      </c>
      <c r="V915" s="4" t="str">
        <f>VLOOKUP(A915,'Medical Examinations'!$A$1:$J$2336,10,FALSE)</f>
        <v>Prediabetes</v>
      </c>
      <c r="W915" s="4"/>
      <c r="X915" s="4"/>
    </row>
    <row r="916" spans="1:24" ht="15.75" thickBot="1" x14ac:dyDescent="0.3">
      <c r="A916" s="4" t="s">
        <v>950</v>
      </c>
      <c r="B916" s="5">
        <v>2001</v>
      </c>
      <c r="C916" s="4" t="s">
        <v>18</v>
      </c>
      <c r="D916" s="5">
        <v>1</v>
      </c>
      <c r="E916" s="5" t="str">
        <f>CONCATENATE(D916," ",C916," ",B916)</f>
        <v>1 Jun 2001</v>
      </c>
      <c r="F916" s="4" t="str">
        <f>IF(M916&lt;=30,"20-30",IF(M916&lt;=40,"31-40",IF(M916&lt;=50,"41-50","51+")))</f>
        <v>20-30</v>
      </c>
      <c r="G916" s="19">
        <v>7450.36</v>
      </c>
      <c r="H916" s="4" t="s">
        <v>11</v>
      </c>
      <c r="I916" s="4" t="s">
        <v>11</v>
      </c>
      <c r="J916" s="4" t="s">
        <v>23</v>
      </c>
      <c r="K916" s="4"/>
      <c r="L916" s="4" t="str">
        <f>VLOOKUP(A916,'Customer Names'!$A$2:$B$2336,2,FALSE)</f>
        <v>Nettik</v>
      </c>
      <c r="M916" s="4">
        <f>DATEDIF(E916,$K$2,"y")</f>
        <v>23</v>
      </c>
      <c r="N916" s="4">
        <f>VLOOKUP(A916,'Medical Examinations'!$A$2:$B$2336,2,FALSE)</f>
        <v>42.3</v>
      </c>
      <c r="O916" s="4">
        <f>VLOOKUP(A916,'Medical Examinations'!$A$1:$J$2336,3,FALSE)</f>
        <v>6.06</v>
      </c>
      <c r="P916" s="4" t="str">
        <f>VLOOKUP(A916,'Medical Examinations'!$A$1:$J$2336,4,FALSE)</f>
        <v>Yes</v>
      </c>
      <c r="Q916" s="4" t="str">
        <f>VLOOKUP(A916,'Medical Examinations'!$A$1:$J$2336,5,FALSE)</f>
        <v>No</v>
      </c>
      <c r="R916" s="4">
        <f>VLOOKUP(A916,'Medical Examinations'!$A$1:$J$2336,7,FALSE)</f>
        <v>0</v>
      </c>
      <c r="S916" s="4" t="str">
        <f>VLOOKUP(A916,'Medical Examinations'!$A$1:$J$2336,6,FALSE)</f>
        <v>No</v>
      </c>
      <c r="T916" s="4" t="str">
        <f>VLOOKUP(A916,'Medical Examinations'!$A$1:$J$2336,8,FALSE)</f>
        <v>No</v>
      </c>
      <c r="U916" s="4" t="str">
        <f>VLOOKUP(A916,'Medical Examinations'!$A$1:$J$2336,9,FALSE)</f>
        <v>Obesity</v>
      </c>
      <c r="V916" s="4" t="str">
        <f>VLOOKUP(A916,'Medical Examinations'!$A$1:$J$2336,10,FALSE)</f>
        <v>Prediabetes</v>
      </c>
      <c r="W916" s="4"/>
      <c r="X916" s="4"/>
    </row>
    <row r="917" spans="1:24" ht="15.75" thickBot="1" x14ac:dyDescent="0.3">
      <c r="A917" s="4" t="s">
        <v>951</v>
      </c>
      <c r="B917" s="5">
        <v>1967</v>
      </c>
      <c r="C917" s="4" t="s">
        <v>34</v>
      </c>
      <c r="D917" s="5">
        <v>4</v>
      </c>
      <c r="E917" s="5" t="str">
        <f>CONCATENATE(D917," ",C917," ",B917)</f>
        <v>4 Aug 1967</v>
      </c>
      <c r="F917" s="4" t="str">
        <f>IF(M917&lt;=30,"20-30",IF(M917&lt;=40,"31-40",IF(M917&lt;=50,"41-50","51+")))</f>
        <v>51+</v>
      </c>
      <c r="G917" s="19">
        <v>7463.51</v>
      </c>
      <c r="H917" s="4" t="s">
        <v>12</v>
      </c>
      <c r="I917" s="4" t="s">
        <v>12</v>
      </c>
      <c r="J917" s="4" t="s">
        <v>13</v>
      </c>
      <c r="K917" s="4"/>
      <c r="L917" s="4" t="str">
        <f>VLOOKUP(A917,'Customer Names'!$A$2:$B$2336,2,FALSE)</f>
        <v>Blackshear</v>
      </c>
      <c r="M917" s="4">
        <f>DATEDIF(E917,$K$2,"y")</f>
        <v>57</v>
      </c>
      <c r="N917" s="4">
        <f>VLOOKUP(A917,'Medical Examinations'!$A$2:$B$2336,2,FALSE)</f>
        <v>18.989999999999998</v>
      </c>
      <c r="O917" s="4">
        <f>VLOOKUP(A917,'Medical Examinations'!$A$1:$J$2336,3,FALSE)</f>
        <v>10.82</v>
      </c>
      <c r="P917" s="4" t="str">
        <f>VLOOKUP(A917,'Medical Examinations'!$A$1:$J$2336,4,FALSE)</f>
        <v>Yes</v>
      </c>
      <c r="Q917" s="4" t="str">
        <f>VLOOKUP(A917,'Medical Examinations'!$A$1:$J$2336,5,FALSE)</f>
        <v>No</v>
      </c>
      <c r="R917" s="4">
        <f>VLOOKUP(A917,'Medical Examinations'!$A$1:$J$2336,7,FALSE)</f>
        <v>0</v>
      </c>
      <c r="S917" s="4" t="str">
        <f>VLOOKUP(A917,'Medical Examinations'!$A$1:$J$2336,6,FALSE)</f>
        <v>No</v>
      </c>
      <c r="T917" s="4" t="str">
        <f>VLOOKUP(A917,'Medical Examinations'!$A$1:$J$2336,8,FALSE)</f>
        <v>No</v>
      </c>
      <c r="U917" s="4" t="str">
        <f>VLOOKUP(A917,'Medical Examinations'!$A$1:$J$2336,9,FALSE)</f>
        <v>Normal Weight</v>
      </c>
      <c r="V917" s="4" t="str">
        <f>VLOOKUP(A917,'Medical Examinations'!$A$1:$J$2336,10,FALSE)</f>
        <v>Diabetes</v>
      </c>
      <c r="W917" s="4"/>
      <c r="X917" s="4"/>
    </row>
    <row r="918" spans="1:24" ht="15.75" thickBot="1" x14ac:dyDescent="0.3">
      <c r="A918" s="4" t="s">
        <v>952</v>
      </c>
      <c r="B918" s="5">
        <v>1996</v>
      </c>
      <c r="C918" s="4" t="s">
        <v>18</v>
      </c>
      <c r="D918" s="5">
        <v>14</v>
      </c>
      <c r="E918" s="5" t="str">
        <f>CONCATENATE(D918," ",C918," ",B918)</f>
        <v>14 Jun 1996</v>
      </c>
      <c r="F918" s="4" t="str">
        <f>IF(M918&lt;=30,"20-30",IF(M918&lt;=40,"31-40",IF(M918&lt;=50,"41-50","51+")))</f>
        <v>20-30</v>
      </c>
      <c r="G918" s="19">
        <v>7487.38</v>
      </c>
      <c r="H918" s="4" t="s">
        <v>11</v>
      </c>
      <c r="I918" s="4" t="s">
        <v>12</v>
      </c>
      <c r="J918" s="4" t="s">
        <v>23</v>
      </c>
      <c r="K918" s="4"/>
      <c r="L918" s="4" t="str">
        <f>VLOOKUP(A918,'Customer Names'!$A$2:$B$2336,2,FALSE)</f>
        <v>Waliaula</v>
      </c>
      <c r="M918" s="4">
        <f>DATEDIF(E918,$K$2,"y")</f>
        <v>28</v>
      </c>
      <c r="N918" s="4">
        <f>VLOOKUP(A918,'Medical Examinations'!$A$2:$B$2336,2,FALSE)</f>
        <v>39.01</v>
      </c>
      <c r="O918" s="4">
        <f>VLOOKUP(A918,'Medical Examinations'!$A$1:$J$2336,3,FALSE)</f>
        <v>5.37</v>
      </c>
      <c r="P918" s="4" t="str">
        <f>VLOOKUP(A918,'Medical Examinations'!$A$1:$J$2336,4,FALSE)</f>
        <v>Yes</v>
      </c>
      <c r="Q918" s="4" t="str">
        <f>VLOOKUP(A918,'Medical Examinations'!$A$1:$J$2336,5,FALSE)</f>
        <v>No</v>
      </c>
      <c r="R918" s="4">
        <f>VLOOKUP(A918,'Medical Examinations'!$A$1:$J$2336,7,FALSE)</f>
        <v>0</v>
      </c>
      <c r="S918" s="4" t="str">
        <f>VLOOKUP(A918,'Medical Examinations'!$A$1:$J$2336,6,FALSE)</f>
        <v>No</v>
      </c>
      <c r="T918" s="4" t="str">
        <f>VLOOKUP(A918,'Medical Examinations'!$A$1:$J$2336,8,FALSE)</f>
        <v>No</v>
      </c>
      <c r="U918" s="4" t="str">
        <f>VLOOKUP(A918,'Medical Examinations'!$A$1:$J$2336,9,FALSE)</f>
        <v>Obesity</v>
      </c>
      <c r="V918" s="4" t="str">
        <f>VLOOKUP(A918,'Medical Examinations'!$A$1:$J$2336,10,FALSE)</f>
        <v>Normal</v>
      </c>
      <c r="W918" s="4"/>
      <c r="X918" s="4"/>
    </row>
    <row r="919" spans="1:24" ht="15.75" thickBot="1" x14ac:dyDescent="0.3">
      <c r="A919" s="4" t="s">
        <v>953</v>
      </c>
      <c r="B919" s="5">
        <v>1988</v>
      </c>
      <c r="C919" s="4" t="s">
        <v>30</v>
      </c>
      <c r="D919" s="5">
        <v>15</v>
      </c>
      <c r="E919" s="5" t="str">
        <f>CONCATENATE(D919," ",C919," ",B919)</f>
        <v>15 Dec 1988</v>
      </c>
      <c r="F919" s="4" t="str">
        <f>IF(M919&lt;=30,"20-30",IF(M919&lt;=40,"31-40",IF(M919&lt;=50,"41-50","51+")))</f>
        <v>31-40</v>
      </c>
      <c r="G919" s="19">
        <v>7494.63</v>
      </c>
      <c r="H919" s="4" t="s">
        <v>11</v>
      </c>
      <c r="I919" s="4" t="s">
        <v>12</v>
      </c>
      <c r="J919" s="4" t="s">
        <v>200</v>
      </c>
      <c r="K919" s="4"/>
      <c r="L919" s="4" t="str">
        <f>VLOOKUP(A919,'Customer Names'!$A$2:$B$2336,2,FALSE)</f>
        <v>Fire</v>
      </c>
      <c r="M919" s="4">
        <f>DATEDIF(E919,$K$2,"y")</f>
        <v>36</v>
      </c>
      <c r="N919" s="4">
        <f>VLOOKUP(A919,'Medical Examinations'!$A$2:$B$2336,2,FALSE)</f>
        <v>27.34</v>
      </c>
      <c r="O919" s="4">
        <f>VLOOKUP(A919,'Medical Examinations'!$A$1:$J$2336,3,FALSE)</f>
        <v>5.19</v>
      </c>
      <c r="P919" s="4" t="str">
        <f>VLOOKUP(A919,'Medical Examinations'!$A$1:$J$2336,4,FALSE)</f>
        <v>Yes</v>
      </c>
      <c r="Q919" s="4" t="str">
        <f>VLOOKUP(A919,'Medical Examinations'!$A$1:$J$2336,5,FALSE)</f>
        <v>No</v>
      </c>
      <c r="R919" s="4">
        <f>VLOOKUP(A919,'Medical Examinations'!$A$1:$J$2336,7,FALSE)</f>
        <v>1</v>
      </c>
      <c r="S919" s="4" t="str">
        <f>VLOOKUP(A919,'Medical Examinations'!$A$1:$J$2336,6,FALSE)</f>
        <v>No</v>
      </c>
      <c r="T919" s="4" t="str">
        <f>VLOOKUP(A919,'Medical Examinations'!$A$1:$J$2336,8,FALSE)</f>
        <v>No</v>
      </c>
      <c r="U919" s="4" t="str">
        <f>VLOOKUP(A919,'Medical Examinations'!$A$1:$J$2336,9,FALSE)</f>
        <v>Overweight</v>
      </c>
      <c r="V919" s="4" t="str">
        <f>VLOOKUP(A919,'Medical Examinations'!$A$1:$J$2336,10,FALSE)</f>
        <v>Normal</v>
      </c>
      <c r="W919" s="4"/>
      <c r="X919" s="4"/>
    </row>
    <row r="920" spans="1:24" ht="15.75" thickBot="1" x14ac:dyDescent="0.3">
      <c r="A920" s="4" t="s">
        <v>954</v>
      </c>
      <c r="B920" s="5">
        <v>1997</v>
      </c>
      <c r="C920" s="4" t="s">
        <v>36</v>
      </c>
      <c r="D920" s="5">
        <v>28</v>
      </c>
      <c r="E920" s="5" t="str">
        <f>CONCATENATE(D920," ",C920," ",B920)</f>
        <v>28 Oct 1997</v>
      </c>
      <c r="F920" s="4" t="str">
        <f>IF(M920&lt;=30,"20-30",IF(M920&lt;=40,"31-40",IF(M920&lt;=50,"41-50","51+")))</f>
        <v>20-30</v>
      </c>
      <c r="G920" s="19">
        <v>7504.3</v>
      </c>
      <c r="H920" s="4" t="s">
        <v>11</v>
      </c>
      <c r="I920" s="4" t="s">
        <v>16</v>
      </c>
      <c r="J920" s="4" t="s">
        <v>23</v>
      </c>
      <c r="K920" s="4"/>
      <c r="L920" s="4" t="str">
        <f>VLOOKUP(A920,'Customer Names'!$A$2:$B$2336,2,FALSE)</f>
        <v>Hartman</v>
      </c>
      <c r="M920" s="4">
        <f>DATEDIF(E920,$K$2,"y")</f>
        <v>27</v>
      </c>
      <c r="N920" s="4">
        <f>VLOOKUP(A920,'Medical Examinations'!$A$2:$B$2336,2,FALSE)</f>
        <v>39.43</v>
      </c>
      <c r="O920" s="4">
        <f>VLOOKUP(A920,'Medical Examinations'!$A$1:$J$2336,3,FALSE)</f>
        <v>6.1</v>
      </c>
      <c r="P920" s="4" t="str">
        <f>VLOOKUP(A920,'Medical Examinations'!$A$1:$J$2336,4,FALSE)</f>
        <v>Yes</v>
      </c>
      <c r="Q920" s="4" t="str">
        <f>VLOOKUP(A920,'Medical Examinations'!$A$1:$J$2336,5,FALSE)</f>
        <v>No</v>
      </c>
      <c r="R920" s="4">
        <f>VLOOKUP(A920,'Medical Examinations'!$A$1:$J$2336,7,FALSE)</f>
        <v>1</v>
      </c>
      <c r="S920" s="4" t="str">
        <f>VLOOKUP(A920,'Medical Examinations'!$A$1:$J$2336,6,FALSE)</f>
        <v>Yes</v>
      </c>
      <c r="T920" s="4" t="str">
        <f>VLOOKUP(A920,'Medical Examinations'!$A$1:$J$2336,8,FALSE)</f>
        <v>No</v>
      </c>
      <c r="U920" s="4" t="str">
        <f>VLOOKUP(A920,'Medical Examinations'!$A$1:$J$2336,9,FALSE)</f>
        <v>Obesity</v>
      </c>
      <c r="V920" s="4" t="str">
        <f>VLOOKUP(A920,'Medical Examinations'!$A$1:$J$2336,10,FALSE)</f>
        <v>Prediabetes</v>
      </c>
      <c r="W920" s="4"/>
      <c r="X920" s="4"/>
    </row>
    <row r="921" spans="1:24" ht="15.75" thickBot="1" x14ac:dyDescent="0.3">
      <c r="A921" s="4" t="s">
        <v>955</v>
      </c>
      <c r="B921" s="5">
        <v>1983</v>
      </c>
      <c r="C921" s="4" t="s">
        <v>10</v>
      </c>
      <c r="D921" s="5">
        <v>10</v>
      </c>
      <c r="E921" s="5" t="str">
        <f>CONCATENATE(D921," ",C921," ",B921)</f>
        <v>10 Jul 1983</v>
      </c>
      <c r="F921" s="4" t="str">
        <f>IF(M921&lt;=30,"20-30",IF(M921&lt;=40,"31-40",IF(M921&lt;=50,"41-50","51+")))</f>
        <v>41-50</v>
      </c>
      <c r="G921" s="19">
        <v>7512.27</v>
      </c>
      <c r="H921" s="4" t="s">
        <v>12</v>
      </c>
      <c r="I921" s="4" t="s">
        <v>11</v>
      </c>
      <c r="J921" s="4" t="s">
        <v>42</v>
      </c>
      <c r="K921" s="4"/>
      <c r="L921" s="4" t="str">
        <f>VLOOKUP(A921,'Customer Names'!$A$2:$B$2336,2,FALSE)</f>
        <v>Schauwaers</v>
      </c>
      <c r="M921" s="4">
        <f>DATEDIF(E921,$K$2,"y")</f>
        <v>41</v>
      </c>
      <c r="N921" s="4">
        <f>VLOOKUP(A921,'Medical Examinations'!$A$2:$B$2336,2,FALSE)</f>
        <v>29.6</v>
      </c>
      <c r="O921" s="4">
        <f>VLOOKUP(A921,'Medical Examinations'!$A$1:$J$2336,3,FALSE)</f>
        <v>6.17</v>
      </c>
      <c r="P921" s="4" t="str">
        <f>VLOOKUP(A921,'Medical Examinations'!$A$1:$J$2336,4,FALSE)</f>
        <v>Yes</v>
      </c>
      <c r="Q921" s="4" t="str">
        <f>VLOOKUP(A921,'Medical Examinations'!$A$1:$J$2336,5,FALSE)</f>
        <v>No</v>
      </c>
      <c r="R921" s="4">
        <f>VLOOKUP(A921,'Medical Examinations'!$A$1:$J$2336,7,FALSE)</f>
        <v>1</v>
      </c>
      <c r="S921" s="4" t="str">
        <f>VLOOKUP(A921,'Medical Examinations'!$A$1:$J$2336,6,FALSE)</f>
        <v>Yes</v>
      </c>
      <c r="T921" s="4" t="str">
        <f>VLOOKUP(A921,'Medical Examinations'!$A$1:$J$2336,8,FALSE)</f>
        <v>No</v>
      </c>
      <c r="U921" s="4" t="str">
        <f>VLOOKUP(A921,'Medical Examinations'!$A$1:$J$2336,9,FALSE)</f>
        <v>Overweight</v>
      </c>
      <c r="V921" s="4" t="str">
        <f>VLOOKUP(A921,'Medical Examinations'!$A$1:$J$2336,10,FALSE)</f>
        <v>Prediabetes</v>
      </c>
      <c r="W921" s="4"/>
      <c r="X921" s="4"/>
    </row>
    <row r="922" spans="1:24" ht="15.75" thickBot="1" x14ac:dyDescent="0.3">
      <c r="A922" s="4" t="s">
        <v>956</v>
      </c>
      <c r="B922" s="5">
        <v>1978</v>
      </c>
      <c r="C922" s="4" t="s">
        <v>36</v>
      </c>
      <c r="D922" s="5">
        <v>18</v>
      </c>
      <c r="E922" s="5" t="str">
        <f>CONCATENATE(D922," ",C922," ",B922)</f>
        <v>18 Oct 1978</v>
      </c>
      <c r="F922" s="4" t="str">
        <f>IF(M922&lt;=30,"20-30",IF(M922&lt;=40,"31-40",IF(M922&lt;=50,"41-50","51+")))</f>
        <v>41-50</v>
      </c>
      <c r="G922" s="19">
        <v>7518.03</v>
      </c>
      <c r="H922" s="4" t="s">
        <v>11</v>
      </c>
      <c r="I922" s="4" t="s">
        <v>12</v>
      </c>
      <c r="J922" s="4" t="s">
        <v>23</v>
      </c>
      <c r="K922" s="4"/>
      <c r="L922" s="4" t="str">
        <f>VLOOKUP(A922,'Customer Names'!$A$2:$B$2336,2,FALSE)</f>
        <v>Barrera Munoz</v>
      </c>
      <c r="M922" s="4">
        <f>DATEDIF(E922,$K$2,"y")</f>
        <v>46</v>
      </c>
      <c r="N922" s="4">
        <f>VLOOKUP(A922,'Medical Examinations'!$A$2:$B$2336,2,FALSE)</f>
        <v>25.364999999999998</v>
      </c>
      <c r="O922" s="4">
        <f>VLOOKUP(A922,'Medical Examinations'!$A$1:$J$2336,3,FALSE)</f>
        <v>11.71</v>
      </c>
      <c r="P922" s="4" t="str">
        <f>VLOOKUP(A922,'Medical Examinations'!$A$1:$J$2336,4,FALSE)</f>
        <v>No</v>
      </c>
      <c r="Q922" s="4" t="str">
        <f>VLOOKUP(A922,'Medical Examinations'!$A$1:$J$2336,5,FALSE)</f>
        <v>No</v>
      </c>
      <c r="R922" s="4">
        <f>VLOOKUP(A922,'Medical Examinations'!$A$1:$J$2336,7,FALSE)</f>
        <v>0</v>
      </c>
      <c r="S922" s="4" t="str">
        <f>VLOOKUP(A922,'Medical Examinations'!$A$1:$J$2336,6,FALSE)</f>
        <v>No</v>
      </c>
      <c r="T922" s="4" t="str">
        <f>VLOOKUP(A922,'Medical Examinations'!$A$1:$J$2336,8,FALSE)</f>
        <v>No</v>
      </c>
      <c r="U922" s="4" t="str">
        <f>VLOOKUP(A922,'Medical Examinations'!$A$1:$J$2336,9,FALSE)</f>
        <v>Overweight</v>
      </c>
      <c r="V922" s="4" t="str">
        <f>VLOOKUP(A922,'Medical Examinations'!$A$1:$J$2336,10,FALSE)</f>
        <v>Diabetes</v>
      </c>
      <c r="W922" s="4"/>
      <c r="X922" s="4"/>
    </row>
    <row r="923" spans="1:24" ht="15.75" thickBot="1" x14ac:dyDescent="0.3">
      <c r="A923" s="4" t="s">
        <v>957</v>
      </c>
      <c r="B923" s="5">
        <v>1976</v>
      </c>
      <c r="C923" s="4" t="s">
        <v>36</v>
      </c>
      <c r="D923" s="5">
        <v>10</v>
      </c>
      <c r="E923" s="5" t="str">
        <f>CONCATENATE(D923," ",C923," ",B923)</f>
        <v>10 Oct 1976</v>
      </c>
      <c r="F923" s="4" t="str">
        <f>IF(M923&lt;=30,"20-30",IF(M923&lt;=40,"31-40",IF(M923&lt;=50,"41-50","51+")))</f>
        <v>41-50</v>
      </c>
      <c r="G923" s="19">
        <v>7526.71</v>
      </c>
      <c r="H923" s="4" t="s">
        <v>12</v>
      </c>
      <c r="I923" s="4" t="s">
        <v>16</v>
      </c>
      <c r="J923" s="4" t="s">
        <v>23</v>
      </c>
      <c r="K923" s="4"/>
      <c r="L923" s="4" t="str">
        <f>VLOOKUP(A923,'Customer Names'!$A$2:$B$2336,2,FALSE)</f>
        <v>Manning</v>
      </c>
      <c r="M923" s="4">
        <f>DATEDIF(E923,$K$2,"y")</f>
        <v>48</v>
      </c>
      <c r="N923" s="4">
        <f>VLOOKUP(A923,'Medical Examinations'!$A$2:$B$2336,2,FALSE)</f>
        <v>19.855</v>
      </c>
      <c r="O923" s="4">
        <f>VLOOKUP(A923,'Medical Examinations'!$A$1:$J$2336,3,FALSE)</f>
        <v>5.71</v>
      </c>
      <c r="P923" s="4" t="str">
        <f>VLOOKUP(A923,'Medical Examinations'!$A$1:$J$2336,4,FALSE)</f>
        <v>Yes</v>
      </c>
      <c r="Q923" s="4" t="str">
        <f>VLOOKUP(A923,'Medical Examinations'!$A$1:$J$2336,5,FALSE)</f>
        <v>No</v>
      </c>
      <c r="R923" s="4">
        <f>VLOOKUP(A923,'Medical Examinations'!$A$1:$J$2336,7,FALSE)</f>
        <v>0</v>
      </c>
      <c r="S923" s="4" t="str">
        <f>VLOOKUP(A923,'Medical Examinations'!$A$1:$J$2336,6,FALSE)</f>
        <v>No</v>
      </c>
      <c r="T923" s="4" t="str">
        <f>VLOOKUP(A923,'Medical Examinations'!$A$1:$J$2336,8,FALSE)</f>
        <v>No</v>
      </c>
      <c r="U923" s="4" t="str">
        <f>VLOOKUP(A923,'Medical Examinations'!$A$1:$J$2336,9,FALSE)</f>
        <v>Normal Weight</v>
      </c>
      <c r="V923" s="4" t="str">
        <f>VLOOKUP(A923,'Medical Examinations'!$A$1:$J$2336,10,FALSE)</f>
        <v>Prediabetes</v>
      </c>
      <c r="W923" s="4"/>
      <c r="X923" s="4"/>
    </row>
    <row r="924" spans="1:24" ht="15.75" thickBot="1" x14ac:dyDescent="0.3">
      <c r="A924" s="4" t="s">
        <v>958</v>
      </c>
      <c r="B924" s="5">
        <v>1978</v>
      </c>
      <c r="C924" s="4" t="s">
        <v>30</v>
      </c>
      <c r="D924" s="5">
        <v>14</v>
      </c>
      <c r="E924" s="5" t="str">
        <f>CONCATENATE(D924," ",C924," ",B924)</f>
        <v>14 Dec 1978</v>
      </c>
      <c r="F924" s="4" t="str">
        <f>IF(M924&lt;=30,"20-30",IF(M924&lt;=40,"31-40",IF(M924&lt;=50,"41-50","51+")))</f>
        <v>41-50</v>
      </c>
      <c r="G924" s="19">
        <v>7531.7</v>
      </c>
      <c r="H924" s="4" t="s">
        <v>11</v>
      </c>
      <c r="I924" s="4" t="s">
        <v>16</v>
      </c>
      <c r="J924" s="4" t="s">
        <v>13</v>
      </c>
      <c r="K924" s="4"/>
      <c r="L924" s="4" t="str">
        <f>VLOOKUP(A924,'Customer Names'!$A$2:$B$2336,2,FALSE)</f>
        <v>Harris</v>
      </c>
      <c r="M924" s="4">
        <f>DATEDIF(E924,$K$2,"y")</f>
        <v>46</v>
      </c>
      <c r="N924" s="4">
        <f>VLOOKUP(A924,'Medical Examinations'!$A$2:$B$2336,2,FALSE)</f>
        <v>24.33</v>
      </c>
      <c r="O924" s="4">
        <f>VLOOKUP(A924,'Medical Examinations'!$A$1:$J$2336,3,FALSE)</f>
        <v>8</v>
      </c>
      <c r="P924" s="4" t="str">
        <f>VLOOKUP(A924,'Medical Examinations'!$A$1:$J$2336,4,FALSE)</f>
        <v>No</v>
      </c>
      <c r="Q924" s="4" t="str">
        <f>VLOOKUP(A924,'Medical Examinations'!$A$1:$J$2336,5,FALSE)</f>
        <v>No</v>
      </c>
      <c r="R924" s="4">
        <f>VLOOKUP(A924,'Medical Examinations'!$A$1:$J$2336,7,FALSE)</f>
        <v>0</v>
      </c>
      <c r="S924" s="4" t="str">
        <f>VLOOKUP(A924,'Medical Examinations'!$A$1:$J$2336,6,FALSE)</f>
        <v>No</v>
      </c>
      <c r="T924" s="4" t="str">
        <f>VLOOKUP(A924,'Medical Examinations'!$A$1:$J$2336,8,FALSE)</f>
        <v>No</v>
      </c>
      <c r="U924" s="4" t="str">
        <f>VLOOKUP(A924,'Medical Examinations'!$A$1:$J$2336,9,FALSE)</f>
        <v>Normal Weight</v>
      </c>
      <c r="V924" s="4" t="str">
        <f>VLOOKUP(A924,'Medical Examinations'!$A$1:$J$2336,10,FALSE)</f>
        <v>Diabetes</v>
      </c>
      <c r="W924" s="4"/>
      <c r="X924" s="4"/>
    </row>
    <row r="925" spans="1:24" ht="15.75" thickBot="1" x14ac:dyDescent="0.3">
      <c r="A925" s="4" t="s">
        <v>959</v>
      </c>
      <c r="B925" s="5">
        <v>1984</v>
      </c>
      <c r="C925" s="4" t="s">
        <v>34</v>
      </c>
      <c r="D925" s="5">
        <v>22</v>
      </c>
      <c r="E925" s="5" t="str">
        <f>CONCATENATE(D925," ",C925," ",B925)</f>
        <v>22 Aug 1984</v>
      </c>
      <c r="F925" s="4" t="str">
        <f>IF(M925&lt;=30,"20-30",IF(M925&lt;=40,"31-40",IF(M925&lt;=50,"41-50","51+")))</f>
        <v>31-40</v>
      </c>
      <c r="G925" s="19">
        <v>7537.16</v>
      </c>
      <c r="H925" s="4" t="s">
        <v>11</v>
      </c>
      <c r="I925" s="4" t="s">
        <v>11</v>
      </c>
      <c r="J925" s="4" t="s">
        <v>23</v>
      </c>
      <c r="K925" s="4"/>
      <c r="L925" s="4" t="str">
        <f>VLOOKUP(A925,'Customer Names'!$A$2:$B$2336,2,FALSE)</f>
        <v>Stanek</v>
      </c>
      <c r="M925" s="4">
        <f>DATEDIF(E925,$K$2,"y")</f>
        <v>40</v>
      </c>
      <c r="N925" s="4">
        <f>VLOOKUP(A925,'Medical Examinations'!$A$2:$B$2336,2,FALSE)</f>
        <v>30.21</v>
      </c>
      <c r="O925" s="4">
        <f>VLOOKUP(A925,'Medical Examinations'!$A$1:$J$2336,3,FALSE)</f>
        <v>5.5</v>
      </c>
      <c r="P925" s="4" t="str">
        <f>VLOOKUP(A925,'Medical Examinations'!$A$1:$J$2336,4,FALSE)</f>
        <v>No</v>
      </c>
      <c r="Q925" s="4" t="str">
        <f>VLOOKUP(A925,'Medical Examinations'!$A$1:$J$2336,5,FALSE)</f>
        <v>No</v>
      </c>
      <c r="R925" s="4">
        <f>VLOOKUP(A925,'Medical Examinations'!$A$1:$J$2336,7,FALSE)</f>
        <v>1</v>
      </c>
      <c r="S925" s="4" t="str">
        <f>VLOOKUP(A925,'Medical Examinations'!$A$1:$J$2336,6,FALSE)</f>
        <v>No</v>
      </c>
      <c r="T925" s="4" t="str">
        <f>VLOOKUP(A925,'Medical Examinations'!$A$1:$J$2336,8,FALSE)</f>
        <v>No</v>
      </c>
      <c r="U925" s="4" t="str">
        <f>VLOOKUP(A925,'Medical Examinations'!$A$1:$J$2336,9,FALSE)</f>
        <v>Obesity</v>
      </c>
      <c r="V925" s="4" t="str">
        <f>VLOOKUP(A925,'Medical Examinations'!$A$1:$J$2336,10,FALSE)</f>
        <v>Normal</v>
      </c>
      <c r="W925" s="4"/>
      <c r="X925" s="4"/>
    </row>
    <row r="926" spans="1:24" ht="15.75" thickBot="1" x14ac:dyDescent="0.3">
      <c r="A926" s="4" t="s">
        <v>960</v>
      </c>
      <c r="B926" s="5">
        <v>1988</v>
      </c>
      <c r="C926" s="4" t="s">
        <v>30</v>
      </c>
      <c r="D926" s="5">
        <v>15</v>
      </c>
      <c r="E926" s="5" t="str">
        <f>CONCATENATE(D926," ",C926," ",B926)</f>
        <v>15 Dec 1988</v>
      </c>
      <c r="F926" s="4" t="str">
        <f>IF(M926&lt;=30,"20-30",IF(M926&lt;=40,"31-40",IF(M926&lt;=50,"41-50","51+")))</f>
        <v>31-40</v>
      </c>
      <c r="G926" s="19">
        <v>7538.52</v>
      </c>
      <c r="H926" s="4" t="s">
        <v>11</v>
      </c>
      <c r="I926" s="4" t="s">
        <v>11</v>
      </c>
      <c r="J926" s="4" t="s">
        <v>23</v>
      </c>
      <c r="K926" s="4"/>
      <c r="L926" s="4" t="str">
        <f>VLOOKUP(A926,'Customer Names'!$A$2:$B$2336,2,FALSE)</f>
        <v>Davis</v>
      </c>
      <c r="M926" s="4">
        <f>DATEDIF(E926,$K$2,"y")</f>
        <v>36</v>
      </c>
      <c r="N926" s="4">
        <f>VLOOKUP(A926,'Medical Examinations'!$A$2:$B$2336,2,FALSE)</f>
        <v>28.51</v>
      </c>
      <c r="O926" s="4">
        <f>VLOOKUP(A926,'Medical Examinations'!$A$1:$J$2336,3,FALSE)</f>
        <v>5.65</v>
      </c>
      <c r="P926" s="4" t="str">
        <f>VLOOKUP(A926,'Medical Examinations'!$A$1:$J$2336,4,FALSE)</f>
        <v>Yes</v>
      </c>
      <c r="Q926" s="4" t="str">
        <f>VLOOKUP(A926,'Medical Examinations'!$A$1:$J$2336,5,FALSE)</f>
        <v>No</v>
      </c>
      <c r="R926" s="4">
        <f>VLOOKUP(A926,'Medical Examinations'!$A$1:$J$2336,7,FALSE)</f>
        <v>1</v>
      </c>
      <c r="S926" s="4" t="str">
        <f>VLOOKUP(A926,'Medical Examinations'!$A$1:$J$2336,6,FALSE)</f>
        <v>No</v>
      </c>
      <c r="T926" s="4" t="str">
        <f>VLOOKUP(A926,'Medical Examinations'!$A$1:$J$2336,8,FALSE)</f>
        <v>No</v>
      </c>
      <c r="U926" s="4" t="str">
        <f>VLOOKUP(A926,'Medical Examinations'!$A$1:$J$2336,9,FALSE)</f>
        <v>Overweight</v>
      </c>
      <c r="V926" s="4" t="str">
        <f>VLOOKUP(A926,'Medical Examinations'!$A$1:$J$2336,10,FALSE)</f>
        <v>Normal</v>
      </c>
      <c r="W926" s="4"/>
      <c r="X926" s="4"/>
    </row>
    <row r="927" spans="1:24" ht="15.75" thickBot="1" x14ac:dyDescent="0.3">
      <c r="A927" s="4" t="s">
        <v>961</v>
      </c>
      <c r="B927" s="5">
        <v>1994</v>
      </c>
      <c r="C927" s="4" t="s">
        <v>34</v>
      </c>
      <c r="D927" s="5">
        <v>14</v>
      </c>
      <c r="E927" s="5" t="str">
        <f>CONCATENATE(D927," ",C927," ",B927)</f>
        <v>14 Aug 1994</v>
      </c>
      <c r="F927" s="4" t="str">
        <f>IF(M927&lt;=30,"20-30",IF(M927&lt;=40,"31-40",IF(M927&lt;=50,"41-50","51+")))</f>
        <v>20-30</v>
      </c>
      <c r="G927" s="19">
        <v>7567.13</v>
      </c>
      <c r="H927" s="4" t="s">
        <v>11</v>
      </c>
      <c r="I927" s="4" t="s">
        <v>11</v>
      </c>
      <c r="J927" s="4" t="s">
        <v>300</v>
      </c>
      <c r="K927" s="4"/>
      <c r="L927" s="4" t="str">
        <f>VLOOKUP(A927,'Customer Names'!$A$2:$B$2336,2,FALSE)</f>
        <v>O'Neill</v>
      </c>
      <c r="M927" s="4">
        <f>DATEDIF(E927,$K$2,"y")</f>
        <v>30</v>
      </c>
      <c r="N927" s="4">
        <f>VLOOKUP(A927,'Medical Examinations'!$A$2:$B$2336,2,FALSE)</f>
        <v>36.69</v>
      </c>
      <c r="O927" s="4">
        <f>VLOOKUP(A927,'Medical Examinations'!$A$1:$J$2336,3,FALSE)</f>
        <v>6.15</v>
      </c>
      <c r="P927" s="4" t="str">
        <f>VLOOKUP(A927,'Medical Examinations'!$A$1:$J$2336,4,FALSE)</f>
        <v>No</v>
      </c>
      <c r="Q927" s="4" t="str">
        <f>VLOOKUP(A927,'Medical Examinations'!$A$1:$J$2336,5,FALSE)</f>
        <v>No</v>
      </c>
      <c r="R927" s="4">
        <f>VLOOKUP(A927,'Medical Examinations'!$A$1:$J$2336,7,FALSE)</f>
        <v>0</v>
      </c>
      <c r="S927" s="4" t="str">
        <f>VLOOKUP(A927,'Medical Examinations'!$A$1:$J$2336,6,FALSE)</f>
        <v>No</v>
      </c>
      <c r="T927" s="4" t="str">
        <f>VLOOKUP(A927,'Medical Examinations'!$A$1:$J$2336,8,FALSE)</f>
        <v>No</v>
      </c>
      <c r="U927" s="4" t="str">
        <f>VLOOKUP(A927,'Medical Examinations'!$A$1:$J$2336,9,FALSE)</f>
        <v>Obesity</v>
      </c>
      <c r="V927" s="4" t="str">
        <f>VLOOKUP(A927,'Medical Examinations'!$A$1:$J$2336,10,FALSE)</f>
        <v>Prediabetes</v>
      </c>
      <c r="W927" s="4"/>
      <c r="X927" s="4"/>
    </row>
    <row r="928" spans="1:24" ht="15.75" thickBot="1" x14ac:dyDescent="0.3">
      <c r="A928" s="4" t="s">
        <v>962</v>
      </c>
      <c r="B928" s="5">
        <v>1967</v>
      </c>
      <c r="C928" s="4" t="s">
        <v>10</v>
      </c>
      <c r="D928" s="5">
        <v>17</v>
      </c>
      <c r="E928" s="5" t="str">
        <f>CONCATENATE(D928," ",C928," ",B928)</f>
        <v>17 Jul 1967</v>
      </c>
      <c r="F928" s="4" t="str">
        <f>IF(M928&lt;=30,"20-30",IF(M928&lt;=40,"31-40",IF(M928&lt;=50,"41-50","51+")))</f>
        <v>51+</v>
      </c>
      <c r="G928" s="19">
        <v>7585.62</v>
      </c>
      <c r="H928" s="4" t="s">
        <v>12</v>
      </c>
      <c r="I928" s="4" t="s">
        <v>11</v>
      </c>
      <c r="J928" s="4" t="s">
        <v>13</v>
      </c>
      <c r="K928" s="4"/>
      <c r="L928" s="4" t="str">
        <f>VLOOKUP(A928,'Customer Names'!$A$2:$B$2336,2,FALSE)</f>
        <v>Deblander</v>
      </c>
      <c r="M928" s="4">
        <f>DATEDIF(E928,$K$2,"y")</f>
        <v>57</v>
      </c>
      <c r="N928" s="4">
        <f>VLOOKUP(A928,'Medical Examinations'!$A$2:$B$2336,2,FALSE)</f>
        <v>19.350000000000001</v>
      </c>
      <c r="O928" s="4">
        <f>VLOOKUP(A928,'Medical Examinations'!$A$1:$J$2336,3,FALSE)</f>
        <v>8.2200000000000006</v>
      </c>
      <c r="P928" s="4" t="str">
        <f>VLOOKUP(A928,'Medical Examinations'!$A$1:$J$2336,4,FALSE)</f>
        <v>Yes</v>
      </c>
      <c r="Q928" s="4" t="str">
        <f>VLOOKUP(A928,'Medical Examinations'!$A$1:$J$2336,5,FALSE)</f>
        <v>No</v>
      </c>
      <c r="R928" s="4">
        <f>VLOOKUP(A928,'Medical Examinations'!$A$1:$J$2336,7,FALSE)</f>
        <v>0</v>
      </c>
      <c r="S928" s="4" t="str">
        <f>VLOOKUP(A928,'Medical Examinations'!$A$1:$J$2336,6,FALSE)</f>
        <v>No</v>
      </c>
      <c r="T928" s="4" t="str">
        <f>VLOOKUP(A928,'Medical Examinations'!$A$1:$J$2336,8,FALSE)</f>
        <v>No</v>
      </c>
      <c r="U928" s="4" t="str">
        <f>VLOOKUP(A928,'Medical Examinations'!$A$1:$J$2336,9,FALSE)</f>
        <v>Normal Weight</v>
      </c>
      <c r="V928" s="4" t="str">
        <f>VLOOKUP(A928,'Medical Examinations'!$A$1:$J$2336,10,FALSE)</f>
        <v>Diabetes</v>
      </c>
      <c r="W928" s="4"/>
      <c r="X928" s="4"/>
    </row>
    <row r="929" spans="1:24" ht="15.75" thickBot="1" x14ac:dyDescent="0.3">
      <c r="A929" s="4" t="s">
        <v>963</v>
      </c>
      <c r="B929" s="5">
        <v>1997</v>
      </c>
      <c r="C929" s="4" t="s">
        <v>20</v>
      </c>
      <c r="D929" s="5">
        <v>30</v>
      </c>
      <c r="E929" s="5" t="str">
        <f>CONCATENATE(D929," ",C929," ",B929)</f>
        <v>30 Sep 1997</v>
      </c>
      <c r="F929" s="4" t="str">
        <f>IF(M929&lt;=30,"20-30",IF(M929&lt;=40,"31-40",IF(M929&lt;=50,"41-50","51+")))</f>
        <v>20-30</v>
      </c>
      <c r="G929" s="19">
        <v>7607.03</v>
      </c>
      <c r="H929" s="4" t="s">
        <v>11</v>
      </c>
      <c r="I929" s="4" t="s">
        <v>11</v>
      </c>
      <c r="J929" s="4" t="s">
        <v>23</v>
      </c>
      <c r="K929" s="4"/>
      <c r="L929" s="4" t="str">
        <f>VLOOKUP(A929,'Customer Names'!$A$2:$B$2336,2,FALSE)</f>
        <v>Lattin</v>
      </c>
      <c r="M929" s="4">
        <f>DATEDIF(E929,$K$2,"y")</f>
        <v>27</v>
      </c>
      <c r="N929" s="4">
        <f>VLOOKUP(A929,'Medical Examinations'!$A$2:$B$2336,2,FALSE)</f>
        <v>40.119999999999997</v>
      </c>
      <c r="O929" s="4">
        <f>VLOOKUP(A929,'Medical Examinations'!$A$1:$J$2336,3,FALSE)</f>
        <v>6.22</v>
      </c>
      <c r="P929" s="4" t="str">
        <f>VLOOKUP(A929,'Medical Examinations'!$A$1:$J$2336,4,FALSE)</f>
        <v>Yes</v>
      </c>
      <c r="Q929" s="4" t="str">
        <f>VLOOKUP(A929,'Medical Examinations'!$A$1:$J$2336,5,FALSE)</f>
        <v>No</v>
      </c>
      <c r="R929" s="4">
        <f>VLOOKUP(A929,'Medical Examinations'!$A$1:$J$2336,7,FALSE)</f>
        <v>1</v>
      </c>
      <c r="S929" s="4" t="str">
        <f>VLOOKUP(A929,'Medical Examinations'!$A$1:$J$2336,6,FALSE)</f>
        <v>Yes</v>
      </c>
      <c r="T929" s="4" t="str">
        <f>VLOOKUP(A929,'Medical Examinations'!$A$1:$J$2336,8,FALSE)</f>
        <v>No</v>
      </c>
      <c r="U929" s="4" t="str">
        <f>VLOOKUP(A929,'Medical Examinations'!$A$1:$J$2336,9,FALSE)</f>
        <v>Obesity</v>
      </c>
      <c r="V929" s="4" t="str">
        <f>VLOOKUP(A929,'Medical Examinations'!$A$1:$J$2336,10,FALSE)</f>
        <v>Prediabetes</v>
      </c>
      <c r="W929" s="4"/>
      <c r="X929" s="4"/>
    </row>
    <row r="930" spans="1:24" ht="15.75" thickBot="1" x14ac:dyDescent="0.3">
      <c r="A930" s="4" t="s">
        <v>964</v>
      </c>
      <c r="B930" s="5">
        <v>1968</v>
      </c>
      <c r="C930" s="4" t="s">
        <v>10</v>
      </c>
      <c r="D930" s="5">
        <v>3</v>
      </c>
      <c r="E930" s="5" t="str">
        <f>CONCATENATE(D930," ",C930," ",B930)</f>
        <v>3 Jul 1968</v>
      </c>
      <c r="F930" s="4" t="str">
        <f>IF(M930&lt;=30,"20-30",IF(M930&lt;=40,"31-40",IF(M930&lt;=50,"41-50","51+")))</f>
        <v>51+</v>
      </c>
      <c r="G930" s="19">
        <v>7609.6</v>
      </c>
      <c r="H930" s="4" t="s">
        <v>12</v>
      </c>
      <c r="I930" s="4" t="s">
        <v>11</v>
      </c>
      <c r="J930" s="4" t="s">
        <v>23</v>
      </c>
      <c r="K930" s="4"/>
      <c r="L930" s="4" t="str">
        <f>VLOOKUP(A930,'Customer Names'!$A$2:$B$2336,2,FALSE)</f>
        <v>Maringo</v>
      </c>
      <c r="M930" s="4">
        <f>DATEDIF(E930,$K$2,"y")</f>
        <v>56</v>
      </c>
      <c r="N930" s="4">
        <f>VLOOKUP(A930,'Medical Examinations'!$A$2:$B$2336,2,FALSE)</f>
        <v>17.78</v>
      </c>
      <c r="O930" s="4">
        <f>VLOOKUP(A930,'Medical Examinations'!$A$1:$J$2336,3,FALSE)</f>
        <v>8.19</v>
      </c>
      <c r="P930" s="4" t="str">
        <f>VLOOKUP(A930,'Medical Examinations'!$A$1:$J$2336,4,FALSE)</f>
        <v>No</v>
      </c>
      <c r="Q930" s="4" t="str">
        <f>VLOOKUP(A930,'Medical Examinations'!$A$1:$J$2336,5,FALSE)</f>
        <v>No</v>
      </c>
      <c r="R930" s="4">
        <f>VLOOKUP(A930,'Medical Examinations'!$A$1:$J$2336,7,FALSE)</f>
        <v>0</v>
      </c>
      <c r="S930" s="4" t="str">
        <f>VLOOKUP(A930,'Medical Examinations'!$A$1:$J$2336,6,FALSE)</f>
        <v>No</v>
      </c>
      <c r="T930" s="4" t="str">
        <f>VLOOKUP(A930,'Medical Examinations'!$A$1:$J$2336,8,FALSE)</f>
        <v>No</v>
      </c>
      <c r="U930" s="4" t="str">
        <f>VLOOKUP(A930,'Medical Examinations'!$A$1:$J$2336,9,FALSE)</f>
        <v>Underweight</v>
      </c>
      <c r="V930" s="4" t="str">
        <f>VLOOKUP(A930,'Medical Examinations'!$A$1:$J$2336,10,FALSE)</f>
        <v>Diabetes</v>
      </c>
      <c r="W930" s="4"/>
      <c r="X930" s="4"/>
    </row>
    <row r="931" spans="1:24" ht="15.75" thickBot="1" x14ac:dyDescent="0.3">
      <c r="A931" s="4" t="s">
        <v>965</v>
      </c>
      <c r="B931" s="5">
        <v>1996</v>
      </c>
      <c r="C931" s="4" t="s">
        <v>20</v>
      </c>
      <c r="D931" s="5">
        <v>17</v>
      </c>
      <c r="E931" s="5" t="str">
        <f>CONCATENATE(D931," ",C931," ",B931)</f>
        <v>17 Sep 1996</v>
      </c>
      <c r="F931" s="4" t="str">
        <f>IF(M931&lt;=30,"20-30",IF(M931&lt;=40,"31-40",IF(M931&lt;=50,"41-50","51+")))</f>
        <v>20-30</v>
      </c>
      <c r="G931" s="19">
        <v>7623.13</v>
      </c>
      <c r="H931" s="4" t="s">
        <v>11</v>
      </c>
      <c r="I931" s="4" t="s">
        <v>12</v>
      </c>
      <c r="J931" s="4" t="s">
        <v>42</v>
      </c>
      <c r="K931" s="4"/>
      <c r="L931" s="4" t="str">
        <f>VLOOKUP(A931,'Customer Names'!$A$2:$B$2336,2,FALSE)</f>
        <v>Sulkowski</v>
      </c>
      <c r="M931" s="4">
        <f>DATEDIF(E931,$K$2,"y")</f>
        <v>28</v>
      </c>
      <c r="N931" s="4">
        <f>VLOOKUP(A931,'Medical Examinations'!$A$2:$B$2336,2,FALSE)</f>
        <v>41.2</v>
      </c>
      <c r="O931" s="4">
        <f>VLOOKUP(A931,'Medical Examinations'!$A$1:$J$2336,3,FALSE)</f>
        <v>4.18</v>
      </c>
      <c r="P931" s="4" t="str">
        <f>VLOOKUP(A931,'Medical Examinations'!$A$1:$J$2336,4,FALSE)</f>
        <v>Yes</v>
      </c>
      <c r="Q931" s="4" t="str">
        <f>VLOOKUP(A931,'Medical Examinations'!$A$1:$J$2336,5,FALSE)</f>
        <v>No</v>
      </c>
      <c r="R931" s="4">
        <f>VLOOKUP(A931,'Medical Examinations'!$A$1:$J$2336,7,FALSE)</f>
        <v>0</v>
      </c>
      <c r="S931" s="4" t="str">
        <f>VLOOKUP(A931,'Medical Examinations'!$A$1:$J$2336,6,FALSE)</f>
        <v>No</v>
      </c>
      <c r="T931" s="4" t="str">
        <f>VLOOKUP(A931,'Medical Examinations'!$A$1:$J$2336,8,FALSE)</f>
        <v>No</v>
      </c>
      <c r="U931" s="4" t="str">
        <f>VLOOKUP(A931,'Medical Examinations'!$A$1:$J$2336,9,FALSE)</f>
        <v>Obesity</v>
      </c>
      <c r="V931" s="4" t="str">
        <f>VLOOKUP(A931,'Medical Examinations'!$A$1:$J$2336,10,FALSE)</f>
        <v>Normal</v>
      </c>
      <c r="W931" s="4"/>
      <c r="X931" s="4"/>
    </row>
    <row r="932" spans="1:24" ht="15.75" thickBot="1" x14ac:dyDescent="0.3">
      <c r="A932" s="4" t="s">
        <v>966</v>
      </c>
      <c r="B932" s="5">
        <v>1978</v>
      </c>
      <c r="C932" s="4" t="s">
        <v>15</v>
      </c>
      <c r="D932" s="5">
        <v>28</v>
      </c>
      <c r="E932" s="5" t="str">
        <f>CONCATENATE(D932," ",C932," ",B932)</f>
        <v>28 Nov 1978</v>
      </c>
      <c r="F932" s="4" t="str">
        <f>IF(M932&lt;=30,"20-30",IF(M932&lt;=40,"31-40",IF(M932&lt;=50,"41-50","51+")))</f>
        <v>41-50</v>
      </c>
      <c r="G932" s="19">
        <v>7623.52</v>
      </c>
      <c r="H932" s="4" t="s">
        <v>11</v>
      </c>
      <c r="I932" s="4" t="s">
        <v>16</v>
      </c>
      <c r="J932" s="4" t="s">
        <v>42</v>
      </c>
      <c r="K932" s="4"/>
      <c r="L932" s="4" t="str">
        <f>VLOOKUP(A932,'Customer Names'!$A$2:$B$2336,2,FALSE)</f>
        <v>Ellison</v>
      </c>
      <c r="M932" s="4">
        <f>DATEDIF(E932,$K$2,"y")</f>
        <v>46</v>
      </c>
      <c r="N932" s="4">
        <f>VLOOKUP(A932,'Medical Examinations'!$A$2:$B$2336,2,FALSE)</f>
        <v>25</v>
      </c>
      <c r="O932" s="4">
        <f>VLOOKUP(A932,'Medical Examinations'!$A$1:$J$2336,3,FALSE)</f>
        <v>7.04</v>
      </c>
      <c r="P932" s="4" t="str">
        <f>VLOOKUP(A932,'Medical Examinations'!$A$1:$J$2336,4,FALSE)</f>
        <v>No</v>
      </c>
      <c r="Q932" s="4" t="str">
        <f>VLOOKUP(A932,'Medical Examinations'!$A$1:$J$2336,5,FALSE)</f>
        <v>No</v>
      </c>
      <c r="R932" s="4">
        <f>VLOOKUP(A932,'Medical Examinations'!$A$1:$J$2336,7,FALSE)</f>
        <v>0</v>
      </c>
      <c r="S932" s="4" t="str">
        <f>VLOOKUP(A932,'Medical Examinations'!$A$1:$J$2336,6,FALSE)</f>
        <v>No</v>
      </c>
      <c r="T932" s="4" t="str">
        <f>VLOOKUP(A932,'Medical Examinations'!$A$1:$J$2336,8,FALSE)</f>
        <v>No</v>
      </c>
      <c r="U932" s="4" t="str">
        <f>VLOOKUP(A932,'Medical Examinations'!$A$1:$J$2336,9,FALSE)</f>
        <v>Overweight</v>
      </c>
      <c r="V932" s="4" t="str">
        <f>VLOOKUP(A932,'Medical Examinations'!$A$1:$J$2336,10,FALSE)</f>
        <v>Diabetes</v>
      </c>
      <c r="W932" s="4"/>
      <c r="X932" s="4"/>
    </row>
    <row r="933" spans="1:24" ht="15.75" thickBot="1" x14ac:dyDescent="0.3">
      <c r="A933" s="4" t="s">
        <v>967</v>
      </c>
      <c r="B933" s="5">
        <v>1978</v>
      </c>
      <c r="C933" s="4" t="s">
        <v>15</v>
      </c>
      <c r="D933" s="5">
        <v>6</v>
      </c>
      <c r="E933" s="5" t="str">
        <f>CONCATENATE(D933," ",C933," ",B933)</f>
        <v>6 Nov 1978</v>
      </c>
      <c r="F933" s="4" t="str">
        <f>IF(M933&lt;=30,"20-30",IF(M933&lt;=40,"31-40",IF(M933&lt;=50,"41-50","51+")))</f>
        <v>41-50</v>
      </c>
      <c r="G933" s="19">
        <v>7624.63</v>
      </c>
      <c r="H933" s="4" t="s">
        <v>11</v>
      </c>
      <c r="I933" s="4" t="s">
        <v>16</v>
      </c>
      <c r="J933" s="4" t="s">
        <v>42</v>
      </c>
      <c r="K933" s="4"/>
      <c r="L933" s="4" t="str">
        <f>VLOOKUP(A933,'Customer Names'!$A$2:$B$2336,2,FALSE)</f>
        <v>Sizer</v>
      </c>
      <c r="M933" s="4">
        <f>DATEDIF(E933,$K$2,"y")</f>
        <v>46</v>
      </c>
      <c r="N933" s="4">
        <f>VLOOKUP(A933,'Medical Examinations'!$A$2:$B$2336,2,FALSE)</f>
        <v>25.8</v>
      </c>
      <c r="O933" s="4">
        <f>VLOOKUP(A933,'Medical Examinations'!$A$1:$J$2336,3,FALSE)</f>
        <v>7.8</v>
      </c>
      <c r="P933" s="4" t="str">
        <f>VLOOKUP(A933,'Medical Examinations'!$A$1:$J$2336,4,FALSE)</f>
        <v>No</v>
      </c>
      <c r="Q933" s="4" t="str">
        <f>VLOOKUP(A933,'Medical Examinations'!$A$1:$J$2336,5,FALSE)</f>
        <v>No</v>
      </c>
      <c r="R933" s="4">
        <f>VLOOKUP(A933,'Medical Examinations'!$A$1:$J$2336,7,FALSE)</f>
        <v>0</v>
      </c>
      <c r="S933" s="4" t="str">
        <f>VLOOKUP(A933,'Medical Examinations'!$A$1:$J$2336,6,FALSE)</f>
        <v>No</v>
      </c>
      <c r="T933" s="4" t="str">
        <f>VLOOKUP(A933,'Medical Examinations'!$A$1:$J$2336,8,FALSE)</f>
        <v>No</v>
      </c>
      <c r="U933" s="4" t="str">
        <f>VLOOKUP(A933,'Medical Examinations'!$A$1:$J$2336,9,FALSE)</f>
        <v>Overweight</v>
      </c>
      <c r="V933" s="4" t="str">
        <f>VLOOKUP(A933,'Medical Examinations'!$A$1:$J$2336,10,FALSE)</f>
        <v>Diabetes</v>
      </c>
      <c r="W933" s="4"/>
      <c r="X933" s="4"/>
    </row>
    <row r="934" spans="1:24" ht="15.75" thickBot="1" x14ac:dyDescent="0.3">
      <c r="A934" s="4" t="s">
        <v>968</v>
      </c>
      <c r="B934" s="5">
        <v>1978</v>
      </c>
      <c r="C934" s="4" t="s">
        <v>15</v>
      </c>
      <c r="D934" s="5">
        <v>29</v>
      </c>
      <c r="E934" s="5" t="str">
        <f>CONCATENATE(D934," ",C934," ",B934)</f>
        <v>29 Nov 1978</v>
      </c>
      <c r="F934" s="4" t="str">
        <f>IF(M934&lt;=30,"20-30",IF(M934&lt;=40,"31-40",IF(M934&lt;=50,"41-50","51+")))</f>
        <v>41-50</v>
      </c>
      <c r="G934" s="19">
        <v>7626.99</v>
      </c>
      <c r="H934" s="4" t="s">
        <v>11</v>
      </c>
      <c r="I934" s="4" t="s">
        <v>11</v>
      </c>
      <c r="J934" s="4" t="s">
        <v>42</v>
      </c>
      <c r="K934" s="4"/>
      <c r="L934" s="4" t="str">
        <f>VLOOKUP(A934,'Customer Names'!$A$2:$B$2336,2,FALSE)</f>
        <v>Trom</v>
      </c>
      <c r="M934" s="4">
        <f>DATEDIF(E934,$K$2,"y")</f>
        <v>46</v>
      </c>
      <c r="N934" s="4">
        <f>VLOOKUP(A934,'Medical Examinations'!$A$2:$B$2336,2,FALSE)</f>
        <v>27.5</v>
      </c>
      <c r="O934" s="4">
        <f>VLOOKUP(A934,'Medical Examinations'!$A$1:$J$2336,3,FALSE)</f>
        <v>10.75</v>
      </c>
      <c r="P934" s="4" t="str">
        <f>VLOOKUP(A934,'Medical Examinations'!$A$1:$J$2336,4,FALSE)</f>
        <v>No</v>
      </c>
      <c r="Q934" s="4" t="str">
        <f>VLOOKUP(A934,'Medical Examinations'!$A$1:$J$2336,5,FALSE)</f>
        <v>No</v>
      </c>
      <c r="R934" s="4">
        <f>VLOOKUP(A934,'Medical Examinations'!$A$1:$J$2336,7,FALSE)</f>
        <v>0</v>
      </c>
      <c r="S934" s="4" t="str">
        <f>VLOOKUP(A934,'Medical Examinations'!$A$1:$J$2336,6,FALSE)</f>
        <v>No</v>
      </c>
      <c r="T934" s="4" t="str">
        <f>VLOOKUP(A934,'Medical Examinations'!$A$1:$J$2336,8,FALSE)</f>
        <v>No</v>
      </c>
      <c r="U934" s="4" t="str">
        <f>VLOOKUP(A934,'Medical Examinations'!$A$1:$J$2336,9,FALSE)</f>
        <v>Overweight</v>
      </c>
      <c r="V934" s="4" t="str">
        <f>VLOOKUP(A934,'Medical Examinations'!$A$1:$J$2336,10,FALSE)</f>
        <v>Diabetes</v>
      </c>
      <c r="W934" s="4"/>
      <c r="X934" s="4"/>
    </row>
    <row r="935" spans="1:24" ht="15.75" thickBot="1" x14ac:dyDescent="0.3">
      <c r="A935" s="4" t="s">
        <v>969</v>
      </c>
      <c r="B935" s="5">
        <v>1978</v>
      </c>
      <c r="C935" s="4" t="s">
        <v>34</v>
      </c>
      <c r="D935" s="5">
        <v>24</v>
      </c>
      <c r="E935" s="5" t="str">
        <f>CONCATENATE(D935," ",C935," ",B935)</f>
        <v>24 Aug 1978</v>
      </c>
      <c r="F935" s="4" t="str">
        <f>IF(M935&lt;=30,"20-30",IF(M935&lt;=40,"31-40",IF(M935&lt;=50,"41-50","51+")))</f>
        <v>41-50</v>
      </c>
      <c r="G935" s="19">
        <v>7633.72</v>
      </c>
      <c r="H935" s="4" t="s">
        <v>11</v>
      </c>
      <c r="I935" s="4" t="s">
        <v>16</v>
      </c>
      <c r="J935" s="4" t="s">
        <v>13</v>
      </c>
      <c r="K935" s="4"/>
      <c r="L935" s="4" t="str">
        <f>VLOOKUP(A935,'Customer Names'!$A$2:$B$2336,2,FALSE)</f>
        <v>Gibbs</v>
      </c>
      <c r="M935" s="4">
        <f>DATEDIF(E935,$K$2,"y")</f>
        <v>46</v>
      </c>
      <c r="N935" s="4">
        <f>VLOOKUP(A935,'Medical Examinations'!$A$2:$B$2336,2,FALSE)</f>
        <v>32.340000000000003</v>
      </c>
      <c r="O935" s="4">
        <f>VLOOKUP(A935,'Medical Examinations'!$A$1:$J$2336,3,FALSE)</f>
        <v>11.2</v>
      </c>
      <c r="P935" s="4" t="str">
        <f>VLOOKUP(A935,'Medical Examinations'!$A$1:$J$2336,4,FALSE)</f>
        <v>No</v>
      </c>
      <c r="Q935" s="4" t="str">
        <f>VLOOKUP(A935,'Medical Examinations'!$A$1:$J$2336,5,FALSE)</f>
        <v>No</v>
      </c>
      <c r="R935" s="4">
        <f>VLOOKUP(A935,'Medical Examinations'!$A$1:$J$2336,7,FALSE)</f>
        <v>0</v>
      </c>
      <c r="S935" s="4" t="str">
        <f>VLOOKUP(A935,'Medical Examinations'!$A$1:$J$2336,6,FALSE)</f>
        <v>No</v>
      </c>
      <c r="T935" s="4" t="str">
        <f>VLOOKUP(A935,'Medical Examinations'!$A$1:$J$2336,8,FALSE)</f>
        <v>No</v>
      </c>
      <c r="U935" s="4" t="str">
        <f>VLOOKUP(A935,'Medical Examinations'!$A$1:$J$2336,9,FALSE)</f>
        <v>Obesity</v>
      </c>
      <c r="V935" s="4" t="str">
        <f>VLOOKUP(A935,'Medical Examinations'!$A$1:$J$2336,10,FALSE)</f>
        <v>Diabetes</v>
      </c>
      <c r="W935" s="4"/>
      <c r="X935" s="4"/>
    </row>
    <row r="936" spans="1:24" ht="15.75" thickBot="1" x14ac:dyDescent="0.3">
      <c r="A936" s="4" t="s">
        <v>970</v>
      </c>
      <c r="B936" s="5">
        <v>2001</v>
      </c>
      <c r="C936" s="4" t="s">
        <v>30</v>
      </c>
      <c r="D936" s="5">
        <v>13</v>
      </c>
      <c r="E936" s="5" t="str">
        <f>CONCATENATE(D936," ",C936," ",B936)</f>
        <v>13 Dec 2001</v>
      </c>
      <c r="F936" s="4" t="str">
        <f>IF(M936&lt;=30,"20-30",IF(M936&lt;=40,"31-40",IF(M936&lt;=50,"41-50","51+")))</f>
        <v>20-30</v>
      </c>
      <c r="G936" s="19">
        <v>7636.92</v>
      </c>
      <c r="H936" s="4" t="s">
        <v>11</v>
      </c>
      <c r="I936" s="4" t="s">
        <v>12</v>
      </c>
      <c r="J936" s="4" t="s">
        <v>23</v>
      </c>
      <c r="K936" s="4"/>
      <c r="L936" s="4" t="str">
        <f>VLOOKUP(A936,'Customer Names'!$A$2:$B$2336,2,FALSE)</f>
        <v>Hodge</v>
      </c>
      <c r="M936" s="4">
        <f>DATEDIF(E936,$K$2,"y")</f>
        <v>23</v>
      </c>
      <c r="N936" s="4">
        <f>VLOOKUP(A936,'Medical Examinations'!$A$2:$B$2336,2,FALSE)</f>
        <v>42.85</v>
      </c>
      <c r="O936" s="4">
        <f>VLOOKUP(A936,'Medical Examinations'!$A$1:$J$2336,3,FALSE)</f>
        <v>5.81</v>
      </c>
      <c r="P936" s="4" t="str">
        <f>VLOOKUP(A936,'Medical Examinations'!$A$1:$J$2336,4,FALSE)</f>
        <v>Yes</v>
      </c>
      <c r="Q936" s="4" t="str">
        <f>VLOOKUP(A936,'Medical Examinations'!$A$1:$J$2336,5,FALSE)</f>
        <v>No</v>
      </c>
      <c r="R936" s="4">
        <f>VLOOKUP(A936,'Medical Examinations'!$A$1:$J$2336,7,FALSE)</f>
        <v>0</v>
      </c>
      <c r="S936" s="4" t="str">
        <f>VLOOKUP(A936,'Medical Examinations'!$A$1:$J$2336,6,FALSE)</f>
        <v>No</v>
      </c>
      <c r="T936" s="4" t="str">
        <f>VLOOKUP(A936,'Medical Examinations'!$A$1:$J$2336,8,FALSE)</f>
        <v>No</v>
      </c>
      <c r="U936" s="4" t="str">
        <f>VLOOKUP(A936,'Medical Examinations'!$A$1:$J$2336,9,FALSE)</f>
        <v>Obesity</v>
      </c>
      <c r="V936" s="4" t="str">
        <f>VLOOKUP(A936,'Medical Examinations'!$A$1:$J$2336,10,FALSE)</f>
        <v>Prediabetes</v>
      </c>
      <c r="W936" s="4"/>
      <c r="X936" s="4"/>
    </row>
    <row r="937" spans="1:24" ht="15.75" thickBot="1" x14ac:dyDescent="0.3">
      <c r="A937" s="4" t="s">
        <v>971</v>
      </c>
      <c r="B937" s="5">
        <v>1980</v>
      </c>
      <c r="C937" s="4" t="s">
        <v>18</v>
      </c>
      <c r="D937" s="5">
        <v>20</v>
      </c>
      <c r="E937" s="5" t="str">
        <f>CONCATENATE(D937," ",C937," ",B937)</f>
        <v>20 Jun 1980</v>
      </c>
      <c r="F937" s="4" t="str">
        <f>IF(M937&lt;=30,"20-30",IF(M937&lt;=40,"31-40",IF(M937&lt;=50,"41-50","51+")))</f>
        <v>41-50</v>
      </c>
      <c r="G937" s="19">
        <v>7639.42</v>
      </c>
      <c r="H937" s="4" t="s">
        <v>11</v>
      </c>
      <c r="I937" s="4" t="s">
        <v>11</v>
      </c>
      <c r="J937" s="4" t="s">
        <v>247</v>
      </c>
      <c r="K937" s="4"/>
      <c r="L937" s="4" t="str">
        <f>VLOOKUP(A937,'Customer Names'!$A$2:$B$2336,2,FALSE)</f>
        <v>Deingenis</v>
      </c>
      <c r="M937" s="4">
        <f>DATEDIF(E937,$K$2,"y")</f>
        <v>44</v>
      </c>
      <c r="N937" s="4">
        <f>VLOOKUP(A937,'Medical Examinations'!$A$2:$B$2336,2,FALSE)</f>
        <v>33.155000000000001</v>
      </c>
      <c r="O937" s="4">
        <f>VLOOKUP(A937,'Medical Examinations'!$A$1:$J$2336,3,FALSE)</f>
        <v>5.07</v>
      </c>
      <c r="P937" s="4" t="str">
        <f>VLOOKUP(A937,'Medical Examinations'!$A$1:$J$2336,4,FALSE)</f>
        <v>No</v>
      </c>
      <c r="Q937" s="4" t="str">
        <f>VLOOKUP(A937,'Medical Examinations'!$A$1:$J$2336,5,FALSE)</f>
        <v>No</v>
      </c>
      <c r="R937" s="4">
        <f>VLOOKUP(A937,'Medical Examinations'!$A$1:$J$2336,7,FALSE)</f>
        <v>0</v>
      </c>
      <c r="S937" s="4" t="str">
        <f>VLOOKUP(A937,'Medical Examinations'!$A$1:$J$2336,6,FALSE)</f>
        <v>No</v>
      </c>
      <c r="T937" s="4" t="str">
        <f>VLOOKUP(A937,'Medical Examinations'!$A$1:$J$2336,8,FALSE)</f>
        <v>No</v>
      </c>
      <c r="U937" s="4" t="str">
        <f>VLOOKUP(A937,'Medical Examinations'!$A$1:$J$2336,9,FALSE)</f>
        <v>Obesity</v>
      </c>
      <c r="V937" s="4" t="str">
        <f>VLOOKUP(A937,'Medical Examinations'!$A$1:$J$2336,10,FALSE)</f>
        <v>Normal</v>
      </c>
      <c r="W937" s="4"/>
      <c r="X937" s="4"/>
    </row>
    <row r="938" spans="1:24" ht="15.75" thickBot="1" x14ac:dyDescent="0.3">
      <c r="A938" s="4" t="s">
        <v>972</v>
      </c>
      <c r="B938" s="5">
        <v>1980</v>
      </c>
      <c r="C938" s="4" t="s">
        <v>10</v>
      </c>
      <c r="D938" s="5">
        <v>24</v>
      </c>
      <c r="E938" s="5" t="str">
        <f>CONCATENATE(D938," ",C938," ",B938)</f>
        <v>24 Jul 1980</v>
      </c>
      <c r="F938" s="4" t="str">
        <f>IF(M938&lt;=30,"20-30",IF(M938&lt;=40,"31-40",IF(M938&lt;=50,"41-50","51+")))</f>
        <v>41-50</v>
      </c>
      <c r="G938" s="19">
        <v>7640.31</v>
      </c>
      <c r="H938" s="4" t="s">
        <v>11</v>
      </c>
      <c r="I938" s="4" t="s">
        <v>16</v>
      </c>
      <c r="J938" s="4" t="s">
        <v>13</v>
      </c>
      <c r="K938" s="4"/>
      <c r="L938" s="4" t="str">
        <f>VLOOKUP(A938,'Customer Names'!$A$2:$B$2336,2,FALSE)</f>
        <v>Turgeon</v>
      </c>
      <c r="M938" s="4">
        <f>DATEDIF(E938,$K$2,"y")</f>
        <v>44</v>
      </c>
      <c r="N938" s="4">
        <f>VLOOKUP(A938,'Medical Examinations'!$A$2:$B$2336,2,FALSE)</f>
        <v>29.48</v>
      </c>
      <c r="O938" s="4">
        <f>VLOOKUP(A938,'Medical Examinations'!$A$1:$J$2336,3,FALSE)</f>
        <v>4.91</v>
      </c>
      <c r="P938" s="4" t="str">
        <f>VLOOKUP(A938,'Medical Examinations'!$A$1:$J$2336,4,FALSE)</f>
        <v>No</v>
      </c>
      <c r="Q938" s="4" t="str">
        <f>VLOOKUP(A938,'Medical Examinations'!$A$1:$J$2336,5,FALSE)</f>
        <v>No</v>
      </c>
      <c r="R938" s="4">
        <f>VLOOKUP(A938,'Medical Examinations'!$A$1:$J$2336,7,FALSE)</f>
        <v>0</v>
      </c>
      <c r="S938" s="4" t="str">
        <f>VLOOKUP(A938,'Medical Examinations'!$A$1:$J$2336,6,FALSE)</f>
        <v>No</v>
      </c>
      <c r="T938" s="4" t="str">
        <f>VLOOKUP(A938,'Medical Examinations'!$A$1:$J$2336,8,FALSE)</f>
        <v>No</v>
      </c>
      <c r="U938" s="4" t="str">
        <f>VLOOKUP(A938,'Medical Examinations'!$A$1:$J$2336,9,FALSE)</f>
        <v>Overweight</v>
      </c>
      <c r="V938" s="4" t="str">
        <f>VLOOKUP(A938,'Medical Examinations'!$A$1:$J$2336,10,FALSE)</f>
        <v>Normal</v>
      </c>
      <c r="W938" s="4"/>
      <c r="X938" s="4"/>
    </row>
    <row r="939" spans="1:24" ht="15.75" thickBot="1" x14ac:dyDescent="0.3">
      <c r="A939" s="4" t="s">
        <v>973</v>
      </c>
      <c r="B939" s="5">
        <v>1999</v>
      </c>
      <c r="C939" s="4" t="s">
        <v>18</v>
      </c>
      <c r="D939" s="5">
        <v>15</v>
      </c>
      <c r="E939" s="5" t="str">
        <f>CONCATENATE(D939," ",C939," ",B939)</f>
        <v>15 Jun 1999</v>
      </c>
      <c r="F939" s="4" t="str">
        <f>IF(M939&lt;=30,"20-30",IF(M939&lt;=40,"31-40",IF(M939&lt;=50,"41-50","51+")))</f>
        <v>20-30</v>
      </c>
      <c r="G939" s="19">
        <v>7642.05</v>
      </c>
      <c r="H939" s="4" t="s">
        <v>11</v>
      </c>
      <c r="I939" s="4" t="s">
        <v>11</v>
      </c>
      <c r="J939" s="4" t="s">
        <v>535</v>
      </c>
      <c r="K939" s="4"/>
      <c r="L939" s="4" t="str">
        <f>VLOOKUP(A939,'Customer Names'!$A$2:$B$2336,2,FALSE)</f>
        <v>Roybal</v>
      </c>
      <c r="M939" s="4">
        <f>DATEDIF(E939,$K$2,"y")</f>
        <v>25</v>
      </c>
      <c r="N939" s="4">
        <f>VLOOKUP(A939,'Medical Examinations'!$A$2:$B$2336,2,FALSE)</f>
        <v>40.31</v>
      </c>
      <c r="O939" s="4">
        <f>VLOOKUP(A939,'Medical Examinations'!$A$1:$J$2336,3,FALSE)</f>
        <v>5.84</v>
      </c>
      <c r="P939" s="4" t="str">
        <f>VLOOKUP(A939,'Medical Examinations'!$A$1:$J$2336,4,FALSE)</f>
        <v>No</v>
      </c>
      <c r="Q939" s="4" t="str">
        <f>VLOOKUP(A939,'Medical Examinations'!$A$1:$J$2336,5,FALSE)</f>
        <v>No</v>
      </c>
      <c r="R939" s="4">
        <f>VLOOKUP(A939,'Medical Examinations'!$A$1:$J$2336,7,FALSE)</f>
        <v>0</v>
      </c>
      <c r="S939" s="4" t="str">
        <f>VLOOKUP(A939,'Medical Examinations'!$A$1:$J$2336,6,FALSE)</f>
        <v>No</v>
      </c>
      <c r="T939" s="4" t="str">
        <f>VLOOKUP(A939,'Medical Examinations'!$A$1:$J$2336,8,FALSE)</f>
        <v>No</v>
      </c>
      <c r="U939" s="4" t="str">
        <f>VLOOKUP(A939,'Medical Examinations'!$A$1:$J$2336,9,FALSE)</f>
        <v>Obesity</v>
      </c>
      <c r="V939" s="4" t="str">
        <f>VLOOKUP(A939,'Medical Examinations'!$A$1:$J$2336,10,FALSE)</f>
        <v>Prediabetes</v>
      </c>
      <c r="W939" s="4"/>
      <c r="X939" s="4"/>
    </row>
    <row r="940" spans="1:24" ht="15.75" thickBot="1" x14ac:dyDescent="0.3">
      <c r="A940" s="4" t="s">
        <v>974</v>
      </c>
      <c r="B940" s="5">
        <v>1980</v>
      </c>
      <c r="C940" s="4" t="s">
        <v>36</v>
      </c>
      <c r="D940" s="5">
        <v>16</v>
      </c>
      <c r="E940" s="5" t="str">
        <f>CONCATENATE(D940," ",C940," ",B940)</f>
        <v>16 Oct 1980</v>
      </c>
      <c r="F940" s="4" t="str">
        <f>IF(M940&lt;=30,"20-30",IF(M940&lt;=40,"31-40",IF(M940&lt;=50,"41-50","51+")))</f>
        <v>41-50</v>
      </c>
      <c r="G940" s="19">
        <v>7650.77</v>
      </c>
      <c r="H940" s="4" t="s">
        <v>11</v>
      </c>
      <c r="I940" s="4" t="s">
        <v>11</v>
      </c>
      <c r="J940" s="4" t="s">
        <v>247</v>
      </c>
      <c r="K940" s="4"/>
      <c r="L940" s="4" t="str">
        <f>VLOOKUP(A940,'Customer Names'!$A$2:$B$2336,2,FALSE)</f>
        <v>Rollie</v>
      </c>
      <c r="M940" s="4">
        <f>DATEDIF(E940,$K$2,"y")</f>
        <v>44</v>
      </c>
      <c r="N940" s="4">
        <f>VLOOKUP(A940,'Medical Examinations'!$A$2:$B$2336,2,FALSE)</f>
        <v>41.325000000000003</v>
      </c>
      <c r="O940" s="4">
        <f>VLOOKUP(A940,'Medical Examinations'!$A$1:$J$2336,3,FALSE)</f>
        <v>5.77</v>
      </c>
      <c r="P940" s="4" t="str">
        <f>VLOOKUP(A940,'Medical Examinations'!$A$1:$J$2336,4,FALSE)</f>
        <v>No</v>
      </c>
      <c r="Q940" s="4" t="str">
        <f>VLOOKUP(A940,'Medical Examinations'!$A$1:$J$2336,5,FALSE)</f>
        <v>No</v>
      </c>
      <c r="R940" s="4">
        <f>VLOOKUP(A940,'Medical Examinations'!$A$1:$J$2336,7,FALSE)</f>
        <v>0</v>
      </c>
      <c r="S940" s="4" t="str">
        <f>VLOOKUP(A940,'Medical Examinations'!$A$1:$J$2336,6,FALSE)</f>
        <v>No</v>
      </c>
      <c r="T940" s="4" t="str">
        <f>VLOOKUP(A940,'Medical Examinations'!$A$1:$J$2336,8,FALSE)</f>
        <v>No</v>
      </c>
      <c r="U940" s="4" t="str">
        <f>VLOOKUP(A940,'Medical Examinations'!$A$1:$J$2336,9,FALSE)</f>
        <v>Obesity</v>
      </c>
      <c r="V940" s="4" t="str">
        <f>VLOOKUP(A940,'Medical Examinations'!$A$1:$J$2336,10,FALSE)</f>
        <v>Prediabetes</v>
      </c>
      <c r="W940" s="4"/>
      <c r="X940" s="4"/>
    </row>
    <row r="941" spans="1:24" ht="15.75" thickBot="1" x14ac:dyDescent="0.3">
      <c r="A941" s="4" t="s">
        <v>975</v>
      </c>
      <c r="B941" s="5">
        <v>1993</v>
      </c>
      <c r="C941" s="4" t="s">
        <v>34</v>
      </c>
      <c r="D941" s="5">
        <v>10</v>
      </c>
      <c r="E941" s="5" t="str">
        <f>CONCATENATE(D941," ",C941," ",B941)</f>
        <v>10 Aug 1993</v>
      </c>
      <c r="F941" s="4" t="str">
        <f>IF(M941&lt;=30,"20-30",IF(M941&lt;=40,"31-40",IF(M941&lt;=50,"41-50","51+")))</f>
        <v>31-40</v>
      </c>
      <c r="G941" s="19">
        <v>7650.8</v>
      </c>
      <c r="H941" s="4" t="s">
        <v>11</v>
      </c>
      <c r="I941" s="4" t="s">
        <v>11</v>
      </c>
      <c r="J941" s="4" t="s">
        <v>23</v>
      </c>
      <c r="K941" s="4"/>
      <c r="L941" s="4" t="str">
        <f>VLOOKUP(A941,'Customer Names'!$A$2:$B$2336,2,FALSE)</f>
        <v>Temple</v>
      </c>
      <c r="M941" s="4">
        <f>DATEDIF(E941,$K$2,"y")</f>
        <v>31</v>
      </c>
      <c r="N941" s="4">
        <f>VLOOKUP(A941,'Medical Examinations'!$A$2:$B$2336,2,FALSE)</f>
        <v>37.22</v>
      </c>
      <c r="O941" s="4">
        <f>VLOOKUP(A941,'Medical Examinations'!$A$1:$J$2336,3,FALSE)</f>
        <v>4.62</v>
      </c>
      <c r="P941" s="4" t="str">
        <f>VLOOKUP(A941,'Medical Examinations'!$A$1:$J$2336,4,FALSE)</f>
        <v>No</v>
      </c>
      <c r="Q941" s="4" t="str">
        <f>VLOOKUP(A941,'Medical Examinations'!$A$1:$J$2336,5,FALSE)</f>
        <v>No</v>
      </c>
      <c r="R941" s="4">
        <f>VLOOKUP(A941,'Medical Examinations'!$A$1:$J$2336,7,FALSE)</f>
        <v>1</v>
      </c>
      <c r="S941" s="4" t="str">
        <f>VLOOKUP(A941,'Medical Examinations'!$A$1:$J$2336,6,FALSE)</f>
        <v>Yes</v>
      </c>
      <c r="T941" s="4" t="str">
        <f>VLOOKUP(A941,'Medical Examinations'!$A$1:$J$2336,8,FALSE)</f>
        <v>No</v>
      </c>
      <c r="U941" s="4" t="str">
        <f>VLOOKUP(A941,'Medical Examinations'!$A$1:$J$2336,9,FALSE)</f>
        <v>Obesity</v>
      </c>
      <c r="V941" s="4" t="str">
        <f>VLOOKUP(A941,'Medical Examinations'!$A$1:$J$2336,10,FALSE)</f>
        <v>Normal</v>
      </c>
      <c r="W941" s="4"/>
      <c r="X941" s="4"/>
    </row>
    <row r="942" spans="1:24" ht="15.75" thickBot="1" x14ac:dyDescent="0.3">
      <c r="A942" s="4" t="s">
        <v>976</v>
      </c>
      <c r="B942" s="5">
        <v>1998</v>
      </c>
      <c r="C942" s="4" t="s">
        <v>20</v>
      </c>
      <c r="D942" s="5">
        <v>30</v>
      </c>
      <c r="E942" s="5" t="str">
        <f>CONCATENATE(D942," ",C942," ",B942)</f>
        <v>30 Sep 1998</v>
      </c>
      <c r="F942" s="4" t="str">
        <f>IF(M942&lt;=30,"20-30",IF(M942&lt;=40,"31-40",IF(M942&lt;=50,"41-50","51+")))</f>
        <v>20-30</v>
      </c>
      <c r="G942" s="19">
        <v>7652.26</v>
      </c>
      <c r="H942" s="4" t="s">
        <v>11</v>
      </c>
      <c r="I942" s="4" t="s">
        <v>12</v>
      </c>
      <c r="J942" s="4" t="s">
        <v>249</v>
      </c>
      <c r="K942" s="4"/>
      <c r="L942" s="4" t="str">
        <f>VLOOKUP(A942,'Customer Names'!$A$2:$B$2336,2,FALSE)</f>
        <v>Betournay</v>
      </c>
      <c r="M942" s="4">
        <f>DATEDIF(E942,$K$2,"y")</f>
        <v>26</v>
      </c>
      <c r="N942" s="4">
        <f>VLOOKUP(A942,'Medical Examinations'!$A$2:$B$2336,2,FALSE)</f>
        <v>39.97</v>
      </c>
      <c r="O942" s="4">
        <f>VLOOKUP(A942,'Medical Examinations'!$A$1:$J$2336,3,FALSE)</f>
        <v>4.09</v>
      </c>
      <c r="P942" s="4" t="str">
        <f>VLOOKUP(A942,'Medical Examinations'!$A$1:$J$2336,4,FALSE)</f>
        <v>No</v>
      </c>
      <c r="Q942" s="4" t="str">
        <f>VLOOKUP(A942,'Medical Examinations'!$A$1:$J$2336,5,FALSE)</f>
        <v>No</v>
      </c>
      <c r="R942" s="4">
        <f>VLOOKUP(A942,'Medical Examinations'!$A$1:$J$2336,7,FALSE)</f>
        <v>1</v>
      </c>
      <c r="S942" s="4" t="str">
        <f>VLOOKUP(A942,'Medical Examinations'!$A$1:$J$2336,6,FALSE)</f>
        <v>No</v>
      </c>
      <c r="T942" s="4" t="str">
        <f>VLOOKUP(A942,'Medical Examinations'!$A$1:$J$2336,8,FALSE)</f>
        <v>No</v>
      </c>
      <c r="U942" s="4" t="str">
        <f>VLOOKUP(A942,'Medical Examinations'!$A$1:$J$2336,9,FALSE)</f>
        <v>Obesity</v>
      </c>
      <c r="V942" s="4" t="str">
        <f>VLOOKUP(A942,'Medical Examinations'!$A$1:$J$2336,10,FALSE)</f>
        <v>Normal</v>
      </c>
      <c r="W942" s="4"/>
      <c r="X942" s="4"/>
    </row>
    <row r="943" spans="1:24" ht="15.75" thickBot="1" x14ac:dyDescent="0.3">
      <c r="A943" s="4" t="s">
        <v>977</v>
      </c>
      <c r="B943" s="5">
        <v>1965</v>
      </c>
      <c r="C943" s="4" t="s">
        <v>30</v>
      </c>
      <c r="D943" s="5">
        <v>27</v>
      </c>
      <c r="E943" s="5" t="str">
        <f>CONCATENATE(D943," ",C943," ",B943)</f>
        <v>27 Dec 1965</v>
      </c>
      <c r="F943" s="4" t="str">
        <f>IF(M943&lt;=30,"20-30",IF(M943&lt;=40,"31-40",IF(M943&lt;=50,"41-50","51+")))</f>
        <v>51+</v>
      </c>
      <c r="G943" s="19">
        <v>7657.69</v>
      </c>
      <c r="H943" s="4" t="s">
        <v>12</v>
      </c>
      <c r="I943" s="4" t="s">
        <v>12</v>
      </c>
      <c r="J943" s="4" t="s">
        <v>23</v>
      </c>
      <c r="K943" s="4"/>
      <c r="L943" s="4" t="str">
        <f>VLOOKUP(A943,'Customer Names'!$A$2:$B$2336,2,FALSE)</f>
        <v>Cloud</v>
      </c>
      <c r="M943" s="4">
        <f>DATEDIF(E943,$K$2,"y")</f>
        <v>59</v>
      </c>
      <c r="N943" s="4">
        <f>VLOOKUP(A943,'Medical Examinations'!$A$2:$B$2336,2,FALSE)</f>
        <v>15.65</v>
      </c>
      <c r="O943" s="4">
        <f>VLOOKUP(A943,'Medical Examinations'!$A$1:$J$2336,3,FALSE)</f>
        <v>7.85</v>
      </c>
      <c r="P943" s="4" t="str">
        <f>VLOOKUP(A943,'Medical Examinations'!$A$1:$J$2336,4,FALSE)</f>
        <v>No</v>
      </c>
      <c r="Q943" s="4" t="str">
        <f>VLOOKUP(A943,'Medical Examinations'!$A$1:$J$2336,5,FALSE)</f>
        <v>No</v>
      </c>
      <c r="R943" s="4">
        <f>VLOOKUP(A943,'Medical Examinations'!$A$1:$J$2336,7,FALSE)</f>
        <v>0</v>
      </c>
      <c r="S943" s="4" t="str">
        <f>VLOOKUP(A943,'Medical Examinations'!$A$1:$J$2336,6,FALSE)</f>
        <v>No</v>
      </c>
      <c r="T943" s="4" t="str">
        <f>VLOOKUP(A943,'Medical Examinations'!$A$1:$J$2336,8,FALSE)</f>
        <v>No</v>
      </c>
      <c r="U943" s="4" t="str">
        <f>VLOOKUP(A943,'Medical Examinations'!$A$1:$J$2336,9,FALSE)</f>
        <v>Underweight</v>
      </c>
      <c r="V943" s="4" t="str">
        <f>VLOOKUP(A943,'Medical Examinations'!$A$1:$J$2336,10,FALSE)</f>
        <v>Diabetes</v>
      </c>
      <c r="W943" s="4"/>
      <c r="X943" s="4"/>
    </row>
    <row r="944" spans="1:24" ht="15.75" thickBot="1" x14ac:dyDescent="0.3">
      <c r="A944" s="4" t="s">
        <v>978</v>
      </c>
      <c r="B944" s="5">
        <v>1976</v>
      </c>
      <c r="C944" s="4" t="s">
        <v>36</v>
      </c>
      <c r="D944" s="5">
        <v>9</v>
      </c>
      <c r="E944" s="5" t="str">
        <f>CONCATENATE(D944," ",C944," ",B944)</f>
        <v>9 Oct 1976</v>
      </c>
      <c r="F944" s="4" t="str">
        <f>IF(M944&lt;=30,"20-30",IF(M944&lt;=40,"31-40",IF(M944&lt;=50,"41-50","51+")))</f>
        <v>41-50</v>
      </c>
      <c r="G944" s="19">
        <v>7662.47</v>
      </c>
      <c r="H944" s="4" t="s">
        <v>11</v>
      </c>
      <c r="I944" s="4" t="s">
        <v>16</v>
      </c>
      <c r="J944" s="4" t="s">
        <v>42</v>
      </c>
      <c r="K944" s="4"/>
      <c r="L944" s="4" t="str">
        <f>VLOOKUP(A944,'Customer Names'!$A$2:$B$2336,2,FALSE)</f>
        <v>Dayton</v>
      </c>
      <c r="M944" s="4">
        <f>DATEDIF(E944,$K$2,"y")</f>
        <v>48</v>
      </c>
      <c r="N944" s="4">
        <f>VLOOKUP(A944,'Medical Examinations'!$A$2:$B$2336,2,FALSE)</f>
        <v>22.98</v>
      </c>
      <c r="O944" s="4">
        <f>VLOOKUP(A944,'Medical Examinations'!$A$1:$J$2336,3,FALSE)</f>
        <v>6.14</v>
      </c>
      <c r="P944" s="4" t="str">
        <f>VLOOKUP(A944,'Medical Examinations'!$A$1:$J$2336,4,FALSE)</f>
        <v>Yes</v>
      </c>
      <c r="Q944" s="4" t="str">
        <f>VLOOKUP(A944,'Medical Examinations'!$A$1:$J$2336,5,FALSE)</f>
        <v>No</v>
      </c>
      <c r="R944" s="4">
        <f>VLOOKUP(A944,'Medical Examinations'!$A$1:$J$2336,7,FALSE)</f>
        <v>0</v>
      </c>
      <c r="S944" s="4" t="str">
        <f>VLOOKUP(A944,'Medical Examinations'!$A$1:$J$2336,6,FALSE)</f>
        <v>No</v>
      </c>
      <c r="T944" s="4" t="str">
        <f>VLOOKUP(A944,'Medical Examinations'!$A$1:$J$2336,8,FALSE)</f>
        <v>No</v>
      </c>
      <c r="U944" s="4" t="str">
        <f>VLOOKUP(A944,'Medical Examinations'!$A$1:$J$2336,9,FALSE)</f>
        <v>Normal Weight</v>
      </c>
      <c r="V944" s="4" t="str">
        <f>VLOOKUP(A944,'Medical Examinations'!$A$1:$J$2336,10,FALSE)</f>
        <v>Prediabetes</v>
      </c>
      <c r="W944" s="4"/>
      <c r="X944" s="4"/>
    </row>
    <row r="945" spans="1:24" ht="15.75" thickBot="1" x14ac:dyDescent="0.3">
      <c r="A945" s="4" t="s">
        <v>979</v>
      </c>
      <c r="B945" s="5">
        <v>1996</v>
      </c>
      <c r="C945" s="4" t="s">
        <v>15</v>
      </c>
      <c r="D945" s="5">
        <v>24</v>
      </c>
      <c r="E945" s="5" t="str">
        <f>CONCATENATE(D945," ",C945," ",B945)</f>
        <v>24 Nov 1996</v>
      </c>
      <c r="F945" s="4" t="str">
        <f>IF(M945&lt;=30,"20-30",IF(M945&lt;=40,"31-40",IF(M945&lt;=50,"41-50","51+")))</f>
        <v>20-30</v>
      </c>
      <c r="G945" s="19">
        <v>7670.75</v>
      </c>
      <c r="H945" s="4" t="s">
        <v>11</v>
      </c>
      <c r="I945" s="4" t="s">
        <v>11</v>
      </c>
      <c r="J945" s="4" t="s">
        <v>632</v>
      </c>
      <c r="K945" s="4"/>
      <c r="L945" s="4" t="str">
        <f>VLOOKUP(A945,'Customer Names'!$A$2:$B$2336,2,FALSE)</f>
        <v>Blois</v>
      </c>
      <c r="M945" s="4">
        <f>DATEDIF(E945,$K$2,"y")</f>
        <v>28</v>
      </c>
      <c r="N945" s="4">
        <f>VLOOKUP(A945,'Medical Examinations'!$A$2:$B$2336,2,FALSE)</f>
        <v>38.51</v>
      </c>
      <c r="O945" s="4">
        <f>VLOOKUP(A945,'Medical Examinations'!$A$1:$J$2336,3,FALSE)</f>
        <v>5.45</v>
      </c>
      <c r="P945" s="4" t="str">
        <f>VLOOKUP(A945,'Medical Examinations'!$A$1:$J$2336,4,FALSE)</f>
        <v>Yes</v>
      </c>
      <c r="Q945" s="4" t="str">
        <f>VLOOKUP(A945,'Medical Examinations'!$A$1:$J$2336,5,FALSE)</f>
        <v>No</v>
      </c>
      <c r="R945" s="4">
        <f>VLOOKUP(A945,'Medical Examinations'!$A$1:$J$2336,7,FALSE)</f>
        <v>0</v>
      </c>
      <c r="S945" s="4" t="str">
        <f>VLOOKUP(A945,'Medical Examinations'!$A$1:$J$2336,6,FALSE)</f>
        <v>No</v>
      </c>
      <c r="T945" s="4" t="str">
        <f>VLOOKUP(A945,'Medical Examinations'!$A$1:$J$2336,8,FALSE)</f>
        <v>No</v>
      </c>
      <c r="U945" s="4" t="str">
        <f>VLOOKUP(A945,'Medical Examinations'!$A$1:$J$2336,9,FALSE)</f>
        <v>Obesity</v>
      </c>
      <c r="V945" s="4" t="str">
        <f>VLOOKUP(A945,'Medical Examinations'!$A$1:$J$2336,10,FALSE)</f>
        <v>Normal</v>
      </c>
      <c r="W945" s="4"/>
      <c r="X945" s="4"/>
    </row>
    <row r="946" spans="1:24" ht="15.75" thickBot="1" x14ac:dyDescent="0.3">
      <c r="A946" s="4" t="s">
        <v>980</v>
      </c>
      <c r="B946" s="5">
        <v>1995</v>
      </c>
      <c r="C946" s="4" t="s">
        <v>20</v>
      </c>
      <c r="D946" s="5">
        <v>13</v>
      </c>
      <c r="E946" s="5" t="str">
        <f>CONCATENATE(D946," ",C946," ",B946)</f>
        <v>13 Sep 1995</v>
      </c>
      <c r="F946" s="4" t="str">
        <f>IF(M946&lt;=30,"20-30",IF(M946&lt;=40,"31-40",IF(M946&lt;=50,"41-50","51+")))</f>
        <v>20-30</v>
      </c>
      <c r="G946" s="19">
        <v>7676.4</v>
      </c>
      <c r="H946" s="4" t="s">
        <v>11</v>
      </c>
      <c r="I946" s="4" t="s">
        <v>16</v>
      </c>
      <c r="J946" s="4" t="s">
        <v>23</v>
      </c>
      <c r="K946" s="4"/>
      <c r="L946" s="4" t="str">
        <f>VLOOKUP(A946,'Customer Names'!$A$2:$B$2336,2,FALSE)</f>
        <v>Kelly</v>
      </c>
      <c r="M946" s="4">
        <f>DATEDIF(E946,$K$2,"y")</f>
        <v>29</v>
      </c>
      <c r="N946" s="4">
        <f>VLOOKUP(A946,'Medical Examinations'!$A$2:$B$2336,2,FALSE)</f>
        <v>38.81</v>
      </c>
      <c r="O946" s="4">
        <f>VLOOKUP(A946,'Medical Examinations'!$A$1:$J$2336,3,FALSE)</f>
        <v>6.14</v>
      </c>
      <c r="P946" s="4" t="str">
        <f>VLOOKUP(A946,'Medical Examinations'!$A$1:$J$2336,4,FALSE)</f>
        <v>Yes</v>
      </c>
      <c r="Q946" s="4" t="str">
        <f>VLOOKUP(A946,'Medical Examinations'!$A$1:$J$2336,5,FALSE)</f>
        <v>No</v>
      </c>
      <c r="R946" s="4">
        <f>VLOOKUP(A946,'Medical Examinations'!$A$1:$J$2336,7,FALSE)</f>
        <v>1</v>
      </c>
      <c r="S946" s="4" t="str">
        <f>VLOOKUP(A946,'Medical Examinations'!$A$1:$J$2336,6,FALSE)</f>
        <v>No</v>
      </c>
      <c r="T946" s="4" t="str">
        <f>VLOOKUP(A946,'Medical Examinations'!$A$1:$J$2336,8,FALSE)</f>
        <v>No</v>
      </c>
      <c r="U946" s="4" t="str">
        <f>VLOOKUP(A946,'Medical Examinations'!$A$1:$J$2336,9,FALSE)</f>
        <v>Obesity</v>
      </c>
      <c r="V946" s="4" t="str">
        <f>VLOOKUP(A946,'Medical Examinations'!$A$1:$J$2336,10,FALSE)</f>
        <v>Prediabetes</v>
      </c>
      <c r="W946" s="4"/>
      <c r="X946" s="4"/>
    </row>
    <row r="947" spans="1:24" ht="15.75" thickBot="1" x14ac:dyDescent="0.3">
      <c r="A947" s="4" t="s">
        <v>981</v>
      </c>
      <c r="B947" s="5">
        <v>1971</v>
      </c>
      <c r="C947" s="4" t="s">
        <v>36</v>
      </c>
      <c r="D947" s="5">
        <v>11</v>
      </c>
      <c r="E947" s="5" t="str">
        <f>CONCATENATE(D947," ",C947," ",B947)</f>
        <v>11 Oct 1971</v>
      </c>
      <c r="F947" s="4" t="str">
        <f>IF(M947&lt;=30,"20-30",IF(M947&lt;=40,"31-40",IF(M947&lt;=50,"41-50","51+")))</f>
        <v>51+</v>
      </c>
      <c r="G947" s="19">
        <v>7680.92</v>
      </c>
      <c r="H947" s="4" t="s">
        <v>11</v>
      </c>
      <c r="I947" s="4" t="s">
        <v>16</v>
      </c>
      <c r="J947" s="4" t="s">
        <v>13</v>
      </c>
      <c r="K947" s="4"/>
      <c r="L947" s="4" t="str">
        <f>VLOOKUP(A947,'Customer Names'!$A$2:$B$2336,2,FALSE)</f>
        <v>Bethea</v>
      </c>
      <c r="M947" s="4">
        <f>DATEDIF(E947,$K$2,"y")</f>
        <v>53</v>
      </c>
      <c r="N947" s="4">
        <f>VLOOKUP(A947,'Medical Examinations'!$A$2:$B$2336,2,FALSE)</f>
        <v>22.66</v>
      </c>
      <c r="O947" s="4">
        <f>VLOOKUP(A947,'Medical Examinations'!$A$1:$J$2336,3,FALSE)</f>
        <v>10.68</v>
      </c>
      <c r="P947" s="4" t="str">
        <f>VLOOKUP(A947,'Medical Examinations'!$A$1:$J$2336,4,FALSE)</f>
        <v>No</v>
      </c>
      <c r="Q947" s="4" t="str">
        <f>VLOOKUP(A947,'Medical Examinations'!$A$1:$J$2336,5,FALSE)</f>
        <v>No</v>
      </c>
      <c r="R947" s="4">
        <f>VLOOKUP(A947,'Medical Examinations'!$A$1:$J$2336,7,FALSE)</f>
        <v>0</v>
      </c>
      <c r="S947" s="4" t="str">
        <f>VLOOKUP(A947,'Medical Examinations'!$A$1:$J$2336,6,FALSE)</f>
        <v>No</v>
      </c>
      <c r="T947" s="4" t="str">
        <f>VLOOKUP(A947,'Medical Examinations'!$A$1:$J$2336,8,FALSE)</f>
        <v>No</v>
      </c>
      <c r="U947" s="4" t="str">
        <f>VLOOKUP(A947,'Medical Examinations'!$A$1:$J$2336,9,FALSE)</f>
        <v>Normal Weight</v>
      </c>
      <c r="V947" s="4" t="str">
        <f>VLOOKUP(A947,'Medical Examinations'!$A$1:$J$2336,10,FALSE)</f>
        <v>Diabetes</v>
      </c>
      <c r="W947" s="4"/>
      <c r="X947" s="4"/>
    </row>
    <row r="948" spans="1:24" ht="15.75" thickBot="1" x14ac:dyDescent="0.3">
      <c r="A948" s="4" t="s">
        <v>982</v>
      </c>
      <c r="B948" s="5">
        <v>1981</v>
      </c>
      <c r="C948" s="4" t="s">
        <v>30</v>
      </c>
      <c r="D948" s="5">
        <v>19</v>
      </c>
      <c r="E948" s="5" t="str">
        <f>CONCATENATE(D948," ",C948," ",B948)</f>
        <v>19 Dec 1981</v>
      </c>
      <c r="F948" s="4" t="str">
        <f>IF(M948&lt;=30,"20-30",IF(M948&lt;=40,"31-40",IF(M948&lt;=50,"41-50","51+")))</f>
        <v>41-50</v>
      </c>
      <c r="G948" s="19">
        <v>7681.17</v>
      </c>
      <c r="H948" s="4" t="s">
        <v>11</v>
      </c>
      <c r="I948" s="4" t="s">
        <v>11</v>
      </c>
      <c r="J948" s="4" t="s">
        <v>516</v>
      </c>
      <c r="K948" s="4"/>
      <c r="L948" s="4" t="str">
        <f>VLOOKUP(A948,'Customer Names'!$A$2:$B$2336,2,FALSE)</f>
        <v>Ryland</v>
      </c>
      <c r="M948" s="4">
        <f>DATEDIF(E948,$K$2,"y")</f>
        <v>43</v>
      </c>
      <c r="N948" s="4">
        <f>VLOOKUP(A948,'Medical Examinations'!$A$2:$B$2336,2,FALSE)</f>
        <v>25.78</v>
      </c>
      <c r="O948" s="4">
        <f>VLOOKUP(A948,'Medical Examinations'!$A$1:$J$2336,3,FALSE)</f>
        <v>11.06</v>
      </c>
      <c r="P948" s="4" t="str">
        <f>VLOOKUP(A948,'Medical Examinations'!$A$1:$J$2336,4,FALSE)</f>
        <v>Yes</v>
      </c>
      <c r="Q948" s="4" t="str">
        <f>VLOOKUP(A948,'Medical Examinations'!$A$1:$J$2336,5,FALSE)</f>
        <v>No</v>
      </c>
      <c r="R948" s="4">
        <f>VLOOKUP(A948,'Medical Examinations'!$A$1:$J$2336,7,FALSE)</f>
        <v>0</v>
      </c>
      <c r="S948" s="4" t="str">
        <f>VLOOKUP(A948,'Medical Examinations'!$A$1:$J$2336,6,FALSE)</f>
        <v>No</v>
      </c>
      <c r="T948" s="4" t="str">
        <f>VLOOKUP(A948,'Medical Examinations'!$A$1:$J$2336,8,FALSE)</f>
        <v>No</v>
      </c>
      <c r="U948" s="4" t="str">
        <f>VLOOKUP(A948,'Medical Examinations'!$A$1:$J$2336,9,FALSE)</f>
        <v>Overweight</v>
      </c>
      <c r="V948" s="4" t="str">
        <f>VLOOKUP(A948,'Medical Examinations'!$A$1:$J$2336,10,FALSE)</f>
        <v>Diabetes</v>
      </c>
      <c r="W948" s="4"/>
      <c r="X948" s="4"/>
    </row>
    <row r="949" spans="1:24" ht="15.75" thickBot="1" x14ac:dyDescent="0.3">
      <c r="A949" s="4" t="s">
        <v>983</v>
      </c>
      <c r="B949" s="5">
        <v>1982</v>
      </c>
      <c r="C949" s="4" t="s">
        <v>30</v>
      </c>
      <c r="D949" s="5">
        <v>18</v>
      </c>
      <c r="E949" s="5" t="str">
        <f>CONCATENATE(D949," ",C949," ",B949)</f>
        <v>18 Dec 1982</v>
      </c>
      <c r="F949" s="4" t="str">
        <f>IF(M949&lt;=30,"20-30",IF(M949&lt;=40,"31-40",IF(M949&lt;=50,"41-50","51+")))</f>
        <v>41-50</v>
      </c>
      <c r="G949" s="19">
        <v>7682.67</v>
      </c>
      <c r="H949" s="4" t="s">
        <v>11</v>
      </c>
      <c r="I949" s="4" t="s">
        <v>16</v>
      </c>
      <c r="J949" s="4" t="s">
        <v>13</v>
      </c>
      <c r="K949" s="4"/>
      <c r="L949" s="4" t="str">
        <f>VLOOKUP(A949,'Customer Names'!$A$2:$B$2336,2,FALSE)</f>
        <v>Alderfer</v>
      </c>
      <c r="M949" s="4">
        <f>DATEDIF(E949,$K$2,"y")</f>
        <v>42</v>
      </c>
      <c r="N949" s="4">
        <f>VLOOKUP(A949,'Medical Examinations'!$A$2:$B$2336,2,FALSE)</f>
        <v>33</v>
      </c>
      <c r="O949" s="4">
        <f>VLOOKUP(A949,'Medical Examinations'!$A$1:$J$2336,3,FALSE)</f>
        <v>4.57</v>
      </c>
      <c r="P949" s="4" t="str">
        <f>VLOOKUP(A949,'Medical Examinations'!$A$1:$J$2336,4,FALSE)</f>
        <v>No</v>
      </c>
      <c r="Q949" s="4" t="str">
        <f>VLOOKUP(A949,'Medical Examinations'!$A$1:$J$2336,5,FALSE)</f>
        <v>No</v>
      </c>
      <c r="R949" s="4">
        <f>VLOOKUP(A949,'Medical Examinations'!$A$1:$J$2336,7,FALSE)</f>
        <v>0</v>
      </c>
      <c r="S949" s="4" t="str">
        <f>VLOOKUP(A949,'Medical Examinations'!$A$1:$J$2336,6,FALSE)</f>
        <v>No</v>
      </c>
      <c r="T949" s="4" t="str">
        <f>VLOOKUP(A949,'Medical Examinations'!$A$1:$J$2336,8,FALSE)</f>
        <v>No</v>
      </c>
      <c r="U949" s="4" t="str">
        <f>VLOOKUP(A949,'Medical Examinations'!$A$1:$J$2336,9,FALSE)</f>
        <v>Obesity</v>
      </c>
      <c r="V949" s="4" t="str">
        <f>VLOOKUP(A949,'Medical Examinations'!$A$1:$J$2336,10,FALSE)</f>
        <v>Normal</v>
      </c>
      <c r="W949" s="4"/>
      <c r="X949" s="4"/>
    </row>
    <row r="950" spans="1:24" ht="15.75" thickBot="1" x14ac:dyDescent="0.3">
      <c r="A950" s="4" t="s">
        <v>984</v>
      </c>
      <c r="B950" s="5">
        <v>1987</v>
      </c>
      <c r="C950" s="4" t="s">
        <v>10</v>
      </c>
      <c r="D950" s="5">
        <v>12</v>
      </c>
      <c r="E950" s="5" t="str">
        <f>CONCATENATE(D950," ",C950," ",B950)</f>
        <v>12 Jul 1987</v>
      </c>
      <c r="F950" s="4" t="str">
        <f>IF(M950&lt;=30,"20-30",IF(M950&lt;=40,"31-40",IF(M950&lt;=50,"41-50","51+")))</f>
        <v>31-40</v>
      </c>
      <c r="G950" s="19">
        <v>7684.62</v>
      </c>
      <c r="H950" s="4" t="s">
        <v>11</v>
      </c>
      <c r="I950" s="4" t="s">
        <v>12</v>
      </c>
      <c r="J950" s="4" t="s">
        <v>300</v>
      </c>
      <c r="K950" s="4"/>
      <c r="L950" s="4" t="str">
        <f>VLOOKUP(A950,'Customer Names'!$A$2:$B$2336,2,FALSE)</f>
        <v>Rose</v>
      </c>
      <c r="M950" s="4">
        <f>DATEDIF(E950,$K$2,"y")</f>
        <v>37</v>
      </c>
      <c r="N950" s="4">
        <f>VLOOKUP(A950,'Medical Examinations'!$A$2:$B$2336,2,FALSE)</f>
        <v>27.53</v>
      </c>
      <c r="O950" s="4">
        <f>VLOOKUP(A950,'Medical Examinations'!$A$1:$J$2336,3,FALSE)</f>
        <v>4.1100000000000003</v>
      </c>
      <c r="P950" s="4" t="str">
        <f>VLOOKUP(A950,'Medical Examinations'!$A$1:$J$2336,4,FALSE)</f>
        <v>No</v>
      </c>
      <c r="Q950" s="4" t="str">
        <f>VLOOKUP(A950,'Medical Examinations'!$A$1:$J$2336,5,FALSE)</f>
        <v>No</v>
      </c>
      <c r="R950" s="4">
        <f>VLOOKUP(A950,'Medical Examinations'!$A$1:$J$2336,7,FALSE)</f>
        <v>1</v>
      </c>
      <c r="S950" s="4" t="str">
        <f>VLOOKUP(A950,'Medical Examinations'!$A$1:$J$2336,6,FALSE)</f>
        <v>No</v>
      </c>
      <c r="T950" s="4" t="str">
        <f>VLOOKUP(A950,'Medical Examinations'!$A$1:$J$2336,8,FALSE)</f>
        <v>No</v>
      </c>
      <c r="U950" s="4" t="str">
        <f>VLOOKUP(A950,'Medical Examinations'!$A$1:$J$2336,9,FALSE)</f>
        <v>Overweight</v>
      </c>
      <c r="V950" s="4" t="str">
        <f>VLOOKUP(A950,'Medical Examinations'!$A$1:$J$2336,10,FALSE)</f>
        <v>Normal</v>
      </c>
      <c r="W950" s="4"/>
      <c r="X950" s="4"/>
    </row>
    <row r="951" spans="1:24" ht="15.75" thickBot="1" x14ac:dyDescent="0.3">
      <c r="A951" s="4" t="s">
        <v>985</v>
      </c>
      <c r="B951" s="5">
        <v>1978</v>
      </c>
      <c r="C951" s="4" t="s">
        <v>30</v>
      </c>
      <c r="D951" s="5">
        <v>29</v>
      </c>
      <c r="E951" s="5" t="str">
        <f>CONCATENATE(D951," ",C951," ",B951)</f>
        <v>29 Dec 1978</v>
      </c>
      <c r="F951" s="4" t="str">
        <f>IF(M951&lt;=30,"20-30",IF(M951&lt;=40,"31-40",IF(M951&lt;=50,"41-50","51+")))</f>
        <v>41-50</v>
      </c>
      <c r="G951" s="19">
        <v>7726.85</v>
      </c>
      <c r="H951" s="4" t="s">
        <v>16</v>
      </c>
      <c r="I951" s="4" t="s">
        <v>11</v>
      </c>
      <c r="J951" s="4" t="s">
        <v>42</v>
      </c>
      <c r="K951" s="4"/>
      <c r="L951" s="4" t="str">
        <f>VLOOKUP(A951,'Customer Names'!$A$2:$B$2336,2,FALSE)</f>
        <v>Steidl</v>
      </c>
      <c r="M951" s="4">
        <f>DATEDIF(E951,$K$2,"y")</f>
        <v>46</v>
      </c>
      <c r="N951" s="4">
        <f>VLOOKUP(A951,'Medical Examinations'!$A$2:$B$2336,2,FALSE)</f>
        <v>27.4</v>
      </c>
      <c r="O951" s="4">
        <f>VLOOKUP(A951,'Medical Examinations'!$A$1:$J$2336,3,FALSE)</f>
        <v>8.84</v>
      </c>
      <c r="P951" s="4" t="str">
        <f>VLOOKUP(A951,'Medical Examinations'!$A$1:$J$2336,4,FALSE)</f>
        <v>No</v>
      </c>
      <c r="Q951" s="4" t="str">
        <f>VLOOKUP(A951,'Medical Examinations'!$A$1:$J$2336,5,FALSE)</f>
        <v>No</v>
      </c>
      <c r="R951" s="4">
        <f>VLOOKUP(A951,'Medical Examinations'!$A$1:$J$2336,7,FALSE)</f>
        <v>0</v>
      </c>
      <c r="S951" s="4" t="str">
        <f>VLOOKUP(A951,'Medical Examinations'!$A$1:$J$2336,6,FALSE)</f>
        <v>No</v>
      </c>
      <c r="T951" s="4" t="str">
        <f>VLOOKUP(A951,'Medical Examinations'!$A$1:$J$2336,8,FALSE)</f>
        <v>No</v>
      </c>
      <c r="U951" s="4" t="str">
        <f>VLOOKUP(A951,'Medical Examinations'!$A$1:$J$2336,9,FALSE)</f>
        <v>Overweight</v>
      </c>
      <c r="V951" s="4" t="str">
        <f>VLOOKUP(A951,'Medical Examinations'!$A$1:$J$2336,10,FALSE)</f>
        <v>Diabetes</v>
      </c>
      <c r="W951" s="4"/>
      <c r="X951" s="4"/>
    </row>
    <row r="952" spans="1:24" ht="15.75" thickBot="1" x14ac:dyDescent="0.3">
      <c r="A952" s="4" t="s">
        <v>986</v>
      </c>
      <c r="B952" s="5">
        <v>1979</v>
      </c>
      <c r="C952" s="4" t="s">
        <v>18</v>
      </c>
      <c r="D952" s="5">
        <v>2</v>
      </c>
      <c r="E952" s="5" t="str">
        <f>CONCATENATE(D952," ",C952," ",B952)</f>
        <v>2 Jun 1979</v>
      </c>
      <c r="F952" s="4" t="str">
        <f>IF(M952&lt;=30,"20-30",IF(M952&lt;=40,"31-40",IF(M952&lt;=50,"41-50","51+")))</f>
        <v>41-50</v>
      </c>
      <c r="G952" s="19">
        <v>7727.25</v>
      </c>
      <c r="H952" s="4" t="s">
        <v>11</v>
      </c>
      <c r="I952" s="4" t="s">
        <v>12</v>
      </c>
      <c r="J952" s="4" t="s">
        <v>23</v>
      </c>
      <c r="K952" s="4"/>
      <c r="L952" s="4" t="str">
        <f>VLOOKUP(A952,'Customer Names'!$A$2:$B$2336,2,FALSE)</f>
        <v>Walker</v>
      </c>
      <c r="M952" s="4">
        <f>DATEDIF(E952,$K$2,"y")</f>
        <v>45</v>
      </c>
      <c r="N952" s="4">
        <f>VLOOKUP(A952,'Medical Examinations'!$A$2:$B$2336,2,FALSE)</f>
        <v>34.58</v>
      </c>
      <c r="O952" s="4">
        <f>VLOOKUP(A952,'Medical Examinations'!$A$1:$J$2336,3,FALSE)</f>
        <v>6.3</v>
      </c>
      <c r="P952" s="4" t="str">
        <f>VLOOKUP(A952,'Medical Examinations'!$A$1:$J$2336,4,FALSE)</f>
        <v>No</v>
      </c>
      <c r="Q952" s="4" t="str">
        <f>VLOOKUP(A952,'Medical Examinations'!$A$1:$J$2336,5,FALSE)</f>
        <v>No</v>
      </c>
      <c r="R952" s="4">
        <f>VLOOKUP(A952,'Medical Examinations'!$A$1:$J$2336,7,FALSE)</f>
        <v>1</v>
      </c>
      <c r="S952" s="4" t="str">
        <f>VLOOKUP(A952,'Medical Examinations'!$A$1:$J$2336,6,FALSE)</f>
        <v>Yes</v>
      </c>
      <c r="T952" s="4" t="str">
        <f>VLOOKUP(A952,'Medical Examinations'!$A$1:$J$2336,8,FALSE)</f>
        <v>No</v>
      </c>
      <c r="U952" s="4" t="str">
        <f>VLOOKUP(A952,'Medical Examinations'!$A$1:$J$2336,9,FALSE)</f>
        <v>Obesity</v>
      </c>
      <c r="V952" s="4" t="str">
        <f>VLOOKUP(A952,'Medical Examinations'!$A$1:$J$2336,10,FALSE)</f>
        <v>Prediabetes</v>
      </c>
      <c r="W952" s="4"/>
      <c r="X952" s="4"/>
    </row>
    <row r="953" spans="1:24" ht="15.75" thickBot="1" x14ac:dyDescent="0.3">
      <c r="A953" s="4" t="s">
        <v>987</v>
      </c>
      <c r="B953" s="5">
        <v>1980</v>
      </c>
      <c r="C953" s="4" t="s">
        <v>20</v>
      </c>
      <c r="D953" s="5">
        <v>10</v>
      </c>
      <c r="E953" s="5" t="str">
        <f>CONCATENATE(D953," ",C953," ",B953)</f>
        <v>10 Sep 1980</v>
      </c>
      <c r="F953" s="4" t="str">
        <f>IF(M953&lt;=30,"20-30",IF(M953&lt;=40,"31-40",IF(M953&lt;=50,"41-50","51+")))</f>
        <v>41-50</v>
      </c>
      <c r="G953" s="19">
        <v>7729.65</v>
      </c>
      <c r="H953" s="4" t="s">
        <v>12</v>
      </c>
      <c r="I953" s="4" t="s">
        <v>16</v>
      </c>
      <c r="J953" s="4" t="s">
        <v>168</v>
      </c>
      <c r="K953" s="4"/>
      <c r="L953" s="4" t="str">
        <f>VLOOKUP(A953,'Customer Names'!$A$2:$B$2336,2,FALSE)</f>
        <v>Mac-Thiong</v>
      </c>
      <c r="M953" s="4">
        <f>DATEDIF(E953,$K$2,"y")</f>
        <v>44</v>
      </c>
      <c r="N953" s="4">
        <f>VLOOKUP(A953,'Medical Examinations'!$A$2:$B$2336,2,FALSE)</f>
        <v>26.125</v>
      </c>
      <c r="O953" s="4">
        <f>VLOOKUP(A953,'Medical Examinations'!$A$1:$J$2336,3,FALSE)</f>
        <v>5.22</v>
      </c>
      <c r="P953" s="4" t="str">
        <f>VLOOKUP(A953,'Medical Examinations'!$A$1:$J$2336,4,FALSE)</f>
        <v>No</v>
      </c>
      <c r="Q953" s="4" t="str">
        <f>VLOOKUP(A953,'Medical Examinations'!$A$1:$J$2336,5,FALSE)</f>
        <v>No</v>
      </c>
      <c r="R953" s="4">
        <f>VLOOKUP(A953,'Medical Examinations'!$A$1:$J$2336,7,FALSE)</f>
        <v>0</v>
      </c>
      <c r="S953" s="4" t="str">
        <f>VLOOKUP(A953,'Medical Examinations'!$A$1:$J$2336,6,FALSE)</f>
        <v>No</v>
      </c>
      <c r="T953" s="4" t="str">
        <f>VLOOKUP(A953,'Medical Examinations'!$A$1:$J$2336,8,FALSE)</f>
        <v>No</v>
      </c>
      <c r="U953" s="4" t="str">
        <f>VLOOKUP(A953,'Medical Examinations'!$A$1:$J$2336,9,FALSE)</f>
        <v>Overweight</v>
      </c>
      <c r="V953" s="4" t="str">
        <f>VLOOKUP(A953,'Medical Examinations'!$A$1:$J$2336,10,FALSE)</f>
        <v>Normal</v>
      </c>
      <c r="W953" s="4"/>
      <c r="X953" s="4"/>
    </row>
    <row r="954" spans="1:24" ht="15.75" thickBot="1" x14ac:dyDescent="0.3">
      <c r="A954" s="4" t="s">
        <v>988</v>
      </c>
      <c r="B954" s="5">
        <v>1978</v>
      </c>
      <c r="C954" s="4" t="s">
        <v>30</v>
      </c>
      <c r="D954" s="5">
        <v>4</v>
      </c>
      <c r="E954" s="5" t="str">
        <f>CONCATENATE(D954," ",C954," ",B954)</f>
        <v>4 Dec 1978</v>
      </c>
      <c r="F954" s="4" t="str">
        <f>IF(M954&lt;=30,"20-30",IF(M954&lt;=40,"31-40",IF(M954&lt;=50,"41-50","51+")))</f>
        <v>41-50</v>
      </c>
      <c r="G954" s="19">
        <v>7731.43</v>
      </c>
      <c r="H954" s="4" t="s">
        <v>12</v>
      </c>
      <c r="I954" s="4" t="s">
        <v>11</v>
      </c>
      <c r="J954" s="4" t="s">
        <v>13</v>
      </c>
      <c r="K954" s="4"/>
      <c r="L954" s="4" t="str">
        <f>VLOOKUP(A954,'Customer Names'!$A$2:$B$2336,2,FALSE)</f>
        <v>Petersen</v>
      </c>
      <c r="M954" s="4">
        <f>DATEDIF(E954,$K$2,"y")</f>
        <v>46</v>
      </c>
      <c r="N954" s="4">
        <f>VLOOKUP(A954,'Medical Examinations'!$A$2:$B$2336,2,FALSE)</f>
        <v>30.69</v>
      </c>
      <c r="O954" s="4">
        <f>VLOOKUP(A954,'Medical Examinations'!$A$1:$J$2336,3,FALSE)</f>
        <v>6.5</v>
      </c>
      <c r="P954" s="4" t="str">
        <f>VLOOKUP(A954,'Medical Examinations'!$A$1:$J$2336,4,FALSE)</f>
        <v>No</v>
      </c>
      <c r="Q954" s="4" t="str">
        <f>VLOOKUP(A954,'Medical Examinations'!$A$1:$J$2336,5,FALSE)</f>
        <v>No</v>
      </c>
      <c r="R954" s="4">
        <f>VLOOKUP(A954,'Medical Examinations'!$A$1:$J$2336,7,FALSE)</f>
        <v>0</v>
      </c>
      <c r="S954" s="4" t="str">
        <f>VLOOKUP(A954,'Medical Examinations'!$A$1:$J$2336,6,FALSE)</f>
        <v>No</v>
      </c>
      <c r="T954" s="4" t="str">
        <f>VLOOKUP(A954,'Medical Examinations'!$A$1:$J$2336,8,FALSE)</f>
        <v>No</v>
      </c>
      <c r="U954" s="4" t="str">
        <f>VLOOKUP(A954,'Medical Examinations'!$A$1:$J$2336,9,FALSE)</f>
        <v>Obesity</v>
      </c>
      <c r="V954" s="4" t="str">
        <f>VLOOKUP(A954,'Medical Examinations'!$A$1:$J$2336,10,FALSE)</f>
        <v>Diabetes</v>
      </c>
      <c r="W954" s="4"/>
      <c r="X954" s="4"/>
    </row>
    <row r="955" spans="1:24" ht="15.75" thickBot="1" x14ac:dyDescent="0.3">
      <c r="A955" s="4" t="s">
        <v>989</v>
      </c>
      <c r="B955" s="5">
        <v>1977</v>
      </c>
      <c r="C955" s="4" t="s">
        <v>34</v>
      </c>
      <c r="D955" s="5">
        <v>29</v>
      </c>
      <c r="E955" s="5" t="str">
        <f>CONCATENATE(D955," ",C955," ",B955)</f>
        <v>29 Aug 1977</v>
      </c>
      <c r="F955" s="4" t="str">
        <f>IF(M955&lt;=30,"20-30",IF(M955&lt;=40,"31-40",IF(M955&lt;=50,"41-50","51+")))</f>
        <v>41-50</v>
      </c>
      <c r="G955" s="19">
        <v>7731.86</v>
      </c>
      <c r="H955" s="4" t="s">
        <v>11</v>
      </c>
      <c r="I955" s="4" t="s">
        <v>12</v>
      </c>
      <c r="J955" s="4" t="s">
        <v>23</v>
      </c>
      <c r="K955" s="4"/>
      <c r="L955" s="4" t="str">
        <f>VLOOKUP(A955,'Customer Names'!$A$2:$B$2336,2,FALSE)</f>
        <v>Hand</v>
      </c>
      <c r="M955" s="4">
        <f>DATEDIF(E955,$K$2,"y")</f>
        <v>47</v>
      </c>
      <c r="N955" s="4">
        <f>VLOOKUP(A955,'Medical Examinations'!$A$2:$B$2336,2,FALSE)</f>
        <v>35.814999999999998</v>
      </c>
      <c r="O955" s="4">
        <f>VLOOKUP(A955,'Medical Examinations'!$A$1:$J$2336,3,FALSE)</f>
        <v>6.23</v>
      </c>
      <c r="P955" s="4" t="str">
        <f>VLOOKUP(A955,'Medical Examinations'!$A$1:$J$2336,4,FALSE)</f>
        <v>No</v>
      </c>
      <c r="Q955" s="4" t="str">
        <f>VLOOKUP(A955,'Medical Examinations'!$A$1:$J$2336,5,FALSE)</f>
        <v>No</v>
      </c>
      <c r="R955" s="4">
        <f>VLOOKUP(A955,'Medical Examinations'!$A$1:$J$2336,7,FALSE)</f>
        <v>0</v>
      </c>
      <c r="S955" s="4" t="str">
        <f>VLOOKUP(A955,'Medical Examinations'!$A$1:$J$2336,6,FALSE)</f>
        <v>No</v>
      </c>
      <c r="T955" s="4" t="str">
        <f>VLOOKUP(A955,'Medical Examinations'!$A$1:$J$2336,8,FALSE)</f>
        <v>No</v>
      </c>
      <c r="U955" s="4" t="str">
        <f>VLOOKUP(A955,'Medical Examinations'!$A$1:$J$2336,9,FALSE)</f>
        <v>Obesity</v>
      </c>
      <c r="V955" s="4" t="str">
        <f>VLOOKUP(A955,'Medical Examinations'!$A$1:$J$2336,10,FALSE)</f>
        <v>Prediabetes</v>
      </c>
      <c r="W955" s="4"/>
      <c r="X955" s="4"/>
    </row>
    <row r="956" spans="1:24" ht="15.75" thickBot="1" x14ac:dyDescent="0.3">
      <c r="A956" s="4" t="s">
        <v>990</v>
      </c>
      <c r="B956" s="5">
        <v>1965</v>
      </c>
      <c r="C956" s="4" t="s">
        <v>10</v>
      </c>
      <c r="D956" s="5">
        <v>18</v>
      </c>
      <c r="E956" s="5" t="str">
        <f>CONCATENATE(D956," ",C956," ",B956)</f>
        <v>18 Jul 1965</v>
      </c>
      <c r="F956" s="4" t="str">
        <f>IF(M956&lt;=30,"20-30",IF(M956&lt;=40,"31-40",IF(M956&lt;=50,"41-50","51+")))</f>
        <v>51+</v>
      </c>
      <c r="G956" s="19">
        <v>7736.39</v>
      </c>
      <c r="H956" s="4" t="s">
        <v>12</v>
      </c>
      <c r="I956" s="4" t="s">
        <v>11</v>
      </c>
      <c r="J956" s="4" t="s">
        <v>13</v>
      </c>
      <c r="K956" s="4"/>
      <c r="L956" s="4" t="str">
        <f>VLOOKUP(A956,'Customer Names'!$A$2:$B$2336,2,FALSE)</f>
        <v>Uribe</v>
      </c>
      <c r="M956" s="4">
        <f>DATEDIF(E956,$K$2,"y")</f>
        <v>59</v>
      </c>
      <c r="N956" s="4">
        <f>VLOOKUP(A956,'Medical Examinations'!$A$2:$B$2336,2,FALSE)</f>
        <v>18.28</v>
      </c>
      <c r="O956" s="4">
        <f>VLOOKUP(A956,'Medical Examinations'!$A$1:$J$2336,3,FALSE)</f>
        <v>7.95</v>
      </c>
      <c r="P956" s="4" t="str">
        <f>VLOOKUP(A956,'Medical Examinations'!$A$1:$J$2336,4,FALSE)</f>
        <v>No</v>
      </c>
      <c r="Q956" s="4" t="str">
        <f>VLOOKUP(A956,'Medical Examinations'!$A$1:$J$2336,5,FALSE)</f>
        <v>No</v>
      </c>
      <c r="R956" s="4">
        <f>VLOOKUP(A956,'Medical Examinations'!$A$1:$J$2336,7,FALSE)</f>
        <v>0</v>
      </c>
      <c r="S956" s="4" t="str">
        <f>VLOOKUP(A956,'Medical Examinations'!$A$1:$J$2336,6,FALSE)</f>
        <v>No</v>
      </c>
      <c r="T956" s="4" t="str">
        <f>VLOOKUP(A956,'Medical Examinations'!$A$1:$J$2336,8,FALSE)</f>
        <v>No</v>
      </c>
      <c r="U956" s="4" t="str">
        <f>VLOOKUP(A956,'Medical Examinations'!$A$1:$J$2336,9,FALSE)</f>
        <v>Underweight</v>
      </c>
      <c r="V956" s="4" t="str">
        <f>VLOOKUP(A956,'Medical Examinations'!$A$1:$J$2336,10,FALSE)</f>
        <v>Diabetes</v>
      </c>
      <c r="W956" s="4"/>
      <c r="X956" s="4"/>
    </row>
    <row r="957" spans="1:24" ht="15.75" thickBot="1" x14ac:dyDescent="0.3">
      <c r="A957" s="4" t="s">
        <v>991</v>
      </c>
      <c r="B957" s="5">
        <v>1978</v>
      </c>
      <c r="C957" s="4" t="s">
        <v>20</v>
      </c>
      <c r="D957" s="5">
        <v>4</v>
      </c>
      <c r="E957" s="5" t="str">
        <f>CONCATENATE(D957," ",C957," ",B957)</f>
        <v>4 Sep 1978</v>
      </c>
      <c r="F957" s="4" t="str">
        <f>IF(M957&lt;=30,"20-30",IF(M957&lt;=40,"31-40",IF(M957&lt;=50,"41-50","51+")))</f>
        <v>41-50</v>
      </c>
      <c r="G957" s="19">
        <v>7740.34</v>
      </c>
      <c r="H957" s="4" t="s">
        <v>16</v>
      </c>
      <c r="I957" s="4" t="s">
        <v>16</v>
      </c>
      <c r="J957" s="4" t="s">
        <v>42</v>
      </c>
      <c r="K957" s="4"/>
      <c r="L957" s="4" t="str">
        <f>VLOOKUP(A957,'Customer Names'!$A$2:$B$2336,2,FALSE)</f>
        <v>Julia</v>
      </c>
      <c r="M957" s="4">
        <f>DATEDIF(E957,$K$2,"y")</f>
        <v>46</v>
      </c>
      <c r="N957" s="4">
        <f>VLOOKUP(A957,'Medical Examinations'!$A$2:$B$2336,2,FALSE)</f>
        <v>37.1</v>
      </c>
      <c r="O957" s="4">
        <f>VLOOKUP(A957,'Medical Examinations'!$A$1:$J$2336,3,FALSE)</f>
        <v>11.08</v>
      </c>
      <c r="P957" s="4" t="str">
        <f>VLOOKUP(A957,'Medical Examinations'!$A$1:$J$2336,4,FALSE)</f>
        <v>No</v>
      </c>
      <c r="Q957" s="4" t="str">
        <f>VLOOKUP(A957,'Medical Examinations'!$A$1:$J$2336,5,FALSE)</f>
        <v>No</v>
      </c>
      <c r="R957" s="4">
        <f>VLOOKUP(A957,'Medical Examinations'!$A$1:$J$2336,7,FALSE)</f>
        <v>0</v>
      </c>
      <c r="S957" s="4" t="str">
        <f>VLOOKUP(A957,'Medical Examinations'!$A$1:$J$2336,6,FALSE)</f>
        <v>No</v>
      </c>
      <c r="T957" s="4" t="str">
        <f>VLOOKUP(A957,'Medical Examinations'!$A$1:$J$2336,8,FALSE)</f>
        <v>No</v>
      </c>
      <c r="U957" s="4" t="str">
        <f>VLOOKUP(A957,'Medical Examinations'!$A$1:$J$2336,9,FALSE)</f>
        <v>Obesity</v>
      </c>
      <c r="V957" s="4" t="str">
        <f>VLOOKUP(A957,'Medical Examinations'!$A$1:$J$2336,10,FALSE)</f>
        <v>Diabetes</v>
      </c>
      <c r="W957" s="4"/>
      <c r="X957" s="4"/>
    </row>
    <row r="958" spans="1:24" ht="15.75" thickBot="1" x14ac:dyDescent="0.3">
      <c r="A958" s="4" t="s">
        <v>992</v>
      </c>
      <c r="B958" s="5">
        <v>1976</v>
      </c>
      <c r="C958" s="4" t="s">
        <v>30</v>
      </c>
      <c r="D958" s="5">
        <v>12</v>
      </c>
      <c r="E958" s="5" t="str">
        <f>CONCATENATE(D958," ",C958," ",B958)</f>
        <v>12 Dec 1976</v>
      </c>
      <c r="F958" s="4" t="str">
        <f>IF(M958&lt;=30,"20-30",IF(M958&lt;=40,"31-40",IF(M958&lt;=50,"41-50","51+")))</f>
        <v>41-50</v>
      </c>
      <c r="G958" s="19">
        <v>7742.11</v>
      </c>
      <c r="H958" s="4" t="s">
        <v>12</v>
      </c>
      <c r="I958" s="4" t="s">
        <v>11</v>
      </c>
      <c r="J958" s="4" t="s">
        <v>13</v>
      </c>
      <c r="K958" s="4"/>
      <c r="L958" s="4" t="str">
        <f>VLOOKUP(A958,'Customer Names'!$A$2:$B$2336,2,FALSE)</f>
        <v>Mueller</v>
      </c>
      <c r="M958" s="4">
        <f>DATEDIF(E958,$K$2,"y")</f>
        <v>48</v>
      </c>
      <c r="N958" s="4">
        <f>VLOOKUP(A958,'Medical Examinations'!$A$2:$B$2336,2,FALSE)</f>
        <v>26.62</v>
      </c>
      <c r="O958" s="4">
        <f>VLOOKUP(A958,'Medical Examinations'!$A$1:$J$2336,3,FALSE)</f>
        <v>6.15</v>
      </c>
      <c r="P958" s="4" t="str">
        <f>VLOOKUP(A958,'Medical Examinations'!$A$1:$J$2336,4,FALSE)</f>
        <v>Yes</v>
      </c>
      <c r="Q958" s="4" t="str">
        <f>VLOOKUP(A958,'Medical Examinations'!$A$1:$J$2336,5,FALSE)</f>
        <v>No</v>
      </c>
      <c r="R958" s="4">
        <f>VLOOKUP(A958,'Medical Examinations'!$A$1:$J$2336,7,FALSE)</f>
        <v>0</v>
      </c>
      <c r="S958" s="4" t="str">
        <f>VLOOKUP(A958,'Medical Examinations'!$A$1:$J$2336,6,FALSE)</f>
        <v>No</v>
      </c>
      <c r="T958" s="4" t="str">
        <f>VLOOKUP(A958,'Medical Examinations'!$A$1:$J$2336,8,FALSE)</f>
        <v>No</v>
      </c>
      <c r="U958" s="4" t="str">
        <f>VLOOKUP(A958,'Medical Examinations'!$A$1:$J$2336,9,FALSE)</f>
        <v>Overweight</v>
      </c>
      <c r="V958" s="4" t="str">
        <f>VLOOKUP(A958,'Medical Examinations'!$A$1:$J$2336,10,FALSE)</f>
        <v>Prediabetes</v>
      </c>
      <c r="W958" s="4"/>
      <c r="X958" s="4"/>
    </row>
    <row r="959" spans="1:24" ht="15.75" thickBot="1" x14ac:dyDescent="0.3">
      <c r="A959" s="4" t="s">
        <v>993</v>
      </c>
      <c r="B959" s="5">
        <v>1981</v>
      </c>
      <c r="C959" s="4" t="s">
        <v>18</v>
      </c>
      <c r="D959" s="5">
        <v>30</v>
      </c>
      <c r="E959" s="5" t="str">
        <f>CONCATENATE(D959," ",C959," ",B959)</f>
        <v>30 Jun 1981</v>
      </c>
      <c r="F959" s="4" t="str">
        <f>IF(M959&lt;=30,"20-30",IF(M959&lt;=40,"31-40",IF(M959&lt;=50,"41-50","51+")))</f>
        <v>41-50</v>
      </c>
      <c r="G959" s="19">
        <v>7749.16</v>
      </c>
      <c r="H959" s="4" t="s">
        <v>11</v>
      </c>
      <c r="I959" s="4" t="s">
        <v>16</v>
      </c>
      <c r="J959" s="4" t="s">
        <v>23</v>
      </c>
      <c r="K959" s="4"/>
      <c r="L959" s="4" t="str">
        <f>VLOOKUP(A959,'Customer Names'!$A$2:$B$2336,2,FALSE)</f>
        <v>Reddy</v>
      </c>
      <c r="M959" s="4">
        <f>DATEDIF(E959,$K$2,"y")</f>
        <v>43</v>
      </c>
      <c r="N959" s="4">
        <f>VLOOKUP(A959,'Medical Examinations'!$A$2:$B$2336,2,FALSE)</f>
        <v>33.06</v>
      </c>
      <c r="O959" s="4">
        <f>VLOOKUP(A959,'Medical Examinations'!$A$1:$J$2336,3,FALSE)</f>
        <v>9.59</v>
      </c>
      <c r="P959" s="4" t="str">
        <f>VLOOKUP(A959,'Medical Examinations'!$A$1:$J$2336,4,FALSE)</f>
        <v>Yes</v>
      </c>
      <c r="Q959" s="4" t="str">
        <f>VLOOKUP(A959,'Medical Examinations'!$A$1:$J$2336,5,FALSE)</f>
        <v>No</v>
      </c>
      <c r="R959" s="4">
        <f>VLOOKUP(A959,'Medical Examinations'!$A$1:$J$2336,7,FALSE)</f>
        <v>0</v>
      </c>
      <c r="S959" s="4" t="str">
        <f>VLOOKUP(A959,'Medical Examinations'!$A$1:$J$2336,6,FALSE)</f>
        <v>No</v>
      </c>
      <c r="T959" s="4" t="str">
        <f>VLOOKUP(A959,'Medical Examinations'!$A$1:$J$2336,8,FALSE)</f>
        <v>No</v>
      </c>
      <c r="U959" s="4" t="str">
        <f>VLOOKUP(A959,'Medical Examinations'!$A$1:$J$2336,9,FALSE)</f>
        <v>Obesity</v>
      </c>
      <c r="V959" s="4" t="str">
        <f>VLOOKUP(A959,'Medical Examinations'!$A$1:$J$2336,10,FALSE)</f>
        <v>Diabetes</v>
      </c>
      <c r="W959" s="4"/>
      <c r="X959" s="4"/>
    </row>
    <row r="960" spans="1:24" ht="15.75" thickBot="1" x14ac:dyDescent="0.3">
      <c r="A960" s="4" t="s">
        <v>994</v>
      </c>
      <c r="B960" s="5">
        <v>1997</v>
      </c>
      <c r="C960" s="4" t="s">
        <v>30</v>
      </c>
      <c r="D960" s="5">
        <v>21</v>
      </c>
      <c r="E960" s="5" t="str">
        <f>CONCATENATE(D960," ",C960," ",B960)</f>
        <v>21 Dec 1997</v>
      </c>
      <c r="F960" s="4" t="str">
        <f>IF(M960&lt;=30,"20-30",IF(M960&lt;=40,"31-40",IF(M960&lt;=50,"41-50","51+")))</f>
        <v>20-30</v>
      </c>
      <c r="G960" s="19">
        <v>7763.06</v>
      </c>
      <c r="H960" s="4" t="s">
        <v>11</v>
      </c>
      <c r="I960" s="4" t="s">
        <v>16</v>
      </c>
      <c r="J960" s="4" t="s">
        <v>23</v>
      </c>
      <c r="K960" s="4"/>
      <c r="L960" s="4" t="str">
        <f>VLOOKUP(A960,'Customer Names'!$A$2:$B$2336,2,FALSE)</f>
        <v>Garey</v>
      </c>
      <c r="M960" s="4">
        <f>DATEDIF(E960,$K$2,"y")</f>
        <v>27</v>
      </c>
      <c r="N960" s="4">
        <f>VLOOKUP(A960,'Medical Examinations'!$A$2:$B$2336,2,FALSE)</f>
        <v>40.58</v>
      </c>
      <c r="O960" s="4">
        <f>VLOOKUP(A960,'Medical Examinations'!$A$1:$J$2336,3,FALSE)</f>
        <v>5.32</v>
      </c>
      <c r="P960" s="4" t="str">
        <f>VLOOKUP(A960,'Medical Examinations'!$A$1:$J$2336,4,FALSE)</f>
        <v>Yes</v>
      </c>
      <c r="Q960" s="4" t="str">
        <f>VLOOKUP(A960,'Medical Examinations'!$A$1:$J$2336,5,FALSE)</f>
        <v>No</v>
      </c>
      <c r="R960" s="4">
        <f>VLOOKUP(A960,'Medical Examinations'!$A$1:$J$2336,7,FALSE)</f>
        <v>1</v>
      </c>
      <c r="S960" s="4" t="str">
        <f>VLOOKUP(A960,'Medical Examinations'!$A$1:$J$2336,6,FALSE)</f>
        <v>Yes</v>
      </c>
      <c r="T960" s="4" t="str">
        <f>VLOOKUP(A960,'Medical Examinations'!$A$1:$J$2336,8,FALSE)</f>
        <v>No</v>
      </c>
      <c r="U960" s="4" t="str">
        <f>VLOOKUP(A960,'Medical Examinations'!$A$1:$J$2336,9,FALSE)</f>
        <v>Obesity</v>
      </c>
      <c r="V960" s="4" t="str">
        <f>VLOOKUP(A960,'Medical Examinations'!$A$1:$J$2336,10,FALSE)</f>
        <v>Normal</v>
      </c>
      <c r="W960" s="4"/>
      <c r="X960" s="4"/>
    </row>
    <row r="961" spans="1:24" ht="15.75" thickBot="1" x14ac:dyDescent="0.3">
      <c r="A961" s="4" t="s">
        <v>995</v>
      </c>
      <c r="B961" s="5">
        <v>1974</v>
      </c>
      <c r="C961" s="4" t="s">
        <v>30</v>
      </c>
      <c r="D961" s="5">
        <v>6</v>
      </c>
      <c r="E961" s="5" t="str">
        <f>CONCATENATE(D961," ",C961," ",B961)</f>
        <v>6 Dec 1974</v>
      </c>
      <c r="F961" s="4" t="str">
        <f>IF(M961&lt;=30,"20-30",IF(M961&lt;=40,"31-40",IF(M961&lt;=50,"41-50","51+")))</f>
        <v>41-50</v>
      </c>
      <c r="G961" s="19">
        <v>7789.64</v>
      </c>
      <c r="H961" s="4" t="s">
        <v>16</v>
      </c>
      <c r="I961" s="4" t="s">
        <v>12</v>
      </c>
      <c r="J961" s="4" t="s">
        <v>13</v>
      </c>
      <c r="K961" s="4"/>
      <c r="L961" s="4" t="str">
        <f>VLOOKUP(A961,'Customer Names'!$A$2:$B$2336,2,FALSE)</f>
        <v>Hurt</v>
      </c>
      <c r="M961" s="4">
        <f>DATEDIF(E961,$K$2,"y")</f>
        <v>50</v>
      </c>
      <c r="N961" s="4">
        <f>VLOOKUP(A961,'Medical Examinations'!$A$2:$B$2336,2,FALSE)</f>
        <v>29.7</v>
      </c>
      <c r="O961" s="4">
        <f>VLOOKUP(A961,'Medical Examinations'!$A$1:$J$2336,3,FALSE)</f>
        <v>7.03</v>
      </c>
      <c r="P961" s="4" t="str">
        <f>VLOOKUP(A961,'Medical Examinations'!$A$1:$J$2336,4,FALSE)</f>
        <v>No</v>
      </c>
      <c r="Q961" s="4" t="str">
        <f>VLOOKUP(A961,'Medical Examinations'!$A$1:$J$2336,5,FALSE)</f>
        <v>No</v>
      </c>
      <c r="R961" s="4">
        <f>VLOOKUP(A961,'Medical Examinations'!$A$1:$J$2336,7,FALSE)</f>
        <v>0</v>
      </c>
      <c r="S961" s="4" t="str">
        <f>VLOOKUP(A961,'Medical Examinations'!$A$1:$J$2336,6,FALSE)</f>
        <v>No</v>
      </c>
      <c r="T961" s="4" t="str">
        <f>VLOOKUP(A961,'Medical Examinations'!$A$1:$J$2336,8,FALSE)</f>
        <v>No</v>
      </c>
      <c r="U961" s="4" t="str">
        <f>VLOOKUP(A961,'Medical Examinations'!$A$1:$J$2336,9,FALSE)</f>
        <v>Overweight</v>
      </c>
      <c r="V961" s="4" t="str">
        <f>VLOOKUP(A961,'Medical Examinations'!$A$1:$J$2336,10,FALSE)</f>
        <v>Diabetes</v>
      </c>
      <c r="W961" s="4"/>
      <c r="X961" s="4"/>
    </row>
    <row r="962" spans="1:24" ht="15.75" thickBot="1" x14ac:dyDescent="0.3">
      <c r="A962" s="4" t="s">
        <v>996</v>
      </c>
      <c r="B962" s="5">
        <v>1999</v>
      </c>
      <c r="C962" s="4" t="s">
        <v>30</v>
      </c>
      <c r="D962" s="5">
        <v>25</v>
      </c>
      <c r="E962" s="5" t="str">
        <f>CONCATENATE(D962," ",C962," ",B962)</f>
        <v>25 Dec 1999</v>
      </c>
      <c r="F962" s="4" t="str">
        <f>IF(M962&lt;=30,"20-30",IF(M962&lt;=40,"31-40",IF(M962&lt;=50,"41-50","51+")))</f>
        <v>20-30</v>
      </c>
      <c r="G962" s="19">
        <v>7794.68</v>
      </c>
      <c r="H962" s="4" t="s">
        <v>11</v>
      </c>
      <c r="I962" s="4" t="s">
        <v>11</v>
      </c>
      <c r="J962" s="4" t="s">
        <v>535</v>
      </c>
      <c r="K962" s="4"/>
      <c r="L962" s="4" t="str">
        <f>VLOOKUP(A962,'Customer Names'!$A$2:$B$2336,2,FALSE)</f>
        <v>Campbell</v>
      </c>
      <c r="M962" s="4">
        <f>DATEDIF(E962,$K$2,"y")</f>
        <v>25</v>
      </c>
      <c r="N962" s="4">
        <f>VLOOKUP(A962,'Medical Examinations'!$A$2:$B$2336,2,FALSE)</f>
        <v>40.76</v>
      </c>
      <c r="O962" s="4">
        <f>VLOOKUP(A962,'Medical Examinations'!$A$1:$J$2336,3,FALSE)</f>
        <v>5.28</v>
      </c>
      <c r="P962" s="4" t="str">
        <f>VLOOKUP(A962,'Medical Examinations'!$A$1:$J$2336,4,FALSE)</f>
        <v>No</v>
      </c>
      <c r="Q962" s="4" t="str">
        <f>VLOOKUP(A962,'Medical Examinations'!$A$1:$J$2336,5,FALSE)</f>
        <v>No</v>
      </c>
      <c r="R962" s="4">
        <f>VLOOKUP(A962,'Medical Examinations'!$A$1:$J$2336,7,FALSE)</f>
        <v>0</v>
      </c>
      <c r="S962" s="4" t="str">
        <f>VLOOKUP(A962,'Medical Examinations'!$A$1:$J$2336,6,FALSE)</f>
        <v>No</v>
      </c>
      <c r="T962" s="4" t="str">
        <f>VLOOKUP(A962,'Medical Examinations'!$A$1:$J$2336,8,FALSE)</f>
        <v>No</v>
      </c>
      <c r="U962" s="4" t="str">
        <f>VLOOKUP(A962,'Medical Examinations'!$A$1:$J$2336,9,FALSE)</f>
        <v>Obesity</v>
      </c>
      <c r="V962" s="4" t="str">
        <f>VLOOKUP(A962,'Medical Examinations'!$A$1:$J$2336,10,FALSE)</f>
        <v>Normal</v>
      </c>
      <c r="W962" s="4"/>
      <c r="X962" s="4"/>
    </row>
    <row r="963" spans="1:24" ht="15.75" thickBot="1" x14ac:dyDescent="0.3">
      <c r="A963" s="4" t="s">
        <v>997</v>
      </c>
      <c r="B963" s="5">
        <v>1997</v>
      </c>
      <c r="C963" s="4" t="s">
        <v>30</v>
      </c>
      <c r="D963" s="5">
        <v>2</v>
      </c>
      <c r="E963" s="5" t="str">
        <f>CONCATENATE(D963," ",C963," ",B963)</f>
        <v>2 Dec 1997</v>
      </c>
      <c r="F963" s="4" t="str">
        <f>IF(M963&lt;=30,"20-30",IF(M963&lt;=40,"31-40",IF(M963&lt;=50,"41-50","51+")))</f>
        <v>20-30</v>
      </c>
      <c r="G963" s="19">
        <v>7803.77</v>
      </c>
      <c r="H963" s="4" t="s">
        <v>11</v>
      </c>
      <c r="I963" s="4" t="s">
        <v>12</v>
      </c>
      <c r="J963" s="4" t="s">
        <v>23</v>
      </c>
      <c r="K963" s="4"/>
      <c r="L963" s="4" t="str">
        <f>VLOOKUP(A963,'Customer Names'!$A$2:$B$2336,2,FALSE)</f>
        <v>Montez</v>
      </c>
      <c r="M963" s="4">
        <f>DATEDIF(E963,$K$2,"y")</f>
        <v>27</v>
      </c>
      <c r="N963" s="4">
        <f>VLOOKUP(A963,'Medical Examinations'!$A$2:$B$2336,2,FALSE)</f>
        <v>40.700000000000003</v>
      </c>
      <c r="O963" s="4">
        <f>VLOOKUP(A963,'Medical Examinations'!$A$1:$J$2336,3,FALSE)</f>
        <v>6.27</v>
      </c>
      <c r="P963" s="4" t="str">
        <f>VLOOKUP(A963,'Medical Examinations'!$A$1:$J$2336,4,FALSE)</f>
        <v>Yes</v>
      </c>
      <c r="Q963" s="4" t="str">
        <f>VLOOKUP(A963,'Medical Examinations'!$A$1:$J$2336,5,FALSE)</f>
        <v>No</v>
      </c>
      <c r="R963" s="4">
        <f>VLOOKUP(A963,'Medical Examinations'!$A$1:$J$2336,7,FALSE)</f>
        <v>1</v>
      </c>
      <c r="S963" s="4" t="str">
        <f>VLOOKUP(A963,'Medical Examinations'!$A$1:$J$2336,6,FALSE)</f>
        <v>Yes</v>
      </c>
      <c r="T963" s="4" t="str">
        <f>VLOOKUP(A963,'Medical Examinations'!$A$1:$J$2336,8,FALSE)</f>
        <v>No</v>
      </c>
      <c r="U963" s="4" t="str">
        <f>VLOOKUP(A963,'Medical Examinations'!$A$1:$J$2336,9,FALSE)</f>
        <v>Obesity</v>
      </c>
      <c r="V963" s="4" t="str">
        <f>VLOOKUP(A963,'Medical Examinations'!$A$1:$J$2336,10,FALSE)</f>
        <v>Prediabetes</v>
      </c>
      <c r="W963" s="4"/>
      <c r="X963" s="4"/>
    </row>
    <row r="964" spans="1:24" ht="15.75" thickBot="1" x14ac:dyDescent="0.3">
      <c r="A964" s="4" t="s">
        <v>998</v>
      </c>
      <c r="B964" s="5">
        <v>1974</v>
      </c>
      <c r="C964" s="4" t="s">
        <v>15</v>
      </c>
      <c r="D964" s="5">
        <v>9</v>
      </c>
      <c r="E964" s="5" t="str">
        <f>CONCATENATE(D964," ",C964," ",B964)</f>
        <v>9 Nov 1974</v>
      </c>
      <c r="F964" s="4" t="str">
        <f>IF(M964&lt;=30,"20-30",IF(M964&lt;=40,"31-40",IF(M964&lt;=50,"41-50","51+")))</f>
        <v>41-50</v>
      </c>
      <c r="G964" s="19">
        <v>7804.16</v>
      </c>
      <c r="H964" s="4" t="s">
        <v>11</v>
      </c>
      <c r="I964" s="4" t="s">
        <v>12</v>
      </c>
      <c r="J964" s="4" t="s">
        <v>13</v>
      </c>
      <c r="K964" s="4"/>
      <c r="L964" s="4" t="str">
        <f>VLOOKUP(A964,'Customer Names'!$A$2:$B$2336,2,FALSE)</f>
        <v>King</v>
      </c>
      <c r="M964" s="4">
        <f>DATEDIF(E964,$K$2,"y")</f>
        <v>50</v>
      </c>
      <c r="N964" s="4">
        <f>VLOOKUP(A964,'Medical Examinations'!$A$2:$B$2336,2,FALSE)</f>
        <v>40.15</v>
      </c>
      <c r="O964" s="4">
        <f>VLOOKUP(A964,'Medical Examinations'!$A$1:$J$2336,3,FALSE)</f>
        <v>11.84</v>
      </c>
      <c r="P964" s="4" t="str">
        <f>VLOOKUP(A964,'Medical Examinations'!$A$1:$J$2336,4,FALSE)</f>
        <v>No</v>
      </c>
      <c r="Q964" s="4" t="str">
        <f>VLOOKUP(A964,'Medical Examinations'!$A$1:$J$2336,5,FALSE)</f>
        <v>No</v>
      </c>
      <c r="R964" s="4">
        <f>VLOOKUP(A964,'Medical Examinations'!$A$1:$J$2336,7,FALSE)</f>
        <v>0</v>
      </c>
      <c r="S964" s="4" t="str">
        <f>VLOOKUP(A964,'Medical Examinations'!$A$1:$J$2336,6,FALSE)</f>
        <v>No</v>
      </c>
      <c r="T964" s="4" t="str">
        <f>VLOOKUP(A964,'Medical Examinations'!$A$1:$J$2336,8,FALSE)</f>
        <v>No</v>
      </c>
      <c r="U964" s="4" t="str">
        <f>VLOOKUP(A964,'Medical Examinations'!$A$1:$J$2336,9,FALSE)</f>
        <v>Obesity</v>
      </c>
      <c r="V964" s="4" t="str">
        <f>VLOOKUP(A964,'Medical Examinations'!$A$1:$J$2336,10,FALSE)</f>
        <v>Diabetes</v>
      </c>
      <c r="W964" s="4"/>
      <c r="X964" s="4"/>
    </row>
    <row r="965" spans="1:24" ht="15.75" thickBot="1" x14ac:dyDescent="0.3">
      <c r="A965" s="4" t="s">
        <v>999</v>
      </c>
      <c r="B965" s="5">
        <v>1991</v>
      </c>
      <c r="C965" s="4" t="s">
        <v>30</v>
      </c>
      <c r="D965" s="5">
        <v>21</v>
      </c>
      <c r="E965" s="5" t="str">
        <f>CONCATENATE(D965," ",C965," ",B965)</f>
        <v>21 Dec 1991</v>
      </c>
      <c r="F965" s="4" t="str">
        <f>IF(M965&lt;=30,"20-30",IF(M965&lt;=40,"31-40",IF(M965&lt;=50,"41-50","51+")))</f>
        <v>31-40</v>
      </c>
      <c r="G965" s="19">
        <v>7812.67</v>
      </c>
      <c r="H965" s="4" t="s">
        <v>11</v>
      </c>
      <c r="I965" s="4" t="s">
        <v>16</v>
      </c>
      <c r="J965" s="4" t="s">
        <v>23</v>
      </c>
      <c r="K965" s="4"/>
      <c r="L965" s="4" t="str">
        <f>VLOOKUP(A965,'Customer Names'!$A$2:$B$2336,2,FALSE)</f>
        <v>Marschner</v>
      </c>
      <c r="M965" s="4">
        <f>DATEDIF(E965,$K$2,"y")</f>
        <v>33</v>
      </c>
      <c r="N965" s="4">
        <f>VLOOKUP(A965,'Medical Examinations'!$A$2:$B$2336,2,FALSE)</f>
        <v>31.59</v>
      </c>
      <c r="O965" s="4">
        <f>VLOOKUP(A965,'Medical Examinations'!$A$1:$J$2336,3,FALSE)</f>
        <v>6.01</v>
      </c>
      <c r="P965" s="4" t="str">
        <f>VLOOKUP(A965,'Medical Examinations'!$A$1:$J$2336,4,FALSE)</f>
        <v>No</v>
      </c>
      <c r="Q965" s="4" t="str">
        <f>VLOOKUP(A965,'Medical Examinations'!$A$1:$J$2336,5,FALSE)</f>
        <v>No</v>
      </c>
      <c r="R965" s="4">
        <f>VLOOKUP(A965,'Medical Examinations'!$A$1:$J$2336,7,FALSE)</f>
        <v>0</v>
      </c>
      <c r="S965" s="4" t="str">
        <f>VLOOKUP(A965,'Medical Examinations'!$A$1:$J$2336,6,FALSE)</f>
        <v>No</v>
      </c>
      <c r="T965" s="4" t="str">
        <f>VLOOKUP(A965,'Medical Examinations'!$A$1:$J$2336,8,FALSE)</f>
        <v>No</v>
      </c>
      <c r="U965" s="4" t="str">
        <f>VLOOKUP(A965,'Medical Examinations'!$A$1:$J$2336,9,FALSE)</f>
        <v>Obesity</v>
      </c>
      <c r="V965" s="4" t="str">
        <f>VLOOKUP(A965,'Medical Examinations'!$A$1:$J$2336,10,FALSE)</f>
        <v>Prediabetes</v>
      </c>
      <c r="W965" s="4"/>
      <c r="X965" s="4"/>
    </row>
    <row r="966" spans="1:24" ht="15.75" thickBot="1" x14ac:dyDescent="0.3">
      <c r="A966" s="4" t="s">
        <v>1000</v>
      </c>
      <c r="B966" s="5">
        <v>1989</v>
      </c>
      <c r="C966" s="4" t="s">
        <v>36</v>
      </c>
      <c r="D966" s="5">
        <v>12</v>
      </c>
      <c r="E966" s="5" t="str">
        <f>CONCATENATE(D966," ",C966," ",B966)</f>
        <v>12 Oct 1989</v>
      </c>
      <c r="F966" s="4" t="str">
        <f>IF(M966&lt;=30,"20-30",IF(M966&lt;=40,"31-40",IF(M966&lt;=50,"41-50","51+")))</f>
        <v>31-40</v>
      </c>
      <c r="G966" s="19">
        <v>7824.37</v>
      </c>
      <c r="H966" s="4" t="s">
        <v>11</v>
      </c>
      <c r="I966" s="4" t="s">
        <v>11</v>
      </c>
      <c r="J966" s="4" t="s">
        <v>23</v>
      </c>
      <c r="K966" s="4"/>
      <c r="L966" s="4" t="str">
        <f>VLOOKUP(A966,'Customer Names'!$A$2:$B$2336,2,FALSE)</f>
        <v>Brezenski</v>
      </c>
      <c r="M966" s="4">
        <f>DATEDIF(E966,$K$2,"y")</f>
        <v>35</v>
      </c>
      <c r="N966" s="4">
        <f>VLOOKUP(A966,'Medical Examinations'!$A$2:$B$2336,2,FALSE)</f>
        <v>30.11</v>
      </c>
      <c r="O966" s="4">
        <f>VLOOKUP(A966,'Medical Examinations'!$A$1:$J$2336,3,FALSE)</f>
        <v>4.08</v>
      </c>
      <c r="P966" s="4" t="str">
        <f>VLOOKUP(A966,'Medical Examinations'!$A$1:$J$2336,4,FALSE)</f>
        <v>No</v>
      </c>
      <c r="Q966" s="4" t="str">
        <f>VLOOKUP(A966,'Medical Examinations'!$A$1:$J$2336,5,FALSE)</f>
        <v>No</v>
      </c>
      <c r="R966" s="4">
        <f>VLOOKUP(A966,'Medical Examinations'!$A$1:$J$2336,7,FALSE)</f>
        <v>0</v>
      </c>
      <c r="S966" s="4" t="str">
        <f>VLOOKUP(A966,'Medical Examinations'!$A$1:$J$2336,6,FALSE)</f>
        <v>No</v>
      </c>
      <c r="T966" s="4" t="str">
        <f>VLOOKUP(A966,'Medical Examinations'!$A$1:$J$2336,8,FALSE)</f>
        <v>No</v>
      </c>
      <c r="U966" s="4" t="str">
        <f>VLOOKUP(A966,'Medical Examinations'!$A$1:$J$2336,9,FALSE)</f>
        <v>Obesity</v>
      </c>
      <c r="V966" s="4" t="str">
        <f>VLOOKUP(A966,'Medical Examinations'!$A$1:$J$2336,10,FALSE)</f>
        <v>Normal</v>
      </c>
      <c r="W966" s="4"/>
      <c r="X966" s="4"/>
    </row>
    <row r="967" spans="1:24" ht="15.75" thickBot="1" x14ac:dyDescent="0.3">
      <c r="A967" s="4" t="s">
        <v>1001</v>
      </c>
      <c r="B967" s="5">
        <v>2001</v>
      </c>
      <c r="C967" s="4" t="s">
        <v>36</v>
      </c>
      <c r="D967" s="5">
        <v>5</v>
      </c>
      <c r="E967" s="5" t="str">
        <f>CONCATENATE(D967," ",C967," ",B967)</f>
        <v>5 Oct 2001</v>
      </c>
      <c r="F967" s="4" t="str">
        <f>IF(M967&lt;=30,"20-30",IF(M967&lt;=40,"31-40",IF(M967&lt;=50,"41-50","51+")))</f>
        <v>20-30</v>
      </c>
      <c r="G967" s="19">
        <v>7844.8</v>
      </c>
      <c r="H967" s="4" t="s">
        <v>11</v>
      </c>
      <c r="I967" s="4" t="s">
        <v>11</v>
      </c>
      <c r="J967" s="4" t="s">
        <v>23</v>
      </c>
      <c r="K967" s="4"/>
      <c r="L967" s="4" t="str">
        <f>VLOOKUP(A967,'Customer Names'!$A$2:$B$2336,2,FALSE)</f>
        <v>Babler</v>
      </c>
      <c r="M967" s="4">
        <f>DATEDIF(E967,$K$2,"y")</f>
        <v>23</v>
      </c>
      <c r="N967" s="4">
        <f>VLOOKUP(A967,'Medical Examinations'!$A$2:$B$2336,2,FALSE)</f>
        <v>43.85</v>
      </c>
      <c r="O967" s="4">
        <f>VLOOKUP(A967,'Medical Examinations'!$A$1:$J$2336,3,FALSE)</f>
        <v>4.7699999999999996</v>
      </c>
      <c r="P967" s="4" t="str">
        <f>VLOOKUP(A967,'Medical Examinations'!$A$1:$J$2336,4,FALSE)</f>
        <v>Yes</v>
      </c>
      <c r="Q967" s="4" t="str">
        <f>VLOOKUP(A967,'Medical Examinations'!$A$1:$J$2336,5,FALSE)</f>
        <v>No</v>
      </c>
      <c r="R967" s="4">
        <f>VLOOKUP(A967,'Medical Examinations'!$A$1:$J$2336,7,FALSE)</f>
        <v>0</v>
      </c>
      <c r="S967" s="4" t="str">
        <f>VLOOKUP(A967,'Medical Examinations'!$A$1:$J$2336,6,FALSE)</f>
        <v>No</v>
      </c>
      <c r="T967" s="4" t="str">
        <f>VLOOKUP(A967,'Medical Examinations'!$A$1:$J$2336,8,FALSE)</f>
        <v>No</v>
      </c>
      <c r="U967" s="4" t="str">
        <f>VLOOKUP(A967,'Medical Examinations'!$A$1:$J$2336,9,FALSE)</f>
        <v>Obesity</v>
      </c>
      <c r="V967" s="4" t="str">
        <f>VLOOKUP(A967,'Medical Examinations'!$A$1:$J$2336,10,FALSE)</f>
        <v>Normal</v>
      </c>
      <c r="W967" s="4"/>
      <c r="X967" s="4"/>
    </row>
    <row r="968" spans="1:24" ht="15.75" thickBot="1" x14ac:dyDescent="0.3">
      <c r="A968" s="4" t="s">
        <v>1002</v>
      </c>
      <c r="B968" s="5">
        <v>1994</v>
      </c>
      <c r="C968" s="4" t="s">
        <v>15</v>
      </c>
      <c r="D968" s="5">
        <v>17</v>
      </c>
      <c r="E968" s="5" t="str">
        <f>CONCATENATE(D968," ",C968," ",B968)</f>
        <v>17 Nov 1994</v>
      </c>
      <c r="F968" s="4" t="str">
        <f>IF(M968&lt;=30,"20-30",IF(M968&lt;=40,"31-40",IF(M968&lt;=50,"41-50","51+")))</f>
        <v>20-30</v>
      </c>
      <c r="G968" s="19">
        <v>7851.85</v>
      </c>
      <c r="H968" s="4" t="s">
        <v>11</v>
      </c>
      <c r="I968" s="4" t="s">
        <v>12</v>
      </c>
      <c r="J968" s="4" t="s">
        <v>23</v>
      </c>
      <c r="K968" s="4"/>
      <c r="L968" s="4" t="str">
        <f>VLOOKUP(A968,'Customer Names'!$A$2:$B$2336,2,FALSE)</f>
        <v>Krueger</v>
      </c>
      <c r="M968" s="4">
        <f>DATEDIF(E968,$K$2,"y")</f>
        <v>30</v>
      </c>
      <c r="N968" s="4">
        <f>VLOOKUP(A968,'Medical Examinations'!$A$2:$B$2336,2,FALSE)</f>
        <v>38.57</v>
      </c>
      <c r="O968" s="4">
        <f>VLOOKUP(A968,'Medical Examinations'!$A$1:$J$2336,3,FALSE)</f>
        <v>6.27</v>
      </c>
      <c r="P968" s="4" t="str">
        <f>VLOOKUP(A968,'Medical Examinations'!$A$1:$J$2336,4,FALSE)</f>
        <v>No</v>
      </c>
      <c r="Q968" s="4" t="str">
        <f>VLOOKUP(A968,'Medical Examinations'!$A$1:$J$2336,5,FALSE)</f>
        <v>No</v>
      </c>
      <c r="R968" s="4">
        <f>VLOOKUP(A968,'Medical Examinations'!$A$1:$J$2336,7,FALSE)</f>
        <v>0</v>
      </c>
      <c r="S968" s="4" t="str">
        <f>VLOOKUP(A968,'Medical Examinations'!$A$1:$J$2336,6,FALSE)</f>
        <v>No</v>
      </c>
      <c r="T968" s="4" t="str">
        <f>VLOOKUP(A968,'Medical Examinations'!$A$1:$J$2336,8,FALSE)</f>
        <v>No</v>
      </c>
      <c r="U968" s="4" t="str">
        <f>VLOOKUP(A968,'Medical Examinations'!$A$1:$J$2336,9,FALSE)</f>
        <v>Obesity</v>
      </c>
      <c r="V968" s="4" t="str">
        <f>VLOOKUP(A968,'Medical Examinations'!$A$1:$J$2336,10,FALSE)</f>
        <v>Prediabetes</v>
      </c>
      <c r="W968" s="4"/>
      <c r="X968" s="4"/>
    </row>
    <row r="969" spans="1:24" ht="15.75" thickBot="1" x14ac:dyDescent="0.3">
      <c r="A969" s="4" t="s">
        <v>1003</v>
      </c>
      <c r="B969" s="5">
        <v>1962</v>
      </c>
      <c r="C969" s="4" t="s">
        <v>36</v>
      </c>
      <c r="D969" s="5">
        <v>10</v>
      </c>
      <c r="E969" s="5" t="str">
        <f>CONCATENATE(D969," ",C969," ",B969)</f>
        <v>10 Oct 1962</v>
      </c>
      <c r="F969" s="4" t="str">
        <f>IF(M969&lt;=30,"20-30",IF(M969&lt;=40,"31-40",IF(M969&lt;=50,"41-50","51+")))</f>
        <v>51+</v>
      </c>
      <c r="G969" s="19">
        <v>7896.41</v>
      </c>
      <c r="H969" s="4" t="s">
        <v>12</v>
      </c>
      <c r="I969" s="4" t="s">
        <v>11</v>
      </c>
      <c r="J969" s="4" t="s">
        <v>13</v>
      </c>
      <c r="K969" s="4"/>
      <c r="L969" s="4" t="str">
        <f>VLOOKUP(A969,'Customer Names'!$A$2:$B$2336,2,FALSE)</f>
        <v>Lindsey</v>
      </c>
      <c r="M969" s="4">
        <f>DATEDIF(E969,$K$2,"y")</f>
        <v>62</v>
      </c>
      <c r="N969" s="4">
        <f>VLOOKUP(A969,'Medical Examinations'!$A$2:$B$2336,2,FALSE)</f>
        <v>16.48</v>
      </c>
      <c r="O969" s="4">
        <f>VLOOKUP(A969,'Medical Examinations'!$A$1:$J$2336,3,FALSE)</f>
        <v>11.05</v>
      </c>
      <c r="P969" s="4" t="str">
        <f>VLOOKUP(A969,'Medical Examinations'!$A$1:$J$2336,4,FALSE)</f>
        <v>No</v>
      </c>
      <c r="Q969" s="4" t="str">
        <f>VLOOKUP(A969,'Medical Examinations'!$A$1:$J$2336,5,FALSE)</f>
        <v>No</v>
      </c>
      <c r="R969" s="4">
        <f>VLOOKUP(A969,'Medical Examinations'!$A$1:$J$2336,7,FALSE)</f>
        <v>0</v>
      </c>
      <c r="S969" s="4" t="str">
        <f>VLOOKUP(A969,'Medical Examinations'!$A$1:$J$2336,6,FALSE)</f>
        <v>No</v>
      </c>
      <c r="T969" s="4" t="str">
        <f>VLOOKUP(A969,'Medical Examinations'!$A$1:$J$2336,8,FALSE)</f>
        <v>No</v>
      </c>
      <c r="U969" s="4" t="str">
        <f>VLOOKUP(A969,'Medical Examinations'!$A$1:$J$2336,9,FALSE)</f>
        <v>Underweight</v>
      </c>
      <c r="V969" s="4" t="str">
        <f>VLOOKUP(A969,'Medical Examinations'!$A$1:$J$2336,10,FALSE)</f>
        <v>Diabetes</v>
      </c>
      <c r="W969" s="4"/>
      <c r="X969" s="4"/>
    </row>
    <row r="970" spans="1:24" ht="15.75" thickBot="1" x14ac:dyDescent="0.3">
      <c r="A970" s="4" t="s">
        <v>1004</v>
      </c>
      <c r="B970" s="5">
        <v>1977</v>
      </c>
      <c r="C970" s="4" t="s">
        <v>10</v>
      </c>
      <c r="D970" s="5">
        <v>20</v>
      </c>
      <c r="E970" s="5" t="str">
        <f>CONCATENATE(D970," ",C970," ",B970)</f>
        <v>20 Jul 1977</v>
      </c>
      <c r="F970" s="4" t="str">
        <f>IF(M970&lt;=30,"20-30",IF(M970&lt;=40,"31-40",IF(M970&lt;=50,"41-50","51+")))</f>
        <v>41-50</v>
      </c>
      <c r="G970" s="19">
        <v>7935.29</v>
      </c>
      <c r="H970" s="4" t="s">
        <v>11</v>
      </c>
      <c r="I970" s="4" t="s">
        <v>16</v>
      </c>
      <c r="J970" s="4" t="s">
        <v>247</v>
      </c>
      <c r="K970" s="4"/>
      <c r="L970" s="4" t="str">
        <f>VLOOKUP(A970,'Customer Names'!$A$2:$B$2336,2,FALSE)</f>
        <v>Wrenn</v>
      </c>
      <c r="M970" s="4">
        <f>DATEDIF(E970,$K$2,"y")</f>
        <v>47</v>
      </c>
      <c r="N970" s="4">
        <f>VLOOKUP(A970,'Medical Examinations'!$A$2:$B$2336,2,FALSE)</f>
        <v>38.284999999999997</v>
      </c>
      <c r="O970" s="4">
        <f>VLOOKUP(A970,'Medical Examinations'!$A$1:$J$2336,3,FALSE)</f>
        <v>5.41</v>
      </c>
      <c r="P970" s="4" t="str">
        <f>VLOOKUP(A970,'Medical Examinations'!$A$1:$J$2336,4,FALSE)</f>
        <v>No</v>
      </c>
      <c r="Q970" s="4" t="str">
        <f>VLOOKUP(A970,'Medical Examinations'!$A$1:$J$2336,5,FALSE)</f>
        <v>No</v>
      </c>
      <c r="R970" s="4">
        <f>VLOOKUP(A970,'Medical Examinations'!$A$1:$J$2336,7,FALSE)</f>
        <v>0</v>
      </c>
      <c r="S970" s="4" t="str">
        <f>VLOOKUP(A970,'Medical Examinations'!$A$1:$J$2336,6,FALSE)</f>
        <v>No</v>
      </c>
      <c r="T970" s="4" t="str">
        <f>VLOOKUP(A970,'Medical Examinations'!$A$1:$J$2336,8,FALSE)</f>
        <v>No</v>
      </c>
      <c r="U970" s="4" t="str">
        <f>VLOOKUP(A970,'Medical Examinations'!$A$1:$J$2336,9,FALSE)</f>
        <v>Obesity</v>
      </c>
      <c r="V970" s="4" t="str">
        <f>VLOOKUP(A970,'Medical Examinations'!$A$1:$J$2336,10,FALSE)</f>
        <v>Normal</v>
      </c>
      <c r="W970" s="4"/>
      <c r="X970" s="4"/>
    </row>
    <row r="971" spans="1:24" ht="15.75" thickBot="1" x14ac:dyDescent="0.3">
      <c r="A971" s="4" t="s">
        <v>1005</v>
      </c>
      <c r="B971" s="5">
        <v>1987</v>
      </c>
      <c r="C971" s="4" t="s">
        <v>36</v>
      </c>
      <c r="D971" s="5">
        <v>29</v>
      </c>
      <c r="E971" s="5" t="str">
        <f>CONCATENATE(D971," ",C971," ",B971)</f>
        <v>29 Oct 1987</v>
      </c>
      <c r="F971" s="4" t="str">
        <f>IF(M971&lt;=30,"20-30",IF(M971&lt;=40,"31-40",IF(M971&lt;=50,"41-50","51+")))</f>
        <v>31-40</v>
      </c>
      <c r="G971" s="19">
        <v>7948.22</v>
      </c>
      <c r="H971" s="4" t="s">
        <v>11</v>
      </c>
      <c r="I971" s="4" t="s">
        <v>12</v>
      </c>
      <c r="J971" s="4" t="s">
        <v>200</v>
      </c>
      <c r="K971" s="4"/>
      <c r="L971" s="4" t="str">
        <f>VLOOKUP(A971,'Customer Names'!$A$2:$B$2336,2,FALSE)</f>
        <v>Sanford</v>
      </c>
      <c r="M971" s="4">
        <f>DATEDIF(E971,$K$2,"y")</f>
        <v>37</v>
      </c>
      <c r="N971" s="4">
        <f>VLOOKUP(A971,'Medical Examinations'!$A$2:$B$2336,2,FALSE)</f>
        <v>27.92</v>
      </c>
      <c r="O971" s="4">
        <f>VLOOKUP(A971,'Medical Examinations'!$A$1:$J$2336,3,FALSE)</f>
        <v>5.79</v>
      </c>
      <c r="P971" s="4" t="str">
        <f>VLOOKUP(A971,'Medical Examinations'!$A$1:$J$2336,4,FALSE)</f>
        <v>No</v>
      </c>
      <c r="Q971" s="4" t="str">
        <f>VLOOKUP(A971,'Medical Examinations'!$A$1:$J$2336,5,FALSE)</f>
        <v>No</v>
      </c>
      <c r="R971" s="4">
        <f>VLOOKUP(A971,'Medical Examinations'!$A$1:$J$2336,7,FALSE)</f>
        <v>1</v>
      </c>
      <c r="S971" s="4" t="str">
        <f>VLOOKUP(A971,'Medical Examinations'!$A$1:$J$2336,6,FALSE)</f>
        <v>No</v>
      </c>
      <c r="T971" s="4" t="str">
        <f>VLOOKUP(A971,'Medical Examinations'!$A$1:$J$2336,8,FALSE)</f>
        <v>No</v>
      </c>
      <c r="U971" s="4" t="str">
        <f>VLOOKUP(A971,'Medical Examinations'!$A$1:$J$2336,9,FALSE)</f>
        <v>Overweight</v>
      </c>
      <c r="V971" s="4" t="str">
        <f>VLOOKUP(A971,'Medical Examinations'!$A$1:$J$2336,10,FALSE)</f>
        <v>Prediabetes</v>
      </c>
      <c r="W971" s="4"/>
      <c r="X971" s="4"/>
    </row>
    <row r="972" spans="1:24" ht="15.75" thickBot="1" x14ac:dyDescent="0.3">
      <c r="A972" s="4" t="s">
        <v>1006</v>
      </c>
      <c r="B972" s="5">
        <v>1966</v>
      </c>
      <c r="C972" s="4" t="s">
        <v>10</v>
      </c>
      <c r="D972" s="5">
        <v>9</v>
      </c>
      <c r="E972" s="5" t="str">
        <f>CONCATENATE(D972," ",C972," ",B972)</f>
        <v>9 Jul 1966</v>
      </c>
      <c r="F972" s="4" t="str">
        <f>IF(M972&lt;=30,"20-30",IF(M972&lt;=40,"31-40",IF(M972&lt;=50,"41-50","51+")))</f>
        <v>51+</v>
      </c>
      <c r="G972" s="19">
        <v>7953.72</v>
      </c>
      <c r="H972" s="4" t="s">
        <v>12</v>
      </c>
      <c r="I972" s="4" t="s">
        <v>12</v>
      </c>
      <c r="J972" s="4" t="s">
        <v>23</v>
      </c>
      <c r="K972" s="4"/>
      <c r="L972" s="4" t="str">
        <f>VLOOKUP(A972,'Customer Names'!$A$2:$B$2336,2,FALSE)</f>
        <v>Fellure</v>
      </c>
      <c r="M972" s="4">
        <f>DATEDIF(E972,$K$2,"y")</f>
        <v>58</v>
      </c>
      <c r="N972" s="4">
        <f>VLOOKUP(A972,'Medical Examinations'!$A$2:$B$2336,2,FALSE)</f>
        <v>17.28</v>
      </c>
      <c r="O972" s="4">
        <f>VLOOKUP(A972,'Medical Examinations'!$A$1:$J$2336,3,FALSE)</f>
        <v>6.22</v>
      </c>
      <c r="P972" s="4" t="str">
        <f>VLOOKUP(A972,'Medical Examinations'!$A$1:$J$2336,4,FALSE)</f>
        <v>Yes</v>
      </c>
      <c r="Q972" s="4" t="str">
        <f>VLOOKUP(A972,'Medical Examinations'!$A$1:$J$2336,5,FALSE)</f>
        <v>No</v>
      </c>
      <c r="R972" s="4">
        <f>VLOOKUP(A972,'Medical Examinations'!$A$1:$J$2336,7,FALSE)</f>
        <v>2</v>
      </c>
      <c r="S972" s="4" t="str">
        <f>VLOOKUP(A972,'Medical Examinations'!$A$1:$J$2336,6,FALSE)</f>
        <v>No</v>
      </c>
      <c r="T972" s="4" t="str">
        <f>VLOOKUP(A972,'Medical Examinations'!$A$1:$J$2336,8,FALSE)</f>
        <v>No</v>
      </c>
      <c r="U972" s="4" t="str">
        <f>VLOOKUP(A972,'Medical Examinations'!$A$1:$J$2336,9,FALSE)</f>
        <v>Underweight</v>
      </c>
      <c r="V972" s="4" t="str">
        <f>VLOOKUP(A972,'Medical Examinations'!$A$1:$J$2336,10,FALSE)</f>
        <v>Prediabetes</v>
      </c>
      <c r="W972" s="4"/>
      <c r="X972" s="4"/>
    </row>
    <row r="973" spans="1:24" ht="15.75" thickBot="1" x14ac:dyDescent="0.3">
      <c r="A973" s="4" t="s">
        <v>1007</v>
      </c>
      <c r="B973" s="5">
        <v>1981</v>
      </c>
      <c r="C973" s="4" t="s">
        <v>30</v>
      </c>
      <c r="D973" s="5">
        <v>28</v>
      </c>
      <c r="E973" s="5" t="str">
        <f>CONCATENATE(D973," ",C973," ",B973)</f>
        <v>28 Dec 1981</v>
      </c>
      <c r="F973" s="4" t="str">
        <f>IF(M973&lt;=30,"20-30",IF(M973&lt;=40,"31-40",IF(M973&lt;=50,"41-50","51+")))</f>
        <v>41-50</v>
      </c>
      <c r="G973" s="19">
        <v>7954.52</v>
      </c>
      <c r="H973" s="4" t="s">
        <v>11</v>
      </c>
      <c r="I973" s="4" t="s">
        <v>11</v>
      </c>
      <c r="J973" s="4" t="s">
        <v>42</v>
      </c>
      <c r="K973" s="4"/>
      <c r="L973" s="4" t="str">
        <f>VLOOKUP(A973,'Customer Names'!$A$2:$B$2336,2,FALSE)</f>
        <v>McGraw</v>
      </c>
      <c r="M973" s="4">
        <f>DATEDIF(E973,$K$2,"y")</f>
        <v>43</v>
      </c>
      <c r="N973" s="4">
        <f>VLOOKUP(A973,'Medical Examinations'!$A$2:$B$2336,2,FALSE)</f>
        <v>32.6</v>
      </c>
      <c r="O973" s="4">
        <f>VLOOKUP(A973,'Medical Examinations'!$A$1:$J$2336,3,FALSE)</f>
        <v>6.8</v>
      </c>
      <c r="P973" s="4" t="str">
        <f>VLOOKUP(A973,'Medical Examinations'!$A$1:$J$2336,4,FALSE)</f>
        <v>Yes</v>
      </c>
      <c r="Q973" s="4" t="str">
        <f>VLOOKUP(A973,'Medical Examinations'!$A$1:$J$2336,5,FALSE)</f>
        <v>No</v>
      </c>
      <c r="R973" s="4">
        <f>VLOOKUP(A973,'Medical Examinations'!$A$1:$J$2336,7,FALSE)</f>
        <v>0</v>
      </c>
      <c r="S973" s="4" t="str">
        <f>VLOOKUP(A973,'Medical Examinations'!$A$1:$J$2336,6,FALSE)</f>
        <v>No</v>
      </c>
      <c r="T973" s="4" t="str">
        <f>VLOOKUP(A973,'Medical Examinations'!$A$1:$J$2336,8,FALSE)</f>
        <v>No</v>
      </c>
      <c r="U973" s="4" t="str">
        <f>VLOOKUP(A973,'Medical Examinations'!$A$1:$J$2336,9,FALSE)</f>
        <v>Obesity</v>
      </c>
      <c r="V973" s="4" t="str">
        <f>VLOOKUP(A973,'Medical Examinations'!$A$1:$J$2336,10,FALSE)</f>
        <v>Diabetes</v>
      </c>
      <c r="W973" s="4"/>
      <c r="X973" s="4"/>
    </row>
    <row r="974" spans="1:24" ht="15.75" thickBot="1" x14ac:dyDescent="0.3">
      <c r="A974" s="4" t="s">
        <v>1008</v>
      </c>
      <c r="B974" s="5">
        <v>1970</v>
      </c>
      <c r="C974" s="4" t="s">
        <v>18</v>
      </c>
      <c r="D974" s="5">
        <v>19</v>
      </c>
      <c r="E974" s="5" t="str">
        <f>CONCATENATE(D974," ",C974," ",B974)</f>
        <v>19 Jun 1970</v>
      </c>
      <c r="F974" s="4" t="str">
        <f>IF(M974&lt;=30,"20-30",IF(M974&lt;=40,"31-40",IF(M974&lt;=50,"41-50","51+")))</f>
        <v>51+</v>
      </c>
      <c r="G974" s="19">
        <v>7958.13</v>
      </c>
      <c r="H974" s="4" t="s">
        <v>11</v>
      </c>
      <c r="I974" s="4" t="s">
        <v>11</v>
      </c>
      <c r="J974" s="4" t="s">
        <v>13</v>
      </c>
      <c r="K974" s="4"/>
      <c r="L974" s="4" t="str">
        <f>VLOOKUP(A974,'Customer Names'!$A$2:$B$2336,2,FALSE)</f>
        <v>Burke</v>
      </c>
      <c r="M974" s="4">
        <f>DATEDIF(E974,$K$2,"y")</f>
        <v>54</v>
      </c>
      <c r="N974" s="4">
        <f>VLOOKUP(A974,'Medical Examinations'!$A$2:$B$2336,2,FALSE)</f>
        <v>22.72</v>
      </c>
      <c r="O974" s="4">
        <f>VLOOKUP(A974,'Medical Examinations'!$A$1:$J$2336,3,FALSE)</f>
        <v>9.9600000000000009</v>
      </c>
      <c r="P974" s="4" t="str">
        <f>VLOOKUP(A974,'Medical Examinations'!$A$1:$J$2336,4,FALSE)</f>
        <v>Yes</v>
      </c>
      <c r="Q974" s="4" t="str">
        <f>VLOOKUP(A974,'Medical Examinations'!$A$1:$J$2336,5,FALSE)</f>
        <v>No</v>
      </c>
      <c r="R974" s="4">
        <f>VLOOKUP(A974,'Medical Examinations'!$A$1:$J$2336,7,FALSE)</f>
        <v>2</v>
      </c>
      <c r="S974" s="4" t="str">
        <f>VLOOKUP(A974,'Medical Examinations'!$A$1:$J$2336,6,FALSE)</f>
        <v>No</v>
      </c>
      <c r="T974" s="4" t="str">
        <f>VLOOKUP(A974,'Medical Examinations'!$A$1:$J$2336,8,FALSE)</f>
        <v>No</v>
      </c>
      <c r="U974" s="4" t="str">
        <f>VLOOKUP(A974,'Medical Examinations'!$A$1:$J$2336,9,FALSE)</f>
        <v>Normal Weight</v>
      </c>
      <c r="V974" s="4" t="str">
        <f>VLOOKUP(A974,'Medical Examinations'!$A$1:$J$2336,10,FALSE)</f>
        <v>Diabetes</v>
      </c>
      <c r="W974" s="4"/>
      <c r="X974" s="4"/>
    </row>
    <row r="975" spans="1:24" ht="15.75" thickBot="1" x14ac:dyDescent="0.3">
      <c r="A975" s="4" t="s">
        <v>1009</v>
      </c>
      <c r="B975" s="5">
        <v>1975</v>
      </c>
      <c r="C975" s="4" t="s">
        <v>34</v>
      </c>
      <c r="D975" s="5">
        <v>10</v>
      </c>
      <c r="E975" s="5" t="str">
        <f>CONCATENATE(D975," ",C975," ",B975)</f>
        <v>10 Aug 1975</v>
      </c>
      <c r="F975" s="4" t="str">
        <f>IF(M975&lt;=30,"20-30",IF(M975&lt;=40,"31-40",IF(M975&lt;=50,"41-50","51+")))</f>
        <v>41-50</v>
      </c>
      <c r="G975" s="19">
        <v>7966.81</v>
      </c>
      <c r="H975" s="4" t="s">
        <v>11</v>
      </c>
      <c r="I975" s="4" t="s">
        <v>11</v>
      </c>
      <c r="J975" s="4" t="s">
        <v>13</v>
      </c>
      <c r="K975" s="4"/>
      <c r="L975" s="4" t="str">
        <f>VLOOKUP(A975,'Customer Names'!$A$2:$B$2336,2,FALSE)</f>
        <v>Davidson</v>
      </c>
      <c r="M975" s="4">
        <f>DATEDIF(E975,$K$2,"y")</f>
        <v>49</v>
      </c>
      <c r="N975" s="4">
        <f>VLOOKUP(A975,'Medical Examinations'!$A$2:$B$2336,2,FALSE)</f>
        <v>25.13</v>
      </c>
      <c r="O975" s="4">
        <f>VLOOKUP(A975,'Medical Examinations'!$A$1:$J$2336,3,FALSE)</f>
        <v>8</v>
      </c>
      <c r="P975" s="4" t="str">
        <f>VLOOKUP(A975,'Medical Examinations'!$A$1:$J$2336,4,FALSE)</f>
        <v>Yes</v>
      </c>
      <c r="Q975" s="4" t="str">
        <f>VLOOKUP(A975,'Medical Examinations'!$A$1:$J$2336,5,FALSE)</f>
        <v>No</v>
      </c>
      <c r="R975" s="4">
        <f>VLOOKUP(A975,'Medical Examinations'!$A$1:$J$2336,7,FALSE)</f>
        <v>1</v>
      </c>
      <c r="S975" s="4" t="str">
        <f>VLOOKUP(A975,'Medical Examinations'!$A$1:$J$2336,6,FALSE)</f>
        <v>No</v>
      </c>
      <c r="T975" s="4" t="str">
        <f>VLOOKUP(A975,'Medical Examinations'!$A$1:$J$2336,8,FALSE)</f>
        <v>No</v>
      </c>
      <c r="U975" s="4" t="str">
        <f>VLOOKUP(A975,'Medical Examinations'!$A$1:$J$2336,9,FALSE)</f>
        <v>Overweight</v>
      </c>
      <c r="V975" s="4" t="str">
        <f>VLOOKUP(A975,'Medical Examinations'!$A$1:$J$2336,10,FALSE)</f>
        <v>Diabetes</v>
      </c>
      <c r="W975" s="4"/>
      <c r="X975" s="4"/>
    </row>
    <row r="976" spans="1:24" ht="15.75" thickBot="1" x14ac:dyDescent="0.3">
      <c r="A976" s="4" t="s">
        <v>1010</v>
      </c>
      <c r="B976" s="5">
        <v>1972</v>
      </c>
      <c r="C976" s="4" t="s">
        <v>15</v>
      </c>
      <c r="D976" s="5">
        <v>23</v>
      </c>
      <c r="E976" s="5" t="str">
        <f>CONCATENATE(D976," ",C976," ",B976)</f>
        <v>23 Nov 1972</v>
      </c>
      <c r="F976" s="4" t="str">
        <f>IF(M976&lt;=30,"20-30",IF(M976&lt;=40,"31-40",IF(M976&lt;=50,"41-50","51+")))</f>
        <v>51+</v>
      </c>
      <c r="G976" s="19">
        <v>7980.34</v>
      </c>
      <c r="H976" s="4" t="s">
        <v>11</v>
      </c>
      <c r="I976" s="4" t="s">
        <v>11</v>
      </c>
      <c r="J976" s="4" t="s">
        <v>13</v>
      </c>
      <c r="K976" s="4"/>
      <c r="L976" s="4" t="str">
        <f>VLOOKUP(A976,'Customer Names'!$A$2:$B$2336,2,FALSE)</f>
        <v>Tramontano</v>
      </c>
      <c r="M976" s="4">
        <f>DATEDIF(E976,$K$2,"y")</f>
        <v>52</v>
      </c>
      <c r="N976" s="4">
        <f>VLOOKUP(A976,'Medical Examinations'!$A$2:$B$2336,2,FALSE)</f>
        <v>24.3</v>
      </c>
      <c r="O976" s="4">
        <f>VLOOKUP(A976,'Medical Examinations'!$A$1:$J$2336,3,FALSE)</f>
        <v>5.43</v>
      </c>
      <c r="P976" s="4" t="str">
        <f>VLOOKUP(A976,'Medical Examinations'!$A$1:$J$2336,4,FALSE)</f>
        <v>No</v>
      </c>
      <c r="Q976" s="4" t="str">
        <f>VLOOKUP(A976,'Medical Examinations'!$A$1:$J$2336,5,FALSE)</f>
        <v>No</v>
      </c>
      <c r="R976" s="4">
        <f>VLOOKUP(A976,'Medical Examinations'!$A$1:$J$2336,7,FALSE)</f>
        <v>2</v>
      </c>
      <c r="S976" s="4" t="str">
        <f>VLOOKUP(A976,'Medical Examinations'!$A$1:$J$2336,6,FALSE)</f>
        <v>No</v>
      </c>
      <c r="T976" s="4" t="str">
        <f>VLOOKUP(A976,'Medical Examinations'!$A$1:$J$2336,8,FALSE)</f>
        <v>No</v>
      </c>
      <c r="U976" s="4" t="str">
        <f>VLOOKUP(A976,'Medical Examinations'!$A$1:$J$2336,9,FALSE)</f>
        <v>Normal Weight</v>
      </c>
      <c r="V976" s="4" t="str">
        <f>VLOOKUP(A976,'Medical Examinations'!$A$1:$J$2336,10,FALSE)</f>
        <v>Normal</v>
      </c>
      <c r="W976" s="4"/>
      <c r="X976" s="4"/>
    </row>
    <row r="977" spans="1:24" ht="15.75" thickBot="1" x14ac:dyDescent="0.3">
      <c r="A977" s="4" t="s">
        <v>1011</v>
      </c>
      <c r="B977" s="5">
        <v>1983</v>
      </c>
      <c r="C977" s="4" t="s">
        <v>34</v>
      </c>
      <c r="D977" s="5">
        <v>28</v>
      </c>
      <c r="E977" s="5" t="str">
        <f>CONCATENATE(D977," ",C977," ",B977)</f>
        <v>28 Aug 1983</v>
      </c>
      <c r="F977" s="4" t="str">
        <f>IF(M977&lt;=30,"20-30",IF(M977&lt;=40,"31-40",IF(M977&lt;=50,"41-50","51+")))</f>
        <v>41-50</v>
      </c>
      <c r="G977" s="19">
        <v>7985.82</v>
      </c>
      <c r="H977" s="4" t="s">
        <v>11</v>
      </c>
      <c r="I977" s="4" t="s">
        <v>16</v>
      </c>
      <c r="J977" s="4" t="s">
        <v>247</v>
      </c>
      <c r="K977" s="4"/>
      <c r="L977" s="4" t="str">
        <f>VLOOKUP(A977,'Customer Names'!$A$2:$B$2336,2,FALSE)</f>
        <v>Lynch</v>
      </c>
      <c r="M977" s="4">
        <f>DATEDIF(E977,$K$2,"y")</f>
        <v>41</v>
      </c>
      <c r="N977" s="4">
        <f>VLOOKUP(A977,'Medical Examinations'!$A$2:$B$2336,2,FALSE)</f>
        <v>22.8</v>
      </c>
      <c r="O977" s="4">
        <f>VLOOKUP(A977,'Medical Examinations'!$A$1:$J$2336,3,FALSE)</f>
        <v>4.29</v>
      </c>
      <c r="P977" s="4" t="str">
        <f>VLOOKUP(A977,'Medical Examinations'!$A$1:$J$2336,4,FALSE)</f>
        <v>Yes</v>
      </c>
      <c r="Q977" s="4" t="str">
        <f>VLOOKUP(A977,'Medical Examinations'!$A$1:$J$2336,5,FALSE)</f>
        <v>No</v>
      </c>
      <c r="R977" s="4">
        <f>VLOOKUP(A977,'Medical Examinations'!$A$1:$J$2336,7,FALSE)</f>
        <v>1</v>
      </c>
      <c r="S977" s="4" t="str">
        <f>VLOOKUP(A977,'Medical Examinations'!$A$1:$J$2336,6,FALSE)</f>
        <v>Yes</v>
      </c>
      <c r="T977" s="4" t="str">
        <f>VLOOKUP(A977,'Medical Examinations'!$A$1:$J$2336,8,FALSE)</f>
        <v>No</v>
      </c>
      <c r="U977" s="4" t="str">
        <f>VLOOKUP(A977,'Medical Examinations'!$A$1:$J$2336,9,FALSE)</f>
        <v>Normal Weight</v>
      </c>
      <c r="V977" s="4" t="str">
        <f>VLOOKUP(A977,'Medical Examinations'!$A$1:$J$2336,10,FALSE)</f>
        <v>Normal</v>
      </c>
      <c r="W977" s="4"/>
      <c r="X977" s="4"/>
    </row>
    <row r="978" spans="1:24" ht="15.75" thickBot="1" x14ac:dyDescent="0.3">
      <c r="A978" s="4" t="s">
        <v>1012</v>
      </c>
      <c r="B978" s="5">
        <v>1983</v>
      </c>
      <c r="C978" s="4" t="s">
        <v>34</v>
      </c>
      <c r="D978" s="5">
        <v>20</v>
      </c>
      <c r="E978" s="5" t="str">
        <f>CONCATENATE(D978," ",C978," ",B978)</f>
        <v>20 Aug 1983</v>
      </c>
      <c r="F978" s="4" t="str">
        <f>IF(M978&lt;=30,"20-30",IF(M978&lt;=40,"31-40",IF(M978&lt;=50,"41-50","51+")))</f>
        <v>41-50</v>
      </c>
      <c r="G978" s="19">
        <v>7986.48</v>
      </c>
      <c r="H978" s="4" t="s">
        <v>11</v>
      </c>
      <c r="I978" s="4" t="s">
        <v>12</v>
      </c>
      <c r="J978" s="4" t="s">
        <v>247</v>
      </c>
      <c r="K978" s="4"/>
      <c r="L978" s="4" t="str">
        <f>VLOOKUP(A978,'Customer Names'!$A$2:$B$2336,2,FALSE)</f>
        <v>Devitt</v>
      </c>
      <c r="M978" s="4">
        <f>DATEDIF(E978,$K$2,"y")</f>
        <v>41</v>
      </c>
      <c r="N978" s="4">
        <f>VLOOKUP(A978,'Medical Examinations'!$A$2:$B$2336,2,FALSE)</f>
        <v>23.274999999999999</v>
      </c>
      <c r="O978" s="4">
        <f>VLOOKUP(A978,'Medical Examinations'!$A$1:$J$2336,3,FALSE)</f>
        <v>6.26</v>
      </c>
      <c r="P978" s="4" t="str">
        <f>VLOOKUP(A978,'Medical Examinations'!$A$1:$J$2336,4,FALSE)</f>
        <v>Yes</v>
      </c>
      <c r="Q978" s="4" t="str">
        <f>VLOOKUP(A978,'Medical Examinations'!$A$1:$J$2336,5,FALSE)</f>
        <v>No</v>
      </c>
      <c r="R978" s="4">
        <f>VLOOKUP(A978,'Medical Examinations'!$A$1:$J$2336,7,FALSE)</f>
        <v>1</v>
      </c>
      <c r="S978" s="4" t="str">
        <f>VLOOKUP(A978,'Medical Examinations'!$A$1:$J$2336,6,FALSE)</f>
        <v>Yes</v>
      </c>
      <c r="T978" s="4" t="str">
        <f>VLOOKUP(A978,'Medical Examinations'!$A$1:$J$2336,8,FALSE)</f>
        <v>No</v>
      </c>
      <c r="U978" s="4" t="str">
        <f>VLOOKUP(A978,'Medical Examinations'!$A$1:$J$2336,9,FALSE)</f>
        <v>Normal Weight</v>
      </c>
      <c r="V978" s="4" t="str">
        <f>VLOOKUP(A978,'Medical Examinations'!$A$1:$J$2336,10,FALSE)</f>
        <v>Prediabetes</v>
      </c>
      <c r="W978" s="4"/>
      <c r="X978" s="4"/>
    </row>
    <row r="979" spans="1:24" ht="15.75" thickBot="1" x14ac:dyDescent="0.3">
      <c r="A979" s="4" t="s">
        <v>1013</v>
      </c>
      <c r="B979" s="5">
        <v>1962</v>
      </c>
      <c r="C979" s="4" t="s">
        <v>34</v>
      </c>
      <c r="D979" s="5">
        <v>22</v>
      </c>
      <c r="E979" s="5" t="str">
        <f>CONCATENATE(D979," ",C979," ",B979)</f>
        <v>22 Aug 1962</v>
      </c>
      <c r="F979" s="4" t="str">
        <f>IF(M979&lt;=30,"20-30",IF(M979&lt;=40,"31-40",IF(M979&lt;=50,"41-50","51+")))</f>
        <v>51+</v>
      </c>
      <c r="G979" s="19">
        <v>8004.96</v>
      </c>
      <c r="H979" s="4" t="s">
        <v>12</v>
      </c>
      <c r="I979" s="4" t="s">
        <v>16</v>
      </c>
      <c r="J979" s="4" t="s">
        <v>13</v>
      </c>
      <c r="K979" s="4"/>
      <c r="L979" s="4" t="str">
        <f>VLOOKUP(A979,'Customer Names'!$A$2:$B$2336,2,FALSE)</f>
        <v>Bishop</v>
      </c>
      <c r="M979" s="4">
        <f>DATEDIF(E979,$K$2,"y")</f>
        <v>62</v>
      </c>
      <c r="N979" s="4">
        <f>VLOOKUP(A979,'Medical Examinations'!$A$2:$B$2336,2,FALSE)</f>
        <v>16.8</v>
      </c>
      <c r="O979" s="4">
        <f>VLOOKUP(A979,'Medical Examinations'!$A$1:$J$2336,3,FALSE)</f>
        <v>7.98</v>
      </c>
      <c r="P979" s="4" t="str">
        <f>VLOOKUP(A979,'Medical Examinations'!$A$1:$J$2336,4,FALSE)</f>
        <v>No</v>
      </c>
      <c r="Q979" s="4" t="str">
        <f>VLOOKUP(A979,'Medical Examinations'!$A$1:$J$2336,5,FALSE)</f>
        <v>No</v>
      </c>
      <c r="R979" s="4">
        <f>VLOOKUP(A979,'Medical Examinations'!$A$1:$J$2336,7,FALSE)</f>
        <v>0</v>
      </c>
      <c r="S979" s="4" t="str">
        <f>VLOOKUP(A979,'Medical Examinations'!$A$1:$J$2336,6,FALSE)</f>
        <v>No</v>
      </c>
      <c r="T979" s="4" t="str">
        <f>VLOOKUP(A979,'Medical Examinations'!$A$1:$J$2336,8,FALSE)</f>
        <v>No</v>
      </c>
      <c r="U979" s="4" t="str">
        <f>VLOOKUP(A979,'Medical Examinations'!$A$1:$J$2336,9,FALSE)</f>
        <v>Underweight</v>
      </c>
      <c r="V979" s="4" t="str">
        <f>VLOOKUP(A979,'Medical Examinations'!$A$1:$J$2336,10,FALSE)</f>
        <v>Diabetes</v>
      </c>
      <c r="W979" s="4"/>
      <c r="X979" s="4"/>
    </row>
    <row r="980" spans="1:24" ht="15.75" thickBot="1" x14ac:dyDescent="0.3">
      <c r="A980" s="4" t="s">
        <v>1014</v>
      </c>
      <c r="B980" s="5">
        <v>1995</v>
      </c>
      <c r="C980" s="4" t="s">
        <v>20</v>
      </c>
      <c r="D980" s="5">
        <v>18</v>
      </c>
      <c r="E980" s="5" t="str">
        <f>CONCATENATE(D980," ",C980," ",B980)</f>
        <v>18 Sep 1995</v>
      </c>
      <c r="F980" s="4" t="str">
        <f>IF(M980&lt;=30,"20-30",IF(M980&lt;=40,"31-40",IF(M980&lt;=50,"41-50","51+")))</f>
        <v>20-30</v>
      </c>
      <c r="G980" s="19">
        <v>8014.62</v>
      </c>
      <c r="H980" s="4" t="s">
        <v>11</v>
      </c>
      <c r="I980" s="4" t="s">
        <v>12</v>
      </c>
      <c r="J980" s="4" t="s">
        <v>23</v>
      </c>
      <c r="K980" s="4"/>
      <c r="L980" s="4" t="str">
        <f>VLOOKUP(A980,'Customer Names'!$A$2:$B$2336,2,FALSE)</f>
        <v>Flynn</v>
      </c>
      <c r="M980" s="4">
        <f>DATEDIF(E980,$K$2,"y")</f>
        <v>29</v>
      </c>
      <c r="N980" s="4">
        <f>VLOOKUP(A980,'Medical Examinations'!$A$2:$B$2336,2,FALSE)</f>
        <v>39.42</v>
      </c>
      <c r="O980" s="4">
        <f>VLOOKUP(A980,'Medical Examinations'!$A$1:$J$2336,3,FALSE)</f>
        <v>4.72</v>
      </c>
      <c r="P980" s="4" t="str">
        <f>VLOOKUP(A980,'Medical Examinations'!$A$1:$J$2336,4,FALSE)</f>
        <v>Yes</v>
      </c>
      <c r="Q980" s="4" t="str">
        <f>VLOOKUP(A980,'Medical Examinations'!$A$1:$J$2336,5,FALSE)</f>
        <v>No</v>
      </c>
      <c r="R980" s="4">
        <f>VLOOKUP(A980,'Medical Examinations'!$A$1:$J$2336,7,FALSE)</f>
        <v>1</v>
      </c>
      <c r="S980" s="4" t="str">
        <f>VLOOKUP(A980,'Medical Examinations'!$A$1:$J$2336,6,FALSE)</f>
        <v>No</v>
      </c>
      <c r="T980" s="4" t="str">
        <f>VLOOKUP(A980,'Medical Examinations'!$A$1:$J$2336,8,FALSE)</f>
        <v>No</v>
      </c>
      <c r="U980" s="4" t="str">
        <f>VLOOKUP(A980,'Medical Examinations'!$A$1:$J$2336,9,FALSE)</f>
        <v>Obesity</v>
      </c>
      <c r="V980" s="4" t="str">
        <f>VLOOKUP(A980,'Medical Examinations'!$A$1:$J$2336,10,FALSE)</f>
        <v>Normal</v>
      </c>
      <c r="W980" s="4"/>
      <c r="X980" s="4"/>
    </row>
    <row r="981" spans="1:24" ht="15.75" thickBot="1" x14ac:dyDescent="0.3">
      <c r="A981" s="4" t="s">
        <v>1015</v>
      </c>
      <c r="B981" s="5">
        <v>1980</v>
      </c>
      <c r="C981" s="4" t="s">
        <v>15</v>
      </c>
      <c r="D981" s="5">
        <v>8</v>
      </c>
      <c r="E981" s="5" t="str">
        <f>CONCATENATE(D981," ",C981," ",B981)</f>
        <v>8 Nov 1980</v>
      </c>
      <c r="F981" s="4" t="str">
        <f>IF(M981&lt;=30,"20-30",IF(M981&lt;=40,"31-40",IF(M981&lt;=50,"41-50","51+")))</f>
        <v>41-50</v>
      </c>
      <c r="G981" s="19">
        <v>8017.06</v>
      </c>
      <c r="H981" s="4" t="s">
        <v>11</v>
      </c>
      <c r="I981" s="4" t="s">
        <v>11</v>
      </c>
      <c r="J981" s="4" t="s">
        <v>23</v>
      </c>
      <c r="K981" s="4"/>
      <c r="L981" s="4" t="str">
        <f>VLOOKUP(A981,'Customer Names'!$A$2:$B$2336,2,FALSE)</f>
        <v>Landberg</v>
      </c>
      <c r="M981" s="4">
        <f>DATEDIF(E981,$K$2,"y")</f>
        <v>44</v>
      </c>
      <c r="N981" s="4">
        <f>VLOOKUP(A981,'Medical Examinations'!$A$2:$B$2336,2,FALSE)</f>
        <v>24.984999999999999</v>
      </c>
      <c r="O981" s="4">
        <f>VLOOKUP(A981,'Medical Examinations'!$A$1:$J$2336,3,FALSE)</f>
        <v>4.5599999999999996</v>
      </c>
      <c r="P981" s="4" t="str">
        <f>VLOOKUP(A981,'Medical Examinations'!$A$1:$J$2336,4,FALSE)</f>
        <v>No</v>
      </c>
      <c r="Q981" s="4" t="str">
        <f>VLOOKUP(A981,'Medical Examinations'!$A$1:$J$2336,5,FALSE)</f>
        <v>No</v>
      </c>
      <c r="R981" s="4">
        <f>VLOOKUP(A981,'Medical Examinations'!$A$1:$J$2336,7,FALSE)</f>
        <v>0</v>
      </c>
      <c r="S981" s="4" t="str">
        <f>VLOOKUP(A981,'Medical Examinations'!$A$1:$J$2336,6,FALSE)</f>
        <v>No</v>
      </c>
      <c r="T981" s="4" t="str">
        <f>VLOOKUP(A981,'Medical Examinations'!$A$1:$J$2336,8,FALSE)</f>
        <v>No</v>
      </c>
      <c r="U981" s="4" t="str">
        <f>VLOOKUP(A981,'Medical Examinations'!$A$1:$J$2336,9,FALSE)</f>
        <v>Normal Weight</v>
      </c>
      <c r="V981" s="4" t="str">
        <f>VLOOKUP(A981,'Medical Examinations'!$A$1:$J$2336,10,FALSE)</f>
        <v>Normal</v>
      </c>
      <c r="W981" s="4"/>
      <c r="X981" s="4"/>
    </row>
    <row r="982" spans="1:24" ht="15.75" thickBot="1" x14ac:dyDescent="0.3">
      <c r="A982" s="4" t="s">
        <v>1016</v>
      </c>
      <c r="B982" s="5">
        <v>1989</v>
      </c>
      <c r="C982" s="4" t="s">
        <v>15</v>
      </c>
      <c r="D982" s="5">
        <v>3</v>
      </c>
      <c r="E982" s="5" t="str">
        <f>CONCATENATE(D982," ",C982," ",B982)</f>
        <v>3 Nov 1989</v>
      </c>
      <c r="F982" s="4" t="str">
        <f>IF(M982&lt;=30,"20-30",IF(M982&lt;=40,"31-40",IF(M982&lt;=50,"41-50","51+")))</f>
        <v>31-40</v>
      </c>
      <c r="G982" s="19">
        <v>8021.11</v>
      </c>
      <c r="H982" s="4" t="s">
        <v>11</v>
      </c>
      <c r="I982" s="4" t="s">
        <v>16</v>
      </c>
      <c r="J982" s="4" t="s">
        <v>23</v>
      </c>
      <c r="K982" s="4"/>
      <c r="L982" s="4" t="str">
        <f>VLOOKUP(A982,'Customer Names'!$A$2:$B$2336,2,FALSE)</f>
        <v>Manfredi</v>
      </c>
      <c r="M982" s="4">
        <f>DATEDIF(E982,$K$2,"y")</f>
        <v>35</v>
      </c>
      <c r="N982" s="4">
        <f>VLOOKUP(A982,'Medical Examinations'!$A$2:$B$2336,2,FALSE)</f>
        <v>30.69</v>
      </c>
      <c r="O982" s="4">
        <f>VLOOKUP(A982,'Medical Examinations'!$A$1:$J$2336,3,FALSE)</f>
        <v>6.15</v>
      </c>
      <c r="P982" s="4" t="str">
        <f>VLOOKUP(A982,'Medical Examinations'!$A$1:$J$2336,4,FALSE)</f>
        <v>No</v>
      </c>
      <c r="Q982" s="4" t="str">
        <f>VLOOKUP(A982,'Medical Examinations'!$A$1:$J$2336,5,FALSE)</f>
        <v>No</v>
      </c>
      <c r="R982" s="4">
        <f>VLOOKUP(A982,'Medical Examinations'!$A$1:$J$2336,7,FALSE)</f>
        <v>0</v>
      </c>
      <c r="S982" s="4" t="str">
        <f>VLOOKUP(A982,'Medical Examinations'!$A$1:$J$2336,6,FALSE)</f>
        <v>No</v>
      </c>
      <c r="T982" s="4" t="str">
        <f>VLOOKUP(A982,'Medical Examinations'!$A$1:$J$2336,8,FALSE)</f>
        <v>No</v>
      </c>
      <c r="U982" s="4" t="str">
        <f>VLOOKUP(A982,'Medical Examinations'!$A$1:$J$2336,9,FALSE)</f>
        <v>Obesity</v>
      </c>
      <c r="V982" s="4" t="str">
        <f>VLOOKUP(A982,'Medical Examinations'!$A$1:$J$2336,10,FALSE)</f>
        <v>Prediabetes</v>
      </c>
      <c r="W982" s="4"/>
      <c r="X982" s="4"/>
    </row>
    <row r="983" spans="1:24" ht="15.75" thickBot="1" x14ac:dyDescent="0.3">
      <c r="A983" s="4" t="s">
        <v>1017</v>
      </c>
      <c r="B983" s="5">
        <v>1978</v>
      </c>
      <c r="C983" s="4" t="s">
        <v>10</v>
      </c>
      <c r="D983" s="5">
        <v>17</v>
      </c>
      <c r="E983" s="5" t="str">
        <f>CONCATENATE(D983," ",C983," ",B983)</f>
        <v>17 Jul 1978</v>
      </c>
      <c r="F983" s="4" t="str">
        <f>IF(M983&lt;=30,"20-30",IF(M983&lt;=40,"31-40",IF(M983&lt;=50,"41-50","51+")))</f>
        <v>41-50</v>
      </c>
      <c r="G983" s="19">
        <v>8023.14</v>
      </c>
      <c r="H983" s="4" t="s">
        <v>11</v>
      </c>
      <c r="I983" s="4" t="s">
        <v>12</v>
      </c>
      <c r="J983" s="4" t="s">
        <v>23</v>
      </c>
      <c r="K983" s="4"/>
      <c r="L983" s="4" t="str">
        <f>VLOOKUP(A983,'Customer Names'!$A$2:$B$2336,2,FALSE)</f>
        <v>Olson</v>
      </c>
      <c r="M983" s="4">
        <f>DATEDIF(E983,$K$2,"y")</f>
        <v>46</v>
      </c>
      <c r="N983" s="4">
        <f>VLOOKUP(A983,'Medical Examinations'!$A$2:$B$2336,2,FALSE)</f>
        <v>36.954999999999998</v>
      </c>
      <c r="O983" s="4">
        <f>VLOOKUP(A983,'Medical Examinations'!$A$1:$J$2336,3,FALSE)</f>
        <v>7.57</v>
      </c>
      <c r="P983" s="4" t="str">
        <f>VLOOKUP(A983,'Medical Examinations'!$A$1:$J$2336,4,FALSE)</f>
        <v>No</v>
      </c>
      <c r="Q983" s="4" t="str">
        <f>VLOOKUP(A983,'Medical Examinations'!$A$1:$J$2336,5,FALSE)</f>
        <v>No</v>
      </c>
      <c r="R983" s="4">
        <f>VLOOKUP(A983,'Medical Examinations'!$A$1:$J$2336,7,FALSE)</f>
        <v>0</v>
      </c>
      <c r="S983" s="4" t="str">
        <f>VLOOKUP(A983,'Medical Examinations'!$A$1:$J$2336,6,FALSE)</f>
        <v>No</v>
      </c>
      <c r="T983" s="4" t="str">
        <f>VLOOKUP(A983,'Medical Examinations'!$A$1:$J$2336,8,FALSE)</f>
        <v>No</v>
      </c>
      <c r="U983" s="4" t="str">
        <f>VLOOKUP(A983,'Medical Examinations'!$A$1:$J$2336,9,FALSE)</f>
        <v>Obesity</v>
      </c>
      <c r="V983" s="4" t="str">
        <f>VLOOKUP(A983,'Medical Examinations'!$A$1:$J$2336,10,FALSE)</f>
        <v>Diabetes</v>
      </c>
      <c r="W983" s="4"/>
      <c r="X983" s="4"/>
    </row>
    <row r="984" spans="1:24" ht="15.75" thickBot="1" x14ac:dyDescent="0.3">
      <c r="A984" s="4" t="s">
        <v>1018</v>
      </c>
      <c r="B984" s="5">
        <v>1976</v>
      </c>
      <c r="C984" s="4" t="s">
        <v>30</v>
      </c>
      <c r="D984" s="5">
        <v>20</v>
      </c>
      <c r="E984" s="5" t="str">
        <f>CONCATENATE(D984," ",C984," ",B984)</f>
        <v>20 Dec 1976</v>
      </c>
      <c r="F984" s="4" t="str">
        <f>IF(M984&lt;=30,"20-30",IF(M984&lt;=40,"31-40",IF(M984&lt;=50,"41-50","51+")))</f>
        <v>41-50</v>
      </c>
      <c r="G984" s="19">
        <v>8026.67</v>
      </c>
      <c r="H984" s="4" t="s">
        <v>11</v>
      </c>
      <c r="I984" s="4" t="s">
        <v>11</v>
      </c>
      <c r="J984" s="4" t="s">
        <v>23</v>
      </c>
      <c r="K984" s="4"/>
      <c r="L984" s="4" t="str">
        <f>VLOOKUP(A984,'Customer Names'!$A$2:$B$2336,2,FALSE)</f>
        <v>Piras</v>
      </c>
      <c r="M984" s="4">
        <f>DATEDIF(E984,$K$2,"y")</f>
        <v>48</v>
      </c>
      <c r="N984" s="4">
        <f>VLOOKUP(A984,'Medical Examinations'!$A$2:$B$2336,2,FALSE)</f>
        <v>27.74</v>
      </c>
      <c r="O984" s="4">
        <f>VLOOKUP(A984,'Medical Examinations'!$A$1:$J$2336,3,FALSE)</f>
        <v>6.06</v>
      </c>
      <c r="P984" s="4" t="str">
        <f>VLOOKUP(A984,'Medical Examinations'!$A$1:$J$2336,4,FALSE)</f>
        <v>Yes</v>
      </c>
      <c r="Q984" s="4" t="str">
        <f>VLOOKUP(A984,'Medical Examinations'!$A$1:$J$2336,5,FALSE)</f>
        <v>No</v>
      </c>
      <c r="R984" s="4">
        <f>VLOOKUP(A984,'Medical Examinations'!$A$1:$J$2336,7,FALSE)</f>
        <v>0</v>
      </c>
      <c r="S984" s="4" t="str">
        <f>VLOOKUP(A984,'Medical Examinations'!$A$1:$J$2336,6,FALSE)</f>
        <v>No</v>
      </c>
      <c r="T984" s="4" t="str">
        <f>VLOOKUP(A984,'Medical Examinations'!$A$1:$J$2336,8,FALSE)</f>
        <v>No</v>
      </c>
      <c r="U984" s="4" t="str">
        <f>VLOOKUP(A984,'Medical Examinations'!$A$1:$J$2336,9,FALSE)</f>
        <v>Overweight</v>
      </c>
      <c r="V984" s="4" t="str">
        <f>VLOOKUP(A984,'Medical Examinations'!$A$1:$J$2336,10,FALSE)</f>
        <v>Prediabetes</v>
      </c>
      <c r="W984" s="4"/>
      <c r="X984" s="4"/>
    </row>
    <row r="985" spans="1:24" ht="15.75" thickBot="1" x14ac:dyDescent="0.3">
      <c r="A985" s="4" t="s">
        <v>1019</v>
      </c>
      <c r="B985" s="5">
        <v>1977</v>
      </c>
      <c r="C985" s="4" t="s">
        <v>15</v>
      </c>
      <c r="D985" s="5">
        <v>6</v>
      </c>
      <c r="E985" s="5" t="str">
        <f>CONCATENATE(D985," ",C985," ",B985)</f>
        <v>6 Nov 1977</v>
      </c>
      <c r="F985" s="4" t="str">
        <f>IF(M985&lt;=30,"20-30",IF(M985&lt;=40,"31-40",IF(M985&lt;=50,"41-50","51+")))</f>
        <v>41-50</v>
      </c>
      <c r="G985" s="19">
        <v>8027.97</v>
      </c>
      <c r="H985" s="4" t="s">
        <v>12</v>
      </c>
      <c r="I985" s="4" t="s">
        <v>11</v>
      </c>
      <c r="J985" s="4" t="s">
        <v>42</v>
      </c>
      <c r="K985" s="4"/>
      <c r="L985" s="4" t="str">
        <f>VLOOKUP(A985,'Customer Names'!$A$2:$B$2336,2,FALSE)</f>
        <v>Waterson</v>
      </c>
      <c r="M985" s="4">
        <f>DATEDIF(E985,$K$2,"y")</f>
        <v>47</v>
      </c>
      <c r="N985" s="4">
        <f>VLOOKUP(A985,'Medical Examinations'!$A$2:$B$2336,2,FALSE)</f>
        <v>28.7</v>
      </c>
      <c r="O985" s="4">
        <f>VLOOKUP(A985,'Medical Examinations'!$A$1:$J$2336,3,FALSE)</f>
        <v>4.2</v>
      </c>
      <c r="P985" s="4" t="str">
        <f>VLOOKUP(A985,'Medical Examinations'!$A$1:$J$2336,4,FALSE)</f>
        <v>No</v>
      </c>
      <c r="Q985" s="4" t="str">
        <f>VLOOKUP(A985,'Medical Examinations'!$A$1:$J$2336,5,FALSE)</f>
        <v>No</v>
      </c>
      <c r="R985" s="4">
        <f>VLOOKUP(A985,'Medical Examinations'!$A$1:$J$2336,7,FALSE)</f>
        <v>0</v>
      </c>
      <c r="S985" s="4" t="str">
        <f>VLOOKUP(A985,'Medical Examinations'!$A$1:$J$2336,6,FALSE)</f>
        <v>No</v>
      </c>
      <c r="T985" s="4" t="str">
        <f>VLOOKUP(A985,'Medical Examinations'!$A$1:$J$2336,8,FALSE)</f>
        <v>No</v>
      </c>
      <c r="U985" s="4" t="str">
        <f>VLOOKUP(A985,'Medical Examinations'!$A$1:$J$2336,9,FALSE)</f>
        <v>Overweight</v>
      </c>
      <c r="V985" s="4" t="str">
        <f>VLOOKUP(A985,'Medical Examinations'!$A$1:$J$2336,10,FALSE)</f>
        <v>Normal</v>
      </c>
      <c r="W985" s="4"/>
      <c r="X985" s="4"/>
    </row>
    <row r="986" spans="1:24" ht="15.75" thickBot="1" x14ac:dyDescent="0.3">
      <c r="A986" s="4" t="s">
        <v>1020</v>
      </c>
      <c r="B986" s="5">
        <v>2003</v>
      </c>
      <c r="C986" s="4" t="s">
        <v>30</v>
      </c>
      <c r="D986" s="5">
        <v>12</v>
      </c>
      <c r="E986" s="5" t="str">
        <f>CONCATENATE(D986," ",C986," ",B986)</f>
        <v>12 Dec 2003</v>
      </c>
      <c r="F986" s="4" t="str">
        <f>IF(M986&lt;=30,"20-30",IF(M986&lt;=40,"31-40",IF(M986&lt;=50,"41-50","51+")))</f>
        <v>20-30</v>
      </c>
      <c r="G986" s="19">
        <v>8035.64</v>
      </c>
      <c r="H986" s="4" t="s">
        <v>11</v>
      </c>
      <c r="I986" s="4" t="s">
        <v>11</v>
      </c>
      <c r="J986" s="4" t="s">
        <v>23</v>
      </c>
      <c r="K986" s="4"/>
      <c r="L986" s="4" t="str">
        <f>VLOOKUP(A986,'Customer Names'!$A$2:$B$2336,2,FALSE)</f>
        <v>Clark</v>
      </c>
      <c r="M986" s="4">
        <f>DATEDIF(E986,$K$2,"y")</f>
        <v>21</v>
      </c>
      <c r="N986" s="4">
        <f>VLOOKUP(A986,'Medical Examinations'!$A$2:$B$2336,2,FALSE)</f>
        <v>45.54</v>
      </c>
      <c r="O986" s="4">
        <f>VLOOKUP(A986,'Medical Examinations'!$A$1:$J$2336,3,FALSE)</f>
        <v>5.84</v>
      </c>
      <c r="P986" s="4" t="str">
        <f>VLOOKUP(A986,'Medical Examinations'!$A$1:$J$2336,4,FALSE)</f>
        <v>No</v>
      </c>
      <c r="Q986" s="4" t="str">
        <f>VLOOKUP(A986,'Medical Examinations'!$A$1:$J$2336,5,FALSE)</f>
        <v>No</v>
      </c>
      <c r="R986" s="4">
        <f>VLOOKUP(A986,'Medical Examinations'!$A$1:$J$2336,7,FALSE)</f>
        <v>1</v>
      </c>
      <c r="S986" s="4" t="str">
        <f>VLOOKUP(A986,'Medical Examinations'!$A$1:$J$2336,6,FALSE)</f>
        <v>Yes</v>
      </c>
      <c r="T986" s="4" t="str">
        <f>VLOOKUP(A986,'Medical Examinations'!$A$1:$J$2336,8,FALSE)</f>
        <v>No</v>
      </c>
      <c r="U986" s="4" t="str">
        <f>VLOOKUP(A986,'Medical Examinations'!$A$1:$J$2336,9,FALSE)</f>
        <v>Obesity</v>
      </c>
      <c r="V986" s="4" t="str">
        <f>VLOOKUP(A986,'Medical Examinations'!$A$1:$J$2336,10,FALSE)</f>
        <v>Prediabetes</v>
      </c>
      <c r="W986" s="4"/>
      <c r="X986" s="4"/>
    </row>
    <row r="987" spans="1:24" ht="15.75" thickBot="1" x14ac:dyDescent="0.3">
      <c r="A987" s="4" t="s">
        <v>1021</v>
      </c>
      <c r="B987" s="5">
        <v>1985</v>
      </c>
      <c r="C987" s="4" t="s">
        <v>15</v>
      </c>
      <c r="D987" s="5">
        <v>28</v>
      </c>
      <c r="E987" s="5" t="str">
        <f>CONCATENATE(D987," ",C987," ",B987)</f>
        <v>28 Nov 1985</v>
      </c>
      <c r="F987" s="4" t="str">
        <f>IF(M987&lt;=30,"20-30",IF(M987&lt;=40,"31-40",IF(M987&lt;=50,"41-50","51+")))</f>
        <v>31-40</v>
      </c>
      <c r="G987" s="19">
        <v>8059.06</v>
      </c>
      <c r="H987" s="4" t="s">
        <v>11</v>
      </c>
      <c r="I987" s="4" t="s">
        <v>12</v>
      </c>
      <c r="J987" s="4" t="s">
        <v>23</v>
      </c>
      <c r="K987" s="4"/>
      <c r="L987" s="4" t="str">
        <f>VLOOKUP(A987,'Customer Names'!$A$2:$B$2336,2,FALSE)</f>
        <v>Buchanan</v>
      </c>
      <c r="M987" s="4">
        <f>DATEDIF(E987,$K$2,"y")</f>
        <v>39</v>
      </c>
      <c r="N987" s="4">
        <f>VLOOKUP(A987,'Medical Examinations'!$A$2:$B$2336,2,FALSE)</f>
        <v>28.16</v>
      </c>
      <c r="O987" s="4">
        <f>VLOOKUP(A987,'Medical Examinations'!$A$1:$J$2336,3,FALSE)</f>
        <v>5.58</v>
      </c>
      <c r="P987" s="4" t="str">
        <f>VLOOKUP(A987,'Medical Examinations'!$A$1:$J$2336,4,FALSE)</f>
        <v>Yes</v>
      </c>
      <c r="Q987" s="4" t="str">
        <f>VLOOKUP(A987,'Medical Examinations'!$A$1:$J$2336,5,FALSE)</f>
        <v>No</v>
      </c>
      <c r="R987" s="4">
        <f>VLOOKUP(A987,'Medical Examinations'!$A$1:$J$2336,7,FALSE)</f>
        <v>0</v>
      </c>
      <c r="S987" s="4" t="str">
        <f>VLOOKUP(A987,'Medical Examinations'!$A$1:$J$2336,6,FALSE)</f>
        <v>No</v>
      </c>
      <c r="T987" s="4" t="str">
        <f>VLOOKUP(A987,'Medical Examinations'!$A$1:$J$2336,8,FALSE)</f>
        <v>No</v>
      </c>
      <c r="U987" s="4" t="str">
        <f>VLOOKUP(A987,'Medical Examinations'!$A$1:$J$2336,9,FALSE)</f>
        <v>Overweight</v>
      </c>
      <c r="V987" s="4" t="str">
        <f>VLOOKUP(A987,'Medical Examinations'!$A$1:$J$2336,10,FALSE)</f>
        <v>Normal</v>
      </c>
      <c r="W987" s="4"/>
      <c r="X987" s="4"/>
    </row>
    <row r="988" spans="1:24" ht="15.75" thickBot="1" x14ac:dyDescent="0.3">
      <c r="A988" s="4" t="s">
        <v>1022</v>
      </c>
      <c r="B988" s="5">
        <v>1982</v>
      </c>
      <c r="C988" s="4" t="s">
        <v>30</v>
      </c>
      <c r="D988" s="5">
        <v>27</v>
      </c>
      <c r="E988" s="5" t="str">
        <f>CONCATENATE(D988," ",C988," ",B988)</f>
        <v>27 Dec 1982</v>
      </c>
      <c r="F988" s="4" t="str">
        <f>IF(M988&lt;=30,"20-30",IF(M988&lt;=40,"31-40",IF(M988&lt;=50,"41-50","51+")))</f>
        <v>41-50</v>
      </c>
      <c r="G988" s="19">
        <v>8059.68</v>
      </c>
      <c r="H988" s="4" t="s">
        <v>11</v>
      </c>
      <c r="I988" s="4" t="s">
        <v>12</v>
      </c>
      <c r="J988" s="4" t="s">
        <v>23</v>
      </c>
      <c r="K988" s="4"/>
      <c r="L988" s="4" t="str">
        <f>VLOOKUP(A988,'Customer Names'!$A$2:$B$2336,2,FALSE)</f>
        <v>D'Addario</v>
      </c>
      <c r="M988" s="4">
        <f>DATEDIF(E988,$K$2,"y")</f>
        <v>42</v>
      </c>
      <c r="N988" s="4">
        <f>VLOOKUP(A988,'Medical Examinations'!$A$2:$B$2336,2,FALSE)</f>
        <v>28.69</v>
      </c>
      <c r="O988" s="4">
        <f>VLOOKUP(A988,'Medical Examinations'!$A$1:$J$2336,3,FALSE)</f>
        <v>5.4</v>
      </c>
      <c r="P988" s="4" t="str">
        <f>VLOOKUP(A988,'Medical Examinations'!$A$1:$J$2336,4,FALSE)</f>
        <v>No</v>
      </c>
      <c r="Q988" s="4" t="str">
        <f>VLOOKUP(A988,'Medical Examinations'!$A$1:$J$2336,5,FALSE)</f>
        <v>No</v>
      </c>
      <c r="R988" s="4">
        <f>VLOOKUP(A988,'Medical Examinations'!$A$1:$J$2336,7,FALSE)</f>
        <v>0</v>
      </c>
      <c r="S988" s="4" t="str">
        <f>VLOOKUP(A988,'Medical Examinations'!$A$1:$J$2336,6,FALSE)</f>
        <v>No</v>
      </c>
      <c r="T988" s="4" t="str">
        <f>VLOOKUP(A988,'Medical Examinations'!$A$1:$J$2336,8,FALSE)</f>
        <v>No</v>
      </c>
      <c r="U988" s="4" t="str">
        <f>VLOOKUP(A988,'Medical Examinations'!$A$1:$J$2336,9,FALSE)</f>
        <v>Overweight</v>
      </c>
      <c r="V988" s="4" t="str">
        <f>VLOOKUP(A988,'Medical Examinations'!$A$1:$J$2336,10,FALSE)</f>
        <v>Normal</v>
      </c>
      <c r="W988" s="4"/>
      <c r="X988" s="4"/>
    </row>
    <row r="989" spans="1:24" ht="15.75" thickBot="1" x14ac:dyDescent="0.3">
      <c r="A989" s="4" t="s">
        <v>1023</v>
      </c>
      <c r="B989" s="5">
        <v>1970</v>
      </c>
      <c r="C989" s="4" t="s">
        <v>30</v>
      </c>
      <c r="D989" s="5">
        <v>12</v>
      </c>
      <c r="E989" s="5" t="str">
        <f>CONCATENATE(D989," ",C989," ",B989)</f>
        <v>12 Dec 1970</v>
      </c>
      <c r="F989" s="4" t="str">
        <f>IF(M989&lt;=30,"20-30",IF(M989&lt;=40,"31-40",IF(M989&lt;=50,"41-50","51+")))</f>
        <v>51+</v>
      </c>
      <c r="G989" s="19">
        <v>8062.31</v>
      </c>
      <c r="H989" s="4" t="s">
        <v>11</v>
      </c>
      <c r="I989" s="4" t="s">
        <v>16</v>
      </c>
      <c r="J989" s="4" t="s">
        <v>13</v>
      </c>
      <c r="K989" s="4"/>
      <c r="L989" s="4" t="str">
        <f>VLOOKUP(A989,'Customer Names'!$A$2:$B$2336,2,FALSE)</f>
        <v>Willard</v>
      </c>
      <c r="M989" s="4">
        <f>DATEDIF(E989,$K$2,"y")</f>
        <v>54</v>
      </c>
      <c r="N989" s="4">
        <f>VLOOKUP(A989,'Medical Examinations'!$A$2:$B$2336,2,FALSE)</f>
        <v>22.64</v>
      </c>
      <c r="O989" s="4">
        <f>VLOOKUP(A989,'Medical Examinations'!$A$1:$J$2336,3,FALSE)</f>
        <v>6.54</v>
      </c>
      <c r="P989" s="4" t="str">
        <f>VLOOKUP(A989,'Medical Examinations'!$A$1:$J$2336,4,FALSE)</f>
        <v>Yes</v>
      </c>
      <c r="Q989" s="4" t="str">
        <f>VLOOKUP(A989,'Medical Examinations'!$A$1:$J$2336,5,FALSE)</f>
        <v>No</v>
      </c>
      <c r="R989" s="4">
        <f>VLOOKUP(A989,'Medical Examinations'!$A$1:$J$2336,7,FALSE)</f>
        <v>2</v>
      </c>
      <c r="S989" s="4" t="str">
        <f>VLOOKUP(A989,'Medical Examinations'!$A$1:$J$2336,6,FALSE)</f>
        <v>No</v>
      </c>
      <c r="T989" s="4" t="str">
        <f>VLOOKUP(A989,'Medical Examinations'!$A$1:$J$2336,8,FALSE)</f>
        <v>No</v>
      </c>
      <c r="U989" s="4" t="str">
        <f>VLOOKUP(A989,'Medical Examinations'!$A$1:$J$2336,9,FALSE)</f>
        <v>Normal Weight</v>
      </c>
      <c r="V989" s="4" t="str">
        <f>VLOOKUP(A989,'Medical Examinations'!$A$1:$J$2336,10,FALSE)</f>
        <v>Diabetes</v>
      </c>
      <c r="W989" s="4"/>
      <c r="X989" s="4"/>
    </row>
    <row r="990" spans="1:24" ht="15.75" thickBot="1" x14ac:dyDescent="0.3">
      <c r="A990" s="4" t="s">
        <v>1024</v>
      </c>
      <c r="B990" s="5">
        <v>1975</v>
      </c>
      <c r="C990" s="4" t="s">
        <v>18</v>
      </c>
      <c r="D990" s="5">
        <v>28</v>
      </c>
      <c r="E990" s="5" t="str">
        <f>CONCATENATE(D990," ",C990," ",B990)</f>
        <v>28 Jun 1975</v>
      </c>
      <c r="F990" s="4" t="str">
        <f>IF(M990&lt;=30,"20-30",IF(M990&lt;=40,"31-40",IF(M990&lt;=50,"41-50","51+")))</f>
        <v>41-50</v>
      </c>
      <c r="G990" s="19">
        <v>8062.76</v>
      </c>
      <c r="H990" s="4" t="s">
        <v>12</v>
      </c>
      <c r="I990" s="4" t="s">
        <v>12</v>
      </c>
      <c r="J990" s="4" t="s">
        <v>42</v>
      </c>
      <c r="K990" s="4"/>
      <c r="L990" s="4" t="str">
        <f>VLOOKUP(A990,'Customer Names'!$A$2:$B$2336,2,FALSE)</f>
        <v>Dye</v>
      </c>
      <c r="M990" s="4">
        <f>DATEDIF(E990,$K$2,"y")</f>
        <v>49</v>
      </c>
      <c r="N990" s="4">
        <f>VLOOKUP(A990,'Medical Examinations'!$A$2:$B$2336,2,FALSE)</f>
        <v>32.299999999999997</v>
      </c>
      <c r="O990" s="4">
        <f>VLOOKUP(A990,'Medical Examinations'!$A$1:$J$2336,3,FALSE)</f>
        <v>6.74</v>
      </c>
      <c r="P990" s="4" t="str">
        <f>VLOOKUP(A990,'Medical Examinations'!$A$1:$J$2336,4,FALSE)</f>
        <v>Yes</v>
      </c>
      <c r="Q990" s="4" t="str">
        <f>VLOOKUP(A990,'Medical Examinations'!$A$1:$J$2336,5,FALSE)</f>
        <v>No</v>
      </c>
      <c r="R990" s="4">
        <f>VLOOKUP(A990,'Medical Examinations'!$A$1:$J$2336,7,FALSE)</f>
        <v>1</v>
      </c>
      <c r="S990" s="4" t="str">
        <f>VLOOKUP(A990,'Medical Examinations'!$A$1:$J$2336,6,FALSE)</f>
        <v>No</v>
      </c>
      <c r="T990" s="4" t="str">
        <f>VLOOKUP(A990,'Medical Examinations'!$A$1:$J$2336,8,FALSE)</f>
        <v>No</v>
      </c>
      <c r="U990" s="4" t="str">
        <f>VLOOKUP(A990,'Medical Examinations'!$A$1:$J$2336,9,FALSE)</f>
        <v>Obesity</v>
      </c>
      <c r="V990" s="4" t="str">
        <f>VLOOKUP(A990,'Medical Examinations'!$A$1:$J$2336,10,FALSE)</f>
        <v>Diabetes</v>
      </c>
      <c r="W990" s="4"/>
      <c r="X990" s="4"/>
    </row>
    <row r="991" spans="1:24" ht="15.75" thickBot="1" x14ac:dyDescent="0.3">
      <c r="A991" s="4" t="s">
        <v>1025</v>
      </c>
      <c r="B991" s="5">
        <v>1965</v>
      </c>
      <c r="C991" s="4" t="s">
        <v>34</v>
      </c>
      <c r="D991" s="5">
        <v>11</v>
      </c>
      <c r="E991" s="5" t="str">
        <f>CONCATENATE(D991," ",C991," ",B991)</f>
        <v>11 Aug 1965</v>
      </c>
      <c r="F991" s="4" t="str">
        <f>IF(M991&lt;=30,"20-30",IF(M991&lt;=40,"31-40",IF(M991&lt;=50,"41-50","51+")))</f>
        <v>51+</v>
      </c>
      <c r="G991" s="19">
        <v>8067.83</v>
      </c>
      <c r="H991" s="4" t="s">
        <v>12</v>
      </c>
      <c r="I991" s="4" t="s">
        <v>16</v>
      </c>
      <c r="J991" s="4" t="s">
        <v>13</v>
      </c>
      <c r="K991" s="4"/>
      <c r="L991" s="4" t="str">
        <f>VLOOKUP(A991,'Customer Names'!$A$2:$B$2336,2,FALSE)</f>
        <v>Huff</v>
      </c>
      <c r="M991" s="4">
        <f>DATEDIF(E991,$K$2,"y")</f>
        <v>59</v>
      </c>
      <c r="N991" s="4">
        <f>VLOOKUP(A991,'Medical Examinations'!$A$2:$B$2336,2,FALSE)</f>
        <v>18.87</v>
      </c>
      <c r="O991" s="4">
        <f>VLOOKUP(A991,'Medical Examinations'!$A$1:$J$2336,3,FALSE)</f>
        <v>8.06</v>
      </c>
      <c r="P991" s="4" t="str">
        <f>VLOOKUP(A991,'Medical Examinations'!$A$1:$J$2336,4,FALSE)</f>
        <v>No</v>
      </c>
      <c r="Q991" s="4" t="str">
        <f>VLOOKUP(A991,'Medical Examinations'!$A$1:$J$2336,5,FALSE)</f>
        <v>No</v>
      </c>
      <c r="R991" s="4">
        <f>VLOOKUP(A991,'Medical Examinations'!$A$1:$J$2336,7,FALSE)</f>
        <v>0</v>
      </c>
      <c r="S991" s="4" t="str">
        <f>VLOOKUP(A991,'Medical Examinations'!$A$1:$J$2336,6,FALSE)</f>
        <v>No</v>
      </c>
      <c r="T991" s="4" t="str">
        <f>VLOOKUP(A991,'Medical Examinations'!$A$1:$J$2336,8,FALSE)</f>
        <v>No</v>
      </c>
      <c r="U991" s="4" t="str">
        <f>VLOOKUP(A991,'Medical Examinations'!$A$1:$J$2336,9,FALSE)</f>
        <v>Normal Weight</v>
      </c>
      <c r="V991" s="4" t="str">
        <f>VLOOKUP(A991,'Medical Examinations'!$A$1:$J$2336,10,FALSE)</f>
        <v>Diabetes</v>
      </c>
      <c r="W991" s="4"/>
      <c r="X991" s="4"/>
    </row>
    <row r="992" spans="1:24" ht="15.75" thickBot="1" x14ac:dyDescent="0.3">
      <c r="A992" s="4" t="s">
        <v>1026</v>
      </c>
      <c r="B992" s="5">
        <v>1975</v>
      </c>
      <c r="C992" s="4" t="s">
        <v>30</v>
      </c>
      <c r="D992" s="5">
        <v>15</v>
      </c>
      <c r="E992" s="5" t="str">
        <f>CONCATENATE(D992," ",C992," ",B992)</f>
        <v>15 Dec 1975</v>
      </c>
      <c r="F992" s="4" t="str">
        <f>IF(M992&lt;=30,"20-30",IF(M992&lt;=40,"31-40",IF(M992&lt;=50,"41-50","51+")))</f>
        <v>41-50</v>
      </c>
      <c r="G992" s="19">
        <v>8068.19</v>
      </c>
      <c r="H992" s="4" t="s">
        <v>12</v>
      </c>
      <c r="I992" s="4" t="s">
        <v>11</v>
      </c>
      <c r="J992" s="4" t="s">
        <v>42</v>
      </c>
      <c r="K992" s="4"/>
      <c r="L992" s="4" t="str">
        <f>VLOOKUP(A992,'Customer Names'!$A$2:$B$2336,2,FALSE)</f>
        <v>O'Kelly</v>
      </c>
      <c r="M992" s="4">
        <f>DATEDIF(E992,$K$2,"y")</f>
        <v>49</v>
      </c>
      <c r="N992" s="4">
        <f>VLOOKUP(A992,'Medical Examinations'!$A$2:$B$2336,2,FALSE)</f>
        <v>36.200000000000003</v>
      </c>
      <c r="O992" s="4">
        <f>VLOOKUP(A992,'Medical Examinations'!$A$1:$J$2336,3,FALSE)</f>
        <v>6.81</v>
      </c>
      <c r="P992" s="4" t="str">
        <f>VLOOKUP(A992,'Medical Examinations'!$A$1:$J$2336,4,FALSE)</f>
        <v>Yes</v>
      </c>
      <c r="Q992" s="4" t="str">
        <f>VLOOKUP(A992,'Medical Examinations'!$A$1:$J$2336,5,FALSE)</f>
        <v>No</v>
      </c>
      <c r="R992" s="4">
        <f>VLOOKUP(A992,'Medical Examinations'!$A$1:$J$2336,7,FALSE)</f>
        <v>1</v>
      </c>
      <c r="S992" s="4" t="str">
        <f>VLOOKUP(A992,'Medical Examinations'!$A$1:$J$2336,6,FALSE)</f>
        <v>No</v>
      </c>
      <c r="T992" s="4" t="str">
        <f>VLOOKUP(A992,'Medical Examinations'!$A$1:$J$2336,8,FALSE)</f>
        <v>No</v>
      </c>
      <c r="U992" s="4" t="str">
        <f>VLOOKUP(A992,'Medical Examinations'!$A$1:$J$2336,9,FALSE)</f>
        <v>Obesity</v>
      </c>
      <c r="V992" s="4" t="str">
        <f>VLOOKUP(A992,'Medical Examinations'!$A$1:$J$2336,10,FALSE)</f>
        <v>Diabetes</v>
      </c>
      <c r="W992" s="4"/>
      <c r="X992" s="4"/>
    </row>
    <row r="993" spans="1:24" ht="15.75" thickBot="1" x14ac:dyDescent="0.3">
      <c r="A993" s="4" t="s">
        <v>1027</v>
      </c>
      <c r="B993" s="5">
        <v>1965</v>
      </c>
      <c r="C993" s="4" t="s">
        <v>36</v>
      </c>
      <c r="D993" s="5">
        <v>21</v>
      </c>
      <c r="E993" s="5" t="str">
        <f>CONCATENATE(D993," ",C993," ",B993)</f>
        <v>21 Oct 1965</v>
      </c>
      <c r="F993" s="4" t="str">
        <f>IF(M993&lt;=30,"20-30",IF(M993&lt;=40,"31-40",IF(M993&lt;=50,"41-50","51+")))</f>
        <v>51+</v>
      </c>
      <c r="G993" s="19">
        <v>8071.57</v>
      </c>
      <c r="H993" s="4" t="s">
        <v>12</v>
      </c>
      <c r="I993" s="4" t="s">
        <v>16</v>
      </c>
      <c r="J993" s="4" t="s">
        <v>42</v>
      </c>
      <c r="K993" s="4"/>
      <c r="L993" s="4" t="str">
        <f>VLOOKUP(A993,'Customer Names'!$A$2:$B$2336,2,FALSE)</f>
        <v>Shen</v>
      </c>
      <c r="M993" s="4">
        <f>DATEDIF(E993,$K$2,"y")</f>
        <v>59</v>
      </c>
      <c r="N993" s="4">
        <f>VLOOKUP(A993,'Medical Examinations'!$A$2:$B$2336,2,FALSE)</f>
        <v>18.66</v>
      </c>
      <c r="O993" s="4">
        <f>VLOOKUP(A993,'Medical Examinations'!$A$1:$J$2336,3,FALSE)</f>
        <v>11.35</v>
      </c>
      <c r="P993" s="4" t="str">
        <f>VLOOKUP(A993,'Medical Examinations'!$A$1:$J$2336,4,FALSE)</f>
        <v>No</v>
      </c>
      <c r="Q993" s="4" t="str">
        <f>VLOOKUP(A993,'Medical Examinations'!$A$1:$J$2336,5,FALSE)</f>
        <v>No</v>
      </c>
      <c r="R993" s="4">
        <f>VLOOKUP(A993,'Medical Examinations'!$A$1:$J$2336,7,FALSE)</f>
        <v>0</v>
      </c>
      <c r="S993" s="4" t="str">
        <f>VLOOKUP(A993,'Medical Examinations'!$A$1:$J$2336,6,FALSE)</f>
        <v>No</v>
      </c>
      <c r="T993" s="4" t="str">
        <f>VLOOKUP(A993,'Medical Examinations'!$A$1:$J$2336,8,FALSE)</f>
        <v>No</v>
      </c>
      <c r="U993" s="4" t="str">
        <f>VLOOKUP(A993,'Medical Examinations'!$A$1:$J$2336,9,FALSE)</f>
        <v>Normal Weight</v>
      </c>
      <c r="V993" s="4" t="str">
        <f>VLOOKUP(A993,'Medical Examinations'!$A$1:$J$2336,10,FALSE)</f>
        <v>Diabetes</v>
      </c>
      <c r="W993" s="4"/>
      <c r="X993" s="4"/>
    </row>
    <row r="994" spans="1:24" ht="15.75" thickBot="1" x14ac:dyDescent="0.3">
      <c r="A994" s="4" t="s">
        <v>1028</v>
      </c>
      <c r="B994" s="5">
        <v>1993</v>
      </c>
      <c r="C994" s="4" t="s">
        <v>15</v>
      </c>
      <c r="D994" s="5">
        <v>7</v>
      </c>
      <c r="E994" s="5" t="str">
        <f>CONCATENATE(D994," ",C994," ",B994)</f>
        <v>7 Nov 1993</v>
      </c>
      <c r="F994" s="4" t="str">
        <f>IF(M994&lt;=30,"20-30",IF(M994&lt;=40,"31-40",IF(M994&lt;=50,"41-50","51+")))</f>
        <v>31-40</v>
      </c>
      <c r="G994" s="19">
        <v>8077.41</v>
      </c>
      <c r="H994" s="4" t="s">
        <v>11</v>
      </c>
      <c r="I994" s="4" t="s">
        <v>16</v>
      </c>
      <c r="J994" s="4" t="s">
        <v>535</v>
      </c>
      <c r="K994" s="4"/>
      <c r="L994" s="4" t="str">
        <f>VLOOKUP(A994,'Customer Names'!$A$2:$B$2336,2,FALSE)</f>
        <v>Armitage</v>
      </c>
      <c r="M994" s="4">
        <f>DATEDIF(E994,$K$2,"y")</f>
        <v>31</v>
      </c>
      <c r="N994" s="4">
        <f>VLOOKUP(A994,'Medical Examinations'!$A$2:$B$2336,2,FALSE)</f>
        <v>37.049999999999997</v>
      </c>
      <c r="O994" s="4">
        <f>VLOOKUP(A994,'Medical Examinations'!$A$1:$J$2336,3,FALSE)</f>
        <v>4.74</v>
      </c>
      <c r="P994" s="4" t="str">
        <f>VLOOKUP(A994,'Medical Examinations'!$A$1:$J$2336,4,FALSE)</f>
        <v>No</v>
      </c>
      <c r="Q994" s="4" t="str">
        <f>VLOOKUP(A994,'Medical Examinations'!$A$1:$J$2336,5,FALSE)</f>
        <v>No</v>
      </c>
      <c r="R994" s="4">
        <f>VLOOKUP(A994,'Medical Examinations'!$A$1:$J$2336,7,FALSE)</f>
        <v>1</v>
      </c>
      <c r="S994" s="4" t="str">
        <f>VLOOKUP(A994,'Medical Examinations'!$A$1:$J$2336,6,FALSE)</f>
        <v>Yes</v>
      </c>
      <c r="T994" s="4" t="str">
        <f>VLOOKUP(A994,'Medical Examinations'!$A$1:$J$2336,8,FALSE)</f>
        <v>No</v>
      </c>
      <c r="U994" s="4" t="str">
        <f>VLOOKUP(A994,'Medical Examinations'!$A$1:$J$2336,9,FALSE)</f>
        <v>Obesity</v>
      </c>
      <c r="V994" s="4" t="str">
        <f>VLOOKUP(A994,'Medical Examinations'!$A$1:$J$2336,10,FALSE)</f>
        <v>Normal</v>
      </c>
      <c r="W994" s="4"/>
      <c r="X994" s="4"/>
    </row>
    <row r="995" spans="1:24" ht="15.75" thickBot="1" x14ac:dyDescent="0.3">
      <c r="A995" s="4" t="s">
        <v>1029</v>
      </c>
      <c r="B995" s="5">
        <v>2001</v>
      </c>
      <c r="C995" s="4" t="s">
        <v>34</v>
      </c>
      <c r="D995" s="5">
        <v>28</v>
      </c>
      <c r="E995" s="5" t="str">
        <f>CONCATENATE(D995," ",C995," ",B995)</f>
        <v>28 Aug 2001</v>
      </c>
      <c r="F995" s="4" t="str">
        <f>IF(M995&lt;=30,"20-30",IF(M995&lt;=40,"31-40",IF(M995&lt;=50,"41-50","51+")))</f>
        <v>20-30</v>
      </c>
      <c r="G995" s="19">
        <v>8081.26</v>
      </c>
      <c r="H995" s="4" t="s">
        <v>11</v>
      </c>
      <c r="I995" s="4" t="s">
        <v>11</v>
      </c>
      <c r="J995" s="4" t="s">
        <v>23</v>
      </c>
      <c r="K995" s="4"/>
      <c r="L995" s="4" t="str">
        <f>VLOOKUP(A995,'Customer Names'!$A$2:$B$2336,2,FALSE)</f>
        <v>Cochrane</v>
      </c>
      <c r="M995" s="4">
        <f>DATEDIF(E995,$K$2,"y")</f>
        <v>23</v>
      </c>
      <c r="N995" s="4">
        <f>VLOOKUP(A995,'Medical Examinations'!$A$2:$B$2336,2,FALSE)</f>
        <v>44.16</v>
      </c>
      <c r="O995" s="4">
        <f>VLOOKUP(A995,'Medical Examinations'!$A$1:$J$2336,3,FALSE)</f>
        <v>5.31</v>
      </c>
      <c r="P995" s="4" t="str">
        <f>VLOOKUP(A995,'Medical Examinations'!$A$1:$J$2336,4,FALSE)</f>
        <v>Yes</v>
      </c>
      <c r="Q995" s="4" t="str">
        <f>VLOOKUP(A995,'Medical Examinations'!$A$1:$J$2336,5,FALSE)</f>
        <v>No</v>
      </c>
      <c r="R995" s="4">
        <f>VLOOKUP(A995,'Medical Examinations'!$A$1:$J$2336,7,FALSE)</f>
        <v>0</v>
      </c>
      <c r="S995" s="4" t="str">
        <f>VLOOKUP(A995,'Medical Examinations'!$A$1:$J$2336,6,FALSE)</f>
        <v>No</v>
      </c>
      <c r="T995" s="4" t="str">
        <f>VLOOKUP(A995,'Medical Examinations'!$A$1:$J$2336,8,FALSE)</f>
        <v>No</v>
      </c>
      <c r="U995" s="4" t="str">
        <f>VLOOKUP(A995,'Medical Examinations'!$A$1:$J$2336,9,FALSE)</f>
        <v>Obesity</v>
      </c>
      <c r="V995" s="4" t="str">
        <f>VLOOKUP(A995,'Medical Examinations'!$A$1:$J$2336,10,FALSE)</f>
        <v>Normal</v>
      </c>
      <c r="W995" s="4"/>
      <c r="X995" s="4"/>
    </row>
    <row r="996" spans="1:24" ht="15.75" thickBot="1" x14ac:dyDescent="0.3">
      <c r="A996" s="4" t="s">
        <v>1030</v>
      </c>
      <c r="B996" s="5">
        <v>1994</v>
      </c>
      <c r="C996" s="4" t="s">
        <v>36</v>
      </c>
      <c r="D996" s="5">
        <v>12</v>
      </c>
      <c r="E996" s="5" t="str">
        <f>CONCATENATE(D996," ",C996," ",B996)</f>
        <v>12 Oct 1994</v>
      </c>
      <c r="F996" s="4" t="str">
        <f>IF(M996&lt;=30,"20-30",IF(M996&lt;=40,"31-40",IF(M996&lt;=50,"41-50","51+")))</f>
        <v>20-30</v>
      </c>
      <c r="G996" s="19">
        <v>8081.74</v>
      </c>
      <c r="H996" s="4" t="s">
        <v>11</v>
      </c>
      <c r="I996" s="4" t="s">
        <v>11</v>
      </c>
      <c r="J996" s="4" t="s">
        <v>535</v>
      </c>
      <c r="K996" s="4"/>
      <c r="L996" s="4" t="str">
        <f>VLOOKUP(A996,'Customer Names'!$A$2:$B$2336,2,FALSE)</f>
        <v>Pigott</v>
      </c>
      <c r="M996" s="4">
        <f>DATEDIF(E996,$K$2,"y")</f>
        <v>30</v>
      </c>
      <c r="N996" s="4">
        <f>VLOOKUP(A996,'Medical Examinations'!$A$2:$B$2336,2,FALSE)</f>
        <v>37.82</v>
      </c>
      <c r="O996" s="4">
        <f>VLOOKUP(A996,'Medical Examinations'!$A$1:$J$2336,3,FALSE)</f>
        <v>6.36</v>
      </c>
      <c r="P996" s="4" t="str">
        <f>VLOOKUP(A996,'Medical Examinations'!$A$1:$J$2336,4,FALSE)</f>
        <v>No</v>
      </c>
      <c r="Q996" s="4" t="str">
        <f>VLOOKUP(A996,'Medical Examinations'!$A$1:$J$2336,5,FALSE)</f>
        <v>No</v>
      </c>
      <c r="R996" s="4">
        <f>VLOOKUP(A996,'Medical Examinations'!$A$1:$J$2336,7,FALSE)</f>
        <v>0</v>
      </c>
      <c r="S996" s="4" t="str">
        <f>VLOOKUP(A996,'Medical Examinations'!$A$1:$J$2336,6,FALSE)</f>
        <v>No</v>
      </c>
      <c r="T996" s="4" t="str">
        <f>VLOOKUP(A996,'Medical Examinations'!$A$1:$J$2336,8,FALSE)</f>
        <v>No</v>
      </c>
      <c r="U996" s="4" t="str">
        <f>VLOOKUP(A996,'Medical Examinations'!$A$1:$J$2336,9,FALSE)</f>
        <v>Obesity</v>
      </c>
      <c r="V996" s="4" t="str">
        <f>VLOOKUP(A996,'Medical Examinations'!$A$1:$J$2336,10,FALSE)</f>
        <v>Prediabetes</v>
      </c>
      <c r="W996" s="4"/>
      <c r="X996" s="4"/>
    </row>
    <row r="997" spans="1:24" ht="15.75" thickBot="1" x14ac:dyDescent="0.3">
      <c r="A997" s="4" t="s">
        <v>1031</v>
      </c>
      <c r="B997" s="5">
        <v>1975</v>
      </c>
      <c r="C997" s="4" t="s">
        <v>30</v>
      </c>
      <c r="D997" s="5">
        <v>21</v>
      </c>
      <c r="E997" s="5" t="str">
        <f>CONCATENATE(D997," ",C997," ",B997)</f>
        <v>21 Dec 1975</v>
      </c>
      <c r="F997" s="4" t="str">
        <f>IF(M997&lt;=30,"20-30",IF(M997&lt;=40,"31-40",IF(M997&lt;=50,"41-50","51+")))</f>
        <v>41-50</v>
      </c>
      <c r="G997" s="19">
        <v>8083.92</v>
      </c>
      <c r="H997" s="4" t="s">
        <v>12</v>
      </c>
      <c r="I997" s="4" t="s">
        <v>12</v>
      </c>
      <c r="J997" s="4" t="s">
        <v>13</v>
      </c>
      <c r="K997" s="4"/>
      <c r="L997" s="4" t="str">
        <f>VLOOKUP(A997,'Customer Names'!$A$2:$B$2336,2,FALSE)</f>
        <v>Chaisson</v>
      </c>
      <c r="M997" s="4">
        <f>DATEDIF(E997,$K$2,"y")</f>
        <v>49</v>
      </c>
      <c r="N997" s="4">
        <f>VLOOKUP(A997,'Medical Examinations'!$A$2:$B$2336,2,FALSE)</f>
        <v>47.52</v>
      </c>
      <c r="O997" s="4">
        <f>VLOOKUP(A997,'Medical Examinations'!$A$1:$J$2336,3,FALSE)</f>
        <v>11.39</v>
      </c>
      <c r="P997" s="4" t="str">
        <f>VLOOKUP(A997,'Medical Examinations'!$A$1:$J$2336,4,FALSE)</f>
        <v>Yes</v>
      </c>
      <c r="Q997" s="4" t="str">
        <f>VLOOKUP(A997,'Medical Examinations'!$A$1:$J$2336,5,FALSE)</f>
        <v>No</v>
      </c>
      <c r="R997" s="4">
        <f>VLOOKUP(A997,'Medical Examinations'!$A$1:$J$2336,7,FALSE)</f>
        <v>1</v>
      </c>
      <c r="S997" s="4" t="str">
        <f>VLOOKUP(A997,'Medical Examinations'!$A$1:$J$2336,6,FALSE)</f>
        <v>No</v>
      </c>
      <c r="T997" s="4" t="str">
        <f>VLOOKUP(A997,'Medical Examinations'!$A$1:$J$2336,8,FALSE)</f>
        <v>No</v>
      </c>
      <c r="U997" s="4" t="str">
        <f>VLOOKUP(A997,'Medical Examinations'!$A$1:$J$2336,9,FALSE)</f>
        <v>Obesity</v>
      </c>
      <c r="V997" s="4" t="str">
        <f>VLOOKUP(A997,'Medical Examinations'!$A$1:$J$2336,10,FALSE)</f>
        <v>Diabetes</v>
      </c>
      <c r="W997" s="4"/>
      <c r="X997" s="4"/>
    </row>
    <row r="998" spans="1:24" ht="15.75" thickBot="1" x14ac:dyDescent="0.3">
      <c r="A998" s="4" t="s">
        <v>1032</v>
      </c>
      <c r="B998" s="5">
        <v>1967</v>
      </c>
      <c r="C998" s="4" t="s">
        <v>18</v>
      </c>
      <c r="D998" s="5">
        <v>10</v>
      </c>
      <c r="E998" s="5" t="str">
        <f>CONCATENATE(D998," ",C998," ",B998)</f>
        <v>10 Jun 1967</v>
      </c>
      <c r="F998" s="4" t="str">
        <f>IF(M998&lt;=30,"20-30",IF(M998&lt;=40,"31-40",IF(M998&lt;=50,"41-50","51+")))</f>
        <v>51+</v>
      </c>
      <c r="G998" s="19">
        <v>8091.3</v>
      </c>
      <c r="H998" s="4" t="s">
        <v>12</v>
      </c>
      <c r="I998" s="4" t="s">
        <v>16</v>
      </c>
      <c r="J998" s="4" t="s">
        <v>23</v>
      </c>
      <c r="K998" s="4"/>
      <c r="L998" s="4" t="str">
        <f>VLOOKUP(A998,'Customer Names'!$A$2:$B$2336,2,FALSE)</f>
        <v>Morris</v>
      </c>
      <c r="M998" s="4">
        <f>DATEDIF(E998,$K$2,"y")</f>
        <v>57</v>
      </c>
      <c r="N998" s="4">
        <f>VLOOKUP(A998,'Medical Examinations'!$A$2:$B$2336,2,FALSE)</f>
        <v>18.829999999999998</v>
      </c>
      <c r="O998" s="4">
        <f>VLOOKUP(A998,'Medical Examinations'!$A$1:$J$2336,3,FALSE)</f>
        <v>10.08</v>
      </c>
      <c r="P998" s="4" t="str">
        <f>VLOOKUP(A998,'Medical Examinations'!$A$1:$J$2336,4,FALSE)</f>
        <v>Yes</v>
      </c>
      <c r="Q998" s="4" t="str">
        <f>VLOOKUP(A998,'Medical Examinations'!$A$1:$J$2336,5,FALSE)</f>
        <v>No</v>
      </c>
      <c r="R998" s="4">
        <f>VLOOKUP(A998,'Medical Examinations'!$A$1:$J$2336,7,FALSE)</f>
        <v>0</v>
      </c>
      <c r="S998" s="4" t="str">
        <f>VLOOKUP(A998,'Medical Examinations'!$A$1:$J$2336,6,FALSE)</f>
        <v>No</v>
      </c>
      <c r="T998" s="4" t="str">
        <f>VLOOKUP(A998,'Medical Examinations'!$A$1:$J$2336,8,FALSE)</f>
        <v>No</v>
      </c>
      <c r="U998" s="4" t="str">
        <f>VLOOKUP(A998,'Medical Examinations'!$A$1:$J$2336,9,FALSE)</f>
        <v>Normal Weight</v>
      </c>
      <c r="V998" s="4" t="str">
        <f>VLOOKUP(A998,'Medical Examinations'!$A$1:$J$2336,10,FALSE)</f>
        <v>Diabetes</v>
      </c>
      <c r="W998" s="4"/>
      <c r="X998" s="4"/>
    </row>
    <row r="999" spans="1:24" ht="15.75" thickBot="1" x14ac:dyDescent="0.3">
      <c r="A999" s="4" t="s">
        <v>1033</v>
      </c>
      <c r="B999" s="5">
        <v>1973</v>
      </c>
      <c r="C999" s="4" t="s">
        <v>36</v>
      </c>
      <c r="D999" s="5">
        <v>11</v>
      </c>
      <c r="E999" s="5" t="str">
        <f>CONCATENATE(D999," ",C999," ",B999)</f>
        <v>11 Oct 1973</v>
      </c>
      <c r="F999" s="4" t="str">
        <f>IF(M999&lt;=30,"20-30",IF(M999&lt;=40,"31-40",IF(M999&lt;=50,"41-50","51+")))</f>
        <v>51+</v>
      </c>
      <c r="G999" s="19">
        <v>8112.59</v>
      </c>
      <c r="H999" s="4" t="s">
        <v>11</v>
      </c>
      <c r="I999" s="4" t="s">
        <v>11</v>
      </c>
      <c r="J999" s="4" t="s">
        <v>13</v>
      </c>
      <c r="K999" s="4"/>
      <c r="L999" s="4" t="str">
        <f>VLOOKUP(A999,'Customer Names'!$A$2:$B$2336,2,FALSE)</f>
        <v>Johnson</v>
      </c>
      <c r="M999" s="4">
        <f>DATEDIF(E999,$K$2,"y")</f>
        <v>51</v>
      </c>
      <c r="N999" s="4">
        <f>VLOOKUP(A999,'Medical Examinations'!$A$2:$B$2336,2,FALSE)</f>
        <v>25.06</v>
      </c>
      <c r="O999" s="4">
        <f>VLOOKUP(A999,'Medical Examinations'!$A$1:$J$2336,3,FALSE)</f>
        <v>10.53</v>
      </c>
      <c r="P999" s="4" t="str">
        <f>VLOOKUP(A999,'Medical Examinations'!$A$1:$J$2336,4,FALSE)</f>
        <v>No</v>
      </c>
      <c r="Q999" s="4" t="str">
        <f>VLOOKUP(A999,'Medical Examinations'!$A$1:$J$2336,5,FALSE)</f>
        <v>No</v>
      </c>
      <c r="R999" s="4">
        <f>VLOOKUP(A999,'Medical Examinations'!$A$1:$J$2336,7,FALSE)</f>
        <v>2</v>
      </c>
      <c r="S999" s="4" t="str">
        <f>VLOOKUP(A999,'Medical Examinations'!$A$1:$J$2336,6,FALSE)</f>
        <v>No</v>
      </c>
      <c r="T999" s="4" t="str">
        <f>VLOOKUP(A999,'Medical Examinations'!$A$1:$J$2336,8,FALSE)</f>
        <v>No</v>
      </c>
      <c r="U999" s="4" t="str">
        <f>VLOOKUP(A999,'Medical Examinations'!$A$1:$J$2336,9,FALSE)</f>
        <v>Overweight</v>
      </c>
      <c r="V999" s="4" t="str">
        <f>VLOOKUP(A999,'Medical Examinations'!$A$1:$J$2336,10,FALSE)</f>
        <v>Diabetes</v>
      </c>
      <c r="W999" s="4"/>
      <c r="X999" s="4"/>
    </row>
    <row r="1000" spans="1:24" ht="15.75" thickBot="1" x14ac:dyDescent="0.3">
      <c r="A1000" s="4" t="s">
        <v>1034</v>
      </c>
      <c r="B1000" s="5">
        <v>1978</v>
      </c>
      <c r="C1000" s="4" t="s">
        <v>20</v>
      </c>
      <c r="D1000" s="5">
        <v>1</v>
      </c>
      <c r="E1000" s="5" t="str">
        <f>CONCATENATE(D1000," ",C1000," ",B1000)</f>
        <v>1 Sep 1978</v>
      </c>
      <c r="F1000" s="4" t="str">
        <f>IF(M1000&lt;=30,"20-30",IF(M1000&lt;=40,"31-40",IF(M1000&lt;=50,"41-50","51+")))</f>
        <v>41-50</v>
      </c>
      <c r="G1000" s="19">
        <v>8116.27</v>
      </c>
      <c r="H1000" s="4" t="s">
        <v>12</v>
      </c>
      <c r="I1000" s="4" t="s">
        <v>16</v>
      </c>
      <c r="J1000" s="4" t="s">
        <v>23</v>
      </c>
      <c r="K1000" s="4"/>
      <c r="L1000" s="4" t="str">
        <f>VLOOKUP(A1000,'Customer Names'!$A$2:$B$2336,2,FALSE)</f>
        <v>Sidebottom</v>
      </c>
      <c r="M1000" s="4">
        <f>DATEDIF(E1000,$K$2,"y")</f>
        <v>46</v>
      </c>
      <c r="N1000" s="4">
        <f>VLOOKUP(A1000,'Medical Examinations'!$A$2:$B$2336,2,FALSE)</f>
        <v>32.015000000000001</v>
      </c>
      <c r="O1000" s="4">
        <f>VLOOKUP(A1000,'Medical Examinations'!$A$1:$J$2336,3,FALSE)</f>
        <v>7.67</v>
      </c>
      <c r="P1000" s="4" t="str">
        <f>VLOOKUP(A1000,'Medical Examinations'!$A$1:$J$2336,4,FALSE)</f>
        <v>No</v>
      </c>
      <c r="Q1000" s="4" t="str">
        <f>VLOOKUP(A1000,'Medical Examinations'!$A$1:$J$2336,5,FALSE)</f>
        <v>No</v>
      </c>
      <c r="R1000" s="4">
        <f>VLOOKUP(A1000,'Medical Examinations'!$A$1:$J$2336,7,FALSE)</f>
        <v>0</v>
      </c>
      <c r="S1000" s="4" t="str">
        <f>VLOOKUP(A1000,'Medical Examinations'!$A$1:$J$2336,6,FALSE)</f>
        <v>No</v>
      </c>
      <c r="T1000" s="4" t="str">
        <f>VLOOKUP(A1000,'Medical Examinations'!$A$1:$J$2336,8,FALSE)</f>
        <v>No</v>
      </c>
      <c r="U1000" s="4" t="str">
        <f>VLOOKUP(A1000,'Medical Examinations'!$A$1:$J$2336,9,FALSE)</f>
        <v>Obesity</v>
      </c>
      <c r="V1000" s="4" t="str">
        <f>VLOOKUP(A1000,'Medical Examinations'!$A$1:$J$2336,10,FALSE)</f>
        <v>Diabetes</v>
      </c>
      <c r="W1000" s="4"/>
      <c r="X1000" s="4"/>
    </row>
    <row r="1001" spans="1:24" ht="15.75" thickBot="1" x14ac:dyDescent="0.3">
      <c r="A1001" s="4" t="s">
        <v>1035</v>
      </c>
      <c r="B1001" s="5">
        <v>1973</v>
      </c>
      <c r="C1001" s="4" t="s">
        <v>30</v>
      </c>
      <c r="D1001" s="5">
        <v>16</v>
      </c>
      <c r="E1001" s="5" t="str">
        <f>CONCATENATE(D1001," ",C1001," ",B1001)</f>
        <v>16 Dec 1973</v>
      </c>
      <c r="F1001" s="4" t="str">
        <f>IF(M1001&lt;=30,"20-30",IF(M1001&lt;=40,"31-40",IF(M1001&lt;=50,"41-50","51+")))</f>
        <v>51+</v>
      </c>
      <c r="G1001" s="19">
        <v>8116.68</v>
      </c>
      <c r="H1001" s="4" t="s">
        <v>12</v>
      </c>
      <c r="I1001" s="4" t="s">
        <v>16</v>
      </c>
      <c r="J1001" s="4" t="s">
        <v>42</v>
      </c>
      <c r="K1001" s="4"/>
      <c r="L1001" s="4" t="str">
        <f>VLOOKUP(A1001,'Customer Names'!$A$2:$B$2336,2,FALSE)</f>
        <v>Baker</v>
      </c>
      <c r="M1001" s="4">
        <f>DATEDIF(E1001,$K$2,"y")</f>
        <v>51</v>
      </c>
      <c r="N1001" s="4">
        <f>VLOOKUP(A1001,'Medical Examinations'!$A$2:$B$2336,2,FALSE)</f>
        <v>30.3</v>
      </c>
      <c r="O1001" s="4">
        <f>VLOOKUP(A1001,'Medical Examinations'!$A$1:$J$2336,3,FALSE)</f>
        <v>9.4499999999999993</v>
      </c>
      <c r="P1001" s="4" t="str">
        <f>VLOOKUP(A1001,'Medical Examinations'!$A$1:$J$2336,4,FALSE)</f>
        <v>No</v>
      </c>
      <c r="Q1001" s="4" t="str">
        <f>VLOOKUP(A1001,'Medical Examinations'!$A$1:$J$2336,5,FALSE)</f>
        <v>No</v>
      </c>
      <c r="R1001" s="4">
        <f>VLOOKUP(A1001,'Medical Examinations'!$A$1:$J$2336,7,FALSE)</f>
        <v>2</v>
      </c>
      <c r="S1001" s="4" t="str">
        <f>VLOOKUP(A1001,'Medical Examinations'!$A$1:$J$2336,6,FALSE)</f>
        <v>No</v>
      </c>
      <c r="T1001" s="4" t="str">
        <f>VLOOKUP(A1001,'Medical Examinations'!$A$1:$J$2336,8,FALSE)</f>
        <v>No</v>
      </c>
      <c r="U1001" s="4" t="str">
        <f>VLOOKUP(A1001,'Medical Examinations'!$A$1:$J$2336,9,FALSE)</f>
        <v>Obesity</v>
      </c>
      <c r="V1001" s="4" t="str">
        <f>VLOOKUP(A1001,'Medical Examinations'!$A$1:$J$2336,10,FALSE)</f>
        <v>Diabetes</v>
      </c>
      <c r="W1001" s="4"/>
      <c r="X1001" s="4"/>
    </row>
    <row r="1002" spans="1:24" ht="15.75" thickBot="1" x14ac:dyDescent="0.3">
      <c r="A1002" s="4" t="s">
        <v>1036</v>
      </c>
      <c r="B1002" s="5">
        <v>1973</v>
      </c>
      <c r="C1002" s="4" t="s">
        <v>34</v>
      </c>
      <c r="D1002" s="5">
        <v>30</v>
      </c>
      <c r="E1002" s="5" t="str">
        <f>CONCATENATE(D1002," ",C1002," ",B1002)</f>
        <v>30 Aug 1973</v>
      </c>
      <c r="F1002" s="4" t="str">
        <f>IF(M1002&lt;=30,"20-30",IF(M1002&lt;=40,"31-40",IF(M1002&lt;=50,"41-50","51+")))</f>
        <v>51+</v>
      </c>
      <c r="G1002" s="19">
        <v>8124.41</v>
      </c>
      <c r="H1002" s="4" t="s">
        <v>12</v>
      </c>
      <c r="I1002" s="4" t="s">
        <v>16</v>
      </c>
      <c r="J1002" s="4" t="s">
        <v>13</v>
      </c>
      <c r="K1002" s="4"/>
      <c r="L1002" s="4" t="str">
        <f>VLOOKUP(A1002,'Customer Names'!$A$2:$B$2336,2,FALSE)</f>
        <v>M√ºller</v>
      </c>
      <c r="M1002" s="4">
        <f>DATEDIF(E1002,$K$2,"y")</f>
        <v>51</v>
      </c>
      <c r="N1002" s="4">
        <f>VLOOKUP(A1002,'Medical Examinations'!$A$2:$B$2336,2,FALSE)</f>
        <v>35.86</v>
      </c>
      <c r="O1002" s="4">
        <f>VLOOKUP(A1002,'Medical Examinations'!$A$1:$J$2336,3,FALSE)</f>
        <v>7.93</v>
      </c>
      <c r="P1002" s="4" t="str">
        <f>VLOOKUP(A1002,'Medical Examinations'!$A$1:$J$2336,4,FALSE)</f>
        <v>No</v>
      </c>
      <c r="Q1002" s="4" t="str">
        <f>VLOOKUP(A1002,'Medical Examinations'!$A$1:$J$2336,5,FALSE)</f>
        <v>No</v>
      </c>
      <c r="R1002" s="4">
        <f>VLOOKUP(A1002,'Medical Examinations'!$A$1:$J$2336,7,FALSE)</f>
        <v>2</v>
      </c>
      <c r="S1002" s="4" t="str">
        <f>VLOOKUP(A1002,'Medical Examinations'!$A$1:$J$2336,6,FALSE)</f>
        <v>No</v>
      </c>
      <c r="T1002" s="4" t="str">
        <f>VLOOKUP(A1002,'Medical Examinations'!$A$1:$J$2336,8,FALSE)</f>
        <v>No</v>
      </c>
      <c r="U1002" s="4" t="str">
        <f>VLOOKUP(A1002,'Medical Examinations'!$A$1:$J$2336,9,FALSE)</f>
        <v>Obesity</v>
      </c>
      <c r="V1002" s="4" t="str">
        <f>VLOOKUP(A1002,'Medical Examinations'!$A$1:$J$2336,10,FALSE)</f>
        <v>Diabetes</v>
      </c>
      <c r="W1002" s="4"/>
      <c r="X1002" s="4"/>
    </row>
    <row r="1003" spans="1:24" ht="15.75" thickBot="1" x14ac:dyDescent="0.3">
      <c r="A1003" s="4" t="s">
        <v>1037</v>
      </c>
      <c r="B1003" s="5">
        <v>1973</v>
      </c>
      <c r="C1003" s="4" t="s">
        <v>20</v>
      </c>
      <c r="D1003" s="5">
        <v>3</v>
      </c>
      <c r="E1003" s="5" t="str">
        <f>CONCATENATE(D1003," ",C1003," ",B1003)</f>
        <v>3 Sep 1973</v>
      </c>
      <c r="F1003" s="4" t="str">
        <f>IF(M1003&lt;=30,"20-30",IF(M1003&lt;=40,"31-40",IF(M1003&lt;=50,"41-50","51+")))</f>
        <v>51+</v>
      </c>
      <c r="G1003" s="19">
        <v>8125.78</v>
      </c>
      <c r="H1003" s="4" t="s">
        <v>11</v>
      </c>
      <c r="I1003" s="4" t="s">
        <v>11</v>
      </c>
      <c r="J1003" s="4" t="s">
        <v>13</v>
      </c>
      <c r="K1003" s="4"/>
      <c r="L1003" s="4" t="str">
        <f>VLOOKUP(A1003,'Customer Names'!$A$2:$B$2336,2,FALSE)</f>
        <v>Montagna</v>
      </c>
      <c r="M1003" s="4">
        <f>DATEDIF(E1003,$K$2,"y")</f>
        <v>51</v>
      </c>
      <c r="N1003" s="4">
        <f>VLOOKUP(A1003,'Medical Examinations'!$A$2:$B$2336,2,FALSE)</f>
        <v>36.85</v>
      </c>
      <c r="O1003" s="4">
        <f>VLOOKUP(A1003,'Medical Examinations'!$A$1:$J$2336,3,FALSE)</f>
        <v>8.8000000000000007</v>
      </c>
      <c r="P1003" s="4" t="str">
        <f>VLOOKUP(A1003,'Medical Examinations'!$A$1:$J$2336,4,FALSE)</f>
        <v>No</v>
      </c>
      <c r="Q1003" s="4" t="str">
        <f>VLOOKUP(A1003,'Medical Examinations'!$A$1:$J$2336,5,FALSE)</f>
        <v>No</v>
      </c>
      <c r="R1003" s="4">
        <f>VLOOKUP(A1003,'Medical Examinations'!$A$1:$J$2336,7,FALSE)</f>
        <v>2</v>
      </c>
      <c r="S1003" s="4" t="str">
        <f>VLOOKUP(A1003,'Medical Examinations'!$A$1:$J$2336,6,FALSE)</f>
        <v>No</v>
      </c>
      <c r="T1003" s="4" t="str">
        <f>VLOOKUP(A1003,'Medical Examinations'!$A$1:$J$2336,8,FALSE)</f>
        <v>No</v>
      </c>
      <c r="U1003" s="4" t="str">
        <f>VLOOKUP(A1003,'Medical Examinations'!$A$1:$J$2336,9,FALSE)</f>
        <v>Obesity</v>
      </c>
      <c r="V1003" s="4" t="str">
        <f>VLOOKUP(A1003,'Medical Examinations'!$A$1:$J$2336,10,FALSE)</f>
        <v>Diabetes</v>
      </c>
      <c r="W1003" s="4"/>
      <c r="X1003" s="4"/>
    </row>
    <row r="1004" spans="1:24" ht="15.75" thickBot="1" x14ac:dyDescent="0.3">
      <c r="A1004" s="4" t="s">
        <v>1038</v>
      </c>
      <c r="B1004" s="5">
        <v>1990</v>
      </c>
      <c r="C1004" s="4" t="s">
        <v>18</v>
      </c>
      <c r="D1004" s="5">
        <v>21</v>
      </c>
      <c r="E1004" s="5" t="str">
        <f>CONCATENATE(D1004," ",C1004," ",B1004)</f>
        <v>21 Jun 1990</v>
      </c>
      <c r="F1004" s="4" t="str">
        <f>IF(M1004&lt;=30,"20-30",IF(M1004&lt;=40,"31-40",IF(M1004&lt;=50,"41-50","51+")))</f>
        <v>31-40</v>
      </c>
      <c r="G1004" s="19">
        <v>8157.92</v>
      </c>
      <c r="H1004" s="4" t="s">
        <v>11</v>
      </c>
      <c r="I1004" s="4" t="s">
        <v>12</v>
      </c>
      <c r="J1004" s="4" t="s">
        <v>200</v>
      </c>
      <c r="K1004" s="4"/>
      <c r="L1004" s="4" t="str">
        <f>VLOOKUP(A1004,'Customer Names'!$A$2:$B$2336,2,FALSE)</f>
        <v>Kehr</v>
      </c>
      <c r="M1004" s="4">
        <f>DATEDIF(E1004,$K$2,"y")</f>
        <v>34</v>
      </c>
      <c r="N1004" s="4">
        <f>VLOOKUP(A1004,'Medical Examinations'!$A$2:$B$2336,2,FALSE)</f>
        <v>30.81</v>
      </c>
      <c r="O1004" s="4">
        <f>VLOOKUP(A1004,'Medical Examinations'!$A$1:$J$2336,3,FALSE)</f>
        <v>4.49</v>
      </c>
      <c r="P1004" s="4" t="str">
        <f>VLOOKUP(A1004,'Medical Examinations'!$A$1:$J$2336,4,FALSE)</f>
        <v>No</v>
      </c>
      <c r="Q1004" s="4" t="str">
        <f>VLOOKUP(A1004,'Medical Examinations'!$A$1:$J$2336,5,FALSE)</f>
        <v>No</v>
      </c>
      <c r="R1004" s="4">
        <f>VLOOKUP(A1004,'Medical Examinations'!$A$1:$J$2336,7,FALSE)</f>
        <v>0</v>
      </c>
      <c r="S1004" s="4" t="str">
        <f>VLOOKUP(A1004,'Medical Examinations'!$A$1:$J$2336,6,FALSE)</f>
        <v>No</v>
      </c>
      <c r="T1004" s="4" t="str">
        <f>VLOOKUP(A1004,'Medical Examinations'!$A$1:$J$2336,8,FALSE)</f>
        <v>No</v>
      </c>
      <c r="U1004" s="4" t="str">
        <f>VLOOKUP(A1004,'Medical Examinations'!$A$1:$J$2336,9,FALSE)</f>
        <v>Obesity</v>
      </c>
      <c r="V1004" s="4" t="str">
        <f>VLOOKUP(A1004,'Medical Examinations'!$A$1:$J$2336,10,FALSE)</f>
        <v>Normal</v>
      </c>
      <c r="W1004" s="4"/>
      <c r="X1004" s="4"/>
    </row>
    <row r="1005" spans="1:24" ht="15.75" thickBot="1" x14ac:dyDescent="0.3">
      <c r="A1005" s="4" t="s">
        <v>1039</v>
      </c>
      <c r="B1005" s="5">
        <v>1982</v>
      </c>
      <c r="C1005" s="4" t="s">
        <v>18</v>
      </c>
      <c r="D1005" s="5">
        <v>28</v>
      </c>
      <c r="E1005" s="5" t="str">
        <f>CONCATENATE(D1005," ",C1005," ",B1005)</f>
        <v>28 Jun 1982</v>
      </c>
      <c r="F1005" s="4" t="str">
        <f>IF(M1005&lt;=30,"20-30",IF(M1005&lt;=40,"31-40",IF(M1005&lt;=50,"41-50","51+")))</f>
        <v>41-50</v>
      </c>
      <c r="G1005" s="19">
        <v>8162.72</v>
      </c>
      <c r="H1005" s="4" t="s">
        <v>12</v>
      </c>
      <c r="I1005" s="4" t="s">
        <v>12</v>
      </c>
      <c r="J1005" s="4" t="s">
        <v>23</v>
      </c>
      <c r="K1005" s="4"/>
      <c r="L1005" s="4" t="str">
        <f>VLOOKUP(A1005,'Customer Names'!$A$2:$B$2336,2,FALSE)</f>
        <v>Korhonen</v>
      </c>
      <c r="M1005" s="4">
        <f>DATEDIF(E1005,$K$2,"y")</f>
        <v>42</v>
      </c>
      <c r="N1005" s="4">
        <f>VLOOKUP(A1005,'Medical Examinations'!$A$2:$B$2336,2,FALSE)</f>
        <v>30.875</v>
      </c>
      <c r="O1005" s="4">
        <f>VLOOKUP(A1005,'Medical Examinations'!$A$1:$J$2336,3,FALSE)</f>
        <v>4.0999999999999996</v>
      </c>
      <c r="P1005" s="4" t="str">
        <f>VLOOKUP(A1005,'Medical Examinations'!$A$1:$J$2336,4,FALSE)</f>
        <v>No</v>
      </c>
      <c r="Q1005" s="4" t="str">
        <f>VLOOKUP(A1005,'Medical Examinations'!$A$1:$J$2336,5,FALSE)</f>
        <v>No</v>
      </c>
      <c r="R1005" s="4">
        <f>VLOOKUP(A1005,'Medical Examinations'!$A$1:$J$2336,7,FALSE)</f>
        <v>0</v>
      </c>
      <c r="S1005" s="4" t="str">
        <f>VLOOKUP(A1005,'Medical Examinations'!$A$1:$J$2336,6,FALSE)</f>
        <v>No</v>
      </c>
      <c r="T1005" s="4" t="str">
        <f>VLOOKUP(A1005,'Medical Examinations'!$A$1:$J$2336,8,FALSE)</f>
        <v>No</v>
      </c>
      <c r="U1005" s="4" t="str">
        <f>VLOOKUP(A1005,'Medical Examinations'!$A$1:$J$2336,9,FALSE)</f>
        <v>Obesity</v>
      </c>
      <c r="V1005" s="4" t="str">
        <f>VLOOKUP(A1005,'Medical Examinations'!$A$1:$J$2336,10,FALSE)</f>
        <v>Normal</v>
      </c>
      <c r="W1005" s="4"/>
      <c r="X1005" s="4"/>
    </row>
    <row r="1006" spans="1:24" ht="15.75" thickBot="1" x14ac:dyDescent="0.3">
      <c r="A1006" s="4" t="s">
        <v>1040</v>
      </c>
      <c r="B1006" s="5">
        <v>1963</v>
      </c>
      <c r="C1006" s="4" t="s">
        <v>15</v>
      </c>
      <c r="D1006" s="5">
        <v>5</v>
      </c>
      <c r="E1006" s="5" t="str">
        <f>CONCATENATE(D1006," ",C1006," ",B1006)</f>
        <v>5 Nov 1963</v>
      </c>
      <c r="F1006" s="4" t="str">
        <f>IF(M1006&lt;=30,"20-30",IF(M1006&lt;=40,"31-40",IF(M1006&lt;=50,"41-50","51+")))</f>
        <v>51+</v>
      </c>
      <c r="G1006" s="19">
        <v>8177.9</v>
      </c>
      <c r="H1006" s="4" t="s">
        <v>12</v>
      </c>
      <c r="I1006" s="4" t="s">
        <v>16</v>
      </c>
      <c r="J1006" s="4" t="s">
        <v>13</v>
      </c>
      <c r="K1006" s="4"/>
      <c r="L1006" s="4" t="str">
        <f>VLOOKUP(A1006,'Customer Names'!$A$2:$B$2336,2,FALSE)</f>
        <v>Pielechaty</v>
      </c>
      <c r="M1006" s="4">
        <f>DATEDIF(E1006,$K$2,"y")</f>
        <v>61</v>
      </c>
      <c r="N1006" s="4">
        <f>VLOOKUP(A1006,'Medical Examinations'!$A$2:$B$2336,2,FALSE)</f>
        <v>17.68</v>
      </c>
      <c r="O1006" s="4">
        <f>VLOOKUP(A1006,'Medical Examinations'!$A$1:$J$2336,3,FALSE)</f>
        <v>8.57</v>
      </c>
      <c r="P1006" s="4" t="str">
        <f>VLOOKUP(A1006,'Medical Examinations'!$A$1:$J$2336,4,FALSE)</f>
        <v>Yes</v>
      </c>
      <c r="Q1006" s="4" t="str">
        <f>VLOOKUP(A1006,'Medical Examinations'!$A$1:$J$2336,5,FALSE)</f>
        <v>No</v>
      </c>
      <c r="R1006" s="4">
        <f>VLOOKUP(A1006,'Medical Examinations'!$A$1:$J$2336,7,FALSE)</f>
        <v>1</v>
      </c>
      <c r="S1006" s="4" t="str">
        <f>VLOOKUP(A1006,'Medical Examinations'!$A$1:$J$2336,6,FALSE)</f>
        <v>Yes</v>
      </c>
      <c r="T1006" s="4" t="str">
        <f>VLOOKUP(A1006,'Medical Examinations'!$A$1:$J$2336,8,FALSE)</f>
        <v>No</v>
      </c>
      <c r="U1006" s="4" t="str">
        <f>VLOOKUP(A1006,'Medical Examinations'!$A$1:$J$2336,9,FALSE)</f>
        <v>Underweight</v>
      </c>
      <c r="V1006" s="4" t="str">
        <f>VLOOKUP(A1006,'Medical Examinations'!$A$1:$J$2336,10,FALSE)</f>
        <v>Diabetes</v>
      </c>
      <c r="W1006" s="4"/>
      <c r="X1006" s="4"/>
    </row>
    <row r="1007" spans="1:24" ht="15.75" thickBot="1" x14ac:dyDescent="0.3">
      <c r="A1007" s="4" t="s">
        <v>1041</v>
      </c>
      <c r="B1007" s="5">
        <v>1983</v>
      </c>
      <c r="C1007" s="4" t="s">
        <v>18</v>
      </c>
      <c r="D1007" s="5">
        <v>8</v>
      </c>
      <c r="E1007" s="5" t="str">
        <f>CONCATENATE(D1007," ",C1007," ",B1007)</f>
        <v>8 Jun 1983</v>
      </c>
      <c r="F1007" s="4" t="str">
        <f>IF(M1007&lt;=30,"20-30",IF(M1007&lt;=40,"31-40",IF(M1007&lt;=50,"41-50","51+")))</f>
        <v>41-50</v>
      </c>
      <c r="G1007" s="19">
        <v>8179.51</v>
      </c>
      <c r="H1007" s="4" t="s">
        <v>11</v>
      </c>
      <c r="I1007" s="4" t="s">
        <v>11</v>
      </c>
      <c r="J1007" s="4" t="s">
        <v>516</v>
      </c>
      <c r="K1007" s="4"/>
      <c r="L1007" s="4" t="str">
        <f>VLOOKUP(A1007,'Customer Names'!$A$2:$B$2336,2,FALSE)</f>
        <v>Koehlinger</v>
      </c>
      <c r="M1007" s="4">
        <f>DATEDIF(E1007,$K$2,"y")</f>
        <v>41</v>
      </c>
      <c r="N1007" s="4">
        <f>VLOOKUP(A1007,'Medical Examinations'!$A$2:$B$2336,2,FALSE)</f>
        <v>25.96</v>
      </c>
      <c r="O1007" s="4">
        <f>VLOOKUP(A1007,'Medical Examinations'!$A$1:$J$2336,3,FALSE)</f>
        <v>4.68</v>
      </c>
      <c r="P1007" s="4" t="str">
        <f>VLOOKUP(A1007,'Medical Examinations'!$A$1:$J$2336,4,FALSE)</f>
        <v>Yes</v>
      </c>
      <c r="Q1007" s="4" t="str">
        <f>VLOOKUP(A1007,'Medical Examinations'!$A$1:$J$2336,5,FALSE)</f>
        <v>No</v>
      </c>
      <c r="R1007" s="4">
        <f>VLOOKUP(A1007,'Medical Examinations'!$A$1:$J$2336,7,FALSE)</f>
        <v>1</v>
      </c>
      <c r="S1007" s="4" t="str">
        <f>VLOOKUP(A1007,'Medical Examinations'!$A$1:$J$2336,6,FALSE)</f>
        <v>Yes</v>
      </c>
      <c r="T1007" s="4" t="str">
        <f>VLOOKUP(A1007,'Medical Examinations'!$A$1:$J$2336,8,FALSE)</f>
        <v>No</v>
      </c>
      <c r="U1007" s="4" t="str">
        <f>VLOOKUP(A1007,'Medical Examinations'!$A$1:$J$2336,9,FALSE)</f>
        <v>Overweight</v>
      </c>
      <c r="V1007" s="4" t="str">
        <f>VLOOKUP(A1007,'Medical Examinations'!$A$1:$J$2336,10,FALSE)</f>
        <v>Normal</v>
      </c>
      <c r="W1007" s="4"/>
      <c r="X1007" s="4"/>
    </row>
    <row r="1008" spans="1:24" ht="15.75" thickBot="1" x14ac:dyDescent="0.3">
      <c r="A1008" s="4" t="s">
        <v>1042</v>
      </c>
      <c r="B1008" s="5">
        <v>1997</v>
      </c>
      <c r="C1008" s="4" t="s">
        <v>36</v>
      </c>
      <c r="D1008" s="5">
        <v>21</v>
      </c>
      <c r="E1008" s="5" t="str">
        <f>CONCATENATE(D1008," ",C1008," ",B1008)</f>
        <v>21 Oct 1997</v>
      </c>
      <c r="F1008" s="4" t="str">
        <f>IF(M1008&lt;=30,"20-30",IF(M1008&lt;=40,"31-40",IF(M1008&lt;=50,"41-50","51+")))</f>
        <v>20-30</v>
      </c>
      <c r="G1008" s="19">
        <v>8182.89</v>
      </c>
      <c r="H1008" s="4" t="s">
        <v>11</v>
      </c>
      <c r="I1008" s="4" t="s">
        <v>16</v>
      </c>
      <c r="J1008" s="4" t="s">
        <v>535</v>
      </c>
      <c r="K1008" s="4"/>
      <c r="L1008" s="4" t="str">
        <f>VLOOKUP(A1008,'Customer Names'!$A$2:$B$2336,2,FALSE)</f>
        <v>Tedsen</v>
      </c>
      <c r="M1008" s="4">
        <f>DATEDIF(E1008,$K$2,"y")</f>
        <v>27</v>
      </c>
      <c r="N1008" s="4">
        <f>VLOOKUP(A1008,'Medical Examinations'!$A$2:$B$2336,2,FALSE)</f>
        <v>40.39</v>
      </c>
      <c r="O1008" s="4">
        <f>VLOOKUP(A1008,'Medical Examinations'!$A$1:$J$2336,3,FALSE)</f>
        <v>4.24</v>
      </c>
      <c r="P1008" s="4" t="str">
        <f>VLOOKUP(A1008,'Medical Examinations'!$A$1:$J$2336,4,FALSE)</f>
        <v>Yes</v>
      </c>
      <c r="Q1008" s="4" t="str">
        <f>VLOOKUP(A1008,'Medical Examinations'!$A$1:$J$2336,5,FALSE)</f>
        <v>No</v>
      </c>
      <c r="R1008" s="4">
        <f>VLOOKUP(A1008,'Medical Examinations'!$A$1:$J$2336,7,FALSE)</f>
        <v>1</v>
      </c>
      <c r="S1008" s="4" t="str">
        <f>VLOOKUP(A1008,'Medical Examinations'!$A$1:$J$2336,6,FALSE)</f>
        <v>Yes</v>
      </c>
      <c r="T1008" s="4" t="str">
        <f>VLOOKUP(A1008,'Medical Examinations'!$A$1:$J$2336,8,FALSE)</f>
        <v>No</v>
      </c>
      <c r="U1008" s="4" t="str">
        <f>VLOOKUP(A1008,'Medical Examinations'!$A$1:$J$2336,9,FALSE)</f>
        <v>Obesity</v>
      </c>
      <c r="V1008" s="4" t="str">
        <f>VLOOKUP(A1008,'Medical Examinations'!$A$1:$J$2336,10,FALSE)</f>
        <v>Normal</v>
      </c>
      <c r="W1008" s="4"/>
      <c r="X1008" s="4"/>
    </row>
    <row r="1009" spans="1:24" ht="15.75" thickBot="1" x14ac:dyDescent="0.3">
      <c r="A1009" s="4" t="s">
        <v>1043</v>
      </c>
      <c r="B1009" s="5">
        <v>1962</v>
      </c>
      <c r="C1009" s="4" t="s">
        <v>15</v>
      </c>
      <c r="D1009" s="5">
        <v>23</v>
      </c>
      <c r="E1009" s="5" t="str">
        <f>CONCATENATE(D1009," ",C1009," ",B1009)</f>
        <v>23 Nov 1962</v>
      </c>
      <c r="F1009" s="4" t="str">
        <f>IF(M1009&lt;=30,"20-30",IF(M1009&lt;=40,"31-40",IF(M1009&lt;=50,"41-50","51+")))</f>
        <v>51+</v>
      </c>
      <c r="G1009" s="19">
        <v>8188.12</v>
      </c>
      <c r="H1009" s="4" t="s">
        <v>12</v>
      </c>
      <c r="I1009" s="4" t="s">
        <v>12</v>
      </c>
      <c r="J1009" s="4" t="s">
        <v>13</v>
      </c>
      <c r="K1009" s="4"/>
      <c r="L1009" s="4" t="str">
        <f>VLOOKUP(A1009,'Customer Names'!$A$2:$B$2336,2,FALSE)</f>
        <v>McCloskey</v>
      </c>
      <c r="M1009" s="4">
        <f>DATEDIF(E1009,$K$2,"y")</f>
        <v>62</v>
      </c>
      <c r="N1009" s="4">
        <f>VLOOKUP(A1009,'Medical Examinations'!$A$2:$B$2336,2,FALSE)</f>
        <v>17.34</v>
      </c>
      <c r="O1009" s="4">
        <f>VLOOKUP(A1009,'Medical Examinations'!$A$1:$J$2336,3,FALSE)</f>
        <v>12</v>
      </c>
      <c r="P1009" s="4" t="str">
        <f>VLOOKUP(A1009,'Medical Examinations'!$A$1:$J$2336,4,FALSE)</f>
        <v>No</v>
      </c>
      <c r="Q1009" s="4" t="str">
        <f>VLOOKUP(A1009,'Medical Examinations'!$A$1:$J$2336,5,FALSE)</f>
        <v>No</v>
      </c>
      <c r="R1009" s="4">
        <f>VLOOKUP(A1009,'Medical Examinations'!$A$1:$J$2336,7,FALSE)</f>
        <v>0</v>
      </c>
      <c r="S1009" s="4" t="str">
        <f>VLOOKUP(A1009,'Medical Examinations'!$A$1:$J$2336,6,FALSE)</f>
        <v>No</v>
      </c>
      <c r="T1009" s="4" t="str">
        <f>VLOOKUP(A1009,'Medical Examinations'!$A$1:$J$2336,8,FALSE)</f>
        <v>No</v>
      </c>
      <c r="U1009" s="4" t="str">
        <f>VLOOKUP(A1009,'Medical Examinations'!$A$1:$J$2336,9,FALSE)</f>
        <v>Underweight</v>
      </c>
      <c r="V1009" s="4" t="str">
        <f>VLOOKUP(A1009,'Medical Examinations'!$A$1:$J$2336,10,FALSE)</f>
        <v>Diabetes</v>
      </c>
      <c r="W1009" s="4"/>
      <c r="X1009" s="4"/>
    </row>
    <row r="1010" spans="1:24" ht="15.75" thickBot="1" x14ac:dyDescent="0.3">
      <c r="A1010" s="4" t="s">
        <v>1044</v>
      </c>
      <c r="B1010" s="5">
        <v>1978</v>
      </c>
      <c r="C1010" s="4" t="s">
        <v>36</v>
      </c>
      <c r="D1010" s="5">
        <v>24</v>
      </c>
      <c r="E1010" s="5" t="str">
        <f>CONCATENATE(D1010," ",C1010," ",B1010)</f>
        <v>24 Oct 1978</v>
      </c>
      <c r="F1010" s="4" t="str">
        <f>IF(M1010&lt;=30,"20-30",IF(M1010&lt;=40,"31-40",IF(M1010&lt;=50,"41-50","51+")))</f>
        <v>41-50</v>
      </c>
      <c r="G1010" s="19">
        <v>8211.1</v>
      </c>
      <c r="H1010" s="4" t="s">
        <v>11</v>
      </c>
      <c r="I1010" s="4" t="s">
        <v>12</v>
      </c>
      <c r="J1010" s="4" t="s">
        <v>13</v>
      </c>
      <c r="K1010" s="4"/>
      <c r="L1010" s="4" t="str">
        <f>VLOOKUP(A1010,'Customer Names'!$A$2:$B$2336,2,FALSE)</f>
        <v>Reese</v>
      </c>
      <c r="M1010" s="4">
        <f>DATEDIF(E1010,$K$2,"y")</f>
        <v>46</v>
      </c>
      <c r="N1010" s="4">
        <f>VLOOKUP(A1010,'Medical Examinations'!$A$2:$B$2336,2,FALSE)</f>
        <v>23.98</v>
      </c>
      <c r="O1010" s="4">
        <f>VLOOKUP(A1010,'Medical Examinations'!$A$1:$J$2336,3,FALSE)</f>
        <v>9.89</v>
      </c>
      <c r="P1010" s="4" t="str">
        <f>VLOOKUP(A1010,'Medical Examinations'!$A$1:$J$2336,4,FALSE)</f>
        <v>No</v>
      </c>
      <c r="Q1010" s="4" t="str">
        <f>VLOOKUP(A1010,'Medical Examinations'!$A$1:$J$2336,5,FALSE)</f>
        <v>No</v>
      </c>
      <c r="R1010" s="4">
        <f>VLOOKUP(A1010,'Medical Examinations'!$A$1:$J$2336,7,FALSE)</f>
        <v>0</v>
      </c>
      <c r="S1010" s="4" t="str">
        <f>VLOOKUP(A1010,'Medical Examinations'!$A$1:$J$2336,6,FALSE)</f>
        <v>No</v>
      </c>
      <c r="T1010" s="4" t="str">
        <f>VLOOKUP(A1010,'Medical Examinations'!$A$1:$J$2336,8,FALSE)</f>
        <v>No</v>
      </c>
      <c r="U1010" s="4" t="str">
        <f>VLOOKUP(A1010,'Medical Examinations'!$A$1:$J$2336,9,FALSE)</f>
        <v>Normal Weight</v>
      </c>
      <c r="V1010" s="4" t="str">
        <f>VLOOKUP(A1010,'Medical Examinations'!$A$1:$J$2336,10,FALSE)</f>
        <v>Diabetes</v>
      </c>
      <c r="W1010" s="4"/>
      <c r="X1010" s="4"/>
    </row>
    <row r="1011" spans="1:24" ht="15.75" thickBot="1" x14ac:dyDescent="0.3">
      <c r="A1011" s="4" t="s">
        <v>1045</v>
      </c>
      <c r="B1011" s="5">
        <v>1978</v>
      </c>
      <c r="C1011" s="4" t="s">
        <v>18</v>
      </c>
      <c r="D1011" s="5">
        <v>30</v>
      </c>
      <c r="E1011" s="5" t="str">
        <f>CONCATENATE(D1011," ",C1011," ",B1011)</f>
        <v>30 Jun 1978</v>
      </c>
      <c r="F1011" s="4" t="str">
        <f>IF(M1011&lt;=30,"20-30",IF(M1011&lt;=40,"31-40",IF(M1011&lt;=50,"41-50","51+")))</f>
        <v>41-50</v>
      </c>
      <c r="G1011" s="19">
        <v>8219.2000000000007</v>
      </c>
      <c r="H1011" s="4" t="s">
        <v>11</v>
      </c>
      <c r="I1011" s="4" t="s">
        <v>11</v>
      </c>
      <c r="J1011" s="4" t="s">
        <v>13</v>
      </c>
      <c r="K1011" s="4"/>
      <c r="L1011" s="4" t="str">
        <f>VLOOKUP(A1011,'Customer Names'!$A$2:$B$2336,2,FALSE)</f>
        <v>Arouca</v>
      </c>
      <c r="M1011" s="4">
        <f>DATEDIF(E1011,$K$2,"y")</f>
        <v>46</v>
      </c>
      <c r="N1011" s="4">
        <f>VLOOKUP(A1011,'Medical Examinations'!$A$2:$B$2336,2,FALSE)</f>
        <v>29.81</v>
      </c>
      <c r="O1011" s="4">
        <f>VLOOKUP(A1011,'Medical Examinations'!$A$1:$J$2336,3,FALSE)</f>
        <v>9.23</v>
      </c>
      <c r="P1011" s="4" t="str">
        <f>VLOOKUP(A1011,'Medical Examinations'!$A$1:$J$2336,4,FALSE)</f>
        <v>No</v>
      </c>
      <c r="Q1011" s="4" t="str">
        <f>VLOOKUP(A1011,'Medical Examinations'!$A$1:$J$2336,5,FALSE)</f>
        <v>No</v>
      </c>
      <c r="R1011" s="4">
        <f>VLOOKUP(A1011,'Medical Examinations'!$A$1:$J$2336,7,FALSE)</f>
        <v>0</v>
      </c>
      <c r="S1011" s="4" t="str">
        <f>VLOOKUP(A1011,'Medical Examinations'!$A$1:$J$2336,6,FALSE)</f>
        <v>No</v>
      </c>
      <c r="T1011" s="4" t="str">
        <f>VLOOKUP(A1011,'Medical Examinations'!$A$1:$J$2336,8,FALSE)</f>
        <v>No</v>
      </c>
      <c r="U1011" s="4" t="str">
        <f>VLOOKUP(A1011,'Medical Examinations'!$A$1:$J$2336,9,FALSE)</f>
        <v>Overweight</v>
      </c>
      <c r="V1011" s="4" t="str">
        <f>VLOOKUP(A1011,'Medical Examinations'!$A$1:$J$2336,10,FALSE)</f>
        <v>Diabetes</v>
      </c>
      <c r="W1011" s="4"/>
      <c r="X1011" s="4"/>
    </row>
    <row r="1012" spans="1:24" ht="15.75" thickBot="1" x14ac:dyDescent="0.3">
      <c r="A1012" s="4" t="s">
        <v>1046</v>
      </c>
      <c r="B1012" s="5">
        <v>1976</v>
      </c>
      <c r="C1012" s="4" t="s">
        <v>20</v>
      </c>
      <c r="D1012" s="5">
        <v>3</v>
      </c>
      <c r="E1012" s="5" t="str">
        <f>CONCATENATE(D1012," ",C1012," ",B1012)</f>
        <v>3 Sep 1976</v>
      </c>
      <c r="F1012" s="4" t="str">
        <f>IF(M1012&lt;=30,"20-30",IF(M1012&lt;=40,"31-40",IF(M1012&lt;=50,"41-50","51+")))</f>
        <v>41-50</v>
      </c>
      <c r="G1012" s="19">
        <v>8232.64</v>
      </c>
      <c r="H1012" s="4" t="s">
        <v>11</v>
      </c>
      <c r="I1012" s="4" t="s">
        <v>12</v>
      </c>
      <c r="J1012" s="4" t="s">
        <v>13</v>
      </c>
      <c r="K1012" s="4"/>
      <c r="L1012" s="4" t="str">
        <f>VLOOKUP(A1012,'Customer Names'!$A$2:$B$2336,2,FALSE)</f>
        <v>Labare</v>
      </c>
      <c r="M1012" s="4">
        <f>DATEDIF(E1012,$K$2,"y")</f>
        <v>48</v>
      </c>
      <c r="N1012" s="4">
        <f>VLOOKUP(A1012,'Medical Examinations'!$A$2:$B$2336,2,FALSE)</f>
        <v>27.72</v>
      </c>
      <c r="O1012" s="4">
        <f>VLOOKUP(A1012,'Medical Examinations'!$A$1:$J$2336,3,FALSE)</f>
        <v>5.83</v>
      </c>
      <c r="P1012" s="4" t="str">
        <f>VLOOKUP(A1012,'Medical Examinations'!$A$1:$J$2336,4,FALSE)</f>
        <v>Yes</v>
      </c>
      <c r="Q1012" s="4" t="str">
        <f>VLOOKUP(A1012,'Medical Examinations'!$A$1:$J$2336,5,FALSE)</f>
        <v>No</v>
      </c>
      <c r="R1012" s="4">
        <f>VLOOKUP(A1012,'Medical Examinations'!$A$1:$J$2336,7,FALSE)</f>
        <v>0</v>
      </c>
      <c r="S1012" s="4" t="str">
        <f>VLOOKUP(A1012,'Medical Examinations'!$A$1:$J$2336,6,FALSE)</f>
        <v>No</v>
      </c>
      <c r="T1012" s="4" t="str">
        <f>VLOOKUP(A1012,'Medical Examinations'!$A$1:$J$2336,8,FALSE)</f>
        <v>No</v>
      </c>
      <c r="U1012" s="4" t="str">
        <f>VLOOKUP(A1012,'Medical Examinations'!$A$1:$J$2336,9,FALSE)</f>
        <v>Overweight</v>
      </c>
      <c r="V1012" s="4" t="str">
        <f>VLOOKUP(A1012,'Medical Examinations'!$A$1:$J$2336,10,FALSE)</f>
        <v>Prediabetes</v>
      </c>
      <c r="W1012" s="4"/>
      <c r="X1012" s="4"/>
    </row>
    <row r="1013" spans="1:24" ht="15.75" thickBot="1" x14ac:dyDescent="0.3">
      <c r="A1013" s="4" t="s">
        <v>1047</v>
      </c>
      <c r="B1013" s="5">
        <v>1976</v>
      </c>
      <c r="C1013" s="4" t="s">
        <v>18</v>
      </c>
      <c r="D1013" s="5">
        <v>30</v>
      </c>
      <c r="E1013" s="5" t="str">
        <f>CONCATENATE(D1013," ",C1013," ",B1013)</f>
        <v>30 Jun 1976</v>
      </c>
      <c r="F1013" s="4" t="str">
        <f>IF(M1013&lt;=30,"20-30",IF(M1013&lt;=40,"31-40",IF(M1013&lt;=50,"41-50","51+")))</f>
        <v>41-50</v>
      </c>
      <c r="G1013" s="19">
        <v>8233.1</v>
      </c>
      <c r="H1013" s="4" t="s">
        <v>11</v>
      </c>
      <c r="I1013" s="4" t="s">
        <v>11</v>
      </c>
      <c r="J1013" s="4" t="s">
        <v>13</v>
      </c>
      <c r="K1013" s="4"/>
      <c r="L1013" s="4" t="str">
        <f>VLOOKUP(A1013,'Customer Names'!$A$2:$B$2336,2,FALSE)</f>
        <v>Leloup</v>
      </c>
      <c r="M1013" s="4">
        <f>DATEDIF(E1013,$K$2,"y")</f>
        <v>48</v>
      </c>
      <c r="N1013" s="4">
        <f>VLOOKUP(A1013,'Medical Examinations'!$A$2:$B$2336,2,FALSE)</f>
        <v>28.05</v>
      </c>
      <c r="O1013" s="4">
        <f>VLOOKUP(A1013,'Medical Examinations'!$A$1:$J$2336,3,FALSE)</f>
        <v>5.63</v>
      </c>
      <c r="P1013" s="4" t="str">
        <f>VLOOKUP(A1013,'Medical Examinations'!$A$1:$J$2336,4,FALSE)</f>
        <v>Yes</v>
      </c>
      <c r="Q1013" s="4" t="str">
        <f>VLOOKUP(A1013,'Medical Examinations'!$A$1:$J$2336,5,FALSE)</f>
        <v>No</v>
      </c>
      <c r="R1013" s="4">
        <f>VLOOKUP(A1013,'Medical Examinations'!$A$1:$J$2336,7,FALSE)</f>
        <v>0</v>
      </c>
      <c r="S1013" s="4" t="str">
        <f>VLOOKUP(A1013,'Medical Examinations'!$A$1:$J$2336,6,FALSE)</f>
        <v>No</v>
      </c>
      <c r="T1013" s="4" t="str">
        <f>VLOOKUP(A1013,'Medical Examinations'!$A$1:$J$2336,8,FALSE)</f>
        <v>No</v>
      </c>
      <c r="U1013" s="4" t="str">
        <f>VLOOKUP(A1013,'Medical Examinations'!$A$1:$J$2336,9,FALSE)</f>
        <v>Overweight</v>
      </c>
      <c r="V1013" s="4" t="str">
        <f>VLOOKUP(A1013,'Medical Examinations'!$A$1:$J$2336,10,FALSE)</f>
        <v>Normal</v>
      </c>
      <c r="W1013" s="4"/>
      <c r="X1013" s="4"/>
    </row>
    <row r="1014" spans="1:24" ht="15.75" thickBot="1" x14ac:dyDescent="0.3">
      <c r="A1014" s="4" t="s">
        <v>1048</v>
      </c>
      <c r="B1014" s="5">
        <v>1976</v>
      </c>
      <c r="C1014" s="4" t="s">
        <v>20</v>
      </c>
      <c r="D1014" s="5">
        <v>2</v>
      </c>
      <c r="E1014" s="5" t="str">
        <f>CONCATENATE(D1014," ",C1014," ",B1014)</f>
        <v>2 Sep 1976</v>
      </c>
      <c r="F1014" s="4" t="str">
        <f>IF(M1014&lt;=30,"20-30",IF(M1014&lt;=40,"31-40",IF(M1014&lt;=50,"41-50","51+")))</f>
        <v>41-50</v>
      </c>
      <c r="G1014" s="19">
        <v>8240.59</v>
      </c>
      <c r="H1014" s="4" t="s">
        <v>11</v>
      </c>
      <c r="I1014" s="4" t="s">
        <v>11</v>
      </c>
      <c r="J1014" s="4" t="s">
        <v>13</v>
      </c>
      <c r="K1014" s="4"/>
      <c r="L1014" s="4" t="str">
        <f>VLOOKUP(A1014,'Customer Names'!$A$2:$B$2336,2,FALSE)</f>
        <v>Deba</v>
      </c>
      <c r="M1014" s="4">
        <f>DATEDIF(E1014,$K$2,"y")</f>
        <v>48</v>
      </c>
      <c r="N1014" s="4">
        <f>VLOOKUP(A1014,'Medical Examinations'!$A$2:$B$2336,2,FALSE)</f>
        <v>33.44</v>
      </c>
      <c r="O1014" s="4">
        <f>VLOOKUP(A1014,'Medical Examinations'!$A$1:$J$2336,3,FALSE)</f>
        <v>4.72</v>
      </c>
      <c r="P1014" s="4" t="str">
        <f>VLOOKUP(A1014,'Medical Examinations'!$A$1:$J$2336,4,FALSE)</f>
        <v>Yes</v>
      </c>
      <c r="Q1014" s="4" t="str">
        <f>VLOOKUP(A1014,'Medical Examinations'!$A$1:$J$2336,5,FALSE)</f>
        <v>No</v>
      </c>
      <c r="R1014" s="4">
        <f>VLOOKUP(A1014,'Medical Examinations'!$A$1:$J$2336,7,FALSE)</f>
        <v>0</v>
      </c>
      <c r="S1014" s="4" t="str">
        <f>VLOOKUP(A1014,'Medical Examinations'!$A$1:$J$2336,6,FALSE)</f>
        <v>No</v>
      </c>
      <c r="T1014" s="4" t="str">
        <f>VLOOKUP(A1014,'Medical Examinations'!$A$1:$J$2336,8,FALSE)</f>
        <v>No</v>
      </c>
      <c r="U1014" s="4" t="str">
        <f>VLOOKUP(A1014,'Medical Examinations'!$A$1:$J$2336,9,FALSE)</f>
        <v>Obesity</v>
      </c>
      <c r="V1014" s="4" t="str">
        <f>VLOOKUP(A1014,'Medical Examinations'!$A$1:$J$2336,10,FALSE)</f>
        <v>Normal</v>
      </c>
      <c r="W1014" s="4"/>
      <c r="X1014" s="4"/>
    </row>
    <row r="1015" spans="1:24" ht="15.75" thickBot="1" x14ac:dyDescent="0.3">
      <c r="A1015" s="4" t="s">
        <v>1049</v>
      </c>
      <c r="B1015" s="5">
        <v>1982</v>
      </c>
      <c r="C1015" s="4" t="s">
        <v>20</v>
      </c>
      <c r="D1015" s="5">
        <v>27</v>
      </c>
      <c r="E1015" s="5" t="str">
        <f>CONCATENATE(D1015," ",C1015," ",B1015)</f>
        <v>27 Sep 1982</v>
      </c>
      <c r="F1015" s="4" t="str">
        <f>IF(M1015&lt;=30,"20-30",IF(M1015&lt;=40,"31-40",IF(M1015&lt;=50,"41-50","51+")))</f>
        <v>41-50</v>
      </c>
      <c r="G1015" s="19">
        <v>8252.2800000000007</v>
      </c>
      <c r="H1015" s="4" t="s">
        <v>11</v>
      </c>
      <c r="I1015" s="4" t="s">
        <v>11</v>
      </c>
      <c r="J1015" s="4" t="s">
        <v>247</v>
      </c>
      <c r="K1015" s="4"/>
      <c r="L1015" s="4" t="str">
        <f>VLOOKUP(A1015,'Customer Names'!$A$2:$B$2336,2,FALSE)</f>
        <v>Fischer</v>
      </c>
      <c r="M1015" s="4">
        <f>DATEDIF(E1015,$K$2,"y")</f>
        <v>42</v>
      </c>
      <c r="N1015" s="4">
        <f>VLOOKUP(A1015,'Medical Examinations'!$A$2:$B$2336,2,FALSE)</f>
        <v>23.37</v>
      </c>
      <c r="O1015" s="4">
        <f>VLOOKUP(A1015,'Medical Examinations'!$A$1:$J$2336,3,FALSE)</f>
        <v>4.2300000000000004</v>
      </c>
      <c r="P1015" s="4" t="str">
        <f>VLOOKUP(A1015,'Medical Examinations'!$A$1:$J$2336,4,FALSE)</f>
        <v>No</v>
      </c>
      <c r="Q1015" s="4" t="str">
        <f>VLOOKUP(A1015,'Medical Examinations'!$A$1:$J$2336,5,FALSE)</f>
        <v>No</v>
      </c>
      <c r="R1015" s="4">
        <f>VLOOKUP(A1015,'Medical Examinations'!$A$1:$J$2336,7,FALSE)</f>
        <v>0</v>
      </c>
      <c r="S1015" s="4" t="str">
        <f>VLOOKUP(A1015,'Medical Examinations'!$A$1:$J$2336,6,FALSE)</f>
        <v>No</v>
      </c>
      <c r="T1015" s="4" t="str">
        <f>VLOOKUP(A1015,'Medical Examinations'!$A$1:$J$2336,8,FALSE)</f>
        <v>No</v>
      </c>
      <c r="U1015" s="4" t="str">
        <f>VLOOKUP(A1015,'Medical Examinations'!$A$1:$J$2336,9,FALSE)</f>
        <v>Normal Weight</v>
      </c>
      <c r="V1015" s="4" t="str">
        <f>VLOOKUP(A1015,'Medical Examinations'!$A$1:$J$2336,10,FALSE)</f>
        <v>Normal</v>
      </c>
      <c r="W1015" s="4"/>
      <c r="X1015" s="4"/>
    </row>
    <row r="1016" spans="1:24" ht="15.75" thickBot="1" x14ac:dyDescent="0.3">
      <c r="A1016" s="4" t="s">
        <v>1050</v>
      </c>
      <c r="B1016" s="5">
        <v>1964</v>
      </c>
      <c r="C1016" s="4" t="s">
        <v>20</v>
      </c>
      <c r="D1016" s="5">
        <v>5</v>
      </c>
      <c r="E1016" s="5" t="str">
        <f>CONCATENATE(D1016," ",C1016," ",B1016)</f>
        <v>5 Sep 1964</v>
      </c>
      <c r="F1016" s="4" t="str">
        <f>IF(M1016&lt;=30,"20-30",IF(M1016&lt;=40,"31-40",IF(M1016&lt;=50,"41-50","51+")))</f>
        <v>51+</v>
      </c>
      <c r="G1016" s="19">
        <v>8268</v>
      </c>
      <c r="H1016" s="4" t="s">
        <v>12</v>
      </c>
      <c r="I1016" s="4" t="s">
        <v>12</v>
      </c>
      <c r="J1016" s="4" t="s">
        <v>13</v>
      </c>
      <c r="K1016" s="4"/>
      <c r="L1016" s="4" t="str">
        <f>VLOOKUP(A1016,'Customer Names'!$A$2:$B$2336,2,FALSE)</f>
        <v>Evora</v>
      </c>
      <c r="M1016" s="4">
        <f>DATEDIF(E1016,$K$2,"y")</f>
        <v>60</v>
      </c>
      <c r="N1016" s="4">
        <f>VLOOKUP(A1016,'Medical Examinations'!$A$2:$B$2336,2,FALSE)</f>
        <v>19.09</v>
      </c>
      <c r="O1016" s="4">
        <f>VLOOKUP(A1016,'Medical Examinations'!$A$1:$J$2336,3,FALSE)</f>
        <v>4</v>
      </c>
      <c r="P1016" s="4" t="str">
        <f>VLOOKUP(A1016,'Medical Examinations'!$A$1:$J$2336,4,FALSE)</f>
        <v>Yes</v>
      </c>
      <c r="Q1016" s="4" t="str">
        <f>VLOOKUP(A1016,'Medical Examinations'!$A$1:$J$2336,5,FALSE)</f>
        <v>No</v>
      </c>
      <c r="R1016" s="4">
        <f>VLOOKUP(A1016,'Medical Examinations'!$A$1:$J$2336,7,FALSE)</f>
        <v>1</v>
      </c>
      <c r="S1016" s="4" t="str">
        <f>VLOOKUP(A1016,'Medical Examinations'!$A$1:$J$2336,6,FALSE)</f>
        <v>No</v>
      </c>
      <c r="T1016" s="4" t="str">
        <f>VLOOKUP(A1016,'Medical Examinations'!$A$1:$J$2336,8,FALSE)</f>
        <v>No</v>
      </c>
      <c r="U1016" s="4" t="str">
        <f>VLOOKUP(A1016,'Medical Examinations'!$A$1:$J$2336,9,FALSE)</f>
        <v>Normal Weight</v>
      </c>
      <c r="V1016" s="4" t="str">
        <f>VLOOKUP(A1016,'Medical Examinations'!$A$1:$J$2336,10,FALSE)</f>
        <v>Normal</v>
      </c>
      <c r="W1016" s="4"/>
      <c r="X1016" s="4"/>
    </row>
    <row r="1017" spans="1:24" ht="15.75" thickBot="1" x14ac:dyDescent="0.3">
      <c r="A1017" s="4" t="s">
        <v>1051</v>
      </c>
      <c r="B1017" s="5">
        <v>1974</v>
      </c>
      <c r="C1017" s="4" t="s">
        <v>34</v>
      </c>
      <c r="D1017" s="5">
        <v>5</v>
      </c>
      <c r="E1017" s="5" t="str">
        <f>CONCATENATE(D1017," ",C1017," ",B1017)</f>
        <v>5 Aug 1974</v>
      </c>
      <c r="F1017" s="4" t="str">
        <f>IF(M1017&lt;=30,"20-30",IF(M1017&lt;=40,"31-40",IF(M1017&lt;=50,"41-50","51+")))</f>
        <v>41-50</v>
      </c>
      <c r="G1017" s="19">
        <v>8269.0400000000009</v>
      </c>
      <c r="H1017" s="4" t="s">
        <v>11</v>
      </c>
      <c r="I1017" s="4" t="s">
        <v>16</v>
      </c>
      <c r="J1017" s="4" t="s">
        <v>42</v>
      </c>
      <c r="K1017" s="4"/>
      <c r="L1017" s="4" t="str">
        <f>VLOOKUP(A1017,'Customer Names'!$A$2:$B$2336,2,FALSE)</f>
        <v>Breathitt</v>
      </c>
      <c r="M1017" s="4">
        <f>DATEDIF(E1017,$K$2,"y")</f>
        <v>50</v>
      </c>
      <c r="N1017" s="4">
        <f>VLOOKUP(A1017,'Medical Examinations'!$A$2:$B$2336,2,FALSE)</f>
        <v>22.8</v>
      </c>
      <c r="O1017" s="4">
        <f>VLOOKUP(A1017,'Medical Examinations'!$A$1:$J$2336,3,FALSE)</f>
        <v>6.98</v>
      </c>
      <c r="P1017" s="4" t="str">
        <f>VLOOKUP(A1017,'Medical Examinations'!$A$1:$J$2336,4,FALSE)</f>
        <v>No</v>
      </c>
      <c r="Q1017" s="4" t="str">
        <f>VLOOKUP(A1017,'Medical Examinations'!$A$1:$J$2336,5,FALSE)</f>
        <v>No</v>
      </c>
      <c r="R1017" s="4">
        <f>VLOOKUP(A1017,'Medical Examinations'!$A$1:$J$2336,7,FALSE)</f>
        <v>0</v>
      </c>
      <c r="S1017" s="4" t="str">
        <f>VLOOKUP(A1017,'Medical Examinations'!$A$1:$J$2336,6,FALSE)</f>
        <v>No</v>
      </c>
      <c r="T1017" s="4" t="str">
        <f>VLOOKUP(A1017,'Medical Examinations'!$A$1:$J$2336,8,FALSE)</f>
        <v>No</v>
      </c>
      <c r="U1017" s="4" t="str">
        <f>VLOOKUP(A1017,'Medical Examinations'!$A$1:$J$2336,9,FALSE)</f>
        <v>Normal Weight</v>
      </c>
      <c r="V1017" s="4" t="str">
        <f>VLOOKUP(A1017,'Medical Examinations'!$A$1:$J$2336,10,FALSE)</f>
        <v>Diabetes</v>
      </c>
      <c r="W1017" s="4"/>
      <c r="X1017" s="4"/>
    </row>
    <row r="1018" spans="1:24" ht="15.75" thickBot="1" x14ac:dyDescent="0.3">
      <c r="A1018" s="4" t="s">
        <v>1052</v>
      </c>
      <c r="B1018" s="5">
        <v>2000</v>
      </c>
      <c r="C1018" s="4" t="s">
        <v>15</v>
      </c>
      <c r="D1018" s="5">
        <v>28</v>
      </c>
      <c r="E1018" s="5" t="str">
        <f>CONCATENATE(D1018," ",C1018," ",B1018)</f>
        <v>28 Nov 2000</v>
      </c>
      <c r="F1018" s="4" t="str">
        <f>IF(M1018&lt;=30,"20-30",IF(M1018&lt;=40,"31-40",IF(M1018&lt;=50,"41-50","51+")))</f>
        <v>20-30</v>
      </c>
      <c r="G1018" s="19">
        <v>8271.4599999999991</v>
      </c>
      <c r="H1018" s="4" t="s">
        <v>11</v>
      </c>
      <c r="I1018" s="4" t="s">
        <v>16</v>
      </c>
      <c r="J1018" s="4" t="s">
        <v>249</v>
      </c>
      <c r="K1018" s="4"/>
      <c r="L1018" s="4" t="str">
        <f>VLOOKUP(A1018,'Customer Names'!$A$2:$B$2336,2,FALSE)</f>
        <v>Palko</v>
      </c>
      <c r="M1018" s="4">
        <f>DATEDIF(E1018,$K$2,"y")</f>
        <v>24</v>
      </c>
      <c r="N1018" s="4">
        <f>VLOOKUP(A1018,'Medical Examinations'!$A$2:$B$2336,2,FALSE)</f>
        <v>43.31</v>
      </c>
      <c r="O1018" s="4">
        <f>VLOOKUP(A1018,'Medical Examinations'!$A$1:$J$2336,3,FALSE)</f>
        <v>6.1</v>
      </c>
      <c r="P1018" s="4" t="str">
        <f>VLOOKUP(A1018,'Medical Examinations'!$A$1:$J$2336,4,FALSE)</f>
        <v>Yes</v>
      </c>
      <c r="Q1018" s="4" t="str">
        <f>VLOOKUP(A1018,'Medical Examinations'!$A$1:$J$2336,5,FALSE)</f>
        <v>Yes</v>
      </c>
      <c r="R1018" s="4">
        <f>VLOOKUP(A1018,'Medical Examinations'!$A$1:$J$2336,7,FALSE)</f>
        <v>1</v>
      </c>
      <c r="S1018" s="4" t="str">
        <f>VLOOKUP(A1018,'Medical Examinations'!$A$1:$J$2336,6,FALSE)</f>
        <v>No</v>
      </c>
      <c r="T1018" s="4" t="str">
        <f>VLOOKUP(A1018,'Medical Examinations'!$A$1:$J$2336,8,FALSE)</f>
        <v>No</v>
      </c>
      <c r="U1018" s="4" t="str">
        <f>VLOOKUP(A1018,'Medical Examinations'!$A$1:$J$2336,9,FALSE)</f>
        <v>Obesity</v>
      </c>
      <c r="V1018" s="4" t="str">
        <f>VLOOKUP(A1018,'Medical Examinations'!$A$1:$J$2336,10,FALSE)</f>
        <v>Prediabetes</v>
      </c>
      <c r="W1018" s="4"/>
      <c r="X1018" s="4"/>
    </row>
    <row r="1019" spans="1:24" ht="15.75" thickBot="1" x14ac:dyDescent="0.3">
      <c r="A1019" s="4" t="s">
        <v>1053</v>
      </c>
      <c r="B1019" s="5">
        <v>1974</v>
      </c>
      <c r="C1019" s="4" t="s">
        <v>20</v>
      </c>
      <c r="D1019" s="5">
        <v>26</v>
      </c>
      <c r="E1019" s="5" t="str">
        <f>CONCATENATE(D1019," ",C1019," ",B1019)</f>
        <v>26 Sep 1974</v>
      </c>
      <c r="F1019" s="4" t="str">
        <f>IF(M1019&lt;=30,"20-30",IF(M1019&lt;=40,"31-40",IF(M1019&lt;=50,"41-50","51+")))</f>
        <v>41-50</v>
      </c>
      <c r="G1019" s="19">
        <v>8277.52</v>
      </c>
      <c r="H1019" s="4" t="s">
        <v>11</v>
      </c>
      <c r="I1019" s="4" t="s">
        <v>11</v>
      </c>
      <c r="J1019" s="4" t="s">
        <v>42</v>
      </c>
      <c r="K1019" s="4"/>
      <c r="L1019" s="4" t="str">
        <f>VLOOKUP(A1019,'Customer Names'!$A$2:$B$2336,2,FALSE)</f>
        <v>McPherson</v>
      </c>
      <c r="M1019" s="4">
        <f>DATEDIF(E1019,$K$2,"y")</f>
        <v>50</v>
      </c>
      <c r="N1019" s="4">
        <f>VLOOKUP(A1019,'Medical Examinations'!$A$2:$B$2336,2,FALSE)</f>
        <v>28.9</v>
      </c>
      <c r="O1019" s="4">
        <f>VLOOKUP(A1019,'Medical Examinations'!$A$1:$J$2336,3,FALSE)</f>
        <v>11.24</v>
      </c>
      <c r="P1019" s="4" t="str">
        <f>VLOOKUP(A1019,'Medical Examinations'!$A$1:$J$2336,4,FALSE)</f>
        <v>No</v>
      </c>
      <c r="Q1019" s="4" t="str">
        <f>VLOOKUP(A1019,'Medical Examinations'!$A$1:$J$2336,5,FALSE)</f>
        <v>No</v>
      </c>
      <c r="R1019" s="4">
        <f>VLOOKUP(A1019,'Medical Examinations'!$A$1:$J$2336,7,FALSE)</f>
        <v>0</v>
      </c>
      <c r="S1019" s="4" t="str">
        <f>VLOOKUP(A1019,'Medical Examinations'!$A$1:$J$2336,6,FALSE)</f>
        <v>No</v>
      </c>
      <c r="T1019" s="4" t="str">
        <f>VLOOKUP(A1019,'Medical Examinations'!$A$1:$J$2336,8,FALSE)</f>
        <v>No</v>
      </c>
      <c r="U1019" s="4" t="str">
        <f>VLOOKUP(A1019,'Medical Examinations'!$A$1:$J$2336,9,FALSE)</f>
        <v>Overweight</v>
      </c>
      <c r="V1019" s="4" t="str">
        <f>VLOOKUP(A1019,'Medical Examinations'!$A$1:$J$2336,10,FALSE)</f>
        <v>Diabetes</v>
      </c>
      <c r="W1019" s="4"/>
      <c r="X1019" s="4"/>
    </row>
    <row r="1020" spans="1:24" ht="15.75" thickBot="1" x14ac:dyDescent="0.3">
      <c r="A1020" s="4" t="s">
        <v>1054</v>
      </c>
      <c r="B1020" s="5">
        <v>1974</v>
      </c>
      <c r="C1020" s="4" t="s">
        <v>30</v>
      </c>
      <c r="D1020" s="5">
        <v>22</v>
      </c>
      <c r="E1020" s="5" t="str">
        <f>CONCATENATE(D1020," ",C1020," ",B1020)</f>
        <v>22 Dec 1974</v>
      </c>
      <c r="F1020" s="4" t="str">
        <f>IF(M1020&lt;=30,"20-30",IF(M1020&lt;=40,"31-40",IF(M1020&lt;=50,"41-50","51+")))</f>
        <v>41-50</v>
      </c>
      <c r="G1020" s="19">
        <v>8280.6200000000008</v>
      </c>
      <c r="H1020" s="4" t="s">
        <v>11</v>
      </c>
      <c r="I1020" s="4" t="s">
        <v>11</v>
      </c>
      <c r="J1020" s="4" t="s">
        <v>13</v>
      </c>
      <c r="K1020" s="4"/>
      <c r="L1020" s="4" t="str">
        <f>VLOOKUP(A1020,'Customer Names'!$A$2:$B$2336,2,FALSE)</f>
        <v>Bodeen</v>
      </c>
      <c r="M1020" s="4">
        <f>DATEDIF(E1020,$K$2,"y")</f>
        <v>50</v>
      </c>
      <c r="N1020" s="4">
        <f>VLOOKUP(A1020,'Medical Examinations'!$A$2:$B$2336,2,FALSE)</f>
        <v>31.13</v>
      </c>
      <c r="O1020" s="4">
        <f>VLOOKUP(A1020,'Medical Examinations'!$A$1:$J$2336,3,FALSE)</f>
        <v>10.1</v>
      </c>
      <c r="P1020" s="4" t="str">
        <f>VLOOKUP(A1020,'Medical Examinations'!$A$1:$J$2336,4,FALSE)</f>
        <v>No</v>
      </c>
      <c r="Q1020" s="4" t="str">
        <f>VLOOKUP(A1020,'Medical Examinations'!$A$1:$J$2336,5,FALSE)</f>
        <v>No</v>
      </c>
      <c r="R1020" s="4">
        <f>VLOOKUP(A1020,'Medical Examinations'!$A$1:$J$2336,7,FALSE)</f>
        <v>0</v>
      </c>
      <c r="S1020" s="4" t="str">
        <f>VLOOKUP(A1020,'Medical Examinations'!$A$1:$J$2336,6,FALSE)</f>
        <v>No</v>
      </c>
      <c r="T1020" s="4" t="str">
        <f>VLOOKUP(A1020,'Medical Examinations'!$A$1:$J$2336,8,FALSE)</f>
        <v>No</v>
      </c>
      <c r="U1020" s="4" t="str">
        <f>VLOOKUP(A1020,'Medical Examinations'!$A$1:$J$2336,9,FALSE)</f>
        <v>Obesity</v>
      </c>
      <c r="V1020" s="4" t="str">
        <f>VLOOKUP(A1020,'Medical Examinations'!$A$1:$J$2336,10,FALSE)</f>
        <v>Diabetes</v>
      </c>
      <c r="W1020" s="4"/>
      <c r="X1020" s="4"/>
    </row>
    <row r="1021" spans="1:24" ht="15.75" thickBot="1" x14ac:dyDescent="0.3">
      <c r="A1021" s="4" t="s">
        <v>1055</v>
      </c>
      <c r="B1021" s="5">
        <v>1974</v>
      </c>
      <c r="C1021" s="4" t="s">
        <v>18</v>
      </c>
      <c r="D1021" s="5">
        <v>6</v>
      </c>
      <c r="E1021" s="5" t="str">
        <f>CONCATENATE(D1021," ",C1021," ",B1021)</f>
        <v>6 Jun 1974</v>
      </c>
      <c r="F1021" s="4" t="str">
        <f>IF(M1021&lt;=30,"20-30",IF(M1021&lt;=40,"31-40",IF(M1021&lt;=50,"41-50","51+")))</f>
        <v>41-50</v>
      </c>
      <c r="G1021" s="19">
        <v>8283.68</v>
      </c>
      <c r="H1021" s="4" t="s">
        <v>11</v>
      </c>
      <c r="I1021" s="4" t="s">
        <v>12</v>
      </c>
      <c r="J1021" s="4" t="s">
        <v>13</v>
      </c>
      <c r="K1021" s="4"/>
      <c r="L1021" s="4" t="str">
        <f>VLOOKUP(A1021,'Customer Names'!$A$2:$B$2336,2,FALSE)</f>
        <v>Mantoni</v>
      </c>
      <c r="M1021" s="4">
        <f>DATEDIF(E1021,$K$2,"y")</f>
        <v>50</v>
      </c>
      <c r="N1021" s="4">
        <f>VLOOKUP(A1021,'Medical Examinations'!$A$2:$B$2336,2,FALSE)</f>
        <v>33.33</v>
      </c>
      <c r="O1021" s="4">
        <f>VLOOKUP(A1021,'Medical Examinations'!$A$1:$J$2336,3,FALSE)</f>
        <v>7.61</v>
      </c>
      <c r="P1021" s="4" t="str">
        <f>VLOOKUP(A1021,'Medical Examinations'!$A$1:$J$2336,4,FALSE)</f>
        <v>No</v>
      </c>
      <c r="Q1021" s="4" t="str">
        <f>VLOOKUP(A1021,'Medical Examinations'!$A$1:$J$2336,5,FALSE)</f>
        <v>No</v>
      </c>
      <c r="R1021" s="4">
        <f>VLOOKUP(A1021,'Medical Examinations'!$A$1:$J$2336,7,FALSE)</f>
        <v>0</v>
      </c>
      <c r="S1021" s="4" t="str">
        <f>VLOOKUP(A1021,'Medical Examinations'!$A$1:$J$2336,6,FALSE)</f>
        <v>No</v>
      </c>
      <c r="T1021" s="4" t="str">
        <f>VLOOKUP(A1021,'Medical Examinations'!$A$1:$J$2336,8,FALSE)</f>
        <v>No</v>
      </c>
      <c r="U1021" s="4" t="str">
        <f>VLOOKUP(A1021,'Medical Examinations'!$A$1:$J$2336,9,FALSE)</f>
        <v>Obesity</v>
      </c>
      <c r="V1021" s="4" t="str">
        <f>VLOOKUP(A1021,'Medical Examinations'!$A$1:$J$2336,10,FALSE)</f>
        <v>Diabetes</v>
      </c>
      <c r="W1021" s="4"/>
      <c r="X1021" s="4"/>
    </row>
    <row r="1022" spans="1:24" ht="15.75" thickBot="1" x14ac:dyDescent="0.3">
      <c r="A1022" s="4" t="s">
        <v>1056</v>
      </c>
      <c r="B1022" s="5">
        <v>1978</v>
      </c>
      <c r="C1022" s="4" t="s">
        <v>18</v>
      </c>
      <c r="D1022" s="5">
        <v>26</v>
      </c>
      <c r="E1022" s="5" t="str">
        <f>CONCATENATE(D1022," ",C1022," ",B1022)</f>
        <v>26 Jun 1978</v>
      </c>
      <c r="F1022" s="4" t="str">
        <f>IF(M1022&lt;=30,"20-30",IF(M1022&lt;=40,"31-40",IF(M1022&lt;=50,"41-50","51+")))</f>
        <v>41-50</v>
      </c>
      <c r="G1022" s="19">
        <v>8302.5400000000009</v>
      </c>
      <c r="H1022" s="4" t="s">
        <v>12</v>
      </c>
      <c r="I1022" s="4" t="s">
        <v>12</v>
      </c>
      <c r="J1022" s="4" t="s">
        <v>168</v>
      </c>
      <c r="K1022" s="4"/>
      <c r="L1022" s="4" t="str">
        <f>VLOOKUP(A1022,'Customer Names'!$A$2:$B$2336,2,FALSE)</f>
        <v>Friess</v>
      </c>
      <c r="M1022" s="4">
        <f>DATEDIF(E1022,$K$2,"y")</f>
        <v>46</v>
      </c>
      <c r="N1022" s="4">
        <f>VLOOKUP(A1022,'Medical Examinations'!$A$2:$B$2336,2,FALSE)</f>
        <v>22.135000000000002</v>
      </c>
      <c r="O1022" s="4">
        <f>VLOOKUP(A1022,'Medical Examinations'!$A$1:$J$2336,3,FALSE)</f>
        <v>8.17</v>
      </c>
      <c r="P1022" s="4" t="str">
        <f>VLOOKUP(A1022,'Medical Examinations'!$A$1:$J$2336,4,FALSE)</f>
        <v>No</v>
      </c>
      <c r="Q1022" s="4" t="str">
        <f>VLOOKUP(A1022,'Medical Examinations'!$A$1:$J$2336,5,FALSE)</f>
        <v>No</v>
      </c>
      <c r="R1022" s="4">
        <f>VLOOKUP(A1022,'Medical Examinations'!$A$1:$J$2336,7,FALSE)</f>
        <v>0</v>
      </c>
      <c r="S1022" s="4" t="str">
        <f>VLOOKUP(A1022,'Medical Examinations'!$A$1:$J$2336,6,FALSE)</f>
        <v>No</v>
      </c>
      <c r="T1022" s="4" t="str">
        <f>VLOOKUP(A1022,'Medical Examinations'!$A$1:$J$2336,8,FALSE)</f>
        <v>No</v>
      </c>
      <c r="U1022" s="4" t="str">
        <f>VLOOKUP(A1022,'Medical Examinations'!$A$1:$J$2336,9,FALSE)</f>
        <v>Normal Weight</v>
      </c>
      <c r="V1022" s="4" t="str">
        <f>VLOOKUP(A1022,'Medical Examinations'!$A$1:$J$2336,10,FALSE)</f>
        <v>Diabetes</v>
      </c>
      <c r="W1022" s="4"/>
      <c r="X1022" s="4"/>
    </row>
    <row r="1023" spans="1:24" ht="15.75" thickBot="1" x14ac:dyDescent="0.3">
      <c r="A1023" s="4" t="s">
        <v>1057</v>
      </c>
      <c r="B1023" s="5">
        <v>1979</v>
      </c>
      <c r="C1023" s="4" t="s">
        <v>34</v>
      </c>
      <c r="D1023" s="5">
        <v>7</v>
      </c>
      <c r="E1023" s="5" t="str">
        <f>CONCATENATE(D1023," ",C1023," ",B1023)</f>
        <v>7 Aug 1979</v>
      </c>
      <c r="F1023" s="4" t="str">
        <f>IF(M1023&lt;=30,"20-30",IF(M1023&lt;=40,"31-40",IF(M1023&lt;=50,"41-50","51+")))</f>
        <v>41-50</v>
      </c>
      <c r="G1023" s="19">
        <v>8310.84</v>
      </c>
      <c r="H1023" s="4" t="s">
        <v>11</v>
      </c>
      <c r="I1023" s="4" t="s">
        <v>11</v>
      </c>
      <c r="J1023" s="4" t="s">
        <v>23</v>
      </c>
      <c r="K1023" s="4"/>
      <c r="L1023" s="4" t="str">
        <f>VLOOKUP(A1023,'Customer Names'!$A$2:$B$2336,2,FALSE)</f>
        <v>Masterson</v>
      </c>
      <c r="M1023" s="4">
        <f>DATEDIF(E1023,$K$2,"y")</f>
        <v>45</v>
      </c>
      <c r="N1023" s="4">
        <f>VLOOKUP(A1023,'Medical Examinations'!$A$2:$B$2336,2,FALSE)</f>
        <v>30.684999999999999</v>
      </c>
      <c r="O1023" s="4">
        <f>VLOOKUP(A1023,'Medical Examinations'!$A$1:$J$2336,3,FALSE)</f>
        <v>4.87</v>
      </c>
      <c r="P1023" s="4" t="str">
        <f>VLOOKUP(A1023,'Medical Examinations'!$A$1:$J$2336,4,FALSE)</f>
        <v>No</v>
      </c>
      <c r="Q1023" s="4" t="str">
        <f>VLOOKUP(A1023,'Medical Examinations'!$A$1:$J$2336,5,FALSE)</f>
        <v>No</v>
      </c>
      <c r="R1023" s="4">
        <f>VLOOKUP(A1023,'Medical Examinations'!$A$1:$J$2336,7,FALSE)</f>
        <v>1</v>
      </c>
      <c r="S1023" s="4" t="str">
        <f>VLOOKUP(A1023,'Medical Examinations'!$A$1:$J$2336,6,FALSE)</f>
        <v>Yes</v>
      </c>
      <c r="T1023" s="4" t="str">
        <f>VLOOKUP(A1023,'Medical Examinations'!$A$1:$J$2336,8,FALSE)</f>
        <v>No</v>
      </c>
      <c r="U1023" s="4" t="str">
        <f>VLOOKUP(A1023,'Medical Examinations'!$A$1:$J$2336,9,FALSE)</f>
        <v>Obesity</v>
      </c>
      <c r="V1023" s="4" t="str">
        <f>VLOOKUP(A1023,'Medical Examinations'!$A$1:$J$2336,10,FALSE)</f>
        <v>Normal</v>
      </c>
      <c r="W1023" s="4"/>
      <c r="X1023" s="4"/>
    </row>
    <row r="1024" spans="1:24" ht="15.75" thickBot="1" x14ac:dyDescent="0.3">
      <c r="A1024" s="4" t="s">
        <v>1058</v>
      </c>
      <c r="B1024" s="5">
        <v>1993</v>
      </c>
      <c r="C1024" s="4" t="s">
        <v>18</v>
      </c>
      <c r="D1024" s="5">
        <v>22</v>
      </c>
      <c r="E1024" s="5" t="str">
        <f>CONCATENATE(D1024," ",C1024," ",B1024)</f>
        <v>22 Jun 1993</v>
      </c>
      <c r="F1024" s="4" t="str">
        <f>IF(M1024&lt;=30,"20-30",IF(M1024&lt;=40,"31-40",IF(M1024&lt;=50,"41-50","51+")))</f>
        <v>31-40</v>
      </c>
      <c r="G1024" s="19">
        <v>8314.65</v>
      </c>
      <c r="H1024" s="4" t="s">
        <v>11</v>
      </c>
      <c r="I1024" s="4" t="s">
        <v>16</v>
      </c>
      <c r="J1024" s="4" t="s">
        <v>23</v>
      </c>
      <c r="K1024" s="4"/>
      <c r="L1024" s="4" t="str">
        <f>VLOOKUP(A1024,'Customer Names'!$A$2:$B$2336,2,FALSE)</f>
        <v>Randolph</v>
      </c>
      <c r="M1024" s="4">
        <f>DATEDIF(E1024,$K$2,"y")</f>
        <v>31</v>
      </c>
      <c r="N1024" s="4">
        <f>VLOOKUP(A1024,'Medical Examinations'!$A$2:$B$2336,2,FALSE)</f>
        <v>38.79</v>
      </c>
      <c r="O1024" s="4">
        <f>VLOOKUP(A1024,'Medical Examinations'!$A$1:$J$2336,3,FALSE)</f>
        <v>5.08</v>
      </c>
      <c r="P1024" s="4" t="str">
        <f>VLOOKUP(A1024,'Medical Examinations'!$A$1:$J$2336,4,FALSE)</f>
        <v>No</v>
      </c>
      <c r="Q1024" s="4" t="str">
        <f>VLOOKUP(A1024,'Medical Examinations'!$A$1:$J$2336,5,FALSE)</f>
        <v>No</v>
      </c>
      <c r="R1024" s="4">
        <f>VLOOKUP(A1024,'Medical Examinations'!$A$1:$J$2336,7,FALSE)</f>
        <v>1</v>
      </c>
      <c r="S1024" s="4" t="str">
        <f>VLOOKUP(A1024,'Medical Examinations'!$A$1:$J$2336,6,FALSE)</f>
        <v>Yes</v>
      </c>
      <c r="T1024" s="4" t="str">
        <f>VLOOKUP(A1024,'Medical Examinations'!$A$1:$J$2336,8,FALSE)</f>
        <v>No</v>
      </c>
      <c r="U1024" s="4" t="str">
        <f>VLOOKUP(A1024,'Medical Examinations'!$A$1:$J$2336,9,FALSE)</f>
        <v>Obesity</v>
      </c>
      <c r="V1024" s="4" t="str">
        <f>VLOOKUP(A1024,'Medical Examinations'!$A$1:$J$2336,10,FALSE)</f>
        <v>Normal</v>
      </c>
      <c r="W1024" s="4"/>
      <c r="X1024" s="4"/>
    </row>
    <row r="1025" spans="1:24" ht="15.75" thickBot="1" x14ac:dyDescent="0.3">
      <c r="A1025" s="4" t="s">
        <v>1059</v>
      </c>
      <c r="B1025" s="5">
        <v>1976</v>
      </c>
      <c r="C1025" s="4" t="s">
        <v>10</v>
      </c>
      <c r="D1025" s="5">
        <v>12</v>
      </c>
      <c r="E1025" s="5" t="str">
        <f>CONCATENATE(D1025," ",C1025," ",B1025)</f>
        <v>12 Jul 1976</v>
      </c>
      <c r="F1025" s="4" t="str">
        <f>IF(M1025&lt;=30,"20-30",IF(M1025&lt;=40,"31-40",IF(M1025&lt;=50,"41-50","51+")))</f>
        <v>41-50</v>
      </c>
      <c r="G1025" s="19">
        <v>8334.4599999999991</v>
      </c>
      <c r="H1025" s="4" t="s">
        <v>12</v>
      </c>
      <c r="I1025" s="4" t="s">
        <v>11</v>
      </c>
      <c r="J1025" s="4" t="s">
        <v>168</v>
      </c>
      <c r="K1025" s="4"/>
      <c r="L1025" s="4" t="str">
        <f>VLOOKUP(A1025,'Customer Names'!$A$2:$B$2336,2,FALSE)</f>
        <v>Hammer</v>
      </c>
      <c r="M1025" s="4">
        <f>DATEDIF(E1025,$K$2,"y")</f>
        <v>48</v>
      </c>
      <c r="N1025" s="4">
        <f>VLOOKUP(A1025,'Medical Examinations'!$A$2:$B$2336,2,FALSE)</f>
        <v>33.344999999999999</v>
      </c>
      <c r="O1025" s="4">
        <f>VLOOKUP(A1025,'Medical Examinations'!$A$1:$J$2336,3,FALSE)</f>
        <v>5.44</v>
      </c>
      <c r="P1025" s="4" t="str">
        <f>VLOOKUP(A1025,'Medical Examinations'!$A$1:$J$2336,4,FALSE)</f>
        <v>Yes</v>
      </c>
      <c r="Q1025" s="4" t="str">
        <f>VLOOKUP(A1025,'Medical Examinations'!$A$1:$J$2336,5,FALSE)</f>
        <v>No</v>
      </c>
      <c r="R1025" s="4">
        <f>VLOOKUP(A1025,'Medical Examinations'!$A$1:$J$2336,7,FALSE)</f>
        <v>0</v>
      </c>
      <c r="S1025" s="4" t="str">
        <f>VLOOKUP(A1025,'Medical Examinations'!$A$1:$J$2336,6,FALSE)</f>
        <v>No</v>
      </c>
      <c r="T1025" s="4" t="str">
        <f>VLOOKUP(A1025,'Medical Examinations'!$A$1:$J$2336,8,FALSE)</f>
        <v>No</v>
      </c>
      <c r="U1025" s="4" t="str">
        <f>VLOOKUP(A1025,'Medical Examinations'!$A$1:$J$2336,9,FALSE)</f>
        <v>Obesity</v>
      </c>
      <c r="V1025" s="4" t="str">
        <f>VLOOKUP(A1025,'Medical Examinations'!$A$1:$J$2336,10,FALSE)</f>
        <v>Normal</v>
      </c>
      <c r="W1025" s="4"/>
      <c r="X1025" s="4"/>
    </row>
    <row r="1026" spans="1:24" ht="15.75" thickBot="1" x14ac:dyDescent="0.3">
      <c r="A1026" s="4" t="s">
        <v>1060</v>
      </c>
      <c r="B1026" s="5">
        <v>1976</v>
      </c>
      <c r="C1026" s="4" t="s">
        <v>10</v>
      </c>
      <c r="D1026" s="5">
        <v>20</v>
      </c>
      <c r="E1026" s="5" t="str">
        <f>CONCATENATE(D1026," ",C1026," ",B1026)</f>
        <v>20 Jul 1976</v>
      </c>
      <c r="F1026" s="4" t="str">
        <f>IF(M1026&lt;=30,"20-30",IF(M1026&lt;=40,"31-40",IF(M1026&lt;=50,"41-50","51+")))</f>
        <v>41-50</v>
      </c>
      <c r="G1026" s="19">
        <v>8334.59</v>
      </c>
      <c r="H1026" s="4" t="s">
        <v>12</v>
      </c>
      <c r="I1026" s="4" t="s">
        <v>11</v>
      </c>
      <c r="J1026" s="4" t="s">
        <v>168</v>
      </c>
      <c r="K1026" s="4"/>
      <c r="L1026" s="4" t="str">
        <f>VLOOKUP(A1026,'Customer Names'!$A$2:$B$2336,2,FALSE)</f>
        <v>Beaty</v>
      </c>
      <c r="M1026" s="4">
        <f>DATEDIF(E1026,$K$2,"y")</f>
        <v>48</v>
      </c>
      <c r="N1026" s="4">
        <f>VLOOKUP(A1026,'Medical Examinations'!$A$2:$B$2336,2,FALSE)</f>
        <v>33.44</v>
      </c>
      <c r="O1026" s="4">
        <f>VLOOKUP(A1026,'Medical Examinations'!$A$1:$J$2336,3,FALSE)</f>
        <v>6.24</v>
      </c>
      <c r="P1026" s="4" t="str">
        <f>VLOOKUP(A1026,'Medical Examinations'!$A$1:$J$2336,4,FALSE)</f>
        <v>Yes</v>
      </c>
      <c r="Q1026" s="4" t="str">
        <f>VLOOKUP(A1026,'Medical Examinations'!$A$1:$J$2336,5,FALSE)</f>
        <v>No</v>
      </c>
      <c r="R1026" s="4">
        <f>VLOOKUP(A1026,'Medical Examinations'!$A$1:$J$2336,7,FALSE)</f>
        <v>0</v>
      </c>
      <c r="S1026" s="4" t="str">
        <f>VLOOKUP(A1026,'Medical Examinations'!$A$1:$J$2336,6,FALSE)</f>
        <v>No</v>
      </c>
      <c r="T1026" s="4" t="str">
        <f>VLOOKUP(A1026,'Medical Examinations'!$A$1:$J$2336,8,FALSE)</f>
        <v>No</v>
      </c>
      <c r="U1026" s="4" t="str">
        <f>VLOOKUP(A1026,'Medical Examinations'!$A$1:$J$2336,9,FALSE)</f>
        <v>Obesity</v>
      </c>
      <c r="V1026" s="4" t="str">
        <f>VLOOKUP(A1026,'Medical Examinations'!$A$1:$J$2336,10,FALSE)</f>
        <v>Prediabetes</v>
      </c>
      <c r="W1026" s="4"/>
      <c r="X1026" s="4"/>
    </row>
    <row r="1027" spans="1:24" ht="15.75" thickBot="1" x14ac:dyDescent="0.3">
      <c r="A1027" s="4" t="s">
        <v>1061</v>
      </c>
      <c r="B1027" s="5">
        <v>1976</v>
      </c>
      <c r="C1027" s="4" t="s">
        <v>10</v>
      </c>
      <c r="D1027" s="5">
        <v>7</v>
      </c>
      <c r="E1027" s="5" t="str">
        <f>CONCATENATE(D1027," ",C1027," ",B1027)</f>
        <v>7 Jul 1976</v>
      </c>
      <c r="F1027" s="4" t="str">
        <f>IF(M1027&lt;=30,"20-30",IF(M1027&lt;=40,"31-40",IF(M1027&lt;=50,"41-50","51+")))</f>
        <v>41-50</v>
      </c>
      <c r="G1027" s="19">
        <v>8342.91</v>
      </c>
      <c r="H1027" s="4" t="s">
        <v>12</v>
      </c>
      <c r="I1027" s="4" t="s">
        <v>16</v>
      </c>
      <c r="J1027" s="4" t="s">
        <v>168</v>
      </c>
      <c r="K1027" s="4"/>
      <c r="L1027" s="4" t="str">
        <f>VLOOKUP(A1027,'Customer Names'!$A$2:$B$2336,2,FALSE)</f>
        <v>Lapierre</v>
      </c>
      <c r="M1027" s="4">
        <f>DATEDIF(E1027,$K$2,"y")</f>
        <v>48</v>
      </c>
      <c r="N1027" s="4">
        <f>VLOOKUP(A1027,'Medical Examinations'!$A$2:$B$2336,2,FALSE)</f>
        <v>39.424999999999997</v>
      </c>
      <c r="O1027" s="4">
        <f>VLOOKUP(A1027,'Medical Examinations'!$A$1:$J$2336,3,FALSE)</f>
        <v>4.76</v>
      </c>
      <c r="P1027" s="4" t="str">
        <f>VLOOKUP(A1027,'Medical Examinations'!$A$1:$J$2336,4,FALSE)</f>
        <v>Yes</v>
      </c>
      <c r="Q1027" s="4" t="str">
        <f>VLOOKUP(A1027,'Medical Examinations'!$A$1:$J$2336,5,FALSE)</f>
        <v>No</v>
      </c>
      <c r="R1027" s="4">
        <f>VLOOKUP(A1027,'Medical Examinations'!$A$1:$J$2336,7,FALSE)</f>
        <v>0</v>
      </c>
      <c r="S1027" s="4" t="str">
        <f>VLOOKUP(A1027,'Medical Examinations'!$A$1:$J$2336,6,FALSE)</f>
        <v>No</v>
      </c>
      <c r="T1027" s="4" t="str">
        <f>VLOOKUP(A1027,'Medical Examinations'!$A$1:$J$2336,8,FALSE)</f>
        <v>No</v>
      </c>
      <c r="U1027" s="4" t="str">
        <f>VLOOKUP(A1027,'Medical Examinations'!$A$1:$J$2336,9,FALSE)</f>
        <v>Obesity</v>
      </c>
      <c r="V1027" s="4" t="str">
        <f>VLOOKUP(A1027,'Medical Examinations'!$A$1:$J$2336,10,FALSE)</f>
        <v>Normal</v>
      </c>
      <c r="W1027" s="4"/>
      <c r="X1027" s="4"/>
    </row>
    <row r="1028" spans="1:24" ht="15.75" thickBot="1" x14ac:dyDescent="0.3">
      <c r="A1028" s="4" t="s">
        <v>1062</v>
      </c>
      <c r="B1028" s="5">
        <v>1976</v>
      </c>
      <c r="C1028" s="4" t="s">
        <v>18</v>
      </c>
      <c r="D1028" s="5">
        <v>12</v>
      </c>
      <c r="E1028" s="5" t="str">
        <f>CONCATENATE(D1028," ",C1028," ",B1028)</f>
        <v>12 Jun 1976</v>
      </c>
      <c r="F1028" s="4" t="str">
        <f>IF(M1028&lt;=30,"20-30",IF(M1028&lt;=40,"31-40",IF(M1028&lt;=50,"41-50","51+")))</f>
        <v>41-50</v>
      </c>
      <c r="G1028" s="19">
        <v>8347.16</v>
      </c>
      <c r="H1028" s="4" t="s">
        <v>11</v>
      </c>
      <c r="I1028" s="4" t="s">
        <v>16</v>
      </c>
      <c r="J1028" s="4" t="s">
        <v>13</v>
      </c>
      <c r="K1028" s="4"/>
      <c r="L1028" s="4" t="str">
        <f>VLOOKUP(A1028,'Customer Names'!$A$2:$B$2336,2,FALSE)</f>
        <v>Roy</v>
      </c>
      <c r="M1028" s="4">
        <f>DATEDIF(E1028,$K$2,"y")</f>
        <v>48</v>
      </c>
      <c r="N1028" s="4">
        <f>VLOOKUP(A1028,'Medical Examinations'!$A$2:$B$2336,2,FALSE)</f>
        <v>38.17</v>
      </c>
      <c r="O1028" s="4">
        <f>VLOOKUP(A1028,'Medical Examinations'!$A$1:$J$2336,3,FALSE)</f>
        <v>4.7300000000000004</v>
      </c>
      <c r="P1028" s="4" t="str">
        <f>VLOOKUP(A1028,'Medical Examinations'!$A$1:$J$2336,4,FALSE)</f>
        <v>Yes</v>
      </c>
      <c r="Q1028" s="4" t="str">
        <f>VLOOKUP(A1028,'Medical Examinations'!$A$1:$J$2336,5,FALSE)</f>
        <v>No</v>
      </c>
      <c r="R1028" s="4">
        <f>VLOOKUP(A1028,'Medical Examinations'!$A$1:$J$2336,7,FALSE)</f>
        <v>0</v>
      </c>
      <c r="S1028" s="4" t="str">
        <f>VLOOKUP(A1028,'Medical Examinations'!$A$1:$J$2336,6,FALSE)</f>
        <v>No</v>
      </c>
      <c r="T1028" s="4" t="str">
        <f>VLOOKUP(A1028,'Medical Examinations'!$A$1:$J$2336,8,FALSE)</f>
        <v>No</v>
      </c>
      <c r="U1028" s="4" t="str">
        <f>VLOOKUP(A1028,'Medical Examinations'!$A$1:$J$2336,9,FALSE)</f>
        <v>Obesity</v>
      </c>
      <c r="V1028" s="4" t="str">
        <f>VLOOKUP(A1028,'Medical Examinations'!$A$1:$J$2336,10,FALSE)</f>
        <v>Normal</v>
      </c>
      <c r="W1028" s="4"/>
      <c r="X1028" s="4"/>
    </row>
    <row r="1029" spans="1:24" ht="15.75" thickBot="1" x14ac:dyDescent="0.3">
      <c r="A1029" s="4" t="s">
        <v>1063</v>
      </c>
      <c r="B1029" s="5">
        <v>1963</v>
      </c>
      <c r="C1029" s="4" t="s">
        <v>20</v>
      </c>
      <c r="D1029" s="5">
        <v>21</v>
      </c>
      <c r="E1029" s="5" t="str">
        <f>CONCATENATE(D1029," ",C1029," ",B1029)</f>
        <v>21 Sep 1963</v>
      </c>
      <c r="F1029" s="4" t="str">
        <f>IF(M1029&lt;=30,"20-30",IF(M1029&lt;=40,"31-40",IF(M1029&lt;=50,"41-50","51+")))</f>
        <v>51+</v>
      </c>
      <c r="G1029" s="19">
        <v>8355.5400000000009</v>
      </c>
      <c r="H1029" s="4" t="s">
        <v>12</v>
      </c>
      <c r="I1029" s="4" t="s">
        <v>12</v>
      </c>
      <c r="J1029" s="4" t="s">
        <v>23</v>
      </c>
      <c r="K1029" s="4"/>
      <c r="L1029" s="4" t="str">
        <f>VLOOKUP(A1029,'Customer Names'!$A$2:$B$2336,2,FALSE)</f>
        <v>Bomberger</v>
      </c>
      <c r="M1029" s="4">
        <f>DATEDIF(E1029,$K$2,"y")</f>
        <v>61</v>
      </c>
      <c r="N1029" s="4">
        <f>VLOOKUP(A1029,'Medical Examinations'!$A$2:$B$2336,2,FALSE)</f>
        <v>16.579999999999998</v>
      </c>
      <c r="O1029" s="4">
        <f>VLOOKUP(A1029,'Medical Examinations'!$A$1:$J$2336,3,FALSE)</f>
        <v>6.98</v>
      </c>
      <c r="P1029" s="4" t="str">
        <f>VLOOKUP(A1029,'Medical Examinations'!$A$1:$J$2336,4,FALSE)</f>
        <v>Yes</v>
      </c>
      <c r="Q1029" s="4" t="str">
        <f>VLOOKUP(A1029,'Medical Examinations'!$A$1:$J$2336,5,FALSE)</f>
        <v>No</v>
      </c>
      <c r="R1029" s="4">
        <f>VLOOKUP(A1029,'Medical Examinations'!$A$1:$J$2336,7,FALSE)</f>
        <v>1</v>
      </c>
      <c r="S1029" s="4" t="str">
        <f>VLOOKUP(A1029,'Medical Examinations'!$A$1:$J$2336,6,FALSE)</f>
        <v>Yes</v>
      </c>
      <c r="T1029" s="4" t="str">
        <f>VLOOKUP(A1029,'Medical Examinations'!$A$1:$J$2336,8,FALSE)</f>
        <v>No</v>
      </c>
      <c r="U1029" s="4" t="str">
        <f>VLOOKUP(A1029,'Medical Examinations'!$A$1:$J$2336,9,FALSE)</f>
        <v>Underweight</v>
      </c>
      <c r="V1029" s="4" t="str">
        <f>VLOOKUP(A1029,'Medical Examinations'!$A$1:$J$2336,10,FALSE)</f>
        <v>Diabetes</v>
      </c>
      <c r="W1029" s="4"/>
      <c r="X1029" s="4"/>
    </row>
    <row r="1030" spans="1:24" ht="15.75" thickBot="1" x14ac:dyDescent="0.3">
      <c r="A1030" s="4" t="s">
        <v>1064</v>
      </c>
      <c r="B1030" s="5">
        <v>1971</v>
      </c>
      <c r="C1030" s="4" t="s">
        <v>20</v>
      </c>
      <c r="D1030" s="5">
        <v>4</v>
      </c>
      <c r="E1030" s="5" t="str">
        <f>CONCATENATE(D1030," ",C1030," ",B1030)</f>
        <v>4 Sep 1971</v>
      </c>
      <c r="F1030" s="4" t="str">
        <f>IF(M1030&lt;=30,"20-30",IF(M1030&lt;=40,"31-40",IF(M1030&lt;=50,"41-50","51+")))</f>
        <v>51+</v>
      </c>
      <c r="G1030" s="19">
        <v>8396.6200000000008</v>
      </c>
      <c r="H1030" s="4" t="s">
        <v>11</v>
      </c>
      <c r="I1030" s="4" t="s">
        <v>12</v>
      </c>
      <c r="J1030" s="4" t="s">
        <v>13</v>
      </c>
      <c r="K1030" s="4"/>
      <c r="L1030" s="4" t="str">
        <f>VLOOKUP(A1030,'Customer Names'!$A$2:$B$2336,2,FALSE)</f>
        <v>Wolswinkel</v>
      </c>
      <c r="M1030" s="4">
        <f>DATEDIF(E1030,$K$2,"y")</f>
        <v>53</v>
      </c>
      <c r="N1030" s="4">
        <f>VLOOKUP(A1030,'Medical Examinations'!$A$2:$B$2336,2,FALSE)</f>
        <v>24.77</v>
      </c>
      <c r="O1030" s="4">
        <f>VLOOKUP(A1030,'Medical Examinations'!$A$1:$J$2336,3,FALSE)</f>
        <v>7.59</v>
      </c>
      <c r="P1030" s="4" t="str">
        <f>VLOOKUP(A1030,'Medical Examinations'!$A$1:$J$2336,4,FALSE)</f>
        <v>No</v>
      </c>
      <c r="Q1030" s="4" t="str">
        <f>VLOOKUP(A1030,'Medical Examinations'!$A$1:$J$2336,5,FALSE)</f>
        <v>No</v>
      </c>
      <c r="R1030" s="4">
        <f>VLOOKUP(A1030,'Medical Examinations'!$A$1:$J$2336,7,FALSE)</f>
        <v>0</v>
      </c>
      <c r="S1030" s="4" t="str">
        <f>VLOOKUP(A1030,'Medical Examinations'!$A$1:$J$2336,6,FALSE)</f>
        <v>No</v>
      </c>
      <c r="T1030" s="4" t="str">
        <f>VLOOKUP(A1030,'Medical Examinations'!$A$1:$J$2336,8,FALSE)</f>
        <v>No</v>
      </c>
      <c r="U1030" s="4" t="str">
        <f>VLOOKUP(A1030,'Medical Examinations'!$A$1:$J$2336,9,FALSE)</f>
        <v>Normal Weight</v>
      </c>
      <c r="V1030" s="4" t="str">
        <f>VLOOKUP(A1030,'Medical Examinations'!$A$1:$J$2336,10,FALSE)</f>
        <v>Diabetes</v>
      </c>
      <c r="W1030" s="4"/>
      <c r="X1030" s="4"/>
    </row>
    <row r="1031" spans="1:24" ht="15.75" thickBot="1" x14ac:dyDescent="0.3">
      <c r="A1031" s="4" t="s">
        <v>1065</v>
      </c>
      <c r="B1031" s="5">
        <v>1971</v>
      </c>
      <c r="C1031" s="4" t="s">
        <v>20</v>
      </c>
      <c r="D1031" s="5">
        <v>18</v>
      </c>
      <c r="E1031" s="5" t="str">
        <f>CONCATENATE(D1031," ",C1031," ",B1031)</f>
        <v>18 Sep 1971</v>
      </c>
      <c r="F1031" s="4" t="str">
        <f>IF(M1031&lt;=30,"20-30",IF(M1031&lt;=40,"31-40",IF(M1031&lt;=50,"41-50","51+")))</f>
        <v>51+</v>
      </c>
      <c r="G1031" s="19">
        <v>8400.01</v>
      </c>
      <c r="H1031" s="4" t="s">
        <v>11</v>
      </c>
      <c r="I1031" s="4" t="s">
        <v>12</v>
      </c>
      <c r="J1031" s="4" t="s">
        <v>13</v>
      </c>
      <c r="K1031" s="4"/>
      <c r="L1031" s="4" t="str">
        <f>VLOOKUP(A1031,'Customer Names'!$A$2:$B$2336,2,FALSE)</f>
        <v>Gundersen</v>
      </c>
      <c r="M1031" s="4">
        <f>DATEDIF(E1031,$K$2,"y")</f>
        <v>53</v>
      </c>
      <c r="N1031" s="4">
        <f>VLOOKUP(A1031,'Medical Examinations'!$A$2:$B$2336,2,FALSE)</f>
        <v>24.78</v>
      </c>
      <c r="O1031" s="4">
        <f>VLOOKUP(A1031,'Medical Examinations'!$A$1:$J$2336,3,FALSE)</f>
        <v>9.85</v>
      </c>
      <c r="P1031" s="4" t="str">
        <f>VLOOKUP(A1031,'Medical Examinations'!$A$1:$J$2336,4,FALSE)</f>
        <v>No</v>
      </c>
      <c r="Q1031" s="4" t="str">
        <f>VLOOKUP(A1031,'Medical Examinations'!$A$1:$J$2336,5,FALSE)</f>
        <v>No</v>
      </c>
      <c r="R1031" s="4">
        <f>VLOOKUP(A1031,'Medical Examinations'!$A$1:$J$2336,7,FALSE)</f>
        <v>0</v>
      </c>
      <c r="S1031" s="4" t="str">
        <f>VLOOKUP(A1031,'Medical Examinations'!$A$1:$J$2336,6,FALSE)</f>
        <v>No</v>
      </c>
      <c r="T1031" s="4" t="str">
        <f>VLOOKUP(A1031,'Medical Examinations'!$A$1:$J$2336,8,FALSE)</f>
        <v>No</v>
      </c>
      <c r="U1031" s="4" t="str">
        <f>VLOOKUP(A1031,'Medical Examinations'!$A$1:$J$2336,9,FALSE)</f>
        <v>Normal Weight</v>
      </c>
      <c r="V1031" s="4" t="str">
        <f>VLOOKUP(A1031,'Medical Examinations'!$A$1:$J$2336,10,FALSE)</f>
        <v>Diabetes</v>
      </c>
      <c r="W1031" s="4"/>
      <c r="X1031" s="4"/>
    </row>
    <row r="1032" spans="1:24" ht="15.75" thickBot="1" x14ac:dyDescent="0.3">
      <c r="A1032" s="4" t="s">
        <v>1066</v>
      </c>
      <c r="B1032" s="5">
        <v>1979</v>
      </c>
      <c r="C1032" s="4" t="s">
        <v>18</v>
      </c>
      <c r="D1032" s="5">
        <v>11</v>
      </c>
      <c r="E1032" s="5" t="str">
        <f>CONCATENATE(D1032," ",C1032," ",B1032)</f>
        <v>11 Jun 1979</v>
      </c>
      <c r="F1032" s="4" t="str">
        <f>IF(M1032&lt;=30,"20-30",IF(M1032&lt;=40,"31-40",IF(M1032&lt;=50,"41-50","51+")))</f>
        <v>41-50</v>
      </c>
      <c r="G1032" s="19">
        <v>8410.0499999999993</v>
      </c>
      <c r="H1032" s="4" t="s">
        <v>11</v>
      </c>
      <c r="I1032" s="4" t="s">
        <v>11</v>
      </c>
      <c r="J1032" s="4" t="s">
        <v>23</v>
      </c>
      <c r="K1032" s="4"/>
      <c r="L1032" s="4" t="str">
        <f>VLOOKUP(A1032,'Customer Names'!$A$2:$B$2336,2,FALSE)</f>
        <v>Boyle</v>
      </c>
      <c r="M1032" s="4">
        <f>DATEDIF(E1032,$K$2,"y")</f>
        <v>45</v>
      </c>
      <c r="N1032" s="4">
        <f>VLOOKUP(A1032,'Medical Examinations'!$A$2:$B$2336,2,FALSE)</f>
        <v>30.114999999999998</v>
      </c>
      <c r="O1032" s="4">
        <f>VLOOKUP(A1032,'Medical Examinations'!$A$1:$J$2336,3,FALSE)</f>
        <v>5.74</v>
      </c>
      <c r="P1032" s="4" t="str">
        <f>VLOOKUP(A1032,'Medical Examinations'!$A$1:$J$2336,4,FALSE)</f>
        <v>No</v>
      </c>
      <c r="Q1032" s="4" t="str">
        <f>VLOOKUP(A1032,'Medical Examinations'!$A$1:$J$2336,5,FALSE)</f>
        <v>No</v>
      </c>
      <c r="R1032" s="4">
        <f>VLOOKUP(A1032,'Medical Examinations'!$A$1:$J$2336,7,FALSE)</f>
        <v>1</v>
      </c>
      <c r="S1032" s="4" t="str">
        <f>VLOOKUP(A1032,'Medical Examinations'!$A$1:$J$2336,6,FALSE)</f>
        <v>Yes</v>
      </c>
      <c r="T1032" s="4" t="str">
        <f>VLOOKUP(A1032,'Medical Examinations'!$A$1:$J$2336,8,FALSE)</f>
        <v>No</v>
      </c>
      <c r="U1032" s="4" t="str">
        <f>VLOOKUP(A1032,'Medical Examinations'!$A$1:$J$2336,9,FALSE)</f>
        <v>Obesity</v>
      </c>
      <c r="V1032" s="4" t="str">
        <f>VLOOKUP(A1032,'Medical Examinations'!$A$1:$J$2336,10,FALSE)</f>
        <v>Prediabetes</v>
      </c>
      <c r="W1032" s="4"/>
      <c r="X1032" s="4"/>
    </row>
    <row r="1033" spans="1:24" ht="15.75" thickBot="1" x14ac:dyDescent="0.3">
      <c r="A1033" s="4" t="s">
        <v>1067</v>
      </c>
      <c r="B1033" s="5">
        <v>1977</v>
      </c>
      <c r="C1033" s="4" t="s">
        <v>20</v>
      </c>
      <c r="D1033" s="5">
        <v>4</v>
      </c>
      <c r="E1033" s="5" t="str">
        <f>CONCATENATE(D1033," ",C1033," ",B1033)</f>
        <v>4 Sep 1977</v>
      </c>
      <c r="F1033" s="4" t="str">
        <f>IF(M1033&lt;=30,"20-30",IF(M1033&lt;=40,"31-40",IF(M1033&lt;=50,"41-50","51+")))</f>
        <v>41-50</v>
      </c>
      <c r="G1033" s="19">
        <v>8413.4599999999991</v>
      </c>
      <c r="H1033" s="4" t="s">
        <v>12</v>
      </c>
      <c r="I1033" s="4" t="s">
        <v>16</v>
      </c>
      <c r="J1033" s="4" t="s">
        <v>23</v>
      </c>
      <c r="K1033" s="4"/>
      <c r="L1033" s="4" t="str">
        <f>VLOOKUP(A1033,'Customer Names'!$A$2:$B$2336,2,FALSE)</f>
        <v>McCarthy</v>
      </c>
      <c r="M1033" s="4">
        <f>DATEDIF(E1033,$K$2,"y")</f>
        <v>47</v>
      </c>
      <c r="N1033" s="4">
        <f>VLOOKUP(A1033,'Medical Examinations'!$A$2:$B$2336,2,FALSE)</f>
        <v>30.495000000000001</v>
      </c>
      <c r="O1033" s="4">
        <f>VLOOKUP(A1033,'Medical Examinations'!$A$1:$J$2336,3,FALSE)</f>
        <v>5.97</v>
      </c>
      <c r="P1033" s="4" t="str">
        <f>VLOOKUP(A1033,'Medical Examinations'!$A$1:$J$2336,4,FALSE)</f>
        <v>No</v>
      </c>
      <c r="Q1033" s="4" t="str">
        <f>VLOOKUP(A1033,'Medical Examinations'!$A$1:$J$2336,5,FALSE)</f>
        <v>No</v>
      </c>
      <c r="R1033" s="4">
        <f>VLOOKUP(A1033,'Medical Examinations'!$A$1:$J$2336,7,FALSE)</f>
        <v>0</v>
      </c>
      <c r="S1033" s="4" t="str">
        <f>VLOOKUP(A1033,'Medical Examinations'!$A$1:$J$2336,6,FALSE)</f>
        <v>No</v>
      </c>
      <c r="T1033" s="4" t="str">
        <f>VLOOKUP(A1033,'Medical Examinations'!$A$1:$J$2336,8,FALSE)</f>
        <v>No</v>
      </c>
      <c r="U1033" s="4" t="str">
        <f>VLOOKUP(A1033,'Medical Examinations'!$A$1:$J$2336,9,FALSE)</f>
        <v>Obesity</v>
      </c>
      <c r="V1033" s="4" t="str">
        <f>VLOOKUP(A1033,'Medical Examinations'!$A$1:$J$2336,10,FALSE)</f>
        <v>Prediabetes</v>
      </c>
      <c r="W1033" s="4"/>
      <c r="X1033" s="4"/>
    </row>
    <row r="1034" spans="1:24" ht="15.75" thickBot="1" x14ac:dyDescent="0.3">
      <c r="A1034" s="4" t="s">
        <v>1068</v>
      </c>
      <c r="B1034" s="5">
        <v>1975</v>
      </c>
      <c r="C1034" s="4" t="s">
        <v>20</v>
      </c>
      <c r="D1034" s="5">
        <v>28</v>
      </c>
      <c r="E1034" s="5" t="str">
        <f>CONCATENATE(D1034," ",C1034," ",B1034)</f>
        <v>28 Sep 1975</v>
      </c>
      <c r="F1034" s="4" t="str">
        <f>IF(M1034&lt;=30,"20-30",IF(M1034&lt;=40,"31-40",IF(M1034&lt;=50,"41-50","51+")))</f>
        <v>41-50</v>
      </c>
      <c r="G1034" s="19">
        <v>8428.07</v>
      </c>
      <c r="H1034" s="4" t="s">
        <v>12</v>
      </c>
      <c r="I1034" s="4" t="s">
        <v>11</v>
      </c>
      <c r="J1034" s="4" t="s">
        <v>23</v>
      </c>
      <c r="K1034" s="4"/>
      <c r="L1034" s="4" t="str">
        <f>VLOOKUP(A1034,'Customer Names'!$A$2:$B$2336,2,FALSE)</f>
        <v>Meingast</v>
      </c>
      <c r="M1034" s="4">
        <f>DATEDIF(E1034,$K$2,"y")</f>
        <v>49</v>
      </c>
      <c r="N1034" s="4">
        <f>VLOOKUP(A1034,'Medical Examinations'!$A$2:$B$2336,2,FALSE)</f>
        <v>19.57</v>
      </c>
      <c r="O1034" s="4">
        <f>VLOOKUP(A1034,'Medical Examinations'!$A$1:$J$2336,3,FALSE)</f>
        <v>7.41</v>
      </c>
      <c r="P1034" s="4" t="str">
        <f>VLOOKUP(A1034,'Medical Examinations'!$A$1:$J$2336,4,FALSE)</f>
        <v>Yes</v>
      </c>
      <c r="Q1034" s="4" t="str">
        <f>VLOOKUP(A1034,'Medical Examinations'!$A$1:$J$2336,5,FALSE)</f>
        <v>No</v>
      </c>
      <c r="R1034" s="4">
        <f>VLOOKUP(A1034,'Medical Examinations'!$A$1:$J$2336,7,FALSE)</f>
        <v>1</v>
      </c>
      <c r="S1034" s="4" t="str">
        <f>VLOOKUP(A1034,'Medical Examinations'!$A$1:$J$2336,6,FALSE)</f>
        <v>No</v>
      </c>
      <c r="T1034" s="4" t="str">
        <f>VLOOKUP(A1034,'Medical Examinations'!$A$1:$J$2336,8,FALSE)</f>
        <v>No</v>
      </c>
      <c r="U1034" s="4" t="str">
        <f>VLOOKUP(A1034,'Medical Examinations'!$A$1:$J$2336,9,FALSE)</f>
        <v>Normal Weight</v>
      </c>
      <c r="V1034" s="4" t="str">
        <f>VLOOKUP(A1034,'Medical Examinations'!$A$1:$J$2336,10,FALSE)</f>
        <v>Diabetes</v>
      </c>
      <c r="W1034" s="4"/>
      <c r="X1034" s="4"/>
    </row>
    <row r="1035" spans="1:24" ht="15.75" thickBot="1" x14ac:dyDescent="0.3">
      <c r="A1035" s="4" t="s">
        <v>1069</v>
      </c>
      <c r="B1035" s="5">
        <v>1963</v>
      </c>
      <c r="C1035" s="4" t="s">
        <v>20</v>
      </c>
      <c r="D1035" s="5">
        <v>24</v>
      </c>
      <c r="E1035" s="5" t="str">
        <f>CONCATENATE(D1035," ",C1035," ",B1035)</f>
        <v>24 Sep 1963</v>
      </c>
      <c r="F1035" s="4" t="str">
        <f>IF(M1035&lt;=30,"20-30",IF(M1035&lt;=40,"31-40",IF(M1035&lt;=50,"41-50","51+")))</f>
        <v>51+</v>
      </c>
      <c r="G1035" s="19">
        <v>8440.0499999999993</v>
      </c>
      <c r="H1035" s="4" t="s">
        <v>12</v>
      </c>
      <c r="I1035" s="4" t="s">
        <v>11</v>
      </c>
      <c r="J1035" s="4" t="s">
        <v>13</v>
      </c>
      <c r="K1035" s="4"/>
      <c r="L1035" s="4" t="str">
        <f>VLOOKUP(A1035,'Customer Names'!$A$2:$B$2336,2,FALSE)</f>
        <v>Pett</v>
      </c>
      <c r="M1035" s="4">
        <f>DATEDIF(E1035,$K$2,"y")</f>
        <v>61</v>
      </c>
      <c r="N1035" s="4">
        <f>VLOOKUP(A1035,'Medical Examinations'!$A$2:$B$2336,2,FALSE)</f>
        <v>18.84</v>
      </c>
      <c r="O1035" s="4">
        <f>VLOOKUP(A1035,'Medical Examinations'!$A$1:$J$2336,3,FALSE)</f>
        <v>11.82</v>
      </c>
      <c r="P1035" s="4" t="str">
        <f>VLOOKUP(A1035,'Medical Examinations'!$A$1:$J$2336,4,FALSE)</f>
        <v>Yes</v>
      </c>
      <c r="Q1035" s="4" t="str">
        <f>VLOOKUP(A1035,'Medical Examinations'!$A$1:$J$2336,5,FALSE)</f>
        <v>No</v>
      </c>
      <c r="R1035" s="4">
        <f>VLOOKUP(A1035,'Medical Examinations'!$A$1:$J$2336,7,FALSE)</f>
        <v>1</v>
      </c>
      <c r="S1035" s="4" t="str">
        <f>VLOOKUP(A1035,'Medical Examinations'!$A$1:$J$2336,6,FALSE)</f>
        <v>Yes</v>
      </c>
      <c r="T1035" s="4" t="str">
        <f>VLOOKUP(A1035,'Medical Examinations'!$A$1:$J$2336,8,FALSE)</f>
        <v>No</v>
      </c>
      <c r="U1035" s="4" t="str">
        <f>VLOOKUP(A1035,'Medical Examinations'!$A$1:$J$2336,9,FALSE)</f>
        <v>Normal Weight</v>
      </c>
      <c r="V1035" s="4" t="str">
        <f>VLOOKUP(A1035,'Medical Examinations'!$A$1:$J$2336,10,FALSE)</f>
        <v>Diabetes</v>
      </c>
      <c r="W1035" s="4"/>
      <c r="X1035" s="4"/>
    </row>
    <row r="1036" spans="1:24" ht="15.75" thickBot="1" x14ac:dyDescent="0.3">
      <c r="A1036" s="4" t="s">
        <v>1070</v>
      </c>
      <c r="B1036" s="5">
        <v>1972</v>
      </c>
      <c r="C1036" s="4" t="s">
        <v>20</v>
      </c>
      <c r="D1036" s="5">
        <v>9</v>
      </c>
      <c r="E1036" s="5" t="str">
        <f>CONCATENATE(D1036," ",C1036," ",B1036)</f>
        <v>9 Sep 1972</v>
      </c>
      <c r="F1036" s="4" t="str">
        <f>IF(M1036&lt;=30,"20-30",IF(M1036&lt;=40,"31-40",IF(M1036&lt;=50,"41-50","51+")))</f>
        <v>51+</v>
      </c>
      <c r="G1036" s="19">
        <v>8442.67</v>
      </c>
      <c r="H1036" s="4" t="s">
        <v>11</v>
      </c>
      <c r="I1036" s="4" t="s">
        <v>12</v>
      </c>
      <c r="J1036" s="4" t="s">
        <v>13</v>
      </c>
      <c r="K1036" s="4"/>
      <c r="L1036" s="4" t="str">
        <f>VLOOKUP(A1036,'Customer Names'!$A$2:$B$2336,2,FALSE)</f>
        <v>Hemingway</v>
      </c>
      <c r="M1036" s="4">
        <f>DATEDIF(E1036,$K$2,"y")</f>
        <v>52</v>
      </c>
      <c r="N1036" s="4">
        <f>VLOOKUP(A1036,'Medical Examinations'!$A$2:$B$2336,2,FALSE)</f>
        <v>25.3</v>
      </c>
      <c r="O1036" s="4">
        <f>VLOOKUP(A1036,'Medical Examinations'!$A$1:$J$2336,3,FALSE)</f>
        <v>4.49</v>
      </c>
      <c r="P1036" s="4" t="str">
        <f>VLOOKUP(A1036,'Medical Examinations'!$A$1:$J$2336,4,FALSE)</f>
        <v>No</v>
      </c>
      <c r="Q1036" s="4" t="str">
        <f>VLOOKUP(A1036,'Medical Examinations'!$A$1:$J$2336,5,FALSE)</f>
        <v>No</v>
      </c>
      <c r="R1036" s="4">
        <f>VLOOKUP(A1036,'Medical Examinations'!$A$1:$J$2336,7,FALSE)</f>
        <v>2</v>
      </c>
      <c r="S1036" s="4" t="str">
        <f>VLOOKUP(A1036,'Medical Examinations'!$A$1:$J$2336,6,FALSE)</f>
        <v>No</v>
      </c>
      <c r="T1036" s="4" t="str">
        <f>VLOOKUP(A1036,'Medical Examinations'!$A$1:$J$2336,8,FALSE)</f>
        <v>No</v>
      </c>
      <c r="U1036" s="4" t="str">
        <f>VLOOKUP(A1036,'Medical Examinations'!$A$1:$J$2336,9,FALSE)</f>
        <v>Overweight</v>
      </c>
      <c r="V1036" s="4" t="str">
        <f>VLOOKUP(A1036,'Medical Examinations'!$A$1:$J$2336,10,FALSE)</f>
        <v>Normal</v>
      </c>
      <c r="W1036" s="4"/>
      <c r="X1036" s="4"/>
    </row>
    <row r="1037" spans="1:24" ht="15.75" thickBot="1" x14ac:dyDescent="0.3">
      <c r="A1037" s="4" t="s">
        <v>1071</v>
      </c>
      <c r="B1037" s="5">
        <v>1972</v>
      </c>
      <c r="C1037" s="4" t="s">
        <v>20</v>
      </c>
      <c r="D1037" s="5">
        <v>4</v>
      </c>
      <c r="E1037" s="5" t="str">
        <f>CONCATENATE(D1037," ",C1037," ",B1037)</f>
        <v>4 Sep 1972</v>
      </c>
      <c r="F1037" s="4" t="str">
        <f>IF(M1037&lt;=30,"20-30",IF(M1037&lt;=40,"31-40",IF(M1037&lt;=50,"41-50","51+")))</f>
        <v>51+</v>
      </c>
      <c r="G1037" s="19">
        <v>8444.4699999999993</v>
      </c>
      <c r="H1037" s="4" t="s">
        <v>12</v>
      </c>
      <c r="I1037" s="4" t="s">
        <v>16</v>
      </c>
      <c r="J1037" s="4" t="s">
        <v>42</v>
      </c>
      <c r="K1037" s="4"/>
      <c r="L1037" s="4" t="str">
        <f>VLOOKUP(A1037,'Customer Names'!$A$2:$B$2336,2,FALSE)</f>
        <v>Gomez</v>
      </c>
      <c r="M1037" s="4">
        <f>DATEDIF(E1037,$K$2,"y")</f>
        <v>52</v>
      </c>
      <c r="N1037" s="4">
        <f>VLOOKUP(A1037,'Medical Examinations'!$A$2:$B$2336,2,FALSE)</f>
        <v>26.6</v>
      </c>
      <c r="O1037" s="4">
        <f>VLOOKUP(A1037,'Medical Examinations'!$A$1:$J$2336,3,FALSE)</f>
        <v>6.29</v>
      </c>
      <c r="P1037" s="4" t="str">
        <f>VLOOKUP(A1037,'Medical Examinations'!$A$1:$J$2336,4,FALSE)</f>
        <v>No</v>
      </c>
      <c r="Q1037" s="4" t="str">
        <f>VLOOKUP(A1037,'Medical Examinations'!$A$1:$J$2336,5,FALSE)</f>
        <v>No</v>
      </c>
      <c r="R1037" s="4">
        <f>VLOOKUP(A1037,'Medical Examinations'!$A$1:$J$2336,7,FALSE)</f>
        <v>2</v>
      </c>
      <c r="S1037" s="4" t="str">
        <f>VLOOKUP(A1037,'Medical Examinations'!$A$1:$J$2336,6,FALSE)</f>
        <v>No</v>
      </c>
      <c r="T1037" s="4" t="str">
        <f>VLOOKUP(A1037,'Medical Examinations'!$A$1:$J$2336,8,FALSE)</f>
        <v>No</v>
      </c>
      <c r="U1037" s="4" t="str">
        <f>VLOOKUP(A1037,'Medical Examinations'!$A$1:$J$2336,9,FALSE)</f>
        <v>Overweight</v>
      </c>
      <c r="V1037" s="4" t="str">
        <f>VLOOKUP(A1037,'Medical Examinations'!$A$1:$J$2336,10,FALSE)</f>
        <v>Prediabetes</v>
      </c>
      <c r="W1037" s="4"/>
      <c r="X1037" s="4"/>
    </row>
    <row r="1038" spans="1:24" ht="15.75" thickBot="1" x14ac:dyDescent="0.3">
      <c r="A1038" s="4" t="s">
        <v>1072</v>
      </c>
      <c r="B1038" s="5">
        <v>1966</v>
      </c>
      <c r="C1038" s="4" t="s">
        <v>18</v>
      </c>
      <c r="D1038" s="5">
        <v>12</v>
      </c>
      <c r="E1038" s="5" t="str">
        <f>CONCATENATE(D1038," ",C1038," ",B1038)</f>
        <v>12 Jun 1966</v>
      </c>
      <c r="F1038" s="4" t="str">
        <f>IF(M1038&lt;=30,"20-30",IF(M1038&lt;=40,"31-40",IF(M1038&lt;=50,"41-50","51+")))</f>
        <v>51+</v>
      </c>
      <c r="G1038" s="19">
        <v>8448.66</v>
      </c>
      <c r="H1038" s="4" t="s">
        <v>12</v>
      </c>
      <c r="I1038" s="4" t="s">
        <v>16</v>
      </c>
      <c r="J1038" s="4" t="s">
        <v>13</v>
      </c>
      <c r="K1038" s="4"/>
      <c r="L1038" s="4" t="str">
        <f>VLOOKUP(A1038,'Customer Names'!$A$2:$B$2336,2,FALSE)</f>
        <v>McLean</v>
      </c>
      <c r="M1038" s="4">
        <f>DATEDIF(E1038,$K$2,"y")</f>
        <v>58</v>
      </c>
      <c r="N1038" s="4">
        <f>VLOOKUP(A1038,'Medical Examinations'!$A$2:$B$2336,2,FALSE)</f>
        <v>20.75</v>
      </c>
      <c r="O1038" s="4">
        <f>VLOOKUP(A1038,'Medical Examinations'!$A$1:$J$2336,3,FALSE)</f>
        <v>5.18</v>
      </c>
      <c r="P1038" s="4" t="str">
        <f>VLOOKUP(A1038,'Medical Examinations'!$A$1:$J$2336,4,FALSE)</f>
        <v>Yes</v>
      </c>
      <c r="Q1038" s="4" t="str">
        <f>VLOOKUP(A1038,'Medical Examinations'!$A$1:$J$2336,5,FALSE)</f>
        <v>No</v>
      </c>
      <c r="R1038" s="4">
        <f>VLOOKUP(A1038,'Medical Examinations'!$A$1:$J$2336,7,FALSE)</f>
        <v>2</v>
      </c>
      <c r="S1038" s="4" t="str">
        <f>VLOOKUP(A1038,'Medical Examinations'!$A$1:$J$2336,6,FALSE)</f>
        <v>No</v>
      </c>
      <c r="T1038" s="4" t="str">
        <f>VLOOKUP(A1038,'Medical Examinations'!$A$1:$J$2336,8,FALSE)</f>
        <v>No</v>
      </c>
      <c r="U1038" s="4" t="str">
        <f>VLOOKUP(A1038,'Medical Examinations'!$A$1:$J$2336,9,FALSE)</f>
        <v>Normal Weight</v>
      </c>
      <c r="V1038" s="4" t="str">
        <f>VLOOKUP(A1038,'Medical Examinations'!$A$1:$J$2336,10,FALSE)</f>
        <v>Normal</v>
      </c>
      <c r="W1038" s="4"/>
      <c r="X1038" s="4"/>
    </row>
    <row r="1039" spans="1:24" ht="15.75" thickBot="1" x14ac:dyDescent="0.3">
      <c r="A1039" s="4" t="s">
        <v>1073</v>
      </c>
      <c r="B1039" s="5">
        <v>1984</v>
      </c>
      <c r="C1039" s="4" t="s">
        <v>18</v>
      </c>
      <c r="D1039" s="5">
        <v>19</v>
      </c>
      <c r="E1039" s="5" t="str">
        <f>CONCATENATE(D1039," ",C1039," ",B1039)</f>
        <v>19 Jun 1984</v>
      </c>
      <c r="F1039" s="4" t="str">
        <f>IF(M1039&lt;=30,"20-30",IF(M1039&lt;=40,"31-40",IF(M1039&lt;=50,"41-50","51+")))</f>
        <v>31-40</v>
      </c>
      <c r="G1039" s="19">
        <v>8450.82</v>
      </c>
      <c r="H1039" s="4" t="s">
        <v>11</v>
      </c>
      <c r="I1039" s="4" t="s">
        <v>11</v>
      </c>
      <c r="J1039" s="4" t="s">
        <v>200</v>
      </c>
      <c r="K1039" s="4"/>
      <c r="L1039" s="4" t="str">
        <f>VLOOKUP(A1039,'Customer Names'!$A$2:$B$2336,2,FALSE)</f>
        <v>Myers</v>
      </c>
      <c r="M1039" s="4">
        <f>DATEDIF(E1039,$K$2,"y")</f>
        <v>40</v>
      </c>
      <c r="N1039" s="4">
        <f>VLOOKUP(A1039,'Medical Examinations'!$A$2:$B$2336,2,FALSE)</f>
        <v>27.13</v>
      </c>
      <c r="O1039" s="4">
        <f>VLOOKUP(A1039,'Medical Examinations'!$A$1:$J$2336,3,FALSE)</f>
        <v>5.59</v>
      </c>
      <c r="P1039" s="4" t="str">
        <f>VLOOKUP(A1039,'Medical Examinations'!$A$1:$J$2336,4,FALSE)</f>
        <v>No</v>
      </c>
      <c r="Q1039" s="4" t="str">
        <f>VLOOKUP(A1039,'Medical Examinations'!$A$1:$J$2336,5,FALSE)</f>
        <v>No</v>
      </c>
      <c r="R1039" s="4">
        <f>VLOOKUP(A1039,'Medical Examinations'!$A$1:$J$2336,7,FALSE)</f>
        <v>1</v>
      </c>
      <c r="S1039" s="4" t="str">
        <f>VLOOKUP(A1039,'Medical Examinations'!$A$1:$J$2336,6,FALSE)</f>
        <v>No</v>
      </c>
      <c r="T1039" s="4" t="str">
        <f>VLOOKUP(A1039,'Medical Examinations'!$A$1:$J$2336,8,FALSE)</f>
        <v>No</v>
      </c>
      <c r="U1039" s="4" t="str">
        <f>VLOOKUP(A1039,'Medical Examinations'!$A$1:$J$2336,9,FALSE)</f>
        <v>Overweight</v>
      </c>
      <c r="V1039" s="4" t="str">
        <f>VLOOKUP(A1039,'Medical Examinations'!$A$1:$J$2336,10,FALSE)</f>
        <v>Normal</v>
      </c>
      <c r="W1039" s="4"/>
      <c r="X1039" s="4"/>
    </row>
    <row r="1040" spans="1:24" ht="15.75" thickBot="1" x14ac:dyDescent="0.3">
      <c r="A1040" s="4" t="s">
        <v>1074</v>
      </c>
      <c r="B1040" s="5">
        <v>1972</v>
      </c>
      <c r="C1040" s="4" t="s">
        <v>30</v>
      </c>
      <c r="D1040" s="5">
        <v>26</v>
      </c>
      <c r="E1040" s="5" t="str">
        <f>CONCATENATE(D1040," ",C1040," ",B1040)</f>
        <v>26 Dec 1972</v>
      </c>
      <c r="F1040" s="4" t="str">
        <f>IF(M1040&lt;=30,"20-30",IF(M1040&lt;=40,"31-40",IF(M1040&lt;=50,"41-50","51+")))</f>
        <v>51+</v>
      </c>
      <c r="G1040" s="19">
        <v>8457.82</v>
      </c>
      <c r="H1040" s="4" t="s">
        <v>11</v>
      </c>
      <c r="I1040" s="4" t="s">
        <v>12</v>
      </c>
      <c r="J1040" s="4" t="s">
        <v>42</v>
      </c>
      <c r="K1040" s="4"/>
      <c r="L1040" s="4" t="str">
        <f>VLOOKUP(A1040,'Customer Names'!$A$2:$B$2336,2,FALSE)</f>
        <v>Rao</v>
      </c>
      <c r="M1040" s="4">
        <f>DATEDIF(E1040,$K$2,"y")</f>
        <v>52</v>
      </c>
      <c r="N1040" s="4">
        <f>VLOOKUP(A1040,'Medical Examinations'!$A$2:$B$2336,2,FALSE)</f>
        <v>36.200000000000003</v>
      </c>
      <c r="O1040" s="4">
        <f>VLOOKUP(A1040,'Medical Examinations'!$A$1:$J$2336,3,FALSE)</f>
        <v>4.62</v>
      </c>
      <c r="P1040" s="4" t="str">
        <f>VLOOKUP(A1040,'Medical Examinations'!$A$1:$J$2336,4,FALSE)</f>
        <v>No</v>
      </c>
      <c r="Q1040" s="4" t="str">
        <f>VLOOKUP(A1040,'Medical Examinations'!$A$1:$J$2336,5,FALSE)</f>
        <v>No</v>
      </c>
      <c r="R1040" s="4">
        <f>VLOOKUP(A1040,'Medical Examinations'!$A$1:$J$2336,7,FALSE)</f>
        <v>2</v>
      </c>
      <c r="S1040" s="4" t="str">
        <f>VLOOKUP(A1040,'Medical Examinations'!$A$1:$J$2336,6,FALSE)</f>
        <v>No</v>
      </c>
      <c r="T1040" s="4" t="str">
        <f>VLOOKUP(A1040,'Medical Examinations'!$A$1:$J$2336,8,FALSE)</f>
        <v>No</v>
      </c>
      <c r="U1040" s="4" t="str">
        <f>VLOOKUP(A1040,'Medical Examinations'!$A$1:$J$2336,9,FALSE)</f>
        <v>Obesity</v>
      </c>
      <c r="V1040" s="4" t="str">
        <f>VLOOKUP(A1040,'Medical Examinations'!$A$1:$J$2336,10,FALSE)</f>
        <v>Normal</v>
      </c>
      <c r="W1040" s="4"/>
      <c r="X1040" s="4"/>
    </row>
    <row r="1041" spans="1:24" ht="15.75" thickBot="1" x14ac:dyDescent="0.3">
      <c r="A1041" s="4" t="s">
        <v>1075</v>
      </c>
      <c r="B1041" s="5">
        <v>1992</v>
      </c>
      <c r="C1041" s="4" t="s">
        <v>20</v>
      </c>
      <c r="D1041" s="5">
        <v>9</v>
      </c>
      <c r="E1041" s="5" t="str">
        <f>CONCATENATE(D1041," ",C1041," ",B1041)</f>
        <v>9 Sep 1992</v>
      </c>
      <c r="F1041" s="4" t="str">
        <f>IF(M1041&lt;=30,"20-30",IF(M1041&lt;=40,"31-40",IF(M1041&lt;=50,"41-50","51+")))</f>
        <v>31-40</v>
      </c>
      <c r="G1041" s="19">
        <v>8466.35</v>
      </c>
      <c r="H1041" s="4" t="s">
        <v>11</v>
      </c>
      <c r="I1041" s="4" t="s">
        <v>11</v>
      </c>
      <c r="J1041" s="4" t="s">
        <v>23</v>
      </c>
      <c r="K1041" s="4"/>
      <c r="L1041" s="4" t="str">
        <f>VLOOKUP(A1041,'Customer Names'!$A$2:$B$2336,2,FALSE)</f>
        <v>Shell</v>
      </c>
      <c r="M1041" s="4">
        <f>DATEDIF(E1041,$K$2,"y")</f>
        <v>32</v>
      </c>
      <c r="N1041" s="4">
        <f>VLOOKUP(A1041,'Medical Examinations'!$A$2:$B$2336,2,FALSE)</f>
        <v>38.479999999999997</v>
      </c>
      <c r="O1041" s="4">
        <f>VLOOKUP(A1041,'Medical Examinations'!$A$1:$J$2336,3,FALSE)</f>
        <v>6.02</v>
      </c>
      <c r="P1041" s="4" t="str">
        <f>VLOOKUP(A1041,'Medical Examinations'!$A$1:$J$2336,4,FALSE)</f>
        <v>No</v>
      </c>
      <c r="Q1041" s="4" t="str">
        <f>VLOOKUP(A1041,'Medical Examinations'!$A$1:$J$2336,5,FALSE)</f>
        <v>No</v>
      </c>
      <c r="R1041" s="4">
        <f>VLOOKUP(A1041,'Medical Examinations'!$A$1:$J$2336,7,FALSE)</f>
        <v>1</v>
      </c>
      <c r="S1041" s="4" t="str">
        <f>VLOOKUP(A1041,'Medical Examinations'!$A$1:$J$2336,6,FALSE)</f>
        <v>No</v>
      </c>
      <c r="T1041" s="4" t="str">
        <f>VLOOKUP(A1041,'Medical Examinations'!$A$1:$J$2336,8,FALSE)</f>
        <v>No</v>
      </c>
      <c r="U1041" s="4" t="str">
        <f>VLOOKUP(A1041,'Medical Examinations'!$A$1:$J$2336,9,FALSE)</f>
        <v>Obesity</v>
      </c>
      <c r="V1041" s="4" t="str">
        <f>VLOOKUP(A1041,'Medical Examinations'!$A$1:$J$2336,10,FALSE)</f>
        <v>Prediabetes</v>
      </c>
      <c r="W1041" s="4"/>
      <c r="X1041" s="4"/>
    </row>
    <row r="1042" spans="1:24" ht="15.75" thickBot="1" x14ac:dyDescent="0.3">
      <c r="A1042" s="4" t="s">
        <v>1076</v>
      </c>
      <c r="B1042" s="5">
        <v>1993</v>
      </c>
      <c r="C1042" s="4" t="s">
        <v>15</v>
      </c>
      <c r="D1042" s="5">
        <v>10</v>
      </c>
      <c r="E1042" s="5" t="str">
        <f>CONCATENATE(D1042," ",C1042," ",B1042)</f>
        <v>10 Nov 1993</v>
      </c>
      <c r="F1042" s="4" t="str">
        <f>IF(M1042&lt;=30,"20-30",IF(M1042&lt;=40,"31-40",IF(M1042&lt;=50,"41-50","51+")))</f>
        <v>31-40</v>
      </c>
      <c r="G1042" s="19">
        <v>8471.65</v>
      </c>
      <c r="H1042" s="4" t="s">
        <v>11</v>
      </c>
      <c r="I1042" s="4" t="s">
        <v>16</v>
      </c>
      <c r="J1042" s="4" t="s">
        <v>23</v>
      </c>
      <c r="K1042" s="4"/>
      <c r="L1042" s="4" t="str">
        <f>VLOOKUP(A1042,'Customer Names'!$A$2:$B$2336,2,FALSE)</f>
        <v>Christenson</v>
      </c>
      <c r="M1042" s="4">
        <f>DATEDIF(E1042,$K$2,"y")</f>
        <v>31</v>
      </c>
      <c r="N1042" s="4">
        <f>VLOOKUP(A1042,'Medical Examinations'!$A$2:$B$2336,2,FALSE)</f>
        <v>39.64</v>
      </c>
      <c r="O1042" s="4">
        <f>VLOOKUP(A1042,'Medical Examinations'!$A$1:$J$2336,3,FALSE)</f>
        <v>6</v>
      </c>
      <c r="P1042" s="4" t="str">
        <f>VLOOKUP(A1042,'Medical Examinations'!$A$1:$J$2336,4,FALSE)</f>
        <v>No</v>
      </c>
      <c r="Q1042" s="4" t="str">
        <f>VLOOKUP(A1042,'Medical Examinations'!$A$1:$J$2336,5,FALSE)</f>
        <v>No</v>
      </c>
      <c r="R1042" s="4">
        <f>VLOOKUP(A1042,'Medical Examinations'!$A$1:$J$2336,7,FALSE)</f>
        <v>1</v>
      </c>
      <c r="S1042" s="4" t="str">
        <f>VLOOKUP(A1042,'Medical Examinations'!$A$1:$J$2336,6,FALSE)</f>
        <v>Yes</v>
      </c>
      <c r="T1042" s="4" t="str">
        <f>VLOOKUP(A1042,'Medical Examinations'!$A$1:$J$2336,8,FALSE)</f>
        <v>No</v>
      </c>
      <c r="U1042" s="4" t="str">
        <f>VLOOKUP(A1042,'Medical Examinations'!$A$1:$J$2336,9,FALSE)</f>
        <v>Obesity</v>
      </c>
      <c r="V1042" s="4" t="str">
        <f>VLOOKUP(A1042,'Medical Examinations'!$A$1:$J$2336,10,FALSE)</f>
        <v>Prediabetes</v>
      </c>
      <c r="W1042" s="4"/>
      <c r="X1042" s="4"/>
    </row>
    <row r="1043" spans="1:24" ht="15.75" thickBot="1" x14ac:dyDescent="0.3">
      <c r="A1043" s="4" t="s">
        <v>1077</v>
      </c>
      <c r="B1043" s="5">
        <v>1977</v>
      </c>
      <c r="C1043" s="4" t="s">
        <v>30</v>
      </c>
      <c r="D1043" s="5">
        <v>26</v>
      </c>
      <c r="E1043" s="5" t="str">
        <f>CONCATENATE(D1043," ",C1043," ",B1043)</f>
        <v>26 Dec 1977</v>
      </c>
      <c r="F1043" s="4" t="str">
        <f>IF(M1043&lt;=30,"20-30",IF(M1043&lt;=40,"31-40",IF(M1043&lt;=50,"41-50","51+")))</f>
        <v>41-50</v>
      </c>
      <c r="G1043" s="19">
        <v>8515.76</v>
      </c>
      <c r="H1043" s="4" t="s">
        <v>11</v>
      </c>
      <c r="I1043" s="4" t="s">
        <v>11</v>
      </c>
      <c r="J1043" s="4" t="s">
        <v>13</v>
      </c>
      <c r="K1043" s="4"/>
      <c r="L1043" s="4" t="str">
        <f>VLOOKUP(A1043,'Customer Names'!$A$2:$B$2336,2,FALSE)</f>
        <v>Tadich</v>
      </c>
      <c r="M1043" s="4">
        <f>DATEDIF(E1043,$K$2,"y")</f>
        <v>47</v>
      </c>
      <c r="N1043" s="4">
        <f>VLOOKUP(A1043,'Medical Examinations'!$A$2:$B$2336,2,FALSE)</f>
        <v>27.83</v>
      </c>
      <c r="O1043" s="4">
        <f>VLOOKUP(A1043,'Medical Examinations'!$A$1:$J$2336,3,FALSE)</f>
        <v>5.39</v>
      </c>
      <c r="P1043" s="4" t="str">
        <f>VLOOKUP(A1043,'Medical Examinations'!$A$1:$J$2336,4,FALSE)</f>
        <v>No</v>
      </c>
      <c r="Q1043" s="4" t="str">
        <f>VLOOKUP(A1043,'Medical Examinations'!$A$1:$J$2336,5,FALSE)</f>
        <v>No</v>
      </c>
      <c r="R1043" s="4">
        <f>VLOOKUP(A1043,'Medical Examinations'!$A$1:$J$2336,7,FALSE)</f>
        <v>0</v>
      </c>
      <c r="S1043" s="4" t="str">
        <f>VLOOKUP(A1043,'Medical Examinations'!$A$1:$J$2336,6,FALSE)</f>
        <v>No</v>
      </c>
      <c r="T1043" s="4" t="str">
        <f>VLOOKUP(A1043,'Medical Examinations'!$A$1:$J$2336,8,FALSE)</f>
        <v>No</v>
      </c>
      <c r="U1043" s="4" t="str">
        <f>VLOOKUP(A1043,'Medical Examinations'!$A$1:$J$2336,9,FALSE)</f>
        <v>Overweight</v>
      </c>
      <c r="V1043" s="4" t="str">
        <f>VLOOKUP(A1043,'Medical Examinations'!$A$1:$J$2336,10,FALSE)</f>
        <v>Normal</v>
      </c>
      <c r="W1043" s="4"/>
      <c r="X1043" s="4"/>
    </row>
    <row r="1044" spans="1:24" ht="15.75" thickBot="1" x14ac:dyDescent="0.3">
      <c r="A1044" s="4" t="s">
        <v>1078</v>
      </c>
      <c r="B1044" s="5">
        <v>1977</v>
      </c>
      <c r="C1044" s="4" t="s">
        <v>18</v>
      </c>
      <c r="D1044" s="5">
        <v>21</v>
      </c>
      <c r="E1044" s="5" t="str">
        <f>CONCATENATE(D1044," ",C1044," ",B1044)</f>
        <v>21 Jun 1977</v>
      </c>
      <c r="F1044" s="4" t="str">
        <f>IF(M1044&lt;=30,"20-30",IF(M1044&lt;=40,"31-40",IF(M1044&lt;=50,"41-50","51+")))</f>
        <v>41-50</v>
      </c>
      <c r="G1044" s="19">
        <v>8516.83</v>
      </c>
      <c r="H1044" s="4" t="s">
        <v>11</v>
      </c>
      <c r="I1044" s="4" t="s">
        <v>16</v>
      </c>
      <c r="J1044" s="4" t="s">
        <v>13</v>
      </c>
      <c r="K1044" s="4"/>
      <c r="L1044" s="4" t="str">
        <f>VLOOKUP(A1044,'Customer Names'!$A$2:$B$2336,2,FALSE)</f>
        <v>Steffen</v>
      </c>
      <c r="M1044" s="4">
        <f>DATEDIF(E1044,$K$2,"y")</f>
        <v>47</v>
      </c>
      <c r="N1044" s="4">
        <f>VLOOKUP(A1044,'Medical Examinations'!$A$2:$B$2336,2,FALSE)</f>
        <v>28.6</v>
      </c>
      <c r="O1044" s="4">
        <f>VLOOKUP(A1044,'Medical Examinations'!$A$1:$J$2336,3,FALSE)</f>
        <v>5.42</v>
      </c>
      <c r="P1044" s="4" t="str">
        <f>VLOOKUP(A1044,'Medical Examinations'!$A$1:$J$2336,4,FALSE)</f>
        <v>No</v>
      </c>
      <c r="Q1044" s="4" t="str">
        <f>VLOOKUP(A1044,'Medical Examinations'!$A$1:$J$2336,5,FALSE)</f>
        <v>No</v>
      </c>
      <c r="R1044" s="4">
        <f>VLOOKUP(A1044,'Medical Examinations'!$A$1:$J$2336,7,FALSE)</f>
        <v>0</v>
      </c>
      <c r="S1044" s="4" t="str">
        <f>VLOOKUP(A1044,'Medical Examinations'!$A$1:$J$2336,6,FALSE)</f>
        <v>No</v>
      </c>
      <c r="T1044" s="4" t="str">
        <f>VLOOKUP(A1044,'Medical Examinations'!$A$1:$J$2336,8,FALSE)</f>
        <v>No</v>
      </c>
      <c r="U1044" s="4" t="str">
        <f>VLOOKUP(A1044,'Medical Examinations'!$A$1:$J$2336,9,FALSE)</f>
        <v>Overweight</v>
      </c>
      <c r="V1044" s="4" t="str">
        <f>VLOOKUP(A1044,'Medical Examinations'!$A$1:$J$2336,10,FALSE)</f>
        <v>Normal</v>
      </c>
      <c r="W1044" s="4"/>
      <c r="X1044" s="4"/>
    </row>
    <row r="1045" spans="1:24" ht="15.75" thickBot="1" x14ac:dyDescent="0.3">
      <c r="A1045" s="4" t="s">
        <v>1079</v>
      </c>
      <c r="B1045" s="5">
        <v>1977</v>
      </c>
      <c r="C1045" s="4" t="s">
        <v>30</v>
      </c>
      <c r="D1045" s="5">
        <v>29</v>
      </c>
      <c r="E1045" s="5" t="str">
        <f>CONCATENATE(D1045," ",C1045," ",B1045)</f>
        <v>29 Dec 1977</v>
      </c>
      <c r="F1045" s="4" t="str">
        <f>IF(M1045&lt;=30,"20-30",IF(M1045&lt;=40,"31-40",IF(M1045&lt;=50,"41-50","51+")))</f>
        <v>41-50</v>
      </c>
      <c r="G1045" s="19">
        <v>8520.0300000000007</v>
      </c>
      <c r="H1045" s="4" t="s">
        <v>11</v>
      </c>
      <c r="I1045" s="4" t="s">
        <v>12</v>
      </c>
      <c r="J1045" s="4" t="s">
        <v>42</v>
      </c>
      <c r="K1045" s="4"/>
      <c r="L1045" s="4" t="str">
        <f>VLOOKUP(A1045,'Customer Names'!$A$2:$B$2336,2,FALSE)</f>
        <v>Tabor</v>
      </c>
      <c r="M1045" s="4">
        <f>DATEDIF(E1045,$K$2,"y")</f>
        <v>47</v>
      </c>
      <c r="N1045" s="4">
        <f>VLOOKUP(A1045,'Medical Examinations'!$A$2:$B$2336,2,FALSE)</f>
        <v>30.9</v>
      </c>
      <c r="O1045" s="4">
        <f>VLOOKUP(A1045,'Medical Examinations'!$A$1:$J$2336,3,FALSE)</f>
        <v>5.04</v>
      </c>
      <c r="P1045" s="4" t="str">
        <f>VLOOKUP(A1045,'Medical Examinations'!$A$1:$J$2336,4,FALSE)</f>
        <v>No</v>
      </c>
      <c r="Q1045" s="4" t="str">
        <f>VLOOKUP(A1045,'Medical Examinations'!$A$1:$J$2336,5,FALSE)</f>
        <v>No</v>
      </c>
      <c r="R1045" s="4">
        <f>VLOOKUP(A1045,'Medical Examinations'!$A$1:$J$2336,7,FALSE)</f>
        <v>0</v>
      </c>
      <c r="S1045" s="4" t="str">
        <f>VLOOKUP(A1045,'Medical Examinations'!$A$1:$J$2336,6,FALSE)</f>
        <v>No</v>
      </c>
      <c r="T1045" s="4" t="str">
        <f>VLOOKUP(A1045,'Medical Examinations'!$A$1:$J$2336,8,FALSE)</f>
        <v>No</v>
      </c>
      <c r="U1045" s="4" t="str">
        <f>VLOOKUP(A1045,'Medical Examinations'!$A$1:$J$2336,9,FALSE)</f>
        <v>Obesity</v>
      </c>
      <c r="V1045" s="4" t="str">
        <f>VLOOKUP(A1045,'Medical Examinations'!$A$1:$J$2336,10,FALSE)</f>
        <v>Normal</v>
      </c>
      <c r="W1045" s="4"/>
      <c r="X1045" s="4"/>
    </row>
    <row r="1046" spans="1:24" ht="15.75" thickBot="1" x14ac:dyDescent="0.3">
      <c r="A1046" s="4" t="s">
        <v>1080</v>
      </c>
      <c r="B1046" s="5">
        <v>1979</v>
      </c>
      <c r="C1046" s="4" t="s">
        <v>34</v>
      </c>
      <c r="D1046" s="5">
        <v>13</v>
      </c>
      <c r="E1046" s="5" t="str">
        <f>CONCATENATE(D1046," ",C1046," ",B1046)</f>
        <v>13 Aug 1979</v>
      </c>
      <c r="F1046" s="4" t="str">
        <f>IF(M1046&lt;=30,"20-30",IF(M1046&lt;=40,"31-40",IF(M1046&lt;=50,"41-50","51+")))</f>
        <v>41-50</v>
      </c>
      <c r="G1046" s="19">
        <v>8522</v>
      </c>
      <c r="H1046" s="4" t="s">
        <v>11</v>
      </c>
      <c r="I1046" s="4" t="s">
        <v>11</v>
      </c>
      <c r="J1046" s="4" t="s">
        <v>42</v>
      </c>
      <c r="K1046" s="4"/>
      <c r="L1046" s="4" t="str">
        <f>VLOOKUP(A1046,'Customer Names'!$A$2:$B$2336,2,FALSE)</f>
        <v>Wild</v>
      </c>
      <c r="M1046" s="4">
        <f>DATEDIF(E1046,$K$2,"y")</f>
        <v>45</v>
      </c>
      <c r="N1046" s="4">
        <f>VLOOKUP(A1046,'Medical Examinations'!$A$2:$B$2336,2,FALSE)</f>
        <v>34.4</v>
      </c>
      <c r="O1046" s="4">
        <f>VLOOKUP(A1046,'Medical Examinations'!$A$1:$J$2336,3,FALSE)</f>
        <v>4.95</v>
      </c>
      <c r="P1046" s="4" t="str">
        <f>VLOOKUP(A1046,'Medical Examinations'!$A$1:$J$2336,4,FALSE)</f>
        <v>No</v>
      </c>
      <c r="Q1046" s="4" t="str">
        <f>VLOOKUP(A1046,'Medical Examinations'!$A$1:$J$2336,5,FALSE)</f>
        <v>No</v>
      </c>
      <c r="R1046" s="4">
        <f>VLOOKUP(A1046,'Medical Examinations'!$A$1:$J$2336,7,FALSE)</f>
        <v>1</v>
      </c>
      <c r="S1046" s="4" t="str">
        <f>VLOOKUP(A1046,'Medical Examinations'!$A$1:$J$2336,6,FALSE)</f>
        <v>Yes</v>
      </c>
      <c r="T1046" s="4" t="str">
        <f>VLOOKUP(A1046,'Medical Examinations'!$A$1:$J$2336,8,FALSE)</f>
        <v>No</v>
      </c>
      <c r="U1046" s="4" t="str">
        <f>VLOOKUP(A1046,'Medical Examinations'!$A$1:$J$2336,9,FALSE)</f>
        <v>Obesity</v>
      </c>
      <c r="V1046" s="4" t="str">
        <f>VLOOKUP(A1046,'Medical Examinations'!$A$1:$J$2336,10,FALSE)</f>
        <v>Normal</v>
      </c>
      <c r="W1046" s="4"/>
      <c r="X1046" s="4"/>
    </row>
    <row r="1047" spans="1:24" ht="15.75" thickBot="1" x14ac:dyDescent="0.3">
      <c r="A1047" s="4" t="s">
        <v>1081</v>
      </c>
      <c r="B1047" s="5">
        <v>1977</v>
      </c>
      <c r="C1047" s="4" t="s">
        <v>10</v>
      </c>
      <c r="D1047" s="5">
        <v>26</v>
      </c>
      <c r="E1047" s="5" t="str">
        <f>CONCATENATE(D1047," ",C1047," ",B1047)</f>
        <v>26 Jul 1977</v>
      </c>
      <c r="F1047" s="4" t="str">
        <f>IF(M1047&lt;=30,"20-30",IF(M1047&lt;=40,"31-40",IF(M1047&lt;=50,"41-50","51+")))</f>
        <v>41-50</v>
      </c>
      <c r="G1047" s="19">
        <v>8527.5300000000007</v>
      </c>
      <c r="H1047" s="4" t="s">
        <v>11</v>
      </c>
      <c r="I1047" s="4" t="s">
        <v>11</v>
      </c>
      <c r="J1047" s="4" t="s">
        <v>13</v>
      </c>
      <c r="K1047" s="4"/>
      <c r="L1047" s="4" t="str">
        <f>VLOOKUP(A1047,'Customer Names'!$A$2:$B$2336,2,FALSE)</f>
        <v>Jean</v>
      </c>
      <c r="M1047" s="4">
        <f>DATEDIF(E1047,$K$2,"y")</f>
        <v>47</v>
      </c>
      <c r="N1047" s="4">
        <f>VLOOKUP(A1047,'Medical Examinations'!$A$2:$B$2336,2,FALSE)</f>
        <v>36.299999999999997</v>
      </c>
      <c r="O1047" s="4">
        <f>VLOOKUP(A1047,'Medical Examinations'!$A$1:$J$2336,3,FALSE)</f>
        <v>4.6100000000000003</v>
      </c>
      <c r="P1047" s="4" t="str">
        <f>VLOOKUP(A1047,'Medical Examinations'!$A$1:$J$2336,4,FALSE)</f>
        <v>No</v>
      </c>
      <c r="Q1047" s="4" t="str">
        <f>VLOOKUP(A1047,'Medical Examinations'!$A$1:$J$2336,5,FALSE)</f>
        <v>No</v>
      </c>
      <c r="R1047" s="4">
        <f>VLOOKUP(A1047,'Medical Examinations'!$A$1:$J$2336,7,FALSE)</f>
        <v>0</v>
      </c>
      <c r="S1047" s="4" t="str">
        <f>VLOOKUP(A1047,'Medical Examinations'!$A$1:$J$2336,6,FALSE)</f>
        <v>No</v>
      </c>
      <c r="T1047" s="4" t="str">
        <f>VLOOKUP(A1047,'Medical Examinations'!$A$1:$J$2336,8,FALSE)</f>
        <v>No</v>
      </c>
      <c r="U1047" s="4" t="str">
        <f>VLOOKUP(A1047,'Medical Examinations'!$A$1:$J$2336,9,FALSE)</f>
        <v>Obesity</v>
      </c>
      <c r="V1047" s="4" t="str">
        <f>VLOOKUP(A1047,'Medical Examinations'!$A$1:$J$2336,10,FALSE)</f>
        <v>Normal</v>
      </c>
      <c r="W1047" s="4"/>
      <c r="X1047" s="4"/>
    </row>
    <row r="1048" spans="1:24" ht="15.75" thickBot="1" x14ac:dyDescent="0.3">
      <c r="A1048" s="4" t="s">
        <v>1082</v>
      </c>
      <c r="B1048" s="4" t="s">
        <v>20</v>
      </c>
      <c r="C1048" s="4" t="s">
        <v>10</v>
      </c>
      <c r="D1048" s="5">
        <v>24</v>
      </c>
      <c r="E1048" s="5" t="str">
        <f>CONCATENATE(D1048," ",C1048," ",B1048)</f>
        <v>24 Jul Sep</v>
      </c>
      <c r="F1048" s="4" t="e">
        <f>IF(M1048&lt;=30,"20-30",IF(M1048&lt;=40,"31-40",IF(M1048&lt;=50,"41-50","51+")))</f>
        <v>#VALUE!</v>
      </c>
      <c r="G1048" s="19">
        <v>8534.67</v>
      </c>
      <c r="H1048" s="4" t="s">
        <v>11</v>
      </c>
      <c r="I1048" s="4" t="s">
        <v>12</v>
      </c>
      <c r="J1048" s="4" t="s">
        <v>247</v>
      </c>
      <c r="K1048" s="4"/>
      <c r="L1048" s="4" t="str">
        <f>VLOOKUP(A1048,'Customer Names'!$A$2:$B$2336,2,FALSE)</f>
        <v>Levine</v>
      </c>
      <c r="M1048" s="4" t="e">
        <f>DATEDIF(E1048,$K$2,"y")</f>
        <v>#VALUE!</v>
      </c>
      <c r="N1048" s="4">
        <f>VLOOKUP(A1048,'Medical Examinations'!$A$2:$B$2336,2,FALSE)</f>
        <v>24.32</v>
      </c>
      <c r="O1048" s="4">
        <f>VLOOKUP(A1048,'Medical Examinations'!$A$1:$J$2336,3,FALSE)</f>
        <v>11.56</v>
      </c>
      <c r="P1048" s="4" t="str">
        <f>VLOOKUP(A1048,'Medical Examinations'!$A$1:$J$2336,4,FALSE)</f>
        <v>Yes</v>
      </c>
      <c r="Q1048" s="4" t="str">
        <f>VLOOKUP(A1048,'Medical Examinations'!$A$1:$J$2336,5,FALSE)</f>
        <v>No</v>
      </c>
      <c r="R1048" s="4">
        <f>VLOOKUP(A1048,'Medical Examinations'!$A$1:$J$2336,7,FALSE)</f>
        <v>1</v>
      </c>
      <c r="S1048" s="4" t="str">
        <f>VLOOKUP(A1048,'Medical Examinations'!$A$1:$J$2336,6,FALSE)</f>
        <v>No</v>
      </c>
      <c r="T1048" s="4" t="str">
        <f>VLOOKUP(A1048,'Medical Examinations'!$A$1:$J$2336,8,FALSE)</f>
        <v>No</v>
      </c>
      <c r="U1048" s="4" t="str">
        <f>VLOOKUP(A1048,'Medical Examinations'!$A$1:$J$2336,9,FALSE)</f>
        <v>Normal Weight</v>
      </c>
      <c r="V1048" s="4" t="str">
        <f>VLOOKUP(A1048,'Medical Examinations'!$A$1:$J$2336,10,FALSE)</f>
        <v>Diabetes</v>
      </c>
      <c r="W1048" s="4"/>
      <c r="X1048" s="4"/>
    </row>
    <row r="1049" spans="1:24" ht="15.75" thickBot="1" x14ac:dyDescent="0.3">
      <c r="A1049" s="4" t="s">
        <v>1083</v>
      </c>
      <c r="B1049" s="5">
        <v>1981</v>
      </c>
      <c r="C1049" s="4" t="s">
        <v>30</v>
      </c>
      <c r="D1049" s="5">
        <v>27</v>
      </c>
      <c r="E1049" s="5" t="str">
        <f>CONCATENATE(D1049," ",C1049," ",B1049)</f>
        <v>27 Dec 1981</v>
      </c>
      <c r="F1049" s="4" t="str">
        <f>IF(M1049&lt;=30,"20-30",IF(M1049&lt;=40,"31-40",IF(M1049&lt;=50,"41-50","51+")))</f>
        <v>41-50</v>
      </c>
      <c r="G1049" s="19">
        <v>8538.2900000000009</v>
      </c>
      <c r="H1049" s="4" t="s">
        <v>11</v>
      </c>
      <c r="I1049" s="4" t="s">
        <v>12</v>
      </c>
      <c r="J1049" s="4" t="s">
        <v>247</v>
      </c>
      <c r="K1049" s="4"/>
      <c r="L1049" s="4" t="str">
        <f>VLOOKUP(A1049,'Customer Names'!$A$2:$B$2336,2,FALSE)</f>
        <v>Overpeck</v>
      </c>
      <c r="M1049" s="4">
        <f>DATEDIF(E1049,$K$2,"y")</f>
        <v>43</v>
      </c>
      <c r="N1049" s="4">
        <f>VLOOKUP(A1049,'Medical Examinations'!$A$2:$B$2336,2,FALSE)</f>
        <v>33.155000000000001</v>
      </c>
      <c r="O1049" s="4">
        <f>VLOOKUP(A1049,'Medical Examinations'!$A$1:$J$2336,3,FALSE)</f>
        <v>8.3800000000000008</v>
      </c>
      <c r="P1049" s="4" t="str">
        <f>VLOOKUP(A1049,'Medical Examinations'!$A$1:$J$2336,4,FALSE)</f>
        <v>Yes</v>
      </c>
      <c r="Q1049" s="4" t="str">
        <f>VLOOKUP(A1049,'Medical Examinations'!$A$1:$J$2336,5,FALSE)</f>
        <v>No</v>
      </c>
      <c r="R1049" s="4">
        <f>VLOOKUP(A1049,'Medical Examinations'!$A$1:$J$2336,7,FALSE)</f>
        <v>0</v>
      </c>
      <c r="S1049" s="4" t="str">
        <f>VLOOKUP(A1049,'Medical Examinations'!$A$1:$J$2336,6,FALSE)</f>
        <v>No</v>
      </c>
      <c r="T1049" s="4" t="str">
        <f>VLOOKUP(A1049,'Medical Examinations'!$A$1:$J$2336,8,FALSE)</f>
        <v>No</v>
      </c>
      <c r="U1049" s="4" t="str">
        <f>VLOOKUP(A1049,'Medical Examinations'!$A$1:$J$2336,9,FALSE)</f>
        <v>Obesity</v>
      </c>
      <c r="V1049" s="4" t="str">
        <f>VLOOKUP(A1049,'Medical Examinations'!$A$1:$J$2336,10,FALSE)</f>
        <v>Diabetes</v>
      </c>
      <c r="W1049" s="4"/>
      <c r="X1049" s="4"/>
    </row>
    <row r="1050" spans="1:24" ht="15.75" thickBot="1" x14ac:dyDescent="0.3">
      <c r="A1050" s="4" t="s">
        <v>1084</v>
      </c>
      <c r="B1050" s="5">
        <v>1975</v>
      </c>
      <c r="C1050" s="4" t="s">
        <v>15</v>
      </c>
      <c r="D1050" s="5">
        <v>6</v>
      </c>
      <c r="E1050" s="5" t="str">
        <f>CONCATENATE(D1050," ",C1050," ",B1050)</f>
        <v>6 Nov 1975</v>
      </c>
      <c r="F1050" s="4" t="str">
        <f>IF(M1050&lt;=30,"20-30",IF(M1050&lt;=40,"31-40",IF(M1050&lt;=50,"41-50","51+")))</f>
        <v>41-50</v>
      </c>
      <c r="G1050" s="19">
        <v>8539.67</v>
      </c>
      <c r="H1050" s="4" t="s">
        <v>11</v>
      </c>
      <c r="I1050" s="4" t="s">
        <v>12</v>
      </c>
      <c r="J1050" s="4" t="s">
        <v>42</v>
      </c>
      <c r="K1050" s="4"/>
      <c r="L1050" s="4" t="str">
        <f>VLOOKUP(A1050,'Customer Names'!$A$2:$B$2336,2,FALSE)</f>
        <v>Foster</v>
      </c>
      <c r="M1050" s="4">
        <f>DATEDIF(E1050,$K$2,"y")</f>
        <v>49</v>
      </c>
      <c r="N1050" s="4">
        <f>VLOOKUP(A1050,'Medical Examinations'!$A$2:$B$2336,2,FALSE)</f>
        <v>23.6</v>
      </c>
      <c r="O1050" s="4">
        <f>VLOOKUP(A1050,'Medical Examinations'!$A$1:$J$2336,3,FALSE)</f>
        <v>7.4</v>
      </c>
      <c r="P1050" s="4" t="str">
        <f>VLOOKUP(A1050,'Medical Examinations'!$A$1:$J$2336,4,FALSE)</f>
        <v>Yes</v>
      </c>
      <c r="Q1050" s="4" t="str">
        <f>VLOOKUP(A1050,'Medical Examinations'!$A$1:$J$2336,5,FALSE)</f>
        <v>No</v>
      </c>
      <c r="R1050" s="4">
        <f>VLOOKUP(A1050,'Medical Examinations'!$A$1:$J$2336,7,FALSE)</f>
        <v>1</v>
      </c>
      <c r="S1050" s="4" t="str">
        <f>VLOOKUP(A1050,'Medical Examinations'!$A$1:$J$2336,6,FALSE)</f>
        <v>No</v>
      </c>
      <c r="T1050" s="4" t="str">
        <f>VLOOKUP(A1050,'Medical Examinations'!$A$1:$J$2336,8,FALSE)</f>
        <v>No</v>
      </c>
      <c r="U1050" s="4" t="str">
        <f>VLOOKUP(A1050,'Medical Examinations'!$A$1:$J$2336,9,FALSE)</f>
        <v>Normal Weight</v>
      </c>
      <c r="V1050" s="4" t="str">
        <f>VLOOKUP(A1050,'Medical Examinations'!$A$1:$J$2336,10,FALSE)</f>
        <v>Diabetes</v>
      </c>
      <c r="W1050" s="4"/>
      <c r="X1050" s="4"/>
    </row>
    <row r="1051" spans="1:24" ht="15.75" thickBot="1" x14ac:dyDescent="0.3">
      <c r="A1051" s="4" t="s">
        <v>1085</v>
      </c>
      <c r="B1051" s="4" t="s">
        <v>20</v>
      </c>
      <c r="C1051" s="4" t="s">
        <v>30</v>
      </c>
      <c r="D1051" s="5">
        <v>12</v>
      </c>
      <c r="E1051" s="5" t="str">
        <f>CONCATENATE(D1051," ",C1051," ",B1051)</f>
        <v>12 Dec Sep</v>
      </c>
      <c r="F1051" s="4" t="e">
        <f>IF(M1051&lt;=30,"20-30",IF(M1051&lt;=40,"31-40",IF(M1051&lt;=50,"41-50","51+")))</f>
        <v>#VALUE!</v>
      </c>
      <c r="G1051" s="19">
        <v>8547.69</v>
      </c>
      <c r="H1051" s="4" t="s">
        <v>11</v>
      </c>
      <c r="I1051" s="4" t="s">
        <v>16</v>
      </c>
      <c r="J1051" s="4" t="s">
        <v>13</v>
      </c>
      <c r="K1051" s="4"/>
      <c r="L1051" s="4" t="str">
        <f>VLOOKUP(A1051,'Customer Names'!$A$2:$B$2336,2,FALSE)</f>
        <v>Ainsley</v>
      </c>
      <c r="M1051" s="4" t="e">
        <f>DATEDIF(E1051,$K$2,"y")</f>
        <v>#VALUE!</v>
      </c>
      <c r="N1051" s="4">
        <f>VLOOKUP(A1051,'Medical Examinations'!$A$2:$B$2336,2,FALSE)</f>
        <v>29.37</v>
      </c>
      <c r="O1051" s="4">
        <f>VLOOKUP(A1051,'Medical Examinations'!$A$1:$J$2336,3,FALSE)</f>
        <v>8.01</v>
      </c>
      <c r="P1051" s="4" t="str">
        <f>VLOOKUP(A1051,'Medical Examinations'!$A$1:$J$2336,4,FALSE)</f>
        <v>Yes</v>
      </c>
      <c r="Q1051" s="4" t="str">
        <f>VLOOKUP(A1051,'Medical Examinations'!$A$1:$J$2336,5,FALSE)</f>
        <v>No</v>
      </c>
      <c r="R1051" s="4">
        <f>VLOOKUP(A1051,'Medical Examinations'!$A$1:$J$2336,7,FALSE)</f>
        <v>1</v>
      </c>
      <c r="S1051" s="4" t="str">
        <f>VLOOKUP(A1051,'Medical Examinations'!$A$1:$J$2336,6,FALSE)</f>
        <v>No</v>
      </c>
      <c r="T1051" s="4" t="str">
        <f>VLOOKUP(A1051,'Medical Examinations'!$A$1:$J$2336,8,FALSE)</f>
        <v>No</v>
      </c>
      <c r="U1051" s="4" t="str">
        <f>VLOOKUP(A1051,'Medical Examinations'!$A$1:$J$2336,9,FALSE)</f>
        <v>Overweight</v>
      </c>
      <c r="V1051" s="4" t="str">
        <f>VLOOKUP(A1051,'Medical Examinations'!$A$1:$J$2336,10,FALSE)</f>
        <v>Diabetes</v>
      </c>
      <c r="W1051" s="4"/>
      <c r="X1051" s="4"/>
    </row>
    <row r="1052" spans="1:24" ht="15.75" thickBot="1" x14ac:dyDescent="0.3">
      <c r="A1052" s="4" t="s">
        <v>1086</v>
      </c>
      <c r="B1052" s="5">
        <v>1975</v>
      </c>
      <c r="C1052" s="4" t="s">
        <v>34</v>
      </c>
      <c r="D1052" s="5">
        <v>6</v>
      </c>
      <c r="E1052" s="5" t="str">
        <f>CONCATENATE(D1052," ",C1052," ",B1052)</f>
        <v>6 Aug 1975</v>
      </c>
      <c r="F1052" s="4" t="str">
        <f>IF(M1052&lt;=30,"20-30",IF(M1052&lt;=40,"31-40",IF(M1052&lt;=50,"41-50","51+")))</f>
        <v>41-50</v>
      </c>
      <c r="G1052" s="19">
        <v>8551.35</v>
      </c>
      <c r="H1052" s="4" t="s">
        <v>11</v>
      </c>
      <c r="I1052" s="4" t="s">
        <v>11</v>
      </c>
      <c r="J1052" s="4" t="s">
        <v>42</v>
      </c>
      <c r="K1052" s="4"/>
      <c r="L1052" s="4" t="str">
        <f>VLOOKUP(A1052,'Customer Names'!$A$2:$B$2336,2,FALSE)</f>
        <v>Bokun</v>
      </c>
      <c r="M1052" s="4">
        <f>DATEDIF(E1052,$K$2,"y")</f>
        <v>49</v>
      </c>
      <c r="N1052" s="4">
        <f>VLOOKUP(A1052,'Medical Examinations'!$A$2:$B$2336,2,FALSE)</f>
        <v>32</v>
      </c>
      <c r="O1052" s="4">
        <f>VLOOKUP(A1052,'Medical Examinations'!$A$1:$J$2336,3,FALSE)</f>
        <v>7.85</v>
      </c>
      <c r="P1052" s="4" t="str">
        <f>VLOOKUP(A1052,'Medical Examinations'!$A$1:$J$2336,4,FALSE)</f>
        <v>Yes</v>
      </c>
      <c r="Q1052" s="4" t="str">
        <f>VLOOKUP(A1052,'Medical Examinations'!$A$1:$J$2336,5,FALSE)</f>
        <v>No</v>
      </c>
      <c r="R1052" s="4">
        <f>VLOOKUP(A1052,'Medical Examinations'!$A$1:$J$2336,7,FALSE)</f>
        <v>1</v>
      </c>
      <c r="S1052" s="4" t="str">
        <f>VLOOKUP(A1052,'Medical Examinations'!$A$1:$J$2336,6,FALSE)</f>
        <v>No</v>
      </c>
      <c r="T1052" s="4" t="str">
        <f>VLOOKUP(A1052,'Medical Examinations'!$A$1:$J$2336,8,FALSE)</f>
        <v>No</v>
      </c>
      <c r="U1052" s="4" t="str">
        <f>VLOOKUP(A1052,'Medical Examinations'!$A$1:$J$2336,9,FALSE)</f>
        <v>Obesity</v>
      </c>
      <c r="V1052" s="4" t="str">
        <f>VLOOKUP(A1052,'Medical Examinations'!$A$1:$J$2336,10,FALSE)</f>
        <v>Diabetes</v>
      </c>
      <c r="W1052" s="4"/>
      <c r="X1052" s="4"/>
    </row>
    <row r="1053" spans="1:24" ht="15.75" thickBot="1" x14ac:dyDescent="0.3">
      <c r="A1053" s="4" t="s">
        <v>1087</v>
      </c>
      <c r="B1053" s="5">
        <v>1975</v>
      </c>
      <c r="C1053" s="4" t="s">
        <v>34</v>
      </c>
      <c r="D1053" s="5">
        <v>21</v>
      </c>
      <c r="E1053" s="5" t="str">
        <f>CONCATENATE(D1053," ",C1053," ",B1053)</f>
        <v>21 Aug 1975</v>
      </c>
      <c r="F1053" s="4" t="str">
        <f>IF(M1053&lt;=30,"20-30",IF(M1053&lt;=40,"31-40",IF(M1053&lt;=50,"41-50","51+")))</f>
        <v>41-50</v>
      </c>
      <c r="G1053" s="19">
        <v>8556.91</v>
      </c>
      <c r="H1053" s="4" t="s">
        <v>11</v>
      </c>
      <c r="I1053" s="4" t="s">
        <v>16</v>
      </c>
      <c r="J1053" s="4" t="s">
        <v>42</v>
      </c>
      <c r="K1053" s="4"/>
      <c r="L1053" s="4" t="str">
        <f>VLOOKUP(A1053,'Customer Names'!$A$2:$B$2336,2,FALSE)</f>
        <v>Wegner</v>
      </c>
      <c r="M1053" s="4">
        <f>DATEDIF(E1053,$K$2,"y")</f>
        <v>49</v>
      </c>
      <c r="N1053" s="4">
        <f>VLOOKUP(A1053,'Medical Examinations'!$A$2:$B$2336,2,FALSE)</f>
        <v>36</v>
      </c>
      <c r="O1053" s="4">
        <f>VLOOKUP(A1053,'Medical Examinations'!$A$1:$J$2336,3,FALSE)</f>
        <v>11.94</v>
      </c>
      <c r="P1053" s="4" t="str">
        <f>VLOOKUP(A1053,'Medical Examinations'!$A$1:$J$2336,4,FALSE)</f>
        <v>Yes</v>
      </c>
      <c r="Q1053" s="4" t="str">
        <f>VLOOKUP(A1053,'Medical Examinations'!$A$1:$J$2336,5,FALSE)</f>
        <v>No</v>
      </c>
      <c r="R1053" s="4">
        <f>VLOOKUP(A1053,'Medical Examinations'!$A$1:$J$2336,7,FALSE)</f>
        <v>1</v>
      </c>
      <c r="S1053" s="4" t="str">
        <f>VLOOKUP(A1053,'Medical Examinations'!$A$1:$J$2336,6,FALSE)</f>
        <v>No</v>
      </c>
      <c r="T1053" s="4" t="str">
        <f>VLOOKUP(A1053,'Medical Examinations'!$A$1:$J$2336,8,FALSE)</f>
        <v>No</v>
      </c>
      <c r="U1053" s="4" t="str">
        <f>VLOOKUP(A1053,'Medical Examinations'!$A$1:$J$2336,9,FALSE)</f>
        <v>Obesity</v>
      </c>
      <c r="V1053" s="4" t="str">
        <f>VLOOKUP(A1053,'Medical Examinations'!$A$1:$J$2336,10,FALSE)</f>
        <v>Diabetes</v>
      </c>
      <c r="W1053" s="4"/>
      <c r="X1053" s="4"/>
    </row>
    <row r="1054" spans="1:24" ht="15.75" thickBot="1" x14ac:dyDescent="0.3">
      <c r="A1054" s="4" t="s">
        <v>1088</v>
      </c>
      <c r="B1054" s="5">
        <v>1988</v>
      </c>
      <c r="C1054" s="4" t="s">
        <v>20</v>
      </c>
      <c r="D1054" s="5">
        <v>21</v>
      </c>
      <c r="E1054" s="5" t="str">
        <f>CONCATENATE(D1054," ",C1054," ",B1054)</f>
        <v>21 Sep 1988</v>
      </c>
      <c r="F1054" s="4" t="str">
        <f>IF(M1054&lt;=30,"20-30",IF(M1054&lt;=40,"31-40",IF(M1054&lt;=50,"41-50","51+")))</f>
        <v>31-40</v>
      </c>
      <c r="G1054" s="19">
        <v>8567.25</v>
      </c>
      <c r="H1054" s="4" t="s">
        <v>11</v>
      </c>
      <c r="I1054" s="4" t="s">
        <v>16</v>
      </c>
      <c r="J1054" s="4" t="s">
        <v>23</v>
      </c>
      <c r="K1054" s="4"/>
      <c r="L1054" s="4" t="str">
        <f>VLOOKUP(A1054,'Customer Names'!$A$2:$B$2336,2,FALSE)</f>
        <v>Reed</v>
      </c>
      <c r="M1054" s="4">
        <f>DATEDIF(E1054,$K$2,"y")</f>
        <v>36</v>
      </c>
      <c r="N1054" s="4">
        <f>VLOOKUP(A1054,'Medical Examinations'!$A$2:$B$2336,2,FALSE)</f>
        <v>31.93</v>
      </c>
      <c r="O1054" s="4">
        <f>VLOOKUP(A1054,'Medical Examinations'!$A$1:$J$2336,3,FALSE)</f>
        <v>4.82</v>
      </c>
      <c r="P1054" s="4" t="str">
        <f>VLOOKUP(A1054,'Medical Examinations'!$A$1:$J$2336,4,FALSE)</f>
        <v>Yes</v>
      </c>
      <c r="Q1054" s="4" t="str">
        <f>VLOOKUP(A1054,'Medical Examinations'!$A$1:$J$2336,5,FALSE)</f>
        <v>No</v>
      </c>
      <c r="R1054" s="4">
        <f>VLOOKUP(A1054,'Medical Examinations'!$A$1:$J$2336,7,FALSE)</f>
        <v>1</v>
      </c>
      <c r="S1054" s="4" t="str">
        <f>VLOOKUP(A1054,'Medical Examinations'!$A$1:$J$2336,6,FALSE)</f>
        <v>No</v>
      </c>
      <c r="T1054" s="4" t="str">
        <f>VLOOKUP(A1054,'Medical Examinations'!$A$1:$J$2336,8,FALSE)</f>
        <v>No</v>
      </c>
      <c r="U1054" s="4" t="str">
        <f>VLOOKUP(A1054,'Medical Examinations'!$A$1:$J$2336,9,FALSE)</f>
        <v>Obesity</v>
      </c>
      <c r="V1054" s="4" t="str">
        <f>VLOOKUP(A1054,'Medical Examinations'!$A$1:$J$2336,10,FALSE)</f>
        <v>Normal</v>
      </c>
      <c r="W1054" s="4"/>
      <c r="X1054" s="4"/>
    </row>
    <row r="1055" spans="1:24" ht="15.75" thickBot="1" x14ac:dyDescent="0.3">
      <c r="A1055" s="4" t="s">
        <v>1089</v>
      </c>
      <c r="B1055" s="5">
        <v>1975</v>
      </c>
      <c r="C1055" s="4" t="s">
        <v>20</v>
      </c>
      <c r="D1055" s="5">
        <v>26</v>
      </c>
      <c r="E1055" s="5" t="str">
        <f>CONCATENATE(D1055," ",C1055," ",B1055)</f>
        <v>26 Sep 1975</v>
      </c>
      <c r="F1055" s="4" t="str">
        <f>IF(M1055&lt;=30,"20-30",IF(M1055&lt;=40,"31-40",IF(M1055&lt;=50,"41-50","51+")))</f>
        <v>41-50</v>
      </c>
      <c r="G1055" s="19">
        <v>8569.86</v>
      </c>
      <c r="H1055" s="4" t="s">
        <v>11</v>
      </c>
      <c r="I1055" s="4" t="s">
        <v>12</v>
      </c>
      <c r="J1055" s="4" t="s">
        <v>13</v>
      </c>
      <c r="K1055" s="4"/>
      <c r="L1055" s="4" t="str">
        <f>VLOOKUP(A1055,'Customer Names'!$A$2:$B$2336,2,FALSE)</f>
        <v>Amato</v>
      </c>
      <c r="M1055" s="4">
        <f>DATEDIF(E1055,$K$2,"y")</f>
        <v>49</v>
      </c>
      <c r="N1055" s="4">
        <f>VLOOKUP(A1055,'Medical Examinations'!$A$2:$B$2336,2,FALSE)</f>
        <v>45.32</v>
      </c>
      <c r="O1055" s="4">
        <f>VLOOKUP(A1055,'Medical Examinations'!$A$1:$J$2336,3,FALSE)</f>
        <v>6.53</v>
      </c>
      <c r="P1055" s="4" t="str">
        <f>VLOOKUP(A1055,'Medical Examinations'!$A$1:$J$2336,4,FALSE)</f>
        <v>Yes</v>
      </c>
      <c r="Q1055" s="4" t="str">
        <f>VLOOKUP(A1055,'Medical Examinations'!$A$1:$J$2336,5,FALSE)</f>
        <v>No</v>
      </c>
      <c r="R1055" s="4">
        <f>VLOOKUP(A1055,'Medical Examinations'!$A$1:$J$2336,7,FALSE)</f>
        <v>1</v>
      </c>
      <c r="S1055" s="4" t="str">
        <f>VLOOKUP(A1055,'Medical Examinations'!$A$1:$J$2336,6,FALSE)</f>
        <v>No</v>
      </c>
      <c r="T1055" s="4" t="str">
        <f>VLOOKUP(A1055,'Medical Examinations'!$A$1:$J$2336,8,FALSE)</f>
        <v>No</v>
      </c>
      <c r="U1055" s="4" t="str">
        <f>VLOOKUP(A1055,'Medical Examinations'!$A$1:$J$2336,9,FALSE)</f>
        <v>Obesity</v>
      </c>
      <c r="V1055" s="4" t="str">
        <f>VLOOKUP(A1055,'Medical Examinations'!$A$1:$J$2336,10,FALSE)</f>
        <v>Diabetes</v>
      </c>
      <c r="W1055" s="4"/>
      <c r="X1055" s="4"/>
    </row>
    <row r="1056" spans="1:24" ht="15.75" thickBot="1" x14ac:dyDescent="0.3">
      <c r="A1056" s="4" t="s">
        <v>1090</v>
      </c>
      <c r="B1056" s="5">
        <v>1982</v>
      </c>
      <c r="C1056" s="4" t="s">
        <v>30</v>
      </c>
      <c r="D1056" s="5">
        <v>6</v>
      </c>
      <c r="E1056" s="5" t="str">
        <f>CONCATENATE(D1056," ",C1056," ",B1056)</f>
        <v>6 Dec 1982</v>
      </c>
      <c r="F1056" s="4" t="str">
        <f>IF(M1056&lt;=30,"20-30",IF(M1056&lt;=40,"31-40",IF(M1056&lt;=50,"41-50","51+")))</f>
        <v>41-50</v>
      </c>
      <c r="G1056" s="19">
        <v>8572.0400000000009</v>
      </c>
      <c r="H1056" s="4" t="s">
        <v>11</v>
      </c>
      <c r="I1056" s="4" t="s">
        <v>11</v>
      </c>
      <c r="J1056" s="4" t="s">
        <v>300</v>
      </c>
      <c r="K1056" s="4"/>
      <c r="L1056" s="4" t="str">
        <f>VLOOKUP(A1056,'Customer Names'!$A$2:$B$2336,2,FALSE)</f>
        <v>O'Hora</v>
      </c>
      <c r="M1056" s="4">
        <f>DATEDIF(E1056,$K$2,"y")</f>
        <v>42</v>
      </c>
      <c r="N1056" s="4">
        <f>VLOOKUP(A1056,'Medical Examinations'!$A$2:$B$2336,2,FALSE)</f>
        <v>26.36</v>
      </c>
      <c r="O1056" s="4">
        <f>VLOOKUP(A1056,'Medical Examinations'!$A$1:$J$2336,3,FALSE)</f>
        <v>5.52</v>
      </c>
      <c r="P1056" s="4" t="str">
        <f>VLOOKUP(A1056,'Medical Examinations'!$A$1:$J$2336,4,FALSE)</f>
        <v>No</v>
      </c>
      <c r="Q1056" s="4" t="str">
        <f>VLOOKUP(A1056,'Medical Examinations'!$A$1:$J$2336,5,FALSE)</f>
        <v>No</v>
      </c>
      <c r="R1056" s="4">
        <f>VLOOKUP(A1056,'Medical Examinations'!$A$1:$J$2336,7,FALSE)</f>
        <v>0</v>
      </c>
      <c r="S1056" s="4" t="str">
        <f>VLOOKUP(A1056,'Medical Examinations'!$A$1:$J$2336,6,FALSE)</f>
        <v>No</v>
      </c>
      <c r="T1056" s="4" t="str">
        <f>VLOOKUP(A1056,'Medical Examinations'!$A$1:$J$2336,8,FALSE)</f>
        <v>No</v>
      </c>
      <c r="U1056" s="4" t="str">
        <f>VLOOKUP(A1056,'Medical Examinations'!$A$1:$J$2336,9,FALSE)</f>
        <v>Overweight</v>
      </c>
      <c r="V1056" s="4" t="str">
        <f>VLOOKUP(A1056,'Medical Examinations'!$A$1:$J$2336,10,FALSE)</f>
        <v>Normal</v>
      </c>
      <c r="W1056" s="4"/>
      <c r="X1056" s="4"/>
    </row>
    <row r="1057" spans="1:24" ht="15.75" thickBot="1" x14ac:dyDescent="0.3">
      <c r="A1057" s="4" t="s">
        <v>1091</v>
      </c>
      <c r="B1057" s="5">
        <v>1987</v>
      </c>
      <c r="C1057" s="4" t="s">
        <v>15</v>
      </c>
      <c r="D1057" s="5">
        <v>11</v>
      </c>
      <c r="E1057" s="5" t="str">
        <f>CONCATENATE(D1057," ",C1057," ",B1057)</f>
        <v>11 Nov 1987</v>
      </c>
      <c r="F1057" s="4" t="str">
        <f>IF(M1057&lt;=30,"20-30",IF(M1057&lt;=40,"31-40",IF(M1057&lt;=50,"41-50","51+")))</f>
        <v>31-40</v>
      </c>
      <c r="G1057" s="19">
        <v>8573.2999999999993</v>
      </c>
      <c r="H1057" s="4" t="s">
        <v>11</v>
      </c>
      <c r="I1057" s="4" t="s">
        <v>11</v>
      </c>
      <c r="J1057" s="4" t="s">
        <v>300</v>
      </c>
      <c r="K1057" s="4"/>
      <c r="L1057" s="4" t="str">
        <f>VLOOKUP(A1057,'Customer Names'!$A$2:$B$2336,2,FALSE)</f>
        <v>Jacobsen</v>
      </c>
      <c r="M1057" s="4">
        <f>DATEDIF(E1057,$K$2,"y")</f>
        <v>37</v>
      </c>
      <c r="N1057" s="4">
        <f>VLOOKUP(A1057,'Medical Examinations'!$A$2:$B$2336,2,FALSE)</f>
        <v>30.15</v>
      </c>
      <c r="O1057" s="4">
        <f>VLOOKUP(A1057,'Medical Examinations'!$A$1:$J$2336,3,FALSE)</f>
        <v>4.25</v>
      </c>
      <c r="P1057" s="4" t="str">
        <f>VLOOKUP(A1057,'Medical Examinations'!$A$1:$J$2336,4,FALSE)</f>
        <v>No</v>
      </c>
      <c r="Q1057" s="4" t="str">
        <f>VLOOKUP(A1057,'Medical Examinations'!$A$1:$J$2336,5,FALSE)</f>
        <v>No</v>
      </c>
      <c r="R1057" s="4">
        <f>VLOOKUP(A1057,'Medical Examinations'!$A$1:$J$2336,7,FALSE)</f>
        <v>1</v>
      </c>
      <c r="S1057" s="4" t="str">
        <f>VLOOKUP(A1057,'Medical Examinations'!$A$1:$J$2336,6,FALSE)</f>
        <v>No</v>
      </c>
      <c r="T1057" s="4" t="str">
        <f>VLOOKUP(A1057,'Medical Examinations'!$A$1:$J$2336,8,FALSE)</f>
        <v>No</v>
      </c>
      <c r="U1057" s="4" t="str">
        <f>VLOOKUP(A1057,'Medical Examinations'!$A$1:$J$2336,9,FALSE)</f>
        <v>Obesity</v>
      </c>
      <c r="V1057" s="4" t="str">
        <f>VLOOKUP(A1057,'Medical Examinations'!$A$1:$J$2336,10,FALSE)</f>
        <v>Normal</v>
      </c>
      <c r="W1057" s="4"/>
      <c r="X1057" s="4"/>
    </row>
    <row r="1058" spans="1:24" ht="15.75" thickBot="1" x14ac:dyDescent="0.3">
      <c r="A1058" s="4" t="s">
        <v>1092</v>
      </c>
      <c r="B1058" s="5">
        <v>1983</v>
      </c>
      <c r="C1058" s="4" t="s">
        <v>30</v>
      </c>
      <c r="D1058" s="5">
        <v>30</v>
      </c>
      <c r="E1058" s="5" t="str">
        <f>CONCATENATE(D1058," ",C1058," ",B1058)</f>
        <v>30 Dec 1983</v>
      </c>
      <c r="F1058" s="4" t="str">
        <f>IF(M1058&lt;=30,"20-30",IF(M1058&lt;=40,"31-40",IF(M1058&lt;=50,"41-50","51+")))</f>
        <v>41-50</v>
      </c>
      <c r="G1058" s="19">
        <v>8582.2999999999993</v>
      </c>
      <c r="H1058" s="4" t="s">
        <v>11</v>
      </c>
      <c r="I1058" s="4" t="s">
        <v>16</v>
      </c>
      <c r="J1058" s="4" t="s">
        <v>13</v>
      </c>
      <c r="K1058" s="4"/>
      <c r="L1058" s="4" t="str">
        <f>VLOOKUP(A1058,'Customer Names'!$A$2:$B$2336,2,FALSE)</f>
        <v>Roach</v>
      </c>
      <c r="M1058" s="4">
        <f>DATEDIF(E1058,$K$2,"y")</f>
        <v>41</v>
      </c>
      <c r="N1058" s="4">
        <f>VLOOKUP(A1058,'Medical Examinations'!$A$2:$B$2336,2,FALSE)</f>
        <v>23.87</v>
      </c>
      <c r="O1058" s="4">
        <f>VLOOKUP(A1058,'Medical Examinations'!$A$1:$J$2336,3,FALSE)</f>
        <v>4.7699999999999996</v>
      </c>
      <c r="P1058" s="4" t="str">
        <f>VLOOKUP(A1058,'Medical Examinations'!$A$1:$J$2336,4,FALSE)</f>
        <v>Yes</v>
      </c>
      <c r="Q1058" s="4" t="str">
        <f>VLOOKUP(A1058,'Medical Examinations'!$A$1:$J$2336,5,FALSE)</f>
        <v>No</v>
      </c>
      <c r="R1058" s="4">
        <f>VLOOKUP(A1058,'Medical Examinations'!$A$1:$J$2336,7,FALSE)</f>
        <v>1</v>
      </c>
      <c r="S1058" s="4" t="str">
        <f>VLOOKUP(A1058,'Medical Examinations'!$A$1:$J$2336,6,FALSE)</f>
        <v>Yes</v>
      </c>
      <c r="T1058" s="4" t="str">
        <f>VLOOKUP(A1058,'Medical Examinations'!$A$1:$J$2336,8,FALSE)</f>
        <v>No</v>
      </c>
      <c r="U1058" s="4" t="str">
        <f>VLOOKUP(A1058,'Medical Examinations'!$A$1:$J$2336,9,FALSE)</f>
        <v>Normal Weight</v>
      </c>
      <c r="V1058" s="4" t="str">
        <f>VLOOKUP(A1058,'Medical Examinations'!$A$1:$J$2336,10,FALSE)</f>
        <v>Normal</v>
      </c>
      <c r="W1058" s="4"/>
      <c r="X1058" s="4"/>
    </row>
    <row r="1059" spans="1:24" ht="15.75" thickBot="1" x14ac:dyDescent="0.3">
      <c r="A1059" s="4" t="s">
        <v>1093</v>
      </c>
      <c r="B1059" s="5">
        <v>1983</v>
      </c>
      <c r="C1059" s="4" t="s">
        <v>10</v>
      </c>
      <c r="D1059" s="5">
        <v>25</v>
      </c>
      <c r="E1059" s="5" t="str">
        <f>CONCATENATE(D1059," ",C1059," ",B1059)</f>
        <v>25 Jul 1983</v>
      </c>
      <c r="F1059" s="4" t="str">
        <f>IF(M1059&lt;=30,"20-30",IF(M1059&lt;=40,"31-40",IF(M1059&lt;=50,"41-50","51+")))</f>
        <v>41-50</v>
      </c>
      <c r="G1059" s="19">
        <v>8596.83</v>
      </c>
      <c r="H1059" s="4" t="s">
        <v>11</v>
      </c>
      <c r="I1059" s="4" t="s">
        <v>12</v>
      </c>
      <c r="J1059" s="4" t="s">
        <v>13</v>
      </c>
      <c r="K1059" s="4"/>
      <c r="L1059" s="4" t="str">
        <f>VLOOKUP(A1059,'Customer Names'!$A$2:$B$2336,2,FALSE)</f>
        <v>Willsey</v>
      </c>
      <c r="M1059" s="4">
        <f>DATEDIF(E1059,$K$2,"y")</f>
        <v>41</v>
      </c>
      <c r="N1059" s="4">
        <f>VLOOKUP(A1059,'Medical Examinations'!$A$2:$B$2336,2,FALSE)</f>
        <v>34.32</v>
      </c>
      <c r="O1059" s="4">
        <f>VLOOKUP(A1059,'Medical Examinations'!$A$1:$J$2336,3,FALSE)</f>
        <v>5.7</v>
      </c>
      <c r="P1059" s="4" t="str">
        <f>VLOOKUP(A1059,'Medical Examinations'!$A$1:$J$2336,4,FALSE)</f>
        <v>Yes</v>
      </c>
      <c r="Q1059" s="4" t="str">
        <f>VLOOKUP(A1059,'Medical Examinations'!$A$1:$J$2336,5,FALSE)</f>
        <v>No</v>
      </c>
      <c r="R1059" s="4">
        <f>VLOOKUP(A1059,'Medical Examinations'!$A$1:$J$2336,7,FALSE)</f>
        <v>1</v>
      </c>
      <c r="S1059" s="4" t="str">
        <f>VLOOKUP(A1059,'Medical Examinations'!$A$1:$J$2336,6,FALSE)</f>
        <v>Yes</v>
      </c>
      <c r="T1059" s="4" t="str">
        <f>VLOOKUP(A1059,'Medical Examinations'!$A$1:$J$2336,8,FALSE)</f>
        <v>No</v>
      </c>
      <c r="U1059" s="4" t="str">
        <f>VLOOKUP(A1059,'Medical Examinations'!$A$1:$J$2336,9,FALSE)</f>
        <v>Obesity</v>
      </c>
      <c r="V1059" s="4" t="str">
        <f>VLOOKUP(A1059,'Medical Examinations'!$A$1:$J$2336,10,FALSE)</f>
        <v>Prediabetes</v>
      </c>
      <c r="W1059" s="4"/>
      <c r="X1059" s="4"/>
    </row>
    <row r="1060" spans="1:24" ht="15.75" thickBot="1" x14ac:dyDescent="0.3">
      <c r="A1060" s="4" t="s">
        <v>1094</v>
      </c>
      <c r="B1060" s="5">
        <v>1973</v>
      </c>
      <c r="C1060" s="4" t="s">
        <v>10</v>
      </c>
      <c r="D1060" s="5">
        <v>11</v>
      </c>
      <c r="E1060" s="5" t="str">
        <f>CONCATENATE(D1060," ",C1060," ",B1060)</f>
        <v>11 Jul 1973</v>
      </c>
      <c r="F1060" s="4" t="str">
        <f>IF(M1060&lt;=30,"20-30",IF(M1060&lt;=40,"31-40",IF(M1060&lt;=50,"41-50","51+")))</f>
        <v>51+</v>
      </c>
      <c r="G1060" s="19">
        <v>8601.33</v>
      </c>
      <c r="H1060" s="4" t="s">
        <v>11</v>
      </c>
      <c r="I1060" s="4" t="s">
        <v>16</v>
      </c>
      <c r="J1060" s="4" t="s">
        <v>13</v>
      </c>
      <c r="K1060" s="4"/>
      <c r="L1060" s="4" t="str">
        <f>VLOOKUP(A1060,'Customer Names'!$A$2:$B$2336,2,FALSE)</f>
        <v>Pretot</v>
      </c>
      <c r="M1060" s="4">
        <f>DATEDIF(E1060,$K$2,"y")</f>
        <v>51</v>
      </c>
      <c r="N1060" s="4">
        <f>VLOOKUP(A1060,'Medical Examinations'!$A$2:$B$2336,2,FALSE)</f>
        <v>27.17</v>
      </c>
      <c r="O1060" s="4">
        <f>VLOOKUP(A1060,'Medical Examinations'!$A$1:$J$2336,3,FALSE)</f>
        <v>10.81</v>
      </c>
      <c r="P1060" s="4" t="str">
        <f>VLOOKUP(A1060,'Medical Examinations'!$A$1:$J$2336,4,FALSE)</f>
        <v>No</v>
      </c>
      <c r="Q1060" s="4" t="str">
        <f>VLOOKUP(A1060,'Medical Examinations'!$A$1:$J$2336,5,FALSE)</f>
        <v>No</v>
      </c>
      <c r="R1060" s="4">
        <f>VLOOKUP(A1060,'Medical Examinations'!$A$1:$J$2336,7,FALSE)</f>
        <v>2</v>
      </c>
      <c r="S1060" s="4" t="str">
        <f>VLOOKUP(A1060,'Medical Examinations'!$A$1:$J$2336,6,FALSE)</f>
        <v>No</v>
      </c>
      <c r="T1060" s="4" t="str">
        <f>VLOOKUP(A1060,'Medical Examinations'!$A$1:$J$2336,8,FALSE)</f>
        <v>No</v>
      </c>
      <c r="U1060" s="4" t="str">
        <f>VLOOKUP(A1060,'Medical Examinations'!$A$1:$J$2336,9,FALSE)</f>
        <v>Overweight</v>
      </c>
      <c r="V1060" s="4" t="str">
        <f>VLOOKUP(A1060,'Medical Examinations'!$A$1:$J$2336,10,FALSE)</f>
        <v>Diabetes</v>
      </c>
      <c r="W1060" s="4"/>
      <c r="X1060" s="4"/>
    </row>
    <row r="1061" spans="1:24" ht="15.75" thickBot="1" x14ac:dyDescent="0.3">
      <c r="A1061" s="4" t="s">
        <v>1095</v>
      </c>
      <c r="B1061" s="5">
        <v>1977</v>
      </c>
      <c r="C1061" s="4" t="s">
        <v>20</v>
      </c>
      <c r="D1061" s="5">
        <v>24</v>
      </c>
      <c r="E1061" s="5" t="str">
        <f>CONCATENATE(D1061," ",C1061," ",B1061)</f>
        <v>24 Sep 1977</v>
      </c>
      <c r="F1061" s="4" t="str">
        <f>IF(M1061&lt;=30,"20-30",IF(M1061&lt;=40,"31-40",IF(M1061&lt;=50,"41-50","51+")))</f>
        <v>41-50</v>
      </c>
      <c r="G1061" s="19">
        <v>8603.82</v>
      </c>
      <c r="H1061" s="4" t="s">
        <v>11</v>
      </c>
      <c r="I1061" s="4" t="s">
        <v>16</v>
      </c>
      <c r="J1061" s="4" t="s">
        <v>166</v>
      </c>
      <c r="K1061" s="4"/>
      <c r="L1061" s="4" t="str">
        <f>VLOOKUP(A1061,'Customer Names'!$A$2:$B$2336,2,FALSE)</f>
        <v>Deeg</v>
      </c>
      <c r="M1061" s="4">
        <f>DATEDIF(E1061,$K$2,"y")</f>
        <v>47</v>
      </c>
      <c r="N1061" s="4">
        <f>VLOOKUP(A1061,'Medical Examinations'!$A$2:$B$2336,2,FALSE)</f>
        <v>23.56</v>
      </c>
      <c r="O1061" s="4">
        <f>VLOOKUP(A1061,'Medical Examinations'!$A$1:$J$2336,3,FALSE)</f>
        <v>5.97</v>
      </c>
      <c r="P1061" s="4" t="str">
        <f>VLOOKUP(A1061,'Medical Examinations'!$A$1:$J$2336,4,FALSE)</f>
        <v>No</v>
      </c>
      <c r="Q1061" s="4" t="str">
        <f>VLOOKUP(A1061,'Medical Examinations'!$A$1:$J$2336,5,FALSE)</f>
        <v>No</v>
      </c>
      <c r="R1061" s="4">
        <f>VLOOKUP(A1061,'Medical Examinations'!$A$1:$J$2336,7,FALSE)</f>
        <v>0</v>
      </c>
      <c r="S1061" s="4" t="str">
        <f>VLOOKUP(A1061,'Medical Examinations'!$A$1:$J$2336,6,FALSE)</f>
        <v>No</v>
      </c>
      <c r="T1061" s="4" t="str">
        <f>VLOOKUP(A1061,'Medical Examinations'!$A$1:$J$2336,8,FALSE)</f>
        <v>No</v>
      </c>
      <c r="U1061" s="4" t="str">
        <f>VLOOKUP(A1061,'Medical Examinations'!$A$1:$J$2336,9,FALSE)</f>
        <v>Normal Weight</v>
      </c>
      <c r="V1061" s="4" t="str">
        <f>VLOOKUP(A1061,'Medical Examinations'!$A$1:$J$2336,10,FALSE)</f>
        <v>Prediabetes</v>
      </c>
      <c r="W1061" s="4"/>
      <c r="X1061" s="4"/>
    </row>
    <row r="1062" spans="1:24" ht="15.75" thickBot="1" x14ac:dyDescent="0.3">
      <c r="A1062" s="4" t="s">
        <v>1096</v>
      </c>
      <c r="B1062" s="5">
        <v>1977</v>
      </c>
      <c r="C1062" s="4" t="s">
        <v>15</v>
      </c>
      <c r="D1062" s="5">
        <v>12</v>
      </c>
      <c r="E1062" s="5" t="str">
        <f>CONCATENATE(D1062," ",C1062," ",B1062)</f>
        <v>12 Nov 1977</v>
      </c>
      <c r="F1062" s="4" t="str">
        <f>IF(M1062&lt;=30,"20-30",IF(M1062&lt;=40,"31-40",IF(M1062&lt;=50,"41-50","51+")))</f>
        <v>41-50</v>
      </c>
      <c r="G1062" s="19">
        <v>8604.48</v>
      </c>
      <c r="H1062" s="4" t="s">
        <v>12</v>
      </c>
      <c r="I1062" s="4" t="s">
        <v>11</v>
      </c>
      <c r="J1062" s="4" t="s">
        <v>168</v>
      </c>
      <c r="K1062" s="4"/>
      <c r="L1062" s="4" t="str">
        <f>VLOOKUP(A1062,'Customer Names'!$A$2:$B$2336,2,FALSE)</f>
        <v>Ritter</v>
      </c>
      <c r="M1062" s="4">
        <f>DATEDIF(E1062,$K$2,"y")</f>
        <v>47</v>
      </c>
      <c r="N1062" s="4">
        <f>VLOOKUP(A1062,'Medical Examinations'!$A$2:$B$2336,2,FALSE)</f>
        <v>24.035</v>
      </c>
      <c r="O1062" s="4">
        <f>VLOOKUP(A1062,'Medical Examinations'!$A$1:$J$2336,3,FALSE)</f>
        <v>6.11</v>
      </c>
      <c r="P1062" s="4" t="str">
        <f>VLOOKUP(A1062,'Medical Examinations'!$A$1:$J$2336,4,FALSE)</f>
        <v>No</v>
      </c>
      <c r="Q1062" s="4" t="str">
        <f>VLOOKUP(A1062,'Medical Examinations'!$A$1:$J$2336,5,FALSE)</f>
        <v>No</v>
      </c>
      <c r="R1062" s="4">
        <f>VLOOKUP(A1062,'Medical Examinations'!$A$1:$J$2336,7,FALSE)</f>
        <v>0</v>
      </c>
      <c r="S1062" s="4" t="str">
        <f>VLOOKUP(A1062,'Medical Examinations'!$A$1:$J$2336,6,FALSE)</f>
        <v>No</v>
      </c>
      <c r="T1062" s="4" t="str">
        <f>VLOOKUP(A1062,'Medical Examinations'!$A$1:$J$2336,8,FALSE)</f>
        <v>No</v>
      </c>
      <c r="U1062" s="4" t="str">
        <f>VLOOKUP(A1062,'Medical Examinations'!$A$1:$J$2336,9,FALSE)</f>
        <v>Normal Weight</v>
      </c>
      <c r="V1062" s="4" t="str">
        <f>VLOOKUP(A1062,'Medical Examinations'!$A$1:$J$2336,10,FALSE)</f>
        <v>Prediabetes</v>
      </c>
      <c r="W1062" s="4"/>
      <c r="X1062" s="4"/>
    </row>
    <row r="1063" spans="1:24" ht="15.75" thickBot="1" x14ac:dyDescent="0.3">
      <c r="A1063" s="4" t="s">
        <v>1097</v>
      </c>
      <c r="B1063" s="5">
        <v>1977</v>
      </c>
      <c r="C1063" s="4" t="s">
        <v>36</v>
      </c>
      <c r="D1063" s="5">
        <v>15</v>
      </c>
      <c r="E1063" s="5" t="str">
        <f>CONCATENATE(D1063," ",C1063," ",B1063)</f>
        <v>15 Oct 1977</v>
      </c>
      <c r="F1063" s="4" t="str">
        <f>IF(M1063&lt;=30,"20-30",IF(M1063&lt;=40,"31-40",IF(M1063&lt;=50,"41-50","51+")))</f>
        <v>41-50</v>
      </c>
      <c r="G1063" s="19">
        <v>8605.36</v>
      </c>
      <c r="H1063" s="4" t="s">
        <v>11</v>
      </c>
      <c r="I1063" s="4" t="s">
        <v>11</v>
      </c>
      <c r="J1063" s="4" t="s">
        <v>13</v>
      </c>
      <c r="K1063" s="4"/>
      <c r="L1063" s="4" t="str">
        <f>VLOOKUP(A1063,'Customer Names'!$A$2:$B$2336,2,FALSE)</f>
        <v>Scheibel</v>
      </c>
      <c r="M1063" s="4">
        <f>DATEDIF(E1063,$K$2,"y")</f>
        <v>47</v>
      </c>
      <c r="N1063" s="4">
        <f>VLOOKUP(A1063,'Medical Examinations'!$A$2:$B$2336,2,FALSE)</f>
        <v>20.350000000000001</v>
      </c>
      <c r="O1063" s="4">
        <f>VLOOKUP(A1063,'Medical Examinations'!$A$1:$J$2336,3,FALSE)</f>
        <v>4.16</v>
      </c>
      <c r="P1063" s="4" t="str">
        <f>VLOOKUP(A1063,'Medical Examinations'!$A$1:$J$2336,4,FALSE)</f>
        <v>No</v>
      </c>
      <c r="Q1063" s="4" t="str">
        <f>VLOOKUP(A1063,'Medical Examinations'!$A$1:$J$2336,5,FALSE)</f>
        <v>No</v>
      </c>
      <c r="R1063" s="4">
        <f>VLOOKUP(A1063,'Medical Examinations'!$A$1:$J$2336,7,FALSE)</f>
        <v>0</v>
      </c>
      <c r="S1063" s="4" t="str">
        <f>VLOOKUP(A1063,'Medical Examinations'!$A$1:$J$2336,6,FALSE)</f>
        <v>No</v>
      </c>
      <c r="T1063" s="4" t="str">
        <f>VLOOKUP(A1063,'Medical Examinations'!$A$1:$J$2336,8,FALSE)</f>
        <v>No</v>
      </c>
      <c r="U1063" s="4" t="str">
        <f>VLOOKUP(A1063,'Medical Examinations'!$A$1:$J$2336,9,FALSE)</f>
        <v>Normal Weight</v>
      </c>
      <c r="V1063" s="4" t="str">
        <f>VLOOKUP(A1063,'Medical Examinations'!$A$1:$J$2336,10,FALSE)</f>
        <v>Normal</v>
      </c>
      <c r="W1063" s="4"/>
      <c r="X1063" s="4"/>
    </row>
    <row r="1064" spans="1:24" ht="15.75" thickBot="1" x14ac:dyDescent="0.3">
      <c r="A1064" s="4" t="s">
        <v>1098</v>
      </c>
      <c r="B1064" s="5">
        <v>1979</v>
      </c>
      <c r="C1064" s="4" t="s">
        <v>10</v>
      </c>
      <c r="D1064" s="5">
        <v>17</v>
      </c>
      <c r="E1064" s="5" t="str">
        <f>CONCATENATE(D1064," ",C1064," ",B1064)</f>
        <v>17 Jul 1979</v>
      </c>
      <c r="F1064" s="4" t="str">
        <f>IF(M1064&lt;=30,"20-30",IF(M1064&lt;=40,"31-40",IF(M1064&lt;=50,"41-50","51+")))</f>
        <v>41-50</v>
      </c>
      <c r="G1064" s="19">
        <v>8606.2199999999993</v>
      </c>
      <c r="H1064" s="4" t="s">
        <v>16</v>
      </c>
      <c r="I1064" s="4" t="s">
        <v>11</v>
      </c>
      <c r="J1064" s="4" t="s">
        <v>276</v>
      </c>
      <c r="K1064" s="4"/>
      <c r="L1064" s="4" t="str">
        <f>VLOOKUP(A1064,'Customer Names'!$A$2:$B$2336,2,FALSE)</f>
        <v>Leboeuf</v>
      </c>
      <c r="M1064" s="4">
        <f>DATEDIF(E1064,$K$2,"y")</f>
        <v>45</v>
      </c>
      <c r="N1064" s="4">
        <f>VLOOKUP(A1064,'Medical Examinations'!$A$2:$B$2336,2,FALSE)</f>
        <v>27.36</v>
      </c>
      <c r="O1064" s="4">
        <f>VLOOKUP(A1064,'Medical Examinations'!$A$1:$J$2336,3,FALSE)</f>
        <v>5.96</v>
      </c>
      <c r="P1064" s="4" t="str">
        <f>VLOOKUP(A1064,'Medical Examinations'!$A$1:$J$2336,4,FALSE)</f>
        <v>No</v>
      </c>
      <c r="Q1064" s="4" t="str">
        <f>VLOOKUP(A1064,'Medical Examinations'!$A$1:$J$2336,5,FALSE)</f>
        <v>No</v>
      </c>
      <c r="R1064" s="4">
        <f>VLOOKUP(A1064,'Medical Examinations'!$A$1:$J$2336,7,FALSE)</f>
        <v>1</v>
      </c>
      <c r="S1064" s="4" t="str">
        <f>VLOOKUP(A1064,'Medical Examinations'!$A$1:$J$2336,6,FALSE)</f>
        <v>Yes</v>
      </c>
      <c r="T1064" s="4" t="str">
        <f>VLOOKUP(A1064,'Medical Examinations'!$A$1:$J$2336,8,FALSE)</f>
        <v>No</v>
      </c>
      <c r="U1064" s="4" t="str">
        <f>VLOOKUP(A1064,'Medical Examinations'!$A$1:$J$2336,9,FALSE)</f>
        <v>Overweight</v>
      </c>
      <c r="V1064" s="4" t="str">
        <f>VLOOKUP(A1064,'Medical Examinations'!$A$1:$J$2336,10,FALSE)</f>
        <v>Prediabetes</v>
      </c>
      <c r="W1064" s="4"/>
      <c r="X1064" s="4"/>
    </row>
    <row r="1065" spans="1:24" ht="15.75" thickBot="1" x14ac:dyDescent="0.3">
      <c r="A1065" s="4" t="s">
        <v>1099</v>
      </c>
      <c r="B1065" s="5">
        <v>1977</v>
      </c>
      <c r="C1065" s="4" t="s">
        <v>20</v>
      </c>
      <c r="D1065" s="5">
        <v>2</v>
      </c>
      <c r="E1065" s="5" t="str">
        <f>CONCATENATE(D1065," ",C1065," ",B1065)</f>
        <v>2 Sep 1977</v>
      </c>
      <c r="F1065" s="4" t="str">
        <f>IF(M1065&lt;=30,"20-30",IF(M1065&lt;=40,"31-40",IF(M1065&lt;=50,"41-50","51+")))</f>
        <v>41-50</v>
      </c>
      <c r="G1065" s="19">
        <v>8615.2999999999993</v>
      </c>
      <c r="H1065" s="4" t="s">
        <v>11</v>
      </c>
      <c r="I1065" s="4" t="s">
        <v>12</v>
      </c>
      <c r="J1065" s="4" t="s">
        <v>42</v>
      </c>
      <c r="K1065" s="4"/>
      <c r="L1065" s="4" t="str">
        <f>VLOOKUP(A1065,'Customer Names'!$A$2:$B$2336,2,FALSE)</f>
        <v>Walters</v>
      </c>
      <c r="M1065" s="4">
        <f>DATEDIF(E1065,$K$2,"y")</f>
        <v>47</v>
      </c>
      <c r="N1065" s="4">
        <f>VLOOKUP(A1065,'Medical Examinations'!$A$2:$B$2336,2,FALSE)</f>
        <v>27.5</v>
      </c>
      <c r="O1065" s="4">
        <f>VLOOKUP(A1065,'Medical Examinations'!$A$1:$J$2336,3,FALSE)</f>
        <v>6.03</v>
      </c>
      <c r="P1065" s="4" t="str">
        <f>VLOOKUP(A1065,'Medical Examinations'!$A$1:$J$2336,4,FALSE)</f>
        <v>No</v>
      </c>
      <c r="Q1065" s="4" t="str">
        <f>VLOOKUP(A1065,'Medical Examinations'!$A$1:$J$2336,5,FALSE)</f>
        <v>No</v>
      </c>
      <c r="R1065" s="4">
        <f>VLOOKUP(A1065,'Medical Examinations'!$A$1:$J$2336,7,FALSE)</f>
        <v>0</v>
      </c>
      <c r="S1065" s="4" t="str">
        <f>VLOOKUP(A1065,'Medical Examinations'!$A$1:$J$2336,6,FALSE)</f>
        <v>No</v>
      </c>
      <c r="T1065" s="4" t="str">
        <f>VLOOKUP(A1065,'Medical Examinations'!$A$1:$J$2336,8,FALSE)</f>
        <v>No</v>
      </c>
      <c r="U1065" s="4" t="str">
        <f>VLOOKUP(A1065,'Medical Examinations'!$A$1:$J$2336,9,FALSE)</f>
        <v>Overweight</v>
      </c>
      <c r="V1065" s="4" t="str">
        <f>VLOOKUP(A1065,'Medical Examinations'!$A$1:$J$2336,10,FALSE)</f>
        <v>Prediabetes</v>
      </c>
      <c r="W1065" s="4"/>
      <c r="X1065" s="4"/>
    </row>
    <row r="1066" spans="1:24" ht="15.75" thickBot="1" x14ac:dyDescent="0.3">
      <c r="A1066" s="4" t="s">
        <v>1100</v>
      </c>
      <c r="B1066" s="5">
        <v>1975</v>
      </c>
      <c r="C1066" s="4" t="s">
        <v>34</v>
      </c>
      <c r="D1066" s="5">
        <v>3</v>
      </c>
      <c r="E1066" s="5" t="str">
        <f>CONCATENATE(D1066," ",C1066," ",B1066)</f>
        <v>3 Aug 1975</v>
      </c>
      <c r="F1066" s="4" t="str">
        <f>IF(M1066&lt;=30,"20-30",IF(M1066&lt;=40,"31-40",IF(M1066&lt;=50,"41-50","51+")))</f>
        <v>41-50</v>
      </c>
      <c r="G1066" s="19">
        <v>8627.5400000000009</v>
      </c>
      <c r="H1066" s="4" t="s">
        <v>11</v>
      </c>
      <c r="I1066" s="4" t="s">
        <v>11</v>
      </c>
      <c r="J1066" s="4" t="s">
        <v>356</v>
      </c>
      <c r="K1066" s="4"/>
      <c r="L1066" s="4" t="str">
        <f>VLOOKUP(A1066,'Customer Names'!$A$2:$B$2336,2,FALSE)</f>
        <v>Anderson</v>
      </c>
      <c r="M1066" s="4">
        <f>DATEDIF(E1066,$K$2,"y")</f>
        <v>49</v>
      </c>
      <c r="N1066" s="4">
        <f>VLOOKUP(A1066,'Medical Examinations'!$A$2:$B$2336,2,FALSE)</f>
        <v>19.190000000000001</v>
      </c>
      <c r="O1066" s="4">
        <f>VLOOKUP(A1066,'Medical Examinations'!$A$1:$J$2336,3,FALSE)</f>
        <v>7.71</v>
      </c>
      <c r="P1066" s="4" t="str">
        <f>VLOOKUP(A1066,'Medical Examinations'!$A$1:$J$2336,4,FALSE)</f>
        <v>Yes</v>
      </c>
      <c r="Q1066" s="4" t="str">
        <f>VLOOKUP(A1066,'Medical Examinations'!$A$1:$J$2336,5,FALSE)</f>
        <v>No</v>
      </c>
      <c r="R1066" s="4">
        <f>VLOOKUP(A1066,'Medical Examinations'!$A$1:$J$2336,7,FALSE)</f>
        <v>1</v>
      </c>
      <c r="S1066" s="4" t="str">
        <f>VLOOKUP(A1066,'Medical Examinations'!$A$1:$J$2336,6,FALSE)</f>
        <v>No</v>
      </c>
      <c r="T1066" s="4" t="str">
        <f>VLOOKUP(A1066,'Medical Examinations'!$A$1:$J$2336,8,FALSE)</f>
        <v>No</v>
      </c>
      <c r="U1066" s="4" t="str">
        <f>VLOOKUP(A1066,'Medical Examinations'!$A$1:$J$2336,9,FALSE)</f>
        <v>Normal Weight</v>
      </c>
      <c r="V1066" s="4" t="str">
        <f>VLOOKUP(A1066,'Medical Examinations'!$A$1:$J$2336,10,FALSE)</f>
        <v>Diabetes</v>
      </c>
      <c r="W1066" s="4"/>
      <c r="X1066" s="4"/>
    </row>
    <row r="1067" spans="1:24" ht="15.75" thickBot="1" x14ac:dyDescent="0.3">
      <c r="A1067" s="4" t="s">
        <v>1101</v>
      </c>
      <c r="B1067" s="5">
        <v>1965</v>
      </c>
      <c r="C1067" s="4" t="s">
        <v>36</v>
      </c>
      <c r="D1067" s="5">
        <v>21</v>
      </c>
      <c r="E1067" s="5" t="str">
        <f>CONCATENATE(D1067," ",C1067," ",B1067)</f>
        <v>21 Oct 1965</v>
      </c>
      <c r="F1067" s="4" t="str">
        <f>IF(M1067&lt;=30,"20-30",IF(M1067&lt;=40,"31-40",IF(M1067&lt;=50,"41-50","51+")))</f>
        <v>51+</v>
      </c>
      <c r="G1067" s="19">
        <v>8665.09</v>
      </c>
      <c r="H1067" s="4" t="s">
        <v>12</v>
      </c>
      <c r="I1067" s="4" t="s">
        <v>11</v>
      </c>
      <c r="J1067" s="4" t="s">
        <v>23</v>
      </c>
      <c r="K1067" s="4"/>
      <c r="L1067" s="4" t="str">
        <f>VLOOKUP(A1067,'Customer Names'!$A$2:$B$2336,2,FALSE)</f>
        <v>Evans</v>
      </c>
      <c r="M1067" s="4">
        <f>DATEDIF(E1067,$K$2,"y")</f>
        <v>59</v>
      </c>
      <c r="N1067" s="4">
        <f>VLOOKUP(A1067,'Medical Examinations'!$A$2:$B$2336,2,FALSE)</f>
        <v>18.62</v>
      </c>
      <c r="O1067" s="4">
        <f>VLOOKUP(A1067,'Medical Examinations'!$A$1:$J$2336,3,FALSE)</f>
        <v>10.24</v>
      </c>
      <c r="P1067" s="4" t="str">
        <f>VLOOKUP(A1067,'Medical Examinations'!$A$1:$J$2336,4,FALSE)</f>
        <v>No</v>
      </c>
      <c r="Q1067" s="4" t="str">
        <f>VLOOKUP(A1067,'Medical Examinations'!$A$1:$J$2336,5,FALSE)</f>
        <v>No</v>
      </c>
      <c r="R1067" s="4">
        <f>VLOOKUP(A1067,'Medical Examinations'!$A$1:$J$2336,7,FALSE)</f>
        <v>0</v>
      </c>
      <c r="S1067" s="4" t="str">
        <f>VLOOKUP(A1067,'Medical Examinations'!$A$1:$J$2336,6,FALSE)</f>
        <v>No</v>
      </c>
      <c r="T1067" s="4" t="str">
        <f>VLOOKUP(A1067,'Medical Examinations'!$A$1:$J$2336,8,FALSE)</f>
        <v>No</v>
      </c>
      <c r="U1067" s="4" t="str">
        <f>VLOOKUP(A1067,'Medical Examinations'!$A$1:$J$2336,9,FALSE)</f>
        <v>Normal Weight</v>
      </c>
      <c r="V1067" s="4" t="str">
        <f>VLOOKUP(A1067,'Medical Examinations'!$A$1:$J$2336,10,FALSE)</f>
        <v>Diabetes</v>
      </c>
      <c r="W1067" s="4"/>
      <c r="X1067" s="4"/>
    </row>
    <row r="1068" spans="1:24" ht="15.75" thickBot="1" x14ac:dyDescent="0.3">
      <c r="A1068" s="4" t="s">
        <v>1102</v>
      </c>
      <c r="B1068" s="5">
        <v>1969</v>
      </c>
      <c r="C1068" s="4" t="s">
        <v>34</v>
      </c>
      <c r="D1068" s="5">
        <v>10</v>
      </c>
      <c r="E1068" s="5" t="str">
        <f>CONCATENATE(D1068," ",C1068," ",B1068)</f>
        <v>10 Aug 1969</v>
      </c>
      <c r="F1068" s="4" t="str">
        <f>IF(M1068&lt;=30,"20-30",IF(M1068&lt;=40,"31-40",IF(M1068&lt;=50,"41-50","51+")))</f>
        <v>51+</v>
      </c>
      <c r="G1068" s="19">
        <v>8665.14</v>
      </c>
      <c r="H1068" s="4" t="s">
        <v>11</v>
      </c>
      <c r="I1068" s="4" t="s">
        <v>12</v>
      </c>
      <c r="J1068" s="4" t="s">
        <v>13</v>
      </c>
      <c r="K1068" s="4"/>
      <c r="L1068" s="4" t="str">
        <f>VLOOKUP(A1068,'Customer Names'!$A$2:$B$2336,2,FALSE)</f>
        <v>Rider</v>
      </c>
      <c r="M1068" s="4">
        <f>DATEDIF(E1068,$K$2,"y")</f>
        <v>55</v>
      </c>
      <c r="N1068" s="4">
        <f>VLOOKUP(A1068,'Medical Examinations'!$A$2:$B$2336,2,FALSE)</f>
        <v>23.66</v>
      </c>
      <c r="O1068" s="4">
        <f>VLOOKUP(A1068,'Medical Examinations'!$A$1:$J$2336,3,FALSE)</f>
        <v>5.1100000000000003</v>
      </c>
      <c r="P1068" s="4" t="str">
        <f>VLOOKUP(A1068,'Medical Examinations'!$A$1:$J$2336,4,FALSE)</f>
        <v>Yes</v>
      </c>
      <c r="Q1068" s="4" t="str">
        <f>VLOOKUP(A1068,'Medical Examinations'!$A$1:$J$2336,5,FALSE)</f>
        <v>No</v>
      </c>
      <c r="R1068" s="4">
        <f>VLOOKUP(A1068,'Medical Examinations'!$A$1:$J$2336,7,FALSE)</f>
        <v>1</v>
      </c>
      <c r="S1068" s="4" t="str">
        <f>VLOOKUP(A1068,'Medical Examinations'!$A$1:$J$2336,6,FALSE)</f>
        <v>Yes</v>
      </c>
      <c r="T1068" s="4" t="str">
        <f>VLOOKUP(A1068,'Medical Examinations'!$A$1:$J$2336,8,FALSE)</f>
        <v>No</v>
      </c>
      <c r="U1068" s="4" t="str">
        <f>VLOOKUP(A1068,'Medical Examinations'!$A$1:$J$2336,9,FALSE)</f>
        <v>Normal Weight</v>
      </c>
      <c r="V1068" s="4" t="str">
        <f>VLOOKUP(A1068,'Medical Examinations'!$A$1:$J$2336,10,FALSE)</f>
        <v>Normal</v>
      </c>
      <c r="W1068" s="4"/>
      <c r="X1068" s="4"/>
    </row>
    <row r="1069" spans="1:24" ht="15.75" thickBot="1" x14ac:dyDescent="0.3">
      <c r="A1069" s="4" t="s">
        <v>1103</v>
      </c>
      <c r="B1069" s="5">
        <v>1974</v>
      </c>
      <c r="C1069" s="4" t="s">
        <v>34</v>
      </c>
      <c r="D1069" s="5">
        <v>16</v>
      </c>
      <c r="E1069" s="5" t="str">
        <f>CONCATENATE(D1069," ",C1069," ",B1069)</f>
        <v>16 Aug 1974</v>
      </c>
      <c r="F1069" s="4" t="str">
        <f>IF(M1069&lt;=30,"20-30",IF(M1069&lt;=40,"31-40",IF(M1069&lt;=50,"41-50","51+")))</f>
        <v>41-50</v>
      </c>
      <c r="G1069" s="19">
        <v>8671.19</v>
      </c>
      <c r="H1069" s="4" t="s">
        <v>11</v>
      </c>
      <c r="I1069" s="4" t="s">
        <v>16</v>
      </c>
      <c r="J1069" s="4" t="s">
        <v>23</v>
      </c>
      <c r="K1069" s="4"/>
      <c r="L1069" s="4" t="str">
        <f>VLOOKUP(A1069,'Customer Names'!$A$2:$B$2336,2,FALSE)</f>
        <v>Godoy</v>
      </c>
      <c r="M1069" s="4">
        <f>DATEDIF(E1069,$K$2,"y")</f>
        <v>50</v>
      </c>
      <c r="N1069" s="4">
        <f>VLOOKUP(A1069,'Medical Examinations'!$A$2:$B$2336,2,FALSE)</f>
        <v>36.575000000000003</v>
      </c>
      <c r="O1069" s="4">
        <f>VLOOKUP(A1069,'Medical Examinations'!$A$1:$J$2336,3,FALSE)</f>
        <v>10.98</v>
      </c>
      <c r="P1069" s="4" t="str">
        <f>VLOOKUP(A1069,'Medical Examinations'!$A$1:$J$2336,4,FALSE)</f>
        <v>No</v>
      </c>
      <c r="Q1069" s="4" t="str">
        <f>VLOOKUP(A1069,'Medical Examinations'!$A$1:$J$2336,5,FALSE)</f>
        <v>No</v>
      </c>
      <c r="R1069" s="4">
        <f>VLOOKUP(A1069,'Medical Examinations'!$A$1:$J$2336,7,FALSE)</f>
        <v>0</v>
      </c>
      <c r="S1069" s="4" t="str">
        <f>VLOOKUP(A1069,'Medical Examinations'!$A$1:$J$2336,6,FALSE)</f>
        <v>No</v>
      </c>
      <c r="T1069" s="4" t="str">
        <f>VLOOKUP(A1069,'Medical Examinations'!$A$1:$J$2336,8,FALSE)</f>
        <v>No</v>
      </c>
      <c r="U1069" s="4" t="str">
        <f>VLOOKUP(A1069,'Medical Examinations'!$A$1:$J$2336,9,FALSE)</f>
        <v>Obesity</v>
      </c>
      <c r="V1069" s="4" t="str">
        <f>VLOOKUP(A1069,'Medical Examinations'!$A$1:$J$2336,10,FALSE)</f>
        <v>Diabetes</v>
      </c>
      <c r="W1069" s="4"/>
      <c r="X1069" s="4"/>
    </row>
    <row r="1070" spans="1:24" ht="15.75" thickBot="1" x14ac:dyDescent="0.3">
      <c r="A1070" s="4" t="s">
        <v>1104</v>
      </c>
      <c r="B1070" s="5">
        <v>1973</v>
      </c>
      <c r="C1070" s="4" t="s">
        <v>36</v>
      </c>
      <c r="D1070" s="5">
        <v>11</v>
      </c>
      <c r="E1070" s="5" t="str">
        <f>CONCATENATE(D1070," ",C1070," ",B1070)</f>
        <v>11 Oct 1973</v>
      </c>
      <c r="F1070" s="4" t="str">
        <f>IF(M1070&lt;=30,"20-30",IF(M1070&lt;=40,"31-40",IF(M1070&lt;=50,"41-50","51+")))</f>
        <v>51+</v>
      </c>
      <c r="G1070" s="19">
        <v>8688.86</v>
      </c>
      <c r="H1070" s="4" t="s">
        <v>11</v>
      </c>
      <c r="I1070" s="4" t="s">
        <v>16</v>
      </c>
      <c r="J1070" s="4" t="s">
        <v>356</v>
      </c>
      <c r="K1070" s="4"/>
      <c r="L1070" s="4" t="str">
        <f>VLOOKUP(A1070,'Customer Names'!$A$2:$B$2336,2,FALSE)</f>
        <v>Cheney</v>
      </c>
      <c r="M1070" s="4">
        <f>DATEDIF(E1070,$K$2,"y")</f>
        <v>51</v>
      </c>
      <c r="N1070" s="4">
        <f>VLOOKUP(A1070,'Medical Examinations'!$A$2:$B$2336,2,FALSE)</f>
        <v>22.515000000000001</v>
      </c>
      <c r="O1070" s="4">
        <f>VLOOKUP(A1070,'Medical Examinations'!$A$1:$J$2336,3,FALSE)</f>
        <v>11.18</v>
      </c>
      <c r="P1070" s="4" t="str">
        <f>VLOOKUP(A1070,'Medical Examinations'!$A$1:$J$2336,4,FALSE)</f>
        <v>No</v>
      </c>
      <c r="Q1070" s="4" t="str">
        <f>VLOOKUP(A1070,'Medical Examinations'!$A$1:$J$2336,5,FALSE)</f>
        <v>No</v>
      </c>
      <c r="R1070" s="4">
        <f>VLOOKUP(A1070,'Medical Examinations'!$A$1:$J$2336,7,FALSE)</f>
        <v>2</v>
      </c>
      <c r="S1070" s="4" t="str">
        <f>VLOOKUP(A1070,'Medical Examinations'!$A$1:$J$2336,6,FALSE)</f>
        <v>No</v>
      </c>
      <c r="T1070" s="4" t="str">
        <f>VLOOKUP(A1070,'Medical Examinations'!$A$1:$J$2336,8,FALSE)</f>
        <v>No</v>
      </c>
      <c r="U1070" s="4" t="str">
        <f>VLOOKUP(A1070,'Medical Examinations'!$A$1:$J$2336,9,FALSE)</f>
        <v>Normal Weight</v>
      </c>
      <c r="V1070" s="4" t="str">
        <f>VLOOKUP(A1070,'Medical Examinations'!$A$1:$J$2336,10,FALSE)</f>
        <v>Diabetes</v>
      </c>
      <c r="W1070" s="4"/>
      <c r="X1070" s="4"/>
    </row>
    <row r="1071" spans="1:24" ht="15.75" thickBot="1" x14ac:dyDescent="0.3">
      <c r="A1071" s="4" t="s">
        <v>1105</v>
      </c>
      <c r="B1071" s="5">
        <v>1980</v>
      </c>
      <c r="C1071" s="4" t="s">
        <v>36</v>
      </c>
      <c r="D1071" s="5">
        <v>28</v>
      </c>
      <c r="E1071" s="5" t="str">
        <f>CONCATENATE(D1071," ",C1071," ",B1071)</f>
        <v>28 Oct 1980</v>
      </c>
      <c r="F1071" s="4" t="str">
        <f>IF(M1071&lt;=30,"20-30",IF(M1071&lt;=40,"31-40",IF(M1071&lt;=50,"41-50","51+")))</f>
        <v>41-50</v>
      </c>
      <c r="G1071" s="19">
        <v>8701.84</v>
      </c>
      <c r="H1071" s="4" t="s">
        <v>11</v>
      </c>
      <c r="I1071" s="4" t="s">
        <v>12</v>
      </c>
      <c r="J1071" s="4" t="s">
        <v>300</v>
      </c>
      <c r="K1071" s="4"/>
      <c r="L1071" s="4" t="str">
        <f>VLOOKUP(A1071,'Customer Names'!$A$2:$B$2336,2,FALSE)</f>
        <v>Strickland</v>
      </c>
      <c r="M1071" s="4">
        <f>DATEDIF(E1071,$K$2,"y")</f>
        <v>44</v>
      </c>
      <c r="N1071" s="4">
        <f>VLOOKUP(A1071,'Medical Examinations'!$A$2:$B$2336,2,FALSE)</f>
        <v>26.63</v>
      </c>
      <c r="O1071" s="4">
        <f>VLOOKUP(A1071,'Medical Examinations'!$A$1:$J$2336,3,FALSE)</f>
        <v>5.7</v>
      </c>
      <c r="P1071" s="4" t="str">
        <f>VLOOKUP(A1071,'Medical Examinations'!$A$1:$J$2336,4,FALSE)</f>
        <v>No</v>
      </c>
      <c r="Q1071" s="4" t="str">
        <f>VLOOKUP(A1071,'Medical Examinations'!$A$1:$J$2336,5,FALSE)</f>
        <v>No</v>
      </c>
      <c r="R1071" s="4">
        <f>VLOOKUP(A1071,'Medical Examinations'!$A$1:$J$2336,7,FALSE)</f>
        <v>0</v>
      </c>
      <c r="S1071" s="4" t="str">
        <f>VLOOKUP(A1071,'Medical Examinations'!$A$1:$J$2336,6,FALSE)</f>
        <v>No</v>
      </c>
      <c r="T1071" s="4" t="str">
        <f>VLOOKUP(A1071,'Medical Examinations'!$A$1:$J$2336,8,FALSE)</f>
        <v>No</v>
      </c>
      <c r="U1071" s="4" t="str">
        <f>VLOOKUP(A1071,'Medical Examinations'!$A$1:$J$2336,9,FALSE)</f>
        <v>Overweight</v>
      </c>
      <c r="V1071" s="4" t="str">
        <f>VLOOKUP(A1071,'Medical Examinations'!$A$1:$J$2336,10,FALSE)</f>
        <v>Prediabetes</v>
      </c>
      <c r="W1071" s="4"/>
      <c r="X1071" s="4"/>
    </row>
    <row r="1072" spans="1:24" ht="15.75" thickBot="1" x14ac:dyDescent="0.3">
      <c r="A1072" s="4" t="s">
        <v>1106</v>
      </c>
      <c r="B1072" s="5">
        <v>1973</v>
      </c>
      <c r="C1072" s="4" t="s">
        <v>18</v>
      </c>
      <c r="D1072" s="5">
        <v>25</v>
      </c>
      <c r="E1072" s="5" t="str">
        <f>CONCATENATE(D1072," ",C1072," ",B1072)</f>
        <v>25 Jun 1973</v>
      </c>
      <c r="F1072" s="4" t="str">
        <f>IF(M1072&lt;=30,"20-30",IF(M1072&lt;=40,"31-40",IF(M1072&lt;=50,"41-50","51+")))</f>
        <v>51+</v>
      </c>
      <c r="G1072" s="19">
        <v>8703.4599999999991</v>
      </c>
      <c r="H1072" s="4" t="s">
        <v>12</v>
      </c>
      <c r="I1072" s="4" t="s">
        <v>12</v>
      </c>
      <c r="J1072" s="4" t="s">
        <v>42</v>
      </c>
      <c r="K1072" s="4"/>
      <c r="L1072" s="4" t="str">
        <f>VLOOKUP(A1072,'Customer Names'!$A$2:$B$2336,2,FALSE)</f>
        <v>De Mata</v>
      </c>
      <c r="M1072" s="4">
        <f>DATEDIF(E1072,$K$2,"y")</f>
        <v>51</v>
      </c>
      <c r="N1072" s="4">
        <f>VLOOKUP(A1072,'Medical Examinations'!$A$2:$B$2336,2,FALSE)</f>
        <v>28.7</v>
      </c>
      <c r="O1072" s="4">
        <f>VLOOKUP(A1072,'Medical Examinations'!$A$1:$J$2336,3,FALSE)</f>
        <v>9.4700000000000006</v>
      </c>
      <c r="P1072" s="4" t="str">
        <f>VLOOKUP(A1072,'Medical Examinations'!$A$1:$J$2336,4,FALSE)</f>
        <v>No</v>
      </c>
      <c r="Q1072" s="4" t="str">
        <f>VLOOKUP(A1072,'Medical Examinations'!$A$1:$J$2336,5,FALSE)</f>
        <v>No</v>
      </c>
      <c r="R1072" s="4">
        <f>VLOOKUP(A1072,'Medical Examinations'!$A$1:$J$2336,7,FALSE)</f>
        <v>2</v>
      </c>
      <c r="S1072" s="4" t="str">
        <f>VLOOKUP(A1072,'Medical Examinations'!$A$1:$J$2336,6,FALSE)</f>
        <v>No</v>
      </c>
      <c r="T1072" s="4" t="str">
        <f>VLOOKUP(A1072,'Medical Examinations'!$A$1:$J$2336,8,FALSE)</f>
        <v>No</v>
      </c>
      <c r="U1072" s="4" t="str">
        <f>VLOOKUP(A1072,'Medical Examinations'!$A$1:$J$2336,9,FALSE)</f>
        <v>Overweight</v>
      </c>
      <c r="V1072" s="4" t="str">
        <f>VLOOKUP(A1072,'Medical Examinations'!$A$1:$J$2336,10,FALSE)</f>
        <v>Diabetes</v>
      </c>
      <c r="W1072" s="4"/>
      <c r="X1072" s="4"/>
    </row>
    <row r="1073" spans="1:24" ht="15.75" thickBot="1" x14ac:dyDescent="0.3">
      <c r="A1073" s="4" t="s">
        <v>1107</v>
      </c>
      <c r="B1073" s="5">
        <v>1976</v>
      </c>
      <c r="C1073" s="4" t="s">
        <v>18</v>
      </c>
      <c r="D1073" s="5">
        <v>17</v>
      </c>
      <c r="E1073" s="5" t="str">
        <f>CONCATENATE(D1073," ",C1073," ",B1073)</f>
        <v>17 Jun 1976</v>
      </c>
      <c r="F1073" s="4" t="str">
        <f>IF(M1073&lt;=30,"20-30",IF(M1073&lt;=40,"31-40",IF(M1073&lt;=50,"41-50","51+")))</f>
        <v>41-50</v>
      </c>
      <c r="G1073" s="19">
        <v>8733.23</v>
      </c>
      <c r="H1073" s="4" t="s">
        <v>11</v>
      </c>
      <c r="I1073" s="4" t="s">
        <v>12</v>
      </c>
      <c r="J1073" s="4" t="s">
        <v>23</v>
      </c>
      <c r="K1073" s="4"/>
      <c r="L1073" s="4" t="str">
        <f>VLOOKUP(A1073,'Customer Names'!$A$2:$B$2336,2,FALSE)</f>
        <v>Deng</v>
      </c>
      <c r="M1073" s="4">
        <f>DATEDIF(E1073,$K$2,"y")</f>
        <v>48</v>
      </c>
      <c r="N1073" s="4">
        <f>VLOOKUP(A1073,'Medical Examinations'!$A$2:$B$2336,2,FALSE)</f>
        <v>40.375</v>
      </c>
      <c r="O1073" s="4">
        <f>VLOOKUP(A1073,'Medical Examinations'!$A$1:$J$2336,3,FALSE)</f>
        <v>6.25</v>
      </c>
      <c r="P1073" s="4" t="str">
        <f>VLOOKUP(A1073,'Medical Examinations'!$A$1:$J$2336,4,FALSE)</f>
        <v>Yes</v>
      </c>
      <c r="Q1073" s="4" t="str">
        <f>VLOOKUP(A1073,'Medical Examinations'!$A$1:$J$2336,5,FALSE)</f>
        <v>No</v>
      </c>
      <c r="R1073" s="4">
        <f>VLOOKUP(A1073,'Medical Examinations'!$A$1:$J$2336,7,FALSE)</f>
        <v>0</v>
      </c>
      <c r="S1073" s="4" t="str">
        <f>VLOOKUP(A1073,'Medical Examinations'!$A$1:$J$2336,6,FALSE)</f>
        <v>No</v>
      </c>
      <c r="T1073" s="4" t="str">
        <f>VLOOKUP(A1073,'Medical Examinations'!$A$1:$J$2336,8,FALSE)</f>
        <v>No</v>
      </c>
      <c r="U1073" s="4" t="str">
        <f>VLOOKUP(A1073,'Medical Examinations'!$A$1:$J$2336,9,FALSE)</f>
        <v>Obesity</v>
      </c>
      <c r="V1073" s="4" t="str">
        <f>VLOOKUP(A1073,'Medical Examinations'!$A$1:$J$2336,10,FALSE)</f>
        <v>Prediabetes</v>
      </c>
      <c r="W1073" s="4"/>
      <c r="X1073" s="4"/>
    </row>
    <row r="1074" spans="1:24" ht="15.75" thickBot="1" x14ac:dyDescent="0.3">
      <c r="A1074" s="4" t="s">
        <v>1108</v>
      </c>
      <c r="B1074" s="5">
        <v>1999</v>
      </c>
      <c r="C1074" s="4" t="s">
        <v>34</v>
      </c>
      <c r="D1074" s="5">
        <v>23</v>
      </c>
      <c r="E1074" s="5" t="str">
        <f>CONCATENATE(D1074," ",C1074," ",B1074)</f>
        <v>23 Aug 1999</v>
      </c>
      <c r="F1074" s="4" t="str">
        <f>IF(M1074&lt;=30,"20-30",IF(M1074&lt;=40,"31-40",IF(M1074&lt;=50,"41-50","51+")))</f>
        <v>20-30</v>
      </c>
      <c r="G1074" s="19">
        <v>8747.68</v>
      </c>
      <c r="H1074" s="4" t="s">
        <v>11</v>
      </c>
      <c r="I1074" s="4" t="s">
        <v>12</v>
      </c>
      <c r="J1074" s="4" t="s">
        <v>42</v>
      </c>
      <c r="K1074" s="4"/>
      <c r="L1074" s="4" t="str">
        <f>VLOOKUP(A1074,'Customer Names'!$A$2:$B$2336,2,FALSE)</f>
        <v>MacDonald</v>
      </c>
      <c r="M1074" s="4">
        <f>DATEDIF(E1074,$K$2,"y")</f>
        <v>25</v>
      </c>
      <c r="N1074" s="4">
        <f>VLOOKUP(A1074,'Medical Examinations'!$A$2:$B$2336,2,FALSE)</f>
        <v>46.4</v>
      </c>
      <c r="O1074" s="4">
        <f>VLOOKUP(A1074,'Medical Examinations'!$A$1:$J$2336,3,FALSE)</f>
        <v>5.71</v>
      </c>
      <c r="P1074" s="4" t="str">
        <f>VLOOKUP(A1074,'Medical Examinations'!$A$1:$J$2336,4,FALSE)</f>
        <v>No</v>
      </c>
      <c r="Q1074" s="4" t="str">
        <f>VLOOKUP(A1074,'Medical Examinations'!$A$1:$J$2336,5,FALSE)</f>
        <v>No</v>
      </c>
      <c r="R1074" s="4">
        <f>VLOOKUP(A1074,'Medical Examinations'!$A$1:$J$2336,7,FALSE)</f>
        <v>0</v>
      </c>
      <c r="S1074" s="4" t="str">
        <f>VLOOKUP(A1074,'Medical Examinations'!$A$1:$J$2336,6,FALSE)</f>
        <v>No</v>
      </c>
      <c r="T1074" s="4" t="str">
        <f>VLOOKUP(A1074,'Medical Examinations'!$A$1:$J$2336,8,FALSE)</f>
        <v>No</v>
      </c>
      <c r="U1074" s="4" t="str">
        <f>VLOOKUP(A1074,'Medical Examinations'!$A$1:$J$2336,9,FALSE)</f>
        <v>Obesity</v>
      </c>
      <c r="V1074" s="4" t="str">
        <f>VLOOKUP(A1074,'Medical Examinations'!$A$1:$J$2336,10,FALSE)</f>
        <v>Prediabetes</v>
      </c>
      <c r="W1074" s="4"/>
      <c r="X1074" s="4"/>
    </row>
    <row r="1075" spans="1:24" ht="15.75" thickBot="1" x14ac:dyDescent="0.3">
      <c r="A1075" s="4" t="s">
        <v>1109</v>
      </c>
      <c r="B1075" s="5">
        <v>1969</v>
      </c>
      <c r="C1075" s="4" t="s">
        <v>20</v>
      </c>
      <c r="D1075" s="5">
        <v>9</v>
      </c>
      <c r="E1075" s="5" t="str">
        <f>CONCATENATE(D1075," ",C1075," ",B1075)</f>
        <v>9 Sep 1969</v>
      </c>
      <c r="F1075" s="4" t="str">
        <f>IF(M1075&lt;=30,"20-30",IF(M1075&lt;=40,"31-40",IF(M1075&lt;=50,"41-50","51+")))</f>
        <v>51+</v>
      </c>
      <c r="G1075" s="19">
        <v>8760.1200000000008</v>
      </c>
      <c r="H1075" s="4" t="s">
        <v>11</v>
      </c>
      <c r="I1075" s="4" t="s">
        <v>16</v>
      </c>
      <c r="J1075" s="4" t="s">
        <v>13</v>
      </c>
      <c r="K1075" s="4"/>
      <c r="L1075" s="4" t="str">
        <f>VLOOKUP(A1075,'Customer Names'!$A$2:$B$2336,2,FALSE)</f>
        <v>Mucci</v>
      </c>
      <c r="M1075" s="4">
        <f>DATEDIF(E1075,$K$2,"y")</f>
        <v>55</v>
      </c>
      <c r="N1075" s="4">
        <f>VLOOKUP(A1075,'Medical Examinations'!$A$2:$B$2336,2,FALSE)</f>
        <v>23.94</v>
      </c>
      <c r="O1075" s="4">
        <f>VLOOKUP(A1075,'Medical Examinations'!$A$1:$J$2336,3,FALSE)</f>
        <v>4.54</v>
      </c>
      <c r="P1075" s="4" t="str">
        <f>VLOOKUP(A1075,'Medical Examinations'!$A$1:$J$2336,4,FALSE)</f>
        <v>Yes</v>
      </c>
      <c r="Q1075" s="4" t="str">
        <f>VLOOKUP(A1075,'Medical Examinations'!$A$1:$J$2336,5,FALSE)</f>
        <v>No</v>
      </c>
      <c r="R1075" s="4">
        <f>VLOOKUP(A1075,'Medical Examinations'!$A$1:$J$2336,7,FALSE)</f>
        <v>1</v>
      </c>
      <c r="S1075" s="4" t="str">
        <f>VLOOKUP(A1075,'Medical Examinations'!$A$1:$J$2336,6,FALSE)</f>
        <v>Yes</v>
      </c>
      <c r="T1075" s="4" t="str">
        <f>VLOOKUP(A1075,'Medical Examinations'!$A$1:$J$2336,8,FALSE)</f>
        <v>No</v>
      </c>
      <c r="U1075" s="4" t="str">
        <f>VLOOKUP(A1075,'Medical Examinations'!$A$1:$J$2336,9,FALSE)</f>
        <v>Normal Weight</v>
      </c>
      <c r="V1075" s="4" t="str">
        <f>VLOOKUP(A1075,'Medical Examinations'!$A$1:$J$2336,10,FALSE)</f>
        <v>Normal</v>
      </c>
      <c r="W1075" s="4"/>
      <c r="X1075" s="4"/>
    </row>
    <row r="1076" spans="1:24" ht="15.75" thickBot="1" x14ac:dyDescent="0.3">
      <c r="A1076" s="4" t="s">
        <v>1110</v>
      </c>
      <c r="B1076" s="5">
        <v>1974</v>
      </c>
      <c r="C1076" s="4" t="s">
        <v>20</v>
      </c>
      <c r="D1076" s="5">
        <v>6</v>
      </c>
      <c r="E1076" s="5" t="str">
        <f>CONCATENATE(D1076," ",C1076," ",B1076)</f>
        <v>6 Sep 1974</v>
      </c>
      <c r="F1076" s="4" t="str">
        <f>IF(M1076&lt;=30,"20-30",IF(M1076&lt;=40,"31-40",IF(M1076&lt;=50,"41-50","51+")))</f>
        <v>41-50</v>
      </c>
      <c r="G1076" s="19">
        <v>8765.25</v>
      </c>
      <c r="H1076" s="4" t="s">
        <v>11</v>
      </c>
      <c r="I1076" s="4" t="s">
        <v>12</v>
      </c>
      <c r="J1076" s="4" t="s">
        <v>23</v>
      </c>
      <c r="K1076" s="4"/>
      <c r="L1076" s="4" t="str">
        <f>VLOOKUP(A1076,'Customer Names'!$A$2:$B$2336,2,FALSE)</f>
        <v>Vigneron</v>
      </c>
      <c r="M1076" s="4">
        <f>DATEDIF(E1076,$K$2,"y")</f>
        <v>50</v>
      </c>
      <c r="N1076" s="4">
        <f>VLOOKUP(A1076,'Medical Examinations'!$A$2:$B$2336,2,FALSE)</f>
        <v>32.299999999999997</v>
      </c>
      <c r="O1076" s="4">
        <f>VLOOKUP(A1076,'Medical Examinations'!$A$1:$J$2336,3,FALSE)</f>
        <v>10.54</v>
      </c>
      <c r="P1076" s="4" t="str">
        <f>VLOOKUP(A1076,'Medical Examinations'!$A$1:$J$2336,4,FALSE)</f>
        <v>No</v>
      </c>
      <c r="Q1076" s="4" t="str">
        <f>VLOOKUP(A1076,'Medical Examinations'!$A$1:$J$2336,5,FALSE)</f>
        <v>No</v>
      </c>
      <c r="R1076" s="4">
        <f>VLOOKUP(A1076,'Medical Examinations'!$A$1:$J$2336,7,FALSE)</f>
        <v>0</v>
      </c>
      <c r="S1076" s="4" t="str">
        <f>VLOOKUP(A1076,'Medical Examinations'!$A$1:$J$2336,6,FALSE)</f>
        <v>No</v>
      </c>
      <c r="T1076" s="4" t="str">
        <f>VLOOKUP(A1076,'Medical Examinations'!$A$1:$J$2336,8,FALSE)</f>
        <v>No</v>
      </c>
      <c r="U1076" s="4" t="str">
        <f>VLOOKUP(A1076,'Medical Examinations'!$A$1:$J$2336,9,FALSE)</f>
        <v>Obesity</v>
      </c>
      <c r="V1076" s="4" t="str">
        <f>VLOOKUP(A1076,'Medical Examinations'!$A$1:$J$2336,10,FALSE)</f>
        <v>Diabetes</v>
      </c>
      <c r="W1076" s="4"/>
      <c r="X1076" s="4"/>
    </row>
    <row r="1077" spans="1:24" ht="15.75" thickBot="1" x14ac:dyDescent="0.3">
      <c r="A1077" s="4" t="s">
        <v>1111</v>
      </c>
      <c r="B1077" s="5">
        <v>1971</v>
      </c>
      <c r="C1077" s="4" t="s">
        <v>34</v>
      </c>
      <c r="D1077" s="5">
        <v>23</v>
      </c>
      <c r="E1077" s="5" t="str">
        <f>CONCATENATE(D1077," ",C1077," ",B1077)</f>
        <v>23 Aug 1971</v>
      </c>
      <c r="F1077" s="4" t="str">
        <f>IF(M1077&lt;=30,"20-30",IF(M1077&lt;=40,"31-40",IF(M1077&lt;=50,"41-50","51+")))</f>
        <v>51+</v>
      </c>
      <c r="G1077" s="19">
        <v>8782.4699999999993</v>
      </c>
      <c r="H1077" s="4" t="s">
        <v>11</v>
      </c>
      <c r="I1077" s="4" t="s">
        <v>12</v>
      </c>
      <c r="J1077" s="4" t="s">
        <v>42</v>
      </c>
      <c r="K1077" s="4"/>
      <c r="L1077" s="4" t="str">
        <f>VLOOKUP(A1077,'Customer Names'!$A$2:$B$2336,2,FALSE)</f>
        <v>Schaefer</v>
      </c>
      <c r="M1077" s="4">
        <f>DATEDIF(E1077,$K$2,"y")</f>
        <v>53</v>
      </c>
      <c r="N1077" s="4">
        <f>VLOOKUP(A1077,'Medical Examinations'!$A$2:$B$2336,2,FALSE)</f>
        <v>25.4</v>
      </c>
      <c r="O1077" s="4">
        <f>VLOOKUP(A1077,'Medical Examinations'!$A$1:$J$2336,3,FALSE)</f>
        <v>11.96</v>
      </c>
      <c r="P1077" s="4" t="str">
        <f>VLOOKUP(A1077,'Medical Examinations'!$A$1:$J$2336,4,FALSE)</f>
        <v>No</v>
      </c>
      <c r="Q1077" s="4" t="str">
        <f>VLOOKUP(A1077,'Medical Examinations'!$A$1:$J$2336,5,FALSE)</f>
        <v>No</v>
      </c>
      <c r="R1077" s="4">
        <f>VLOOKUP(A1077,'Medical Examinations'!$A$1:$J$2336,7,FALSE)</f>
        <v>0</v>
      </c>
      <c r="S1077" s="4" t="str">
        <f>VLOOKUP(A1077,'Medical Examinations'!$A$1:$J$2336,6,FALSE)</f>
        <v>No</v>
      </c>
      <c r="T1077" s="4" t="str">
        <f>VLOOKUP(A1077,'Medical Examinations'!$A$1:$J$2336,8,FALSE)</f>
        <v>No</v>
      </c>
      <c r="U1077" s="4" t="str">
        <f>VLOOKUP(A1077,'Medical Examinations'!$A$1:$J$2336,9,FALSE)</f>
        <v>Overweight</v>
      </c>
      <c r="V1077" s="4" t="str">
        <f>VLOOKUP(A1077,'Medical Examinations'!$A$1:$J$2336,10,FALSE)</f>
        <v>Diabetes</v>
      </c>
      <c r="W1077" s="4"/>
      <c r="X1077" s="4"/>
    </row>
    <row r="1078" spans="1:24" ht="15.75" thickBot="1" x14ac:dyDescent="0.3">
      <c r="A1078" s="4" t="s">
        <v>1112</v>
      </c>
      <c r="B1078" s="5">
        <v>1971</v>
      </c>
      <c r="C1078" s="4" t="s">
        <v>18</v>
      </c>
      <c r="D1078" s="5">
        <v>18</v>
      </c>
      <c r="E1078" s="5" t="str">
        <f>CONCATENATE(D1078," ",C1078," ",B1078)</f>
        <v>18 Jun 1971</v>
      </c>
      <c r="F1078" s="4" t="str">
        <f>IF(M1078&lt;=30,"20-30",IF(M1078&lt;=40,"31-40",IF(M1078&lt;=50,"41-50","51+")))</f>
        <v>51+</v>
      </c>
      <c r="G1078" s="19">
        <v>8798.59</v>
      </c>
      <c r="H1078" s="4" t="s">
        <v>11</v>
      </c>
      <c r="I1078" s="4" t="s">
        <v>16</v>
      </c>
      <c r="J1078" s="4" t="s">
        <v>42</v>
      </c>
      <c r="K1078" s="4"/>
      <c r="L1078" s="4" t="str">
        <f>VLOOKUP(A1078,'Customer Names'!$A$2:$B$2336,2,FALSE)</f>
        <v>Merkle</v>
      </c>
      <c r="M1078" s="4">
        <f>DATEDIF(E1078,$K$2,"y")</f>
        <v>53</v>
      </c>
      <c r="N1078" s="4">
        <f>VLOOKUP(A1078,'Medical Examinations'!$A$2:$B$2336,2,FALSE)</f>
        <v>37</v>
      </c>
      <c r="O1078" s="4">
        <f>VLOOKUP(A1078,'Medical Examinations'!$A$1:$J$2336,3,FALSE)</f>
        <v>8.75</v>
      </c>
      <c r="P1078" s="4" t="str">
        <f>VLOOKUP(A1078,'Medical Examinations'!$A$1:$J$2336,4,FALSE)</f>
        <v>No</v>
      </c>
      <c r="Q1078" s="4" t="str">
        <f>VLOOKUP(A1078,'Medical Examinations'!$A$1:$J$2336,5,FALSE)</f>
        <v>No</v>
      </c>
      <c r="R1078" s="4">
        <f>VLOOKUP(A1078,'Medical Examinations'!$A$1:$J$2336,7,FALSE)</f>
        <v>0</v>
      </c>
      <c r="S1078" s="4" t="str">
        <f>VLOOKUP(A1078,'Medical Examinations'!$A$1:$J$2336,6,FALSE)</f>
        <v>No</v>
      </c>
      <c r="T1078" s="4" t="str">
        <f>VLOOKUP(A1078,'Medical Examinations'!$A$1:$J$2336,8,FALSE)</f>
        <v>No</v>
      </c>
      <c r="U1078" s="4" t="str">
        <f>VLOOKUP(A1078,'Medical Examinations'!$A$1:$J$2336,9,FALSE)</f>
        <v>Obesity</v>
      </c>
      <c r="V1078" s="4" t="str">
        <f>VLOOKUP(A1078,'Medical Examinations'!$A$1:$J$2336,10,FALSE)</f>
        <v>Diabetes</v>
      </c>
      <c r="W1078" s="4"/>
      <c r="X1078" s="4"/>
    </row>
    <row r="1079" spans="1:24" ht="15.75" thickBot="1" x14ac:dyDescent="0.3">
      <c r="A1079" s="4" t="s">
        <v>1113</v>
      </c>
      <c r="B1079" s="5">
        <v>1965</v>
      </c>
      <c r="C1079" s="4" t="s">
        <v>34</v>
      </c>
      <c r="D1079" s="5">
        <v>29</v>
      </c>
      <c r="E1079" s="5" t="str">
        <f>CONCATENATE(D1079," ",C1079," ",B1079)</f>
        <v>29 Aug 1965</v>
      </c>
      <c r="F1079" s="4" t="str">
        <f>IF(M1079&lt;=30,"20-30",IF(M1079&lt;=40,"31-40",IF(M1079&lt;=50,"41-50","51+")))</f>
        <v>51+</v>
      </c>
      <c r="G1079" s="19">
        <v>8800.49</v>
      </c>
      <c r="H1079" s="4" t="s">
        <v>12</v>
      </c>
      <c r="I1079" s="4" t="s">
        <v>11</v>
      </c>
      <c r="J1079" s="4" t="s">
        <v>13</v>
      </c>
      <c r="K1079" s="4"/>
      <c r="L1079" s="4" t="str">
        <f>VLOOKUP(A1079,'Customer Names'!$A$2:$B$2336,2,FALSE)</f>
        <v>Stepnowski</v>
      </c>
      <c r="M1079" s="4">
        <f>DATEDIF(E1079,$K$2,"y")</f>
        <v>59</v>
      </c>
      <c r="N1079" s="4">
        <f>VLOOKUP(A1079,'Medical Examinations'!$A$2:$B$2336,2,FALSE)</f>
        <v>21.03</v>
      </c>
      <c r="O1079" s="4">
        <f>VLOOKUP(A1079,'Medical Examinations'!$A$1:$J$2336,3,FALSE)</f>
        <v>6.5</v>
      </c>
      <c r="P1079" s="4" t="str">
        <f>VLOOKUP(A1079,'Medical Examinations'!$A$1:$J$2336,4,FALSE)</f>
        <v>No</v>
      </c>
      <c r="Q1079" s="4" t="str">
        <f>VLOOKUP(A1079,'Medical Examinations'!$A$1:$J$2336,5,FALSE)</f>
        <v>No</v>
      </c>
      <c r="R1079" s="4">
        <f>VLOOKUP(A1079,'Medical Examinations'!$A$1:$J$2336,7,FALSE)</f>
        <v>0</v>
      </c>
      <c r="S1079" s="4" t="str">
        <f>VLOOKUP(A1079,'Medical Examinations'!$A$1:$J$2336,6,FALSE)</f>
        <v>No</v>
      </c>
      <c r="T1079" s="4" t="str">
        <f>VLOOKUP(A1079,'Medical Examinations'!$A$1:$J$2336,8,FALSE)</f>
        <v>No</v>
      </c>
      <c r="U1079" s="4" t="str">
        <f>VLOOKUP(A1079,'Medical Examinations'!$A$1:$J$2336,9,FALSE)</f>
        <v>Normal Weight</v>
      </c>
      <c r="V1079" s="4" t="str">
        <f>VLOOKUP(A1079,'Medical Examinations'!$A$1:$J$2336,10,FALSE)</f>
        <v>Diabetes</v>
      </c>
      <c r="W1079" s="4"/>
      <c r="X1079" s="4"/>
    </row>
    <row r="1080" spans="1:24" ht="15.75" thickBot="1" x14ac:dyDescent="0.3">
      <c r="A1080" s="4" t="s">
        <v>1114</v>
      </c>
      <c r="B1080" s="5">
        <v>2001</v>
      </c>
      <c r="C1080" s="4" t="s">
        <v>15</v>
      </c>
      <c r="D1080" s="5">
        <v>7</v>
      </c>
      <c r="E1080" s="5" t="str">
        <f>CONCATENATE(D1080," ",C1080," ",B1080)</f>
        <v>7 Nov 2001</v>
      </c>
      <c r="F1080" s="4" t="str">
        <f>IF(M1080&lt;=30,"20-30",IF(M1080&lt;=40,"31-40",IF(M1080&lt;=50,"41-50","51+")))</f>
        <v>20-30</v>
      </c>
      <c r="G1080" s="19">
        <v>8821.8799999999992</v>
      </c>
      <c r="H1080" s="4" t="s">
        <v>11</v>
      </c>
      <c r="I1080" s="4" t="s">
        <v>12</v>
      </c>
      <c r="J1080" s="4" t="s">
        <v>249</v>
      </c>
      <c r="K1080" s="4"/>
      <c r="L1080" s="4" t="str">
        <f>VLOOKUP(A1080,'Customer Names'!$A$2:$B$2336,2,FALSE)</f>
        <v>McGrane</v>
      </c>
      <c r="M1080" s="4">
        <f>DATEDIF(E1080,$K$2,"y")</f>
        <v>23</v>
      </c>
      <c r="N1080" s="4">
        <f>VLOOKUP(A1080,'Medical Examinations'!$A$2:$B$2336,2,FALSE)</f>
        <v>45.69</v>
      </c>
      <c r="O1080" s="4">
        <f>VLOOKUP(A1080,'Medical Examinations'!$A$1:$J$2336,3,FALSE)</f>
        <v>4.43</v>
      </c>
      <c r="P1080" s="4" t="str">
        <f>VLOOKUP(A1080,'Medical Examinations'!$A$1:$J$2336,4,FALSE)</f>
        <v>Yes</v>
      </c>
      <c r="Q1080" s="4" t="str">
        <f>VLOOKUP(A1080,'Medical Examinations'!$A$1:$J$2336,5,FALSE)</f>
        <v>No</v>
      </c>
      <c r="R1080" s="4">
        <f>VLOOKUP(A1080,'Medical Examinations'!$A$1:$J$2336,7,FALSE)</f>
        <v>0</v>
      </c>
      <c r="S1080" s="4" t="str">
        <f>VLOOKUP(A1080,'Medical Examinations'!$A$1:$J$2336,6,FALSE)</f>
        <v>No</v>
      </c>
      <c r="T1080" s="4" t="str">
        <f>VLOOKUP(A1080,'Medical Examinations'!$A$1:$J$2336,8,FALSE)</f>
        <v>No</v>
      </c>
      <c r="U1080" s="4" t="str">
        <f>VLOOKUP(A1080,'Medical Examinations'!$A$1:$J$2336,9,FALSE)</f>
        <v>Obesity</v>
      </c>
      <c r="V1080" s="4" t="str">
        <f>VLOOKUP(A1080,'Medical Examinations'!$A$1:$J$2336,10,FALSE)</f>
        <v>Normal</v>
      </c>
      <c r="W1080" s="4"/>
      <c r="X1080" s="4"/>
    </row>
    <row r="1081" spans="1:24" ht="15.75" thickBot="1" x14ac:dyDescent="0.3">
      <c r="A1081" s="4" t="s">
        <v>1115</v>
      </c>
      <c r="B1081" s="5">
        <v>1976</v>
      </c>
      <c r="C1081" s="4" t="s">
        <v>18</v>
      </c>
      <c r="D1081" s="5">
        <v>14</v>
      </c>
      <c r="E1081" s="5" t="str">
        <f>CONCATENATE(D1081," ",C1081," ",B1081)</f>
        <v>14 Jun 1976</v>
      </c>
      <c r="F1081" s="4" t="str">
        <f>IF(M1081&lt;=30,"20-30",IF(M1081&lt;=40,"31-40",IF(M1081&lt;=50,"41-50","51+")))</f>
        <v>41-50</v>
      </c>
      <c r="G1081" s="19">
        <v>8823.2800000000007</v>
      </c>
      <c r="H1081" s="4" t="s">
        <v>11</v>
      </c>
      <c r="I1081" s="4" t="s">
        <v>16</v>
      </c>
      <c r="J1081" s="4" t="s">
        <v>42</v>
      </c>
      <c r="K1081" s="4"/>
      <c r="L1081" s="4" t="str">
        <f>VLOOKUP(A1081,'Customer Names'!$A$2:$B$2336,2,FALSE)</f>
        <v>Moore</v>
      </c>
      <c r="M1081" s="4">
        <f>DATEDIF(E1081,$K$2,"y")</f>
        <v>48</v>
      </c>
      <c r="N1081" s="4">
        <f>VLOOKUP(A1081,'Medical Examinations'!$A$2:$B$2336,2,FALSE)</f>
        <v>28.9</v>
      </c>
      <c r="O1081" s="4">
        <f>VLOOKUP(A1081,'Medical Examinations'!$A$1:$J$2336,3,FALSE)</f>
        <v>5.74</v>
      </c>
      <c r="P1081" s="4" t="str">
        <f>VLOOKUP(A1081,'Medical Examinations'!$A$1:$J$2336,4,FALSE)</f>
        <v>Yes</v>
      </c>
      <c r="Q1081" s="4" t="str">
        <f>VLOOKUP(A1081,'Medical Examinations'!$A$1:$J$2336,5,FALSE)</f>
        <v>No</v>
      </c>
      <c r="R1081" s="4">
        <f>VLOOKUP(A1081,'Medical Examinations'!$A$1:$J$2336,7,FALSE)</f>
        <v>0</v>
      </c>
      <c r="S1081" s="4" t="str">
        <f>VLOOKUP(A1081,'Medical Examinations'!$A$1:$J$2336,6,FALSE)</f>
        <v>No</v>
      </c>
      <c r="T1081" s="4" t="str">
        <f>VLOOKUP(A1081,'Medical Examinations'!$A$1:$J$2336,8,FALSE)</f>
        <v>No</v>
      </c>
      <c r="U1081" s="4" t="str">
        <f>VLOOKUP(A1081,'Medical Examinations'!$A$1:$J$2336,9,FALSE)</f>
        <v>Overweight</v>
      </c>
      <c r="V1081" s="4" t="str">
        <f>VLOOKUP(A1081,'Medical Examinations'!$A$1:$J$2336,10,FALSE)</f>
        <v>Prediabetes</v>
      </c>
      <c r="W1081" s="4"/>
      <c r="X1081" s="4"/>
    </row>
    <row r="1082" spans="1:24" ht="15.75" thickBot="1" x14ac:dyDescent="0.3">
      <c r="A1082" s="4" t="s">
        <v>1116</v>
      </c>
      <c r="B1082" s="5">
        <v>1976</v>
      </c>
      <c r="C1082" s="4" t="s">
        <v>36</v>
      </c>
      <c r="D1082" s="5">
        <v>19</v>
      </c>
      <c r="E1082" s="5" t="str">
        <f>CONCATENATE(D1082," ",C1082," ",B1082)</f>
        <v>19 Oct 1976</v>
      </c>
      <c r="F1082" s="4" t="str">
        <f>IF(M1082&lt;=30,"20-30",IF(M1082&lt;=40,"31-40",IF(M1082&lt;=50,"41-50","51+")))</f>
        <v>41-50</v>
      </c>
      <c r="G1082" s="19">
        <v>8823.99</v>
      </c>
      <c r="H1082" s="4" t="s">
        <v>11</v>
      </c>
      <c r="I1082" s="4" t="s">
        <v>12</v>
      </c>
      <c r="J1082" s="4" t="s">
        <v>247</v>
      </c>
      <c r="K1082" s="4"/>
      <c r="L1082" s="4" t="str">
        <f>VLOOKUP(A1082,'Customer Names'!$A$2:$B$2336,2,FALSE)</f>
        <v>Bonzi</v>
      </c>
      <c r="M1082" s="4">
        <f>DATEDIF(E1082,$K$2,"y")</f>
        <v>48</v>
      </c>
      <c r="N1082" s="4">
        <f>VLOOKUP(A1082,'Medical Examinations'!$A$2:$B$2336,2,FALSE)</f>
        <v>33.725000000000001</v>
      </c>
      <c r="O1082" s="4">
        <f>VLOOKUP(A1082,'Medical Examinations'!$A$1:$J$2336,3,FALSE)</f>
        <v>6.45</v>
      </c>
      <c r="P1082" s="4" t="str">
        <f>VLOOKUP(A1082,'Medical Examinations'!$A$1:$J$2336,4,FALSE)</f>
        <v>Yes</v>
      </c>
      <c r="Q1082" s="4" t="str">
        <f>VLOOKUP(A1082,'Medical Examinations'!$A$1:$J$2336,5,FALSE)</f>
        <v>No</v>
      </c>
      <c r="R1082" s="4">
        <f>VLOOKUP(A1082,'Medical Examinations'!$A$1:$J$2336,7,FALSE)</f>
        <v>0</v>
      </c>
      <c r="S1082" s="4" t="str">
        <f>VLOOKUP(A1082,'Medical Examinations'!$A$1:$J$2336,6,FALSE)</f>
        <v>No</v>
      </c>
      <c r="T1082" s="4" t="str">
        <f>VLOOKUP(A1082,'Medical Examinations'!$A$1:$J$2336,8,FALSE)</f>
        <v>No</v>
      </c>
      <c r="U1082" s="4" t="str">
        <f>VLOOKUP(A1082,'Medical Examinations'!$A$1:$J$2336,9,FALSE)</f>
        <v>Obesity</v>
      </c>
      <c r="V1082" s="4" t="str">
        <f>VLOOKUP(A1082,'Medical Examinations'!$A$1:$J$2336,10,FALSE)</f>
        <v>Prediabetes</v>
      </c>
      <c r="W1082" s="4"/>
      <c r="X1082" s="4"/>
    </row>
    <row r="1083" spans="1:24" ht="15.75" thickBot="1" x14ac:dyDescent="0.3">
      <c r="A1083" s="4" t="s">
        <v>1117</v>
      </c>
      <c r="B1083" s="5">
        <v>1988</v>
      </c>
      <c r="C1083" s="4" t="s">
        <v>34</v>
      </c>
      <c r="D1083" s="5">
        <v>22</v>
      </c>
      <c r="E1083" s="5" t="str">
        <f>CONCATENATE(D1083," ",C1083," ",B1083)</f>
        <v>22 Aug 1988</v>
      </c>
      <c r="F1083" s="4" t="str">
        <f>IF(M1083&lt;=30,"20-30",IF(M1083&lt;=40,"31-40",IF(M1083&lt;=50,"41-50","51+")))</f>
        <v>31-40</v>
      </c>
      <c r="G1083" s="19">
        <v>8824.27</v>
      </c>
      <c r="H1083" s="4" t="s">
        <v>11</v>
      </c>
      <c r="I1083" s="4" t="s">
        <v>16</v>
      </c>
      <c r="J1083" s="4" t="s">
        <v>200</v>
      </c>
      <c r="K1083" s="4"/>
      <c r="L1083" s="4" t="str">
        <f>VLOOKUP(A1083,'Customer Names'!$A$2:$B$2336,2,FALSE)</f>
        <v>Rohde</v>
      </c>
      <c r="M1083" s="4">
        <f>DATEDIF(E1083,$K$2,"y")</f>
        <v>36</v>
      </c>
      <c r="N1083" s="4">
        <f>VLOOKUP(A1083,'Medical Examinations'!$A$2:$B$2336,2,FALSE)</f>
        <v>31.26</v>
      </c>
      <c r="O1083" s="4">
        <f>VLOOKUP(A1083,'Medical Examinations'!$A$1:$J$2336,3,FALSE)</f>
        <v>5.94</v>
      </c>
      <c r="P1083" s="4" t="str">
        <f>VLOOKUP(A1083,'Medical Examinations'!$A$1:$J$2336,4,FALSE)</f>
        <v>Yes</v>
      </c>
      <c r="Q1083" s="4" t="str">
        <f>VLOOKUP(A1083,'Medical Examinations'!$A$1:$J$2336,5,FALSE)</f>
        <v>No</v>
      </c>
      <c r="R1083" s="4">
        <f>VLOOKUP(A1083,'Medical Examinations'!$A$1:$J$2336,7,FALSE)</f>
        <v>1</v>
      </c>
      <c r="S1083" s="4" t="str">
        <f>VLOOKUP(A1083,'Medical Examinations'!$A$1:$J$2336,6,FALSE)</f>
        <v>No</v>
      </c>
      <c r="T1083" s="4" t="str">
        <f>VLOOKUP(A1083,'Medical Examinations'!$A$1:$J$2336,8,FALSE)</f>
        <v>No</v>
      </c>
      <c r="U1083" s="4" t="str">
        <f>VLOOKUP(A1083,'Medical Examinations'!$A$1:$J$2336,9,FALSE)</f>
        <v>Obesity</v>
      </c>
      <c r="V1083" s="4" t="str">
        <f>VLOOKUP(A1083,'Medical Examinations'!$A$1:$J$2336,10,FALSE)</f>
        <v>Prediabetes</v>
      </c>
      <c r="W1083" s="4"/>
      <c r="X1083" s="4"/>
    </row>
    <row r="1084" spans="1:24" ht="15.75" thickBot="1" x14ac:dyDescent="0.3">
      <c r="A1084" s="4" t="s">
        <v>1118</v>
      </c>
      <c r="B1084" s="5">
        <v>1976</v>
      </c>
      <c r="C1084" s="4" t="s">
        <v>10</v>
      </c>
      <c r="D1084" s="5">
        <v>14</v>
      </c>
      <c r="E1084" s="5" t="str">
        <f>CONCATENATE(D1084," ",C1084," ",B1084)</f>
        <v>14 Jul 1976</v>
      </c>
      <c r="F1084" s="4" t="str">
        <f>IF(M1084&lt;=30,"20-30",IF(M1084&lt;=40,"31-40",IF(M1084&lt;=50,"41-50","51+")))</f>
        <v>41-50</v>
      </c>
      <c r="G1084" s="19">
        <v>8825.09</v>
      </c>
      <c r="H1084" s="4" t="s">
        <v>11</v>
      </c>
      <c r="I1084" s="4" t="s">
        <v>12</v>
      </c>
      <c r="J1084" s="4" t="s">
        <v>42</v>
      </c>
      <c r="K1084" s="4"/>
      <c r="L1084" s="4" t="str">
        <f>VLOOKUP(A1084,'Customer Names'!$A$2:$B$2336,2,FALSE)</f>
        <v>Long</v>
      </c>
      <c r="M1084" s="4">
        <f>DATEDIF(E1084,$K$2,"y")</f>
        <v>48</v>
      </c>
      <c r="N1084" s="4">
        <f>VLOOKUP(A1084,'Medical Examinations'!$A$2:$B$2336,2,FALSE)</f>
        <v>30.2</v>
      </c>
      <c r="O1084" s="4">
        <f>VLOOKUP(A1084,'Medical Examinations'!$A$1:$J$2336,3,FALSE)</f>
        <v>6.25</v>
      </c>
      <c r="P1084" s="4" t="str">
        <f>VLOOKUP(A1084,'Medical Examinations'!$A$1:$J$2336,4,FALSE)</f>
        <v>Yes</v>
      </c>
      <c r="Q1084" s="4" t="str">
        <f>VLOOKUP(A1084,'Medical Examinations'!$A$1:$J$2336,5,FALSE)</f>
        <v>No</v>
      </c>
      <c r="R1084" s="4">
        <f>VLOOKUP(A1084,'Medical Examinations'!$A$1:$J$2336,7,FALSE)</f>
        <v>0</v>
      </c>
      <c r="S1084" s="4" t="str">
        <f>VLOOKUP(A1084,'Medical Examinations'!$A$1:$J$2336,6,FALSE)</f>
        <v>No</v>
      </c>
      <c r="T1084" s="4" t="str">
        <f>VLOOKUP(A1084,'Medical Examinations'!$A$1:$J$2336,8,FALSE)</f>
        <v>No</v>
      </c>
      <c r="U1084" s="4" t="str">
        <f>VLOOKUP(A1084,'Medical Examinations'!$A$1:$J$2336,9,FALSE)</f>
        <v>Obesity</v>
      </c>
      <c r="V1084" s="4" t="str">
        <f>VLOOKUP(A1084,'Medical Examinations'!$A$1:$J$2336,10,FALSE)</f>
        <v>Prediabetes</v>
      </c>
      <c r="W1084" s="4"/>
      <c r="X1084" s="4"/>
    </row>
    <row r="1085" spans="1:24" ht="15.75" thickBot="1" x14ac:dyDescent="0.3">
      <c r="A1085" s="4" t="s">
        <v>1119</v>
      </c>
      <c r="B1085" s="5">
        <v>1972</v>
      </c>
      <c r="C1085" s="4" t="s">
        <v>15</v>
      </c>
      <c r="D1085" s="5">
        <v>14</v>
      </c>
      <c r="E1085" s="5" t="str">
        <f>CONCATENATE(D1085," ",C1085," ",B1085)</f>
        <v>14 Nov 1972</v>
      </c>
      <c r="F1085" s="4" t="str">
        <f>IF(M1085&lt;=30,"20-30",IF(M1085&lt;=40,"31-40",IF(M1085&lt;=50,"41-50","51+")))</f>
        <v>51+</v>
      </c>
      <c r="G1085" s="19">
        <v>8827.2099999999991</v>
      </c>
      <c r="H1085" s="4" t="s">
        <v>12</v>
      </c>
      <c r="I1085" s="4" t="s">
        <v>16</v>
      </c>
      <c r="J1085" s="4" t="s">
        <v>23</v>
      </c>
      <c r="K1085" s="4"/>
      <c r="L1085" s="4" t="str">
        <f>VLOOKUP(A1085,'Customer Names'!$A$2:$B$2336,2,FALSE)</f>
        <v>Ruffo</v>
      </c>
      <c r="M1085" s="4">
        <f>DATEDIF(E1085,$K$2,"y")</f>
        <v>52</v>
      </c>
      <c r="N1085" s="4">
        <f>VLOOKUP(A1085,'Medical Examinations'!$A$2:$B$2336,2,FALSE)</f>
        <v>26.41</v>
      </c>
      <c r="O1085" s="4">
        <f>VLOOKUP(A1085,'Medical Examinations'!$A$1:$J$2336,3,FALSE)</f>
        <v>4.08</v>
      </c>
      <c r="P1085" s="4" t="str">
        <f>VLOOKUP(A1085,'Medical Examinations'!$A$1:$J$2336,4,FALSE)</f>
        <v>No</v>
      </c>
      <c r="Q1085" s="4" t="str">
        <f>VLOOKUP(A1085,'Medical Examinations'!$A$1:$J$2336,5,FALSE)</f>
        <v>No</v>
      </c>
      <c r="R1085" s="4">
        <f>VLOOKUP(A1085,'Medical Examinations'!$A$1:$J$2336,7,FALSE)</f>
        <v>2</v>
      </c>
      <c r="S1085" s="4" t="str">
        <f>VLOOKUP(A1085,'Medical Examinations'!$A$1:$J$2336,6,FALSE)</f>
        <v>No</v>
      </c>
      <c r="T1085" s="4" t="str">
        <f>VLOOKUP(A1085,'Medical Examinations'!$A$1:$J$2336,8,FALSE)</f>
        <v>No</v>
      </c>
      <c r="U1085" s="4" t="str">
        <f>VLOOKUP(A1085,'Medical Examinations'!$A$1:$J$2336,9,FALSE)</f>
        <v>Overweight</v>
      </c>
      <c r="V1085" s="4" t="str">
        <f>VLOOKUP(A1085,'Medical Examinations'!$A$1:$J$2336,10,FALSE)</f>
        <v>Normal</v>
      </c>
      <c r="W1085" s="4"/>
      <c r="X1085" s="4"/>
    </row>
    <row r="1086" spans="1:24" ht="15.75" thickBot="1" x14ac:dyDescent="0.3">
      <c r="A1086" s="4" t="s">
        <v>1120</v>
      </c>
      <c r="B1086" s="5">
        <v>1972</v>
      </c>
      <c r="C1086" s="4" t="s">
        <v>15</v>
      </c>
      <c r="D1086" s="5">
        <v>22</v>
      </c>
      <c r="E1086" s="5" t="str">
        <f>CONCATENATE(D1086," ",C1086," ",B1086)</f>
        <v>22 Nov 1972</v>
      </c>
      <c r="F1086" s="4" t="str">
        <f>IF(M1086&lt;=30,"20-30",IF(M1086&lt;=40,"31-40",IF(M1086&lt;=50,"41-50","51+")))</f>
        <v>51+</v>
      </c>
      <c r="G1086" s="19">
        <v>8835.26</v>
      </c>
      <c r="H1086" s="4" t="s">
        <v>12</v>
      </c>
      <c r="I1086" s="4" t="s">
        <v>11</v>
      </c>
      <c r="J1086" s="4" t="s">
        <v>23</v>
      </c>
      <c r="K1086" s="4"/>
      <c r="L1086" s="4" t="str">
        <f>VLOOKUP(A1086,'Customer Names'!$A$2:$B$2336,2,FALSE)</f>
        <v>Van De Kamp</v>
      </c>
      <c r="M1086" s="4">
        <f>DATEDIF(E1086,$K$2,"y")</f>
        <v>52</v>
      </c>
      <c r="N1086" s="4">
        <f>VLOOKUP(A1086,'Medical Examinations'!$A$2:$B$2336,2,FALSE)</f>
        <v>32.204999999999998</v>
      </c>
      <c r="O1086" s="4">
        <f>VLOOKUP(A1086,'Medical Examinations'!$A$1:$J$2336,3,FALSE)</f>
        <v>6.14</v>
      </c>
      <c r="P1086" s="4" t="str">
        <f>VLOOKUP(A1086,'Medical Examinations'!$A$1:$J$2336,4,FALSE)</f>
        <v>No</v>
      </c>
      <c r="Q1086" s="4" t="str">
        <f>VLOOKUP(A1086,'Medical Examinations'!$A$1:$J$2336,5,FALSE)</f>
        <v>No</v>
      </c>
      <c r="R1086" s="4">
        <f>VLOOKUP(A1086,'Medical Examinations'!$A$1:$J$2336,7,FALSE)</f>
        <v>2</v>
      </c>
      <c r="S1086" s="4" t="str">
        <f>VLOOKUP(A1086,'Medical Examinations'!$A$1:$J$2336,6,FALSE)</f>
        <v>No</v>
      </c>
      <c r="T1086" s="4" t="str">
        <f>VLOOKUP(A1086,'Medical Examinations'!$A$1:$J$2336,8,FALSE)</f>
        <v>No</v>
      </c>
      <c r="U1086" s="4" t="str">
        <f>VLOOKUP(A1086,'Medical Examinations'!$A$1:$J$2336,9,FALSE)</f>
        <v>Obesity</v>
      </c>
      <c r="V1086" s="4" t="str">
        <f>VLOOKUP(A1086,'Medical Examinations'!$A$1:$J$2336,10,FALSE)</f>
        <v>Prediabetes</v>
      </c>
      <c r="W1086" s="4"/>
      <c r="X1086" s="4"/>
    </row>
    <row r="1087" spans="1:24" ht="15.75" thickBot="1" x14ac:dyDescent="0.3">
      <c r="A1087" s="4" t="s">
        <v>1121</v>
      </c>
      <c r="B1087" s="5">
        <v>1974</v>
      </c>
      <c r="C1087" s="4" t="s">
        <v>18</v>
      </c>
      <c r="D1087" s="5">
        <v>18</v>
      </c>
      <c r="E1087" s="5" t="str">
        <f>CONCATENATE(D1087," ",C1087," ",B1087)</f>
        <v>18 Jun 1974</v>
      </c>
      <c r="F1087" s="4" t="str">
        <f>IF(M1087&lt;=30,"20-30",IF(M1087&lt;=40,"31-40",IF(M1087&lt;=50,"41-50","51+")))</f>
        <v>41-50</v>
      </c>
      <c r="G1087" s="19">
        <v>8871.15</v>
      </c>
      <c r="H1087" s="4" t="s">
        <v>11</v>
      </c>
      <c r="I1087" s="4" t="s">
        <v>12</v>
      </c>
      <c r="J1087" s="4" t="s">
        <v>13</v>
      </c>
      <c r="K1087" s="4"/>
      <c r="L1087" s="4" t="str">
        <f>VLOOKUP(A1087,'Customer Names'!$A$2:$B$2336,2,FALSE)</f>
        <v>Sinasac</v>
      </c>
      <c r="M1087" s="4">
        <f>DATEDIF(E1087,$K$2,"y")</f>
        <v>50</v>
      </c>
      <c r="N1087" s="4">
        <f>VLOOKUP(A1087,'Medical Examinations'!$A$2:$B$2336,2,FALSE)</f>
        <v>32.229999999999997</v>
      </c>
      <c r="O1087" s="4">
        <f>VLOOKUP(A1087,'Medical Examinations'!$A$1:$J$2336,3,FALSE)</f>
        <v>8.59</v>
      </c>
      <c r="P1087" s="4" t="str">
        <f>VLOOKUP(A1087,'Medical Examinations'!$A$1:$J$2336,4,FALSE)</f>
        <v>No</v>
      </c>
      <c r="Q1087" s="4" t="str">
        <f>VLOOKUP(A1087,'Medical Examinations'!$A$1:$J$2336,5,FALSE)</f>
        <v>No</v>
      </c>
      <c r="R1087" s="4">
        <f>VLOOKUP(A1087,'Medical Examinations'!$A$1:$J$2336,7,FALSE)</f>
        <v>0</v>
      </c>
      <c r="S1087" s="4" t="str">
        <f>VLOOKUP(A1087,'Medical Examinations'!$A$1:$J$2336,6,FALSE)</f>
        <v>No</v>
      </c>
      <c r="T1087" s="4" t="str">
        <f>VLOOKUP(A1087,'Medical Examinations'!$A$1:$J$2336,8,FALSE)</f>
        <v>No</v>
      </c>
      <c r="U1087" s="4" t="str">
        <f>VLOOKUP(A1087,'Medical Examinations'!$A$1:$J$2336,9,FALSE)</f>
        <v>Obesity</v>
      </c>
      <c r="V1087" s="4" t="str">
        <f>VLOOKUP(A1087,'Medical Examinations'!$A$1:$J$2336,10,FALSE)</f>
        <v>Diabetes</v>
      </c>
      <c r="W1087" s="4"/>
      <c r="X1087" s="4"/>
    </row>
    <row r="1088" spans="1:24" ht="15.75" thickBot="1" x14ac:dyDescent="0.3">
      <c r="A1088" s="4" t="s">
        <v>1122</v>
      </c>
      <c r="B1088" s="5">
        <v>1973</v>
      </c>
      <c r="C1088" s="4" t="s">
        <v>20</v>
      </c>
      <c r="D1088" s="5">
        <v>9</v>
      </c>
      <c r="E1088" s="5" t="str">
        <f>CONCATENATE(D1088," ",C1088," ",B1088)</f>
        <v>9 Sep 1973</v>
      </c>
      <c r="F1088" s="4" t="str">
        <f>IF(M1088&lt;=30,"20-30",IF(M1088&lt;=40,"31-40",IF(M1088&lt;=50,"41-50","51+")))</f>
        <v>51+</v>
      </c>
      <c r="G1088" s="19">
        <v>8890.59</v>
      </c>
      <c r="H1088" s="4" t="s">
        <v>11</v>
      </c>
      <c r="I1088" s="4" t="s">
        <v>12</v>
      </c>
      <c r="J1088" s="4" t="s">
        <v>23</v>
      </c>
      <c r="K1088" s="4"/>
      <c r="L1088" s="4" t="str">
        <f>VLOOKUP(A1088,'Customer Names'!$A$2:$B$2336,2,FALSE)</f>
        <v>Maas</v>
      </c>
      <c r="M1088" s="4">
        <f>DATEDIF(E1088,$K$2,"y")</f>
        <v>51</v>
      </c>
      <c r="N1088" s="4">
        <f>VLOOKUP(A1088,'Medical Examinations'!$A$2:$B$2336,2,FALSE)</f>
        <v>25.73</v>
      </c>
      <c r="O1088" s="4">
        <f>VLOOKUP(A1088,'Medical Examinations'!$A$1:$J$2336,3,FALSE)</f>
        <v>7.99</v>
      </c>
      <c r="P1088" s="4" t="str">
        <f>VLOOKUP(A1088,'Medical Examinations'!$A$1:$J$2336,4,FALSE)</f>
        <v>No</v>
      </c>
      <c r="Q1088" s="4" t="str">
        <f>VLOOKUP(A1088,'Medical Examinations'!$A$1:$J$2336,5,FALSE)</f>
        <v>No</v>
      </c>
      <c r="R1088" s="4">
        <f>VLOOKUP(A1088,'Medical Examinations'!$A$1:$J$2336,7,FALSE)</f>
        <v>2</v>
      </c>
      <c r="S1088" s="4" t="str">
        <f>VLOOKUP(A1088,'Medical Examinations'!$A$1:$J$2336,6,FALSE)</f>
        <v>No</v>
      </c>
      <c r="T1088" s="4" t="str">
        <f>VLOOKUP(A1088,'Medical Examinations'!$A$1:$J$2336,8,FALSE)</f>
        <v>No</v>
      </c>
      <c r="U1088" s="4" t="str">
        <f>VLOOKUP(A1088,'Medical Examinations'!$A$1:$J$2336,9,FALSE)</f>
        <v>Overweight</v>
      </c>
      <c r="V1088" s="4" t="str">
        <f>VLOOKUP(A1088,'Medical Examinations'!$A$1:$J$2336,10,FALSE)</f>
        <v>Diabetes</v>
      </c>
      <c r="W1088" s="4"/>
      <c r="X1088" s="4"/>
    </row>
    <row r="1089" spans="1:24" ht="15.75" thickBot="1" x14ac:dyDescent="0.3">
      <c r="A1089" s="4" t="s">
        <v>1123</v>
      </c>
      <c r="B1089" s="5">
        <v>1978</v>
      </c>
      <c r="C1089" s="4" t="s">
        <v>30</v>
      </c>
      <c r="D1089" s="5">
        <v>16</v>
      </c>
      <c r="E1089" s="5" t="str">
        <f>CONCATENATE(D1089," ",C1089," ",B1089)</f>
        <v>16 Dec 1978</v>
      </c>
      <c r="F1089" s="4" t="str">
        <f>IF(M1089&lt;=30,"20-30",IF(M1089&lt;=40,"31-40",IF(M1089&lt;=50,"41-50","51+")))</f>
        <v>41-50</v>
      </c>
      <c r="G1089" s="19">
        <v>8891.14</v>
      </c>
      <c r="H1089" s="4" t="s">
        <v>11</v>
      </c>
      <c r="I1089" s="4" t="s">
        <v>12</v>
      </c>
      <c r="J1089" s="4" t="s">
        <v>356</v>
      </c>
      <c r="K1089" s="4"/>
      <c r="L1089" s="4" t="str">
        <f>VLOOKUP(A1089,'Customer Names'!$A$2:$B$2336,2,FALSE)</f>
        <v>Keshian</v>
      </c>
      <c r="M1089" s="4">
        <f>DATEDIF(E1089,$K$2,"y")</f>
        <v>46</v>
      </c>
      <c r="N1089" s="4">
        <f>VLOOKUP(A1089,'Medical Examinations'!$A$2:$B$2336,2,FALSE)</f>
        <v>21.85</v>
      </c>
      <c r="O1089" s="4">
        <f>VLOOKUP(A1089,'Medical Examinations'!$A$1:$J$2336,3,FALSE)</f>
        <v>8.76</v>
      </c>
      <c r="P1089" s="4" t="str">
        <f>VLOOKUP(A1089,'Medical Examinations'!$A$1:$J$2336,4,FALSE)</f>
        <v>No</v>
      </c>
      <c r="Q1089" s="4" t="str">
        <f>VLOOKUP(A1089,'Medical Examinations'!$A$1:$J$2336,5,FALSE)</f>
        <v>No</v>
      </c>
      <c r="R1089" s="4">
        <f>VLOOKUP(A1089,'Medical Examinations'!$A$1:$J$2336,7,FALSE)</f>
        <v>0</v>
      </c>
      <c r="S1089" s="4" t="str">
        <f>VLOOKUP(A1089,'Medical Examinations'!$A$1:$J$2336,6,FALSE)</f>
        <v>No</v>
      </c>
      <c r="T1089" s="4" t="str">
        <f>VLOOKUP(A1089,'Medical Examinations'!$A$1:$J$2336,8,FALSE)</f>
        <v>No</v>
      </c>
      <c r="U1089" s="4" t="str">
        <f>VLOOKUP(A1089,'Medical Examinations'!$A$1:$J$2336,9,FALSE)</f>
        <v>Normal Weight</v>
      </c>
      <c r="V1089" s="4" t="str">
        <f>VLOOKUP(A1089,'Medical Examinations'!$A$1:$J$2336,10,FALSE)</f>
        <v>Diabetes</v>
      </c>
      <c r="W1089" s="4"/>
      <c r="X1089" s="4"/>
    </row>
    <row r="1090" spans="1:24" ht="15.75" thickBot="1" x14ac:dyDescent="0.3">
      <c r="A1090" s="4" t="s">
        <v>1124</v>
      </c>
      <c r="B1090" s="5">
        <v>1997</v>
      </c>
      <c r="C1090" s="4" t="s">
        <v>15</v>
      </c>
      <c r="D1090" s="5">
        <v>28</v>
      </c>
      <c r="E1090" s="5" t="str">
        <f>CONCATENATE(D1090," ",C1090," ",B1090)</f>
        <v>28 Nov 1997</v>
      </c>
      <c r="F1090" s="4" t="str">
        <f>IF(M1090&lt;=30,"20-30",IF(M1090&lt;=40,"31-40",IF(M1090&lt;=50,"41-50","51+")))</f>
        <v>20-30</v>
      </c>
      <c r="G1090" s="19">
        <v>8906.14</v>
      </c>
      <c r="H1090" s="4" t="s">
        <v>11</v>
      </c>
      <c r="I1090" s="4" t="s">
        <v>11</v>
      </c>
      <c r="J1090" s="4" t="s">
        <v>23</v>
      </c>
      <c r="K1090" s="4"/>
      <c r="L1090" s="4" t="str">
        <f>VLOOKUP(A1090,'Customer Names'!$A$2:$B$2336,2,FALSE)</f>
        <v>Maina</v>
      </c>
      <c r="M1090" s="4">
        <f>DATEDIF(E1090,$K$2,"y")</f>
        <v>27</v>
      </c>
      <c r="N1090" s="4">
        <f>VLOOKUP(A1090,'Medical Examinations'!$A$2:$B$2336,2,FALSE)</f>
        <v>43.95</v>
      </c>
      <c r="O1090" s="4">
        <f>VLOOKUP(A1090,'Medical Examinations'!$A$1:$J$2336,3,FALSE)</f>
        <v>5.17</v>
      </c>
      <c r="P1090" s="4" t="str">
        <f>VLOOKUP(A1090,'Medical Examinations'!$A$1:$J$2336,4,FALSE)</f>
        <v>Yes</v>
      </c>
      <c r="Q1090" s="4" t="str">
        <f>VLOOKUP(A1090,'Medical Examinations'!$A$1:$J$2336,5,FALSE)</f>
        <v>No</v>
      </c>
      <c r="R1090" s="4">
        <f>VLOOKUP(A1090,'Medical Examinations'!$A$1:$J$2336,7,FALSE)</f>
        <v>1</v>
      </c>
      <c r="S1090" s="4" t="str">
        <f>VLOOKUP(A1090,'Medical Examinations'!$A$1:$J$2336,6,FALSE)</f>
        <v>Yes</v>
      </c>
      <c r="T1090" s="4" t="str">
        <f>VLOOKUP(A1090,'Medical Examinations'!$A$1:$J$2336,8,FALSE)</f>
        <v>No</v>
      </c>
      <c r="U1090" s="4" t="str">
        <f>VLOOKUP(A1090,'Medical Examinations'!$A$1:$J$2336,9,FALSE)</f>
        <v>Obesity</v>
      </c>
      <c r="V1090" s="4" t="str">
        <f>VLOOKUP(A1090,'Medical Examinations'!$A$1:$J$2336,10,FALSE)</f>
        <v>Normal</v>
      </c>
      <c r="W1090" s="4"/>
      <c r="X1090" s="4"/>
    </row>
    <row r="1091" spans="1:24" ht="15.75" thickBot="1" x14ac:dyDescent="0.3">
      <c r="A1091" s="4" t="s">
        <v>1125</v>
      </c>
      <c r="B1091" s="5">
        <v>1967</v>
      </c>
      <c r="C1091" s="4" t="s">
        <v>20</v>
      </c>
      <c r="D1091" s="5">
        <v>6</v>
      </c>
      <c r="E1091" s="5" t="str">
        <f>CONCATENATE(D1091," ",C1091," ",B1091)</f>
        <v>6 Sep 1967</v>
      </c>
      <c r="F1091" s="4" t="str">
        <f>IF(M1091&lt;=30,"20-30",IF(M1091&lt;=40,"31-40",IF(M1091&lt;=50,"41-50","51+")))</f>
        <v>51+</v>
      </c>
      <c r="G1091" s="19">
        <v>8908.4699999999993</v>
      </c>
      <c r="H1091" s="4" t="s">
        <v>12</v>
      </c>
      <c r="I1091" s="4" t="s">
        <v>11</v>
      </c>
      <c r="J1091" s="4" t="s">
        <v>13</v>
      </c>
      <c r="K1091" s="4"/>
      <c r="L1091" s="4" t="str">
        <f>VLOOKUP(A1091,'Customer Names'!$A$2:$B$2336,2,FALSE)</f>
        <v>Sambasivam</v>
      </c>
      <c r="M1091" s="4">
        <f>DATEDIF(E1091,$K$2,"y")</f>
        <v>57</v>
      </c>
      <c r="N1091" s="4">
        <f>VLOOKUP(A1091,'Medical Examinations'!$A$2:$B$2336,2,FALSE)</f>
        <v>23.25</v>
      </c>
      <c r="O1091" s="4">
        <f>VLOOKUP(A1091,'Medical Examinations'!$A$1:$J$2336,3,FALSE)</f>
        <v>11.96</v>
      </c>
      <c r="P1091" s="4" t="str">
        <f>VLOOKUP(A1091,'Medical Examinations'!$A$1:$J$2336,4,FALSE)</f>
        <v>Yes</v>
      </c>
      <c r="Q1091" s="4" t="str">
        <f>VLOOKUP(A1091,'Medical Examinations'!$A$1:$J$2336,5,FALSE)</f>
        <v>No</v>
      </c>
      <c r="R1091" s="4">
        <f>VLOOKUP(A1091,'Medical Examinations'!$A$1:$J$2336,7,FALSE)</f>
        <v>0</v>
      </c>
      <c r="S1091" s="4" t="str">
        <f>VLOOKUP(A1091,'Medical Examinations'!$A$1:$J$2336,6,FALSE)</f>
        <v>No</v>
      </c>
      <c r="T1091" s="4" t="str">
        <f>VLOOKUP(A1091,'Medical Examinations'!$A$1:$J$2336,8,FALSE)</f>
        <v>No</v>
      </c>
      <c r="U1091" s="4" t="str">
        <f>VLOOKUP(A1091,'Medical Examinations'!$A$1:$J$2336,9,FALSE)</f>
        <v>Normal Weight</v>
      </c>
      <c r="V1091" s="4" t="str">
        <f>VLOOKUP(A1091,'Medical Examinations'!$A$1:$J$2336,10,FALSE)</f>
        <v>Diabetes</v>
      </c>
      <c r="W1091" s="4"/>
      <c r="X1091" s="4"/>
    </row>
    <row r="1092" spans="1:24" ht="15.75" thickBot="1" x14ac:dyDescent="0.3">
      <c r="A1092" s="4" t="s">
        <v>1126</v>
      </c>
      <c r="B1092" s="5">
        <v>1975</v>
      </c>
      <c r="C1092" s="4" t="s">
        <v>10</v>
      </c>
      <c r="D1092" s="5">
        <v>7</v>
      </c>
      <c r="E1092" s="5" t="str">
        <f>CONCATENATE(D1092," ",C1092," ",B1092)</f>
        <v>7 Jul 1975</v>
      </c>
      <c r="F1092" s="4" t="str">
        <f>IF(M1092&lt;=30,"20-30",IF(M1092&lt;=40,"31-40",IF(M1092&lt;=50,"41-50","51+")))</f>
        <v>41-50</v>
      </c>
      <c r="G1092" s="19">
        <v>8930.93</v>
      </c>
      <c r="H1092" s="4" t="s">
        <v>11</v>
      </c>
      <c r="I1092" s="4" t="s">
        <v>11</v>
      </c>
      <c r="J1092" s="4" t="s">
        <v>23</v>
      </c>
      <c r="K1092" s="4"/>
      <c r="L1092" s="4" t="str">
        <f>VLOOKUP(A1092,'Customer Names'!$A$2:$B$2336,2,FALSE)</f>
        <v>Blake</v>
      </c>
      <c r="M1092" s="4">
        <f>DATEDIF(E1092,$K$2,"y")</f>
        <v>49</v>
      </c>
      <c r="N1092" s="4">
        <f>VLOOKUP(A1092,'Medical Examinations'!$A$2:$B$2336,2,FALSE)</f>
        <v>29.545000000000002</v>
      </c>
      <c r="O1092" s="4">
        <f>VLOOKUP(A1092,'Medical Examinations'!$A$1:$J$2336,3,FALSE)</f>
        <v>8.41</v>
      </c>
      <c r="P1092" s="4" t="str">
        <f>VLOOKUP(A1092,'Medical Examinations'!$A$1:$J$2336,4,FALSE)</f>
        <v>Yes</v>
      </c>
      <c r="Q1092" s="4" t="str">
        <f>VLOOKUP(A1092,'Medical Examinations'!$A$1:$J$2336,5,FALSE)</f>
        <v>No</v>
      </c>
      <c r="R1092" s="4">
        <f>VLOOKUP(A1092,'Medical Examinations'!$A$1:$J$2336,7,FALSE)</f>
        <v>1</v>
      </c>
      <c r="S1092" s="4" t="str">
        <f>VLOOKUP(A1092,'Medical Examinations'!$A$1:$J$2336,6,FALSE)</f>
        <v>No</v>
      </c>
      <c r="T1092" s="4" t="str">
        <f>VLOOKUP(A1092,'Medical Examinations'!$A$1:$J$2336,8,FALSE)</f>
        <v>No</v>
      </c>
      <c r="U1092" s="4" t="str">
        <f>VLOOKUP(A1092,'Medical Examinations'!$A$1:$J$2336,9,FALSE)</f>
        <v>Overweight</v>
      </c>
      <c r="V1092" s="4" t="str">
        <f>VLOOKUP(A1092,'Medical Examinations'!$A$1:$J$2336,10,FALSE)</f>
        <v>Diabetes</v>
      </c>
      <c r="W1092" s="4"/>
      <c r="X1092" s="4"/>
    </row>
    <row r="1093" spans="1:24" ht="15.75" thickBot="1" x14ac:dyDescent="0.3">
      <c r="A1093" s="4" t="s">
        <v>1127</v>
      </c>
      <c r="B1093" s="5">
        <v>1972</v>
      </c>
      <c r="C1093" s="4" t="s">
        <v>18</v>
      </c>
      <c r="D1093" s="5">
        <v>6</v>
      </c>
      <c r="E1093" s="5" t="str">
        <f>CONCATENATE(D1093," ",C1093," ",B1093)</f>
        <v>6 Jun 1972</v>
      </c>
      <c r="F1093" s="4" t="str">
        <f>IF(M1093&lt;=30,"20-30",IF(M1093&lt;=40,"31-40",IF(M1093&lt;=50,"41-50","51+")))</f>
        <v>51+</v>
      </c>
      <c r="G1093" s="19">
        <v>8932.08</v>
      </c>
      <c r="H1093" s="4" t="s">
        <v>11</v>
      </c>
      <c r="I1093" s="4" t="s">
        <v>16</v>
      </c>
      <c r="J1093" s="4" t="s">
        <v>42</v>
      </c>
      <c r="K1093" s="4"/>
      <c r="L1093" s="4" t="str">
        <f>VLOOKUP(A1093,'Customer Names'!$A$2:$B$2336,2,FALSE)</f>
        <v>McComb</v>
      </c>
      <c r="M1093" s="4">
        <f>DATEDIF(E1093,$K$2,"y")</f>
        <v>52</v>
      </c>
      <c r="N1093" s="4">
        <f>VLOOKUP(A1093,'Medical Examinations'!$A$2:$B$2336,2,FALSE)</f>
        <v>25.6</v>
      </c>
      <c r="O1093" s="4">
        <f>VLOOKUP(A1093,'Medical Examinations'!$A$1:$J$2336,3,FALSE)</f>
        <v>5.65</v>
      </c>
      <c r="P1093" s="4" t="str">
        <f>VLOOKUP(A1093,'Medical Examinations'!$A$1:$J$2336,4,FALSE)</f>
        <v>No</v>
      </c>
      <c r="Q1093" s="4" t="str">
        <f>VLOOKUP(A1093,'Medical Examinations'!$A$1:$J$2336,5,FALSE)</f>
        <v>No</v>
      </c>
      <c r="R1093" s="4">
        <f>VLOOKUP(A1093,'Medical Examinations'!$A$1:$J$2336,7,FALSE)</f>
        <v>2</v>
      </c>
      <c r="S1093" s="4" t="str">
        <f>VLOOKUP(A1093,'Medical Examinations'!$A$1:$J$2336,6,FALSE)</f>
        <v>No</v>
      </c>
      <c r="T1093" s="4" t="str">
        <f>VLOOKUP(A1093,'Medical Examinations'!$A$1:$J$2336,8,FALSE)</f>
        <v>No</v>
      </c>
      <c r="U1093" s="4" t="str">
        <f>VLOOKUP(A1093,'Medical Examinations'!$A$1:$J$2336,9,FALSE)</f>
        <v>Overweight</v>
      </c>
      <c r="V1093" s="4" t="str">
        <f>VLOOKUP(A1093,'Medical Examinations'!$A$1:$J$2336,10,FALSE)</f>
        <v>Normal</v>
      </c>
      <c r="W1093" s="4"/>
      <c r="X1093" s="4"/>
    </row>
    <row r="1094" spans="1:24" ht="15.75" thickBot="1" x14ac:dyDescent="0.3">
      <c r="A1094" s="4" t="s">
        <v>1128</v>
      </c>
      <c r="B1094" s="5">
        <v>1976</v>
      </c>
      <c r="C1094" s="4" t="s">
        <v>30</v>
      </c>
      <c r="D1094" s="5">
        <v>25</v>
      </c>
      <c r="E1094" s="5" t="str">
        <f>CONCATENATE(D1094," ",C1094," ",B1094)</f>
        <v>25 Dec 1976</v>
      </c>
      <c r="F1094" s="4" t="str">
        <f>IF(M1094&lt;=30,"20-30",IF(M1094&lt;=40,"31-40",IF(M1094&lt;=50,"41-50","51+")))</f>
        <v>41-50</v>
      </c>
      <c r="G1094" s="19">
        <v>8944.1200000000008</v>
      </c>
      <c r="H1094" s="4" t="s">
        <v>12</v>
      </c>
      <c r="I1094" s="4" t="s">
        <v>11</v>
      </c>
      <c r="J1094" s="4" t="s">
        <v>13</v>
      </c>
      <c r="K1094" s="4"/>
      <c r="L1094" s="4" t="str">
        <f>VLOOKUP(A1094,'Customer Names'!$A$2:$B$2336,2,FALSE)</f>
        <v>Dannenhauer</v>
      </c>
      <c r="M1094" s="4">
        <f>DATEDIF(E1094,$K$2,"y")</f>
        <v>48</v>
      </c>
      <c r="N1094" s="4">
        <f>VLOOKUP(A1094,'Medical Examinations'!$A$2:$B$2336,2,FALSE)</f>
        <v>43.89</v>
      </c>
      <c r="O1094" s="4">
        <f>VLOOKUP(A1094,'Medical Examinations'!$A$1:$J$2336,3,FALSE)</f>
        <v>6.32</v>
      </c>
      <c r="P1094" s="4" t="str">
        <f>VLOOKUP(A1094,'Medical Examinations'!$A$1:$J$2336,4,FALSE)</f>
        <v>Yes</v>
      </c>
      <c r="Q1094" s="4" t="str">
        <f>VLOOKUP(A1094,'Medical Examinations'!$A$1:$J$2336,5,FALSE)</f>
        <v>No</v>
      </c>
      <c r="R1094" s="4">
        <f>VLOOKUP(A1094,'Medical Examinations'!$A$1:$J$2336,7,FALSE)</f>
        <v>0</v>
      </c>
      <c r="S1094" s="4" t="str">
        <f>VLOOKUP(A1094,'Medical Examinations'!$A$1:$J$2336,6,FALSE)</f>
        <v>No</v>
      </c>
      <c r="T1094" s="4" t="str">
        <f>VLOOKUP(A1094,'Medical Examinations'!$A$1:$J$2336,8,FALSE)</f>
        <v>No</v>
      </c>
      <c r="U1094" s="4" t="str">
        <f>VLOOKUP(A1094,'Medical Examinations'!$A$1:$J$2336,9,FALSE)</f>
        <v>Obesity</v>
      </c>
      <c r="V1094" s="4" t="str">
        <f>VLOOKUP(A1094,'Medical Examinations'!$A$1:$J$2336,10,FALSE)</f>
        <v>Prediabetes</v>
      </c>
      <c r="W1094" s="4"/>
      <c r="X1094" s="4"/>
    </row>
    <row r="1095" spans="1:24" ht="15.75" thickBot="1" x14ac:dyDescent="0.3">
      <c r="A1095" s="4" t="s">
        <v>1129</v>
      </c>
      <c r="B1095" s="5">
        <v>1992</v>
      </c>
      <c r="C1095" s="4" t="s">
        <v>20</v>
      </c>
      <c r="D1095" s="5">
        <v>27</v>
      </c>
      <c r="E1095" s="5" t="str">
        <f>CONCATENATE(D1095," ",C1095," ",B1095)</f>
        <v>27 Sep 1992</v>
      </c>
      <c r="F1095" s="4" t="str">
        <f>IF(M1095&lt;=30,"20-30",IF(M1095&lt;=40,"31-40",IF(M1095&lt;=50,"41-50","51+")))</f>
        <v>31-40</v>
      </c>
      <c r="G1095" s="19">
        <v>8954.99</v>
      </c>
      <c r="H1095" s="4" t="s">
        <v>11</v>
      </c>
      <c r="I1095" s="4" t="s">
        <v>12</v>
      </c>
      <c r="J1095" s="4" t="s">
        <v>535</v>
      </c>
      <c r="K1095" s="4"/>
      <c r="L1095" s="4" t="str">
        <f>VLOOKUP(A1095,'Customer Names'!$A$2:$B$2336,2,FALSE)</f>
        <v>Chorney</v>
      </c>
      <c r="M1095" s="4">
        <f>DATEDIF(E1095,$K$2,"y")</f>
        <v>32</v>
      </c>
      <c r="N1095" s="4">
        <f>VLOOKUP(A1095,'Medical Examinations'!$A$2:$B$2336,2,FALSE)</f>
        <v>38.880000000000003</v>
      </c>
      <c r="O1095" s="4">
        <f>VLOOKUP(A1095,'Medical Examinations'!$A$1:$J$2336,3,FALSE)</f>
        <v>4.29</v>
      </c>
      <c r="P1095" s="4" t="str">
        <f>VLOOKUP(A1095,'Medical Examinations'!$A$1:$J$2336,4,FALSE)</f>
        <v>No</v>
      </c>
      <c r="Q1095" s="4" t="str">
        <f>VLOOKUP(A1095,'Medical Examinations'!$A$1:$J$2336,5,FALSE)</f>
        <v>No</v>
      </c>
      <c r="R1095" s="4">
        <f>VLOOKUP(A1095,'Medical Examinations'!$A$1:$J$2336,7,FALSE)</f>
        <v>1</v>
      </c>
      <c r="S1095" s="4" t="str">
        <f>VLOOKUP(A1095,'Medical Examinations'!$A$1:$J$2336,6,FALSE)</f>
        <v>No</v>
      </c>
      <c r="T1095" s="4" t="str">
        <f>VLOOKUP(A1095,'Medical Examinations'!$A$1:$J$2336,8,FALSE)</f>
        <v>No</v>
      </c>
      <c r="U1095" s="4" t="str">
        <f>VLOOKUP(A1095,'Medical Examinations'!$A$1:$J$2336,9,FALSE)</f>
        <v>Obesity</v>
      </c>
      <c r="V1095" s="4" t="str">
        <f>VLOOKUP(A1095,'Medical Examinations'!$A$1:$J$2336,10,FALSE)</f>
        <v>Normal</v>
      </c>
      <c r="W1095" s="4"/>
      <c r="X1095" s="4"/>
    </row>
    <row r="1096" spans="1:24" ht="15.75" thickBot="1" x14ac:dyDescent="0.3">
      <c r="A1096" s="4" t="s">
        <v>1130</v>
      </c>
      <c r="B1096" s="5">
        <v>1974</v>
      </c>
      <c r="C1096" s="4" t="s">
        <v>34</v>
      </c>
      <c r="D1096" s="5">
        <v>17</v>
      </c>
      <c r="E1096" s="5" t="str">
        <f>CONCATENATE(D1096," ",C1096," ",B1096)</f>
        <v>17 Aug 1974</v>
      </c>
      <c r="F1096" s="4" t="str">
        <f>IF(M1096&lt;=30,"20-30",IF(M1096&lt;=40,"31-40",IF(M1096&lt;=50,"41-50","51+")))</f>
        <v>41-50</v>
      </c>
      <c r="G1096" s="19">
        <v>8964.06</v>
      </c>
      <c r="H1096" s="4" t="s">
        <v>12</v>
      </c>
      <c r="I1096" s="4" t="s">
        <v>11</v>
      </c>
      <c r="J1096" s="4" t="s">
        <v>168</v>
      </c>
      <c r="K1096" s="4"/>
      <c r="L1096" s="4" t="str">
        <f>VLOOKUP(A1096,'Customer Names'!$A$2:$B$2336,2,FALSE)</f>
        <v>Fazioli</v>
      </c>
      <c r="M1096" s="4">
        <f>DATEDIF(E1096,$K$2,"y")</f>
        <v>50</v>
      </c>
      <c r="N1096" s="4">
        <f>VLOOKUP(A1096,'Medical Examinations'!$A$2:$B$2336,2,FALSE)</f>
        <v>31.445</v>
      </c>
      <c r="O1096" s="4">
        <f>VLOOKUP(A1096,'Medical Examinations'!$A$1:$J$2336,3,FALSE)</f>
        <v>8.33</v>
      </c>
      <c r="P1096" s="4" t="str">
        <f>VLOOKUP(A1096,'Medical Examinations'!$A$1:$J$2336,4,FALSE)</f>
        <v>No</v>
      </c>
      <c r="Q1096" s="4" t="str">
        <f>VLOOKUP(A1096,'Medical Examinations'!$A$1:$J$2336,5,FALSE)</f>
        <v>No</v>
      </c>
      <c r="R1096" s="4">
        <f>VLOOKUP(A1096,'Medical Examinations'!$A$1:$J$2336,7,FALSE)</f>
        <v>0</v>
      </c>
      <c r="S1096" s="4" t="str">
        <f>VLOOKUP(A1096,'Medical Examinations'!$A$1:$J$2336,6,FALSE)</f>
        <v>No</v>
      </c>
      <c r="T1096" s="4" t="str">
        <f>VLOOKUP(A1096,'Medical Examinations'!$A$1:$J$2336,8,FALSE)</f>
        <v>No</v>
      </c>
      <c r="U1096" s="4" t="str">
        <f>VLOOKUP(A1096,'Medical Examinations'!$A$1:$J$2336,9,FALSE)</f>
        <v>Obesity</v>
      </c>
      <c r="V1096" s="4" t="str">
        <f>VLOOKUP(A1096,'Medical Examinations'!$A$1:$J$2336,10,FALSE)</f>
        <v>Diabetes</v>
      </c>
      <c r="W1096" s="4"/>
      <c r="X1096" s="4"/>
    </row>
    <row r="1097" spans="1:24" ht="15.75" thickBot="1" x14ac:dyDescent="0.3">
      <c r="A1097" s="4" t="s">
        <v>1131</v>
      </c>
      <c r="B1097" s="5">
        <v>1983</v>
      </c>
      <c r="C1097" s="4" t="s">
        <v>10</v>
      </c>
      <c r="D1097" s="5">
        <v>15</v>
      </c>
      <c r="E1097" s="5" t="str">
        <f>CONCATENATE(D1097," ",C1097," ",B1097)</f>
        <v>15 Jul 1983</v>
      </c>
      <c r="F1097" s="4" t="str">
        <f>IF(M1097&lt;=30,"20-30",IF(M1097&lt;=40,"31-40",IF(M1097&lt;=50,"41-50","51+")))</f>
        <v>41-50</v>
      </c>
      <c r="G1097" s="19">
        <v>8965.7999999999993</v>
      </c>
      <c r="H1097" s="4" t="s">
        <v>11</v>
      </c>
      <c r="I1097" s="4" t="s">
        <v>12</v>
      </c>
      <c r="J1097" s="4" t="s">
        <v>23</v>
      </c>
      <c r="K1097" s="4"/>
      <c r="L1097" s="4" t="str">
        <f>VLOOKUP(A1097,'Customer Names'!$A$2:$B$2336,2,FALSE)</f>
        <v>Gauthier</v>
      </c>
      <c r="M1097" s="4">
        <f>DATEDIF(E1097,$K$2,"y")</f>
        <v>41</v>
      </c>
      <c r="N1097" s="4">
        <f>VLOOKUP(A1097,'Medical Examinations'!$A$2:$B$2336,2,FALSE)</f>
        <v>24.225000000000001</v>
      </c>
      <c r="O1097" s="4">
        <f>VLOOKUP(A1097,'Medical Examinations'!$A$1:$J$2336,3,FALSE)</f>
        <v>4.25</v>
      </c>
      <c r="P1097" s="4" t="str">
        <f>VLOOKUP(A1097,'Medical Examinations'!$A$1:$J$2336,4,FALSE)</f>
        <v>Yes</v>
      </c>
      <c r="Q1097" s="4" t="str">
        <f>VLOOKUP(A1097,'Medical Examinations'!$A$1:$J$2336,5,FALSE)</f>
        <v>No</v>
      </c>
      <c r="R1097" s="4">
        <f>VLOOKUP(A1097,'Medical Examinations'!$A$1:$J$2336,7,FALSE)</f>
        <v>1</v>
      </c>
      <c r="S1097" s="4" t="str">
        <f>VLOOKUP(A1097,'Medical Examinations'!$A$1:$J$2336,6,FALSE)</f>
        <v>Yes</v>
      </c>
      <c r="T1097" s="4" t="str">
        <f>VLOOKUP(A1097,'Medical Examinations'!$A$1:$J$2336,8,FALSE)</f>
        <v>No</v>
      </c>
      <c r="U1097" s="4" t="str">
        <f>VLOOKUP(A1097,'Medical Examinations'!$A$1:$J$2336,9,FALSE)</f>
        <v>Normal Weight</v>
      </c>
      <c r="V1097" s="4" t="str">
        <f>VLOOKUP(A1097,'Medical Examinations'!$A$1:$J$2336,10,FALSE)</f>
        <v>Normal</v>
      </c>
      <c r="W1097" s="4"/>
      <c r="X1097" s="4"/>
    </row>
    <row r="1098" spans="1:24" ht="15.75" thickBot="1" x14ac:dyDescent="0.3">
      <c r="A1098" s="4" t="s">
        <v>1132</v>
      </c>
      <c r="B1098" s="5">
        <v>1974</v>
      </c>
      <c r="C1098" s="4" t="s">
        <v>20</v>
      </c>
      <c r="D1098" s="5">
        <v>8</v>
      </c>
      <c r="E1098" s="5" t="str">
        <f>CONCATENATE(D1098," ",C1098," ",B1098)</f>
        <v>8 Sep 1974</v>
      </c>
      <c r="F1098" s="4" t="str">
        <f>IF(M1098&lt;=30,"20-30",IF(M1098&lt;=40,"31-40",IF(M1098&lt;=50,"41-50","51+")))</f>
        <v>41-50</v>
      </c>
      <c r="G1098" s="19">
        <v>8968.33</v>
      </c>
      <c r="H1098" s="4" t="s">
        <v>12</v>
      </c>
      <c r="I1098" s="4" t="s">
        <v>11</v>
      </c>
      <c r="J1098" s="4" t="s">
        <v>42</v>
      </c>
      <c r="K1098" s="4"/>
      <c r="L1098" s="4" t="str">
        <f>VLOOKUP(A1098,'Customer Names'!$A$2:$B$2336,2,FALSE)</f>
        <v>Benitez</v>
      </c>
      <c r="M1098" s="4">
        <f>DATEDIF(E1098,$K$2,"y")</f>
        <v>50</v>
      </c>
      <c r="N1098" s="4">
        <f>VLOOKUP(A1098,'Medical Examinations'!$A$2:$B$2336,2,FALSE)</f>
        <v>30.2</v>
      </c>
      <c r="O1098" s="4">
        <f>VLOOKUP(A1098,'Medical Examinations'!$A$1:$J$2336,3,FALSE)</f>
        <v>11.96</v>
      </c>
      <c r="P1098" s="4" t="str">
        <f>VLOOKUP(A1098,'Medical Examinations'!$A$1:$J$2336,4,FALSE)</f>
        <v>No</v>
      </c>
      <c r="Q1098" s="4" t="str">
        <f>VLOOKUP(A1098,'Medical Examinations'!$A$1:$J$2336,5,FALSE)</f>
        <v>No</v>
      </c>
      <c r="R1098" s="4">
        <f>VLOOKUP(A1098,'Medical Examinations'!$A$1:$J$2336,7,FALSE)</f>
        <v>0</v>
      </c>
      <c r="S1098" s="4" t="str">
        <f>VLOOKUP(A1098,'Medical Examinations'!$A$1:$J$2336,6,FALSE)</f>
        <v>No</v>
      </c>
      <c r="T1098" s="4" t="str">
        <f>VLOOKUP(A1098,'Medical Examinations'!$A$1:$J$2336,8,FALSE)</f>
        <v>No</v>
      </c>
      <c r="U1098" s="4" t="str">
        <f>VLOOKUP(A1098,'Medical Examinations'!$A$1:$J$2336,9,FALSE)</f>
        <v>Obesity</v>
      </c>
      <c r="V1098" s="4" t="str">
        <f>VLOOKUP(A1098,'Medical Examinations'!$A$1:$J$2336,10,FALSE)</f>
        <v>Diabetes</v>
      </c>
      <c r="W1098" s="4"/>
      <c r="X1098" s="4"/>
    </row>
    <row r="1099" spans="1:24" ht="15.75" thickBot="1" x14ac:dyDescent="0.3">
      <c r="A1099" s="4" t="s">
        <v>1133</v>
      </c>
      <c r="B1099" s="5">
        <v>1974</v>
      </c>
      <c r="C1099" s="4" t="s">
        <v>10</v>
      </c>
      <c r="D1099" s="5">
        <v>21</v>
      </c>
      <c r="E1099" s="5" t="str">
        <f>CONCATENATE(D1099," ",C1099," ",B1099)</f>
        <v>21 Jul 1974</v>
      </c>
      <c r="F1099" s="4" t="str">
        <f>IF(M1099&lt;=30,"20-30",IF(M1099&lt;=40,"31-40",IF(M1099&lt;=50,"41-50","51+")))</f>
        <v>41-50</v>
      </c>
      <c r="G1099" s="19">
        <v>8978.19</v>
      </c>
      <c r="H1099" s="4" t="s">
        <v>11</v>
      </c>
      <c r="I1099" s="4" t="s">
        <v>11</v>
      </c>
      <c r="J1099" s="4" t="s">
        <v>13</v>
      </c>
      <c r="K1099" s="4"/>
      <c r="L1099" s="4" t="str">
        <f>VLOOKUP(A1099,'Customer Names'!$A$2:$B$2336,2,FALSE)</f>
        <v>Frechette</v>
      </c>
      <c r="M1099" s="4">
        <f>DATEDIF(E1099,$K$2,"y")</f>
        <v>50</v>
      </c>
      <c r="N1099" s="4">
        <f>VLOOKUP(A1099,'Medical Examinations'!$A$2:$B$2336,2,FALSE)</f>
        <v>37.29</v>
      </c>
      <c r="O1099" s="4">
        <f>VLOOKUP(A1099,'Medical Examinations'!$A$1:$J$2336,3,FALSE)</f>
        <v>10.46</v>
      </c>
      <c r="P1099" s="4" t="str">
        <f>VLOOKUP(A1099,'Medical Examinations'!$A$1:$J$2336,4,FALSE)</f>
        <v>No</v>
      </c>
      <c r="Q1099" s="4" t="str">
        <f>VLOOKUP(A1099,'Medical Examinations'!$A$1:$J$2336,5,FALSE)</f>
        <v>No</v>
      </c>
      <c r="R1099" s="4">
        <f>VLOOKUP(A1099,'Medical Examinations'!$A$1:$J$2336,7,FALSE)</f>
        <v>0</v>
      </c>
      <c r="S1099" s="4" t="str">
        <f>VLOOKUP(A1099,'Medical Examinations'!$A$1:$J$2336,6,FALSE)</f>
        <v>No</v>
      </c>
      <c r="T1099" s="4" t="str">
        <f>VLOOKUP(A1099,'Medical Examinations'!$A$1:$J$2336,8,FALSE)</f>
        <v>No</v>
      </c>
      <c r="U1099" s="4" t="str">
        <f>VLOOKUP(A1099,'Medical Examinations'!$A$1:$J$2336,9,FALSE)</f>
        <v>Obesity</v>
      </c>
      <c r="V1099" s="4" t="str">
        <f>VLOOKUP(A1099,'Medical Examinations'!$A$1:$J$2336,10,FALSE)</f>
        <v>Diabetes</v>
      </c>
      <c r="W1099" s="4"/>
      <c r="X1099" s="4"/>
    </row>
    <row r="1100" spans="1:24" ht="15.75" thickBot="1" x14ac:dyDescent="0.3">
      <c r="A1100" s="4" t="s">
        <v>1134</v>
      </c>
      <c r="B1100" s="5">
        <v>1973</v>
      </c>
      <c r="C1100" s="4" t="s">
        <v>36</v>
      </c>
      <c r="D1100" s="5">
        <v>11</v>
      </c>
      <c r="E1100" s="5" t="str">
        <f>CONCATENATE(D1100," ",C1100," ",B1100)</f>
        <v>11 Oct 1973</v>
      </c>
      <c r="F1100" s="4" t="str">
        <f>IF(M1100&lt;=30,"20-30",IF(M1100&lt;=40,"31-40",IF(M1100&lt;=50,"41-50","51+")))</f>
        <v>51+</v>
      </c>
      <c r="G1100" s="19">
        <v>8988.16</v>
      </c>
      <c r="H1100" s="4" t="s">
        <v>11</v>
      </c>
      <c r="I1100" s="4" t="s">
        <v>16</v>
      </c>
      <c r="J1100" s="4" t="s">
        <v>23</v>
      </c>
      <c r="K1100" s="4"/>
      <c r="L1100" s="4" t="str">
        <f>VLOOKUP(A1100,'Customer Names'!$A$2:$B$2336,2,FALSE)</f>
        <v>Glassey</v>
      </c>
      <c r="M1100" s="4">
        <f>DATEDIF(E1100,$K$2,"y")</f>
        <v>51</v>
      </c>
      <c r="N1100" s="4">
        <f>VLOOKUP(A1100,'Medical Examinations'!$A$2:$B$2336,2,FALSE)</f>
        <v>29.925000000000001</v>
      </c>
      <c r="O1100" s="4">
        <f>VLOOKUP(A1100,'Medical Examinations'!$A$1:$J$2336,3,FALSE)</f>
        <v>8.2899999999999991</v>
      </c>
      <c r="P1100" s="4" t="str">
        <f>VLOOKUP(A1100,'Medical Examinations'!$A$1:$J$2336,4,FALSE)</f>
        <v>No</v>
      </c>
      <c r="Q1100" s="4" t="str">
        <f>VLOOKUP(A1100,'Medical Examinations'!$A$1:$J$2336,5,FALSE)</f>
        <v>No</v>
      </c>
      <c r="R1100" s="4">
        <f>VLOOKUP(A1100,'Medical Examinations'!$A$1:$J$2336,7,FALSE)</f>
        <v>2</v>
      </c>
      <c r="S1100" s="4" t="str">
        <f>VLOOKUP(A1100,'Medical Examinations'!$A$1:$J$2336,6,FALSE)</f>
        <v>No</v>
      </c>
      <c r="T1100" s="4" t="str">
        <f>VLOOKUP(A1100,'Medical Examinations'!$A$1:$J$2336,8,FALSE)</f>
        <v>No</v>
      </c>
      <c r="U1100" s="4" t="str">
        <f>VLOOKUP(A1100,'Medical Examinations'!$A$1:$J$2336,9,FALSE)</f>
        <v>Overweight</v>
      </c>
      <c r="V1100" s="4" t="str">
        <f>VLOOKUP(A1100,'Medical Examinations'!$A$1:$J$2336,10,FALSE)</f>
        <v>Diabetes</v>
      </c>
      <c r="W1100" s="4"/>
      <c r="X1100" s="4"/>
    </row>
    <row r="1101" spans="1:24" ht="15.75" thickBot="1" x14ac:dyDescent="0.3">
      <c r="A1101" s="4" t="s">
        <v>1135</v>
      </c>
      <c r="B1101" s="5">
        <v>1979</v>
      </c>
      <c r="C1101" s="4" t="s">
        <v>30</v>
      </c>
      <c r="D1101" s="5">
        <v>16</v>
      </c>
      <c r="E1101" s="5" t="str">
        <f>CONCATENATE(D1101," ",C1101," ",B1101)</f>
        <v>16 Dec 1979</v>
      </c>
      <c r="F1101" s="4" t="str">
        <f>IF(M1101&lt;=30,"20-30",IF(M1101&lt;=40,"31-40",IF(M1101&lt;=50,"41-50","51+")))</f>
        <v>41-50</v>
      </c>
      <c r="G1101" s="19">
        <v>8998.43</v>
      </c>
      <c r="H1101" s="4" t="s">
        <v>11</v>
      </c>
      <c r="I1101" s="4" t="s">
        <v>16</v>
      </c>
      <c r="J1101" s="4" t="s">
        <v>200</v>
      </c>
      <c r="K1101" s="4"/>
      <c r="L1101" s="4" t="str">
        <f>VLOOKUP(A1101,'Customer Names'!$A$2:$B$2336,2,FALSE)</f>
        <v>Dacko</v>
      </c>
      <c r="M1101" s="4">
        <f>DATEDIF(E1101,$K$2,"y")</f>
        <v>45</v>
      </c>
      <c r="N1101" s="4">
        <f>VLOOKUP(A1101,'Medical Examinations'!$A$2:$B$2336,2,FALSE)</f>
        <v>26.36</v>
      </c>
      <c r="O1101" s="4">
        <f>VLOOKUP(A1101,'Medical Examinations'!$A$1:$J$2336,3,FALSE)</f>
        <v>4.32</v>
      </c>
      <c r="P1101" s="4" t="str">
        <f>VLOOKUP(A1101,'Medical Examinations'!$A$1:$J$2336,4,FALSE)</f>
        <v>No</v>
      </c>
      <c r="Q1101" s="4" t="str">
        <f>VLOOKUP(A1101,'Medical Examinations'!$A$1:$J$2336,5,FALSE)</f>
        <v>No</v>
      </c>
      <c r="R1101" s="4">
        <f>VLOOKUP(A1101,'Medical Examinations'!$A$1:$J$2336,7,FALSE)</f>
        <v>1</v>
      </c>
      <c r="S1101" s="4" t="str">
        <f>VLOOKUP(A1101,'Medical Examinations'!$A$1:$J$2336,6,FALSE)</f>
        <v>Yes</v>
      </c>
      <c r="T1101" s="4" t="str">
        <f>VLOOKUP(A1101,'Medical Examinations'!$A$1:$J$2336,8,FALSE)</f>
        <v>No</v>
      </c>
      <c r="U1101" s="4" t="str">
        <f>VLOOKUP(A1101,'Medical Examinations'!$A$1:$J$2336,9,FALSE)</f>
        <v>Overweight</v>
      </c>
      <c r="V1101" s="4" t="str">
        <f>VLOOKUP(A1101,'Medical Examinations'!$A$1:$J$2336,10,FALSE)</f>
        <v>Normal</v>
      </c>
      <c r="W1101" s="4"/>
      <c r="X1101" s="4"/>
    </row>
    <row r="1102" spans="1:24" ht="15.75" thickBot="1" x14ac:dyDescent="0.3">
      <c r="A1102" s="4" t="s">
        <v>1136</v>
      </c>
      <c r="B1102" s="5">
        <v>1993</v>
      </c>
      <c r="C1102" s="4" t="s">
        <v>30</v>
      </c>
      <c r="D1102" s="5">
        <v>1</v>
      </c>
      <c r="E1102" s="5" t="str">
        <f>CONCATENATE(D1102," ",C1102," ",B1102)</f>
        <v>1 Dec 1993</v>
      </c>
      <c r="F1102" s="4" t="str">
        <f>IF(M1102&lt;=30,"20-30",IF(M1102&lt;=40,"31-40",IF(M1102&lt;=50,"41-50","51+")))</f>
        <v>31-40</v>
      </c>
      <c r="G1102" s="19">
        <v>9010.2000000000007</v>
      </c>
      <c r="H1102" s="4" t="s">
        <v>11</v>
      </c>
      <c r="I1102" s="4" t="s">
        <v>12</v>
      </c>
      <c r="J1102" s="4" t="s">
        <v>535</v>
      </c>
      <c r="K1102" s="4"/>
      <c r="L1102" s="4" t="str">
        <f>VLOOKUP(A1102,'Customer Names'!$A$2:$B$2336,2,FALSE)</f>
        <v>Patrick</v>
      </c>
      <c r="M1102" s="4">
        <f>DATEDIF(E1102,$K$2,"y")</f>
        <v>31</v>
      </c>
      <c r="N1102" s="4">
        <f>VLOOKUP(A1102,'Medical Examinations'!$A$2:$B$2336,2,FALSE)</f>
        <v>39.799999999999997</v>
      </c>
      <c r="O1102" s="4">
        <f>VLOOKUP(A1102,'Medical Examinations'!$A$1:$J$2336,3,FALSE)</f>
        <v>5.66</v>
      </c>
      <c r="P1102" s="4" t="str">
        <f>VLOOKUP(A1102,'Medical Examinations'!$A$1:$J$2336,4,FALSE)</f>
        <v>No</v>
      </c>
      <c r="Q1102" s="4" t="str">
        <f>VLOOKUP(A1102,'Medical Examinations'!$A$1:$J$2336,5,FALSE)</f>
        <v>No</v>
      </c>
      <c r="R1102" s="4">
        <f>VLOOKUP(A1102,'Medical Examinations'!$A$1:$J$2336,7,FALSE)</f>
        <v>1</v>
      </c>
      <c r="S1102" s="4" t="str">
        <f>VLOOKUP(A1102,'Medical Examinations'!$A$1:$J$2336,6,FALSE)</f>
        <v>Yes</v>
      </c>
      <c r="T1102" s="4" t="str">
        <f>VLOOKUP(A1102,'Medical Examinations'!$A$1:$J$2336,8,FALSE)</f>
        <v>No</v>
      </c>
      <c r="U1102" s="4" t="str">
        <f>VLOOKUP(A1102,'Medical Examinations'!$A$1:$J$2336,9,FALSE)</f>
        <v>Obesity</v>
      </c>
      <c r="V1102" s="4" t="str">
        <f>VLOOKUP(A1102,'Medical Examinations'!$A$1:$J$2336,10,FALSE)</f>
        <v>Normal</v>
      </c>
      <c r="W1102" s="4"/>
      <c r="X1102" s="4"/>
    </row>
    <row r="1103" spans="1:24" ht="15.75" thickBot="1" x14ac:dyDescent="0.3">
      <c r="A1103" s="4" t="s">
        <v>1137</v>
      </c>
      <c r="B1103" s="5">
        <v>1972</v>
      </c>
      <c r="C1103" s="4" t="s">
        <v>30</v>
      </c>
      <c r="D1103" s="5">
        <v>7</v>
      </c>
      <c r="E1103" s="5" t="str">
        <f>CONCATENATE(D1103," ",C1103," ",B1103)</f>
        <v>7 Dec 1972</v>
      </c>
      <c r="F1103" s="4" t="str">
        <f>IF(M1103&lt;=30,"20-30",IF(M1103&lt;=40,"31-40",IF(M1103&lt;=50,"41-50","51+")))</f>
        <v>51+</v>
      </c>
      <c r="G1103" s="19">
        <v>9048.0300000000007</v>
      </c>
      <c r="H1103" s="4" t="s">
        <v>11</v>
      </c>
      <c r="I1103" s="4" t="s">
        <v>11</v>
      </c>
      <c r="J1103" s="4" t="s">
        <v>13</v>
      </c>
      <c r="K1103" s="4"/>
      <c r="L1103" s="4" t="str">
        <f>VLOOKUP(A1103,'Customer Names'!$A$2:$B$2336,2,FALSE)</f>
        <v>Howard</v>
      </c>
      <c r="M1103" s="4">
        <f>DATEDIF(E1103,$K$2,"y")</f>
        <v>52</v>
      </c>
      <c r="N1103" s="4">
        <f>VLOOKUP(A1103,'Medical Examinations'!$A$2:$B$2336,2,FALSE)</f>
        <v>37.07</v>
      </c>
      <c r="O1103" s="4">
        <f>VLOOKUP(A1103,'Medical Examinations'!$A$1:$J$2336,3,FALSE)</f>
        <v>5.69</v>
      </c>
      <c r="P1103" s="4" t="str">
        <f>VLOOKUP(A1103,'Medical Examinations'!$A$1:$J$2336,4,FALSE)</f>
        <v>No</v>
      </c>
      <c r="Q1103" s="4" t="str">
        <f>VLOOKUP(A1103,'Medical Examinations'!$A$1:$J$2336,5,FALSE)</f>
        <v>No</v>
      </c>
      <c r="R1103" s="4">
        <f>VLOOKUP(A1103,'Medical Examinations'!$A$1:$J$2336,7,FALSE)</f>
        <v>2</v>
      </c>
      <c r="S1103" s="4" t="str">
        <f>VLOOKUP(A1103,'Medical Examinations'!$A$1:$J$2336,6,FALSE)</f>
        <v>No</v>
      </c>
      <c r="T1103" s="4" t="str">
        <f>VLOOKUP(A1103,'Medical Examinations'!$A$1:$J$2336,8,FALSE)</f>
        <v>No</v>
      </c>
      <c r="U1103" s="4" t="str">
        <f>VLOOKUP(A1103,'Medical Examinations'!$A$1:$J$2336,9,FALSE)</f>
        <v>Obesity</v>
      </c>
      <c r="V1103" s="4" t="str">
        <f>VLOOKUP(A1103,'Medical Examinations'!$A$1:$J$2336,10,FALSE)</f>
        <v>Normal</v>
      </c>
      <c r="W1103" s="4"/>
      <c r="X1103" s="4"/>
    </row>
    <row r="1104" spans="1:24" ht="15.75" thickBot="1" x14ac:dyDescent="0.3">
      <c r="A1104" s="4" t="s">
        <v>1138</v>
      </c>
      <c r="B1104" s="5">
        <v>1972</v>
      </c>
      <c r="C1104" s="4" t="s">
        <v>30</v>
      </c>
      <c r="D1104" s="5">
        <v>2</v>
      </c>
      <c r="E1104" s="5" t="str">
        <f>CONCATENATE(D1104," ",C1104," ",B1104)</f>
        <v>2 Dec 1972</v>
      </c>
      <c r="F1104" s="4" t="str">
        <f>IF(M1104&lt;=30,"20-30",IF(M1104&lt;=40,"31-40",IF(M1104&lt;=50,"41-50","51+")))</f>
        <v>51+</v>
      </c>
      <c r="G1104" s="19">
        <v>9058.73</v>
      </c>
      <c r="H1104" s="4" t="s">
        <v>12</v>
      </c>
      <c r="I1104" s="4" t="s">
        <v>11</v>
      </c>
      <c r="J1104" s="4" t="s">
        <v>13</v>
      </c>
      <c r="K1104" s="4"/>
      <c r="L1104" s="4" t="str">
        <f>VLOOKUP(A1104,'Customer Names'!$A$2:$B$2336,2,FALSE)</f>
        <v>Soto</v>
      </c>
      <c r="M1104" s="4">
        <f>DATEDIF(E1104,$K$2,"y")</f>
        <v>52</v>
      </c>
      <c r="N1104" s="4">
        <f>VLOOKUP(A1104,'Medical Examinations'!$A$2:$B$2336,2,FALSE)</f>
        <v>44.77</v>
      </c>
      <c r="O1104" s="4">
        <f>VLOOKUP(A1104,'Medical Examinations'!$A$1:$J$2336,3,FALSE)</f>
        <v>4.0599999999999996</v>
      </c>
      <c r="P1104" s="4" t="str">
        <f>VLOOKUP(A1104,'Medical Examinations'!$A$1:$J$2336,4,FALSE)</f>
        <v>No</v>
      </c>
      <c r="Q1104" s="4" t="str">
        <f>VLOOKUP(A1104,'Medical Examinations'!$A$1:$J$2336,5,FALSE)</f>
        <v>No</v>
      </c>
      <c r="R1104" s="4">
        <f>VLOOKUP(A1104,'Medical Examinations'!$A$1:$J$2336,7,FALSE)</f>
        <v>2</v>
      </c>
      <c r="S1104" s="4" t="str">
        <f>VLOOKUP(A1104,'Medical Examinations'!$A$1:$J$2336,6,FALSE)</f>
        <v>No</v>
      </c>
      <c r="T1104" s="4" t="str">
        <f>VLOOKUP(A1104,'Medical Examinations'!$A$1:$J$2336,8,FALSE)</f>
        <v>No</v>
      </c>
      <c r="U1104" s="4" t="str">
        <f>VLOOKUP(A1104,'Medical Examinations'!$A$1:$J$2336,9,FALSE)</f>
        <v>Obesity</v>
      </c>
      <c r="V1104" s="4" t="str">
        <f>VLOOKUP(A1104,'Medical Examinations'!$A$1:$J$2336,10,FALSE)</f>
        <v>Normal</v>
      </c>
      <c r="W1104" s="4"/>
      <c r="X1104" s="4"/>
    </row>
    <row r="1105" spans="1:24" ht="15.75" thickBot="1" x14ac:dyDescent="0.3">
      <c r="A1105" s="4" t="s">
        <v>1139</v>
      </c>
      <c r="B1105" s="5">
        <v>1977</v>
      </c>
      <c r="C1105" s="4" t="s">
        <v>15</v>
      </c>
      <c r="D1105" s="5">
        <v>4</v>
      </c>
      <c r="E1105" s="5" t="str">
        <f>CONCATENATE(D1105," ",C1105," ",B1105)</f>
        <v>4 Nov 1977</v>
      </c>
      <c r="F1105" s="4" t="str">
        <f>IF(M1105&lt;=30,"20-30",IF(M1105&lt;=40,"31-40",IF(M1105&lt;=50,"41-50","51+")))</f>
        <v>41-50</v>
      </c>
      <c r="G1105" s="19">
        <v>9095.07</v>
      </c>
      <c r="H1105" s="4" t="s">
        <v>11</v>
      </c>
      <c r="I1105" s="4" t="s">
        <v>11</v>
      </c>
      <c r="J1105" s="4" t="s">
        <v>247</v>
      </c>
      <c r="K1105" s="4"/>
      <c r="L1105" s="4" t="str">
        <f>VLOOKUP(A1105,'Customer Names'!$A$2:$B$2336,2,FALSE)</f>
        <v>Diamond-Husmann</v>
      </c>
      <c r="M1105" s="4">
        <f>DATEDIF(E1105,$K$2,"y")</f>
        <v>47</v>
      </c>
      <c r="N1105" s="4">
        <f>VLOOKUP(A1105,'Medical Examinations'!$A$2:$B$2336,2,FALSE)</f>
        <v>25.175000000000001</v>
      </c>
      <c r="O1105" s="4">
        <f>VLOOKUP(A1105,'Medical Examinations'!$A$1:$J$2336,3,FALSE)</f>
        <v>4.74</v>
      </c>
      <c r="P1105" s="4" t="str">
        <f>VLOOKUP(A1105,'Medical Examinations'!$A$1:$J$2336,4,FALSE)</f>
        <v>No</v>
      </c>
      <c r="Q1105" s="4" t="str">
        <f>VLOOKUP(A1105,'Medical Examinations'!$A$1:$J$2336,5,FALSE)</f>
        <v>No</v>
      </c>
      <c r="R1105" s="4">
        <f>VLOOKUP(A1105,'Medical Examinations'!$A$1:$J$2336,7,FALSE)</f>
        <v>0</v>
      </c>
      <c r="S1105" s="4" t="str">
        <f>VLOOKUP(A1105,'Medical Examinations'!$A$1:$J$2336,6,FALSE)</f>
        <v>No</v>
      </c>
      <c r="T1105" s="4" t="str">
        <f>VLOOKUP(A1105,'Medical Examinations'!$A$1:$J$2336,8,FALSE)</f>
        <v>No</v>
      </c>
      <c r="U1105" s="4" t="str">
        <f>VLOOKUP(A1105,'Medical Examinations'!$A$1:$J$2336,9,FALSE)</f>
        <v>Overweight</v>
      </c>
      <c r="V1105" s="4" t="str">
        <f>VLOOKUP(A1105,'Medical Examinations'!$A$1:$J$2336,10,FALSE)</f>
        <v>Normal</v>
      </c>
      <c r="W1105" s="4"/>
      <c r="X1105" s="4"/>
    </row>
    <row r="1106" spans="1:24" ht="15.75" thickBot="1" x14ac:dyDescent="0.3">
      <c r="A1106" s="4" t="s">
        <v>1140</v>
      </c>
      <c r="B1106" s="5">
        <v>1965</v>
      </c>
      <c r="C1106" s="4" t="s">
        <v>15</v>
      </c>
      <c r="D1106" s="5">
        <v>9</v>
      </c>
      <c r="E1106" s="5" t="str">
        <f>CONCATENATE(D1106," ",C1106," ",B1106)</f>
        <v>9 Nov 1965</v>
      </c>
      <c r="F1106" s="4" t="str">
        <f>IF(M1106&lt;=30,"20-30",IF(M1106&lt;=40,"31-40",IF(M1106&lt;=50,"41-50","51+")))</f>
        <v>51+</v>
      </c>
      <c r="G1106" s="19">
        <v>9095.94</v>
      </c>
      <c r="H1106" s="4" t="s">
        <v>12</v>
      </c>
      <c r="I1106" s="4" t="s">
        <v>16</v>
      </c>
      <c r="J1106" s="4" t="s">
        <v>42</v>
      </c>
      <c r="K1106" s="4"/>
      <c r="L1106" s="4" t="str">
        <f>VLOOKUP(A1106,'Customer Names'!$A$2:$B$2336,2,FALSE)</f>
        <v>Vinci</v>
      </c>
      <c r="M1106" s="4">
        <f>DATEDIF(E1106,$K$2,"y")</f>
        <v>59</v>
      </c>
      <c r="N1106" s="4">
        <f>VLOOKUP(A1106,'Medical Examinations'!$A$2:$B$2336,2,FALSE)</f>
        <v>21.68</v>
      </c>
      <c r="O1106" s="4">
        <f>VLOOKUP(A1106,'Medical Examinations'!$A$1:$J$2336,3,FALSE)</f>
        <v>8.1199999999999992</v>
      </c>
      <c r="P1106" s="4" t="str">
        <f>VLOOKUP(A1106,'Medical Examinations'!$A$1:$J$2336,4,FALSE)</f>
        <v>No</v>
      </c>
      <c r="Q1106" s="4" t="str">
        <f>VLOOKUP(A1106,'Medical Examinations'!$A$1:$J$2336,5,FALSE)</f>
        <v>No</v>
      </c>
      <c r="R1106" s="4">
        <f>VLOOKUP(A1106,'Medical Examinations'!$A$1:$J$2336,7,FALSE)</f>
        <v>0</v>
      </c>
      <c r="S1106" s="4" t="str">
        <f>VLOOKUP(A1106,'Medical Examinations'!$A$1:$J$2336,6,FALSE)</f>
        <v>No</v>
      </c>
      <c r="T1106" s="4" t="str">
        <f>VLOOKUP(A1106,'Medical Examinations'!$A$1:$J$2336,8,FALSE)</f>
        <v>No</v>
      </c>
      <c r="U1106" s="4" t="str">
        <f>VLOOKUP(A1106,'Medical Examinations'!$A$1:$J$2336,9,FALSE)</f>
        <v>Normal Weight</v>
      </c>
      <c r="V1106" s="4" t="str">
        <f>VLOOKUP(A1106,'Medical Examinations'!$A$1:$J$2336,10,FALSE)</f>
        <v>Diabetes</v>
      </c>
      <c r="W1106" s="4"/>
      <c r="X1106" s="4"/>
    </row>
    <row r="1107" spans="1:24" ht="15.75" thickBot="1" x14ac:dyDescent="0.3">
      <c r="A1107" s="4" t="s">
        <v>1141</v>
      </c>
      <c r="B1107" s="5">
        <v>1977</v>
      </c>
      <c r="C1107" s="4" t="s">
        <v>30</v>
      </c>
      <c r="D1107" s="5">
        <v>2</v>
      </c>
      <c r="E1107" s="5" t="str">
        <f>CONCATENATE(D1107," ",C1107," ",B1107)</f>
        <v>2 Dec 1977</v>
      </c>
      <c r="F1107" s="4" t="str">
        <f>IF(M1107&lt;=30,"20-30",IF(M1107&lt;=40,"31-40",IF(M1107&lt;=50,"41-50","51+")))</f>
        <v>41-50</v>
      </c>
      <c r="G1107" s="19">
        <v>9101.7999999999993</v>
      </c>
      <c r="H1107" s="4" t="s">
        <v>11</v>
      </c>
      <c r="I1107" s="4" t="s">
        <v>16</v>
      </c>
      <c r="J1107" s="4" t="s">
        <v>42</v>
      </c>
      <c r="K1107" s="4"/>
      <c r="L1107" s="4" t="str">
        <f>VLOOKUP(A1107,'Customer Names'!$A$2:$B$2336,2,FALSE)</f>
        <v>Hemesath</v>
      </c>
      <c r="M1107" s="4">
        <f>DATEDIF(E1107,$K$2,"y")</f>
        <v>47</v>
      </c>
      <c r="N1107" s="4">
        <f>VLOOKUP(A1107,'Medical Examinations'!$A$2:$B$2336,2,FALSE)</f>
        <v>25.7</v>
      </c>
      <c r="O1107" s="4">
        <f>VLOOKUP(A1107,'Medical Examinations'!$A$1:$J$2336,3,FALSE)</f>
        <v>5.61</v>
      </c>
      <c r="P1107" s="4" t="str">
        <f>VLOOKUP(A1107,'Medical Examinations'!$A$1:$J$2336,4,FALSE)</f>
        <v>No</v>
      </c>
      <c r="Q1107" s="4" t="str">
        <f>VLOOKUP(A1107,'Medical Examinations'!$A$1:$J$2336,5,FALSE)</f>
        <v>No</v>
      </c>
      <c r="R1107" s="4">
        <f>VLOOKUP(A1107,'Medical Examinations'!$A$1:$J$2336,7,FALSE)</f>
        <v>0</v>
      </c>
      <c r="S1107" s="4" t="str">
        <f>VLOOKUP(A1107,'Medical Examinations'!$A$1:$J$2336,6,FALSE)</f>
        <v>No</v>
      </c>
      <c r="T1107" s="4" t="str">
        <f>VLOOKUP(A1107,'Medical Examinations'!$A$1:$J$2336,8,FALSE)</f>
        <v>No</v>
      </c>
      <c r="U1107" s="4" t="str">
        <f>VLOOKUP(A1107,'Medical Examinations'!$A$1:$J$2336,9,FALSE)</f>
        <v>Overweight</v>
      </c>
      <c r="V1107" s="4" t="str">
        <f>VLOOKUP(A1107,'Medical Examinations'!$A$1:$J$2336,10,FALSE)</f>
        <v>Normal</v>
      </c>
      <c r="W1107" s="4"/>
      <c r="X1107" s="4"/>
    </row>
    <row r="1108" spans="1:24" ht="15.75" thickBot="1" x14ac:dyDescent="0.3">
      <c r="A1108" s="4" t="s">
        <v>1142</v>
      </c>
      <c r="B1108" s="5">
        <v>1970</v>
      </c>
      <c r="C1108" s="4" t="s">
        <v>34</v>
      </c>
      <c r="D1108" s="5">
        <v>12</v>
      </c>
      <c r="E1108" s="5" t="str">
        <f>CONCATENATE(D1108," ",C1108," ",B1108)</f>
        <v>12 Aug 1970</v>
      </c>
      <c r="F1108" s="4" t="str">
        <f>IF(M1108&lt;=30,"20-30",IF(M1108&lt;=40,"31-40",IF(M1108&lt;=50,"41-50","51+")))</f>
        <v>51+</v>
      </c>
      <c r="G1108" s="19">
        <v>9140.9500000000007</v>
      </c>
      <c r="H1108" s="4" t="s">
        <v>12</v>
      </c>
      <c r="I1108" s="4" t="s">
        <v>12</v>
      </c>
      <c r="J1108" s="4" t="s">
        <v>13</v>
      </c>
      <c r="K1108" s="4"/>
      <c r="L1108" s="4" t="str">
        <f>VLOOKUP(A1108,'Customer Names'!$A$2:$B$2336,2,FALSE)</f>
        <v>Shafer</v>
      </c>
      <c r="M1108" s="4">
        <f>DATEDIF(E1108,$K$2,"y")</f>
        <v>54</v>
      </c>
      <c r="N1108" s="4">
        <f>VLOOKUP(A1108,'Medical Examinations'!$A$2:$B$2336,2,FALSE)</f>
        <v>34.1</v>
      </c>
      <c r="O1108" s="4">
        <f>VLOOKUP(A1108,'Medical Examinations'!$A$1:$J$2336,3,FALSE)</f>
        <v>9.0399999999999991</v>
      </c>
      <c r="P1108" s="4" t="str">
        <f>VLOOKUP(A1108,'Medical Examinations'!$A$1:$J$2336,4,FALSE)</f>
        <v>Yes</v>
      </c>
      <c r="Q1108" s="4" t="str">
        <f>VLOOKUP(A1108,'Medical Examinations'!$A$1:$J$2336,5,FALSE)</f>
        <v>No</v>
      </c>
      <c r="R1108" s="4">
        <f>VLOOKUP(A1108,'Medical Examinations'!$A$1:$J$2336,7,FALSE)</f>
        <v>2</v>
      </c>
      <c r="S1108" s="4" t="str">
        <f>VLOOKUP(A1108,'Medical Examinations'!$A$1:$J$2336,6,FALSE)</f>
        <v>No</v>
      </c>
      <c r="T1108" s="4" t="str">
        <f>VLOOKUP(A1108,'Medical Examinations'!$A$1:$J$2336,8,FALSE)</f>
        <v>No</v>
      </c>
      <c r="U1108" s="4" t="str">
        <f>VLOOKUP(A1108,'Medical Examinations'!$A$1:$J$2336,9,FALSE)</f>
        <v>Obesity</v>
      </c>
      <c r="V1108" s="4" t="str">
        <f>VLOOKUP(A1108,'Medical Examinations'!$A$1:$J$2336,10,FALSE)</f>
        <v>Diabetes</v>
      </c>
      <c r="W1108" s="4"/>
      <c r="X1108" s="4"/>
    </row>
    <row r="1109" spans="1:24" ht="15.75" thickBot="1" x14ac:dyDescent="0.3">
      <c r="A1109" s="4" t="s">
        <v>1143</v>
      </c>
      <c r="B1109" s="5">
        <v>1970</v>
      </c>
      <c r="C1109" s="4" t="s">
        <v>36</v>
      </c>
      <c r="D1109" s="5">
        <v>18</v>
      </c>
      <c r="E1109" s="5" t="str">
        <f>CONCATENATE(D1109," ",C1109," ",B1109)</f>
        <v>18 Oct 1970</v>
      </c>
      <c r="F1109" s="4" t="str">
        <f>IF(M1109&lt;=30,"20-30",IF(M1109&lt;=40,"31-40",IF(M1109&lt;=50,"41-50","51+")))</f>
        <v>51+</v>
      </c>
      <c r="G1109" s="19">
        <v>9144.57</v>
      </c>
      <c r="H1109" s="4" t="s">
        <v>12</v>
      </c>
      <c r="I1109" s="4" t="s">
        <v>11</v>
      </c>
      <c r="J1109" s="4" t="s">
        <v>42</v>
      </c>
      <c r="K1109" s="4"/>
      <c r="L1109" s="4" t="str">
        <f>VLOOKUP(A1109,'Customer Names'!$A$2:$B$2336,2,FALSE)</f>
        <v>Harris</v>
      </c>
      <c r="M1109" s="4">
        <f>DATEDIF(E1109,$K$2,"y")</f>
        <v>54</v>
      </c>
      <c r="N1109" s="4">
        <f>VLOOKUP(A1109,'Medical Examinations'!$A$2:$B$2336,2,FALSE)</f>
        <v>36.700000000000003</v>
      </c>
      <c r="O1109" s="4">
        <f>VLOOKUP(A1109,'Medical Examinations'!$A$1:$J$2336,3,FALSE)</f>
        <v>8.6999999999999993</v>
      </c>
      <c r="P1109" s="4" t="str">
        <f>VLOOKUP(A1109,'Medical Examinations'!$A$1:$J$2336,4,FALSE)</f>
        <v>Yes</v>
      </c>
      <c r="Q1109" s="4" t="str">
        <f>VLOOKUP(A1109,'Medical Examinations'!$A$1:$J$2336,5,FALSE)</f>
        <v>No</v>
      </c>
      <c r="R1109" s="4">
        <f>VLOOKUP(A1109,'Medical Examinations'!$A$1:$J$2336,7,FALSE)</f>
        <v>2</v>
      </c>
      <c r="S1109" s="4" t="str">
        <f>VLOOKUP(A1109,'Medical Examinations'!$A$1:$J$2336,6,FALSE)</f>
        <v>No</v>
      </c>
      <c r="T1109" s="4" t="str">
        <f>VLOOKUP(A1109,'Medical Examinations'!$A$1:$J$2336,8,FALSE)</f>
        <v>No</v>
      </c>
      <c r="U1109" s="4" t="str">
        <f>VLOOKUP(A1109,'Medical Examinations'!$A$1:$J$2336,9,FALSE)</f>
        <v>Obesity</v>
      </c>
      <c r="V1109" s="4" t="str">
        <f>VLOOKUP(A1109,'Medical Examinations'!$A$1:$J$2336,10,FALSE)</f>
        <v>Diabetes</v>
      </c>
      <c r="W1109" s="4"/>
      <c r="X1109" s="4"/>
    </row>
    <row r="1110" spans="1:24" ht="15.75" thickBot="1" x14ac:dyDescent="0.3">
      <c r="A1110" s="4" t="s">
        <v>1144</v>
      </c>
      <c r="B1110" s="5">
        <v>1982</v>
      </c>
      <c r="C1110" s="4" t="s">
        <v>30</v>
      </c>
      <c r="D1110" s="5">
        <v>8</v>
      </c>
      <c r="E1110" s="5" t="str">
        <f>CONCATENATE(D1110," ",C1110," ",B1110)</f>
        <v>8 Dec 1982</v>
      </c>
      <c r="F1110" s="4" t="str">
        <f>IF(M1110&lt;=30,"20-30",IF(M1110&lt;=40,"31-40",IF(M1110&lt;=50,"41-50","51+")))</f>
        <v>41-50</v>
      </c>
      <c r="G1110" s="19">
        <v>9147.5</v>
      </c>
      <c r="H1110" s="4" t="s">
        <v>11</v>
      </c>
      <c r="I1110" s="4" t="s">
        <v>16</v>
      </c>
      <c r="J1110" s="4" t="s">
        <v>23</v>
      </c>
      <c r="K1110" s="4"/>
      <c r="L1110" s="4" t="str">
        <f>VLOOKUP(A1110,'Customer Names'!$A$2:$B$2336,2,FALSE)</f>
        <v>Ripp</v>
      </c>
      <c r="M1110" s="4">
        <f>DATEDIF(E1110,$K$2,"y")</f>
        <v>42</v>
      </c>
      <c r="N1110" s="4">
        <f>VLOOKUP(A1110,'Medical Examinations'!$A$2:$B$2336,2,FALSE)</f>
        <v>28.71</v>
      </c>
      <c r="O1110" s="4">
        <f>VLOOKUP(A1110,'Medical Examinations'!$A$1:$J$2336,3,FALSE)</f>
        <v>5.71</v>
      </c>
      <c r="P1110" s="4" t="str">
        <f>VLOOKUP(A1110,'Medical Examinations'!$A$1:$J$2336,4,FALSE)</f>
        <v>No</v>
      </c>
      <c r="Q1110" s="4" t="str">
        <f>VLOOKUP(A1110,'Medical Examinations'!$A$1:$J$2336,5,FALSE)</f>
        <v>No</v>
      </c>
      <c r="R1110" s="4">
        <f>VLOOKUP(A1110,'Medical Examinations'!$A$1:$J$2336,7,FALSE)</f>
        <v>0</v>
      </c>
      <c r="S1110" s="4" t="str">
        <f>VLOOKUP(A1110,'Medical Examinations'!$A$1:$J$2336,6,FALSE)</f>
        <v>No</v>
      </c>
      <c r="T1110" s="4" t="str">
        <f>VLOOKUP(A1110,'Medical Examinations'!$A$1:$J$2336,8,FALSE)</f>
        <v>No</v>
      </c>
      <c r="U1110" s="4" t="str">
        <f>VLOOKUP(A1110,'Medical Examinations'!$A$1:$J$2336,9,FALSE)</f>
        <v>Overweight</v>
      </c>
      <c r="V1110" s="4" t="str">
        <f>VLOOKUP(A1110,'Medical Examinations'!$A$1:$J$2336,10,FALSE)</f>
        <v>Prediabetes</v>
      </c>
      <c r="W1110" s="4"/>
      <c r="X1110" s="4"/>
    </row>
    <row r="1111" spans="1:24" ht="15.75" thickBot="1" x14ac:dyDescent="0.3">
      <c r="A1111" s="4" t="s">
        <v>1145</v>
      </c>
      <c r="B1111" s="5">
        <v>1990</v>
      </c>
      <c r="C1111" s="4" t="s">
        <v>34</v>
      </c>
      <c r="D1111" s="5">
        <v>23</v>
      </c>
      <c r="E1111" s="5" t="str">
        <f>CONCATENATE(D1111," ",C1111," ",B1111)</f>
        <v>23 Aug 1990</v>
      </c>
      <c r="F1111" s="4" t="str">
        <f>IF(M1111&lt;=30,"20-30",IF(M1111&lt;=40,"31-40",IF(M1111&lt;=50,"41-50","51+")))</f>
        <v>31-40</v>
      </c>
      <c r="G1111" s="19">
        <v>9159.51</v>
      </c>
      <c r="H1111" s="4" t="s">
        <v>11</v>
      </c>
      <c r="I1111" s="4" t="s">
        <v>11</v>
      </c>
      <c r="J1111" s="4" t="s">
        <v>300</v>
      </c>
      <c r="K1111" s="4"/>
      <c r="L1111" s="4" t="str">
        <f>VLOOKUP(A1111,'Customer Names'!$A$2:$B$2336,2,FALSE)</f>
        <v>Desruisseaux</v>
      </c>
      <c r="M1111" s="4">
        <f>DATEDIF(E1111,$K$2,"y")</f>
        <v>34</v>
      </c>
      <c r="N1111" s="4">
        <f>VLOOKUP(A1111,'Medical Examinations'!$A$2:$B$2336,2,FALSE)</f>
        <v>34.15</v>
      </c>
      <c r="O1111" s="4">
        <f>VLOOKUP(A1111,'Medical Examinations'!$A$1:$J$2336,3,FALSE)</f>
        <v>6.15</v>
      </c>
      <c r="P1111" s="4" t="str">
        <f>VLOOKUP(A1111,'Medical Examinations'!$A$1:$J$2336,4,FALSE)</f>
        <v>No</v>
      </c>
      <c r="Q1111" s="4" t="str">
        <f>VLOOKUP(A1111,'Medical Examinations'!$A$1:$J$2336,5,FALSE)</f>
        <v>No</v>
      </c>
      <c r="R1111" s="4">
        <f>VLOOKUP(A1111,'Medical Examinations'!$A$1:$J$2336,7,FALSE)</f>
        <v>0</v>
      </c>
      <c r="S1111" s="4" t="str">
        <f>VLOOKUP(A1111,'Medical Examinations'!$A$1:$J$2336,6,FALSE)</f>
        <v>No</v>
      </c>
      <c r="T1111" s="4" t="str">
        <f>VLOOKUP(A1111,'Medical Examinations'!$A$1:$J$2336,8,FALSE)</f>
        <v>No</v>
      </c>
      <c r="U1111" s="4" t="str">
        <f>VLOOKUP(A1111,'Medical Examinations'!$A$1:$J$2336,9,FALSE)</f>
        <v>Obesity</v>
      </c>
      <c r="V1111" s="4" t="str">
        <f>VLOOKUP(A1111,'Medical Examinations'!$A$1:$J$2336,10,FALSE)</f>
        <v>Prediabetes</v>
      </c>
      <c r="W1111" s="4"/>
      <c r="X1111" s="4"/>
    </row>
    <row r="1112" spans="1:24" ht="15.75" thickBot="1" x14ac:dyDescent="0.3">
      <c r="A1112" s="4" t="s">
        <v>1146</v>
      </c>
      <c r="B1112" s="5">
        <v>1970</v>
      </c>
      <c r="C1112" s="4" t="s">
        <v>36</v>
      </c>
      <c r="D1112" s="5">
        <v>24</v>
      </c>
      <c r="E1112" s="5" t="str">
        <f>CONCATENATE(D1112," ",C1112," ",B1112)</f>
        <v>24 Oct 1970</v>
      </c>
      <c r="F1112" s="4" t="str">
        <f>IF(M1112&lt;=30,"20-30",IF(M1112&lt;=40,"31-40",IF(M1112&lt;=50,"41-50","51+")))</f>
        <v>51+</v>
      </c>
      <c r="G1112" s="19">
        <v>9171.75</v>
      </c>
      <c r="H1112" s="4" t="s">
        <v>11</v>
      </c>
      <c r="I1112" s="4" t="s">
        <v>11</v>
      </c>
      <c r="J1112" s="4" t="s">
        <v>23</v>
      </c>
      <c r="K1112" s="4"/>
      <c r="L1112" s="4" t="str">
        <f>VLOOKUP(A1112,'Customer Names'!$A$2:$B$2336,2,FALSE)</f>
        <v>Wang</v>
      </c>
      <c r="M1112" s="4">
        <f>DATEDIF(E1112,$K$2,"y")</f>
        <v>54</v>
      </c>
      <c r="N1112" s="4">
        <f>VLOOKUP(A1112,'Medical Examinations'!$A$2:$B$2336,2,FALSE)</f>
        <v>23.9</v>
      </c>
      <c r="O1112" s="4">
        <f>VLOOKUP(A1112,'Medical Examinations'!$A$1:$J$2336,3,FALSE)</f>
        <v>7.67</v>
      </c>
      <c r="P1112" s="4" t="str">
        <f>VLOOKUP(A1112,'Medical Examinations'!$A$1:$J$2336,4,FALSE)</f>
        <v>Yes</v>
      </c>
      <c r="Q1112" s="4" t="str">
        <f>VLOOKUP(A1112,'Medical Examinations'!$A$1:$J$2336,5,FALSE)</f>
        <v>No</v>
      </c>
      <c r="R1112" s="4">
        <f>VLOOKUP(A1112,'Medical Examinations'!$A$1:$J$2336,7,FALSE)</f>
        <v>2</v>
      </c>
      <c r="S1112" s="4" t="str">
        <f>VLOOKUP(A1112,'Medical Examinations'!$A$1:$J$2336,6,FALSE)</f>
        <v>No</v>
      </c>
      <c r="T1112" s="4" t="str">
        <f>VLOOKUP(A1112,'Medical Examinations'!$A$1:$J$2336,8,FALSE)</f>
        <v>No</v>
      </c>
      <c r="U1112" s="4" t="str">
        <f>VLOOKUP(A1112,'Medical Examinations'!$A$1:$J$2336,9,FALSE)</f>
        <v>Normal Weight</v>
      </c>
      <c r="V1112" s="4" t="str">
        <f>VLOOKUP(A1112,'Medical Examinations'!$A$1:$J$2336,10,FALSE)</f>
        <v>Diabetes</v>
      </c>
      <c r="W1112" s="4"/>
      <c r="X1112" s="4"/>
    </row>
    <row r="1113" spans="1:24" ht="15.75" thickBot="1" x14ac:dyDescent="0.3">
      <c r="A1113" s="4" t="s">
        <v>1147</v>
      </c>
      <c r="B1113" s="5">
        <v>1971</v>
      </c>
      <c r="C1113" s="4" t="s">
        <v>30</v>
      </c>
      <c r="D1113" s="5">
        <v>29</v>
      </c>
      <c r="E1113" s="5" t="str">
        <f>CONCATENATE(D1113," ",C1113," ",B1113)</f>
        <v>29 Dec 1971</v>
      </c>
      <c r="F1113" s="4" t="str">
        <f>IF(M1113&lt;=30,"20-30",IF(M1113&lt;=40,"31-40",IF(M1113&lt;=50,"41-50","51+")))</f>
        <v>51+</v>
      </c>
      <c r="G1113" s="19">
        <v>9174.14</v>
      </c>
      <c r="H1113" s="4" t="s">
        <v>12</v>
      </c>
      <c r="I1113" s="4" t="s">
        <v>16</v>
      </c>
      <c r="J1113" s="4" t="s">
        <v>23</v>
      </c>
      <c r="K1113" s="4"/>
      <c r="L1113" s="4" t="str">
        <f>VLOOKUP(A1113,'Customer Names'!$A$2:$B$2336,2,FALSE)</f>
        <v>Clark</v>
      </c>
      <c r="M1113" s="4">
        <f>DATEDIF(E1113,$K$2,"y")</f>
        <v>53</v>
      </c>
      <c r="N1113" s="4">
        <f>VLOOKUP(A1113,'Medical Examinations'!$A$2:$B$2336,2,FALSE)</f>
        <v>31.635000000000002</v>
      </c>
      <c r="O1113" s="4">
        <f>VLOOKUP(A1113,'Medical Examinations'!$A$1:$J$2336,3,FALSE)</f>
        <v>11.11</v>
      </c>
      <c r="P1113" s="4" t="str">
        <f>VLOOKUP(A1113,'Medical Examinations'!$A$1:$J$2336,4,FALSE)</f>
        <v>No</v>
      </c>
      <c r="Q1113" s="4" t="str">
        <f>VLOOKUP(A1113,'Medical Examinations'!$A$1:$J$2336,5,FALSE)</f>
        <v>No</v>
      </c>
      <c r="R1113" s="4">
        <f>VLOOKUP(A1113,'Medical Examinations'!$A$1:$J$2336,7,FALSE)</f>
        <v>0</v>
      </c>
      <c r="S1113" s="4" t="str">
        <f>VLOOKUP(A1113,'Medical Examinations'!$A$1:$J$2336,6,FALSE)</f>
        <v>No</v>
      </c>
      <c r="T1113" s="4" t="str">
        <f>VLOOKUP(A1113,'Medical Examinations'!$A$1:$J$2336,8,FALSE)</f>
        <v>No</v>
      </c>
      <c r="U1113" s="4" t="str">
        <f>VLOOKUP(A1113,'Medical Examinations'!$A$1:$J$2336,9,FALSE)</f>
        <v>Obesity</v>
      </c>
      <c r="V1113" s="4" t="str">
        <f>VLOOKUP(A1113,'Medical Examinations'!$A$1:$J$2336,10,FALSE)</f>
        <v>Diabetes</v>
      </c>
      <c r="W1113" s="4"/>
      <c r="X1113" s="4"/>
    </row>
    <row r="1114" spans="1:24" ht="15.75" thickBot="1" x14ac:dyDescent="0.3">
      <c r="A1114" s="4" t="s">
        <v>1148</v>
      </c>
      <c r="B1114" s="5">
        <v>1973</v>
      </c>
      <c r="C1114" s="4" t="s">
        <v>30</v>
      </c>
      <c r="D1114" s="5">
        <v>25</v>
      </c>
      <c r="E1114" s="5" t="str">
        <f>CONCATENATE(D1114," ",C1114," ",B1114)</f>
        <v>25 Dec 1973</v>
      </c>
      <c r="F1114" s="4" t="str">
        <f>IF(M1114&lt;=30,"20-30",IF(M1114&lt;=40,"31-40",IF(M1114&lt;=50,"41-50","51+")))</f>
        <v>51+</v>
      </c>
      <c r="G1114" s="19">
        <v>9182.17</v>
      </c>
      <c r="H1114" s="4" t="s">
        <v>11</v>
      </c>
      <c r="I1114" s="4" t="s">
        <v>12</v>
      </c>
      <c r="J1114" s="4" t="s">
        <v>42</v>
      </c>
      <c r="K1114" s="4"/>
      <c r="L1114" s="4" t="str">
        <f>VLOOKUP(A1114,'Customer Names'!$A$2:$B$2336,2,FALSE)</f>
        <v>Phillips-Cook</v>
      </c>
      <c r="M1114" s="4">
        <f>DATEDIF(E1114,$K$2,"y")</f>
        <v>51</v>
      </c>
      <c r="N1114" s="4">
        <f>VLOOKUP(A1114,'Medical Examinations'!$A$2:$B$2336,2,FALSE)</f>
        <v>21.3</v>
      </c>
      <c r="O1114" s="4">
        <f>VLOOKUP(A1114,'Medical Examinations'!$A$1:$J$2336,3,FALSE)</f>
        <v>10.42</v>
      </c>
      <c r="P1114" s="4" t="str">
        <f>VLOOKUP(A1114,'Medical Examinations'!$A$1:$J$2336,4,FALSE)</f>
        <v>No</v>
      </c>
      <c r="Q1114" s="4" t="str">
        <f>VLOOKUP(A1114,'Medical Examinations'!$A$1:$J$2336,5,FALSE)</f>
        <v>No</v>
      </c>
      <c r="R1114" s="4">
        <f>VLOOKUP(A1114,'Medical Examinations'!$A$1:$J$2336,7,FALSE)</f>
        <v>2</v>
      </c>
      <c r="S1114" s="4" t="str">
        <f>VLOOKUP(A1114,'Medical Examinations'!$A$1:$J$2336,6,FALSE)</f>
        <v>No</v>
      </c>
      <c r="T1114" s="4" t="str">
        <f>VLOOKUP(A1114,'Medical Examinations'!$A$1:$J$2336,8,FALSE)</f>
        <v>No</v>
      </c>
      <c r="U1114" s="4" t="str">
        <f>VLOOKUP(A1114,'Medical Examinations'!$A$1:$J$2336,9,FALSE)</f>
        <v>Normal Weight</v>
      </c>
      <c r="V1114" s="4" t="str">
        <f>VLOOKUP(A1114,'Medical Examinations'!$A$1:$J$2336,10,FALSE)</f>
        <v>Diabetes</v>
      </c>
      <c r="W1114" s="4"/>
      <c r="X1114" s="4"/>
    </row>
    <row r="1115" spans="1:24" ht="15.75" thickBot="1" x14ac:dyDescent="0.3">
      <c r="A1115" s="4" t="s">
        <v>1149</v>
      </c>
      <c r="B1115" s="5">
        <v>1976</v>
      </c>
      <c r="C1115" s="4" t="s">
        <v>20</v>
      </c>
      <c r="D1115" s="5">
        <v>10</v>
      </c>
      <c r="E1115" s="5" t="str">
        <f>CONCATENATE(D1115," ",C1115," ",B1115)</f>
        <v>10 Sep 1976</v>
      </c>
      <c r="F1115" s="4" t="str">
        <f>IF(M1115&lt;=30,"20-30",IF(M1115&lt;=40,"31-40",IF(M1115&lt;=50,"41-50","51+")))</f>
        <v>41-50</v>
      </c>
      <c r="G1115" s="19">
        <v>9193.84</v>
      </c>
      <c r="H1115" s="4" t="s">
        <v>11</v>
      </c>
      <c r="I1115" s="4" t="s">
        <v>16</v>
      </c>
      <c r="J1115" s="4" t="s">
        <v>23</v>
      </c>
      <c r="K1115" s="4"/>
      <c r="L1115" s="4" t="str">
        <f>VLOOKUP(A1115,'Customer Names'!$A$2:$B$2336,2,FALSE)</f>
        <v>Jaswell</v>
      </c>
      <c r="M1115" s="4">
        <f>DATEDIF(E1115,$K$2,"y")</f>
        <v>48</v>
      </c>
      <c r="N1115" s="4">
        <f>VLOOKUP(A1115,'Medical Examinations'!$A$2:$B$2336,2,FALSE)</f>
        <v>19.95</v>
      </c>
      <c r="O1115" s="4">
        <f>VLOOKUP(A1115,'Medical Examinations'!$A$1:$J$2336,3,FALSE)</f>
        <v>6.24</v>
      </c>
      <c r="P1115" s="4" t="str">
        <f>VLOOKUP(A1115,'Medical Examinations'!$A$1:$J$2336,4,FALSE)</f>
        <v>Yes</v>
      </c>
      <c r="Q1115" s="4" t="str">
        <f>VLOOKUP(A1115,'Medical Examinations'!$A$1:$J$2336,5,FALSE)</f>
        <v>No</v>
      </c>
      <c r="R1115" s="4">
        <f>VLOOKUP(A1115,'Medical Examinations'!$A$1:$J$2336,7,FALSE)</f>
        <v>0</v>
      </c>
      <c r="S1115" s="4" t="str">
        <f>VLOOKUP(A1115,'Medical Examinations'!$A$1:$J$2336,6,FALSE)</f>
        <v>No</v>
      </c>
      <c r="T1115" s="4" t="str">
        <f>VLOOKUP(A1115,'Medical Examinations'!$A$1:$J$2336,8,FALSE)</f>
        <v>No</v>
      </c>
      <c r="U1115" s="4" t="str">
        <f>VLOOKUP(A1115,'Medical Examinations'!$A$1:$J$2336,9,FALSE)</f>
        <v>Normal Weight</v>
      </c>
      <c r="V1115" s="4" t="str">
        <f>VLOOKUP(A1115,'Medical Examinations'!$A$1:$J$2336,10,FALSE)</f>
        <v>Prediabetes</v>
      </c>
      <c r="W1115" s="4"/>
      <c r="X1115" s="4"/>
    </row>
    <row r="1116" spans="1:24" ht="15.75" thickBot="1" x14ac:dyDescent="0.3">
      <c r="A1116" s="4" t="s">
        <v>1150</v>
      </c>
      <c r="B1116" s="5">
        <v>1986</v>
      </c>
      <c r="C1116" s="4" t="s">
        <v>30</v>
      </c>
      <c r="D1116" s="5">
        <v>25</v>
      </c>
      <c r="E1116" s="5" t="str">
        <f>CONCATENATE(D1116," ",C1116," ",B1116)</f>
        <v>25 Dec 1986</v>
      </c>
      <c r="F1116" s="4" t="str">
        <f>IF(M1116&lt;=30,"20-30",IF(M1116&lt;=40,"31-40",IF(M1116&lt;=50,"41-50","51+")))</f>
        <v>31-40</v>
      </c>
      <c r="G1116" s="19">
        <v>9210.06</v>
      </c>
      <c r="H1116" s="4" t="s">
        <v>11</v>
      </c>
      <c r="I1116" s="4" t="s">
        <v>12</v>
      </c>
      <c r="J1116" s="4" t="s">
        <v>300</v>
      </c>
      <c r="K1116" s="4"/>
      <c r="L1116" s="4" t="str">
        <f>VLOOKUP(A1116,'Customer Names'!$A$2:$B$2336,2,FALSE)</f>
        <v>Tadesse</v>
      </c>
      <c r="M1116" s="4">
        <f>DATEDIF(E1116,$K$2,"y")</f>
        <v>38</v>
      </c>
      <c r="N1116" s="4">
        <f>VLOOKUP(A1116,'Medical Examinations'!$A$2:$B$2336,2,FALSE)</f>
        <v>31.27</v>
      </c>
      <c r="O1116" s="4">
        <f>VLOOKUP(A1116,'Medical Examinations'!$A$1:$J$2336,3,FALSE)</f>
        <v>7.73</v>
      </c>
      <c r="P1116" s="4" t="str">
        <f>VLOOKUP(A1116,'Medical Examinations'!$A$1:$J$2336,4,FALSE)</f>
        <v>Yes</v>
      </c>
      <c r="Q1116" s="4" t="str">
        <f>VLOOKUP(A1116,'Medical Examinations'!$A$1:$J$2336,5,FALSE)</f>
        <v>No</v>
      </c>
      <c r="R1116" s="4">
        <f>VLOOKUP(A1116,'Medical Examinations'!$A$1:$J$2336,7,FALSE)</f>
        <v>1</v>
      </c>
      <c r="S1116" s="4" t="str">
        <f>VLOOKUP(A1116,'Medical Examinations'!$A$1:$J$2336,6,FALSE)</f>
        <v>No</v>
      </c>
      <c r="T1116" s="4" t="str">
        <f>VLOOKUP(A1116,'Medical Examinations'!$A$1:$J$2336,8,FALSE)</f>
        <v>No</v>
      </c>
      <c r="U1116" s="4" t="str">
        <f>VLOOKUP(A1116,'Medical Examinations'!$A$1:$J$2336,9,FALSE)</f>
        <v>Obesity</v>
      </c>
      <c r="V1116" s="4" t="str">
        <f>VLOOKUP(A1116,'Medical Examinations'!$A$1:$J$2336,10,FALSE)</f>
        <v>Diabetes</v>
      </c>
      <c r="W1116" s="4"/>
      <c r="X1116" s="4"/>
    </row>
    <row r="1117" spans="1:24" ht="15.75" thickBot="1" x14ac:dyDescent="0.3">
      <c r="A1117" s="4" t="s">
        <v>1151</v>
      </c>
      <c r="B1117" s="5">
        <v>1981</v>
      </c>
      <c r="C1117" s="4" t="s">
        <v>30</v>
      </c>
      <c r="D1117" s="5">
        <v>5</v>
      </c>
      <c r="E1117" s="5" t="str">
        <f>CONCATENATE(D1117," ",C1117," ",B1117)</f>
        <v>5 Dec 1981</v>
      </c>
      <c r="F1117" s="4" t="str">
        <f>IF(M1117&lt;=30,"20-30",IF(M1117&lt;=40,"31-40",IF(M1117&lt;=50,"41-50","51+")))</f>
        <v>41-50</v>
      </c>
      <c r="G1117" s="19">
        <v>9222.4</v>
      </c>
      <c r="H1117" s="4" t="s">
        <v>11</v>
      </c>
      <c r="I1117" s="4" t="s">
        <v>12</v>
      </c>
      <c r="J1117" s="4" t="s">
        <v>166</v>
      </c>
      <c r="K1117" s="4"/>
      <c r="L1117" s="4" t="str">
        <f>VLOOKUP(A1117,'Customer Names'!$A$2:$B$2336,2,FALSE)</f>
        <v>Hiatt</v>
      </c>
      <c r="M1117" s="4">
        <f>DATEDIF(E1117,$K$2,"y")</f>
        <v>43</v>
      </c>
      <c r="N1117" s="4">
        <f>VLOOKUP(A1117,'Medical Examinations'!$A$2:$B$2336,2,FALSE)</f>
        <v>29.64</v>
      </c>
      <c r="O1117" s="4">
        <f>VLOOKUP(A1117,'Medical Examinations'!$A$1:$J$2336,3,FALSE)</f>
        <v>10.82</v>
      </c>
      <c r="P1117" s="4" t="str">
        <f>VLOOKUP(A1117,'Medical Examinations'!$A$1:$J$2336,4,FALSE)</f>
        <v>Yes</v>
      </c>
      <c r="Q1117" s="4" t="str">
        <f>VLOOKUP(A1117,'Medical Examinations'!$A$1:$J$2336,5,FALSE)</f>
        <v>No</v>
      </c>
      <c r="R1117" s="4">
        <f>VLOOKUP(A1117,'Medical Examinations'!$A$1:$J$2336,7,FALSE)</f>
        <v>0</v>
      </c>
      <c r="S1117" s="4" t="str">
        <f>VLOOKUP(A1117,'Medical Examinations'!$A$1:$J$2336,6,FALSE)</f>
        <v>No</v>
      </c>
      <c r="T1117" s="4" t="str">
        <f>VLOOKUP(A1117,'Medical Examinations'!$A$1:$J$2336,8,FALSE)</f>
        <v>No</v>
      </c>
      <c r="U1117" s="4" t="str">
        <f>VLOOKUP(A1117,'Medical Examinations'!$A$1:$J$2336,9,FALSE)</f>
        <v>Overweight</v>
      </c>
      <c r="V1117" s="4" t="str">
        <f>VLOOKUP(A1117,'Medical Examinations'!$A$1:$J$2336,10,FALSE)</f>
        <v>Diabetes</v>
      </c>
      <c r="W1117" s="4"/>
      <c r="X1117" s="4"/>
    </row>
    <row r="1118" spans="1:24" ht="15.75" thickBot="1" x14ac:dyDescent="0.3">
      <c r="A1118" s="4" t="s">
        <v>1152</v>
      </c>
      <c r="B1118" s="5">
        <v>1975</v>
      </c>
      <c r="C1118" s="4" t="s">
        <v>30</v>
      </c>
      <c r="D1118" s="5">
        <v>6</v>
      </c>
      <c r="E1118" s="5" t="str">
        <f>CONCATENATE(D1118," ",C1118," ",B1118)</f>
        <v>6 Dec 1975</v>
      </c>
      <c r="F1118" s="4" t="str">
        <f>IF(M1118&lt;=30,"20-30",IF(M1118&lt;=40,"31-40",IF(M1118&lt;=50,"41-50","51+")))</f>
        <v>41-50</v>
      </c>
      <c r="G1118" s="19">
        <v>9225.26</v>
      </c>
      <c r="H1118" s="4" t="s">
        <v>12</v>
      </c>
      <c r="I1118" s="4" t="s">
        <v>12</v>
      </c>
      <c r="J1118" s="4" t="s">
        <v>164</v>
      </c>
      <c r="K1118" s="4"/>
      <c r="L1118" s="4" t="str">
        <f>VLOOKUP(A1118,'Customer Names'!$A$2:$B$2336,2,FALSE)</f>
        <v>Vangampleare</v>
      </c>
      <c r="M1118" s="4">
        <f>DATEDIF(E1118,$K$2,"y")</f>
        <v>49</v>
      </c>
      <c r="N1118" s="4">
        <f>VLOOKUP(A1118,'Medical Examinations'!$A$2:$B$2336,2,FALSE)</f>
        <v>25.46</v>
      </c>
      <c r="O1118" s="4">
        <f>VLOOKUP(A1118,'Medical Examinations'!$A$1:$J$2336,3,FALSE)</f>
        <v>11.78</v>
      </c>
      <c r="P1118" s="4" t="str">
        <f>VLOOKUP(A1118,'Medical Examinations'!$A$1:$J$2336,4,FALSE)</f>
        <v>Yes</v>
      </c>
      <c r="Q1118" s="4" t="str">
        <f>VLOOKUP(A1118,'Medical Examinations'!$A$1:$J$2336,5,FALSE)</f>
        <v>No</v>
      </c>
      <c r="R1118" s="4">
        <f>VLOOKUP(A1118,'Medical Examinations'!$A$1:$J$2336,7,FALSE)</f>
        <v>1</v>
      </c>
      <c r="S1118" s="4" t="str">
        <f>VLOOKUP(A1118,'Medical Examinations'!$A$1:$J$2336,6,FALSE)</f>
        <v>No</v>
      </c>
      <c r="T1118" s="4" t="str">
        <f>VLOOKUP(A1118,'Medical Examinations'!$A$1:$J$2336,8,FALSE)</f>
        <v>No</v>
      </c>
      <c r="U1118" s="4" t="str">
        <f>VLOOKUP(A1118,'Medical Examinations'!$A$1:$J$2336,9,FALSE)</f>
        <v>Overweight</v>
      </c>
      <c r="V1118" s="4" t="str">
        <f>VLOOKUP(A1118,'Medical Examinations'!$A$1:$J$2336,10,FALSE)</f>
        <v>Diabetes</v>
      </c>
      <c r="W1118" s="4"/>
      <c r="X1118" s="4"/>
    </row>
    <row r="1119" spans="1:24" ht="15.75" thickBot="1" x14ac:dyDescent="0.3">
      <c r="A1119" s="4" t="s">
        <v>1153</v>
      </c>
      <c r="B1119" s="5">
        <v>1980</v>
      </c>
      <c r="C1119" s="4" t="s">
        <v>36</v>
      </c>
      <c r="D1119" s="5">
        <v>5</v>
      </c>
      <c r="E1119" s="5" t="str">
        <f>CONCATENATE(D1119," ",C1119," ",B1119)</f>
        <v>5 Oct 1980</v>
      </c>
      <c r="F1119" s="4" t="str">
        <f>IF(M1119&lt;=30,"20-30",IF(M1119&lt;=40,"31-40",IF(M1119&lt;=50,"41-50","51+")))</f>
        <v>41-50</v>
      </c>
      <c r="G1119" s="19">
        <v>9247.94</v>
      </c>
      <c r="H1119" s="4" t="s">
        <v>11</v>
      </c>
      <c r="I1119" s="4" t="s">
        <v>16</v>
      </c>
      <c r="J1119" s="4" t="s">
        <v>300</v>
      </c>
      <c r="K1119" s="4"/>
      <c r="L1119" s="4" t="str">
        <f>VLOOKUP(A1119,'Customer Names'!$A$2:$B$2336,2,FALSE)</f>
        <v>Blekeli</v>
      </c>
      <c r="M1119" s="4">
        <f>DATEDIF(E1119,$K$2,"y")</f>
        <v>44</v>
      </c>
      <c r="N1119" s="4">
        <f>VLOOKUP(A1119,'Medical Examinations'!$A$2:$B$2336,2,FALSE)</f>
        <v>28.24</v>
      </c>
      <c r="O1119" s="4">
        <f>VLOOKUP(A1119,'Medical Examinations'!$A$1:$J$2336,3,FALSE)</f>
        <v>5.36</v>
      </c>
      <c r="P1119" s="4" t="str">
        <f>VLOOKUP(A1119,'Medical Examinations'!$A$1:$J$2336,4,FALSE)</f>
        <v>No</v>
      </c>
      <c r="Q1119" s="4" t="str">
        <f>VLOOKUP(A1119,'Medical Examinations'!$A$1:$J$2336,5,FALSE)</f>
        <v>No</v>
      </c>
      <c r="R1119" s="4">
        <f>VLOOKUP(A1119,'Medical Examinations'!$A$1:$J$2336,7,FALSE)</f>
        <v>0</v>
      </c>
      <c r="S1119" s="4" t="str">
        <f>VLOOKUP(A1119,'Medical Examinations'!$A$1:$J$2336,6,FALSE)</f>
        <v>No</v>
      </c>
      <c r="T1119" s="4" t="str">
        <f>VLOOKUP(A1119,'Medical Examinations'!$A$1:$J$2336,8,FALSE)</f>
        <v>No</v>
      </c>
      <c r="U1119" s="4" t="str">
        <f>VLOOKUP(A1119,'Medical Examinations'!$A$1:$J$2336,9,FALSE)</f>
        <v>Overweight</v>
      </c>
      <c r="V1119" s="4" t="str">
        <f>VLOOKUP(A1119,'Medical Examinations'!$A$1:$J$2336,10,FALSE)</f>
        <v>Normal</v>
      </c>
      <c r="W1119" s="4"/>
      <c r="X1119" s="4"/>
    </row>
    <row r="1120" spans="1:24" ht="15.75" thickBot="1" x14ac:dyDescent="0.3">
      <c r="A1120" s="4" t="s">
        <v>1154</v>
      </c>
      <c r="B1120" s="5">
        <v>1974</v>
      </c>
      <c r="C1120" s="4" t="s">
        <v>34</v>
      </c>
      <c r="D1120" s="5">
        <v>21</v>
      </c>
      <c r="E1120" s="5" t="str">
        <f>CONCATENATE(D1120," ",C1120," ",B1120)</f>
        <v>21 Aug 1974</v>
      </c>
      <c r="F1120" s="4" t="str">
        <f>IF(M1120&lt;=30,"20-30",IF(M1120&lt;=40,"31-40",IF(M1120&lt;=50,"41-50","51+")))</f>
        <v>41-50</v>
      </c>
      <c r="G1120" s="19">
        <v>9249.5</v>
      </c>
      <c r="H1120" s="4" t="s">
        <v>11</v>
      </c>
      <c r="I1120" s="4" t="s">
        <v>16</v>
      </c>
      <c r="J1120" s="4" t="s">
        <v>23</v>
      </c>
      <c r="K1120" s="4"/>
      <c r="L1120" s="4" t="str">
        <f>VLOOKUP(A1120,'Customer Names'!$A$2:$B$2336,2,FALSE)</f>
        <v>Parker</v>
      </c>
      <c r="M1120" s="4">
        <f>DATEDIF(E1120,$K$2,"y")</f>
        <v>50</v>
      </c>
      <c r="N1120" s="4">
        <f>VLOOKUP(A1120,'Medical Examinations'!$A$2:$B$2336,2,FALSE)</f>
        <v>28.88</v>
      </c>
      <c r="O1120" s="4">
        <f>VLOOKUP(A1120,'Medical Examinations'!$A$1:$J$2336,3,FALSE)</f>
        <v>10.18</v>
      </c>
      <c r="P1120" s="4" t="str">
        <f>VLOOKUP(A1120,'Medical Examinations'!$A$1:$J$2336,4,FALSE)</f>
        <v>No</v>
      </c>
      <c r="Q1120" s="4" t="str">
        <f>VLOOKUP(A1120,'Medical Examinations'!$A$1:$J$2336,5,FALSE)</f>
        <v>No</v>
      </c>
      <c r="R1120" s="4">
        <f>VLOOKUP(A1120,'Medical Examinations'!$A$1:$J$2336,7,FALSE)</f>
        <v>0</v>
      </c>
      <c r="S1120" s="4" t="str">
        <f>VLOOKUP(A1120,'Medical Examinations'!$A$1:$J$2336,6,FALSE)</f>
        <v>No</v>
      </c>
      <c r="T1120" s="4" t="str">
        <f>VLOOKUP(A1120,'Medical Examinations'!$A$1:$J$2336,8,FALSE)</f>
        <v>No</v>
      </c>
      <c r="U1120" s="4" t="str">
        <f>VLOOKUP(A1120,'Medical Examinations'!$A$1:$J$2336,9,FALSE)</f>
        <v>Overweight</v>
      </c>
      <c r="V1120" s="4" t="str">
        <f>VLOOKUP(A1120,'Medical Examinations'!$A$1:$J$2336,10,FALSE)</f>
        <v>Diabetes</v>
      </c>
      <c r="W1120" s="4"/>
      <c r="X1120" s="4"/>
    </row>
    <row r="1121" spans="1:24" ht="15.75" thickBot="1" x14ac:dyDescent="0.3">
      <c r="A1121" s="4" t="s">
        <v>1155</v>
      </c>
      <c r="B1121" s="5">
        <v>1971</v>
      </c>
      <c r="C1121" s="4" t="s">
        <v>34</v>
      </c>
      <c r="D1121" s="5">
        <v>6</v>
      </c>
      <c r="E1121" s="5" t="str">
        <f>CONCATENATE(D1121," ",C1121," ",B1121)</f>
        <v>6 Aug 1971</v>
      </c>
      <c r="F1121" s="4" t="str">
        <f>IF(M1121&lt;=30,"20-30",IF(M1121&lt;=40,"31-40",IF(M1121&lt;=50,"41-50","51+")))</f>
        <v>51+</v>
      </c>
      <c r="G1121" s="19">
        <v>9264.7999999999993</v>
      </c>
      <c r="H1121" s="4" t="s">
        <v>11</v>
      </c>
      <c r="I1121" s="4" t="s">
        <v>16</v>
      </c>
      <c r="J1121" s="4" t="s">
        <v>42</v>
      </c>
      <c r="K1121" s="4"/>
      <c r="L1121" s="4" t="str">
        <f>VLOOKUP(A1121,'Customer Names'!$A$2:$B$2336,2,FALSE)</f>
        <v>Sherwin</v>
      </c>
      <c r="M1121" s="4">
        <f>DATEDIF(E1121,$K$2,"y")</f>
        <v>53</v>
      </c>
      <c r="N1121" s="4">
        <f>VLOOKUP(A1121,'Medical Examinations'!$A$2:$B$2336,2,FALSE)</f>
        <v>20.6</v>
      </c>
      <c r="O1121" s="4">
        <f>VLOOKUP(A1121,'Medical Examinations'!$A$1:$J$2336,3,FALSE)</f>
        <v>7.62</v>
      </c>
      <c r="P1121" s="4" t="str">
        <f>VLOOKUP(A1121,'Medical Examinations'!$A$1:$J$2336,4,FALSE)</f>
        <v>No</v>
      </c>
      <c r="Q1121" s="4" t="str">
        <f>VLOOKUP(A1121,'Medical Examinations'!$A$1:$J$2336,5,FALSE)</f>
        <v>No</v>
      </c>
      <c r="R1121" s="4">
        <f>VLOOKUP(A1121,'Medical Examinations'!$A$1:$J$2336,7,FALSE)</f>
        <v>0</v>
      </c>
      <c r="S1121" s="4" t="str">
        <f>VLOOKUP(A1121,'Medical Examinations'!$A$1:$J$2336,6,FALSE)</f>
        <v>No</v>
      </c>
      <c r="T1121" s="4" t="str">
        <f>VLOOKUP(A1121,'Medical Examinations'!$A$1:$J$2336,8,FALSE)</f>
        <v>No</v>
      </c>
      <c r="U1121" s="4" t="str">
        <f>VLOOKUP(A1121,'Medical Examinations'!$A$1:$J$2336,9,FALSE)</f>
        <v>Normal Weight</v>
      </c>
      <c r="V1121" s="4" t="str">
        <f>VLOOKUP(A1121,'Medical Examinations'!$A$1:$J$2336,10,FALSE)</f>
        <v>Diabetes</v>
      </c>
      <c r="W1121" s="4"/>
      <c r="X1121" s="4"/>
    </row>
    <row r="1122" spans="1:24" ht="15.75" thickBot="1" x14ac:dyDescent="0.3">
      <c r="A1122" s="4" t="s">
        <v>1156</v>
      </c>
      <c r="B1122" s="5">
        <v>1973</v>
      </c>
      <c r="C1122" s="4" t="s">
        <v>36</v>
      </c>
      <c r="D1122" s="5">
        <v>27</v>
      </c>
      <c r="E1122" s="5" t="str">
        <f>CONCATENATE(D1122," ",C1122," ",B1122)</f>
        <v>27 Oct 1973</v>
      </c>
      <c r="F1122" s="4" t="str">
        <f>IF(M1122&lt;=30,"20-30",IF(M1122&lt;=40,"31-40",IF(M1122&lt;=50,"41-50","51+")))</f>
        <v>51+</v>
      </c>
      <c r="G1122" s="19">
        <v>9282.48</v>
      </c>
      <c r="H1122" s="4" t="s">
        <v>12</v>
      </c>
      <c r="I1122" s="4" t="s">
        <v>11</v>
      </c>
      <c r="J1122" s="4" t="s">
        <v>168</v>
      </c>
      <c r="K1122" s="4"/>
      <c r="L1122" s="4" t="str">
        <f>VLOOKUP(A1122,'Customer Names'!$A$2:$B$2336,2,FALSE)</f>
        <v>Standiford</v>
      </c>
      <c r="M1122" s="4">
        <f>DATEDIF(E1122,$K$2,"y")</f>
        <v>51</v>
      </c>
      <c r="N1122" s="4">
        <f>VLOOKUP(A1122,'Medical Examinations'!$A$2:$B$2336,2,FALSE)</f>
        <v>25.84</v>
      </c>
      <c r="O1122" s="4">
        <f>VLOOKUP(A1122,'Medical Examinations'!$A$1:$J$2336,3,FALSE)</f>
        <v>8.51</v>
      </c>
      <c r="P1122" s="4" t="str">
        <f>VLOOKUP(A1122,'Medical Examinations'!$A$1:$J$2336,4,FALSE)</f>
        <v>No</v>
      </c>
      <c r="Q1122" s="4" t="str">
        <f>VLOOKUP(A1122,'Medical Examinations'!$A$1:$J$2336,5,FALSE)</f>
        <v>No</v>
      </c>
      <c r="R1122" s="4">
        <f>VLOOKUP(A1122,'Medical Examinations'!$A$1:$J$2336,7,FALSE)</f>
        <v>2</v>
      </c>
      <c r="S1122" s="4" t="str">
        <f>VLOOKUP(A1122,'Medical Examinations'!$A$1:$J$2336,6,FALSE)</f>
        <v>No</v>
      </c>
      <c r="T1122" s="4" t="str">
        <f>VLOOKUP(A1122,'Medical Examinations'!$A$1:$J$2336,8,FALSE)</f>
        <v>No</v>
      </c>
      <c r="U1122" s="4" t="str">
        <f>VLOOKUP(A1122,'Medical Examinations'!$A$1:$J$2336,9,FALSE)</f>
        <v>Overweight</v>
      </c>
      <c r="V1122" s="4" t="str">
        <f>VLOOKUP(A1122,'Medical Examinations'!$A$1:$J$2336,10,FALSE)</f>
        <v>Diabetes</v>
      </c>
      <c r="W1122" s="4"/>
      <c r="X1122" s="4"/>
    </row>
    <row r="1123" spans="1:24" ht="15.75" thickBot="1" x14ac:dyDescent="0.3">
      <c r="A1123" s="4" t="s">
        <v>1157</v>
      </c>
      <c r="B1123" s="5">
        <v>1971</v>
      </c>
      <c r="C1123" s="4" t="s">
        <v>10</v>
      </c>
      <c r="D1123" s="5">
        <v>2</v>
      </c>
      <c r="E1123" s="5" t="str">
        <f>CONCATENATE(D1123," ",C1123," ",B1123)</f>
        <v>2 Jul 1971</v>
      </c>
      <c r="F1123" s="4" t="str">
        <f>IF(M1123&lt;=30,"20-30",IF(M1123&lt;=40,"31-40",IF(M1123&lt;=50,"41-50","51+")))</f>
        <v>51+</v>
      </c>
      <c r="G1123" s="19">
        <v>9283.56</v>
      </c>
      <c r="H1123" s="4" t="s">
        <v>11</v>
      </c>
      <c r="I1123" s="4" t="s">
        <v>12</v>
      </c>
      <c r="J1123" s="4" t="s">
        <v>13</v>
      </c>
      <c r="K1123" s="4"/>
      <c r="L1123" s="4" t="str">
        <f>VLOOKUP(A1123,'Customer Names'!$A$2:$B$2336,2,FALSE)</f>
        <v>Kari</v>
      </c>
      <c r="M1123" s="4">
        <f>DATEDIF(E1123,$K$2,"y")</f>
        <v>53</v>
      </c>
      <c r="N1123" s="4">
        <f>VLOOKUP(A1123,'Medical Examinations'!$A$2:$B$2336,2,FALSE)</f>
        <v>34.1</v>
      </c>
      <c r="O1123" s="4">
        <f>VLOOKUP(A1123,'Medical Examinations'!$A$1:$J$2336,3,FALSE)</f>
        <v>8.4499999999999993</v>
      </c>
      <c r="P1123" s="4" t="str">
        <f>VLOOKUP(A1123,'Medical Examinations'!$A$1:$J$2336,4,FALSE)</f>
        <v>No</v>
      </c>
      <c r="Q1123" s="4" t="str">
        <f>VLOOKUP(A1123,'Medical Examinations'!$A$1:$J$2336,5,FALSE)</f>
        <v>No</v>
      </c>
      <c r="R1123" s="4">
        <f>VLOOKUP(A1123,'Medical Examinations'!$A$1:$J$2336,7,FALSE)</f>
        <v>0</v>
      </c>
      <c r="S1123" s="4" t="str">
        <f>VLOOKUP(A1123,'Medical Examinations'!$A$1:$J$2336,6,FALSE)</f>
        <v>No</v>
      </c>
      <c r="T1123" s="4" t="str">
        <f>VLOOKUP(A1123,'Medical Examinations'!$A$1:$J$2336,8,FALSE)</f>
        <v>No</v>
      </c>
      <c r="U1123" s="4" t="str">
        <f>VLOOKUP(A1123,'Medical Examinations'!$A$1:$J$2336,9,FALSE)</f>
        <v>Obesity</v>
      </c>
      <c r="V1123" s="4" t="str">
        <f>VLOOKUP(A1123,'Medical Examinations'!$A$1:$J$2336,10,FALSE)</f>
        <v>Diabetes</v>
      </c>
      <c r="W1123" s="4"/>
      <c r="X1123" s="4"/>
    </row>
    <row r="1124" spans="1:24" ht="15.75" thickBot="1" x14ac:dyDescent="0.3">
      <c r="A1124" s="4" t="s">
        <v>1158</v>
      </c>
      <c r="B1124" s="5">
        <v>1969</v>
      </c>
      <c r="C1124" s="4" t="s">
        <v>15</v>
      </c>
      <c r="D1124" s="5">
        <v>26</v>
      </c>
      <c r="E1124" s="5" t="str">
        <f>CONCATENATE(D1124," ",C1124," ",B1124)</f>
        <v>26 Nov 1969</v>
      </c>
      <c r="F1124" s="4" t="str">
        <f>IF(M1124&lt;=30,"20-30",IF(M1124&lt;=40,"31-40",IF(M1124&lt;=50,"41-50","51+")))</f>
        <v>51+</v>
      </c>
      <c r="G1124" s="19">
        <v>9285.8700000000008</v>
      </c>
      <c r="H1124" s="4" t="s">
        <v>11</v>
      </c>
      <c r="I1124" s="4" t="s">
        <v>12</v>
      </c>
      <c r="J1124" s="4" t="s">
        <v>13</v>
      </c>
      <c r="K1124" s="4"/>
      <c r="L1124" s="4" t="str">
        <f>VLOOKUP(A1124,'Customer Names'!$A$2:$B$2336,2,FALSE)</f>
        <v>Marsh</v>
      </c>
      <c r="M1124" s="4">
        <f>DATEDIF(E1124,$K$2,"y")</f>
        <v>55</v>
      </c>
      <c r="N1124" s="4">
        <f>VLOOKUP(A1124,'Medical Examinations'!$A$2:$B$2336,2,FALSE)</f>
        <v>25.49</v>
      </c>
      <c r="O1124" s="4">
        <f>VLOOKUP(A1124,'Medical Examinations'!$A$1:$J$2336,3,FALSE)</f>
        <v>5.68</v>
      </c>
      <c r="P1124" s="4" t="str">
        <f>VLOOKUP(A1124,'Medical Examinations'!$A$1:$J$2336,4,FALSE)</f>
        <v>Yes</v>
      </c>
      <c r="Q1124" s="4" t="str">
        <f>VLOOKUP(A1124,'Medical Examinations'!$A$1:$J$2336,5,FALSE)</f>
        <v>No</v>
      </c>
      <c r="R1124" s="4">
        <f>VLOOKUP(A1124,'Medical Examinations'!$A$1:$J$2336,7,FALSE)</f>
        <v>1</v>
      </c>
      <c r="S1124" s="4" t="str">
        <f>VLOOKUP(A1124,'Medical Examinations'!$A$1:$J$2336,6,FALSE)</f>
        <v>Yes</v>
      </c>
      <c r="T1124" s="4" t="str">
        <f>VLOOKUP(A1124,'Medical Examinations'!$A$1:$J$2336,8,FALSE)</f>
        <v>No</v>
      </c>
      <c r="U1124" s="4" t="str">
        <f>VLOOKUP(A1124,'Medical Examinations'!$A$1:$J$2336,9,FALSE)</f>
        <v>Overweight</v>
      </c>
      <c r="V1124" s="4" t="str">
        <f>VLOOKUP(A1124,'Medical Examinations'!$A$1:$J$2336,10,FALSE)</f>
        <v>Normal</v>
      </c>
      <c r="W1124" s="4"/>
      <c r="X1124" s="4"/>
    </row>
    <row r="1125" spans="1:24" ht="15.75" thickBot="1" x14ac:dyDescent="0.3">
      <c r="A1125" s="4" t="s">
        <v>1159</v>
      </c>
      <c r="B1125" s="5">
        <v>1973</v>
      </c>
      <c r="C1125" s="4" t="s">
        <v>36</v>
      </c>
      <c r="D1125" s="5">
        <v>16</v>
      </c>
      <c r="E1125" s="5" t="str">
        <f>CONCATENATE(D1125," ",C1125," ",B1125)</f>
        <v>16 Oct 1973</v>
      </c>
      <c r="F1125" s="4" t="str">
        <f>IF(M1125&lt;=30,"20-30",IF(M1125&lt;=40,"31-40",IF(M1125&lt;=50,"41-50","51+")))</f>
        <v>51+</v>
      </c>
      <c r="G1125" s="19">
        <v>9288.0300000000007</v>
      </c>
      <c r="H1125" s="4" t="s">
        <v>11</v>
      </c>
      <c r="I1125" s="4" t="s">
        <v>12</v>
      </c>
      <c r="J1125" s="4" t="s">
        <v>170</v>
      </c>
      <c r="K1125" s="4"/>
      <c r="L1125" s="4" t="str">
        <f>VLOOKUP(A1125,'Customer Names'!$A$2:$B$2336,2,FALSE)</f>
        <v>Magnuson</v>
      </c>
      <c r="M1125" s="4">
        <f>DATEDIF(E1125,$K$2,"y")</f>
        <v>51</v>
      </c>
      <c r="N1125" s="4">
        <f>VLOOKUP(A1125,'Medical Examinations'!$A$2:$B$2336,2,FALSE)</f>
        <v>29.83</v>
      </c>
      <c r="O1125" s="4">
        <f>VLOOKUP(A1125,'Medical Examinations'!$A$1:$J$2336,3,FALSE)</f>
        <v>8.68</v>
      </c>
      <c r="P1125" s="4" t="str">
        <f>VLOOKUP(A1125,'Medical Examinations'!$A$1:$J$2336,4,FALSE)</f>
        <v>No</v>
      </c>
      <c r="Q1125" s="4" t="str">
        <f>VLOOKUP(A1125,'Medical Examinations'!$A$1:$J$2336,5,FALSE)</f>
        <v>No</v>
      </c>
      <c r="R1125" s="4">
        <f>VLOOKUP(A1125,'Medical Examinations'!$A$1:$J$2336,7,FALSE)</f>
        <v>2</v>
      </c>
      <c r="S1125" s="4" t="str">
        <f>VLOOKUP(A1125,'Medical Examinations'!$A$1:$J$2336,6,FALSE)</f>
        <v>No</v>
      </c>
      <c r="T1125" s="4" t="str">
        <f>VLOOKUP(A1125,'Medical Examinations'!$A$1:$J$2336,8,FALSE)</f>
        <v>No</v>
      </c>
      <c r="U1125" s="4" t="str">
        <f>VLOOKUP(A1125,'Medical Examinations'!$A$1:$J$2336,9,FALSE)</f>
        <v>Overweight</v>
      </c>
      <c r="V1125" s="4" t="str">
        <f>VLOOKUP(A1125,'Medical Examinations'!$A$1:$J$2336,10,FALSE)</f>
        <v>Diabetes</v>
      </c>
      <c r="W1125" s="4"/>
      <c r="X1125" s="4"/>
    </row>
    <row r="1126" spans="1:24" ht="15.75" thickBot="1" x14ac:dyDescent="0.3">
      <c r="A1126" s="4" t="s">
        <v>1160</v>
      </c>
      <c r="B1126" s="5">
        <v>1973</v>
      </c>
      <c r="C1126" s="4" t="s">
        <v>20</v>
      </c>
      <c r="D1126" s="5">
        <v>18</v>
      </c>
      <c r="E1126" s="5" t="str">
        <f>CONCATENATE(D1126," ",C1126," ",B1126)</f>
        <v>18 Sep 1973</v>
      </c>
      <c r="F1126" s="4" t="str">
        <f>IF(M1126&lt;=30,"20-30",IF(M1126&lt;=40,"31-40",IF(M1126&lt;=50,"41-50","51+")))</f>
        <v>51+</v>
      </c>
      <c r="G1126" s="19">
        <v>9290.14</v>
      </c>
      <c r="H1126" s="4" t="s">
        <v>12</v>
      </c>
      <c r="I1126" s="4" t="s">
        <v>12</v>
      </c>
      <c r="J1126" s="4" t="s">
        <v>168</v>
      </c>
      <c r="K1126" s="4"/>
      <c r="L1126" s="4" t="str">
        <f>VLOOKUP(A1126,'Customer Names'!$A$2:$B$2336,2,FALSE)</f>
        <v>Warwick</v>
      </c>
      <c r="M1126" s="4">
        <f>DATEDIF(E1126,$K$2,"y")</f>
        <v>51</v>
      </c>
      <c r="N1126" s="4">
        <f>VLOOKUP(A1126,'Medical Examinations'!$A$2:$B$2336,2,FALSE)</f>
        <v>31.35</v>
      </c>
      <c r="O1126" s="4">
        <f>VLOOKUP(A1126,'Medical Examinations'!$A$1:$J$2336,3,FALSE)</f>
        <v>11.49</v>
      </c>
      <c r="P1126" s="4" t="str">
        <f>VLOOKUP(A1126,'Medical Examinations'!$A$1:$J$2336,4,FALSE)</f>
        <v>No</v>
      </c>
      <c r="Q1126" s="4" t="str">
        <f>VLOOKUP(A1126,'Medical Examinations'!$A$1:$J$2336,5,FALSE)</f>
        <v>No</v>
      </c>
      <c r="R1126" s="4">
        <f>VLOOKUP(A1126,'Medical Examinations'!$A$1:$J$2336,7,FALSE)</f>
        <v>2</v>
      </c>
      <c r="S1126" s="4" t="str">
        <f>VLOOKUP(A1126,'Medical Examinations'!$A$1:$J$2336,6,FALSE)</f>
        <v>No</v>
      </c>
      <c r="T1126" s="4" t="str">
        <f>VLOOKUP(A1126,'Medical Examinations'!$A$1:$J$2336,8,FALSE)</f>
        <v>No</v>
      </c>
      <c r="U1126" s="4" t="str">
        <f>VLOOKUP(A1126,'Medical Examinations'!$A$1:$J$2336,9,FALSE)</f>
        <v>Obesity</v>
      </c>
      <c r="V1126" s="4" t="str">
        <f>VLOOKUP(A1126,'Medical Examinations'!$A$1:$J$2336,10,FALSE)</f>
        <v>Diabetes</v>
      </c>
      <c r="W1126" s="4"/>
      <c r="X1126" s="4"/>
    </row>
    <row r="1127" spans="1:24" ht="15.75" thickBot="1" x14ac:dyDescent="0.3">
      <c r="A1127" s="4" t="s">
        <v>1161</v>
      </c>
      <c r="B1127" s="5">
        <v>1976</v>
      </c>
      <c r="C1127" s="4" t="s">
        <v>15</v>
      </c>
      <c r="D1127" s="5">
        <v>3</v>
      </c>
      <c r="E1127" s="5" t="str">
        <f>CONCATENATE(D1127," ",C1127," ",B1127)</f>
        <v>3 Nov 1976</v>
      </c>
      <c r="F1127" s="4" t="str">
        <f>IF(M1127&lt;=30,"20-30",IF(M1127&lt;=40,"31-40",IF(M1127&lt;=50,"41-50","51+")))</f>
        <v>41-50</v>
      </c>
      <c r="G1127" s="19">
        <v>9301.89</v>
      </c>
      <c r="H1127" s="4" t="s">
        <v>11</v>
      </c>
      <c r="I1127" s="4" t="s">
        <v>16</v>
      </c>
      <c r="J1127" s="4" t="s">
        <v>23</v>
      </c>
      <c r="K1127" s="4"/>
      <c r="L1127" s="4" t="str">
        <f>VLOOKUP(A1127,'Customer Names'!$A$2:$B$2336,2,FALSE)</f>
        <v>Lawson</v>
      </c>
      <c r="M1127" s="4">
        <f>DATEDIF(E1127,$K$2,"y")</f>
        <v>48</v>
      </c>
      <c r="N1127" s="4">
        <f>VLOOKUP(A1127,'Medical Examinations'!$A$2:$B$2336,2,FALSE)</f>
        <v>25.745000000000001</v>
      </c>
      <c r="O1127" s="4">
        <f>VLOOKUP(A1127,'Medical Examinations'!$A$1:$J$2336,3,FALSE)</f>
        <v>6.11</v>
      </c>
      <c r="P1127" s="4" t="str">
        <f>VLOOKUP(A1127,'Medical Examinations'!$A$1:$J$2336,4,FALSE)</f>
        <v>Yes</v>
      </c>
      <c r="Q1127" s="4" t="str">
        <f>VLOOKUP(A1127,'Medical Examinations'!$A$1:$J$2336,5,FALSE)</f>
        <v>No</v>
      </c>
      <c r="R1127" s="4">
        <f>VLOOKUP(A1127,'Medical Examinations'!$A$1:$J$2336,7,FALSE)</f>
        <v>0</v>
      </c>
      <c r="S1127" s="4" t="str">
        <f>VLOOKUP(A1127,'Medical Examinations'!$A$1:$J$2336,6,FALSE)</f>
        <v>No</v>
      </c>
      <c r="T1127" s="4" t="str">
        <f>VLOOKUP(A1127,'Medical Examinations'!$A$1:$J$2336,8,FALSE)</f>
        <v>No</v>
      </c>
      <c r="U1127" s="4" t="str">
        <f>VLOOKUP(A1127,'Medical Examinations'!$A$1:$J$2336,9,FALSE)</f>
        <v>Overweight</v>
      </c>
      <c r="V1127" s="4" t="str">
        <f>VLOOKUP(A1127,'Medical Examinations'!$A$1:$J$2336,10,FALSE)</f>
        <v>Prediabetes</v>
      </c>
      <c r="W1127" s="4"/>
      <c r="X1127" s="4"/>
    </row>
    <row r="1128" spans="1:24" ht="15.75" thickBot="1" x14ac:dyDescent="0.3">
      <c r="A1128" s="4" t="s">
        <v>1162</v>
      </c>
      <c r="B1128" s="5">
        <v>1973</v>
      </c>
      <c r="C1128" s="4" t="s">
        <v>36</v>
      </c>
      <c r="D1128" s="5">
        <v>16</v>
      </c>
      <c r="E1128" s="5" t="str">
        <f>CONCATENATE(D1128," ",C1128," ",B1128)</f>
        <v>16 Oct 1973</v>
      </c>
      <c r="F1128" s="4" t="str">
        <f>IF(M1128&lt;=30,"20-30",IF(M1128&lt;=40,"31-40",IF(M1128&lt;=50,"41-50","51+")))</f>
        <v>51+</v>
      </c>
      <c r="G1128" s="19">
        <v>9304.7000000000007</v>
      </c>
      <c r="H1128" s="4" t="s">
        <v>12</v>
      </c>
      <c r="I1128" s="4" t="s">
        <v>12</v>
      </c>
      <c r="J1128" s="4" t="s">
        <v>13</v>
      </c>
      <c r="K1128" s="4"/>
      <c r="L1128" s="4" t="str">
        <f>VLOOKUP(A1128,'Customer Names'!$A$2:$B$2336,2,FALSE)</f>
        <v>Osmark</v>
      </c>
      <c r="M1128" s="4">
        <f>DATEDIF(E1128,$K$2,"y")</f>
        <v>51</v>
      </c>
      <c r="N1128" s="4">
        <f>VLOOKUP(A1128,'Medical Examinations'!$A$2:$B$2336,2,FALSE)</f>
        <v>37.51</v>
      </c>
      <c r="O1128" s="4">
        <f>VLOOKUP(A1128,'Medical Examinations'!$A$1:$J$2336,3,FALSE)</f>
        <v>11.06</v>
      </c>
      <c r="P1128" s="4" t="str">
        <f>VLOOKUP(A1128,'Medical Examinations'!$A$1:$J$2336,4,FALSE)</f>
        <v>No</v>
      </c>
      <c r="Q1128" s="4" t="str">
        <f>VLOOKUP(A1128,'Medical Examinations'!$A$1:$J$2336,5,FALSE)</f>
        <v>No</v>
      </c>
      <c r="R1128" s="4">
        <f>VLOOKUP(A1128,'Medical Examinations'!$A$1:$J$2336,7,FALSE)</f>
        <v>2</v>
      </c>
      <c r="S1128" s="4" t="str">
        <f>VLOOKUP(A1128,'Medical Examinations'!$A$1:$J$2336,6,FALSE)</f>
        <v>No</v>
      </c>
      <c r="T1128" s="4" t="str">
        <f>VLOOKUP(A1128,'Medical Examinations'!$A$1:$J$2336,8,FALSE)</f>
        <v>No</v>
      </c>
      <c r="U1128" s="4" t="str">
        <f>VLOOKUP(A1128,'Medical Examinations'!$A$1:$J$2336,9,FALSE)</f>
        <v>Obesity</v>
      </c>
      <c r="V1128" s="4" t="str">
        <f>VLOOKUP(A1128,'Medical Examinations'!$A$1:$J$2336,10,FALSE)</f>
        <v>Diabetes</v>
      </c>
      <c r="W1128" s="4"/>
      <c r="X1128" s="4"/>
    </row>
    <row r="1129" spans="1:24" ht="15.75" thickBot="1" x14ac:dyDescent="0.3">
      <c r="A1129" s="4" t="s">
        <v>1163</v>
      </c>
      <c r="B1129" s="5">
        <v>1963</v>
      </c>
      <c r="C1129" s="4" t="s">
        <v>18</v>
      </c>
      <c r="D1129" s="5">
        <v>8</v>
      </c>
      <c r="E1129" s="5" t="str">
        <f>CONCATENATE(D1129," ",C1129," ",B1129)</f>
        <v>8 Jun 1963</v>
      </c>
      <c r="F1129" s="4" t="str">
        <f>IF(M1129&lt;=30,"20-30",IF(M1129&lt;=40,"31-40",IF(M1129&lt;=50,"41-50","51+")))</f>
        <v>51+</v>
      </c>
      <c r="G1129" s="19">
        <v>9310.81</v>
      </c>
      <c r="H1129" s="4" t="s">
        <v>12</v>
      </c>
      <c r="I1129" s="4" t="s">
        <v>16</v>
      </c>
      <c r="J1129" s="4" t="s">
        <v>13</v>
      </c>
      <c r="K1129" s="4"/>
      <c r="L1129" s="4" t="str">
        <f>VLOOKUP(A1129,'Customer Names'!$A$2:$B$2336,2,FALSE)</f>
        <v>Lowe</v>
      </c>
      <c r="M1129" s="4">
        <f>DATEDIF(E1129,$K$2,"y")</f>
        <v>61</v>
      </c>
      <c r="N1129" s="4">
        <f>VLOOKUP(A1129,'Medical Examinations'!$A$2:$B$2336,2,FALSE)</f>
        <v>21.02</v>
      </c>
      <c r="O1129" s="4">
        <f>VLOOKUP(A1129,'Medical Examinations'!$A$1:$J$2336,3,FALSE)</f>
        <v>9.6199999999999992</v>
      </c>
      <c r="P1129" s="4" t="str">
        <f>VLOOKUP(A1129,'Medical Examinations'!$A$1:$J$2336,4,FALSE)</f>
        <v>Yes</v>
      </c>
      <c r="Q1129" s="4" t="str">
        <f>VLOOKUP(A1129,'Medical Examinations'!$A$1:$J$2336,5,FALSE)</f>
        <v>No</v>
      </c>
      <c r="R1129" s="4">
        <f>VLOOKUP(A1129,'Medical Examinations'!$A$1:$J$2336,7,FALSE)</f>
        <v>1</v>
      </c>
      <c r="S1129" s="4" t="str">
        <f>VLOOKUP(A1129,'Medical Examinations'!$A$1:$J$2336,6,FALSE)</f>
        <v>Yes</v>
      </c>
      <c r="T1129" s="4" t="str">
        <f>VLOOKUP(A1129,'Medical Examinations'!$A$1:$J$2336,8,FALSE)</f>
        <v>No</v>
      </c>
      <c r="U1129" s="4" t="str">
        <f>VLOOKUP(A1129,'Medical Examinations'!$A$1:$J$2336,9,FALSE)</f>
        <v>Normal Weight</v>
      </c>
      <c r="V1129" s="4" t="str">
        <f>VLOOKUP(A1129,'Medical Examinations'!$A$1:$J$2336,10,FALSE)</f>
        <v>Diabetes</v>
      </c>
      <c r="W1129" s="4"/>
      <c r="X1129" s="4"/>
    </row>
    <row r="1130" spans="1:24" ht="15.75" thickBot="1" x14ac:dyDescent="0.3">
      <c r="A1130" s="4" t="s">
        <v>1164</v>
      </c>
      <c r="B1130" s="5">
        <v>1977</v>
      </c>
      <c r="C1130" s="4" t="s">
        <v>36</v>
      </c>
      <c r="D1130" s="5">
        <v>12</v>
      </c>
      <c r="E1130" s="5" t="str">
        <f>CONCATENATE(D1130," ",C1130," ",B1130)</f>
        <v>12 Oct 1977</v>
      </c>
      <c r="F1130" s="4" t="str">
        <f>IF(M1130&lt;=30,"20-30",IF(M1130&lt;=40,"31-40",IF(M1130&lt;=50,"41-50","51+")))</f>
        <v>41-50</v>
      </c>
      <c r="G1130" s="19">
        <v>9315.41</v>
      </c>
      <c r="H1130" s="4" t="s">
        <v>11</v>
      </c>
      <c r="I1130" s="4" t="s">
        <v>16</v>
      </c>
      <c r="J1130" s="4" t="s">
        <v>247</v>
      </c>
      <c r="K1130" s="4"/>
      <c r="L1130" s="4" t="str">
        <f>VLOOKUP(A1130,'Customer Names'!$A$2:$B$2336,2,FALSE)</f>
        <v>Escanero Palmer</v>
      </c>
      <c r="M1130" s="4">
        <f>DATEDIF(E1130,$K$2,"y")</f>
        <v>47</v>
      </c>
      <c r="N1130" s="4">
        <f>VLOOKUP(A1130,'Medical Examinations'!$A$2:$B$2336,2,FALSE)</f>
        <v>25.78</v>
      </c>
      <c r="O1130" s="4">
        <f>VLOOKUP(A1130,'Medical Examinations'!$A$1:$J$2336,3,FALSE)</f>
        <v>6.25</v>
      </c>
      <c r="P1130" s="4" t="str">
        <f>VLOOKUP(A1130,'Medical Examinations'!$A$1:$J$2336,4,FALSE)</f>
        <v>No</v>
      </c>
      <c r="Q1130" s="4" t="str">
        <f>VLOOKUP(A1130,'Medical Examinations'!$A$1:$J$2336,5,FALSE)</f>
        <v>No</v>
      </c>
      <c r="R1130" s="4">
        <f>VLOOKUP(A1130,'Medical Examinations'!$A$1:$J$2336,7,FALSE)</f>
        <v>0</v>
      </c>
      <c r="S1130" s="4" t="str">
        <f>VLOOKUP(A1130,'Medical Examinations'!$A$1:$J$2336,6,FALSE)</f>
        <v>No</v>
      </c>
      <c r="T1130" s="4" t="str">
        <f>VLOOKUP(A1130,'Medical Examinations'!$A$1:$J$2336,8,FALSE)</f>
        <v>No</v>
      </c>
      <c r="U1130" s="4" t="str">
        <f>VLOOKUP(A1130,'Medical Examinations'!$A$1:$J$2336,9,FALSE)</f>
        <v>Overweight</v>
      </c>
      <c r="V1130" s="4" t="str">
        <f>VLOOKUP(A1130,'Medical Examinations'!$A$1:$J$2336,10,FALSE)</f>
        <v>Prediabetes</v>
      </c>
      <c r="W1130" s="4"/>
      <c r="X1130" s="4"/>
    </row>
    <row r="1131" spans="1:24" ht="15.75" thickBot="1" x14ac:dyDescent="0.3">
      <c r="A1131" s="4" t="s">
        <v>1165</v>
      </c>
      <c r="B1131" s="5">
        <v>1988</v>
      </c>
      <c r="C1131" s="4" t="s">
        <v>10</v>
      </c>
      <c r="D1131" s="5">
        <v>9</v>
      </c>
      <c r="E1131" s="5" t="str">
        <f>CONCATENATE(D1131," ",C1131," ",B1131)</f>
        <v>9 Jul 1988</v>
      </c>
      <c r="F1131" s="4" t="str">
        <f>IF(M1131&lt;=30,"20-30",IF(M1131&lt;=40,"31-40",IF(M1131&lt;=50,"41-50","51+")))</f>
        <v>31-40</v>
      </c>
      <c r="G1131" s="19">
        <v>9320.26</v>
      </c>
      <c r="H1131" s="4" t="s">
        <v>11</v>
      </c>
      <c r="I1131" s="4" t="s">
        <v>16</v>
      </c>
      <c r="J1131" s="4" t="s">
        <v>23</v>
      </c>
      <c r="K1131" s="4"/>
      <c r="L1131" s="4" t="str">
        <f>VLOOKUP(A1131,'Customer Names'!$A$2:$B$2336,2,FALSE)</f>
        <v>Ciabattoni</v>
      </c>
      <c r="M1131" s="4">
        <f>DATEDIF(E1131,$K$2,"y")</f>
        <v>36</v>
      </c>
      <c r="N1131" s="4">
        <f>VLOOKUP(A1131,'Medical Examinations'!$A$2:$B$2336,2,FALSE)</f>
        <v>34.15</v>
      </c>
      <c r="O1131" s="4">
        <f>VLOOKUP(A1131,'Medical Examinations'!$A$1:$J$2336,3,FALSE)</f>
        <v>4.49</v>
      </c>
      <c r="P1131" s="4" t="str">
        <f>VLOOKUP(A1131,'Medical Examinations'!$A$1:$J$2336,4,FALSE)</f>
        <v>Yes</v>
      </c>
      <c r="Q1131" s="4" t="str">
        <f>VLOOKUP(A1131,'Medical Examinations'!$A$1:$J$2336,5,FALSE)</f>
        <v>No</v>
      </c>
      <c r="R1131" s="4">
        <f>VLOOKUP(A1131,'Medical Examinations'!$A$1:$J$2336,7,FALSE)</f>
        <v>1</v>
      </c>
      <c r="S1131" s="4" t="str">
        <f>VLOOKUP(A1131,'Medical Examinations'!$A$1:$J$2336,6,FALSE)</f>
        <v>No</v>
      </c>
      <c r="T1131" s="4" t="str">
        <f>VLOOKUP(A1131,'Medical Examinations'!$A$1:$J$2336,8,FALSE)</f>
        <v>No</v>
      </c>
      <c r="U1131" s="4" t="str">
        <f>VLOOKUP(A1131,'Medical Examinations'!$A$1:$J$2336,9,FALSE)</f>
        <v>Obesity</v>
      </c>
      <c r="V1131" s="4" t="str">
        <f>VLOOKUP(A1131,'Medical Examinations'!$A$1:$J$2336,10,FALSE)</f>
        <v>Normal</v>
      </c>
      <c r="W1131" s="4"/>
      <c r="X1131" s="4"/>
    </row>
    <row r="1132" spans="1:24" ht="15.75" thickBot="1" x14ac:dyDescent="0.3">
      <c r="A1132" s="4" t="s">
        <v>1166</v>
      </c>
      <c r="B1132" s="5">
        <v>1996</v>
      </c>
      <c r="C1132" s="4" t="s">
        <v>36</v>
      </c>
      <c r="D1132" s="5">
        <v>12</v>
      </c>
      <c r="E1132" s="5" t="str">
        <f>CONCATENATE(D1132," ",C1132," ",B1132)</f>
        <v>12 Oct 1996</v>
      </c>
      <c r="F1132" s="4" t="str">
        <f>IF(M1132&lt;=30,"20-30",IF(M1132&lt;=40,"31-40",IF(M1132&lt;=50,"41-50","51+")))</f>
        <v>20-30</v>
      </c>
      <c r="G1132" s="19">
        <v>9338.61</v>
      </c>
      <c r="H1132" s="4" t="s">
        <v>11</v>
      </c>
      <c r="I1132" s="4" t="s">
        <v>16</v>
      </c>
      <c r="J1132" s="4" t="s">
        <v>535</v>
      </c>
      <c r="K1132" s="4"/>
      <c r="L1132" s="4" t="str">
        <f>VLOOKUP(A1132,'Customer Names'!$A$2:$B$2336,2,FALSE)</f>
        <v>Bonilla</v>
      </c>
      <c r="M1132" s="4">
        <f>DATEDIF(E1132,$K$2,"y")</f>
        <v>28</v>
      </c>
      <c r="N1132" s="4">
        <f>VLOOKUP(A1132,'Medical Examinations'!$A$2:$B$2336,2,FALSE)</f>
        <v>43.04</v>
      </c>
      <c r="O1132" s="4">
        <f>VLOOKUP(A1132,'Medical Examinations'!$A$1:$J$2336,3,FALSE)</f>
        <v>5.9</v>
      </c>
      <c r="P1132" s="4" t="str">
        <f>VLOOKUP(A1132,'Medical Examinations'!$A$1:$J$2336,4,FALSE)</f>
        <v>Yes</v>
      </c>
      <c r="Q1132" s="4" t="str">
        <f>VLOOKUP(A1132,'Medical Examinations'!$A$1:$J$2336,5,FALSE)</f>
        <v>No</v>
      </c>
      <c r="R1132" s="4">
        <f>VLOOKUP(A1132,'Medical Examinations'!$A$1:$J$2336,7,FALSE)</f>
        <v>0</v>
      </c>
      <c r="S1132" s="4" t="str">
        <f>VLOOKUP(A1132,'Medical Examinations'!$A$1:$J$2336,6,FALSE)</f>
        <v>No</v>
      </c>
      <c r="T1132" s="4" t="str">
        <f>VLOOKUP(A1132,'Medical Examinations'!$A$1:$J$2336,8,FALSE)</f>
        <v>No</v>
      </c>
      <c r="U1132" s="4" t="str">
        <f>VLOOKUP(A1132,'Medical Examinations'!$A$1:$J$2336,9,FALSE)</f>
        <v>Obesity</v>
      </c>
      <c r="V1132" s="4" t="str">
        <f>VLOOKUP(A1132,'Medical Examinations'!$A$1:$J$2336,10,FALSE)</f>
        <v>Prediabetes</v>
      </c>
      <c r="W1132" s="4"/>
      <c r="X1132" s="4"/>
    </row>
    <row r="1133" spans="1:24" ht="15.75" thickBot="1" x14ac:dyDescent="0.3">
      <c r="A1133" s="4" t="s">
        <v>1167</v>
      </c>
      <c r="B1133" s="5">
        <v>1988</v>
      </c>
      <c r="C1133" s="4" t="s">
        <v>10</v>
      </c>
      <c r="D1133" s="5">
        <v>1</v>
      </c>
      <c r="E1133" s="5" t="str">
        <f>CONCATENATE(D1133," ",C1133," ",B1133)</f>
        <v>1 Jul 1988</v>
      </c>
      <c r="F1133" s="4" t="str">
        <f>IF(M1133&lt;=30,"20-30",IF(M1133&lt;=40,"31-40",IF(M1133&lt;=50,"41-50","51+")))</f>
        <v>31-40</v>
      </c>
      <c r="G1133" s="19">
        <v>9344.2000000000007</v>
      </c>
      <c r="H1133" s="4" t="s">
        <v>11</v>
      </c>
      <c r="I1133" s="4" t="s">
        <v>16</v>
      </c>
      <c r="J1133" s="4" t="s">
        <v>300</v>
      </c>
      <c r="K1133" s="4"/>
      <c r="L1133" s="4" t="str">
        <f>VLOOKUP(A1133,'Customer Names'!$A$2:$B$2336,2,FALSE)</f>
        <v>Langerak</v>
      </c>
      <c r="M1133" s="4">
        <f>DATEDIF(E1133,$K$2,"y")</f>
        <v>36</v>
      </c>
      <c r="N1133" s="4">
        <f>VLOOKUP(A1133,'Medical Examinations'!$A$2:$B$2336,2,FALSE)</f>
        <v>33.18</v>
      </c>
      <c r="O1133" s="4">
        <f>VLOOKUP(A1133,'Medical Examinations'!$A$1:$J$2336,3,FALSE)</f>
        <v>6.01</v>
      </c>
      <c r="P1133" s="4" t="str">
        <f>VLOOKUP(A1133,'Medical Examinations'!$A$1:$J$2336,4,FALSE)</f>
        <v>Yes</v>
      </c>
      <c r="Q1133" s="4" t="str">
        <f>VLOOKUP(A1133,'Medical Examinations'!$A$1:$J$2336,5,FALSE)</f>
        <v>No</v>
      </c>
      <c r="R1133" s="4">
        <f>VLOOKUP(A1133,'Medical Examinations'!$A$1:$J$2336,7,FALSE)</f>
        <v>1</v>
      </c>
      <c r="S1133" s="4" t="str">
        <f>VLOOKUP(A1133,'Medical Examinations'!$A$1:$J$2336,6,FALSE)</f>
        <v>No</v>
      </c>
      <c r="T1133" s="4" t="str">
        <f>VLOOKUP(A1133,'Medical Examinations'!$A$1:$J$2336,8,FALSE)</f>
        <v>No</v>
      </c>
      <c r="U1133" s="4" t="str">
        <f>VLOOKUP(A1133,'Medical Examinations'!$A$1:$J$2336,9,FALSE)</f>
        <v>Obesity</v>
      </c>
      <c r="V1133" s="4" t="str">
        <f>VLOOKUP(A1133,'Medical Examinations'!$A$1:$J$2336,10,FALSE)</f>
        <v>Prediabetes</v>
      </c>
      <c r="W1133" s="4"/>
      <c r="X1133" s="4"/>
    </row>
    <row r="1134" spans="1:24" ht="15.75" thickBot="1" x14ac:dyDescent="0.3">
      <c r="A1134" s="4" t="s">
        <v>1168</v>
      </c>
      <c r="B1134" s="5">
        <v>1971</v>
      </c>
      <c r="C1134" s="4" t="s">
        <v>36</v>
      </c>
      <c r="D1134" s="5">
        <v>8</v>
      </c>
      <c r="E1134" s="5" t="str">
        <f>CONCATENATE(D1134," ",C1134," ",B1134)</f>
        <v>8 Oct 1971</v>
      </c>
      <c r="F1134" s="4" t="str">
        <f>IF(M1134&lt;=30,"20-30",IF(M1134&lt;=40,"31-40",IF(M1134&lt;=50,"41-50","51+")))</f>
        <v>51+</v>
      </c>
      <c r="G1134" s="19">
        <v>9361.33</v>
      </c>
      <c r="H1134" s="4" t="s">
        <v>12</v>
      </c>
      <c r="I1134" s="4" t="s">
        <v>16</v>
      </c>
      <c r="J1134" s="4" t="s">
        <v>168</v>
      </c>
      <c r="K1134" s="4"/>
      <c r="L1134" s="4" t="str">
        <f>VLOOKUP(A1134,'Customer Names'!$A$2:$B$2336,2,FALSE)</f>
        <v>Blake</v>
      </c>
      <c r="M1134" s="4">
        <f>DATEDIF(E1134,$K$2,"y")</f>
        <v>53</v>
      </c>
      <c r="N1134" s="4">
        <f>VLOOKUP(A1134,'Medical Examinations'!$A$2:$B$2336,2,FALSE)</f>
        <v>22.42</v>
      </c>
      <c r="O1134" s="4">
        <f>VLOOKUP(A1134,'Medical Examinations'!$A$1:$J$2336,3,FALSE)</f>
        <v>7.96</v>
      </c>
      <c r="P1134" s="4" t="str">
        <f>VLOOKUP(A1134,'Medical Examinations'!$A$1:$J$2336,4,FALSE)</f>
        <v>No</v>
      </c>
      <c r="Q1134" s="4" t="str">
        <f>VLOOKUP(A1134,'Medical Examinations'!$A$1:$J$2336,5,FALSE)</f>
        <v>No</v>
      </c>
      <c r="R1134" s="4">
        <f>VLOOKUP(A1134,'Medical Examinations'!$A$1:$J$2336,7,FALSE)</f>
        <v>0</v>
      </c>
      <c r="S1134" s="4" t="str">
        <f>VLOOKUP(A1134,'Medical Examinations'!$A$1:$J$2336,6,FALSE)</f>
        <v>No</v>
      </c>
      <c r="T1134" s="4" t="str">
        <f>VLOOKUP(A1134,'Medical Examinations'!$A$1:$J$2336,8,FALSE)</f>
        <v>No</v>
      </c>
      <c r="U1134" s="4" t="str">
        <f>VLOOKUP(A1134,'Medical Examinations'!$A$1:$J$2336,9,FALSE)</f>
        <v>Normal Weight</v>
      </c>
      <c r="V1134" s="4" t="str">
        <f>VLOOKUP(A1134,'Medical Examinations'!$A$1:$J$2336,10,FALSE)</f>
        <v>Diabetes</v>
      </c>
      <c r="W1134" s="4"/>
      <c r="X1134" s="4"/>
    </row>
    <row r="1135" spans="1:24" ht="15.75" thickBot="1" x14ac:dyDescent="0.3">
      <c r="A1135" s="4" t="s">
        <v>1169</v>
      </c>
      <c r="B1135" s="5">
        <v>1969</v>
      </c>
      <c r="C1135" s="4" t="s">
        <v>15</v>
      </c>
      <c r="D1135" s="5">
        <v>24</v>
      </c>
      <c r="E1135" s="5" t="str">
        <f>CONCATENATE(D1135," ",C1135," ",B1135)</f>
        <v>24 Nov 1969</v>
      </c>
      <c r="F1135" s="4" t="str">
        <f>IF(M1135&lt;=30,"20-30",IF(M1135&lt;=40,"31-40",IF(M1135&lt;=50,"41-50","51+")))</f>
        <v>51+</v>
      </c>
      <c r="G1135" s="19">
        <v>9377.4500000000007</v>
      </c>
      <c r="H1135" s="4" t="s">
        <v>11</v>
      </c>
      <c r="I1135" s="4" t="s">
        <v>12</v>
      </c>
      <c r="J1135" s="4" t="s">
        <v>13</v>
      </c>
      <c r="K1135" s="4"/>
      <c r="L1135" s="4" t="str">
        <f>VLOOKUP(A1135,'Customer Names'!$A$2:$B$2336,2,FALSE)</f>
        <v>Salowitz</v>
      </c>
      <c r="M1135" s="4">
        <f>DATEDIF(E1135,$K$2,"y")</f>
        <v>55</v>
      </c>
      <c r="N1135" s="4">
        <f>VLOOKUP(A1135,'Medical Examinations'!$A$2:$B$2336,2,FALSE)</f>
        <v>25.76</v>
      </c>
      <c r="O1135" s="4">
        <f>VLOOKUP(A1135,'Medical Examinations'!$A$1:$J$2336,3,FALSE)</f>
        <v>6.02</v>
      </c>
      <c r="P1135" s="4" t="str">
        <f>VLOOKUP(A1135,'Medical Examinations'!$A$1:$J$2336,4,FALSE)</f>
        <v>Yes</v>
      </c>
      <c r="Q1135" s="4" t="str">
        <f>VLOOKUP(A1135,'Medical Examinations'!$A$1:$J$2336,5,FALSE)</f>
        <v>No</v>
      </c>
      <c r="R1135" s="4">
        <f>VLOOKUP(A1135,'Medical Examinations'!$A$1:$J$2336,7,FALSE)</f>
        <v>1</v>
      </c>
      <c r="S1135" s="4" t="str">
        <f>VLOOKUP(A1135,'Medical Examinations'!$A$1:$J$2336,6,FALSE)</f>
        <v>Yes</v>
      </c>
      <c r="T1135" s="4" t="str">
        <f>VLOOKUP(A1135,'Medical Examinations'!$A$1:$J$2336,8,FALSE)</f>
        <v>No</v>
      </c>
      <c r="U1135" s="4" t="str">
        <f>VLOOKUP(A1135,'Medical Examinations'!$A$1:$J$2336,9,FALSE)</f>
        <v>Overweight</v>
      </c>
      <c r="V1135" s="4" t="str">
        <f>VLOOKUP(A1135,'Medical Examinations'!$A$1:$J$2336,10,FALSE)</f>
        <v>Prediabetes</v>
      </c>
      <c r="W1135" s="4"/>
      <c r="X1135" s="4"/>
    </row>
    <row r="1136" spans="1:24" ht="15.75" thickBot="1" x14ac:dyDescent="0.3">
      <c r="A1136" s="4" t="s">
        <v>1170</v>
      </c>
      <c r="B1136" s="5">
        <v>1971</v>
      </c>
      <c r="C1136" s="4" t="s">
        <v>15</v>
      </c>
      <c r="D1136" s="5">
        <v>26</v>
      </c>
      <c r="E1136" s="5" t="str">
        <f>CONCATENATE(D1136," ",C1136," ",B1136)</f>
        <v>26 Nov 1971</v>
      </c>
      <c r="F1136" s="4" t="str">
        <f>IF(M1136&lt;=30,"20-30",IF(M1136&lt;=40,"31-40",IF(M1136&lt;=50,"41-50","51+")))</f>
        <v>51+</v>
      </c>
      <c r="G1136" s="19">
        <v>9377.9</v>
      </c>
      <c r="H1136" s="4" t="s">
        <v>11</v>
      </c>
      <c r="I1136" s="4" t="s">
        <v>16</v>
      </c>
      <c r="J1136" s="4" t="s">
        <v>13</v>
      </c>
      <c r="K1136" s="4"/>
      <c r="L1136" s="4" t="str">
        <f>VLOOKUP(A1136,'Customer Names'!$A$2:$B$2336,2,FALSE)</f>
        <v>Marshall</v>
      </c>
      <c r="M1136" s="4">
        <f>DATEDIF(E1136,$K$2,"y")</f>
        <v>53</v>
      </c>
      <c r="N1136" s="4">
        <f>VLOOKUP(A1136,'Medical Examinations'!$A$2:$B$2336,2,FALSE)</f>
        <v>30.03</v>
      </c>
      <c r="O1136" s="4">
        <f>VLOOKUP(A1136,'Medical Examinations'!$A$1:$J$2336,3,FALSE)</f>
        <v>11.51</v>
      </c>
      <c r="P1136" s="4" t="str">
        <f>VLOOKUP(A1136,'Medical Examinations'!$A$1:$J$2336,4,FALSE)</f>
        <v>No</v>
      </c>
      <c r="Q1136" s="4" t="str">
        <f>VLOOKUP(A1136,'Medical Examinations'!$A$1:$J$2336,5,FALSE)</f>
        <v>No</v>
      </c>
      <c r="R1136" s="4">
        <f>VLOOKUP(A1136,'Medical Examinations'!$A$1:$J$2336,7,FALSE)</f>
        <v>0</v>
      </c>
      <c r="S1136" s="4" t="str">
        <f>VLOOKUP(A1136,'Medical Examinations'!$A$1:$J$2336,6,FALSE)</f>
        <v>No</v>
      </c>
      <c r="T1136" s="4" t="str">
        <f>VLOOKUP(A1136,'Medical Examinations'!$A$1:$J$2336,8,FALSE)</f>
        <v>No</v>
      </c>
      <c r="U1136" s="4" t="str">
        <f>VLOOKUP(A1136,'Medical Examinations'!$A$1:$J$2336,9,FALSE)</f>
        <v>Obesity</v>
      </c>
      <c r="V1136" s="4" t="str">
        <f>VLOOKUP(A1136,'Medical Examinations'!$A$1:$J$2336,10,FALSE)</f>
        <v>Diabetes</v>
      </c>
      <c r="W1136" s="4"/>
      <c r="X1136" s="4"/>
    </row>
    <row r="1137" spans="1:24" ht="15.75" thickBot="1" x14ac:dyDescent="0.3">
      <c r="A1137" s="4" t="s">
        <v>1171</v>
      </c>
      <c r="B1137" s="5">
        <v>1975</v>
      </c>
      <c r="C1137" s="4" t="s">
        <v>30</v>
      </c>
      <c r="D1137" s="5">
        <v>2</v>
      </c>
      <c r="E1137" s="5" t="str">
        <f>CONCATENATE(D1137," ",C1137," ",B1137)</f>
        <v>2 Dec 1975</v>
      </c>
      <c r="F1137" s="4" t="str">
        <f>IF(M1137&lt;=30,"20-30",IF(M1137&lt;=40,"31-40",IF(M1137&lt;=50,"41-50","51+")))</f>
        <v>41-50</v>
      </c>
      <c r="G1137" s="19">
        <v>9380.75</v>
      </c>
      <c r="H1137" s="4" t="s">
        <v>11</v>
      </c>
      <c r="I1137" s="4" t="s">
        <v>11</v>
      </c>
      <c r="J1137" s="4" t="s">
        <v>247</v>
      </c>
      <c r="K1137" s="4"/>
      <c r="L1137" s="4" t="str">
        <f>VLOOKUP(A1137,'Customer Names'!$A$2:$B$2336,2,FALSE)</f>
        <v>Hallis</v>
      </c>
      <c r="M1137" s="4">
        <f>DATEDIF(E1137,$K$2,"y")</f>
        <v>49</v>
      </c>
      <c r="N1137" s="4">
        <f>VLOOKUP(A1137,'Medical Examinations'!$A$2:$B$2336,2,FALSE)</f>
        <v>25.86</v>
      </c>
      <c r="O1137" s="4">
        <f>VLOOKUP(A1137,'Medical Examinations'!$A$1:$J$2336,3,FALSE)</f>
        <v>6.68</v>
      </c>
      <c r="P1137" s="4" t="str">
        <f>VLOOKUP(A1137,'Medical Examinations'!$A$1:$J$2336,4,FALSE)</f>
        <v>Yes</v>
      </c>
      <c r="Q1137" s="4" t="str">
        <f>VLOOKUP(A1137,'Medical Examinations'!$A$1:$J$2336,5,FALSE)</f>
        <v>No</v>
      </c>
      <c r="R1137" s="4">
        <f>VLOOKUP(A1137,'Medical Examinations'!$A$1:$J$2336,7,FALSE)</f>
        <v>1</v>
      </c>
      <c r="S1137" s="4" t="str">
        <f>VLOOKUP(A1137,'Medical Examinations'!$A$1:$J$2336,6,FALSE)</f>
        <v>No</v>
      </c>
      <c r="T1137" s="4" t="str">
        <f>VLOOKUP(A1137,'Medical Examinations'!$A$1:$J$2336,8,FALSE)</f>
        <v>No</v>
      </c>
      <c r="U1137" s="4" t="str">
        <f>VLOOKUP(A1137,'Medical Examinations'!$A$1:$J$2336,9,FALSE)</f>
        <v>Overweight</v>
      </c>
      <c r="V1137" s="4" t="str">
        <f>VLOOKUP(A1137,'Medical Examinations'!$A$1:$J$2336,10,FALSE)</f>
        <v>Diabetes</v>
      </c>
      <c r="W1137" s="4"/>
      <c r="X1137" s="4"/>
    </row>
    <row r="1138" spans="1:24" ht="15.75" thickBot="1" x14ac:dyDescent="0.3">
      <c r="A1138" s="4" t="s">
        <v>1172</v>
      </c>
      <c r="B1138" s="5">
        <v>1971</v>
      </c>
      <c r="C1138" s="4" t="s">
        <v>30</v>
      </c>
      <c r="D1138" s="5">
        <v>29</v>
      </c>
      <c r="E1138" s="5" t="str">
        <f>CONCATENATE(D1138," ",C1138," ",B1138)</f>
        <v>29 Dec 1971</v>
      </c>
      <c r="F1138" s="4" t="str">
        <f>IF(M1138&lt;=30,"20-30",IF(M1138&lt;=40,"31-40",IF(M1138&lt;=50,"41-50","51+")))</f>
        <v>51+</v>
      </c>
      <c r="G1138" s="19">
        <v>9386.16</v>
      </c>
      <c r="H1138" s="4" t="s">
        <v>12</v>
      </c>
      <c r="I1138" s="4" t="s">
        <v>11</v>
      </c>
      <c r="J1138" s="4" t="s">
        <v>13</v>
      </c>
      <c r="K1138" s="4"/>
      <c r="L1138" s="4" t="str">
        <f>VLOOKUP(A1138,'Customer Names'!$A$2:$B$2336,2,FALSE)</f>
        <v>Lafrance</v>
      </c>
      <c r="M1138" s="4">
        <f>DATEDIF(E1138,$K$2,"y")</f>
        <v>53</v>
      </c>
      <c r="N1138" s="4">
        <f>VLOOKUP(A1138,'Medical Examinations'!$A$2:$B$2336,2,FALSE)</f>
        <v>35.97</v>
      </c>
      <c r="O1138" s="4">
        <f>VLOOKUP(A1138,'Medical Examinations'!$A$1:$J$2336,3,FALSE)</f>
        <v>8.1300000000000008</v>
      </c>
      <c r="P1138" s="4" t="str">
        <f>VLOOKUP(A1138,'Medical Examinations'!$A$1:$J$2336,4,FALSE)</f>
        <v>No</v>
      </c>
      <c r="Q1138" s="4" t="str">
        <f>VLOOKUP(A1138,'Medical Examinations'!$A$1:$J$2336,5,FALSE)</f>
        <v>No</v>
      </c>
      <c r="R1138" s="4">
        <f>VLOOKUP(A1138,'Medical Examinations'!$A$1:$J$2336,7,FALSE)</f>
        <v>0</v>
      </c>
      <c r="S1138" s="4" t="str">
        <f>VLOOKUP(A1138,'Medical Examinations'!$A$1:$J$2336,6,FALSE)</f>
        <v>No</v>
      </c>
      <c r="T1138" s="4" t="str">
        <f>VLOOKUP(A1138,'Medical Examinations'!$A$1:$J$2336,8,FALSE)</f>
        <v>No</v>
      </c>
      <c r="U1138" s="4" t="str">
        <f>VLOOKUP(A1138,'Medical Examinations'!$A$1:$J$2336,9,FALSE)</f>
        <v>Obesity</v>
      </c>
      <c r="V1138" s="4" t="str">
        <f>VLOOKUP(A1138,'Medical Examinations'!$A$1:$J$2336,10,FALSE)</f>
        <v>Diabetes</v>
      </c>
      <c r="W1138" s="4"/>
      <c r="X1138" s="4"/>
    </row>
    <row r="1139" spans="1:24" ht="15.75" thickBot="1" x14ac:dyDescent="0.3">
      <c r="A1139" s="4" t="s">
        <v>1173</v>
      </c>
      <c r="B1139" s="5">
        <v>1971</v>
      </c>
      <c r="C1139" s="4" t="s">
        <v>36</v>
      </c>
      <c r="D1139" s="5">
        <v>20</v>
      </c>
      <c r="E1139" s="5" t="str">
        <f>CONCATENATE(D1139," ",C1139," ",B1139)</f>
        <v>20 Oct 1971</v>
      </c>
      <c r="F1139" s="4" t="str">
        <f>IF(M1139&lt;=30,"20-30",IF(M1139&lt;=40,"31-40",IF(M1139&lt;=50,"41-50","51+")))</f>
        <v>51+</v>
      </c>
      <c r="G1139" s="19">
        <v>9391.35</v>
      </c>
      <c r="H1139" s="4" t="s">
        <v>12</v>
      </c>
      <c r="I1139" s="4" t="s">
        <v>12</v>
      </c>
      <c r="J1139" s="4" t="s">
        <v>42</v>
      </c>
      <c r="K1139" s="4"/>
      <c r="L1139" s="4" t="str">
        <f>VLOOKUP(A1139,'Customer Names'!$A$2:$B$2336,2,FALSE)</f>
        <v>Rusterholz</v>
      </c>
      <c r="M1139" s="4">
        <f>DATEDIF(E1139,$K$2,"y")</f>
        <v>53</v>
      </c>
      <c r="N1139" s="4">
        <f>VLOOKUP(A1139,'Medical Examinations'!$A$2:$B$2336,2,FALSE)</f>
        <v>39.700000000000003</v>
      </c>
      <c r="O1139" s="4">
        <f>VLOOKUP(A1139,'Medical Examinations'!$A$1:$J$2336,3,FALSE)</f>
        <v>7.34</v>
      </c>
      <c r="P1139" s="4" t="str">
        <f>VLOOKUP(A1139,'Medical Examinations'!$A$1:$J$2336,4,FALSE)</f>
        <v>No</v>
      </c>
      <c r="Q1139" s="4" t="str">
        <f>VLOOKUP(A1139,'Medical Examinations'!$A$1:$J$2336,5,FALSE)</f>
        <v>No</v>
      </c>
      <c r="R1139" s="4">
        <f>VLOOKUP(A1139,'Medical Examinations'!$A$1:$J$2336,7,FALSE)</f>
        <v>0</v>
      </c>
      <c r="S1139" s="4" t="str">
        <f>VLOOKUP(A1139,'Medical Examinations'!$A$1:$J$2336,6,FALSE)</f>
        <v>No</v>
      </c>
      <c r="T1139" s="4" t="str">
        <f>VLOOKUP(A1139,'Medical Examinations'!$A$1:$J$2336,8,FALSE)</f>
        <v>No</v>
      </c>
      <c r="U1139" s="4" t="str">
        <f>VLOOKUP(A1139,'Medical Examinations'!$A$1:$J$2336,9,FALSE)</f>
        <v>Obesity</v>
      </c>
      <c r="V1139" s="4" t="str">
        <f>VLOOKUP(A1139,'Medical Examinations'!$A$1:$J$2336,10,FALSE)</f>
        <v>Diabetes</v>
      </c>
      <c r="W1139" s="4"/>
      <c r="X1139" s="4"/>
    </row>
    <row r="1140" spans="1:24" ht="15.75" thickBot="1" x14ac:dyDescent="0.3">
      <c r="A1140" s="4" t="s">
        <v>1174</v>
      </c>
      <c r="B1140" s="5">
        <v>1976</v>
      </c>
      <c r="C1140" s="4" t="s">
        <v>36</v>
      </c>
      <c r="D1140" s="5">
        <v>17</v>
      </c>
      <c r="E1140" s="5" t="str">
        <f>CONCATENATE(D1140," ",C1140," ",B1140)</f>
        <v>17 Oct 1976</v>
      </c>
      <c r="F1140" s="4" t="str">
        <f>IF(M1140&lt;=30,"20-30",IF(M1140&lt;=40,"31-40",IF(M1140&lt;=50,"41-50","51+")))</f>
        <v>41-50</v>
      </c>
      <c r="G1140" s="19">
        <v>9411.01</v>
      </c>
      <c r="H1140" s="4" t="s">
        <v>11</v>
      </c>
      <c r="I1140" s="4" t="s">
        <v>12</v>
      </c>
      <c r="J1140" s="4" t="s">
        <v>247</v>
      </c>
      <c r="K1140" s="4"/>
      <c r="L1140" s="4" t="str">
        <f>VLOOKUP(A1140,'Customer Names'!$A$2:$B$2336,2,FALSE)</f>
        <v>Hodge</v>
      </c>
      <c r="M1140" s="4">
        <f>DATEDIF(E1140,$K$2,"y")</f>
        <v>48</v>
      </c>
      <c r="N1140" s="4">
        <f>VLOOKUP(A1140,'Medical Examinations'!$A$2:$B$2336,2,FALSE)</f>
        <v>32.299999999999997</v>
      </c>
      <c r="O1140" s="4">
        <f>VLOOKUP(A1140,'Medical Examinations'!$A$1:$J$2336,3,FALSE)</f>
        <v>5.05</v>
      </c>
      <c r="P1140" s="4" t="str">
        <f>VLOOKUP(A1140,'Medical Examinations'!$A$1:$J$2336,4,FALSE)</f>
        <v>Yes</v>
      </c>
      <c r="Q1140" s="4" t="str">
        <f>VLOOKUP(A1140,'Medical Examinations'!$A$1:$J$2336,5,FALSE)</f>
        <v>No</v>
      </c>
      <c r="R1140" s="4">
        <f>VLOOKUP(A1140,'Medical Examinations'!$A$1:$J$2336,7,FALSE)</f>
        <v>0</v>
      </c>
      <c r="S1140" s="4" t="str">
        <f>VLOOKUP(A1140,'Medical Examinations'!$A$1:$J$2336,6,FALSE)</f>
        <v>No</v>
      </c>
      <c r="T1140" s="4" t="str">
        <f>VLOOKUP(A1140,'Medical Examinations'!$A$1:$J$2336,8,FALSE)</f>
        <v>No</v>
      </c>
      <c r="U1140" s="4" t="str">
        <f>VLOOKUP(A1140,'Medical Examinations'!$A$1:$J$2336,9,FALSE)</f>
        <v>Obesity</v>
      </c>
      <c r="V1140" s="4" t="str">
        <f>VLOOKUP(A1140,'Medical Examinations'!$A$1:$J$2336,10,FALSE)</f>
        <v>Normal</v>
      </c>
      <c r="W1140" s="4"/>
      <c r="X1140" s="4"/>
    </row>
    <row r="1141" spans="1:24" ht="15.75" thickBot="1" x14ac:dyDescent="0.3">
      <c r="A1141" s="4" t="s">
        <v>1175</v>
      </c>
      <c r="B1141" s="5">
        <v>1976</v>
      </c>
      <c r="C1141" s="4" t="s">
        <v>36</v>
      </c>
      <c r="D1141" s="5">
        <v>30</v>
      </c>
      <c r="E1141" s="5" t="str">
        <f>CONCATENATE(D1141," ",C1141," ",B1141)</f>
        <v>30 Oct 1976</v>
      </c>
      <c r="F1141" s="4" t="str">
        <f>IF(M1141&lt;=30,"20-30",IF(M1141&lt;=40,"31-40",IF(M1141&lt;=50,"41-50","51+")))</f>
        <v>41-50</v>
      </c>
      <c r="G1141" s="19">
        <v>9414.92</v>
      </c>
      <c r="H1141" s="4" t="s">
        <v>11</v>
      </c>
      <c r="I1141" s="4" t="s">
        <v>11</v>
      </c>
      <c r="J1141" s="4" t="s">
        <v>42</v>
      </c>
      <c r="K1141" s="4"/>
      <c r="L1141" s="4" t="str">
        <f>VLOOKUP(A1141,'Customer Names'!$A$2:$B$2336,2,FALSE)</f>
        <v>Christensen</v>
      </c>
      <c r="M1141" s="4">
        <f>DATEDIF(E1141,$K$2,"y")</f>
        <v>48</v>
      </c>
      <c r="N1141" s="4">
        <f>VLOOKUP(A1141,'Medical Examinations'!$A$2:$B$2336,2,FALSE)</f>
        <v>30.8</v>
      </c>
      <c r="O1141" s="4">
        <f>VLOOKUP(A1141,'Medical Examinations'!$A$1:$J$2336,3,FALSE)</f>
        <v>5.23</v>
      </c>
      <c r="P1141" s="4" t="str">
        <f>VLOOKUP(A1141,'Medical Examinations'!$A$1:$J$2336,4,FALSE)</f>
        <v>Yes</v>
      </c>
      <c r="Q1141" s="4" t="str">
        <f>VLOOKUP(A1141,'Medical Examinations'!$A$1:$J$2336,5,FALSE)</f>
        <v>No</v>
      </c>
      <c r="R1141" s="4">
        <f>VLOOKUP(A1141,'Medical Examinations'!$A$1:$J$2336,7,FALSE)</f>
        <v>0</v>
      </c>
      <c r="S1141" s="4" t="str">
        <f>VLOOKUP(A1141,'Medical Examinations'!$A$1:$J$2336,6,FALSE)</f>
        <v>No</v>
      </c>
      <c r="T1141" s="4" t="str">
        <f>VLOOKUP(A1141,'Medical Examinations'!$A$1:$J$2336,8,FALSE)</f>
        <v>No</v>
      </c>
      <c r="U1141" s="4" t="str">
        <f>VLOOKUP(A1141,'Medical Examinations'!$A$1:$J$2336,9,FALSE)</f>
        <v>Obesity</v>
      </c>
      <c r="V1141" s="4" t="str">
        <f>VLOOKUP(A1141,'Medical Examinations'!$A$1:$J$2336,10,FALSE)</f>
        <v>Normal</v>
      </c>
      <c r="W1141" s="4"/>
      <c r="X1141" s="4"/>
    </row>
    <row r="1142" spans="1:24" ht="15.75" thickBot="1" x14ac:dyDescent="0.3">
      <c r="A1142" s="4" t="s">
        <v>1176</v>
      </c>
      <c r="B1142" s="5">
        <v>1976</v>
      </c>
      <c r="C1142" s="4" t="s">
        <v>15</v>
      </c>
      <c r="D1142" s="5">
        <v>3</v>
      </c>
      <c r="E1142" s="5" t="str">
        <f>CONCATENATE(D1142," ",C1142," ",B1142)</f>
        <v>3 Nov 1976</v>
      </c>
      <c r="F1142" s="4" t="str">
        <f>IF(M1142&lt;=30,"20-30",IF(M1142&lt;=40,"31-40",IF(M1142&lt;=50,"41-50","51+")))</f>
        <v>41-50</v>
      </c>
      <c r="G1142" s="19">
        <v>9432.93</v>
      </c>
      <c r="H1142" s="4" t="s">
        <v>11</v>
      </c>
      <c r="I1142" s="4" t="s">
        <v>16</v>
      </c>
      <c r="J1142" s="4" t="s">
        <v>247</v>
      </c>
      <c r="K1142" s="4"/>
      <c r="L1142" s="4" t="str">
        <f>VLOOKUP(A1142,'Customer Names'!$A$2:$B$2336,2,FALSE)</f>
        <v>Steele-Belkin</v>
      </c>
      <c r="M1142" s="4">
        <f>DATEDIF(E1142,$K$2,"y")</f>
        <v>48</v>
      </c>
      <c r="N1142" s="4">
        <f>VLOOKUP(A1142,'Medical Examinations'!$A$2:$B$2336,2,FALSE)</f>
        <v>48.07</v>
      </c>
      <c r="O1142" s="4">
        <f>VLOOKUP(A1142,'Medical Examinations'!$A$1:$J$2336,3,FALSE)</f>
        <v>4.0599999999999996</v>
      </c>
      <c r="P1142" s="4" t="str">
        <f>VLOOKUP(A1142,'Medical Examinations'!$A$1:$J$2336,4,FALSE)</f>
        <v>Yes</v>
      </c>
      <c r="Q1142" s="4" t="str">
        <f>VLOOKUP(A1142,'Medical Examinations'!$A$1:$J$2336,5,FALSE)</f>
        <v>No</v>
      </c>
      <c r="R1142" s="4">
        <f>VLOOKUP(A1142,'Medical Examinations'!$A$1:$J$2336,7,FALSE)</f>
        <v>0</v>
      </c>
      <c r="S1142" s="4" t="str">
        <f>VLOOKUP(A1142,'Medical Examinations'!$A$1:$J$2336,6,FALSE)</f>
        <v>No</v>
      </c>
      <c r="T1142" s="4" t="str">
        <f>VLOOKUP(A1142,'Medical Examinations'!$A$1:$J$2336,8,FALSE)</f>
        <v>No</v>
      </c>
      <c r="U1142" s="4" t="str">
        <f>VLOOKUP(A1142,'Medical Examinations'!$A$1:$J$2336,9,FALSE)</f>
        <v>Obesity</v>
      </c>
      <c r="V1142" s="4" t="str">
        <f>VLOOKUP(A1142,'Medical Examinations'!$A$1:$J$2336,10,FALSE)</f>
        <v>Normal</v>
      </c>
      <c r="W1142" s="4"/>
      <c r="X1142" s="4"/>
    </row>
    <row r="1143" spans="1:24" ht="15.75" thickBot="1" x14ac:dyDescent="0.3">
      <c r="A1143" s="4" t="s">
        <v>1177</v>
      </c>
      <c r="B1143" s="5">
        <v>1974</v>
      </c>
      <c r="C1143" s="4" t="s">
        <v>15</v>
      </c>
      <c r="D1143" s="5">
        <v>27</v>
      </c>
      <c r="E1143" s="5" t="str">
        <f>CONCATENATE(D1143," ",C1143," ",B1143)</f>
        <v>27 Nov 1974</v>
      </c>
      <c r="F1143" s="4" t="str">
        <f>IF(M1143&lt;=30,"20-30",IF(M1143&lt;=40,"31-40",IF(M1143&lt;=50,"41-50","51+")))</f>
        <v>41-50</v>
      </c>
      <c r="G1143" s="19">
        <v>9447.25</v>
      </c>
      <c r="H1143" s="4" t="s">
        <v>11</v>
      </c>
      <c r="I1143" s="4" t="s">
        <v>16</v>
      </c>
      <c r="J1143" s="4" t="s">
        <v>247</v>
      </c>
      <c r="K1143" s="4"/>
      <c r="L1143" s="4" t="str">
        <f>VLOOKUP(A1143,'Customer Names'!$A$2:$B$2336,2,FALSE)</f>
        <v>Watters</v>
      </c>
      <c r="M1143" s="4">
        <f>DATEDIF(E1143,$K$2,"y")</f>
        <v>50</v>
      </c>
      <c r="N1143" s="4">
        <f>VLOOKUP(A1143,'Medical Examinations'!$A$2:$B$2336,2,FALSE)</f>
        <v>27.265000000000001</v>
      </c>
      <c r="O1143" s="4">
        <f>VLOOKUP(A1143,'Medical Examinations'!$A$1:$J$2336,3,FALSE)</f>
        <v>11.39</v>
      </c>
      <c r="P1143" s="4" t="str">
        <f>VLOOKUP(A1143,'Medical Examinations'!$A$1:$J$2336,4,FALSE)</f>
        <v>No</v>
      </c>
      <c r="Q1143" s="4" t="str">
        <f>VLOOKUP(A1143,'Medical Examinations'!$A$1:$J$2336,5,FALSE)</f>
        <v>No</v>
      </c>
      <c r="R1143" s="4">
        <f>VLOOKUP(A1143,'Medical Examinations'!$A$1:$J$2336,7,FALSE)</f>
        <v>0</v>
      </c>
      <c r="S1143" s="4" t="str">
        <f>VLOOKUP(A1143,'Medical Examinations'!$A$1:$J$2336,6,FALSE)</f>
        <v>No</v>
      </c>
      <c r="T1143" s="4" t="str">
        <f>VLOOKUP(A1143,'Medical Examinations'!$A$1:$J$2336,8,FALSE)</f>
        <v>No</v>
      </c>
      <c r="U1143" s="4" t="str">
        <f>VLOOKUP(A1143,'Medical Examinations'!$A$1:$J$2336,9,FALSE)</f>
        <v>Overweight</v>
      </c>
      <c r="V1143" s="4" t="str">
        <f>VLOOKUP(A1143,'Medical Examinations'!$A$1:$J$2336,10,FALSE)</f>
        <v>Diabetes</v>
      </c>
      <c r="W1143" s="4"/>
      <c r="X1143" s="4"/>
    </row>
    <row r="1144" spans="1:24" ht="15.75" thickBot="1" x14ac:dyDescent="0.3">
      <c r="A1144" s="4" t="s">
        <v>1178</v>
      </c>
      <c r="B1144" s="5">
        <v>1974</v>
      </c>
      <c r="C1144" s="4" t="s">
        <v>18</v>
      </c>
      <c r="D1144" s="5">
        <v>8</v>
      </c>
      <c r="E1144" s="5" t="str">
        <f>CONCATENATE(D1144," ",C1144," ",B1144)</f>
        <v>8 Jun 1974</v>
      </c>
      <c r="F1144" s="4" t="str">
        <f>IF(M1144&lt;=30,"20-30",IF(M1144&lt;=40,"31-40",IF(M1144&lt;=50,"41-50","51+")))</f>
        <v>41-50</v>
      </c>
      <c r="G1144" s="19">
        <v>9447.3799999999992</v>
      </c>
      <c r="H1144" s="4" t="s">
        <v>11</v>
      </c>
      <c r="I1144" s="4" t="s">
        <v>12</v>
      </c>
      <c r="J1144" s="4" t="s">
        <v>247</v>
      </c>
      <c r="K1144" s="4"/>
      <c r="L1144" s="4" t="str">
        <f>VLOOKUP(A1144,'Customer Names'!$A$2:$B$2336,2,FALSE)</f>
        <v>Herra Arroyo</v>
      </c>
      <c r="M1144" s="4">
        <f>DATEDIF(E1144,$K$2,"y")</f>
        <v>50</v>
      </c>
      <c r="N1144" s="4">
        <f>VLOOKUP(A1144,'Medical Examinations'!$A$2:$B$2336,2,FALSE)</f>
        <v>27.36</v>
      </c>
      <c r="O1144" s="4">
        <f>VLOOKUP(A1144,'Medical Examinations'!$A$1:$J$2336,3,FALSE)</f>
        <v>8.9600000000000009</v>
      </c>
      <c r="P1144" s="4" t="str">
        <f>VLOOKUP(A1144,'Medical Examinations'!$A$1:$J$2336,4,FALSE)</f>
        <v>No</v>
      </c>
      <c r="Q1144" s="4" t="str">
        <f>VLOOKUP(A1144,'Medical Examinations'!$A$1:$J$2336,5,FALSE)</f>
        <v>No</v>
      </c>
      <c r="R1144" s="4">
        <f>VLOOKUP(A1144,'Medical Examinations'!$A$1:$J$2336,7,FALSE)</f>
        <v>0</v>
      </c>
      <c r="S1144" s="4" t="str">
        <f>VLOOKUP(A1144,'Medical Examinations'!$A$1:$J$2336,6,FALSE)</f>
        <v>No</v>
      </c>
      <c r="T1144" s="4" t="str">
        <f>VLOOKUP(A1144,'Medical Examinations'!$A$1:$J$2336,8,FALSE)</f>
        <v>No</v>
      </c>
      <c r="U1144" s="4" t="str">
        <f>VLOOKUP(A1144,'Medical Examinations'!$A$1:$J$2336,9,FALSE)</f>
        <v>Overweight</v>
      </c>
      <c r="V1144" s="4" t="str">
        <f>VLOOKUP(A1144,'Medical Examinations'!$A$1:$J$2336,10,FALSE)</f>
        <v>Diabetes</v>
      </c>
      <c r="W1144" s="4"/>
      <c r="X1144" s="4"/>
    </row>
    <row r="1145" spans="1:24" ht="15.75" thickBot="1" x14ac:dyDescent="0.3">
      <c r="A1145" s="4" t="s">
        <v>1179</v>
      </c>
      <c r="B1145" s="5">
        <v>1987</v>
      </c>
      <c r="C1145" s="4" t="s">
        <v>15</v>
      </c>
      <c r="D1145" s="5">
        <v>14</v>
      </c>
      <c r="E1145" s="5" t="str">
        <f>CONCATENATE(D1145," ",C1145," ",B1145)</f>
        <v>14 Nov 1987</v>
      </c>
      <c r="F1145" s="4" t="str">
        <f>IF(M1145&lt;=30,"20-30",IF(M1145&lt;=40,"31-40",IF(M1145&lt;=50,"41-50","51+")))</f>
        <v>31-40</v>
      </c>
      <c r="G1145" s="19">
        <v>9448.42</v>
      </c>
      <c r="H1145" s="4" t="s">
        <v>11</v>
      </c>
      <c r="I1145" s="4" t="s">
        <v>12</v>
      </c>
      <c r="J1145" s="4" t="s">
        <v>300</v>
      </c>
      <c r="K1145" s="4"/>
      <c r="L1145" s="4" t="str">
        <f>VLOOKUP(A1145,'Customer Names'!$A$2:$B$2336,2,FALSE)</f>
        <v>Snitzer</v>
      </c>
      <c r="M1145" s="4">
        <f>DATEDIF(E1145,$K$2,"y")</f>
        <v>37</v>
      </c>
      <c r="N1145" s="4">
        <f>VLOOKUP(A1145,'Medical Examinations'!$A$2:$B$2336,2,FALSE)</f>
        <v>32.729999999999997</v>
      </c>
      <c r="O1145" s="4">
        <f>VLOOKUP(A1145,'Medical Examinations'!$A$1:$J$2336,3,FALSE)</f>
        <v>5.19</v>
      </c>
      <c r="P1145" s="4" t="str">
        <f>VLOOKUP(A1145,'Medical Examinations'!$A$1:$J$2336,4,FALSE)</f>
        <v>No</v>
      </c>
      <c r="Q1145" s="4" t="str">
        <f>VLOOKUP(A1145,'Medical Examinations'!$A$1:$J$2336,5,FALSE)</f>
        <v>No</v>
      </c>
      <c r="R1145" s="4">
        <f>VLOOKUP(A1145,'Medical Examinations'!$A$1:$J$2336,7,FALSE)</f>
        <v>1</v>
      </c>
      <c r="S1145" s="4" t="str">
        <f>VLOOKUP(A1145,'Medical Examinations'!$A$1:$J$2336,6,FALSE)</f>
        <v>No</v>
      </c>
      <c r="T1145" s="4" t="str">
        <f>VLOOKUP(A1145,'Medical Examinations'!$A$1:$J$2336,8,FALSE)</f>
        <v>No</v>
      </c>
      <c r="U1145" s="4" t="str">
        <f>VLOOKUP(A1145,'Medical Examinations'!$A$1:$J$2336,9,FALSE)</f>
        <v>Obesity</v>
      </c>
      <c r="V1145" s="4" t="str">
        <f>VLOOKUP(A1145,'Medical Examinations'!$A$1:$J$2336,10,FALSE)</f>
        <v>Normal</v>
      </c>
      <c r="W1145" s="4"/>
      <c r="X1145" s="4"/>
    </row>
    <row r="1146" spans="1:24" ht="15.75" thickBot="1" x14ac:dyDescent="0.3">
      <c r="A1146" s="4" t="s">
        <v>1180</v>
      </c>
      <c r="B1146" s="5">
        <v>1979</v>
      </c>
      <c r="C1146" s="4" t="s">
        <v>10</v>
      </c>
      <c r="D1146" s="5">
        <v>17</v>
      </c>
      <c r="E1146" s="5" t="str">
        <f>CONCATENATE(D1146," ",C1146," ",B1146)</f>
        <v>17 Jul 1979</v>
      </c>
      <c r="F1146" s="4" t="str">
        <f>IF(M1146&lt;=30,"20-30",IF(M1146&lt;=40,"31-40",IF(M1146&lt;=50,"41-50","51+")))</f>
        <v>41-50</v>
      </c>
      <c r="G1146" s="19">
        <v>9453.92</v>
      </c>
      <c r="H1146" s="4" t="s">
        <v>11</v>
      </c>
      <c r="I1146" s="4" t="s">
        <v>11</v>
      </c>
      <c r="J1146" s="4" t="s">
        <v>300</v>
      </c>
      <c r="K1146" s="4"/>
      <c r="L1146" s="4" t="str">
        <f>VLOOKUP(A1146,'Customer Names'!$A$2:$B$2336,2,FALSE)</f>
        <v>Shapiro</v>
      </c>
      <c r="M1146" s="4">
        <f>DATEDIF(E1146,$K$2,"y")</f>
        <v>45</v>
      </c>
      <c r="N1146" s="4">
        <f>VLOOKUP(A1146,'Medical Examinations'!$A$2:$B$2336,2,FALSE)</f>
        <v>28.09</v>
      </c>
      <c r="O1146" s="4">
        <f>VLOOKUP(A1146,'Medical Examinations'!$A$1:$J$2336,3,FALSE)</f>
        <v>6.06</v>
      </c>
      <c r="P1146" s="4" t="str">
        <f>VLOOKUP(A1146,'Medical Examinations'!$A$1:$J$2336,4,FALSE)</f>
        <v>No</v>
      </c>
      <c r="Q1146" s="4" t="str">
        <f>VLOOKUP(A1146,'Medical Examinations'!$A$1:$J$2336,5,FALSE)</f>
        <v>No</v>
      </c>
      <c r="R1146" s="4">
        <f>VLOOKUP(A1146,'Medical Examinations'!$A$1:$J$2336,7,FALSE)</f>
        <v>1</v>
      </c>
      <c r="S1146" s="4" t="str">
        <f>VLOOKUP(A1146,'Medical Examinations'!$A$1:$J$2336,6,FALSE)</f>
        <v>Yes</v>
      </c>
      <c r="T1146" s="4" t="str">
        <f>VLOOKUP(A1146,'Medical Examinations'!$A$1:$J$2336,8,FALSE)</f>
        <v>No</v>
      </c>
      <c r="U1146" s="4" t="str">
        <f>VLOOKUP(A1146,'Medical Examinations'!$A$1:$J$2336,9,FALSE)</f>
        <v>Overweight</v>
      </c>
      <c r="V1146" s="4" t="str">
        <f>VLOOKUP(A1146,'Medical Examinations'!$A$1:$J$2336,10,FALSE)</f>
        <v>Prediabetes</v>
      </c>
      <c r="W1146" s="4"/>
      <c r="X1146" s="4"/>
    </row>
    <row r="1147" spans="1:24" ht="15.75" thickBot="1" x14ac:dyDescent="0.3">
      <c r="A1147" s="4" t="s">
        <v>1181</v>
      </c>
      <c r="B1147" s="5">
        <v>1969</v>
      </c>
      <c r="C1147" s="4" t="s">
        <v>18</v>
      </c>
      <c r="D1147" s="5">
        <v>4</v>
      </c>
      <c r="E1147" s="5" t="str">
        <f>CONCATENATE(D1147," ",C1147," ",B1147)</f>
        <v>4 Jun 1969</v>
      </c>
      <c r="F1147" s="4" t="str">
        <f>IF(M1147&lt;=30,"20-30",IF(M1147&lt;=40,"31-40",IF(M1147&lt;=50,"41-50","51+")))</f>
        <v>51+</v>
      </c>
      <c r="G1147" s="19">
        <v>9487.64</v>
      </c>
      <c r="H1147" s="4" t="s">
        <v>11</v>
      </c>
      <c r="I1147" s="4" t="s">
        <v>11</v>
      </c>
      <c r="J1147" s="4" t="s">
        <v>13</v>
      </c>
      <c r="K1147" s="4"/>
      <c r="L1147" s="4" t="str">
        <f>VLOOKUP(A1147,'Customer Names'!$A$2:$B$2336,2,FALSE)</f>
        <v>Samland</v>
      </c>
      <c r="M1147" s="4">
        <f>DATEDIF(E1147,$K$2,"y")</f>
        <v>55</v>
      </c>
      <c r="N1147" s="4">
        <f>VLOOKUP(A1147,'Medical Examinations'!$A$2:$B$2336,2,FALSE)</f>
        <v>29.48</v>
      </c>
      <c r="O1147" s="4">
        <f>VLOOKUP(A1147,'Medical Examinations'!$A$1:$J$2336,3,FALSE)</f>
        <v>5.63</v>
      </c>
      <c r="P1147" s="4" t="str">
        <f>VLOOKUP(A1147,'Medical Examinations'!$A$1:$J$2336,4,FALSE)</f>
        <v>Yes</v>
      </c>
      <c r="Q1147" s="4" t="str">
        <f>VLOOKUP(A1147,'Medical Examinations'!$A$1:$J$2336,5,FALSE)</f>
        <v>No</v>
      </c>
      <c r="R1147" s="4">
        <f>VLOOKUP(A1147,'Medical Examinations'!$A$1:$J$2336,7,FALSE)</f>
        <v>1</v>
      </c>
      <c r="S1147" s="4" t="str">
        <f>VLOOKUP(A1147,'Medical Examinations'!$A$1:$J$2336,6,FALSE)</f>
        <v>Yes</v>
      </c>
      <c r="T1147" s="4" t="str">
        <f>VLOOKUP(A1147,'Medical Examinations'!$A$1:$J$2336,8,FALSE)</f>
        <v>No</v>
      </c>
      <c r="U1147" s="4" t="str">
        <f>VLOOKUP(A1147,'Medical Examinations'!$A$1:$J$2336,9,FALSE)</f>
        <v>Overweight</v>
      </c>
      <c r="V1147" s="4" t="str">
        <f>VLOOKUP(A1147,'Medical Examinations'!$A$1:$J$2336,10,FALSE)</f>
        <v>Normal</v>
      </c>
      <c r="W1147" s="4"/>
      <c r="X1147" s="4"/>
    </row>
    <row r="1148" spans="1:24" ht="15.75" thickBot="1" x14ac:dyDescent="0.3">
      <c r="A1148" s="4" t="s">
        <v>1182</v>
      </c>
      <c r="B1148" s="5">
        <v>1976</v>
      </c>
      <c r="C1148" s="4" t="s">
        <v>15</v>
      </c>
      <c r="D1148" s="5">
        <v>28</v>
      </c>
      <c r="E1148" s="5" t="str">
        <f>CONCATENATE(D1148," ",C1148," ",B1148)</f>
        <v>28 Nov 1976</v>
      </c>
      <c r="F1148" s="4" t="str">
        <f>IF(M1148&lt;=30,"20-30",IF(M1148&lt;=40,"31-40",IF(M1148&lt;=50,"41-50","51+")))</f>
        <v>41-50</v>
      </c>
      <c r="G1148" s="19">
        <v>9500.57</v>
      </c>
      <c r="H1148" s="4" t="s">
        <v>11</v>
      </c>
      <c r="I1148" s="4" t="s">
        <v>12</v>
      </c>
      <c r="J1148" s="4" t="s">
        <v>356</v>
      </c>
      <c r="K1148" s="4"/>
      <c r="L1148" s="4" t="str">
        <f>VLOOKUP(A1148,'Customer Names'!$A$2:$B$2336,2,FALSE)</f>
        <v>Evans Marke</v>
      </c>
      <c r="M1148" s="4">
        <f>DATEDIF(E1148,$K$2,"y")</f>
        <v>48</v>
      </c>
      <c r="N1148" s="4">
        <f>VLOOKUP(A1148,'Medical Examinations'!$A$2:$B$2336,2,FALSE)</f>
        <v>24.795000000000002</v>
      </c>
      <c r="O1148" s="4">
        <f>VLOOKUP(A1148,'Medical Examinations'!$A$1:$J$2336,3,FALSE)</f>
        <v>6.05</v>
      </c>
      <c r="P1148" s="4" t="str">
        <f>VLOOKUP(A1148,'Medical Examinations'!$A$1:$J$2336,4,FALSE)</f>
        <v>Yes</v>
      </c>
      <c r="Q1148" s="4" t="str">
        <f>VLOOKUP(A1148,'Medical Examinations'!$A$1:$J$2336,5,FALSE)</f>
        <v>No</v>
      </c>
      <c r="R1148" s="4">
        <f>VLOOKUP(A1148,'Medical Examinations'!$A$1:$J$2336,7,FALSE)</f>
        <v>0</v>
      </c>
      <c r="S1148" s="4" t="str">
        <f>VLOOKUP(A1148,'Medical Examinations'!$A$1:$J$2336,6,FALSE)</f>
        <v>No</v>
      </c>
      <c r="T1148" s="4" t="str">
        <f>VLOOKUP(A1148,'Medical Examinations'!$A$1:$J$2336,8,FALSE)</f>
        <v>No</v>
      </c>
      <c r="U1148" s="4" t="str">
        <f>VLOOKUP(A1148,'Medical Examinations'!$A$1:$J$2336,9,FALSE)</f>
        <v>Normal Weight</v>
      </c>
      <c r="V1148" s="4" t="str">
        <f>VLOOKUP(A1148,'Medical Examinations'!$A$1:$J$2336,10,FALSE)</f>
        <v>Prediabetes</v>
      </c>
      <c r="W1148" s="4"/>
      <c r="X1148" s="4"/>
    </row>
    <row r="1149" spans="1:24" ht="15.75" thickBot="1" x14ac:dyDescent="0.3">
      <c r="A1149" s="4" t="s">
        <v>1183</v>
      </c>
      <c r="B1149" s="5">
        <v>1969</v>
      </c>
      <c r="C1149" s="4" t="s">
        <v>34</v>
      </c>
      <c r="D1149" s="5">
        <v>24</v>
      </c>
      <c r="E1149" s="5" t="str">
        <f>CONCATENATE(D1149," ",C1149," ",B1149)</f>
        <v>24 Aug 1969</v>
      </c>
      <c r="F1149" s="4" t="str">
        <f>IF(M1149&lt;=30,"20-30",IF(M1149&lt;=40,"31-40",IF(M1149&lt;=50,"41-50","51+")))</f>
        <v>51+</v>
      </c>
      <c r="G1149" s="19">
        <v>9504.31</v>
      </c>
      <c r="H1149" s="4" t="s">
        <v>12</v>
      </c>
      <c r="I1149" s="4" t="s">
        <v>11</v>
      </c>
      <c r="J1149" s="4" t="s">
        <v>13</v>
      </c>
      <c r="K1149" s="4"/>
      <c r="L1149" s="4" t="str">
        <f>VLOOKUP(A1149,'Customer Names'!$A$2:$B$2336,2,FALSE)</f>
        <v>Jackson</v>
      </c>
      <c r="M1149" s="4">
        <f>DATEDIF(E1149,$K$2,"y")</f>
        <v>55</v>
      </c>
      <c r="N1149" s="4">
        <f>VLOOKUP(A1149,'Medical Examinations'!$A$2:$B$2336,2,FALSE)</f>
        <v>41.47</v>
      </c>
      <c r="O1149" s="4">
        <f>VLOOKUP(A1149,'Medical Examinations'!$A$1:$J$2336,3,FALSE)</f>
        <v>4.7</v>
      </c>
      <c r="P1149" s="4" t="str">
        <f>VLOOKUP(A1149,'Medical Examinations'!$A$1:$J$2336,4,FALSE)</f>
        <v>Yes</v>
      </c>
      <c r="Q1149" s="4" t="str">
        <f>VLOOKUP(A1149,'Medical Examinations'!$A$1:$J$2336,5,FALSE)</f>
        <v>No</v>
      </c>
      <c r="R1149" s="4">
        <f>VLOOKUP(A1149,'Medical Examinations'!$A$1:$J$2336,7,FALSE)</f>
        <v>1</v>
      </c>
      <c r="S1149" s="4" t="str">
        <f>VLOOKUP(A1149,'Medical Examinations'!$A$1:$J$2336,6,FALSE)</f>
        <v>Yes</v>
      </c>
      <c r="T1149" s="4" t="str">
        <f>VLOOKUP(A1149,'Medical Examinations'!$A$1:$J$2336,8,FALSE)</f>
        <v>No</v>
      </c>
      <c r="U1149" s="4" t="str">
        <f>VLOOKUP(A1149,'Medical Examinations'!$A$1:$J$2336,9,FALSE)</f>
        <v>Obesity</v>
      </c>
      <c r="V1149" s="4" t="str">
        <f>VLOOKUP(A1149,'Medical Examinations'!$A$1:$J$2336,10,FALSE)</f>
        <v>Normal</v>
      </c>
      <c r="W1149" s="4"/>
      <c r="X1149" s="4"/>
    </row>
    <row r="1150" spans="1:24" ht="15.75" thickBot="1" x14ac:dyDescent="0.3">
      <c r="A1150" s="4" t="s">
        <v>1184</v>
      </c>
      <c r="B1150" s="5">
        <v>1992</v>
      </c>
      <c r="C1150" s="4" t="s">
        <v>34</v>
      </c>
      <c r="D1150" s="5">
        <v>22</v>
      </c>
      <c r="E1150" s="5" t="str">
        <f>CONCATENATE(D1150," ",C1150," ",B1150)</f>
        <v>22 Aug 1992</v>
      </c>
      <c r="F1150" s="4" t="str">
        <f>IF(M1150&lt;=30,"20-30",IF(M1150&lt;=40,"31-40",IF(M1150&lt;=50,"41-50","51+")))</f>
        <v>31-40</v>
      </c>
      <c r="G1150" s="19">
        <v>9507.68</v>
      </c>
      <c r="H1150" s="4" t="s">
        <v>11</v>
      </c>
      <c r="I1150" s="4" t="s">
        <v>16</v>
      </c>
      <c r="J1150" s="4" t="s">
        <v>23</v>
      </c>
      <c r="K1150" s="4"/>
      <c r="L1150" s="4" t="str">
        <f>VLOOKUP(A1150,'Customer Names'!$A$2:$B$2336,2,FALSE)</f>
        <v>Zaferos</v>
      </c>
      <c r="M1150" s="4">
        <f>DATEDIF(E1150,$K$2,"y")</f>
        <v>32</v>
      </c>
      <c r="N1150" s="4">
        <f>VLOOKUP(A1150,'Medical Examinations'!$A$2:$B$2336,2,FALSE)</f>
        <v>41.55</v>
      </c>
      <c r="O1150" s="4">
        <f>VLOOKUP(A1150,'Medical Examinations'!$A$1:$J$2336,3,FALSE)</f>
        <v>4.6100000000000003</v>
      </c>
      <c r="P1150" s="4" t="str">
        <f>VLOOKUP(A1150,'Medical Examinations'!$A$1:$J$2336,4,FALSE)</f>
        <v>No</v>
      </c>
      <c r="Q1150" s="4" t="str">
        <f>VLOOKUP(A1150,'Medical Examinations'!$A$1:$J$2336,5,FALSE)</f>
        <v>No</v>
      </c>
      <c r="R1150" s="4">
        <f>VLOOKUP(A1150,'Medical Examinations'!$A$1:$J$2336,7,FALSE)</f>
        <v>1</v>
      </c>
      <c r="S1150" s="4" t="str">
        <f>VLOOKUP(A1150,'Medical Examinations'!$A$1:$J$2336,6,FALSE)</f>
        <v>No</v>
      </c>
      <c r="T1150" s="4" t="str">
        <f>VLOOKUP(A1150,'Medical Examinations'!$A$1:$J$2336,8,FALSE)</f>
        <v>No</v>
      </c>
      <c r="U1150" s="4" t="str">
        <f>VLOOKUP(A1150,'Medical Examinations'!$A$1:$J$2336,9,FALSE)</f>
        <v>Obesity</v>
      </c>
      <c r="V1150" s="4" t="str">
        <f>VLOOKUP(A1150,'Medical Examinations'!$A$1:$J$2336,10,FALSE)</f>
        <v>Normal</v>
      </c>
      <c r="W1150" s="4"/>
      <c r="X1150" s="4"/>
    </row>
    <row r="1151" spans="1:24" ht="15.75" thickBot="1" x14ac:dyDescent="0.3">
      <c r="A1151" s="4" t="s">
        <v>1185</v>
      </c>
      <c r="B1151" s="5">
        <v>1971</v>
      </c>
      <c r="C1151" s="4" t="s">
        <v>15</v>
      </c>
      <c r="D1151" s="5">
        <v>29</v>
      </c>
      <c r="E1151" s="5" t="str">
        <f>CONCATENATE(D1151," ",C1151," ",B1151)</f>
        <v>29 Nov 1971</v>
      </c>
      <c r="F1151" s="4" t="str">
        <f>IF(M1151&lt;=30,"20-30",IF(M1151&lt;=40,"31-40",IF(M1151&lt;=50,"41-50","51+")))</f>
        <v>51+</v>
      </c>
      <c r="G1151" s="19">
        <v>9528.9</v>
      </c>
      <c r="H1151" s="4" t="s">
        <v>11</v>
      </c>
      <c r="I1151" s="4" t="s">
        <v>11</v>
      </c>
      <c r="J1151" s="4" t="s">
        <v>42</v>
      </c>
      <c r="K1151" s="4"/>
      <c r="L1151" s="4" t="str">
        <f>VLOOKUP(A1151,'Customer Names'!$A$2:$B$2336,2,FALSE)</f>
        <v>Ballon-Landa</v>
      </c>
      <c r="M1151" s="4">
        <f>DATEDIF(E1151,$K$2,"y")</f>
        <v>53</v>
      </c>
      <c r="N1151" s="4">
        <f>VLOOKUP(A1151,'Medical Examinations'!$A$2:$B$2336,2,FALSE)</f>
        <v>27.5</v>
      </c>
      <c r="O1151" s="4">
        <f>VLOOKUP(A1151,'Medical Examinations'!$A$1:$J$2336,3,FALSE)</f>
        <v>7.58</v>
      </c>
      <c r="P1151" s="4" t="str">
        <f>VLOOKUP(A1151,'Medical Examinations'!$A$1:$J$2336,4,FALSE)</f>
        <v>No</v>
      </c>
      <c r="Q1151" s="4" t="str">
        <f>VLOOKUP(A1151,'Medical Examinations'!$A$1:$J$2336,5,FALSE)</f>
        <v>No</v>
      </c>
      <c r="R1151" s="4">
        <f>VLOOKUP(A1151,'Medical Examinations'!$A$1:$J$2336,7,FALSE)</f>
        <v>0</v>
      </c>
      <c r="S1151" s="4" t="str">
        <f>VLOOKUP(A1151,'Medical Examinations'!$A$1:$J$2336,6,FALSE)</f>
        <v>No</v>
      </c>
      <c r="T1151" s="4" t="str">
        <f>VLOOKUP(A1151,'Medical Examinations'!$A$1:$J$2336,8,FALSE)</f>
        <v>No</v>
      </c>
      <c r="U1151" s="4" t="str">
        <f>VLOOKUP(A1151,'Medical Examinations'!$A$1:$J$2336,9,FALSE)</f>
        <v>Overweight</v>
      </c>
      <c r="V1151" s="4" t="str">
        <f>VLOOKUP(A1151,'Medical Examinations'!$A$1:$J$2336,10,FALSE)</f>
        <v>Diabetes</v>
      </c>
      <c r="W1151" s="4"/>
      <c r="X1151" s="4"/>
    </row>
    <row r="1152" spans="1:24" ht="15.75" thickBot="1" x14ac:dyDescent="0.3">
      <c r="A1152" s="4" t="s">
        <v>1186</v>
      </c>
      <c r="B1152" s="5">
        <v>1973</v>
      </c>
      <c r="C1152" s="4" t="s">
        <v>30</v>
      </c>
      <c r="D1152" s="5">
        <v>21</v>
      </c>
      <c r="E1152" s="5" t="str">
        <f>CONCATENATE(D1152," ",C1152," ",B1152)</f>
        <v>21 Dec 1973</v>
      </c>
      <c r="F1152" s="4" t="str">
        <f>IF(M1152&lt;=30,"20-30",IF(M1152&lt;=40,"31-40",IF(M1152&lt;=50,"41-50","51+")))</f>
        <v>51+</v>
      </c>
      <c r="G1152" s="19">
        <v>9538.65</v>
      </c>
      <c r="H1152" s="4" t="s">
        <v>11</v>
      </c>
      <c r="I1152" s="4" t="s">
        <v>12</v>
      </c>
      <c r="J1152" s="4" t="s">
        <v>300</v>
      </c>
      <c r="K1152" s="4"/>
      <c r="L1152" s="4" t="str">
        <f>VLOOKUP(A1152,'Customer Names'!$A$2:$B$2336,2,FALSE)</f>
        <v>Rixe</v>
      </c>
      <c r="M1152" s="4">
        <f>DATEDIF(E1152,$K$2,"y")</f>
        <v>51</v>
      </c>
      <c r="N1152" s="4">
        <f>VLOOKUP(A1152,'Medical Examinations'!$A$2:$B$2336,2,FALSE)</f>
        <v>26.6</v>
      </c>
      <c r="O1152" s="4">
        <f>VLOOKUP(A1152,'Medical Examinations'!$A$1:$J$2336,3,FALSE)</f>
        <v>8.3800000000000008</v>
      </c>
      <c r="P1152" s="4" t="str">
        <f>VLOOKUP(A1152,'Medical Examinations'!$A$1:$J$2336,4,FALSE)</f>
        <v>No</v>
      </c>
      <c r="Q1152" s="4" t="str">
        <f>VLOOKUP(A1152,'Medical Examinations'!$A$1:$J$2336,5,FALSE)</f>
        <v>No</v>
      </c>
      <c r="R1152" s="4">
        <f>VLOOKUP(A1152,'Medical Examinations'!$A$1:$J$2336,7,FALSE)</f>
        <v>2</v>
      </c>
      <c r="S1152" s="4" t="str">
        <f>VLOOKUP(A1152,'Medical Examinations'!$A$1:$J$2336,6,FALSE)</f>
        <v>No</v>
      </c>
      <c r="T1152" s="4" t="str">
        <f>VLOOKUP(A1152,'Medical Examinations'!$A$1:$J$2336,8,FALSE)</f>
        <v>No</v>
      </c>
      <c r="U1152" s="4" t="str">
        <f>VLOOKUP(A1152,'Medical Examinations'!$A$1:$J$2336,9,FALSE)</f>
        <v>Overweight</v>
      </c>
      <c r="V1152" s="4" t="str">
        <f>VLOOKUP(A1152,'Medical Examinations'!$A$1:$J$2336,10,FALSE)</f>
        <v>Diabetes</v>
      </c>
      <c r="W1152" s="4"/>
      <c r="X1152" s="4"/>
    </row>
    <row r="1153" spans="1:24" ht="15.75" thickBot="1" x14ac:dyDescent="0.3">
      <c r="A1153" s="4" t="s">
        <v>1187</v>
      </c>
      <c r="B1153" s="5">
        <v>1975</v>
      </c>
      <c r="C1153" s="4" t="s">
        <v>10</v>
      </c>
      <c r="D1153" s="5">
        <v>28</v>
      </c>
      <c r="E1153" s="5" t="str">
        <f>CONCATENATE(D1153," ",C1153," ",B1153)</f>
        <v>28 Jul 1975</v>
      </c>
      <c r="F1153" s="4" t="str">
        <f>IF(M1153&lt;=30,"20-30",IF(M1153&lt;=40,"31-40",IF(M1153&lt;=50,"41-50","51+")))</f>
        <v>41-50</v>
      </c>
      <c r="G1153" s="19">
        <v>9540.17</v>
      </c>
      <c r="H1153" s="4" t="s">
        <v>11</v>
      </c>
      <c r="I1153" s="4" t="s">
        <v>11</v>
      </c>
      <c r="J1153" s="4" t="s">
        <v>247</v>
      </c>
      <c r="K1153" s="4"/>
      <c r="L1153" s="4" t="str">
        <f>VLOOKUP(A1153,'Customer Names'!$A$2:$B$2336,2,FALSE)</f>
        <v>Whittendale</v>
      </c>
      <c r="M1153" s="4">
        <f>DATEDIF(E1153,$K$2,"y")</f>
        <v>49</v>
      </c>
      <c r="N1153" s="4">
        <f>VLOOKUP(A1153,'Medical Examinations'!$A$2:$B$2336,2,FALSE)</f>
        <v>26.33</v>
      </c>
      <c r="O1153" s="4">
        <f>VLOOKUP(A1153,'Medical Examinations'!$A$1:$J$2336,3,FALSE)</f>
        <v>11.8</v>
      </c>
      <c r="P1153" s="4" t="str">
        <f>VLOOKUP(A1153,'Medical Examinations'!$A$1:$J$2336,4,FALSE)</f>
        <v>Yes</v>
      </c>
      <c r="Q1153" s="4" t="str">
        <f>VLOOKUP(A1153,'Medical Examinations'!$A$1:$J$2336,5,FALSE)</f>
        <v>No</v>
      </c>
      <c r="R1153" s="4">
        <f>VLOOKUP(A1153,'Medical Examinations'!$A$1:$J$2336,7,FALSE)</f>
        <v>1</v>
      </c>
      <c r="S1153" s="4" t="str">
        <f>VLOOKUP(A1153,'Medical Examinations'!$A$1:$J$2336,6,FALSE)</f>
        <v>No</v>
      </c>
      <c r="T1153" s="4" t="str">
        <f>VLOOKUP(A1153,'Medical Examinations'!$A$1:$J$2336,8,FALSE)</f>
        <v>No</v>
      </c>
      <c r="U1153" s="4" t="str">
        <f>VLOOKUP(A1153,'Medical Examinations'!$A$1:$J$2336,9,FALSE)</f>
        <v>Overweight</v>
      </c>
      <c r="V1153" s="4" t="str">
        <f>VLOOKUP(A1153,'Medical Examinations'!$A$1:$J$2336,10,FALSE)</f>
        <v>Diabetes</v>
      </c>
      <c r="W1153" s="4"/>
      <c r="X1153" s="4"/>
    </row>
    <row r="1154" spans="1:24" ht="15.75" thickBot="1" x14ac:dyDescent="0.3">
      <c r="A1154" s="4" t="s">
        <v>1188</v>
      </c>
      <c r="B1154" s="5">
        <v>1972</v>
      </c>
      <c r="C1154" s="4" t="s">
        <v>20</v>
      </c>
      <c r="D1154" s="5">
        <v>22</v>
      </c>
      <c r="E1154" s="5" t="str">
        <f>CONCATENATE(D1154," ",C1154," ",B1154)</f>
        <v>22 Sep 1972</v>
      </c>
      <c r="F1154" s="4" t="str">
        <f>IF(M1154&lt;=30,"20-30",IF(M1154&lt;=40,"31-40",IF(M1154&lt;=50,"41-50","51+")))</f>
        <v>51+</v>
      </c>
      <c r="G1154" s="19">
        <v>9541.7000000000007</v>
      </c>
      <c r="H1154" s="4" t="s">
        <v>11</v>
      </c>
      <c r="I1154" s="4" t="s">
        <v>16</v>
      </c>
      <c r="J1154" s="4" t="s">
        <v>247</v>
      </c>
      <c r="K1154" s="4"/>
      <c r="L1154" s="4" t="str">
        <f>VLOOKUP(A1154,'Customer Names'!$A$2:$B$2336,2,FALSE)</f>
        <v>Currier</v>
      </c>
      <c r="M1154" s="4">
        <f>DATEDIF(E1154,$K$2,"y")</f>
        <v>52</v>
      </c>
      <c r="N1154" s="4">
        <f>VLOOKUP(A1154,'Medical Examinations'!$A$2:$B$2336,2,FALSE)</f>
        <v>44.744999999999997</v>
      </c>
      <c r="O1154" s="4">
        <f>VLOOKUP(A1154,'Medical Examinations'!$A$1:$J$2336,3,FALSE)</f>
        <v>5.19</v>
      </c>
      <c r="P1154" s="4" t="str">
        <f>VLOOKUP(A1154,'Medical Examinations'!$A$1:$J$2336,4,FALSE)</f>
        <v>No</v>
      </c>
      <c r="Q1154" s="4" t="str">
        <f>VLOOKUP(A1154,'Medical Examinations'!$A$1:$J$2336,5,FALSE)</f>
        <v>No</v>
      </c>
      <c r="R1154" s="4">
        <f>VLOOKUP(A1154,'Medical Examinations'!$A$1:$J$2336,7,FALSE)</f>
        <v>2</v>
      </c>
      <c r="S1154" s="4" t="str">
        <f>VLOOKUP(A1154,'Medical Examinations'!$A$1:$J$2336,6,FALSE)</f>
        <v>No</v>
      </c>
      <c r="T1154" s="4" t="str">
        <f>VLOOKUP(A1154,'Medical Examinations'!$A$1:$J$2336,8,FALSE)</f>
        <v>No</v>
      </c>
      <c r="U1154" s="4" t="str">
        <f>VLOOKUP(A1154,'Medical Examinations'!$A$1:$J$2336,9,FALSE)</f>
        <v>Obesity</v>
      </c>
      <c r="V1154" s="4" t="str">
        <f>VLOOKUP(A1154,'Medical Examinations'!$A$1:$J$2336,10,FALSE)</f>
        <v>Normal</v>
      </c>
      <c r="W1154" s="4"/>
      <c r="X1154" s="4"/>
    </row>
    <row r="1155" spans="1:24" ht="15.75" thickBot="1" x14ac:dyDescent="0.3">
      <c r="A1155" s="4" t="s">
        <v>1189</v>
      </c>
      <c r="B1155" s="5">
        <v>1972</v>
      </c>
      <c r="C1155" s="4" t="s">
        <v>20</v>
      </c>
      <c r="D1155" s="5">
        <v>22</v>
      </c>
      <c r="E1155" s="5" t="str">
        <f>CONCATENATE(D1155," ",C1155," ",B1155)</f>
        <v>22 Sep 1972</v>
      </c>
      <c r="F1155" s="4" t="str">
        <f>IF(M1155&lt;=30,"20-30",IF(M1155&lt;=40,"31-40",IF(M1155&lt;=50,"41-50","51+")))</f>
        <v>51+</v>
      </c>
      <c r="G1155" s="19">
        <v>9549.57</v>
      </c>
      <c r="H1155" s="4" t="s">
        <v>11</v>
      </c>
      <c r="I1155" s="4" t="s">
        <v>16</v>
      </c>
      <c r="J1155" s="4" t="s">
        <v>13</v>
      </c>
      <c r="K1155" s="4"/>
      <c r="L1155" s="4" t="str">
        <f>VLOOKUP(A1155,'Customer Names'!$A$2:$B$2336,2,FALSE)</f>
        <v>Jenkins</v>
      </c>
      <c r="M1155" s="4">
        <f>DATEDIF(E1155,$K$2,"y")</f>
        <v>52</v>
      </c>
      <c r="N1155" s="4">
        <f>VLOOKUP(A1155,'Medical Examinations'!$A$2:$B$2336,2,FALSE)</f>
        <v>46.09</v>
      </c>
      <c r="O1155" s="4">
        <f>VLOOKUP(A1155,'Medical Examinations'!$A$1:$J$2336,3,FALSE)</f>
        <v>5.44</v>
      </c>
      <c r="P1155" s="4" t="str">
        <f>VLOOKUP(A1155,'Medical Examinations'!$A$1:$J$2336,4,FALSE)</f>
        <v>No</v>
      </c>
      <c r="Q1155" s="4" t="str">
        <f>VLOOKUP(A1155,'Medical Examinations'!$A$1:$J$2336,5,FALSE)</f>
        <v>No</v>
      </c>
      <c r="R1155" s="4">
        <f>VLOOKUP(A1155,'Medical Examinations'!$A$1:$J$2336,7,FALSE)</f>
        <v>2</v>
      </c>
      <c r="S1155" s="4" t="str">
        <f>VLOOKUP(A1155,'Medical Examinations'!$A$1:$J$2336,6,FALSE)</f>
        <v>No</v>
      </c>
      <c r="T1155" s="4" t="str">
        <f>VLOOKUP(A1155,'Medical Examinations'!$A$1:$J$2336,8,FALSE)</f>
        <v>No</v>
      </c>
      <c r="U1155" s="4" t="str">
        <f>VLOOKUP(A1155,'Medical Examinations'!$A$1:$J$2336,9,FALSE)</f>
        <v>Obesity</v>
      </c>
      <c r="V1155" s="4" t="str">
        <f>VLOOKUP(A1155,'Medical Examinations'!$A$1:$J$2336,10,FALSE)</f>
        <v>Normal</v>
      </c>
      <c r="W1155" s="4"/>
      <c r="X1155" s="4"/>
    </row>
    <row r="1156" spans="1:24" ht="15.75" thickBot="1" x14ac:dyDescent="0.3">
      <c r="A1156" s="4" t="s">
        <v>1190</v>
      </c>
      <c r="B1156" s="5">
        <v>1974</v>
      </c>
      <c r="C1156" s="4" t="s">
        <v>34</v>
      </c>
      <c r="D1156" s="5">
        <v>14</v>
      </c>
      <c r="E1156" s="5" t="str">
        <f>CONCATENATE(D1156," ",C1156," ",B1156)</f>
        <v>14 Aug 1974</v>
      </c>
      <c r="F1156" s="4" t="str">
        <f>IF(M1156&lt;=30,"20-30",IF(M1156&lt;=40,"31-40",IF(M1156&lt;=50,"41-50","51+")))</f>
        <v>41-50</v>
      </c>
      <c r="G1156" s="19">
        <v>9563.0300000000007</v>
      </c>
      <c r="H1156" s="4" t="s">
        <v>12</v>
      </c>
      <c r="I1156" s="4" t="s">
        <v>16</v>
      </c>
      <c r="J1156" s="4" t="s">
        <v>42</v>
      </c>
      <c r="K1156" s="4"/>
      <c r="L1156" s="4" t="str">
        <f>VLOOKUP(A1156,'Customer Names'!$A$2:$B$2336,2,FALSE)</f>
        <v>Frye</v>
      </c>
      <c r="M1156" s="4">
        <f>DATEDIF(E1156,$K$2,"y")</f>
        <v>50</v>
      </c>
      <c r="N1156" s="4">
        <f>VLOOKUP(A1156,'Medical Examinations'!$A$2:$B$2336,2,FALSE)</f>
        <v>34.299999999999997</v>
      </c>
      <c r="O1156" s="4">
        <f>VLOOKUP(A1156,'Medical Examinations'!$A$1:$J$2336,3,FALSE)</f>
        <v>10.37</v>
      </c>
      <c r="P1156" s="4" t="str">
        <f>VLOOKUP(A1156,'Medical Examinations'!$A$1:$J$2336,4,FALSE)</f>
        <v>No</v>
      </c>
      <c r="Q1156" s="4" t="str">
        <f>VLOOKUP(A1156,'Medical Examinations'!$A$1:$J$2336,5,FALSE)</f>
        <v>No</v>
      </c>
      <c r="R1156" s="4">
        <f>VLOOKUP(A1156,'Medical Examinations'!$A$1:$J$2336,7,FALSE)</f>
        <v>0</v>
      </c>
      <c r="S1156" s="4" t="str">
        <f>VLOOKUP(A1156,'Medical Examinations'!$A$1:$J$2336,6,FALSE)</f>
        <v>No</v>
      </c>
      <c r="T1156" s="4" t="str">
        <f>VLOOKUP(A1156,'Medical Examinations'!$A$1:$J$2336,8,FALSE)</f>
        <v>No</v>
      </c>
      <c r="U1156" s="4" t="str">
        <f>VLOOKUP(A1156,'Medical Examinations'!$A$1:$J$2336,9,FALSE)</f>
        <v>Obesity</v>
      </c>
      <c r="V1156" s="4" t="str">
        <f>VLOOKUP(A1156,'Medical Examinations'!$A$1:$J$2336,10,FALSE)</f>
        <v>Diabetes</v>
      </c>
      <c r="W1156" s="4"/>
      <c r="X1156" s="4"/>
    </row>
    <row r="1157" spans="1:24" ht="15.75" thickBot="1" x14ac:dyDescent="0.3">
      <c r="A1157" s="4" t="s">
        <v>1191</v>
      </c>
      <c r="B1157" s="5">
        <v>1973</v>
      </c>
      <c r="C1157" s="4" t="s">
        <v>30</v>
      </c>
      <c r="D1157" s="5">
        <v>1</v>
      </c>
      <c r="E1157" s="5" t="str">
        <f>CONCATENATE(D1157," ",C1157," ",B1157)</f>
        <v>1 Dec 1973</v>
      </c>
      <c r="F1157" s="4" t="str">
        <f>IF(M1157&lt;=30,"20-30",IF(M1157&lt;=40,"31-40",IF(M1157&lt;=50,"41-50","51+")))</f>
        <v>51+</v>
      </c>
      <c r="G1157" s="19">
        <v>9566.99</v>
      </c>
      <c r="H1157" s="4" t="s">
        <v>11</v>
      </c>
      <c r="I1157" s="4" t="s">
        <v>16</v>
      </c>
      <c r="J1157" s="4" t="s">
        <v>23</v>
      </c>
      <c r="K1157" s="4"/>
      <c r="L1157" s="4" t="str">
        <f>VLOOKUP(A1157,'Customer Names'!$A$2:$B$2336,2,FALSE)</f>
        <v>Gannon</v>
      </c>
      <c r="M1157" s="4">
        <f>DATEDIF(E1157,$K$2,"y")</f>
        <v>51</v>
      </c>
      <c r="N1157" s="4">
        <f>VLOOKUP(A1157,'Medical Examinations'!$A$2:$B$2336,2,FALSE)</f>
        <v>22.61</v>
      </c>
      <c r="O1157" s="4">
        <f>VLOOKUP(A1157,'Medical Examinations'!$A$1:$J$2336,3,FALSE)</f>
        <v>9.6300000000000008</v>
      </c>
      <c r="P1157" s="4" t="str">
        <f>VLOOKUP(A1157,'Medical Examinations'!$A$1:$J$2336,4,FALSE)</f>
        <v>No</v>
      </c>
      <c r="Q1157" s="4" t="str">
        <f>VLOOKUP(A1157,'Medical Examinations'!$A$1:$J$2336,5,FALSE)</f>
        <v>No</v>
      </c>
      <c r="R1157" s="4">
        <f>VLOOKUP(A1157,'Medical Examinations'!$A$1:$J$2336,7,FALSE)</f>
        <v>2</v>
      </c>
      <c r="S1157" s="4" t="str">
        <f>VLOOKUP(A1157,'Medical Examinations'!$A$1:$J$2336,6,FALSE)</f>
        <v>No</v>
      </c>
      <c r="T1157" s="4" t="str">
        <f>VLOOKUP(A1157,'Medical Examinations'!$A$1:$J$2336,8,FALSE)</f>
        <v>No</v>
      </c>
      <c r="U1157" s="4" t="str">
        <f>VLOOKUP(A1157,'Medical Examinations'!$A$1:$J$2336,9,FALSE)</f>
        <v>Normal Weight</v>
      </c>
      <c r="V1157" s="4" t="str">
        <f>VLOOKUP(A1157,'Medical Examinations'!$A$1:$J$2336,10,FALSE)</f>
        <v>Diabetes</v>
      </c>
      <c r="W1157" s="4"/>
      <c r="X1157" s="4"/>
    </row>
    <row r="1158" spans="1:24" ht="15.75" thickBot="1" x14ac:dyDescent="0.3">
      <c r="A1158" s="4" t="s">
        <v>1192</v>
      </c>
      <c r="B1158" s="5">
        <v>1966</v>
      </c>
      <c r="C1158" s="4" t="s">
        <v>30</v>
      </c>
      <c r="D1158" s="5">
        <v>4</v>
      </c>
      <c r="E1158" s="5" t="str">
        <f>CONCATENATE(D1158," ",C1158," ",B1158)</f>
        <v>4 Dec 1966</v>
      </c>
      <c r="F1158" s="4" t="str">
        <f>IF(M1158&lt;=30,"20-30",IF(M1158&lt;=40,"31-40",IF(M1158&lt;=50,"41-50","51+")))</f>
        <v>51+</v>
      </c>
      <c r="G1158" s="19">
        <v>9582.5400000000009</v>
      </c>
      <c r="H1158" s="4" t="s">
        <v>12</v>
      </c>
      <c r="I1158" s="4" t="s">
        <v>11</v>
      </c>
      <c r="J1158" s="4" t="s">
        <v>13</v>
      </c>
      <c r="K1158" s="4"/>
      <c r="L1158" s="4" t="str">
        <f>VLOOKUP(A1158,'Customer Names'!$A$2:$B$2336,2,FALSE)</f>
        <v>Tomaszewski</v>
      </c>
      <c r="M1158" s="4">
        <f>DATEDIF(E1158,$K$2,"y")</f>
        <v>58</v>
      </c>
      <c r="N1158" s="4">
        <f>VLOOKUP(A1158,'Medical Examinations'!$A$2:$B$2336,2,FALSE)</f>
        <v>24.48</v>
      </c>
      <c r="O1158" s="4">
        <f>VLOOKUP(A1158,'Medical Examinations'!$A$1:$J$2336,3,FALSE)</f>
        <v>4.37</v>
      </c>
      <c r="P1158" s="4" t="str">
        <f>VLOOKUP(A1158,'Medical Examinations'!$A$1:$J$2336,4,FALSE)</f>
        <v>Yes</v>
      </c>
      <c r="Q1158" s="4" t="str">
        <f>VLOOKUP(A1158,'Medical Examinations'!$A$1:$J$2336,5,FALSE)</f>
        <v>No</v>
      </c>
      <c r="R1158" s="4">
        <f>VLOOKUP(A1158,'Medical Examinations'!$A$1:$J$2336,7,FALSE)</f>
        <v>2</v>
      </c>
      <c r="S1158" s="4" t="str">
        <f>VLOOKUP(A1158,'Medical Examinations'!$A$1:$J$2336,6,FALSE)</f>
        <v>No</v>
      </c>
      <c r="T1158" s="4" t="str">
        <f>VLOOKUP(A1158,'Medical Examinations'!$A$1:$J$2336,8,FALSE)</f>
        <v>No</v>
      </c>
      <c r="U1158" s="4" t="str">
        <f>VLOOKUP(A1158,'Medical Examinations'!$A$1:$J$2336,9,FALSE)</f>
        <v>Normal Weight</v>
      </c>
      <c r="V1158" s="4" t="str">
        <f>VLOOKUP(A1158,'Medical Examinations'!$A$1:$J$2336,10,FALSE)</f>
        <v>Normal</v>
      </c>
      <c r="W1158" s="4"/>
      <c r="X1158" s="4"/>
    </row>
    <row r="1159" spans="1:24" ht="15.75" thickBot="1" x14ac:dyDescent="0.3">
      <c r="A1159" s="4" t="s">
        <v>1193</v>
      </c>
      <c r="B1159" s="5">
        <v>1973</v>
      </c>
      <c r="C1159" s="4" t="s">
        <v>15</v>
      </c>
      <c r="D1159" s="5">
        <v>28</v>
      </c>
      <c r="E1159" s="5" t="str">
        <f>CONCATENATE(D1159," ",C1159," ",B1159)</f>
        <v>28 Nov 1973</v>
      </c>
      <c r="F1159" s="4" t="str">
        <f>IF(M1159&lt;=30,"20-30",IF(M1159&lt;=40,"31-40",IF(M1159&lt;=50,"41-50","51+")))</f>
        <v>51+</v>
      </c>
      <c r="G1159" s="19">
        <v>9583.89</v>
      </c>
      <c r="H1159" s="4" t="s">
        <v>11</v>
      </c>
      <c r="I1159" s="4" t="s">
        <v>12</v>
      </c>
      <c r="J1159" s="4" t="s">
        <v>23</v>
      </c>
      <c r="K1159" s="4"/>
      <c r="L1159" s="4" t="str">
        <f>VLOOKUP(A1159,'Customer Names'!$A$2:$B$2336,2,FALSE)</f>
        <v>Manwaring</v>
      </c>
      <c r="M1159" s="4">
        <f>DATEDIF(E1159,$K$2,"y")</f>
        <v>51</v>
      </c>
      <c r="N1159" s="4">
        <f>VLOOKUP(A1159,'Medical Examinations'!$A$2:$B$2336,2,FALSE)</f>
        <v>34.770000000000003</v>
      </c>
      <c r="O1159" s="4">
        <f>VLOOKUP(A1159,'Medical Examinations'!$A$1:$J$2336,3,FALSE)</f>
        <v>10.54</v>
      </c>
      <c r="P1159" s="4" t="str">
        <f>VLOOKUP(A1159,'Medical Examinations'!$A$1:$J$2336,4,FALSE)</f>
        <v>No</v>
      </c>
      <c r="Q1159" s="4" t="str">
        <f>VLOOKUP(A1159,'Medical Examinations'!$A$1:$J$2336,5,FALSE)</f>
        <v>No</v>
      </c>
      <c r="R1159" s="4">
        <f>VLOOKUP(A1159,'Medical Examinations'!$A$1:$J$2336,7,FALSE)</f>
        <v>2</v>
      </c>
      <c r="S1159" s="4" t="str">
        <f>VLOOKUP(A1159,'Medical Examinations'!$A$1:$J$2336,6,FALSE)</f>
        <v>No</v>
      </c>
      <c r="T1159" s="4" t="str">
        <f>VLOOKUP(A1159,'Medical Examinations'!$A$1:$J$2336,8,FALSE)</f>
        <v>No</v>
      </c>
      <c r="U1159" s="4" t="str">
        <f>VLOOKUP(A1159,'Medical Examinations'!$A$1:$J$2336,9,FALSE)</f>
        <v>Obesity</v>
      </c>
      <c r="V1159" s="4" t="str">
        <f>VLOOKUP(A1159,'Medical Examinations'!$A$1:$J$2336,10,FALSE)</f>
        <v>Diabetes</v>
      </c>
      <c r="W1159" s="4"/>
      <c r="X1159" s="4"/>
    </row>
    <row r="1160" spans="1:24" ht="15.75" thickBot="1" x14ac:dyDescent="0.3">
      <c r="A1160" s="4" t="s">
        <v>1194</v>
      </c>
      <c r="B1160" s="5">
        <v>1981</v>
      </c>
      <c r="C1160" s="4" t="s">
        <v>36</v>
      </c>
      <c r="D1160" s="5">
        <v>18</v>
      </c>
      <c r="E1160" s="5" t="str">
        <f>CONCATENATE(D1160," ",C1160," ",B1160)</f>
        <v>18 Oct 1981</v>
      </c>
      <c r="F1160" s="4" t="str">
        <f>IF(M1160&lt;=30,"20-30",IF(M1160&lt;=40,"31-40",IF(M1160&lt;=50,"41-50","51+")))</f>
        <v>41-50</v>
      </c>
      <c r="G1160" s="19">
        <v>9584.0400000000009</v>
      </c>
      <c r="H1160" s="4" t="s">
        <v>11</v>
      </c>
      <c r="I1160" s="4" t="s">
        <v>16</v>
      </c>
      <c r="J1160" s="4" t="s">
        <v>300</v>
      </c>
      <c r="K1160" s="4"/>
      <c r="L1160" s="4" t="str">
        <f>VLOOKUP(A1160,'Customer Names'!$A$2:$B$2336,2,FALSE)</f>
        <v>Manfredi</v>
      </c>
      <c r="M1160" s="4">
        <f>DATEDIF(E1160,$K$2,"y")</f>
        <v>43</v>
      </c>
      <c r="N1160" s="4">
        <f>VLOOKUP(A1160,'Medical Examinations'!$A$2:$B$2336,2,FALSE)</f>
        <v>31.39</v>
      </c>
      <c r="O1160" s="4">
        <f>VLOOKUP(A1160,'Medical Examinations'!$A$1:$J$2336,3,FALSE)</f>
        <v>8.85</v>
      </c>
      <c r="P1160" s="4" t="str">
        <f>VLOOKUP(A1160,'Medical Examinations'!$A$1:$J$2336,4,FALSE)</f>
        <v>Yes</v>
      </c>
      <c r="Q1160" s="4" t="str">
        <f>VLOOKUP(A1160,'Medical Examinations'!$A$1:$J$2336,5,FALSE)</f>
        <v>No</v>
      </c>
      <c r="R1160" s="4">
        <f>VLOOKUP(A1160,'Medical Examinations'!$A$1:$J$2336,7,FALSE)</f>
        <v>0</v>
      </c>
      <c r="S1160" s="4" t="str">
        <f>VLOOKUP(A1160,'Medical Examinations'!$A$1:$J$2336,6,FALSE)</f>
        <v>No</v>
      </c>
      <c r="T1160" s="4" t="str">
        <f>VLOOKUP(A1160,'Medical Examinations'!$A$1:$J$2336,8,FALSE)</f>
        <v>No</v>
      </c>
      <c r="U1160" s="4" t="str">
        <f>VLOOKUP(A1160,'Medical Examinations'!$A$1:$J$2336,9,FALSE)</f>
        <v>Obesity</v>
      </c>
      <c r="V1160" s="4" t="str">
        <f>VLOOKUP(A1160,'Medical Examinations'!$A$1:$J$2336,10,FALSE)</f>
        <v>Diabetes</v>
      </c>
      <c r="W1160" s="4"/>
      <c r="X1160" s="4"/>
    </row>
    <row r="1161" spans="1:24" ht="15.75" thickBot="1" x14ac:dyDescent="0.3">
      <c r="A1161" s="4" t="s">
        <v>1195</v>
      </c>
      <c r="B1161" s="5">
        <v>1964</v>
      </c>
      <c r="C1161" s="4" t="s">
        <v>30</v>
      </c>
      <c r="D1161" s="5">
        <v>15</v>
      </c>
      <c r="E1161" s="5" t="str">
        <f>CONCATENATE(D1161," ",C1161," ",B1161)</f>
        <v>15 Dec 1964</v>
      </c>
      <c r="F1161" s="4" t="str">
        <f>IF(M1161&lt;=30,"20-30",IF(M1161&lt;=40,"31-40",IF(M1161&lt;=50,"41-50","51+")))</f>
        <v>51+</v>
      </c>
      <c r="G1161" s="19">
        <v>9597.6299999999992</v>
      </c>
      <c r="H1161" s="4" t="s">
        <v>12</v>
      </c>
      <c r="I1161" s="4" t="s">
        <v>12</v>
      </c>
      <c r="J1161" s="4" t="s">
        <v>13</v>
      </c>
      <c r="K1161" s="4"/>
      <c r="L1161" s="4" t="str">
        <f>VLOOKUP(A1161,'Customer Names'!$A$2:$B$2336,2,FALSE)</f>
        <v>Kromroy</v>
      </c>
      <c r="M1161" s="4">
        <f>DATEDIF(E1161,$K$2,"y")</f>
        <v>60</v>
      </c>
      <c r="N1161" s="4">
        <f>VLOOKUP(A1161,'Medical Examinations'!$A$2:$B$2336,2,FALSE)</f>
        <v>23.01</v>
      </c>
      <c r="O1161" s="4">
        <f>VLOOKUP(A1161,'Medical Examinations'!$A$1:$J$2336,3,FALSE)</f>
        <v>6.04</v>
      </c>
      <c r="P1161" s="4" t="str">
        <f>VLOOKUP(A1161,'Medical Examinations'!$A$1:$J$2336,4,FALSE)</f>
        <v>Yes</v>
      </c>
      <c r="Q1161" s="4" t="str">
        <f>VLOOKUP(A1161,'Medical Examinations'!$A$1:$J$2336,5,FALSE)</f>
        <v>No</v>
      </c>
      <c r="R1161" s="4">
        <f>VLOOKUP(A1161,'Medical Examinations'!$A$1:$J$2336,7,FALSE)</f>
        <v>1</v>
      </c>
      <c r="S1161" s="4" t="str">
        <f>VLOOKUP(A1161,'Medical Examinations'!$A$1:$J$2336,6,FALSE)</f>
        <v>No</v>
      </c>
      <c r="T1161" s="4" t="str">
        <f>VLOOKUP(A1161,'Medical Examinations'!$A$1:$J$2336,8,FALSE)</f>
        <v>No</v>
      </c>
      <c r="U1161" s="4" t="str">
        <f>VLOOKUP(A1161,'Medical Examinations'!$A$1:$J$2336,9,FALSE)</f>
        <v>Normal Weight</v>
      </c>
      <c r="V1161" s="4" t="str">
        <f>VLOOKUP(A1161,'Medical Examinations'!$A$1:$J$2336,10,FALSE)</f>
        <v>Prediabetes</v>
      </c>
      <c r="W1161" s="4"/>
      <c r="X1161" s="4"/>
    </row>
    <row r="1162" spans="1:24" ht="15.75" thickBot="1" x14ac:dyDescent="0.3">
      <c r="A1162" s="4" t="s">
        <v>1196</v>
      </c>
      <c r="B1162" s="5">
        <v>1972</v>
      </c>
      <c r="C1162" s="4" t="s">
        <v>30</v>
      </c>
      <c r="D1162" s="5">
        <v>27</v>
      </c>
      <c r="E1162" s="5" t="str">
        <f>CONCATENATE(D1162," ",C1162," ",B1162)</f>
        <v>27 Dec 1972</v>
      </c>
      <c r="F1162" s="4" t="str">
        <f>IF(M1162&lt;=30,"20-30",IF(M1162&lt;=40,"31-40",IF(M1162&lt;=50,"41-50","51+")))</f>
        <v>51+</v>
      </c>
      <c r="G1162" s="19">
        <v>9617.66</v>
      </c>
      <c r="H1162" s="4" t="s">
        <v>12</v>
      </c>
      <c r="I1162" s="4" t="s">
        <v>12</v>
      </c>
      <c r="J1162" s="4" t="s">
        <v>168</v>
      </c>
      <c r="K1162" s="4"/>
      <c r="L1162" s="4" t="str">
        <f>VLOOKUP(A1162,'Customer Names'!$A$2:$B$2336,2,FALSE)</f>
        <v>Rissell</v>
      </c>
      <c r="M1162" s="4">
        <f>DATEDIF(E1162,$K$2,"y")</f>
        <v>52</v>
      </c>
      <c r="N1162" s="4">
        <f>VLOOKUP(A1162,'Medical Examinations'!$A$2:$B$2336,2,FALSE)</f>
        <v>27.454999999999998</v>
      </c>
      <c r="O1162" s="4">
        <f>VLOOKUP(A1162,'Medical Examinations'!$A$1:$J$2336,3,FALSE)</f>
        <v>6.13</v>
      </c>
      <c r="P1162" s="4" t="str">
        <f>VLOOKUP(A1162,'Medical Examinations'!$A$1:$J$2336,4,FALSE)</f>
        <v>No</v>
      </c>
      <c r="Q1162" s="4" t="str">
        <f>VLOOKUP(A1162,'Medical Examinations'!$A$1:$J$2336,5,FALSE)</f>
        <v>No</v>
      </c>
      <c r="R1162" s="4">
        <f>VLOOKUP(A1162,'Medical Examinations'!$A$1:$J$2336,7,FALSE)</f>
        <v>2</v>
      </c>
      <c r="S1162" s="4" t="str">
        <f>VLOOKUP(A1162,'Medical Examinations'!$A$1:$J$2336,6,FALSE)</f>
        <v>No</v>
      </c>
      <c r="T1162" s="4" t="str">
        <f>VLOOKUP(A1162,'Medical Examinations'!$A$1:$J$2336,8,FALSE)</f>
        <v>No</v>
      </c>
      <c r="U1162" s="4" t="str">
        <f>VLOOKUP(A1162,'Medical Examinations'!$A$1:$J$2336,9,FALSE)</f>
        <v>Overweight</v>
      </c>
      <c r="V1162" s="4" t="str">
        <f>VLOOKUP(A1162,'Medical Examinations'!$A$1:$J$2336,10,FALSE)</f>
        <v>Prediabetes</v>
      </c>
      <c r="W1162" s="4"/>
      <c r="X1162" s="4"/>
    </row>
    <row r="1163" spans="1:24" ht="15.75" thickBot="1" x14ac:dyDescent="0.3">
      <c r="A1163" s="4" t="s">
        <v>1197</v>
      </c>
      <c r="B1163" s="5">
        <v>1982</v>
      </c>
      <c r="C1163" s="4" t="s">
        <v>34</v>
      </c>
      <c r="D1163" s="5">
        <v>29</v>
      </c>
      <c r="E1163" s="5" t="str">
        <f>CONCATENATE(D1163," ",C1163," ",B1163)</f>
        <v>29 Aug 1982</v>
      </c>
      <c r="F1163" s="4" t="str">
        <f>IF(M1163&lt;=30,"20-30",IF(M1163&lt;=40,"31-40",IF(M1163&lt;=50,"41-50","51+")))</f>
        <v>41-50</v>
      </c>
      <c r="G1163" s="19">
        <v>9619.18</v>
      </c>
      <c r="H1163" s="4" t="s">
        <v>11</v>
      </c>
      <c r="I1163" s="4" t="s">
        <v>16</v>
      </c>
      <c r="J1163" s="4" t="s">
        <v>200</v>
      </c>
      <c r="K1163" s="4"/>
      <c r="L1163" s="4" t="str">
        <f>VLOOKUP(A1163,'Customer Names'!$A$2:$B$2336,2,FALSE)</f>
        <v>McMahon</v>
      </c>
      <c r="M1163" s="4">
        <f>DATEDIF(E1163,$K$2,"y")</f>
        <v>42</v>
      </c>
      <c r="N1163" s="4">
        <f>VLOOKUP(A1163,'Medical Examinations'!$A$2:$B$2336,2,FALSE)</f>
        <v>29.06</v>
      </c>
      <c r="O1163" s="4">
        <f>VLOOKUP(A1163,'Medical Examinations'!$A$1:$J$2336,3,FALSE)</f>
        <v>4.55</v>
      </c>
      <c r="P1163" s="4" t="str">
        <f>VLOOKUP(A1163,'Medical Examinations'!$A$1:$J$2336,4,FALSE)</f>
        <v>No</v>
      </c>
      <c r="Q1163" s="4" t="str">
        <f>VLOOKUP(A1163,'Medical Examinations'!$A$1:$J$2336,5,FALSE)</f>
        <v>No</v>
      </c>
      <c r="R1163" s="4">
        <f>VLOOKUP(A1163,'Medical Examinations'!$A$1:$J$2336,7,FALSE)</f>
        <v>0</v>
      </c>
      <c r="S1163" s="4" t="str">
        <f>VLOOKUP(A1163,'Medical Examinations'!$A$1:$J$2336,6,FALSE)</f>
        <v>No</v>
      </c>
      <c r="T1163" s="4" t="str">
        <f>VLOOKUP(A1163,'Medical Examinations'!$A$1:$J$2336,8,FALSE)</f>
        <v>No</v>
      </c>
      <c r="U1163" s="4" t="str">
        <f>VLOOKUP(A1163,'Medical Examinations'!$A$1:$J$2336,9,FALSE)</f>
        <v>Overweight</v>
      </c>
      <c r="V1163" s="4" t="str">
        <f>VLOOKUP(A1163,'Medical Examinations'!$A$1:$J$2336,10,FALSE)</f>
        <v>Normal</v>
      </c>
      <c r="W1163" s="4"/>
      <c r="X1163" s="4"/>
    </row>
    <row r="1164" spans="1:24" ht="15.75" thickBot="1" x14ac:dyDescent="0.3">
      <c r="A1164" s="4" t="s">
        <v>1198</v>
      </c>
      <c r="B1164" s="5">
        <v>1975</v>
      </c>
      <c r="C1164" s="4" t="s">
        <v>36</v>
      </c>
      <c r="D1164" s="5">
        <v>29</v>
      </c>
      <c r="E1164" s="5" t="str">
        <f>CONCATENATE(D1164," ",C1164," ",B1164)</f>
        <v>29 Oct 1975</v>
      </c>
      <c r="F1164" s="4" t="str">
        <f>IF(M1164&lt;=30,"20-30",IF(M1164&lt;=40,"31-40",IF(M1164&lt;=50,"41-50","51+")))</f>
        <v>41-50</v>
      </c>
      <c r="G1164" s="19">
        <v>9620.33</v>
      </c>
      <c r="H1164" s="4" t="s">
        <v>12</v>
      </c>
      <c r="I1164" s="4" t="s">
        <v>12</v>
      </c>
      <c r="J1164" s="4" t="s">
        <v>23</v>
      </c>
      <c r="K1164" s="4"/>
      <c r="L1164" s="4" t="str">
        <f>VLOOKUP(A1164,'Customer Names'!$A$2:$B$2336,2,FALSE)</f>
        <v>Starbuck</v>
      </c>
      <c r="M1164" s="4">
        <f>DATEDIF(E1164,$K$2,"y")</f>
        <v>49</v>
      </c>
      <c r="N1164" s="4">
        <f>VLOOKUP(A1164,'Medical Examinations'!$A$2:$B$2336,2,FALSE)</f>
        <v>29.83</v>
      </c>
      <c r="O1164" s="4">
        <f>VLOOKUP(A1164,'Medical Examinations'!$A$1:$J$2336,3,FALSE)</f>
        <v>7.81</v>
      </c>
      <c r="P1164" s="4" t="str">
        <f>VLOOKUP(A1164,'Medical Examinations'!$A$1:$J$2336,4,FALSE)</f>
        <v>Yes</v>
      </c>
      <c r="Q1164" s="4" t="str">
        <f>VLOOKUP(A1164,'Medical Examinations'!$A$1:$J$2336,5,FALSE)</f>
        <v>No</v>
      </c>
      <c r="R1164" s="4">
        <f>VLOOKUP(A1164,'Medical Examinations'!$A$1:$J$2336,7,FALSE)</f>
        <v>1</v>
      </c>
      <c r="S1164" s="4" t="str">
        <f>VLOOKUP(A1164,'Medical Examinations'!$A$1:$J$2336,6,FALSE)</f>
        <v>No</v>
      </c>
      <c r="T1164" s="4" t="str">
        <f>VLOOKUP(A1164,'Medical Examinations'!$A$1:$J$2336,8,FALSE)</f>
        <v>No</v>
      </c>
      <c r="U1164" s="4" t="str">
        <f>VLOOKUP(A1164,'Medical Examinations'!$A$1:$J$2336,9,FALSE)</f>
        <v>Overweight</v>
      </c>
      <c r="V1164" s="4" t="str">
        <f>VLOOKUP(A1164,'Medical Examinations'!$A$1:$J$2336,10,FALSE)</f>
        <v>Diabetes</v>
      </c>
      <c r="W1164" s="4"/>
      <c r="X1164" s="4"/>
    </row>
    <row r="1165" spans="1:24" ht="15.75" thickBot="1" x14ac:dyDescent="0.3">
      <c r="A1165" s="4" t="s">
        <v>1199</v>
      </c>
      <c r="B1165" s="5">
        <v>1970</v>
      </c>
      <c r="C1165" s="4" t="s">
        <v>30</v>
      </c>
      <c r="D1165" s="5">
        <v>16</v>
      </c>
      <c r="E1165" s="5" t="str">
        <f>CONCATENATE(D1165," ",C1165," ",B1165)</f>
        <v>16 Dec 1970</v>
      </c>
      <c r="F1165" s="4" t="str">
        <f>IF(M1165&lt;=30,"20-30",IF(M1165&lt;=40,"31-40",IF(M1165&lt;=50,"41-50","51+")))</f>
        <v>51+</v>
      </c>
      <c r="G1165" s="19">
        <v>9625.92</v>
      </c>
      <c r="H1165" s="4" t="s">
        <v>11</v>
      </c>
      <c r="I1165" s="4" t="s">
        <v>12</v>
      </c>
      <c r="J1165" s="4" t="s">
        <v>42</v>
      </c>
      <c r="K1165" s="4"/>
      <c r="L1165" s="4" t="str">
        <f>VLOOKUP(A1165,'Customer Names'!$A$2:$B$2336,2,FALSE)</f>
        <v>Capriccioso</v>
      </c>
      <c r="M1165" s="4">
        <f>DATEDIF(E1165,$K$2,"y")</f>
        <v>54</v>
      </c>
      <c r="N1165" s="4">
        <f>VLOOKUP(A1165,'Medical Examinations'!$A$2:$B$2336,2,FALSE)</f>
        <v>31.2</v>
      </c>
      <c r="O1165" s="4">
        <f>VLOOKUP(A1165,'Medical Examinations'!$A$1:$J$2336,3,FALSE)</f>
        <v>11.04</v>
      </c>
      <c r="P1165" s="4" t="str">
        <f>VLOOKUP(A1165,'Medical Examinations'!$A$1:$J$2336,4,FALSE)</f>
        <v>Yes</v>
      </c>
      <c r="Q1165" s="4" t="str">
        <f>VLOOKUP(A1165,'Medical Examinations'!$A$1:$J$2336,5,FALSE)</f>
        <v>No</v>
      </c>
      <c r="R1165" s="4">
        <f>VLOOKUP(A1165,'Medical Examinations'!$A$1:$J$2336,7,FALSE)</f>
        <v>2</v>
      </c>
      <c r="S1165" s="4" t="str">
        <f>VLOOKUP(A1165,'Medical Examinations'!$A$1:$J$2336,6,FALSE)</f>
        <v>No</v>
      </c>
      <c r="T1165" s="4" t="str">
        <f>VLOOKUP(A1165,'Medical Examinations'!$A$1:$J$2336,8,FALSE)</f>
        <v>No</v>
      </c>
      <c r="U1165" s="4" t="str">
        <f>VLOOKUP(A1165,'Medical Examinations'!$A$1:$J$2336,9,FALSE)</f>
        <v>Obesity</v>
      </c>
      <c r="V1165" s="4" t="str">
        <f>VLOOKUP(A1165,'Medical Examinations'!$A$1:$J$2336,10,FALSE)</f>
        <v>Diabetes</v>
      </c>
      <c r="W1165" s="4"/>
      <c r="X1165" s="4"/>
    </row>
    <row r="1166" spans="1:24" ht="15.75" thickBot="1" x14ac:dyDescent="0.3">
      <c r="A1166" s="4" t="s">
        <v>1200</v>
      </c>
      <c r="B1166" s="5">
        <v>1998</v>
      </c>
      <c r="C1166" s="4" t="s">
        <v>18</v>
      </c>
      <c r="D1166" s="5">
        <v>23</v>
      </c>
      <c r="E1166" s="5" t="str">
        <f>CONCATENATE(D1166," ",C1166," ",B1166)</f>
        <v>23 Jun 1998</v>
      </c>
      <c r="F1166" s="4" t="str">
        <f>IF(M1166&lt;=30,"20-30",IF(M1166&lt;=40,"31-40",IF(M1166&lt;=50,"41-50","51+")))</f>
        <v>20-30</v>
      </c>
      <c r="G1166" s="19">
        <v>9628.7900000000009</v>
      </c>
      <c r="H1166" s="4" t="s">
        <v>11</v>
      </c>
      <c r="I1166" s="4" t="s">
        <v>11</v>
      </c>
      <c r="J1166" s="4" t="s">
        <v>535</v>
      </c>
      <c r="K1166" s="4"/>
      <c r="L1166" s="4" t="str">
        <f>VLOOKUP(A1166,'Customer Names'!$A$2:$B$2336,2,FALSE)</f>
        <v>Chen</v>
      </c>
      <c r="M1166" s="4">
        <f>DATEDIF(E1166,$K$2,"y")</f>
        <v>26</v>
      </c>
      <c r="N1166" s="4">
        <f>VLOOKUP(A1166,'Medical Examinations'!$A$2:$B$2336,2,FALSE)</f>
        <v>45.41</v>
      </c>
      <c r="O1166" s="4">
        <f>VLOOKUP(A1166,'Medical Examinations'!$A$1:$J$2336,3,FALSE)</f>
        <v>4.96</v>
      </c>
      <c r="P1166" s="4" t="str">
        <f>VLOOKUP(A1166,'Medical Examinations'!$A$1:$J$2336,4,FALSE)</f>
        <v>No</v>
      </c>
      <c r="Q1166" s="4" t="str">
        <f>VLOOKUP(A1166,'Medical Examinations'!$A$1:$J$2336,5,FALSE)</f>
        <v>No</v>
      </c>
      <c r="R1166" s="4">
        <f>VLOOKUP(A1166,'Medical Examinations'!$A$1:$J$2336,7,FALSE)</f>
        <v>1</v>
      </c>
      <c r="S1166" s="4" t="str">
        <f>VLOOKUP(A1166,'Medical Examinations'!$A$1:$J$2336,6,FALSE)</f>
        <v>No</v>
      </c>
      <c r="T1166" s="4" t="str">
        <f>VLOOKUP(A1166,'Medical Examinations'!$A$1:$J$2336,8,FALSE)</f>
        <v>No</v>
      </c>
      <c r="U1166" s="4" t="str">
        <f>VLOOKUP(A1166,'Medical Examinations'!$A$1:$J$2336,9,FALSE)</f>
        <v>Obesity</v>
      </c>
      <c r="V1166" s="4" t="str">
        <f>VLOOKUP(A1166,'Medical Examinations'!$A$1:$J$2336,10,FALSE)</f>
        <v>Normal</v>
      </c>
      <c r="W1166" s="4"/>
      <c r="X1166" s="4"/>
    </row>
    <row r="1167" spans="1:24" ht="15.75" thickBot="1" x14ac:dyDescent="0.3">
      <c r="A1167" s="4" t="s">
        <v>1201</v>
      </c>
      <c r="B1167" s="5">
        <v>1979</v>
      </c>
      <c r="C1167" s="4" t="s">
        <v>30</v>
      </c>
      <c r="D1167" s="5">
        <v>19</v>
      </c>
      <c r="E1167" s="5" t="str">
        <f>CONCATENATE(D1167," ",C1167," ",B1167)</f>
        <v>19 Dec 1979</v>
      </c>
      <c r="F1167" s="4" t="str">
        <f>IF(M1167&lt;=30,"20-30",IF(M1167&lt;=40,"31-40",IF(M1167&lt;=50,"41-50","51+")))</f>
        <v>41-50</v>
      </c>
      <c r="G1167" s="19">
        <v>9630.2999999999993</v>
      </c>
      <c r="H1167" s="4" t="s">
        <v>11</v>
      </c>
      <c r="I1167" s="4" t="s">
        <v>11</v>
      </c>
      <c r="J1167" s="4" t="s">
        <v>300</v>
      </c>
      <c r="K1167" s="4"/>
      <c r="L1167" s="4" t="str">
        <f>VLOOKUP(A1167,'Customer Names'!$A$2:$B$2336,2,FALSE)</f>
        <v>Bower</v>
      </c>
      <c r="M1167" s="4">
        <f>DATEDIF(E1167,$K$2,"y")</f>
        <v>45</v>
      </c>
      <c r="N1167" s="4">
        <f>VLOOKUP(A1167,'Medical Examinations'!$A$2:$B$2336,2,FALSE)</f>
        <v>28.61</v>
      </c>
      <c r="O1167" s="4">
        <f>VLOOKUP(A1167,'Medical Examinations'!$A$1:$J$2336,3,FALSE)</f>
        <v>5.76</v>
      </c>
      <c r="P1167" s="4" t="str">
        <f>VLOOKUP(A1167,'Medical Examinations'!$A$1:$J$2336,4,FALSE)</f>
        <v>No</v>
      </c>
      <c r="Q1167" s="4" t="str">
        <f>VLOOKUP(A1167,'Medical Examinations'!$A$1:$J$2336,5,FALSE)</f>
        <v>No</v>
      </c>
      <c r="R1167" s="4">
        <f>VLOOKUP(A1167,'Medical Examinations'!$A$1:$J$2336,7,FALSE)</f>
        <v>1</v>
      </c>
      <c r="S1167" s="4" t="str">
        <f>VLOOKUP(A1167,'Medical Examinations'!$A$1:$J$2336,6,FALSE)</f>
        <v>Yes</v>
      </c>
      <c r="T1167" s="4" t="str">
        <f>VLOOKUP(A1167,'Medical Examinations'!$A$1:$J$2336,8,FALSE)</f>
        <v>No</v>
      </c>
      <c r="U1167" s="4" t="str">
        <f>VLOOKUP(A1167,'Medical Examinations'!$A$1:$J$2336,9,FALSE)</f>
        <v>Overweight</v>
      </c>
      <c r="V1167" s="4" t="str">
        <f>VLOOKUP(A1167,'Medical Examinations'!$A$1:$J$2336,10,FALSE)</f>
        <v>Prediabetes</v>
      </c>
      <c r="W1167" s="4"/>
      <c r="X1167" s="4"/>
    </row>
    <row r="1168" spans="1:24" ht="15.75" thickBot="1" x14ac:dyDescent="0.3">
      <c r="A1168" s="4" t="s">
        <v>1202</v>
      </c>
      <c r="B1168" s="5">
        <v>1972</v>
      </c>
      <c r="C1168" s="4" t="s">
        <v>36</v>
      </c>
      <c r="D1168" s="5">
        <v>23</v>
      </c>
      <c r="E1168" s="5" t="str">
        <f>CONCATENATE(D1168," ",C1168," ",B1168)</f>
        <v>23 Oct 1972</v>
      </c>
      <c r="F1168" s="4" t="str">
        <f>IF(M1168&lt;=30,"20-30",IF(M1168&lt;=40,"31-40",IF(M1168&lt;=50,"41-50","51+")))</f>
        <v>51+</v>
      </c>
      <c r="G1168" s="19">
        <v>9630.4</v>
      </c>
      <c r="H1168" s="4" t="s">
        <v>11</v>
      </c>
      <c r="I1168" s="4" t="s">
        <v>11</v>
      </c>
      <c r="J1168" s="4" t="s">
        <v>42</v>
      </c>
      <c r="K1168" s="4"/>
      <c r="L1168" s="4" t="str">
        <f>VLOOKUP(A1168,'Customer Names'!$A$2:$B$2336,2,FALSE)</f>
        <v>Peters</v>
      </c>
      <c r="M1168" s="4">
        <f>DATEDIF(E1168,$K$2,"y")</f>
        <v>52</v>
      </c>
      <c r="N1168" s="4">
        <f>VLOOKUP(A1168,'Medical Examinations'!$A$2:$B$2336,2,FALSE)</f>
        <v>32.299999999999997</v>
      </c>
      <c r="O1168" s="4">
        <f>VLOOKUP(A1168,'Medical Examinations'!$A$1:$J$2336,3,FALSE)</f>
        <v>4.37</v>
      </c>
      <c r="P1168" s="4" t="str">
        <f>VLOOKUP(A1168,'Medical Examinations'!$A$1:$J$2336,4,FALSE)</f>
        <v>No</v>
      </c>
      <c r="Q1168" s="4" t="str">
        <f>VLOOKUP(A1168,'Medical Examinations'!$A$1:$J$2336,5,FALSE)</f>
        <v>No</v>
      </c>
      <c r="R1168" s="4">
        <f>VLOOKUP(A1168,'Medical Examinations'!$A$1:$J$2336,7,FALSE)</f>
        <v>2</v>
      </c>
      <c r="S1168" s="4" t="str">
        <f>VLOOKUP(A1168,'Medical Examinations'!$A$1:$J$2336,6,FALSE)</f>
        <v>No</v>
      </c>
      <c r="T1168" s="4" t="str">
        <f>VLOOKUP(A1168,'Medical Examinations'!$A$1:$J$2336,8,FALSE)</f>
        <v>No</v>
      </c>
      <c r="U1168" s="4" t="str">
        <f>VLOOKUP(A1168,'Medical Examinations'!$A$1:$J$2336,9,FALSE)</f>
        <v>Obesity</v>
      </c>
      <c r="V1168" s="4" t="str">
        <f>VLOOKUP(A1168,'Medical Examinations'!$A$1:$J$2336,10,FALSE)</f>
        <v>Normal</v>
      </c>
      <c r="W1168" s="4"/>
      <c r="X1168" s="4"/>
    </row>
    <row r="1169" spans="1:24" ht="15.75" thickBot="1" x14ac:dyDescent="0.3">
      <c r="A1169" s="4" t="s">
        <v>1203</v>
      </c>
      <c r="B1169" s="5">
        <v>1968</v>
      </c>
      <c r="C1169" s="4" t="s">
        <v>18</v>
      </c>
      <c r="D1169" s="5">
        <v>22</v>
      </c>
      <c r="E1169" s="5" t="str">
        <f>CONCATENATE(D1169," ",C1169," ",B1169)</f>
        <v>22 Jun 1968</v>
      </c>
      <c r="F1169" s="4" t="str">
        <f>IF(M1169&lt;=30,"20-30",IF(M1169&lt;=40,"31-40",IF(M1169&lt;=50,"41-50","51+")))</f>
        <v>51+</v>
      </c>
      <c r="G1169" s="19">
        <v>9630.91</v>
      </c>
      <c r="H1169" s="4" t="s">
        <v>12</v>
      </c>
      <c r="I1169" s="4" t="s">
        <v>11</v>
      </c>
      <c r="J1169" s="4" t="s">
        <v>13</v>
      </c>
      <c r="K1169" s="4"/>
      <c r="L1169" s="4" t="str">
        <f>VLOOKUP(A1169,'Customer Names'!$A$2:$B$2336,2,FALSE)</f>
        <v>Giumarra</v>
      </c>
      <c r="M1169" s="4">
        <f>DATEDIF(E1169,$K$2,"y")</f>
        <v>56</v>
      </c>
      <c r="N1169" s="4">
        <f>VLOOKUP(A1169,'Medical Examinations'!$A$2:$B$2336,2,FALSE)</f>
        <v>25.75</v>
      </c>
      <c r="O1169" s="4">
        <f>VLOOKUP(A1169,'Medical Examinations'!$A$1:$J$2336,3,FALSE)</f>
        <v>9.23</v>
      </c>
      <c r="P1169" s="4" t="str">
        <f>VLOOKUP(A1169,'Medical Examinations'!$A$1:$J$2336,4,FALSE)</f>
        <v>No</v>
      </c>
      <c r="Q1169" s="4" t="str">
        <f>VLOOKUP(A1169,'Medical Examinations'!$A$1:$J$2336,5,FALSE)</f>
        <v>No</v>
      </c>
      <c r="R1169" s="4">
        <f>VLOOKUP(A1169,'Medical Examinations'!$A$1:$J$2336,7,FALSE)</f>
        <v>0</v>
      </c>
      <c r="S1169" s="4" t="str">
        <f>VLOOKUP(A1169,'Medical Examinations'!$A$1:$J$2336,6,FALSE)</f>
        <v>No</v>
      </c>
      <c r="T1169" s="4" t="str">
        <f>VLOOKUP(A1169,'Medical Examinations'!$A$1:$J$2336,8,FALSE)</f>
        <v>No</v>
      </c>
      <c r="U1169" s="4" t="str">
        <f>VLOOKUP(A1169,'Medical Examinations'!$A$1:$J$2336,9,FALSE)</f>
        <v>Overweight</v>
      </c>
      <c r="V1169" s="4" t="str">
        <f>VLOOKUP(A1169,'Medical Examinations'!$A$1:$J$2336,10,FALSE)</f>
        <v>Diabetes</v>
      </c>
      <c r="W1169" s="4"/>
      <c r="X1169" s="4"/>
    </row>
    <row r="1170" spans="1:24" ht="15.75" thickBot="1" x14ac:dyDescent="0.3">
      <c r="A1170" s="4" t="s">
        <v>1204</v>
      </c>
      <c r="B1170" s="5">
        <v>1970</v>
      </c>
      <c r="C1170" s="4" t="s">
        <v>20</v>
      </c>
      <c r="D1170" s="5">
        <v>30</v>
      </c>
      <c r="E1170" s="5" t="str">
        <f>CONCATENATE(D1170," ",C1170," ",B1170)</f>
        <v>30 Sep 1970</v>
      </c>
      <c r="F1170" s="4" t="str">
        <f>IF(M1170&lt;=30,"20-30",IF(M1170&lt;=40,"31-40",IF(M1170&lt;=50,"41-50","51+")))</f>
        <v>51+</v>
      </c>
      <c r="G1170" s="19">
        <v>9634.5400000000009</v>
      </c>
      <c r="H1170" s="4" t="s">
        <v>11</v>
      </c>
      <c r="I1170" s="4" t="s">
        <v>11</v>
      </c>
      <c r="J1170" s="4" t="s">
        <v>42</v>
      </c>
      <c r="K1170" s="4"/>
      <c r="L1170" s="4" t="str">
        <f>VLOOKUP(A1170,'Customer Names'!$A$2:$B$2336,2,FALSE)</f>
        <v>Roecker</v>
      </c>
      <c r="M1170" s="4">
        <f>DATEDIF(E1170,$K$2,"y")</f>
        <v>54</v>
      </c>
      <c r="N1170" s="4">
        <f>VLOOKUP(A1170,'Medical Examinations'!$A$2:$B$2336,2,FALSE)</f>
        <v>37.4</v>
      </c>
      <c r="O1170" s="4">
        <f>VLOOKUP(A1170,'Medical Examinations'!$A$1:$J$2336,3,FALSE)</f>
        <v>11.3</v>
      </c>
      <c r="P1170" s="4" t="str">
        <f>VLOOKUP(A1170,'Medical Examinations'!$A$1:$J$2336,4,FALSE)</f>
        <v>Yes</v>
      </c>
      <c r="Q1170" s="4" t="str">
        <f>VLOOKUP(A1170,'Medical Examinations'!$A$1:$J$2336,5,FALSE)</f>
        <v>No</v>
      </c>
      <c r="R1170" s="4">
        <f>VLOOKUP(A1170,'Medical Examinations'!$A$1:$J$2336,7,FALSE)</f>
        <v>2</v>
      </c>
      <c r="S1170" s="4" t="str">
        <f>VLOOKUP(A1170,'Medical Examinations'!$A$1:$J$2336,6,FALSE)</f>
        <v>No</v>
      </c>
      <c r="T1170" s="4" t="str">
        <f>VLOOKUP(A1170,'Medical Examinations'!$A$1:$J$2336,8,FALSE)</f>
        <v>No</v>
      </c>
      <c r="U1170" s="4" t="str">
        <f>VLOOKUP(A1170,'Medical Examinations'!$A$1:$J$2336,9,FALSE)</f>
        <v>Obesity</v>
      </c>
      <c r="V1170" s="4" t="str">
        <f>VLOOKUP(A1170,'Medical Examinations'!$A$1:$J$2336,10,FALSE)</f>
        <v>Diabetes</v>
      </c>
      <c r="W1170" s="4"/>
      <c r="X1170" s="4"/>
    </row>
    <row r="1171" spans="1:24" ht="15.75" thickBot="1" x14ac:dyDescent="0.3">
      <c r="A1171" s="4" t="s">
        <v>1205</v>
      </c>
      <c r="B1171" s="5">
        <v>1971</v>
      </c>
      <c r="C1171" s="4" t="s">
        <v>10</v>
      </c>
      <c r="D1171" s="5">
        <v>19</v>
      </c>
      <c r="E1171" s="5" t="str">
        <f>CONCATENATE(D1171," ",C1171," ",B1171)</f>
        <v>19 Jul 1971</v>
      </c>
      <c r="F1171" s="4" t="str">
        <f>IF(M1171&lt;=30,"20-30",IF(M1171&lt;=40,"31-40",IF(M1171&lt;=50,"41-50","51+")))</f>
        <v>51+</v>
      </c>
      <c r="G1171" s="19">
        <v>9644.25</v>
      </c>
      <c r="H1171" s="4" t="s">
        <v>11</v>
      </c>
      <c r="I1171" s="4" t="s">
        <v>16</v>
      </c>
      <c r="J1171" s="4" t="s">
        <v>23</v>
      </c>
      <c r="K1171" s="4"/>
      <c r="L1171" s="4" t="str">
        <f>VLOOKUP(A1171,'Customer Names'!$A$2:$B$2336,2,FALSE)</f>
        <v>McCarron</v>
      </c>
      <c r="M1171" s="4">
        <f>DATEDIF(E1171,$K$2,"y")</f>
        <v>53</v>
      </c>
      <c r="N1171" s="4">
        <f>VLOOKUP(A1171,'Medical Examinations'!$A$2:$B$2336,2,FALSE)</f>
        <v>18.05</v>
      </c>
      <c r="O1171" s="4">
        <f>VLOOKUP(A1171,'Medical Examinations'!$A$1:$J$2336,3,FALSE)</f>
        <v>6.94</v>
      </c>
      <c r="P1171" s="4" t="str">
        <f>VLOOKUP(A1171,'Medical Examinations'!$A$1:$J$2336,4,FALSE)</f>
        <v>No</v>
      </c>
      <c r="Q1171" s="4" t="str">
        <f>VLOOKUP(A1171,'Medical Examinations'!$A$1:$J$2336,5,FALSE)</f>
        <v>No</v>
      </c>
      <c r="R1171" s="4">
        <f>VLOOKUP(A1171,'Medical Examinations'!$A$1:$J$2336,7,FALSE)</f>
        <v>0</v>
      </c>
      <c r="S1171" s="4" t="str">
        <f>VLOOKUP(A1171,'Medical Examinations'!$A$1:$J$2336,6,FALSE)</f>
        <v>No</v>
      </c>
      <c r="T1171" s="4" t="str">
        <f>VLOOKUP(A1171,'Medical Examinations'!$A$1:$J$2336,8,FALSE)</f>
        <v>No</v>
      </c>
      <c r="U1171" s="4" t="str">
        <f>VLOOKUP(A1171,'Medical Examinations'!$A$1:$J$2336,9,FALSE)</f>
        <v>Underweight</v>
      </c>
      <c r="V1171" s="4" t="str">
        <f>VLOOKUP(A1171,'Medical Examinations'!$A$1:$J$2336,10,FALSE)</f>
        <v>Diabetes</v>
      </c>
      <c r="W1171" s="4"/>
      <c r="X1171" s="4"/>
    </row>
    <row r="1172" spans="1:24" ht="15.75" thickBot="1" x14ac:dyDescent="0.3">
      <c r="A1172" s="4" t="s">
        <v>1206</v>
      </c>
      <c r="B1172" s="5">
        <v>1974</v>
      </c>
      <c r="C1172" s="4" t="s">
        <v>10</v>
      </c>
      <c r="D1172" s="5">
        <v>8</v>
      </c>
      <c r="E1172" s="5" t="str">
        <f>CONCATENATE(D1172," ",C1172," ",B1172)</f>
        <v>8 Jul 1974</v>
      </c>
      <c r="F1172" s="4" t="str">
        <f>IF(M1172&lt;=30,"20-30",IF(M1172&lt;=40,"31-40",IF(M1172&lt;=50,"41-50","51+")))</f>
        <v>41-50</v>
      </c>
      <c r="G1172" s="19">
        <v>9653.81</v>
      </c>
      <c r="H1172" s="4" t="s">
        <v>11</v>
      </c>
      <c r="I1172" s="4" t="s">
        <v>11</v>
      </c>
      <c r="J1172" s="4" t="s">
        <v>42</v>
      </c>
      <c r="K1172" s="4"/>
      <c r="L1172" s="4" t="str">
        <f>VLOOKUP(A1172,'Customer Names'!$A$2:$B$2336,2,FALSE)</f>
        <v>Steadman</v>
      </c>
      <c r="M1172" s="4">
        <f>DATEDIF(E1172,$K$2,"y")</f>
        <v>50</v>
      </c>
      <c r="N1172" s="4">
        <f>VLOOKUP(A1172,'Medical Examinations'!$A$2:$B$2336,2,FALSE)</f>
        <v>30.14</v>
      </c>
      <c r="O1172" s="4">
        <f>VLOOKUP(A1172,'Medical Examinations'!$A$1:$J$2336,3,FALSE)</f>
        <v>9.85</v>
      </c>
      <c r="P1172" s="4" t="str">
        <f>VLOOKUP(A1172,'Medical Examinations'!$A$1:$J$2336,4,FALSE)</f>
        <v>No</v>
      </c>
      <c r="Q1172" s="4" t="str">
        <f>VLOOKUP(A1172,'Medical Examinations'!$A$1:$J$2336,5,FALSE)</f>
        <v>No</v>
      </c>
      <c r="R1172" s="4">
        <f>VLOOKUP(A1172,'Medical Examinations'!$A$1:$J$2336,7,FALSE)</f>
        <v>0</v>
      </c>
      <c r="S1172" s="4" t="str">
        <f>VLOOKUP(A1172,'Medical Examinations'!$A$1:$J$2336,6,FALSE)</f>
        <v>No</v>
      </c>
      <c r="T1172" s="4" t="str">
        <f>VLOOKUP(A1172,'Medical Examinations'!$A$1:$J$2336,8,FALSE)</f>
        <v>No</v>
      </c>
      <c r="U1172" s="4" t="str">
        <f>VLOOKUP(A1172,'Medical Examinations'!$A$1:$J$2336,9,FALSE)</f>
        <v>Obesity</v>
      </c>
      <c r="V1172" s="4" t="str">
        <f>VLOOKUP(A1172,'Medical Examinations'!$A$1:$J$2336,10,FALSE)</f>
        <v>Diabetes</v>
      </c>
      <c r="W1172" s="4"/>
      <c r="X1172" s="4"/>
    </row>
    <row r="1173" spans="1:24" ht="15.75" thickBot="1" x14ac:dyDescent="0.3">
      <c r="A1173" s="4" t="s">
        <v>1207</v>
      </c>
      <c r="B1173" s="5">
        <v>1981</v>
      </c>
      <c r="C1173" s="4" t="s">
        <v>34</v>
      </c>
      <c r="D1173" s="5">
        <v>8</v>
      </c>
      <c r="E1173" s="5" t="str">
        <f>CONCATENATE(D1173," ",C1173," ",B1173)</f>
        <v>8 Aug 1981</v>
      </c>
      <c r="F1173" s="4" t="str">
        <f>IF(M1173&lt;=30,"20-30",IF(M1173&lt;=40,"31-40",IF(M1173&lt;=50,"41-50","51+")))</f>
        <v>41-50</v>
      </c>
      <c r="G1173" s="19">
        <v>9664.34</v>
      </c>
      <c r="H1173" s="4" t="s">
        <v>11</v>
      </c>
      <c r="I1173" s="4" t="s">
        <v>12</v>
      </c>
      <c r="J1173" s="4" t="s">
        <v>42</v>
      </c>
      <c r="K1173" s="4"/>
      <c r="L1173" s="4" t="str">
        <f>VLOOKUP(A1173,'Customer Names'!$A$2:$B$2336,2,FALSE)</f>
        <v>Auger</v>
      </c>
      <c r="M1173" s="4">
        <f>DATEDIF(E1173,$K$2,"y")</f>
        <v>43</v>
      </c>
      <c r="N1173" s="4">
        <f>VLOOKUP(A1173,'Medical Examinations'!$A$2:$B$2336,2,FALSE)</f>
        <v>34.07</v>
      </c>
      <c r="O1173" s="4">
        <f>VLOOKUP(A1173,'Medical Examinations'!$A$1:$J$2336,3,FALSE)</f>
        <v>7.81</v>
      </c>
      <c r="P1173" s="4" t="str">
        <f>VLOOKUP(A1173,'Medical Examinations'!$A$1:$J$2336,4,FALSE)</f>
        <v>Yes</v>
      </c>
      <c r="Q1173" s="4" t="str">
        <f>VLOOKUP(A1173,'Medical Examinations'!$A$1:$J$2336,5,FALSE)</f>
        <v>No</v>
      </c>
      <c r="R1173" s="4">
        <f>VLOOKUP(A1173,'Medical Examinations'!$A$1:$J$2336,7,FALSE)</f>
        <v>0</v>
      </c>
      <c r="S1173" s="4" t="str">
        <f>VLOOKUP(A1173,'Medical Examinations'!$A$1:$J$2336,6,FALSE)</f>
        <v>No</v>
      </c>
      <c r="T1173" s="4" t="str">
        <f>VLOOKUP(A1173,'Medical Examinations'!$A$1:$J$2336,8,FALSE)</f>
        <v>No</v>
      </c>
      <c r="U1173" s="4" t="str">
        <f>VLOOKUP(A1173,'Medical Examinations'!$A$1:$J$2336,9,FALSE)</f>
        <v>Obesity</v>
      </c>
      <c r="V1173" s="4" t="str">
        <f>VLOOKUP(A1173,'Medical Examinations'!$A$1:$J$2336,10,FALSE)</f>
        <v>Diabetes</v>
      </c>
      <c r="W1173" s="4"/>
      <c r="X1173" s="4"/>
    </row>
    <row r="1174" spans="1:24" ht="15.75" thickBot="1" x14ac:dyDescent="0.3">
      <c r="A1174" s="4" t="s">
        <v>1208</v>
      </c>
      <c r="B1174" s="5">
        <v>1966</v>
      </c>
      <c r="C1174" s="4" t="s">
        <v>20</v>
      </c>
      <c r="D1174" s="5">
        <v>16</v>
      </c>
      <c r="E1174" s="5" t="str">
        <f>CONCATENATE(D1174," ",C1174," ",B1174)</f>
        <v>16 Sep 1966</v>
      </c>
      <c r="F1174" s="4" t="str">
        <f>IF(M1174&lt;=30,"20-30",IF(M1174&lt;=40,"31-40",IF(M1174&lt;=50,"41-50","51+")))</f>
        <v>51+</v>
      </c>
      <c r="G1174" s="19">
        <v>9684.2900000000009</v>
      </c>
      <c r="H1174" s="4" t="s">
        <v>12</v>
      </c>
      <c r="I1174" s="4" t="s">
        <v>11</v>
      </c>
      <c r="J1174" s="4" t="s">
        <v>13</v>
      </c>
      <c r="K1174" s="4"/>
      <c r="L1174" s="4" t="str">
        <f>VLOOKUP(A1174,'Customer Names'!$A$2:$B$2336,2,FALSE)</f>
        <v>Sadler</v>
      </c>
      <c r="M1174" s="4">
        <f>DATEDIF(E1174,$K$2,"y")</f>
        <v>58</v>
      </c>
      <c r="N1174" s="4">
        <f>VLOOKUP(A1174,'Medical Examinations'!$A$2:$B$2336,2,FALSE)</f>
        <v>24.78</v>
      </c>
      <c r="O1174" s="4">
        <f>VLOOKUP(A1174,'Medical Examinations'!$A$1:$J$2336,3,FALSE)</f>
        <v>4.24</v>
      </c>
      <c r="P1174" s="4" t="str">
        <f>VLOOKUP(A1174,'Medical Examinations'!$A$1:$J$2336,4,FALSE)</f>
        <v>Yes</v>
      </c>
      <c r="Q1174" s="4" t="str">
        <f>VLOOKUP(A1174,'Medical Examinations'!$A$1:$J$2336,5,FALSE)</f>
        <v>No</v>
      </c>
      <c r="R1174" s="4">
        <f>VLOOKUP(A1174,'Medical Examinations'!$A$1:$J$2336,7,FALSE)</f>
        <v>2</v>
      </c>
      <c r="S1174" s="4" t="str">
        <f>VLOOKUP(A1174,'Medical Examinations'!$A$1:$J$2336,6,FALSE)</f>
        <v>No</v>
      </c>
      <c r="T1174" s="4" t="str">
        <f>VLOOKUP(A1174,'Medical Examinations'!$A$1:$J$2336,8,FALSE)</f>
        <v>No</v>
      </c>
      <c r="U1174" s="4" t="str">
        <f>VLOOKUP(A1174,'Medical Examinations'!$A$1:$J$2336,9,FALSE)</f>
        <v>Normal Weight</v>
      </c>
      <c r="V1174" s="4" t="str">
        <f>VLOOKUP(A1174,'Medical Examinations'!$A$1:$J$2336,10,FALSE)</f>
        <v>Normal</v>
      </c>
      <c r="W1174" s="4"/>
      <c r="X1174" s="4"/>
    </row>
    <row r="1175" spans="1:24" ht="15.75" thickBot="1" x14ac:dyDescent="0.3">
      <c r="A1175" s="4" t="s">
        <v>1209</v>
      </c>
      <c r="B1175" s="5">
        <v>1964</v>
      </c>
      <c r="C1175" s="4" t="s">
        <v>15</v>
      </c>
      <c r="D1175" s="5">
        <v>7</v>
      </c>
      <c r="E1175" s="5" t="str">
        <f>CONCATENATE(D1175," ",C1175," ",B1175)</f>
        <v>7 Nov 1964</v>
      </c>
      <c r="F1175" s="4" t="str">
        <f>IF(M1175&lt;=30,"20-30",IF(M1175&lt;=40,"31-40",IF(M1175&lt;=50,"41-50","51+")))</f>
        <v>51+</v>
      </c>
      <c r="G1175" s="19">
        <v>9698.42</v>
      </c>
      <c r="H1175" s="4" t="s">
        <v>12</v>
      </c>
      <c r="I1175" s="4" t="s">
        <v>12</v>
      </c>
      <c r="J1175" s="4" t="s">
        <v>13</v>
      </c>
      <c r="K1175" s="4"/>
      <c r="L1175" s="4" t="str">
        <f>VLOOKUP(A1175,'Customer Names'!$A$2:$B$2336,2,FALSE)</f>
        <v>Theis</v>
      </c>
      <c r="M1175" s="4">
        <f>DATEDIF(E1175,$K$2,"y")</f>
        <v>60</v>
      </c>
      <c r="N1175" s="4">
        <f>VLOOKUP(A1175,'Medical Examinations'!$A$2:$B$2336,2,FALSE)</f>
        <v>22.92</v>
      </c>
      <c r="O1175" s="4">
        <f>VLOOKUP(A1175,'Medical Examinations'!$A$1:$J$2336,3,FALSE)</f>
        <v>5.87</v>
      </c>
      <c r="P1175" s="4" t="str">
        <f>VLOOKUP(A1175,'Medical Examinations'!$A$1:$J$2336,4,FALSE)</f>
        <v>Yes</v>
      </c>
      <c r="Q1175" s="4" t="str">
        <f>VLOOKUP(A1175,'Medical Examinations'!$A$1:$J$2336,5,FALSE)</f>
        <v>No</v>
      </c>
      <c r="R1175" s="4">
        <f>VLOOKUP(A1175,'Medical Examinations'!$A$1:$J$2336,7,FALSE)</f>
        <v>1</v>
      </c>
      <c r="S1175" s="4" t="str">
        <f>VLOOKUP(A1175,'Medical Examinations'!$A$1:$J$2336,6,FALSE)</f>
        <v>No</v>
      </c>
      <c r="T1175" s="4" t="str">
        <f>VLOOKUP(A1175,'Medical Examinations'!$A$1:$J$2336,8,FALSE)</f>
        <v>No</v>
      </c>
      <c r="U1175" s="4" t="str">
        <f>VLOOKUP(A1175,'Medical Examinations'!$A$1:$J$2336,9,FALSE)</f>
        <v>Normal Weight</v>
      </c>
      <c r="V1175" s="4" t="str">
        <f>VLOOKUP(A1175,'Medical Examinations'!$A$1:$J$2336,10,FALSE)</f>
        <v>Prediabetes</v>
      </c>
      <c r="W1175" s="4"/>
      <c r="X1175" s="4"/>
    </row>
    <row r="1176" spans="1:24" ht="15.75" thickBot="1" x14ac:dyDescent="0.3">
      <c r="A1176" s="4" t="s">
        <v>1210</v>
      </c>
      <c r="B1176" s="5">
        <v>1977</v>
      </c>
      <c r="C1176" s="4" t="s">
        <v>20</v>
      </c>
      <c r="D1176" s="5">
        <v>19</v>
      </c>
      <c r="E1176" s="5" t="str">
        <f>CONCATENATE(D1176," ",C1176," ",B1176)</f>
        <v>19 Sep 1977</v>
      </c>
      <c r="F1176" s="4" t="str">
        <f>IF(M1176&lt;=30,"20-30",IF(M1176&lt;=40,"31-40",IF(M1176&lt;=50,"41-50","51+")))</f>
        <v>41-50</v>
      </c>
      <c r="G1176" s="19">
        <v>9704.67</v>
      </c>
      <c r="H1176" s="4" t="s">
        <v>11</v>
      </c>
      <c r="I1176" s="4" t="s">
        <v>12</v>
      </c>
      <c r="J1176" s="4" t="s">
        <v>247</v>
      </c>
      <c r="K1176" s="4"/>
      <c r="L1176" s="4" t="str">
        <f>VLOOKUP(A1176,'Customer Names'!$A$2:$B$2336,2,FALSE)</f>
        <v>Miller</v>
      </c>
      <c r="M1176" s="4">
        <f>DATEDIF(E1176,$K$2,"y")</f>
        <v>47</v>
      </c>
      <c r="N1176" s="4">
        <f>VLOOKUP(A1176,'Medical Examinations'!$A$2:$B$2336,2,FALSE)</f>
        <v>39.994999999999997</v>
      </c>
      <c r="O1176" s="4">
        <f>VLOOKUP(A1176,'Medical Examinations'!$A$1:$J$2336,3,FALSE)</f>
        <v>4.6500000000000004</v>
      </c>
      <c r="P1176" s="4" t="str">
        <f>VLOOKUP(A1176,'Medical Examinations'!$A$1:$J$2336,4,FALSE)</f>
        <v>No</v>
      </c>
      <c r="Q1176" s="4" t="str">
        <f>VLOOKUP(A1176,'Medical Examinations'!$A$1:$J$2336,5,FALSE)</f>
        <v>No</v>
      </c>
      <c r="R1176" s="4">
        <f>VLOOKUP(A1176,'Medical Examinations'!$A$1:$J$2336,7,FALSE)</f>
        <v>0</v>
      </c>
      <c r="S1176" s="4" t="str">
        <f>VLOOKUP(A1176,'Medical Examinations'!$A$1:$J$2336,6,FALSE)</f>
        <v>No</v>
      </c>
      <c r="T1176" s="4" t="str">
        <f>VLOOKUP(A1176,'Medical Examinations'!$A$1:$J$2336,8,FALSE)</f>
        <v>No</v>
      </c>
      <c r="U1176" s="4" t="str">
        <f>VLOOKUP(A1176,'Medical Examinations'!$A$1:$J$2336,9,FALSE)</f>
        <v>Obesity</v>
      </c>
      <c r="V1176" s="4" t="str">
        <f>VLOOKUP(A1176,'Medical Examinations'!$A$1:$J$2336,10,FALSE)</f>
        <v>Normal</v>
      </c>
      <c r="W1176" s="4"/>
      <c r="X1176" s="4"/>
    </row>
    <row r="1177" spans="1:24" ht="15.75" thickBot="1" x14ac:dyDescent="0.3">
      <c r="A1177" s="4" t="s">
        <v>1211</v>
      </c>
      <c r="B1177" s="5">
        <v>1972</v>
      </c>
      <c r="C1177" s="4" t="s">
        <v>10</v>
      </c>
      <c r="D1177" s="5">
        <v>10</v>
      </c>
      <c r="E1177" s="5" t="str">
        <f>CONCATENATE(D1177," ",C1177," ",B1177)</f>
        <v>10 Jul 1972</v>
      </c>
      <c r="F1177" s="4" t="str">
        <f>IF(M1177&lt;=30,"20-30",IF(M1177&lt;=40,"31-40",IF(M1177&lt;=50,"41-50","51+")))</f>
        <v>51+</v>
      </c>
      <c r="G1177" s="19">
        <v>9710.7099999999991</v>
      </c>
      <c r="H1177" s="4" t="s">
        <v>11</v>
      </c>
      <c r="I1177" s="4" t="s">
        <v>16</v>
      </c>
      <c r="J1177" s="4" t="s">
        <v>300</v>
      </c>
      <c r="K1177" s="4"/>
      <c r="L1177" s="4" t="str">
        <f>VLOOKUP(A1177,'Customer Names'!$A$2:$B$2336,2,FALSE)</f>
        <v>Chruniak</v>
      </c>
      <c r="M1177" s="4">
        <f>DATEDIF(E1177,$K$2,"y")</f>
        <v>52</v>
      </c>
      <c r="N1177" s="4">
        <f>VLOOKUP(A1177,'Medical Examinations'!$A$2:$B$2336,2,FALSE)</f>
        <v>26.35</v>
      </c>
      <c r="O1177" s="4">
        <f>VLOOKUP(A1177,'Medical Examinations'!$A$1:$J$2336,3,FALSE)</f>
        <v>6.21</v>
      </c>
      <c r="P1177" s="4" t="str">
        <f>VLOOKUP(A1177,'Medical Examinations'!$A$1:$J$2336,4,FALSE)</f>
        <v>No</v>
      </c>
      <c r="Q1177" s="4" t="str">
        <f>VLOOKUP(A1177,'Medical Examinations'!$A$1:$J$2336,5,FALSE)</f>
        <v>No</v>
      </c>
      <c r="R1177" s="4">
        <f>VLOOKUP(A1177,'Medical Examinations'!$A$1:$J$2336,7,FALSE)</f>
        <v>2</v>
      </c>
      <c r="S1177" s="4" t="str">
        <f>VLOOKUP(A1177,'Medical Examinations'!$A$1:$J$2336,6,FALSE)</f>
        <v>No</v>
      </c>
      <c r="T1177" s="4" t="str">
        <f>VLOOKUP(A1177,'Medical Examinations'!$A$1:$J$2336,8,FALSE)</f>
        <v>No</v>
      </c>
      <c r="U1177" s="4" t="str">
        <f>VLOOKUP(A1177,'Medical Examinations'!$A$1:$J$2336,9,FALSE)</f>
        <v>Overweight</v>
      </c>
      <c r="V1177" s="4" t="str">
        <f>VLOOKUP(A1177,'Medical Examinations'!$A$1:$J$2336,10,FALSE)</f>
        <v>Prediabetes</v>
      </c>
      <c r="W1177" s="4"/>
      <c r="X1177" s="4"/>
    </row>
    <row r="1178" spans="1:24" ht="15.75" thickBot="1" x14ac:dyDescent="0.3">
      <c r="A1178" s="4" t="s">
        <v>1212</v>
      </c>
      <c r="B1178" s="5">
        <v>1975</v>
      </c>
      <c r="C1178" s="4" t="s">
        <v>18</v>
      </c>
      <c r="D1178" s="5">
        <v>27</v>
      </c>
      <c r="E1178" s="5" t="str">
        <f>CONCATENATE(D1178," ",C1178," ",B1178)</f>
        <v>27 Jun 1975</v>
      </c>
      <c r="F1178" s="4" t="str">
        <f>IF(M1178&lt;=30,"20-30",IF(M1178&lt;=40,"31-40",IF(M1178&lt;=50,"41-50","51+")))</f>
        <v>41-50</v>
      </c>
      <c r="G1178" s="19">
        <v>9715.84</v>
      </c>
      <c r="H1178" s="4" t="s">
        <v>11</v>
      </c>
      <c r="I1178" s="4" t="s">
        <v>16</v>
      </c>
      <c r="J1178" s="4" t="s">
        <v>247</v>
      </c>
      <c r="K1178" s="4"/>
      <c r="L1178" s="4" t="str">
        <f>VLOOKUP(A1178,'Customer Names'!$A$2:$B$2336,2,FALSE)</f>
        <v>Sheptock</v>
      </c>
      <c r="M1178" s="4">
        <f>DATEDIF(E1178,$K$2,"y")</f>
        <v>49</v>
      </c>
      <c r="N1178" s="4">
        <f>VLOOKUP(A1178,'Medical Examinations'!$A$2:$B$2336,2,FALSE)</f>
        <v>26.6</v>
      </c>
      <c r="O1178" s="4">
        <f>VLOOKUP(A1178,'Medical Examinations'!$A$1:$J$2336,3,FALSE)</f>
        <v>8.4499999999999993</v>
      </c>
      <c r="P1178" s="4" t="str">
        <f>VLOOKUP(A1178,'Medical Examinations'!$A$1:$J$2336,4,FALSE)</f>
        <v>Yes</v>
      </c>
      <c r="Q1178" s="4" t="str">
        <f>VLOOKUP(A1178,'Medical Examinations'!$A$1:$J$2336,5,FALSE)</f>
        <v>No</v>
      </c>
      <c r="R1178" s="4">
        <f>VLOOKUP(A1178,'Medical Examinations'!$A$1:$J$2336,7,FALSE)</f>
        <v>1</v>
      </c>
      <c r="S1178" s="4" t="str">
        <f>VLOOKUP(A1178,'Medical Examinations'!$A$1:$J$2336,6,FALSE)</f>
        <v>No</v>
      </c>
      <c r="T1178" s="4" t="str">
        <f>VLOOKUP(A1178,'Medical Examinations'!$A$1:$J$2336,8,FALSE)</f>
        <v>No</v>
      </c>
      <c r="U1178" s="4" t="str">
        <f>VLOOKUP(A1178,'Medical Examinations'!$A$1:$J$2336,9,FALSE)</f>
        <v>Overweight</v>
      </c>
      <c r="V1178" s="4" t="str">
        <f>VLOOKUP(A1178,'Medical Examinations'!$A$1:$J$2336,10,FALSE)</f>
        <v>Diabetes</v>
      </c>
      <c r="W1178" s="4"/>
      <c r="X1178" s="4"/>
    </row>
    <row r="1179" spans="1:24" ht="15.75" thickBot="1" x14ac:dyDescent="0.3">
      <c r="A1179" s="4" t="s">
        <v>1213</v>
      </c>
      <c r="B1179" s="5">
        <v>1970</v>
      </c>
      <c r="C1179" s="4" t="s">
        <v>20</v>
      </c>
      <c r="D1179" s="5">
        <v>12</v>
      </c>
      <c r="E1179" s="5" t="str">
        <f>CONCATENATE(D1179," ",C1179," ",B1179)</f>
        <v>12 Sep 1970</v>
      </c>
      <c r="F1179" s="4" t="str">
        <f>IF(M1179&lt;=30,"20-30",IF(M1179&lt;=40,"31-40",IF(M1179&lt;=50,"41-50","51+")))</f>
        <v>51+</v>
      </c>
      <c r="G1179" s="19">
        <v>9722.77</v>
      </c>
      <c r="H1179" s="4" t="s">
        <v>12</v>
      </c>
      <c r="I1179" s="4" t="s">
        <v>16</v>
      </c>
      <c r="J1179" s="4" t="s">
        <v>168</v>
      </c>
      <c r="K1179" s="4"/>
      <c r="L1179" s="4" t="str">
        <f>VLOOKUP(A1179,'Customer Names'!$A$2:$B$2336,2,FALSE)</f>
        <v>Blanco</v>
      </c>
      <c r="M1179" s="4">
        <f>DATEDIF(E1179,$K$2,"y")</f>
        <v>54</v>
      </c>
      <c r="N1179" s="4">
        <f>VLOOKUP(A1179,'Medical Examinations'!$A$2:$B$2336,2,FALSE)</f>
        <v>33.25</v>
      </c>
      <c r="O1179" s="4">
        <f>VLOOKUP(A1179,'Medical Examinations'!$A$1:$J$2336,3,FALSE)</f>
        <v>7.42</v>
      </c>
      <c r="P1179" s="4" t="str">
        <f>VLOOKUP(A1179,'Medical Examinations'!$A$1:$J$2336,4,FALSE)</f>
        <v>Yes</v>
      </c>
      <c r="Q1179" s="4" t="str">
        <f>VLOOKUP(A1179,'Medical Examinations'!$A$1:$J$2336,5,FALSE)</f>
        <v>No</v>
      </c>
      <c r="R1179" s="4">
        <f>VLOOKUP(A1179,'Medical Examinations'!$A$1:$J$2336,7,FALSE)</f>
        <v>2</v>
      </c>
      <c r="S1179" s="4" t="str">
        <f>VLOOKUP(A1179,'Medical Examinations'!$A$1:$J$2336,6,FALSE)</f>
        <v>No</v>
      </c>
      <c r="T1179" s="4" t="str">
        <f>VLOOKUP(A1179,'Medical Examinations'!$A$1:$J$2336,8,FALSE)</f>
        <v>No</v>
      </c>
      <c r="U1179" s="4" t="str">
        <f>VLOOKUP(A1179,'Medical Examinations'!$A$1:$J$2336,9,FALSE)</f>
        <v>Obesity</v>
      </c>
      <c r="V1179" s="4" t="str">
        <f>VLOOKUP(A1179,'Medical Examinations'!$A$1:$J$2336,10,FALSE)</f>
        <v>Diabetes</v>
      </c>
      <c r="W1179" s="4"/>
      <c r="X1179" s="4"/>
    </row>
    <row r="1180" spans="1:24" ht="15.75" thickBot="1" x14ac:dyDescent="0.3">
      <c r="A1180" s="4" t="s">
        <v>1214</v>
      </c>
      <c r="B1180" s="5">
        <v>1970</v>
      </c>
      <c r="C1180" s="4" t="s">
        <v>34</v>
      </c>
      <c r="D1180" s="5">
        <v>18</v>
      </c>
      <c r="E1180" s="5" t="str">
        <f>CONCATENATE(D1180," ",C1180," ",B1180)</f>
        <v>18 Aug 1970</v>
      </c>
      <c r="F1180" s="4" t="str">
        <f>IF(M1180&lt;=30,"20-30",IF(M1180&lt;=40,"31-40",IF(M1180&lt;=50,"41-50","51+")))</f>
        <v>51+</v>
      </c>
      <c r="G1180" s="19">
        <v>9724.5300000000007</v>
      </c>
      <c r="H1180" s="4" t="s">
        <v>12</v>
      </c>
      <c r="I1180" s="4" t="s">
        <v>16</v>
      </c>
      <c r="J1180" s="4" t="s">
        <v>42</v>
      </c>
      <c r="K1180" s="4"/>
      <c r="L1180" s="4" t="str">
        <f>VLOOKUP(A1180,'Customer Names'!$A$2:$B$2336,2,FALSE)</f>
        <v>Sprieser</v>
      </c>
      <c r="M1180" s="4">
        <f>DATEDIF(E1180,$K$2,"y")</f>
        <v>54</v>
      </c>
      <c r="N1180" s="4">
        <f>VLOOKUP(A1180,'Medical Examinations'!$A$2:$B$2336,2,FALSE)</f>
        <v>30.2</v>
      </c>
      <c r="O1180" s="4">
        <f>VLOOKUP(A1180,'Medical Examinations'!$A$1:$J$2336,3,FALSE)</f>
        <v>9.8800000000000008</v>
      </c>
      <c r="P1180" s="4" t="str">
        <f>VLOOKUP(A1180,'Medical Examinations'!$A$1:$J$2336,4,FALSE)</f>
        <v>Yes</v>
      </c>
      <c r="Q1180" s="4" t="str">
        <f>VLOOKUP(A1180,'Medical Examinations'!$A$1:$J$2336,5,FALSE)</f>
        <v>No</v>
      </c>
      <c r="R1180" s="4">
        <f>VLOOKUP(A1180,'Medical Examinations'!$A$1:$J$2336,7,FALSE)</f>
        <v>2</v>
      </c>
      <c r="S1180" s="4" t="str">
        <f>VLOOKUP(A1180,'Medical Examinations'!$A$1:$J$2336,6,FALSE)</f>
        <v>No</v>
      </c>
      <c r="T1180" s="4" t="str">
        <f>VLOOKUP(A1180,'Medical Examinations'!$A$1:$J$2336,8,FALSE)</f>
        <v>No</v>
      </c>
      <c r="U1180" s="4" t="str">
        <f>VLOOKUP(A1180,'Medical Examinations'!$A$1:$J$2336,9,FALSE)</f>
        <v>Obesity</v>
      </c>
      <c r="V1180" s="4" t="str">
        <f>VLOOKUP(A1180,'Medical Examinations'!$A$1:$J$2336,10,FALSE)</f>
        <v>Diabetes</v>
      </c>
      <c r="W1180" s="4"/>
      <c r="X1180" s="4"/>
    </row>
    <row r="1181" spans="1:24" ht="15.75" thickBot="1" x14ac:dyDescent="0.3">
      <c r="A1181" s="4" t="s">
        <v>1215</v>
      </c>
      <c r="B1181" s="5">
        <v>1970</v>
      </c>
      <c r="C1181" s="4" t="s">
        <v>10</v>
      </c>
      <c r="D1181" s="5">
        <v>4</v>
      </c>
      <c r="E1181" s="5" t="str">
        <f>CONCATENATE(D1181," ",C1181," ",B1181)</f>
        <v>4 Jul 1970</v>
      </c>
      <c r="F1181" s="4" t="str">
        <f>IF(M1181&lt;=30,"20-30",IF(M1181&lt;=40,"31-40",IF(M1181&lt;=50,"41-50","51+")))</f>
        <v>51+</v>
      </c>
      <c r="G1181" s="19">
        <v>9748.91</v>
      </c>
      <c r="H1181" s="4" t="s">
        <v>11</v>
      </c>
      <c r="I1181" s="4" t="s">
        <v>16</v>
      </c>
      <c r="J1181" s="4" t="s">
        <v>13</v>
      </c>
      <c r="K1181" s="4"/>
      <c r="L1181" s="4" t="str">
        <f>VLOOKUP(A1181,'Customer Names'!$A$2:$B$2336,2,FALSE)</f>
        <v>Segall</v>
      </c>
      <c r="M1181" s="4">
        <f>DATEDIF(E1181,$K$2,"y")</f>
        <v>54</v>
      </c>
      <c r="N1181" s="4">
        <f>VLOOKUP(A1181,'Medical Examinations'!$A$2:$B$2336,2,FALSE)</f>
        <v>47.74</v>
      </c>
      <c r="O1181" s="4">
        <f>VLOOKUP(A1181,'Medical Examinations'!$A$1:$J$2336,3,FALSE)</f>
        <v>8.0500000000000007</v>
      </c>
      <c r="P1181" s="4" t="str">
        <f>VLOOKUP(A1181,'Medical Examinations'!$A$1:$J$2336,4,FALSE)</f>
        <v>Yes</v>
      </c>
      <c r="Q1181" s="4" t="str">
        <f>VLOOKUP(A1181,'Medical Examinations'!$A$1:$J$2336,5,FALSE)</f>
        <v>No</v>
      </c>
      <c r="R1181" s="4">
        <f>VLOOKUP(A1181,'Medical Examinations'!$A$1:$J$2336,7,FALSE)</f>
        <v>2</v>
      </c>
      <c r="S1181" s="4" t="str">
        <f>VLOOKUP(A1181,'Medical Examinations'!$A$1:$J$2336,6,FALSE)</f>
        <v>No</v>
      </c>
      <c r="T1181" s="4" t="str">
        <f>VLOOKUP(A1181,'Medical Examinations'!$A$1:$J$2336,8,FALSE)</f>
        <v>No</v>
      </c>
      <c r="U1181" s="4" t="str">
        <f>VLOOKUP(A1181,'Medical Examinations'!$A$1:$J$2336,9,FALSE)</f>
        <v>Obesity</v>
      </c>
      <c r="V1181" s="4" t="str">
        <f>VLOOKUP(A1181,'Medical Examinations'!$A$1:$J$2336,10,FALSE)</f>
        <v>Diabetes</v>
      </c>
      <c r="W1181" s="4"/>
      <c r="X1181" s="4"/>
    </row>
    <row r="1182" spans="1:24" ht="15.75" thickBot="1" x14ac:dyDescent="0.3">
      <c r="A1182" s="4" t="s">
        <v>1216</v>
      </c>
      <c r="B1182" s="5">
        <v>2001</v>
      </c>
      <c r="C1182" s="4" t="s">
        <v>10</v>
      </c>
      <c r="D1182" s="5">
        <v>14</v>
      </c>
      <c r="E1182" s="5" t="str">
        <f>CONCATENATE(D1182," ",C1182," ",B1182)</f>
        <v>14 Jul 2001</v>
      </c>
      <c r="F1182" s="4" t="str">
        <f>IF(M1182&lt;=30,"20-30",IF(M1182&lt;=40,"31-40",IF(M1182&lt;=50,"41-50","51+")))</f>
        <v>20-30</v>
      </c>
      <c r="G1182" s="19">
        <v>9753.49</v>
      </c>
      <c r="H1182" s="4" t="s">
        <v>11</v>
      </c>
      <c r="I1182" s="4" t="s">
        <v>11</v>
      </c>
      <c r="J1182" s="4" t="s">
        <v>23</v>
      </c>
      <c r="K1182" s="4"/>
      <c r="L1182" s="4" t="str">
        <f>VLOOKUP(A1182,'Customer Names'!$A$2:$B$2336,2,FALSE)</f>
        <v>Mossler</v>
      </c>
      <c r="M1182" s="4">
        <f>DATEDIF(E1182,$K$2,"y")</f>
        <v>23</v>
      </c>
      <c r="N1182" s="4">
        <f>VLOOKUP(A1182,'Medical Examinations'!$A$2:$B$2336,2,FALSE)</f>
        <v>49.09</v>
      </c>
      <c r="O1182" s="4">
        <f>VLOOKUP(A1182,'Medical Examinations'!$A$1:$J$2336,3,FALSE)</f>
        <v>6.3</v>
      </c>
      <c r="P1182" s="4" t="str">
        <f>VLOOKUP(A1182,'Medical Examinations'!$A$1:$J$2336,4,FALSE)</f>
        <v>Yes</v>
      </c>
      <c r="Q1182" s="4" t="str">
        <f>VLOOKUP(A1182,'Medical Examinations'!$A$1:$J$2336,5,FALSE)</f>
        <v>No</v>
      </c>
      <c r="R1182" s="4">
        <f>VLOOKUP(A1182,'Medical Examinations'!$A$1:$J$2336,7,FALSE)</f>
        <v>0</v>
      </c>
      <c r="S1182" s="4" t="str">
        <f>VLOOKUP(A1182,'Medical Examinations'!$A$1:$J$2336,6,FALSE)</f>
        <v>No</v>
      </c>
      <c r="T1182" s="4" t="str">
        <f>VLOOKUP(A1182,'Medical Examinations'!$A$1:$J$2336,8,FALSE)</f>
        <v>No</v>
      </c>
      <c r="U1182" s="4" t="str">
        <f>VLOOKUP(A1182,'Medical Examinations'!$A$1:$J$2336,9,FALSE)</f>
        <v>Obesity</v>
      </c>
      <c r="V1182" s="4" t="str">
        <f>VLOOKUP(A1182,'Medical Examinations'!$A$1:$J$2336,10,FALSE)</f>
        <v>Prediabetes</v>
      </c>
      <c r="W1182" s="4"/>
      <c r="X1182" s="4"/>
    </row>
    <row r="1183" spans="1:24" ht="15.75" thickBot="1" x14ac:dyDescent="0.3">
      <c r="A1183" s="4" t="s">
        <v>1217</v>
      </c>
      <c r="B1183" s="5">
        <v>1965</v>
      </c>
      <c r="C1183" s="4" t="s">
        <v>20</v>
      </c>
      <c r="D1183" s="5">
        <v>5</v>
      </c>
      <c r="E1183" s="5" t="str">
        <f>CONCATENATE(D1183," ",C1183," ",B1183)</f>
        <v>5 Sep 1965</v>
      </c>
      <c r="F1183" s="4" t="str">
        <f>IF(M1183&lt;=30,"20-30",IF(M1183&lt;=40,"31-40",IF(M1183&lt;=50,"41-50","51+")))</f>
        <v>51+</v>
      </c>
      <c r="G1183" s="19">
        <v>9764.08</v>
      </c>
      <c r="H1183" s="4" t="s">
        <v>12</v>
      </c>
      <c r="I1183" s="4" t="s">
        <v>16</v>
      </c>
      <c r="J1183" s="4" t="s">
        <v>23</v>
      </c>
      <c r="K1183" s="4"/>
      <c r="L1183" s="4" t="str">
        <f>VLOOKUP(A1183,'Customer Names'!$A$2:$B$2336,2,FALSE)</f>
        <v>Ohler</v>
      </c>
      <c r="M1183" s="4">
        <f>DATEDIF(E1183,$K$2,"y")</f>
        <v>59</v>
      </c>
      <c r="N1183" s="4">
        <f>VLOOKUP(A1183,'Medical Examinations'!$A$2:$B$2336,2,FALSE)</f>
        <v>21.86</v>
      </c>
      <c r="O1183" s="4">
        <f>VLOOKUP(A1183,'Medical Examinations'!$A$1:$J$2336,3,FALSE)</f>
        <v>10.95</v>
      </c>
      <c r="P1183" s="4" t="str">
        <f>VLOOKUP(A1183,'Medical Examinations'!$A$1:$J$2336,4,FALSE)</f>
        <v>No</v>
      </c>
      <c r="Q1183" s="4" t="str">
        <f>VLOOKUP(A1183,'Medical Examinations'!$A$1:$J$2336,5,FALSE)</f>
        <v>No</v>
      </c>
      <c r="R1183" s="4">
        <f>VLOOKUP(A1183,'Medical Examinations'!$A$1:$J$2336,7,FALSE)</f>
        <v>0</v>
      </c>
      <c r="S1183" s="4" t="str">
        <f>VLOOKUP(A1183,'Medical Examinations'!$A$1:$J$2336,6,FALSE)</f>
        <v>No</v>
      </c>
      <c r="T1183" s="4" t="str">
        <f>VLOOKUP(A1183,'Medical Examinations'!$A$1:$J$2336,8,FALSE)</f>
        <v>No</v>
      </c>
      <c r="U1183" s="4" t="str">
        <f>VLOOKUP(A1183,'Medical Examinations'!$A$1:$J$2336,9,FALSE)</f>
        <v>Normal Weight</v>
      </c>
      <c r="V1183" s="4" t="str">
        <f>VLOOKUP(A1183,'Medical Examinations'!$A$1:$J$2336,10,FALSE)</f>
        <v>Diabetes</v>
      </c>
      <c r="W1183" s="4"/>
      <c r="X1183" s="4"/>
    </row>
    <row r="1184" spans="1:24" ht="15.75" thickBot="1" x14ac:dyDescent="0.3">
      <c r="A1184" s="4" t="s">
        <v>1218</v>
      </c>
      <c r="B1184" s="5">
        <v>1973</v>
      </c>
      <c r="C1184" s="4" t="s">
        <v>10</v>
      </c>
      <c r="D1184" s="5">
        <v>7</v>
      </c>
      <c r="E1184" s="5" t="str">
        <f>CONCATENATE(D1184," ",C1184," ",B1184)</f>
        <v>7 Jul 1973</v>
      </c>
      <c r="F1184" s="4" t="str">
        <f>IF(M1184&lt;=30,"20-30",IF(M1184&lt;=40,"31-40",IF(M1184&lt;=50,"41-50","51+")))</f>
        <v>51+</v>
      </c>
      <c r="G1184" s="19">
        <v>9778.35</v>
      </c>
      <c r="H1184" s="4" t="s">
        <v>11</v>
      </c>
      <c r="I1184" s="4" t="s">
        <v>11</v>
      </c>
      <c r="J1184" s="4" t="s">
        <v>247</v>
      </c>
      <c r="K1184" s="4"/>
      <c r="L1184" s="4" t="str">
        <f>VLOOKUP(A1184,'Customer Names'!$A$2:$B$2336,2,FALSE)</f>
        <v>Marlatt</v>
      </c>
      <c r="M1184" s="4">
        <f>DATEDIF(E1184,$K$2,"y")</f>
        <v>51</v>
      </c>
      <c r="N1184" s="4">
        <f>VLOOKUP(A1184,'Medical Examinations'!$A$2:$B$2336,2,FALSE)</f>
        <v>30.78</v>
      </c>
      <c r="O1184" s="4">
        <f>VLOOKUP(A1184,'Medical Examinations'!$A$1:$J$2336,3,FALSE)</f>
        <v>7.94</v>
      </c>
      <c r="P1184" s="4" t="str">
        <f>VLOOKUP(A1184,'Medical Examinations'!$A$1:$J$2336,4,FALSE)</f>
        <v>No</v>
      </c>
      <c r="Q1184" s="4" t="str">
        <f>VLOOKUP(A1184,'Medical Examinations'!$A$1:$J$2336,5,FALSE)</f>
        <v>No</v>
      </c>
      <c r="R1184" s="4">
        <f>VLOOKUP(A1184,'Medical Examinations'!$A$1:$J$2336,7,FALSE)</f>
        <v>2</v>
      </c>
      <c r="S1184" s="4" t="str">
        <f>VLOOKUP(A1184,'Medical Examinations'!$A$1:$J$2336,6,FALSE)</f>
        <v>No</v>
      </c>
      <c r="T1184" s="4" t="str">
        <f>VLOOKUP(A1184,'Medical Examinations'!$A$1:$J$2336,8,FALSE)</f>
        <v>No</v>
      </c>
      <c r="U1184" s="4" t="str">
        <f>VLOOKUP(A1184,'Medical Examinations'!$A$1:$J$2336,9,FALSE)</f>
        <v>Obesity</v>
      </c>
      <c r="V1184" s="4" t="str">
        <f>VLOOKUP(A1184,'Medical Examinations'!$A$1:$J$2336,10,FALSE)</f>
        <v>Diabetes</v>
      </c>
      <c r="W1184" s="4"/>
      <c r="X1184" s="4"/>
    </row>
    <row r="1185" spans="1:24" ht="15.75" thickBot="1" x14ac:dyDescent="0.3">
      <c r="A1185" s="4" t="s">
        <v>1219</v>
      </c>
      <c r="B1185" s="5">
        <v>1996</v>
      </c>
      <c r="C1185" s="4" t="s">
        <v>34</v>
      </c>
      <c r="D1185" s="5">
        <v>8</v>
      </c>
      <c r="E1185" s="5" t="str">
        <f>CONCATENATE(D1185," ",C1185," ",B1185)</f>
        <v>8 Aug 1996</v>
      </c>
      <c r="F1185" s="4" t="str">
        <f>IF(M1185&lt;=30,"20-30",IF(M1185&lt;=40,"31-40",IF(M1185&lt;=50,"41-50","51+")))</f>
        <v>20-30</v>
      </c>
      <c r="G1185" s="19">
        <v>9787.32</v>
      </c>
      <c r="H1185" s="4" t="s">
        <v>11</v>
      </c>
      <c r="I1185" s="4" t="s">
        <v>12</v>
      </c>
      <c r="J1185" s="4" t="s">
        <v>249</v>
      </c>
      <c r="K1185" s="4"/>
      <c r="L1185" s="4" t="str">
        <f>VLOOKUP(A1185,'Customer Names'!$A$2:$B$2336,2,FALSE)</f>
        <v>Diviney</v>
      </c>
      <c r="M1185" s="4">
        <f>DATEDIF(E1185,$K$2,"y")</f>
        <v>28</v>
      </c>
      <c r="N1185" s="4">
        <f>VLOOKUP(A1185,'Medical Examinations'!$A$2:$B$2336,2,FALSE)</f>
        <v>44.75</v>
      </c>
      <c r="O1185" s="4">
        <f>VLOOKUP(A1185,'Medical Examinations'!$A$1:$J$2336,3,FALSE)</f>
        <v>5.09</v>
      </c>
      <c r="P1185" s="4" t="str">
        <f>VLOOKUP(A1185,'Medical Examinations'!$A$1:$J$2336,4,FALSE)</f>
        <v>Yes</v>
      </c>
      <c r="Q1185" s="4" t="str">
        <f>VLOOKUP(A1185,'Medical Examinations'!$A$1:$J$2336,5,FALSE)</f>
        <v>No</v>
      </c>
      <c r="R1185" s="4">
        <f>VLOOKUP(A1185,'Medical Examinations'!$A$1:$J$2336,7,FALSE)</f>
        <v>0</v>
      </c>
      <c r="S1185" s="4" t="str">
        <f>VLOOKUP(A1185,'Medical Examinations'!$A$1:$J$2336,6,FALSE)</f>
        <v>No</v>
      </c>
      <c r="T1185" s="4" t="str">
        <f>VLOOKUP(A1185,'Medical Examinations'!$A$1:$J$2336,8,FALSE)</f>
        <v>No</v>
      </c>
      <c r="U1185" s="4" t="str">
        <f>VLOOKUP(A1185,'Medical Examinations'!$A$1:$J$2336,9,FALSE)</f>
        <v>Obesity</v>
      </c>
      <c r="V1185" s="4" t="str">
        <f>VLOOKUP(A1185,'Medical Examinations'!$A$1:$J$2336,10,FALSE)</f>
        <v>Normal</v>
      </c>
      <c r="W1185" s="4"/>
      <c r="X1185" s="4"/>
    </row>
    <row r="1186" spans="1:24" ht="15.75" thickBot="1" x14ac:dyDescent="0.3">
      <c r="A1186" s="4" t="s">
        <v>1220</v>
      </c>
      <c r="B1186" s="5">
        <v>1977</v>
      </c>
      <c r="C1186" s="4" t="s">
        <v>18</v>
      </c>
      <c r="D1186" s="5">
        <v>7</v>
      </c>
      <c r="E1186" s="5" t="str">
        <f>CONCATENATE(D1186," ",C1186," ",B1186)</f>
        <v>7 Jun 1977</v>
      </c>
      <c r="F1186" s="4" t="str">
        <f>IF(M1186&lt;=30,"20-30",IF(M1186&lt;=40,"31-40",IF(M1186&lt;=50,"41-50","51+")))</f>
        <v>41-50</v>
      </c>
      <c r="G1186" s="19">
        <v>9788.8700000000008</v>
      </c>
      <c r="H1186" s="4" t="s">
        <v>12</v>
      </c>
      <c r="I1186" s="4" t="s">
        <v>11</v>
      </c>
      <c r="J1186" s="4" t="s">
        <v>13</v>
      </c>
      <c r="K1186" s="4"/>
      <c r="L1186" s="4" t="str">
        <f>VLOOKUP(A1186,'Customer Names'!$A$2:$B$2336,2,FALSE)</f>
        <v>Rogers</v>
      </c>
      <c r="M1186" s="4">
        <f>DATEDIF(E1186,$K$2,"y")</f>
        <v>47</v>
      </c>
      <c r="N1186" s="4">
        <f>VLOOKUP(A1186,'Medical Examinations'!$A$2:$B$2336,2,FALSE)</f>
        <v>24.31</v>
      </c>
      <c r="O1186" s="4">
        <f>VLOOKUP(A1186,'Medical Examinations'!$A$1:$J$2336,3,FALSE)</f>
        <v>6.37</v>
      </c>
      <c r="P1186" s="4" t="str">
        <f>VLOOKUP(A1186,'Medical Examinations'!$A$1:$J$2336,4,FALSE)</f>
        <v>No</v>
      </c>
      <c r="Q1186" s="4" t="str">
        <f>VLOOKUP(A1186,'Medical Examinations'!$A$1:$J$2336,5,FALSE)</f>
        <v>No</v>
      </c>
      <c r="R1186" s="4">
        <f>VLOOKUP(A1186,'Medical Examinations'!$A$1:$J$2336,7,FALSE)</f>
        <v>0</v>
      </c>
      <c r="S1186" s="4" t="str">
        <f>VLOOKUP(A1186,'Medical Examinations'!$A$1:$J$2336,6,FALSE)</f>
        <v>No</v>
      </c>
      <c r="T1186" s="4" t="str">
        <f>VLOOKUP(A1186,'Medical Examinations'!$A$1:$J$2336,8,FALSE)</f>
        <v>No</v>
      </c>
      <c r="U1186" s="4" t="str">
        <f>VLOOKUP(A1186,'Medical Examinations'!$A$1:$J$2336,9,FALSE)</f>
        <v>Normal Weight</v>
      </c>
      <c r="V1186" s="4" t="str">
        <f>VLOOKUP(A1186,'Medical Examinations'!$A$1:$J$2336,10,FALSE)</f>
        <v>Prediabetes</v>
      </c>
      <c r="W1186" s="4"/>
      <c r="X1186" s="4"/>
    </row>
    <row r="1187" spans="1:24" ht="15.75" thickBot="1" x14ac:dyDescent="0.3">
      <c r="A1187" s="4" t="s">
        <v>1221</v>
      </c>
      <c r="B1187" s="5">
        <v>1973</v>
      </c>
      <c r="C1187" s="4" t="s">
        <v>20</v>
      </c>
      <c r="D1187" s="5">
        <v>17</v>
      </c>
      <c r="E1187" s="5" t="str">
        <f>CONCATENATE(D1187," ",C1187," ",B1187)</f>
        <v>17 Sep 1973</v>
      </c>
      <c r="F1187" s="4" t="str">
        <f>IF(M1187&lt;=30,"20-30",IF(M1187&lt;=40,"31-40",IF(M1187&lt;=50,"41-50","51+")))</f>
        <v>51+</v>
      </c>
      <c r="G1187" s="19">
        <v>9800.89</v>
      </c>
      <c r="H1187" s="4" t="s">
        <v>11</v>
      </c>
      <c r="I1187" s="4" t="s">
        <v>16</v>
      </c>
      <c r="J1187" s="4" t="s">
        <v>13</v>
      </c>
      <c r="K1187" s="4"/>
      <c r="L1187" s="4" t="str">
        <f>VLOOKUP(A1187,'Customer Names'!$A$2:$B$2336,2,FALSE)</f>
        <v>Guinn</v>
      </c>
      <c r="M1187" s="4">
        <f>DATEDIF(E1187,$K$2,"y")</f>
        <v>51</v>
      </c>
      <c r="N1187" s="4">
        <f>VLOOKUP(A1187,'Medical Examinations'!$A$2:$B$2336,2,FALSE)</f>
        <v>42.68</v>
      </c>
      <c r="O1187" s="4">
        <f>VLOOKUP(A1187,'Medical Examinations'!$A$1:$J$2336,3,FALSE)</f>
        <v>9.2799999999999994</v>
      </c>
      <c r="P1187" s="4" t="str">
        <f>VLOOKUP(A1187,'Medical Examinations'!$A$1:$J$2336,4,FALSE)</f>
        <v>No</v>
      </c>
      <c r="Q1187" s="4" t="str">
        <f>VLOOKUP(A1187,'Medical Examinations'!$A$1:$J$2336,5,FALSE)</f>
        <v>No</v>
      </c>
      <c r="R1187" s="4">
        <f>VLOOKUP(A1187,'Medical Examinations'!$A$1:$J$2336,7,FALSE)</f>
        <v>2</v>
      </c>
      <c r="S1187" s="4" t="str">
        <f>VLOOKUP(A1187,'Medical Examinations'!$A$1:$J$2336,6,FALSE)</f>
        <v>No</v>
      </c>
      <c r="T1187" s="4" t="str">
        <f>VLOOKUP(A1187,'Medical Examinations'!$A$1:$J$2336,8,FALSE)</f>
        <v>No</v>
      </c>
      <c r="U1187" s="4" t="str">
        <f>VLOOKUP(A1187,'Medical Examinations'!$A$1:$J$2336,9,FALSE)</f>
        <v>Obesity</v>
      </c>
      <c r="V1187" s="4" t="str">
        <f>VLOOKUP(A1187,'Medical Examinations'!$A$1:$J$2336,10,FALSE)</f>
        <v>Diabetes</v>
      </c>
      <c r="W1187" s="4"/>
      <c r="X1187" s="4"/>
    </row>
    <row r="1188" spans="1:24" ht="15.75" thickBot="1" x14ac:dyDescent="0.3">
      <c r="A1188" s="4" t="s">
        <v>1222</v>
      </c>
      <c r="B1188" s="5">
        <v>1972</v>
      </c>
      <c r="C1188" s="4" t="s">
        <v>18</v>
      </c>
      <c r="D1188" s="5">
        <v>28</v>
      </c>
      <c r="E1188" s="5" t="str">
        <f>CONCATENATE(D1188," ",C1188," ",B1188)</f>
        <v>28 Jun 1972</v>
      </c>
      <c r="F1188" s="4" t="str">
        <f>IF(M1188&lt;=30,"20-30",IF(M1188&lt;=40,"31-40",IF(M1188&lt;=50,"41-50","51+")))</f>
        <v>51+</v>
      </c>
      <c r="G1188" s="19">
        <v>9819.25</v>
      </c>
      <c r="H1188" s="4" t="s">
        <v>11</v>
      </c>
      <c r="I1188" s="4" t="s">
        <v>11</v>
      </c>
      <c r="J1188" s="4" t="s">
        <v>300</v>
      </c>
      <c r="K1188" s="4"/>
      <c r="L1188" s="4" t="str">
        <f>VLOOKUP(A1188,'Customer Names'!$A$2:$B$2336,2,FALSE)</f>
        <v>Toth</v>
      </c>
      <c r="M1188" s="4">
        <f>DATEDIF(E1188,$K$2,"y")</f>
        <v>52</v>
      </c>
      <c r="N1188" s="4">
        <f>VLOOKUP(A1188,'Medical Examinations'!$A$2:$B$2336,2,FALSE)</f>
        <v>26.67</v>
      </c>
      <c r="O1188" s="4">
        <f>VLOOKUP(A1188,'Medical Examinations'!$A$1:$J$2336,3,FALSE)</f>
        <v>5.81</v>
      </c>
      <c r="P1188" s="4" t="str">
        <f>VLOOKUP(A1188,'Medical Examinations'!$A$1:$J$2336,4,FALSE)</f>
        <v>No</v>
      </c>
      <c r="Q1188" s="4" t="str">
        <f>VLOOKUP(A1188,'Medical Examinations'!$A$1:$J$2336,5,FALSE)</f>
        <v>No</v>
      </c>
      <c r="R1188" s="4">
        <f>VLOOKUP(A1188,'Medical Examinations'!$A$1:$J$2336,7,FALSE)</f>
        <v>2</v>
      </c>
      <c r="S1188" s="4" t="str">
        <f>VLOOKUP(A1188,'Medical Examinations'!$A$1:$J$2336,6,FALSE)</f>
        <v>No</v>
      </c>
      <c r="T1188" s="4" t="str">
        <f>VLOOKUP(A1188,'Medical Examinations'!$A$1:$J$2336,8,FALSE)</f>
        <v>No</v>
      </c>
      <c r="U1188" s="4" t="str">
        <f>VLOOKUP(A1188,'Medical Examinations'!$A$1:$J$2336,9,FALSE)</f>
        <v>Overweight</v>
      </c>
      <c r="V1188" s="4" t="str">
        <f>VLOOKUP(A1188,'Medical Examinations'!$A$1:$J$2336,10,FALSE)</f>
        <v>Prediabetes</v>
      </c>
      <c r="W1188" s="4"/>
      <c r="X1188" s="4"/>
    </row>
    <row r="1189" spans="1:24" ht="15.75" thickBot="1" x14ac:dyDescent="0.3">
      <c r="A1189" s="4" t="s">
        <v>1223</v>
      </c>
      <c r="B1189" s="5">
        <v>1972</v>
      </c>
      <c r="C1189" s="4" t="s">
        <v>20</v>
      </c>
      <c r="D1189" s="5">
        <v>26</v>
      </c>
      <c r="E1189" s="5" t="str">
        <f>CONCATENATE(D1189," ",C1189," ",B1189)</f>
        <v>26 Sep 1972</v>
      </c>
      <c r="F1189" s="4" t="str">
        <f>IF(M1189&lt;=30,"20-30",IF(M1189&lt;=40,"31-40",IF(M1189&lt;=50,"41-50","51+")))</f>
        <v>51+</v>
      </c>
      <c r="G1189" s="19">
        <v>9836.2099999999991</v>
      </c>
      <c r="H1189" s="4" t="s">
        <v>11</v>
      </c>
      <c r="I1189" s="4" t="s">
        <v>12</v>
      </c>
      <c r="J1189" s="4" t="s">
        <v>300</v>
      </c>
      <c r="K1189" s="4"/>
      <c r="L1189" s="4" t="str">
        <f>VLOOKUP(A1189,'Customer Names'!$A$2:$B$2336,2,FALSE)</f>
        <v>Fagan</v>
      </c>
      <c r="M1189" s="4">
        <f>DATEDIF(E1189,$K$2,"y")</f>
        <v>52</v>
      </c>
      <c r="N1189" s="4">
        <f>VLOOKUP(A1189,'Medical Examinations'!$A$2:$B$2336,2,FALSE)</f>
        <v>26.72</v>
      </c>
      <c r="O1189" s="4">
        <f>VLOOKUP(A1189,'Medical Examinations'!$A$1:$J$2336,3,FALSE)</f>
        <v>5.75</v>
      </c>
      <c r="P1189" s="4" t="str">
        <f>VLOOKUP(A1189,'Medical Examinations'!$A$1:$J$2336,4,FALSE)</f>
        <v>No</v>
      </c>
      <c r="Q1189" s="4" t="str">
        <f>VLOOKUP(A1189,'Medical Examinations'!$A$1:$J$2336,5,FALSE)</f>
        <v>No</v>
      </c>
      <c r="R1189" s="4">
        <f>VLOOKUP(A1189,'Medical Examinations'!$A$1:$J$2336,7,FALSE)</f>
        <v>2</v>
      </c>
      <c r="S1189" s="4" t="str">
        <f>VLOOKUP(A1189,'Medical Examinations'!$A$1:$J$2336,6,FALSE)</f>
        <v>No</v>
      </c>
      <c r="T1189" s="4" t="str">
        <f>VLOOKUP(A1189,'Medical Examinations'!$A$1:$J$2336,8,FALSE)</f>
        <v>No</v>
      </c>
      <c r="U1189" s="4" t="str">
        <f>VLOOKUP(A1189,'Medical Examinations'!$A$1:$J$2336,9,FALSE)</f>
        <v>Overweight</v>
      </c>
      <c r="V1189" s="4" t="str">
        <f>VLOOKUP(A1189,'Medical Examinations'!$A$1:$J$2336,10,FALSE)</f>
        <v>Prediabetes</v>
      </c>
      <c r="W1189" s="4"/>
      <c r="X1189" s="4"/>
    </row>
    <row r="1190" spans="1:24" ht="15.75" thickBot="1" x14ac:dyDescent="0.3">
      <c r="A1190" s="4" t="s">
        <v>1224</v>
      </c>
      <c r="B1190" s="5">
        <v>1992</v>
      </c>
      <c r="C1190" s="4" t="s">
        <v>34</v>
      </c>
      <c r="D1190" s="5">
        <v>13</v>
      </c>
      <c r="E1190" s="5" t="str">
        <f>CONCATENATE(D1190," ",C1190," ",B1190)</f>
        <v>13 Aug 1992</v>
      </c>
      <c r="F1190" s="4" t="str">
        <f>IF(M1190&lt;=30,"20-30",IF(M1190&lt;=40,"31-40",IF(M1190&lt;=50,"41-50","51+")))</f>
        <v>31-40</v>
      </c>
      <c r="G1190" s="19">
        <v>9844.4500000000007</v>
      </c>
      <c r="H1190" s="4" t="s">
        <v>11</v>
      </c>
      <c r="I1190" s="4" t="s">
        <v>16</v>
      </c>
      <c r="J1190" s="4" t="s">
        <v>23</v>
      </c>
      <c r="K1190" s="4"/>
      <c r="L1190" s="4" t="str">
        <f>VLOOKUP(A1190,'Customer Names'!$A$2:$B$2336,2,FALSE)</f>
        <v>Fairbrother</v>
      </c>
      <c r="M1190" s="4">
        <f>DATEDIF(E1190,$K$2,"y")</f>
        <v>32</v>
      </c>
      <c r="N1190" s="4">
        <f>VLOOKUP(A1190,'Medical Examinations'!$A$2:$B$2336,2,FALSE)</f>
        <v>42.93</v>
      </c>
      <c r="O1190" s="4">
        <f>VLOOKUP(A1190,'Medical Examinations'!$A$1:$J$2336,3,FALSE)</f>
        <v>4.8</v>
      </c>
      <c r="P1190" s="4" t="str">
        <f>VLOOKUP(A1190,'Medical Examinations'!$A$1:$J$2336,4,FALSE)</f>
        <v>No</v>
      </c>
      <c r="Q1190" s="4" t="str">
        <f>VLOOKUP(A1190,'Medical Examinations'!$A$1:$J$2336,5,FALSE)</f>
        <v>No</v>
      </c>
      <c r="R1190" s="4">
        <f>VLOOKUP(A1190,'Medical Examinations'!$A$1:$J$2336,7,FALSE)</f>
        <v>1</v>
      </c>
      <c r="S1190" s="4" t="str">
        <f>VLOOKUP(A1190,'Medical Examinations'!$A$1:$J$2336,6,FALSE)</f>
        <v>No</v>
      </c>
      <c r="T1190" s="4" t="str">
        <f>VLOOKUP(A1190,'Medical Examinations'!$A$1:$J$2336,8,FALSE)</f>
        <v>No</v>
      </c>
      <c r="U1190" s="4" t="str">
        <f>VLOOKUP(A1190,'Medical Examinations'!$A$1:$J$2336,9,FALSE)</f>
        <v>Obesity</v>
      </c>
      <c r="V1190" s="4" t="str">
        <f>VLOOKUP(A1190,'Medical Examinations'!$A$1:$J$2336,10,FALSE)</f>
        <v>Normal</v>
      </c>
      <c r="W1190" s="4"/>
      <c r="X1190" s="4"/>
    </row>
    <row r="1191" spans="1:24" ht="15.75" thickBot="1" x14ac:dyDescent="0.3">
      <c r="A1191" s="4" t="s">
        <v>1225</v>
      </c>
      <c r="B1191" s="5">
        <v>1968</v>
      </c>
      <c r="C1191" s="4" t="s">
        <v>15</v>
      </c>
      <c r="D1191" s="5">
        <v>4</v>
      </c>
      <c r="E1191" s="5" t="str">
        <f>CONCATENATE(D1191," ",C1191," ",B1191)</f>
        <v>4 Nov 1968</v>
      </c>
      <c r="F1191" s="4" t="str">
        <f>IF(M1191&lt;=30,"20-30",IF(M1191&lt;=40,"31-40",IF(M1191&lt;=50,"41-50","51+")))</f>
        <v>51+</v>
      </c>
      <c r="G1191" s="19">
        <v>9850.43</v>
      </c>
      <c r="H1191" s="4" t="s">
        <v>12</v>
      </c>
      <c r="I1191" s="4" t="s">
        <v>12</v>
      </c>
      <c r="J1191" s="4" t="s">
        <v>42</v>
      </c>
      <c r="K1191" s="4"/>
      <c r="L1191" s="4" t="str">
        <f>VLOOKUP(A1191,'Customer Names'!$A$2:$B$2336,2,FALSE)</f>
        <v>Mohara</v>
      </c>
      <c r="M1191" s="4">
        <f>DATEDIF(E1191,$K$2,"y")</f>
        <v>56</v>
      </c>
      <c r="N1191" s="4">
        <f>VLOOKUP(A1191,'Medical Examinations'!$A$2:$B$2336,2,FALSE)</f>
        <v>31.6</v>
      </c>
      <c r="O1191" s="4">
        <f>VLOOKUP(A1191,'Medical Examinations'!$A$1:$J$2336,3,FALSE)</f>
        <v>6.79</v>
      </c>
      <c r="P1191" s="4" t="str">
        <f>VLOOKUP(A1191,'Medical Examinations'!$A$1:$J$2336,4,FALSE)</f>
        <v>No</v>
      </c>
      <c r="Q1191" s="4" t="str">
        <f>VLOOKUP(A1191,'Medical Examinations'!$A$1:$J$2336,5,FALSE)</f>
        <v>No</v>
      </c>
      <c r="R1191" s="4">
        <f>VLOOKUP(A1191,'Medical Examinations'!$A$1:$J$2336,7,FALSE)</f>
        <v>0</v>
      </c>
      <c r="S1191" s="4" t="str">
        <f>VLOOKUP(A1191,'Medical Examinations'!$A$1:$J$2336,6,FALSE)</f>
        <v>No</v>
      </c>
      <c r="T1191" s="4" t="str">
        <f>VLOOKUP(A1191,'Medical Examinations'!$A$1:$J$2336,8,FALSE)</f>
        <v>No</v>
      </c>
      <c r="U1191" s="4" t="str">
        <f>VLOOKUP(A1191,'Medical Examinations'!$A$1:$J$2336,9,FALSE)</f>
        <v>Obesity</v>
      </c>
      <c r="V1191" s="4" t="str">
        <f>VLOOKUP(A1191,'Medical Examinations'!$A$1:$J$2336,10,FALSE)</f>
        <v>Diabetes</v>
      </c>
      <c r="W1191" s="4"/>
      <c r="X1191" s="4"/>
    </row>
    <row r="1192" spans="1:24" ht="15.75" thickBot="1" x14ac:dyDescent="0.3">
      <c r="A1192" s="4" t="s">
        <v>1226</v>
      </c>
      <c r="B1192" s="5">
        <v>1971</v>
      </c>
      <c r="C1192" s="4" t="s">
        <v>36</v>
      </c>
      <c r="D1192" s="5">
        <v>23</v>
      </c>
      <c r="E1192" s="5" t="str">
        <f>CONCATENATE(D1192," ",C1192," ",B1192)</f>
        <v>23 Oct 1971</v>
      </c>
      <c r="F1192" s="4" t="str">
        <f>IF(M1192&lt;=30,"20-30",IF(M1192&lt;=40,"31-40",IF(M1192&lt;=50,"41-50","51+")))</f>
        <v>51+</v>
      </c>
      <c r="G1192" s="19">
        <v>9855.1299999999992</v>
      </c>
      <c r="H1192" s="4" t="s">
        <v>11</v>
      </c>
      <c r="I1192" s="4" t="s">
        <v>12</v>
      </c>
      <c r="J1192" s="4" t="s">
        <v>13</v>
      </c>
      <c r="K1192" s="4"/>
      <c r="L1192" s="4" t="str">
        <f>VLOOKUP(A1192,'Customer Names'!$A$2:$B$2336,2,FALSE)</f>
        <v>Valentine</v>
      </c>
      <c r="M1192" s="4">
        <f>DATEDIF(E1192,$K$2,"y")</f>
        <v>53</v>
      </c>
      <c r="N1192" s="4">
        <f>VLOOKUP(A1192,'Medical Examinations'!$A$2:$B$2336,2,FALSE)</f>
        <v>21.56</v>
      </c>
      <c r="O1192" s="4">
        <f>VLOOKUP(A1192,'Medical Examinations'!$A$1:$J$2336,3,FALSE)</f>
        <v>10.56</v>
      </c>
      <c r="P1192" s="4" t="str">
        <f>VLOOKUP(A1192,'Medical Examinations'!$A$1:$J$2336,4,FALSE)</f>
        <v>No</v>
      </c>
      <c r="Q1192" s="4" t="str">
        <f>VLOOKUP(A1192,'Medical Examinations'!$A$1:$J$2336,5,FALSE)</f>
        <v>No</v>
      </c>
      <c r="R1192" s="4">
        <f>VLOOKUP(A1192,'Medical Examinations'!$A$1:$J$2336,7,FALSE)</f>
        <v>0</v>
      </c>
      <c r="S1192" s="4" t="str">
        <f>VLOOKUP(A1192,'Medical Examinations'!$A$1:$J$2336,6,FALSE)</f>
        <v>No</v>
      </c>
      <c r="T1192" s="4" t="str">
        <f>VLOOKUP(A1192,'Medical Examinations'!$A$1:$J$2336,8,FALSE)</f>
        <v>No</v>
      </c>
      <c r="U1192" s="4" t="str">
        <f>VLOOKUP(A1192,'Medical Examinations'!$A$1:$J$2336,9,FALSE)</f>
        <v>Normal Weight</v>
      </c>
      <c r="V1192" s="4" t="str">
        <f>VLOOKUP(A1192,'Medical Examinations'!$A$1:$J$2336,10,FALSE)</f>
        <v>Diabetes</v>
      </c>
      <c r="W1192" s="4"/>
      <c r="X1192" s="4"/>
    </row>
    <row r="1193" spans="1:24" ht="15.75" thickBot="1" x14ac:dyDescent="0.3">
      <c r="A1193" s="4" t="s">
        <v>1227</v>
      </c>
      <c r="B1193" s="5">
        <v>1971</v>
      </c>
      <c r="C1193" s="4" t="s">
        <v>10</v>
      </c>
      <c r="D1193" s="5">
        <v>17</v>
      </c>
      <c r="E1193" s="5" t="str">
        <f>CONCATENATE(D1193," ",C1193," ",B1193)</f>
        <v>17 Jul 1971</v>
      </c>
      <c r="F1193" s="4" t="str">
        <f>IF(M1193&lt;=30,"20-30",IF(M1193&lt;=40,"31-40",IF(M1193&lt;=50,"41-50","51+")))</f>
        <v>51+</v>
      </c>
      <c r="G1193" s="19">
        <v>9861.0300000000007</v>
      </c>
      <c r="H1193" s="4" t="s">
        <v>11</v>
      </c>
      <c r="I1193" s="4" t="s">
        <v>11</v>
      </c>
      <c r="J1193" s="4" t="s">
        <v>42</v>
      </c>
      <c r="K1193" s="4"/>
      <c r="L1193" s="4" t="str">
        <f>VLOOKUP(A1193,'Customer Names'!$A$2:$B$2336,2,FALSE)</f>
        <v>Delucia</v>
      </c>
      <c r="M1193" s="4">
        <f>DATEDIF(E1193,$K$2,"y")</f>
        <v>53</v>
      </c>
      <c r="N1193" s="4">
        <f>VLOOKUP(A1193,'Medical Examinations'!$A$2:$B$2336,2,FALSE)</f>
        <v>25.8</v>
      </c>
      <c r="O1193" s="4">
        <f>VLOOKUP(A1193,'Medical Examinations'!$A$1:$J$2336,3,FALSE)</f>
        <v>9.94</v>
      </c>
      <c r="P1193" s="4" t="str">
        <f>VLOOKUP(A1193,'Medical Examinations'!$A$1:$J$2336,4,FALSE)</f>
        <v>No</v>
      </c>
      <c r="Q1193" s="4" t="str">
        <f>VLOOKUP(A1193,'Medical Examinations'!$A$1:$J$2336,5,FALSE)</f>
        <v>No</v>
      </c>
      <c r="R1193" s="4">
        <f>VLOOKUP(A1193,'Medical Examinations'!$A$1:$J$2336,7,FALSE)</f>
        <v>0</v>
      </c>
      <c r="S1193" s="4" t="str">
        <f>VLOOKUP(A1193,'Medical Examinations'!$A$1:$J$2336,6,FALSE)</f>
        <v>No</v>
      </c>
      <c r="T1193" s="4" t="str">
        <f>VLOOKUP(A1193,'Medical Examinations'!$A$1:$J$2336,8,FALSE)</f>
        <v>No</v>
      </c>
      <c r="U1193" s="4" t="str">
        <f>VLOOKUP(A1193,'Medical Examinations'!$A$1:$J$2336,9,FALSE)</f>
        <v>Overweight</v>
      </c>
      <c r="V1193" s="4" t="str">
        <f>VLOOKUP(A1193,'Medical Examinations'!$A$1:$J$2336,10,FALSE)</f>
        <v>Diabetes</v>
      </c>
      <c r="W1193" s="4"/>
      <c r="X1193" s="4"/>
    </row>
    <row r="1194" spans="1:24" ht="15.75" thickBot="1" x14ac:dyDescent="0.3">
      <c r="A1194" s="4" t="s">
        <v>1228</v>
      </c>
      <c r="B1194" s="5">
        <v>1969</v>
      </c>
      <c r="C1194" s="4" t="s">
        <v>36</v>
      </c>
      <c r="D1194" s="5">
        <v>20</v>
      </c>
      <c r="E1194" s="5" t="str">
        <f>CONCATENATE(D1194," ",C1194," ",B1194)</f>
        <v>20 Oct 1969</v>
      </c>
      <c r="F1194" s="4" t="str">
        <f>IF(M1194&lt;=30,"20-30",IF(M1194&lt;=40,"31-40",IF(M1194&lt;=50,"41-50","51+")))</f>
        <v>51+</v>
      </c>
      <c r="G1194" s="19">
        <v>9863.4699999999993</v>
      </c>
      <c r="H1194" s="4" t="s">
        <v>12</v>
      </c>
      <c r="I1194" s="4" t="s">
        <v>12</v>
      </c>
      <c r="J1194" s="4" t="s">
        <v>23</v>
      </c>
      <c r="K1194" s="4"/>
      <c r="L1194" s="4" t="str">
        <f>VLOOKUP(A1194,'Customer Names'!$A$2:$B$2336,2,FALSE)</f>
        <v>Paullin</v>
      </c>
      <c r="M1194" s="4">
        <f>DATEDIF(E1194,$K$2,"y")</f>
        <v>55</v>
      </c>
      <c r="N1194" s="4">
        <f>VLOOKUP(A1194,'Medical Examinations'!$A$2:$B$2336,2,FALSE)</f>
        <v>24.32</v>
      </c>
      <c r="O1194" s="4">
        <f>VLOOKUP(A1194,'Medical Examinations'!$A$1:$J$2336,3,FALSE)</f>
        <v>6.15</v>
      </c>
      <c r="P1194" s="4" t="str">
        <f>VLOOKUP(A1194,'Medical Examinations'!$A$1:$J$2336,4,FALSE)</f>
        <v>Yes</v>
      </c>
      <c r="Q1194" s="4" t="str">
        <f>VLOOKUP(A1194,'Medical Examinations'!$A$1:$J$2336,5,FALSE)</f>
        <v>No</v>
      </c>
      <c r="R1194" s="4">
        <f>VLOOKUP(A1194,'Medical Examinations'!$A$1:$J$2336,7,FALSE)</f>
        <v>1</v>
      </c>
      <c r="S1194" s="4" t="str">
        <f>VLOOKUP(A1194,'Medical Examinations'!$A$1:$J$2336,6,FALSE)</f>
        <v>Yes</v>
      </c>
      <c r="T1194" s="4" t="str">
        <f>VLOOKUP(A1194,'Medical Examinations'!$A$1:$J$2336,8,FALSE)</f>
        <v>No</v>
      </c>
      <c r="U1194" s="4" t="str">
        <f>VLOOKUP(A1194,'Medical Examinations'!$A$1:$J$2336,9,FALSE)</f>
        <v>Normal Weight</v>
      </c>
      <c r="V1194" s="4" t="str">
        <f>VLOOKUP(A1194,'Medical Examinations'!$A$1:$J$2336,10,FALSE)</f>
        <v>Prediabetes</v>
      </c>
      <c r="W1194" s="4"/>
      <c r="X1194" s="4"/>
    </row>
    <row r="1195" spans="1:24" ht="15.75" thickBot="1" x14ac:dyDescent="0.3">
      <c r="A1195" s="4" t="s">
        <v>1229</v>
      </c>
      <c r="B1195" s="5">
        <v>1971</v>
      </c>
      <c r="C1195" s="4" t="s">
        <v>15</v>
      </c>
      <c r="D1195" s="5">
        <v>9</v>
      </c>
      <c r="E1195" s="5" t="str">
        <f>CONCATENATE(D1195," ",C1195," ",B1195)</f>
        <v>9 Nov 1971</v>
      </c>
      <c r="F1195" s="4" t="str">
        <f>IF(M1195&lt;=30,"20-30",IF(M1195&lt;=40,"31-40",IF(M1195&lt;=50,"41-50","51+")))</f>
        <v>51+</v>
      </c>
      <c r="G1195" s="19">
        <v>9866.2999999999993</v>
      </c>
      <c r="H1195" s="4" t="s">
        <v>11</v>
      </c>
      <c r="I1195" s="4" t="s">
        <v>12</v>
      </c>
      <c r="J1195" s="4" t="s">
        <v>247</v>
      </c>
      <c r="K1195" s="4"/>
      <c r="L1195" s="4" t="str">
        <f>VLOOKUP(A1195,'Customer Names'!$A$2:$B$2336,2,FALSE)</f>
        <v>Lundine</v>
      </c>
      <c r="M1195" s="4">
        <f>DATEDIF(E1195,$K$2,"y")</f>
        <v>53</v>
      </c>
      <c r="N1195" s="4">
        <f>VLOOKUP(A1195,'Medical Examinations'!$A$2:$B$2336,2,FALSE)</f>
        <v>33.914999999999999</v>
      </c>
      <c r="O1195" s="4">
        <f>VLOOKUP(A1195,'Medical Examinations'!$A$1:$J$2336,3,FALSE)</f>
        <v>11.52</v>
      </c>
      <c r="P1195" s="4" t="str">
        <f>VLOOKUP(A1195,'Medical Examinations'!$A$1:$J$2336,4,FALSE)</f>
        <v>No</v>
      </c>
      <c r="Q1195" s="4" t="str">
        <f>VLOOKUP(A1195,'Medical Examinations'!$A$1:$J$2336,5,FALSE)</f>
        <v>No</v>
      </c>
      <c r="R1195" s="4">
        <f>VLOOKUP(A1195,'Medical Examinations'!$A$1:$J$2336,7,FALSE)</f>
        <v>0</v>
      </c>
      <c r="S1195" s="4" t="str">
        <f>VLOOKUP(A1195,'Medical Examinations'!$A$1:$J$2336,6,FALSE)</f>
        <v>No</v>
      </c>
      <c r="T1195" s="4" t="str">
        <f>VLOOKUP(A1195,'Medical Examinations'!$A$1:$J$2336,8,FALSE)</f>
        <v>No</v>
      </c>
      <c r="U1195" s="4" t="str">
        <f>VLOOKUP(A1195,'Medical Examinations'!$A$1:$J$2336,9,FALSE)</f>
        <v>Obesity</v>
      </c>
      <c r="V1195" s="4" t="str">
        <f>VLOOKUP(A1195,'Medical Examinations'!$A$1:$J$2336,10,FALSE)</f>
        <v>Diabetes</v>
      </c>
      <c r="W1195" s="4"/>
      <c r="X1195" s="4"/>
    </row>
    <row r="1196" spans="1:24" ht="15.75" thickBot="1" x14ac:dyDescent="0.3">
      <c r="A1196" s="4" t="s">
        <v>1230</v>
      </c>
      <c r="B1196" s="5">
        <v>1969</v>
      </c>
      <c r="C1196" s="4" t="s">
        <v>34</v>
      </c>
      <c r="D1196" s="5">
        <v>13</v>
      </c>
      <c r="E1196" s="5" t="str">
        <f>CONCATENATE(D1196," ",C1196," ",B1196)</f>
        <v>13 Aug 1969</v>
      </c>
      <c r="F1196" s="4" t="str">
        <f>IF(M1196&lt;=30,"20-30",IF(M1196&lt;=40,"31-40",IF(M1196&lt;=50,"41-50","51+")))</f>
        <v>51+</v>
      </c>
      <c r="G1196" s="19">
        <v>9869.81</v>
      </c>
      <c r="H1196" s="4" t="s">
        <v>12</v>
      </c>
      <c r="I1196" s="4" t="s">
        <v>12</v>
      </c>
      <c r="J1196" s="4" t="s">
        <v>23</v>
      </c>
      <c r="K1196" s="4"/>
      <c r="L1196" s="4" t="str">
        <f>VLOOKUP(A1196,'Customer Names'!$A$2:$B$2336,2,FALSE)</f>
        <v>Hamilton</v>
      </c>
      <c r="M1196" s="4">
        <f>DATEDIF(E1196,$K$2,"y")</f>
        <v>55</v>
      </c>
      <c r="N1196" s="4">
        <f>VLOOKUP(A1196,'Medical Examinations'!$A$2:$B$2336,2,FALSE)</f>
        <v>28.88</v>
      </c>
      <c r="O1196" s="4">
        <f>VLOOKUP(A1196,'Medical Examinations'!$A$1:$J$2336,3,FALSE)</f>
        <v>4.8600000000000003</v>
      </c>
      <c r="P1196" s="4" t="str">
        <f>VLOOKUP(A1196,'Medical Examinations'!$A$1:$J$2336,4,FALSE)</f>
        <v>Yes</v>
      </c>
      <c r="Q1196" s="4" t="str">
        <f>VLOOKUP(A1196,'Medical Examinations'!$A$1:$J$2336,5,FALSE)</f>
        <v>No</v>
      </c>
      <c r="R1196" s="4">
        <f>VLOOKUP(A1196,'Medical Examinations'!$A$1:$J$2336,7,FALSE)</f>
        <v>1</v>
      </c>
      <c r="S1196" s="4" t="str">
        <f>VLOOKUP(A1196,'Medical Examinations'!$A$1:$J$2336,6,FALSE)</f>
        <v>Yes</v>
      </c>
      <c r="T1196" s="4" t="str">
        <f>VLOOKUP(A1196,'Medical Examinations'!$A$1:$J$2336,8,FALSE)</f>
        <v>No</v>
      </c>
      <c r="U1196" s="4" t="str">
        <f>VLOOKUP(A1196,'Medical Examinations'!$A$1:$J$2336,9,FALSE)</f>
        <v>Overweight</v>
      </c>
      <c r="V1196" s="4" t="str">
        <f>VLOOKUP(A1196,'Medical Examinations'!$A$1:$J$2336,10,FALSE)</f>
        <v>Normal</v>
      </c>
      <c r="W1196" s="4"/>
      <c r="X1196" s="4"/>
    </row>
    <row r="1197" spans="1:24" ht="15.75" thickBot="1" x14ac:dyDescent="0.3">
      <c r="A1197" s="4" t="s">
        <v>1231</v>
      </c>
      <c r="B1197" s="5">
        <v>1998</v>
      </c>
      <c r="C1197" s="4" t="s">
        <v>10</v>
      </c>
      <c r="D1197" s="5">
        <v>6</v>
      </c>
      <c r="E1197" s="5" t="str">
        <f>CONCATENATE(D1197," ",C1197," ",B1197)</f>
        <v>6 Jul 1998</v>
      </c>
      <c r="F1197" s="4" t="str">
        <f>IF(M1197&lt;=30,"20-30",IF(M1197&lt;=40,"31-40",IF(M1197&lt;=50,"41-50","51+")))</f>
        <v>20-30</v>
      </c>
      <c r="G1197" s="19">
        <v>9870.59</v>
      </c>
      <c r="H1197" s="4" t="s">
        <v>11</v>
      </c>
      <c r="I1197" s="4" t="s">
        <v>11</v>
      </c>
      <c r="J1197" s="4" t="s">
        <v>249</v>
      </c>
      <c r="K1197" s="4"/>
      <c r="L1197" s="4" t="str">
        <f>VLOOKUP(A1197,'Customer Names'!$A$2:$B$2336,2,FALSE)</f>
        <v>Proulx</v>
      </c>
      <c r="M1197" s="4">
        <f>DATEDIF(E1197,$K$2,"y")</f>
        <v>26</v>
      </c>
      <c r="N1197" s="4">
        <f>VLOOKUP(A1197,'Medical Examinations'!$A$2:$B$2336,2,FALSE)</f>
        <v>46.51</v>
      </c>
      <c r="O1197" s="4">
        <f>VLOOKUP(A1197,'Medical Examinations'!$A$1:$J$2336,3,FALSE)</f>
        <v>5.84</v>
      </c>
      <c r="P1197" s="4" t="str">
        <f>VLOOKUP(A1197,'Medical Examinations'!$A$1:$J$2336,4,FALSE)</f>
        <v>No</v>
      </c>
      <c r="Q1197" s="4" t="str">
        <f>VLOOKUP(A1197,'Medical Examinations'!$A$1:$J$2336,5,FALSE)</f>
        <v>No</v>
      </c>
      <c r="R1197" s="4">
        <f>VLOOKUP(A1197,'Medical Examinations'!$A$1:$J$2336,7,FALSE)</f>
        <v>1</v>
      </c>
      <c r="S1197" s="4" t="str">
        <f>VLOOKUP(A1197,'Medical Examinations'!$A$1:$J$2336,6,FALSE)</f>
        <v>No</v>
      </c>
      <c r="T1197" s="4" t="str">
        <f>VLOOKUP(A1197,'Medical Examinations'!$A$1:$J$2336,8,FALSE)</f>
        <v>No</v>
      </c>
      <c r="U1197" s="4" t="str">
        <f>VLOOKUP(A1197,'Medical Examinations'!$A$1:$J$2336,9,FALSE)</f>
        <v>Obesity</v>
      </c>
      <c r="V1197" s="4" t="str">
        <f>VLOOKUP(A1197,'Medical Examinations'!$A$1:$J$2336,10,FALSE)</f>
        <v>Prediabetes</v>
      </c>
      <c r="W1197" s="4"/>
      <c r="X1197" s="4"/>
    </row>
    <row r="1198" spans="1:24" ht="15.75" thickBot="1" x14ac:dyDescent="0.3">
      <c r="A1198" s="4" t="s">
        <v>1232</v>
      </c>
      <c r="B1198" s="5">
        <v>1971</v>
      </c>
      <c r="C1198" s="4" t="s">
        <v>30</v>
      </c>
      <c r="D1198" s="5">
        <v>22</v>
      </c>
      <c r="E1198" s="5" t="str">
        <f>CONCATENATE(D1198," ",C1198," ",B1198)</f>
        <v>22 Dec 1971</v>
      </c>
      <c r="F1198" s="4" t="str">
        <f>IF(M1198&lt;=30,"20-30",IF(M1198&lt;=40,"31-40",IF(M1198&lt;=50,"41-50","51+")))</f>
        <v>51+</v>
      </c>
      <c r="G1198" s="19">
        <v>9872.7000000000007</v>
      </c>
      <c r="H1198" s="4" t="s">
        <v>11</v>
      </c>
      <c r="I1198" s="4" t="s">
        <v>11</v>
      </c>
      <c r="J1198" s="4" t="s">
        <v>42</v>
      </c>
      <c r="K1198" s="4"/>
      <c r="L1198" s="4" t="str">
        <f>VLOOKUP(A1198,'Customer Names'!$A$2:$B$2336,2,FALSE)</f>
        <v>Barnett</v>
      </c>
      <c r="M1198" s="4">
        <f>DATEDIF(E1198,$K$2,"y")</f>
        <v>53</v>
      </c>
      <c r="N1198" s="4">
        <f>VLOOKUP(A1198,'Medical Examinations'!$A$2:$B$2336,2,FALSE)</f>
        <v>34.200000000000003</v>
      </c>
      <c r="O1198" s="4">
        <f>VLOOKUP(A1198,'Medical Examinations'!$A$1:$J$2336,3,FALSE)</f>
        <v>8.58</v>
      </c>
      <c r="P1198" s="4" t="str">
        <f>VLOOKUP(A1198,'Medical Examinations'!$A$1:$J$2336,4,FALSE)</f>
        <v>No</v>
      </c>
      <c r="Q1198" s="4" t="str">
        <f>VLOOKUP(A1198,'Medical Examinations'!$A$1:$J$2336,5,FALSE)</f>
        <v>No</v>
      </c>
      <c r="R1198" s="4">
        <f>VLOOKUP(A1198,'Medical Examinations'!$A$1:$J$2336,7,FALSE)</f>
        <v>0</v>
      </c>
      <c r="S1198" s="4" t="str">
        <f>VLOOKUP(A1198,'Medical Examinations'!$A$1:$J$2336,6,FALSE)</f>
        <v>No</v>
      </c>
      <c r="T1198" s="4" t="str">
        <f>VLOOKUP(A1198,'Medical Examinations'!$A$1:$J$2336,8,FALSE)</f>
        <v>No</v>
      </c>
      <c r="U1198" s="4" t="str">
        <f>VLOOKUP(A1198,'Medical Examinations'!$A$1:$J$2336,9,FALSE)</f>
        <v>Obesity</v>
      </c>
      <c r="V1198" s="4" t="str">
        <f>VLOOKUP(A1198,'Medical Examinations'!$A$1:$J$2336,10,FALSE)</f>
        <v>Diabetes</v>
      </c>
      <c r="W1198" s="4"/>
      <c r="X1198" s="4"/>
    </row>
    <row r="1199" spans="1:24" ht="15.75" thickBot="1" x14ac:dyDescent="0.3">
      <c r="A1199" s="4" t="s">
        <v>1233</v>
      </c>
      <c r="B1199" s="5">
        <v>1971</v>
      </c>
      <c r="C1199" s="4" t="s">
        <v>10</v>
      </c>
      <c r="D1199" s="5">
        <v>3</v>
      </c>
      <c r="E1199" s="5" t="str">
        <f>CONCATENATE(D1199," ",C1199," ",B1199)</f>
        <v>3 Jul 1971</v>
      </c>
      <c r="F1199" s="4" t="str">
        <f>IF(M1199&lt;=30,"20-30",IF(M1199&lt;=40,"31-40",IF(M1199&lt;=50,"41-50","51+")))</f>
        <v>51+</v>
      </c>
      <c r="G1199" s="19">
        <v>9875.68</v>
      </c>
      <c r="H1199" s="4" t="s">
        <v>11</v>
      </c>
      <c r="I1199" s="4" t="s">
        <v>12</v>
      </c>
      <c r="J1199" s="4" t="s">
        <v>247</v>
      </c>
      <c r="K1199" s="4"/>
      <c r="L1199" s="4" t="str">
        <f>VLOOKUP(A1199,'Customer Names'!$A$2:$B$2336,2,FALSE)</f>
        <v>Choi</v>
      </c>
      <c r="M1199" s="4">
        <f>DATEDIF(E1199,$K$2,"y")</f>
        <v>53</v>
      </c>
      <c r="N1199" s="4">
        <f>VLOOKUP(A1199,'Medical Examinations'!$A$2:$B$2336,2,FALSE)</f>
        <v>40.659999999999997</v>
      </c>
      <c r="O1199" s="4">
        <f>VLOOKUP(A1199,'Medical Examinations'!$A$1:$J$2336,3,FALSE)</f>
        <v>10.08</v>
      </c>
      <c r="P1199" s="4" t="str">
        <f>VLOOKUP(A1199,'Medical Examinations'!$A$1:$J$2336,4,FALSE)</f>
        <v>No</v>
      </c>
      <c r="Q1199" s="4" t="str">
        <f>VLOOKUP(A1199,'Medical Examinations'!$A$1:$J$2336,5,FALSE)</f>
        <v>No</v>
      </c>
      <c r="R1199" s="4">
        <f>VLOOKUP(A1199,'Medical Examinations'!$A$1:$J$2336,7,FALSE)</f>
        <v>0</v>
      </c>
      <c r="S1199" s="4" t="str">
        <f>VLOOKUP(A1199,'Medical Examinations'!$A$1:$J$2336,6,FALSE)</f>
        <v>No</v>
      </c>
      <c r="T1199" s="4" t="str">
        <f>VLOOKUP(A1199,'Medical Examinations'!$A$1:$J$2336,8,FALSE)</f>
        <v>No</v>
      </c>
      <c r="U1199" s="4" t="str">
        <f>VLOOKUP(A1199,'Medical Examinations'!$A$1:$J$2336,9,FALSE)</f>
        <v>Obesity</v>
      </c>
      <c r="V1199" s="4" t="str">
        <f>VLOOKUP(A1199,'Medical Examinations'!$A$1:$J$2336,10,FALSE)</f>
        <v>Diabetes</v>
      </c>
      <c r="W1199" s="4"/>
      <c r="X1199" s="4"/>
    </row>
    <row r="1200" spans="1:24" ht="15.75" thickBot="1" x14ac:dyDescent="0.3">
      <c r="A1200" s="4" t="s">
        <v>1234</v>
      </c>
      <c r="B1200" s="5">
        <v>1971</v>
      </c>
      <c r="C1200" s="4" t="s">
        <v>36</v>
      </c>
      <c r="D1200" s="5">
        <v>3</v>
      </c>
      <c r="E1200" s="5" t="str">
        <f>CONCATENATE(D1200," ",C1200," ",B1200)</f>
        <v>3 Oct 1971</v>
      </c>
      <c r="F1200" s="4" t="str">
        <f>IF(M1200&lt;=30,"20-30",IF(M1200&lt;=40,"31-40",IF(M1200&lt;=50,"41-50","51+")))</f>
        <v>51+</v>
      </c>
      <c r="G1200" s="19">
        <v>9877.61</v>
      </c>
      <c r="H1200" s="4" t="s">
        <v>11</v>
      </c>
      <c r="I1200" s="4" t="s">
        <v>16</v>
      </c>
      <c r="J1200" s="4" t="s">
        <v>13</v>
      </c>
      <c r="K1200" s="4"/>
      <c r="L1200" s="4" t="str">
        <f>VLOOKUP(A1200,'Customer Names'!$A$2:$B$2336,2,FALSE)</f>
        <v>Custance</v>
      </c>
      <c r="M1200" s="4">
        <f>DATEDIF(E1200,$K$2,"y")</f>
        <v>53</v>
      </c>
      <c r="N1200" s="4">
        <f>VLOOKUP(A1200,'Medical Examinations'!$A$2:$B$2336,2,FALSE)</f>
        <v>37.729999999999997</v>
      </c>
      <c r="O1200" s="4">
        <f>VLOOKUP(A1200,'Medical Examinations'!$A$1:$J$2336,3,FALSE)</f>
        <v>7.4</v>
      </c>
      <c r="P1200" s="4" t="str">
        <f>VLOOKUP(A1200,'Medical Examinations'!$A$1:$J$2336,4,FALSE)</f>
        <v>No</v>
      </c>
      <c r="Q1200" s="4" t="str">
        <f>VLOOKUP(A1200,'Medical Examinations'!$A$1:$J$2336,5,FALSE)</f>
        <v>No</v>
      </c>
      <c r="R1200" s="4">
        <f>VLOOKUP(A1200,'Medical Examinations'!$A$1:$J$2336,7,FALSE)</f>
        <v>0</v>
      </c>
      <c r="S1200" s="4" t="str">
        <f>VLOOKUP(A1200,'Medical Examinations'!$A$1:$J$2336,6,FALSE)</f>
        <v>No</v>
      </c>
      <c r="T1200" s="4" t="str">
        <f>VLOOKUP(A1200,'Medical Examinations'!$A$1:$J$2336,8,FALSE)</f>
        <v>No</v>
      </c>
      <c r="U1200" s="4" t="str">
        <f>VLOOKUP(A1200,'Medical Examinations'!$A$1:$J$2336,9,FALSE)</f>
        <v>Obesity</v>
      </c>
      <c r="V1200" s="4" t="str">
        <f>VLOOKUP(A1200,'Medical Examinations'!$A$1:$J$2336,10,FALSE)</f>
        <v>Diabetes</v>
      </c>
      <c r="W1200" s="4"/>
      <c r="X1200" s="4"/>
    </row>
    <row r="1201" spans="1:24" ht="15.75" thickBot="1" x14ac:dyDescent="0.3">
      <c r="A1201" s="4" t="s">
        <v>1235</v>
      </c>
      <c r="B1201" s="5">
        <v>1971</v>
      </c>
      <c r="C1201" s="4" t="s">
        <v>15</v>
      </c>
      <c r="D1201" s="5">
        <v>8</v>
      </c>
      <c r="E1201" s="5" t="str">
        <f>CONCATENATE(D1201," ",C1201," ",B1201)</f>
        <v>8 Nov 1971</v>
      </c>
      <c r="F1201" s="4" t="str">
        <f>IF(M1201&lt;=30,"20-30",IF(M1201&lt;=40,"31-40",IF(M1201&lt;=50,"41-50","51+")))</f>
        <v>51+</v>
      </c>
      <c r="G1201" s="19">
        <v>9880.07</v>
      </c>
      <c r="H1201" s="4" t="s">
        <v>11</v>
      </c>
      <c r="I1201" s="4" t="s">
        <v>12</v>
      </c>
      <c r="J1201" s="4" t="s">
        <v>42</v>
      </c>
      <c r="K1201" s="4"/>
      <c r="L1201" s="4" t="str">
        <f>VLOOKUP(A1201,'Customer Names'!$A$2:$B$2336,2,FALSE)</f>
        <v>Maltby</v>
      </c>
      <c r="M1201" s="4">
        <f>DATEDIF(E1201,$K$2,"y")</f>
        <v>53</v>
      </c>
      <c r="N1201" s="4">
        <f>VLOOKUP(A1201,'Medical Examinations'!$A$2:$B$2336,2,FALSE)</f>
        <v>39.5</v>
      </c>
      <c r="O1201" s="4">
        <f>VLOOKUP(A1201,'Medical Examinations'!$A$1:$J$2336,3,FALSE)</f>
        <v>6.66</v>
      </c>
      <c r="P1201" s="4" t="str">
        <f>VLOOKUP(A1201,'Medical Examinations'!$A$1:$J$2336,4,FALSE)</f>
        <v>No</v>
      </c>
      <c r="Q1201" s="4" t="str">
        <f>VLOOKUP(A1201,'Medical Examinations'!$A$1:$J$2336,5,FALSE)</f>
        <v>No</v>
      </c>
      <c r="R1201" s="4">
        <f>VLOOKUP(A1201,'Medical Examinations'!$A$1:$J$2336,7,FALSE)</f>
        <v>0</v>
      </c>
      <c r="S1201" s="4" t="str">
        <f>VLOOKUP(A1201,'Medical Examinations'!$A$1:$J$2336,6,FALSE)</f>
        <v>No</v>
      </c>
      <c r="T1201" s="4" t="str">
        <f>VLOOKUP(A1201,'Medical Examinations'!$A$1:$J$2336,8,FALSE)</f>
        <v>No</v>
      </c>
      <c r="U1201" s="4" t="str">
        <f>VLOOKUP(A1201,'Medical Examinations'!$A$1:$J$2336,9,FALSE)</f>
        <v>Obesity</v>
      </c>
      <c r="V1201" s="4" t="str">
        <f>VLOOKUP(A1201,'Medical Examinations'!$A$1:$J$2336,10,FALSE)</f>
        <v>Diabetes</v>
      </c>
      <c r="W1201" s="4"/>
      <c r="X1201" s="4"/>
    </row>
    <row r="1202" spans="1:24" ht="15.75" thickBot="1" x14ac:dyDescent="0.3">
      <c r="A1202" s="4" t="s">
        <v>1236</v>
      </c>
      <c r="B1202" s="5">
        <v>1966</v>
      </c>
      <c r="C1202" s="4" t="s">
        <v>15</v>
      </c>
      <c r="D1202" s="5">
        <v>5</v>
      </c>
      <c r="E1202" s="5" t="str">
        <f>CONCATENATE(D1202," ",C1202," ",B1202)</f>
        <v>5 Nov 1966</v>
      </c>
      <c r="F1202" s="4" t="str">
        <f>IF(M1202&lt;=30,"20-30",IF(M1202&lt;=40,"31-40",IF(M1202&lt;=50,"41-50","51+")))</f>
        <v>51+</v>
      </c>
      <c r="G1202" s="19">
        <v>9890.23</v>
      </c>
      <c r="H1202" s="4" t="s">
        <v>12</v>
      </c>
      <c r="I1202" s="4" t="s">
        <v>12</v>
      </c>
      <c r="J1202" s="4" t="s">
        <v>13</v>
      </c>
      <c r="K1202" s="4"/>
      <c r="L1202" s="4" t="str">
        <f>VLOOKUP(A1202,'Customer Names'!$A$2:$B$2336,2,FALSE)</f>
        <v>Flesch</v>
      </c>
      <c r="M1202" s="4">
        <f>DATEDIF(E1202,$K$2,"y")</f>
        <v>58</v>
      </c>
      <c r="N1202" s="4">
        <f>VLOOKUP(A1202,'Medical Examinations'!$A$2:$B$2336,2,FALSE)</f>
        <v>25</v>
      </c>
      <c r="O1202" s="4">
        <f>VLOOKUP(A1202,'Medical Examinations'!$A$1:$J$2336,3,FALSE)</f>
        <v>5.32</v>
      </c>
      <c r="P1202" s="4" t="str">
        <f>VLOOKUP(A1202,'Medical Examinations'!$A$1:$J$2336,4,FALSE)</f>
        <v>Yes</v>
      </c>
      <c r="Q1202" s="4" t="str">
        <f>VLOOKUP(A1202,'Medical Examinations'!$A$1:$J$2336,5,FALSE)</f>
        <v>No</v>
      </c>
      <c r="R1202" s="4">
        <f>VLOOKUP(A1202,'Medical Examinations'!$A$1:$J$2336,7,FALSE)</f>
        <v>2</v>
      </c>
      <c r="S1202" s="4" t="str">
        <f>VLOOKUP(A1202,'Medical Examinations'!$A$1:$J$2336,6,FALSE)</f>
        <v>No</v>
      </c>
      <c r="T1202" s="4" t="str">
        <f>VLOOKUP(A1202,'Medical Examinations'!$A$1:$J$2336,8,FALSE)</f>
        <v>No</v>
      </c>
      <c r="U1202" s="4" t="str">
        <f>VLOOKUP(A1202,'Medical Examinations'!$A$1:$J$2336,9,FALSE)</f>
        <v>Overweight</v>
      </c>
      <c r="V1202" s="4" t="str">
        <f>VLOOKUP(A1202,'Medical Examinations'!$A$1:$J$2336,10,FALSE)</f>
        <v>Normal</v>
      </c>
      <c r="W1202" s="4"/>
      <c r="X1202" s="4"/>
    </row>
    <row r="1203" spans="1:24" ht="15.75" thickBot="1" x14ac:dyDescent="0.3">
      <c r="A1203" s="4" t="s">
        <v>1237</v>
      </c>
      <c r="B1203" s="5">
        <v>1996</v>
      </c>
      <c r="C1203" s="4" t="s">
        <v>10</v>
      </c>
      <c r="D1203" s="5">
        <v>8</v>
      </c>
      <c r="E1203" s="5" t="str">
        <f>CONCATENATE(D1203," ",C1203," ",B1203)</f>
        <v>8 Jul 1996</v>
      </c>
      <c r="F1203" s="4" t="str">
        <f>IF(M1203&lt;=30,"20-30",IF(M1203&lt;=40,"31-40",IF(M1203&lt;=50,"41-50","51+")))</f>
        <v>20-30</v>
      </c>
      <c r="G1203" s="19">
        <v>9894.69</v>
      </c>
      <c r="H1203" s="4" t="s">
        <v>11</v>
      </c>
      <c r="I1203" s="4" t="s">
        <v>12</v>
      </c>
      <c r="J1203" s="4" t="s">
        <v>23</v>
      </c>
      <c r="K1203" s="4"/>
      <c r="L1203" s="4" t="str">
        <f>VLOOKUP(A1203,'Customer Names'!$A$2:$B$2336,2,FALSE)</f>
        <v>Zoeller</v>
      </c>
      <c r="M1203" s="4">
        <f>DATEDIF(E1203,$K$2,"y")</f>
        <v>28</v>
      </c>
      <c r="N1203" s="4">
        <f>VLOOKUP(A1203,'Medical Examinations'!$A$2:$B$2336,2,FALSE)</f>
        <v>45.72</v>
      </c>
      <c r="O1203" s="4">
        <f>VLOOKUP(A1203,'Medical Examinations'!$A$1:$J$2336,3,FALSE)</f>
        <v>4.2300000000000004</v>
      </c>
      <c r="P1203" s="4" t="str">
        <f>VLOOKUP(A1203,'Medical Examinations'!$A$1:$J$2336,4,FALSE)</f>
        <v>Yes</v>
      </c>
      <c r="Q1203" s="4" t="str">
        <f>VLOOKUP(A1203,'Medical Examinations'!$A$1:$J$2336,5,FALSE)</f>
        <v>No</v>
      </c>
      <c r="R1203" s="4">
        <f>VLOOKUP(A1203,'Medical Examinations'!$A$1:$J$2336,7,FALSE)</f>
        <v>0</v>
      </c>
      <c r="S1203" s="4" t="str">
        <f>VLOOKUP(A1203,'Medical Examinations'!$A$1:$J$2336,6,FALSE)</f>
        <v>No</v>
      </c>
      <c r="T1203" s="4" t="str">
        <f>VLOOKUP(A1203,'Medical Examinations'!$A$1:$J$2336,8,FALSE)</f>
        <v>No</v>
      </c>
      <c r="U1203" s="4" t="str">
        <f>VLOOKUP(A1203,'Medical Examinations'!$A$1:$J$2336,9,FALSE)</f>
        <v>Obesity</v>
      </c>
      <c r="V1203" s="4" t="str">
        <f>VLOOKUP(A1203,'Medical Examinations'!$A$1:$J$2336,10,FALSE)</f>
        <v>Normal</v>
      </c>
      <c r="W1203" s="4"/>
      <c r="X1203" s="4"/>
    </row>
    <row r="1204" spans="1:24" ht="15.75" thickBot="1" x14ac:dyDescent="0.3">
      <c r="A1204" s="4" t="s">
        <v>1238</v>
      </c>
      <c r="B1204" s="5">
        <v>1962</v>
      </c>
      <c r="C1204" s="4" t="s">
        <v>34</v>
      </c>
      <c r="D1204" s="5">
        <v>17</v>
      </c>
      <c r="E1204" s="5" t="str">
        <f>CONCATENATE(D1204," ",C1204," ",B1204)</f>
        <v>17 Aug 1962</v>
      </c>
      <c r="F1204" s="4" t="str">
        <f>IF(M1204&lt;=30,"20-30",IF(M1204&lt;=40,"31-40",IF(M1204&lt;=50,"41-50","51+")))</f>
        <v>51+</v>
      </c>
      <c r="G1204" s="19">
        <v>9907.83</v>
      </c>
      <c r="H1204" s="4" t="s">
        <v>12</v>
      </c>
      <c r="I1204" s="4" t="s">
        <v>11</v>
      </c>
      <c r="J1204" s="4" t="s">
        <v>13</v>
      </c>
      <c r="K1204" s="4"/>
      <c r="L1204" s="4" t="str">
        <f>VLOOKUP(A1204,'Customer Names'!$A$2:$B$2336,2,FALSE)</f>
        <v>Dierksen</v>
      </c>
      <c r="M1204" s="4">
        <f>DATEDIF(E1204,$K$2,"y")</f>
        <v>62</v>
      </c>
      <c r="N1204" s="4">
        <f>VLOOKUP(A1204,'Medical Examinations'!$A$2:$B$2336,2,FALSE)</f>
        <v>22.41</v>
      </c>
      <c r="O1204" s="4">
        <f>VLOOKUP(A1204,'Medical Examinations'!$A$1:$J$2336,3,FALSE)</f>
        <v>8.68</v>
      </c>
      <c r="P1204" s="4" t="str">
        <f>VLOOKUP(A1204,'Medical Examinations'!$A$1:$J$2336,4,FALSE)</f>
        <v>No</v>
      </c>
      <c r="Q1204" s="4" t="str">
        <f>VLOOKUP(A1204,'Medical Examinations'!$A$1:$J$2336,5,FALSE)</f>
        <v>No</v>
      </c>
      <c r="R1204" s="4">
        <f>VLOOKUP(A1204,'Medical Examinations'!$A$1:$J$2336,7,FALSE)</f>
        <v>0</v>
      </c>
      <c r="S1204" s="4" t="str">
        <f>VLOOKUP(A1204,'Medical Examinations'!$A$1:$J$2336,6,FALSE)</f>
        <v>No</v>
      </c>
      <c r="T1204" s="4" t="str">
        <f>VLOOKUP(A1204,'Medical Examinations'!$A$1:$J$2336,8,FALSE)</f>
        <v>No</v>
      </c>
      <c r="U1204" s="4" t="str">
        <f>VLOOKUP(A1204,'Medical Examinations'!$A$1:$J$2336,9,FALSE)</f>
        <v>Normal Weight</v>
      </c>
      <c r="V1204" s="4" t="str">
        <f>VLOOKUP(A1204,'Medical Examinations'!$A$1:$J$2336,10,FALSE)</f>
        <v>Diabetes</v>
      </c>
      <c r="W1204" s="4"/>
      <c r="X1204" s="4"/>
    </row>
    <row r="1205" spans="1:24" ht="15.75" thickBot="1" x14ac:dyDescent="0.3">
      <c r="A1205" s="4" t="s">
        <v>1239</v>
      </c>
      <c r="B1205" s="5">
        <v>1972</v>
      </c>
      <c r="C1205" s="4" t="s">
        <v>20</v>
      </c>
      <c r="D1205" s="5">
        <v>14</v>
      </c>
      <c r="E1205" s="5" t="str">
        <f>CONCATENATE(D1205," ",C1205," ",B1205)</f>
        <v>14 Sep 1972</v>
      </c>
      <c r="F1205" s="4" t="str">
        <f>IF(M1205&lt;=30,"20-30",IF(M1205&lt;=40,"31-40",IF(M1205&lt;=50,"41-50","51+")))</f>
        <v>51+</v>
      </c>
      <c r="G1205" s="19">
        <v>9910.36</v>
      </c>
      <c r="H1205" s="4" t="s">
        <v>11</v>
      </c>
      <c r="I1205" s="4" t="s">
        <v>12</v>
      </c>
      <c r="J1205" s="4" t="s">
        <v>23</v>
      </c>
      <c r="K1205" s="4"/>
      <c r="L1205" s="4" t="str">
        <f>VLOOKUP(A1205,'Customer Names'!$A$2:$B$2336,2,FALSE)</f>
        <v>Lynn</v>
      </c>
      <c r="M1205" s="4">
        <f>DATEDIF(E1205,$K$2,"y")</f>
        <v>52</v>
      </c>
      <c r="N1205" s="4">
        <f>VLOOKUP(A1205,'Medical Examinations'!$A$2:$B$2336,2,FALSE)</f>
        <v>30.114999999999998</v>
      </c>
      <c r="O1205" s="4">
        <f>VLOOKUP(A1205,'Medical Examinations'!$A$1:$J$2336,3,FALSE)</f>
        <v>4.99</v>
      </c>
      <c r="P1205" s="4" t="str">
        <f>VLOOKUP(A1205,'Medical Examinations'!$A$1:$J$2336,4,FALSE)</f>
        <v>No</v>
      </c>
      <c r="Q1205" s="4" t="str">
        <f>VLOOKUP(A1205,'Medical Examinations'!$A$1:$J$2336,5,FALSE)</f>
        <v>No</v>
      </c>
      <c r="R1205" s="4">
        <f>VLOOKUP(A1205,'Medical Examinations'!$A$1:$J$2336,7,FALSE)</f>
        <v>2</v>
      </c>
      <c r="S1205" s="4" t="str">
        <f>VLOOKUP(A1205,'Medical Examinations'!$A$1:$J$2336,6,FALSE)</f>
        <v>No</v>
      </c>
      <c r="T1205" s="4" t="str">
        <f>VLOOKUP(A1205,'Medical Examinations'!$A$1:$J$2336,8,FALSE)</f>
        <v>No</v>
      </c>
      <c r="U1205" s="4" t="str">
        <f>VLOOKUP(A1205,'Medical Examinations'!$A$1:$J$2336,9,FALSE)</f>
        <v>Obesity</v>
      </c>
      <c r="V1205" s="4" t="str">
        <f>VLOOKUP(A1205,'Medical Examinations'!$A$1:$J$2336,10,FALSE)</f>
        <v>Normal</v>
      </c>
      <c r="W1205" s="4"/>
      <c r="X1205" s="4"/>
    </row>
    <row r="1206" spans="1:24" ht="15.75" thickBot="1" x14ac:dyDescent="0.3">
      <c r="A1206" s="4" t="s">
        <v>1240</v>
      </c>
      <c r="B1206" s="5">
        <v>1985</v>
      </c>
      <c r="C1206" s="4" t="s">
        <v>34</v>
      </c>
      <c r="D1206" s="5">
        <v>19</v>
      </c>
      <c r="E1206" s="5" t="str">
        <f>CONCATENATE(D1206," ",C1206," ",B1206)</f>
        <v>19 Aug 1985</v>
      </c>
      <c r="F1206" s="4" t="str">
        <f>IF(M1206&lt;=30,"20-30",IF(M1206&lt;=40,"31-40",IF(M1206&lt;=50,"41-50","51+")))</f>
        <v>31-40</v>
      </c>
      <c r="G1206" s="19">
        <v>9930.64</v>
      </c>
      <c r="H1206" s="4" t="s">
        <v>11</v>
      </c>
      <c r="I1206" s="4" t="s">
        <v>12</v>
      </c>
      <c r="J1206" s="4" t="s">
        <v>200</v>
      </c>
      <c r="K1206" s="4"/>
      <c r="L1206" s="4" t="str">
        <f>VLOOKUP(A1206,'Customer Names'!$A$2:$B$2336,2,FALSE)</f>
        <v>Kuramoto</v>
      </c>
      <c r="M1206" s="4">
        <f>DATEDIF(E1206,$K$2,"y")</f>
        <v>39</v>
      </c>
      <c r="N1206" s="4">
        <f>VLOOKUP(A1206,'Medical Examinations'!$A$2:$B$2336,2,FALSE)</f>
        <v>32.25</v>
      </c>
      <c r="O1206" s="4">
        <f>VLOOKUP(A1206,'Medical Examinations'!$A$1:$J$2336,3,FALSE)</f>
        <v>5.36</v>
      </c>
      <c r="P1206" s="4" t="str">
        <f>VLOOKUP(A1206,'Medical Examinations'!$A$1:$J$2336,4,FALSE)</f>
        <v>Yes</v>
      </c>
      <c r="Q1206" s="4" t="str">
        <f>VLOOKUP(A1206,'Medical Examinations'!$A$1:$J$2336,5,FALSE)</f>
        <v>No</v>
      </c>
      <c r="R1206" s="4">
        <f>VLOOKUP(A1206,'Medical Examinations'!$A$1:$J$2336,7,FALSE)</f>
        <v>0</v>
      </c>
      <c r="S1206" s="4" t="str">
        <f>VLOOKUP(A1206,'Medical Examinations'!$A$1:$J$2336,6,FALSE)</f>
        <v>No</v>
      </c>
      <c r="T1206" s="4" t="str">
        <f>VLOOKUP(A1206,'Medical Examinations'!$A$1:$J$2336,8,FALSE)</f>
        <v>No</v>
      </c>
      <c r="U1206" s="4" t="str">
        <f>VLOOKUP(A1206,'Medical Examinations'!$A$1:$J$2336,9,FALSE)</f>
        <v>Obesity</v>
      </c>
      <c r="V1206" s="4" t="str">
        <f>VLOOKUP(A1206,'Medical Examinations'!$A$1:$J$2336,10,FALSE)</f>
        <v>Normal</v>
      </c>
      <c r="W1206" s="4"/>
      <c r="X1206" s="4"/>
    </row>
    <row r="1207" spans="1:24" ht="15.75" thickBot="1" x14ac:dyDescent="0.3">
      <c r="A1207" s="4" t="s">
        <v>1241</v>
      </c>
      <c r="B1207" s="5">
        <v>1983</v>
      </c>
      <c r="C1207" s="4" t="s">
        <v>30</v>
      </c>
      <c r="D1207" s="5">
        <v>3</v>
      </c>
      <c r="E1207" s="5" t="str">
        <f>CONCATENATE(D1207," ",C1207," ",B1207)</f>
        <v>3 Dec 1983</v>
      </c>
      <c r="F1207" s="4" t="str">
        <f>IF(M1207&lt;=30,"20-30",IF(M1207&lt;=40,"31-40",IF(M1207&lt;=50,"41-50","51+")))</f>
        <v>41-50</v>
      </c>
      <c r="G1207" s="19">
        <v>9931.9599999999991</v>
      </c>
      <c r="H1207" s="4" t="s">
        <v>11</v>
      </c>
      <c r="I1207" s="4" t="s">
        <v>11</v>
      </c>
      <c r="J1207" s="4" t="s">
        <v>23</v>
      </c>
      <c r="K1207" s="4"/>
      <c r="L1207" s="4" t="str">
        <f>VLOOKUP(A1207,'Customer Names'!$A$2:$B$2336,2,FALSE)</f>
        <v>Koren</v>
      </c>
      <c r="M1207" s="4">
        <f>DATEDIF(E1207,$K$2,"y")</f>
        <v>41</v>
      </c>
      <c r="N1207" s="4">
        <f>VLOOKUP(A1207,'Medical Examinations'!$A$2:$B$2336,2,FALSE)</f>
        <v>31.78</v>
      </c>
      <c r="O1207" s="4">
        <f>VLOOKUP(A1207,'Medical Examinations'!$A$1:$J$2336,3,FALSE)</f>
        <v>4.24</v>
      </c>
      <c r="P1207" s="4" t="str">
        <f>VLOOKUP(A1207,'Medical Examinations'!$A$1:$J$2336,4,FALSE)</f>
        <v>Yes</v>
      </c>
      <c r="Q1207" s="4" t="str">
        <f>VLOOKUP(A1207,'Medical Examinations'!$A$1:$J$2336,5,FALSE)</f>
        <v>No</v>
      </c>
      <c r="R1207" s="4">
        <f>VLOOKUP(A1207,'Medical Examinations'!$A$1:$J$2336,7,FALSE)</f>
        <v>1</v>
      </c>
      <c r="S1207" s="4" t="str">
        <f>VLOOKUP(A1207,'Medical Examinations'!$A$1:$J$2336,6,FALSE)</f>
        <v>Yes</v>
      </c>
      <c r="T1207" s="4" t="str">
        <f>VLOOKUP(A1207,'Medical Examinations'!$A$1:$J$2336,8,FALSE)</f>
        <v>No</v>
      </c>
      <c r="U1207" s="4" t="str">
        <f>VLOOKUP(A1207,'Medical Examinations'!$A$1:$J$2336,9,FALSE)</f>
        <v>Obesity</v>
      </c>
      <c r="V1207" s="4" t="str">
        <f>VLOOKUP(A1207,'Medical Examinations'!$A$1:$J$2336,10,FALSE)</f>
        <v>Normal</v>
      </c>
      <c r="W1207" s="4"/>
      <c r="X1207" s="4"/>
    </row>
    <row r="1208" spans="1:24" ht="15.75" thickBot="1" x14ac:dyDescent="0.3">
      <c r="A1208" s="4" t="s">
        <v>1242</v>
      </c>
      <c r="B1208" s="5">
        <v>1964</v>
      </c>
      <c r="C1208" s="4" t="s">
        <v>20</v>
      </c>
      <c r="D1208" s="5">
        <v>11</v>
      </c>
      <c r="E1208" s="5" t="str">
        <f>CONCATENATE(D1208," ",C1208," ",B1208)</f>
        <v>11 Sep 1964</v>
      </c>
      <c r="F1208" s="4" t="str">
        <f>IF(M1208&lt;=30,"20-30",IF(M1208&lt;=40,"31-40",IF(M1208&lt;=50,"41-50","51+")))</f>
        <v>51+</v>
      </c>
      <c r="G1208" s="19">
        <v>9933.44</v>
      </c>
      <c r="H1208" s="4" t="s">
        <v>12</v>
      </c>
      <c r="I1208" s="4" t="s">
        <v>12</v>
      </c>
      <c r="J1208" s="4" t="s">
        <v>13</v>
      </c>
      <c r="K1208" s="4"/>
      <c r="L1208" s="4" t="str">
        <f>VLOOKUP(A1208,'Customer Names'!$A$2:$B$2336,2,FALSE)</f>
        <v>Clarke</v>
      </c>
      <c r="M1208" s="4">
        <f>DATEDIF(E1208,$K$2,"y")</f>
        <v>60</v>
      </c>
      <c r="N1208" s="4">
        <f>VLOOKUP(A1208,'Medical Examinations'!$A$2:$B$2336,2,FALSE)</f>
        <v>24</v>
      </c>
      <c r="O1208" s="4">
        <f>VLOOKUP(A1208,'Medical Examinations'!$A$1:$J$2336,3,FALSE)</f>
        <v>4.01</v>
      </c>
      <c r="P1208" s="4" t="str">
        <f>VLOOKUP(A1208,'Medical Examinations'!$A$1:$J$2336,4,FALSE)</f>
        <v>Yes</v>
      </c>
      <c r="Q1208" s="4" t="str">
        <f>VLOOKUP(A1208,'Medical Examinations'!$A$1:$J$2336,5,FALSE)</f>
        <v>No</v>
      </c>
      <c r="R1208" s="4">
        <f>VLOOKUP(A1208,'Medical Examinations'!$A$1:$J$2336,7,FALSE)</f>
        <v>1</v>
      </c>
      <c r="S1208" s="4" t="str">
        <f>VLOOKUP(A1208,'Medical Examinations'!$A$1:$J$2336,6,FALSE)</f>
        <v>No</v>
      </c>
      <c r="T1208" s="4" t="str">
        <f>VLOOKUP(A1208,'Medical Examinations'!$A$1:$J$2336,8,FALSE)</f>
        <v>No</v>
      </c>
      <c r="U1208" s="4" t="str">
        <f>VLOOKUP(A1208,'Medical Examinations'!$A$1:$J$2336,9,FALSE)</f>
        <v>Normal Weight</v>
      </c>
      <c r="V1208" s="4" t="str">
        <f>VLOOKUP(A1208,'Medical Examinations'!$A$1:$J$2336,10,FALSE)</f>
        <v>Normal</v>
      </c>
      <c r="W1208" s="4"/>
      <c r="X1208" s="4"/>
    </row>
    <row r="1209" spans="1:24" ht="15.75" thickBot="1" x14ac:dyDescent="0.3">
      <c r="A1209" s="4" t="s">
        <v>1243</v>
      </c>
      <c r="B1209" s="5">
        <v>1971</v>
      </c>
      <c r="C1209" s="4" t="s">
        <v>30</v>
      </c>
      <c r="D1209" s="5">
        <v>26</v>
      </c>
      <c r="E1209" s="5" t="str">
        <f>CONCATENATE(D1209," ",C1209," ",B1209)</f>
        <v>26 Dec 1971</v>
      </c>
      <c r="F1209" s="4" t="str">
        <f>IF(M1209&lt;=30,"20-30",IF(M1209&lt;=40,"31-40",IF(M1209&lt;=50,"41-50","51+")))</f>
        <v>51+</v>
      </c>
      <c r="G1209" s="19">
        <v>9957.7199999999993</v>
      </c>
      <c r="H1209" s="4" t="s">
        <v>11</v>
      </c>
      <c r="I1209" s="4" t="s">
        <v>12</v>
      </c>
      <c r="J1209" s="4" t="s">
        <v>170</v>
      </c>
      <c r="K1209" s="4"/>
      <c r="L1209" s="4" t="str">
        <f>VLOOKUP(A1209,'Customer Names'!$A$2:$B$2336,2,FALSE)</f>
        <v>Daye</v>
      </c>
      <c r="M1209" s="4">
        <f>DATEDIF(E1209,$K$2,"y")</f>
        <v>53</v>
      </c>
      <c r="N1209" s="4">
        <f>VLOOKUP(A1209,'Medical Examinations'!$A$2:$B$2336,2,FALSE)</f>
        <v>27.74</v>
      </c>
      <c r="O1209" s="4">
        <f>VLOOKUP(A1209,'Medical Examinations'!$A$1:$J$2336,3,FALSE)</f>
        <v>10.37</v>
      </c>
      <c r="P1209" s="4" t="str">
        <f>VLOOKUP(A1209,'Medical Examinations'!$A$1:$J$2336,4,FALSE)</f>
        <v>No</v>
      </c>
      <c r="Q1209" s="4" t="str">
        <f>VLOOKUP(A1209,'Medical Examinations'!$A$1:$J$2336,5,FALSE)</f>
        <v>No</v>
      </c>
      <c r="R1209" s="4">
        <f>VLOOKUP(A1209,'Medical Examinations'!$A$1:$J$2336,7,FALSE)</f>
        <v>0</v>
      </c>
      <c r="S1209" s="4" t="str">
        <f>VLOOKUP(A1209,'Medical Examinations'!$A$1:$J$2336,6,FALSE)</f>
        <v>No</v>
      </c>
      <c r="T1209" s="4" t="str">
        <f>VLOOKUP(A1209,'Medical Examinations'!$A$1:$J$2336,8,FALSE)</f>
        <v>No</v>
      </c>
      <c r="U1209" s="4" t="str">
        <f>VLOOKUP(A1209,'Medical Examinations'!$A$1:$J$2336,9,FALSE)</f>
        <v>Overweight</v>
      </c>
      <c r="V1209" s="4" t="str">
        <f>VLOOKUP(A1209,'Medical Examinations'!$A$1:$J$2336,10,FALSE)</f>
        <v>Diabetes</v>
      </c>
      <c r="W1209" s="4"/>
      <c r="X1209" s="4"/>
    </row>
    <row r="1210" spans="1:24" ht="15.75" thickBot="1" x14ac:dyDescent="0.3">
      <c r="A1210" s="4" t="s">
        <v>1244</v>
      </c>
      <c r="B1210" s="5">
        <v>1971</v>
      </c>
      <c r="C1210" s="4" t="s">
        <v>36</v>
      </c>
      <c r="D1210" s="5">
        <v>6</v>
      </c>
      <c r="E1210" s="5" t="str">
        <f>CONCATENATE(D1210," ",C1210," ",B1210)</f>
        <v>6 Oct 1971</v>
      </c>
      <c r="F1210" s="4" t="str">
        <f>IF(M1210&lt;=30,"20-30",IF(M1210&lt;=40,"31-40",IF(M1210&lt;=50,"41-50","51+")))</f>
        <v>51+</v>
      </c>
      <c r="G1210" s="19">
        <v>9964.06</v>
      </c>
      <c r="H1210" s="4" t="s">
        <v>11</v>
      </c>
      <c r="I1210" s="4" t="s">
        <v>11</v>
      </c>
      <c r="J1210" s="4" t="s">
        <v>166</v>
      </c>
      <c r="K1210" s="4"/>
      <c r="L1210" s="4" t="str">
        <f>VLOOKUP(A1210,'Customer Names'!$A$2:$B$2336,2,FALSE)</f>
        <v>Bednar</v>
      </c>
      <c r="M1210" s="4">
        <f>DATEDIF(E1210,$K$2,"y")</f>
        <v>53</v>
      </c>
      <c r="N1210" s="4">
        <f>VLOOKUP(A1210,'Medical Examinations'!$A$2:$B$2336,2,FALSE)</f>
        <v>32.299999999999997</v>
      </c>
      <c r="O1210" s="4">
        <f>VLOOKUP(A1210,'Medical Examinations'!$A$1:$J$2336,3,FALSE)</f>
        <v>9.59</v>
      </c>
      <c r="P1210" s="4" t="str">
        <f>VLOOKUP(A1210,'Medical Examinations'!$A$1:$J$2336,4,FALSE)</f>
        <v>No</v>
      </c>
      <c r="Q1210" s="4" t="str">
        <f>VLOOKUP(A1210,'Medical Examinations'!$A$1:$J$2336,5,FALSE)</f>
        <v>No</v>
      </c>
      <c r="R1210" s="4">
        <f>VLOOKUP(A1210,'Medical Examinations'!$A$1:$J$2336,7,FALSE)</f>
        <v>0</v>
      </c>
      <c r="S1210" s="4" t="str">
        <f>VLOOKUP(A1210,'Medical Examinations'!$A$1:$J$2336,6,FALSE)</f>
        <v>No</v>
      </c>
      <c r="T1210" s="4" t="str">
        <f>VLOOKUP(A1210,'Medical Examinations'!$A$1:$J$2336,8,FALSE)</f>
        <v>No</v>
      </c>
      <c r="U1210" s="4" t="str">
        <f>VLOOKUP(A1210,'Medical Examinations'!$A$1:$J$2336,9,FALSE)</f>
        <v>Obesity</v>
      </c>
      <c r="V1210" s="4" t="str">
        <f>VLOOKUP(A1210,'Medical Examinations'!$A$1:$J$2336,10,FALSE)</f>
        <v>Diabetes</v>
      </c>
      <c r="W1210" s="4"/>
      <c r="X1210" s="4"/>
    </row>
    <row r="1211" spans="1:24" ht="15.75" thickBot="1" x14ac:dyDescent="0.3">
      <c r="A1211" s="4" t="s">
        <v>1245</v>
      </c>
      <c r="B1211" s="5">
        <v>1970</v>
      </c>
      <c r="C1211" s="4" t="s">
        <v>34</v>
      </c>
      <c r="D1211" s="5">
        <v>11</v>
      </c>
      <c r="E1211" s="5" t="str">
        <f>CONCATENATE(D1211," ",C1211," ",B1211)</f>
        <v>11 Aug 1970</v>
      </c>
      <c r="F1211" s="4" t="str">
        <f>IF(M1211&lt;=30,"20-30",IF(M1211&lt;=40,"31-40",IF(M1211&lt;=50,"41-50","51+")))</f>
        <v>51+</v>
      </c>
      <c r="G1211" s="19">
        <v>9991.0400000000009</v>
      </c>
      <c r="H1211" s="4" t="s">
        <v>11</v>
      </c>
      <c r="I1211" s="4" t="s">
        <v>12</v>
      </c>
      <c r="J1211" s="4" t="s">
        <v>23</v>
      </c>
      <c r="K1211" s="4"/>
      <c r="L1211" s="4" t="str">
        <f>VLOOKUP(A1211,'Customer Names'!$A$2:$B$2336,2,FALSE)</f>
        <v>Bachman</v>
      </c>
      <c r="M1211" s="4">
        <f>DATEDIF(E1211,$K$2,"y")</f>
        <v>54</v>
      </c>
      <c r="N1211" s="4">
        <f>VLOOKUP(A1211,'Medical Examinations'!$A$2:$B$2336,2,FALSE)</f>
        <v>18.335000000000001</v>
      </c>
      <c r="O1211" s="4">
        <f>VLOOKUP(A1211,'Medical Examinations'!$A$1:$J$2336,3,FALSE)</f>
        <v>10.01</v>
      </c>
      <c r="P1211" s="4" t="str">
        <f>VLOOKUP(A1211,'Medical Examinations'!$A$1:$J$2336,4,FALSE)</f>
        <v>Yes</v>
      </c>
      <c r="Q1211" s="4" t="str">
        <f>VLOOKUP(A1211,'Medical Examinations'!$A$1:$J$2336,5,FALSE)</f>
        <v>No</v>
      </c>
      <c r="R1211" s="4">
        <f>VLOOKUP(A1211,'Medical Examinations'!$A$1:$J$2336,7,FALSE)</f>
        <v>2</v>
      </c>
      <c r="S1211" s="4" t="str">
        <f>VLOOKUP(A1211,'Medical Examinations'!$A$1:$J$2336,6,FALSE)</f>
        <v>No</v>
      </c>
      <c r="T1211" s="4" t="str">
        <f>VLOOKUP(A1211,'Medical Examinations'!$A$1:$J$2336,8,FALSE)</f>
        <v>No</v>
      </c>
      <c r="U1211" s="4" t="str">
        <f>VLOOKUP(A1211,'Medical Examinations'!$A$1:$J$2336,9,FALSE)</f>
        <v>Underweight</v>
      </c>
      <c r="V1211" s="4" t="str">
        <f>VLOOKUP(A1211,'Medical Examinations'!$A$1:$J$2336,10,FALSE)</f>
        <v>Diabetes</v>
      </c>
      <c r="W1211" s="4"/>
      <c r="X1211" s="4"/>
    </row>
    <row r="1212" spans="1:24" ht="15.75" thickBot="1" x14ac:dyDescent="0.3">
      <c r="A1212" s="4" t="s">
        <v>1246</v>
      </c>
      <c r="B1212" s="5">
        <v>1988</v>
      </c>
      <c r="C1212" s="4" t="s">
        <v>10</v>
      </c>
      <c r="D1212" s="5">
        <v>3</v>
      </c>
      <c r="E1212" s="5" t="str">
        <f>CONCATENATE(D1212," ",C1212," ",B1212)</f>
        <v>3 Jul 1988</v>
      </c>
      <c r="F1212" s="4" t="str">
        <f>IF(M1212&lt;=30,"20-30",IF(M1212&lt;=40,"31-40",IF(M1212&lt;=50,"41-50","51+")))</f>
        <v>31-40</v>
      </c>
      <c r="G1212" s="19">
        <v>10011.44</v>
      </c>
      <c r="H1212" s="4" t="s">
        <v>12</v>
      </c>
      <c r="I1212" s="4" t="s">
        <v>12</v>
      </c>
      <c r="J1212" s="4" t="s">
        <v>535</v>
      </c>
      <c r="K1212" s="4"/>
      <c r="L1212" s="4" t="str">
        <f>VLOOKUP(A1212,'Customer Names'!$A$2:$B$2336,2,FALSE)</f>
        <v>O'Brien</v>
      </c>
      <c r="M1212" s="4">
        <f>DATEDIF(E1212,$K$2,"y")</f>
        <v>36</v>
      </c>
      <c r="N1212" s="4">
        <f>VLOOKUP(A1212,'Medical Examinations'!$A$2:$B$2336,2,FALSE)</f>
        <v>34.76</v>
      </c>
      <c r="O1212" s="4">
        <f>VLOOKUP(A1212,'Medical Examinations'!$A$1:$J$2336,3,FALSE)</f>
        <v>5.92</v>
      </c>
      <c r="P1212" s="4" t="str">
        <f>VLOOKUP(A1212,'Medical Examinations'!$A$1:$J$2336,4,FALSE)</f>
        <v>Yes</v>
      </c>
      <c r="Q1212" s="4" t="str">
        <f>VLOOKUP(A1212,'Medical Examinations'!$A$1:$J$2336,5,FALSE)</f>
        <v>No</v>
      </c>
      <c r="R1212" s="4">
        <f>VLOOKUP(A1212,'Medical Examinations'!$A$1:$J$2336,7,FALSE)</f>
        <v>1</v>
      </c>
      <c r="S1212" s="4" t="str">
        <f>VLOOKUP(A1212,'Medical Examinations'!$A$1:$J$2336,6,FALSE)</f>
        <v>No</v>
      </c>
      <c r="T1212" s="4" t="str">
        <f>VLOOKUP(A1212,'Medical Examinations'!$A$1:$J$2336,8,FALSE)</f>
        <v>No</v>
      </c>
      <c r="U1212" s="4" t="str">
        <f>VLOOKUP(A1212,'Medical Examinations'!$A$1:$J$2336,9,FALSE)</f>
        <v>Obesity</v>
      </c>
      <c r="V1212" s="4" t="str">
        <f>VLOOKUP(A1212,'Medical Examinations'!$A$1:$J$2336,10,FALSE)</f>
        <v>Prediabetes</v>
      </c>
      <c r="W1212" s="4"/>
      <c r="X1212" s="4"/>
    </row>
    <row r="1213" spans="1:24" ht="15.75" thickBot="1" x14ac:dyDescent="0.3">
      <c r="A1213" s="4" t="s">
        <v>1247</v>
      </c>
      <c r="B1213" s="5">
        <v>1979</v>
      </c>
      <c r="C1213" s="4" t="s">
        <v>30</v>
      </c>
      <c r="D1213" s="5">
        <v>28</v>
      </c>
      <c r="E1213" s="5" t="str">
        <f>CONCATENATE(D1213," ",C1213," ",B1213)</f>
        <v>28 Dec 1979</v>
      </c>
      <c r="F1213" s="4" t="str">
        <f>IF(M1213&lt;=30,"20-30",IF(M1213&lt;=40,"31-40",IF(M1213&lt;=50,"41-50","51+")))</f>
        <v>41-50</v>
      </c>
      <c r="G1213" s="19">
        <v>10027.15</v>
      </c>
      <c r="H1213" s="4" t="s">
        <v>12</v>
      </c>
      <c r="I1213" s="4" t="s">
        <v>16</v>
      </c>
      <c r="J1213" s="4" t="s">
        <v>300</v>
      </c>
      <c r="K1213" s="4"/>
      <c r="L1213" s="4" t="str">
        <f>VLOOKUP(A1213,'Customer Names'!$A$2:$B$2336,2,FALSE)</f>
        <v>Czech</v>
      </c>
      <c r="M1213" s="4">
        <f>DATEDIF(E1213,$K$2,"y")</f>
        <v>45</v>
      </c>
      <c r="N1213" s="4">
        <f>VLOOKUP(A1213,'Medical Examinations'!$A$2:$B$2336,2,FALSE)</f>
        <v>29.78</v>
      </c>
      <c r="O1213" s="4">
        <f>VLOOKUP(A1213,'Medical Examinations'!$A$1:$J$2336,3,FALSE)</f>
        <v>5.85</v>
      </c>
      <c r="P1213" s="4" t="str">
        <f>VLOOKUP(A1213,'Medical Examinations'!$A$1:$J$2336,4,FALSE)</f>
        <v>No</v>
      </c>
      <c r="Q1213" s="4" t="str">
        <f>VLOOKUP(A1213,'Medical Examinations'!$A$1:$J$2336,5,FALSE)</f>
        <v>No</v>
      </c>
      <c r="R1213" s="4">
        <f>VLOOKUP(A1213,'Medical Examinations'!$A$1:$J$2336,7,FALSE)</f>
        <v>1</v>
      </c>
      <c r="S1213" s="4" t="str">
        <f>VLOOKUP(A1213,'Medical Examinations'!$A$1:$J$2336,6,FALSE)</f>
        <v>Yes</v>
      </c>
      <c r="T1213" s="4" t="str">
        <f>VLOOKUP(A1213,'Medical Examinations'!$A$1:$J$2336,8,FALSE)</f>
        <v>No</v>
      </c>
      <c r="U1213" s="4" t="str">
        <f>VLOOKUP(A1213,'Medical Examinations'!$A$1:$J$2336,9,FALSE)</f>
        <v>Overweight</v>
      </c>
      <c r="V1213" s="4" t="str">
        <f>VLOOKUP(A1213,'Medical Examinations'!$A$1:$J$2336,10,FALSE)</f>
        <v>Prediabetes</v>
      </c>
      <c r="W1213" s="4"/>
      <c r="X1213" s="4"/>
    </row>
    <row r="1214" spans="1:24" ht="15.75" thickBot="1" x14ac:dyDescent="0.3">
      <c r="A1214" s="4" t="s">
        <v>1248</v>
      </c>
      <c r="B1214" s="5">
        <v>1974</v>
      </c>
      <c r="C1214" s="4" t="s">
        <v>34</v>
      </c>
      <c r="D1214" s="5">
        <v>30</v>
      </c>
      <c r="E1214" s="5" t="str">
        <f>CONCATENATE(D1214," ",C1214," ",B1214)</f>
        <v>30 Aug 1974</v>
      </c>
      <c r="F1214" s="4" t="str">
        <f>IF(M1214&lt;=30,"20-30",IF(M1214&lt;=40,"31-40",IF(M1214&lt;=50,"41-50","51+")))</f>
        <v>41-50</v>
      </c>
      <c r="G1214" s="19">
        <v>10043.25</v>
      </c>
      <c r="H1214" s="4" t="s">
        <v>12</v>
      </c>
      <c r="I1214" s="4" t="s">
        <v>11</v>
      </c>
      <c r="J1214" s="4" t="s">
        <v>247</v>
      </c>
      <c r="K1214" s="4"/>
      <c r="L1214" s="4" t="str">
        <f>VLOOKUP(A1214,'Customer Names'!$A$2:$B$2336,2,FALSE)</f>
        <v>Kennedy</v>
      </c>
      <c r="M1214" s="4">
        <f>DATEDIF(E1214,$K$2,"y")</f>
        <v>50</v>
      </c>
      <c r="N1214" s="4">
        <f>VLOOKUP(A1214,'Medical Examinations'!$A$2:$B$2336,2,FALSE)</f>
        <v>32.299999999999997</v>
      </c>
      <c r="O1214" s="4">
        <f>VLOOKUP(A1214,'Medical Examinations'!$A$1:$J$2336,3,FALSE)</f>
        <v>10.27</v>
      </c>
      <c r="P1214" s="4" t="str">
        <f>VLOOKUP(A1214,'Medical Examinations'!$A$1:$J$2336,4,FALSE)</f>
        <v>No</v>
      </c>
      <c r="Q1214" s="4" t="str">
        <f>VLOOKUP(A1214,'Medical Examinations'!$A$1:$J$2336,5,FALSE)</f>
        <v>No</v>
      </c>
      <c r="R1214" s="4">
        <f>VLOOKUP(A1214,'Medical Examinations'!$A$1:$J$2336,7,FALSE)</f>
        <v>0</v>
      </c>
      <c r="S1214" s="4" t="str">
        <f>VLOOKUP(A1214,'Medical Examinations'!$A$1:$J$2336,6,FALSE)</f>
        <v>No</v>
      </c>
      <c r="T1214" s="4" t="str">
        <f>VLOOKUP(A1214,'Medical Examinations'!$A$1:$J$2336,8,FALSE)</f>
        <v>No</v>
      </c>
      <c r="U1214" s="4" t="str">
        <f>VLOOKUP(A1214,'Medical Examinations'!$A$1:$J$2336,9,FALSE)</f>
        <v>Obesity</v>
      </c>
      <c r="V1214" s="4" t="str">
        <f>VLOOKUP(A1214,'Medical Examinations'!$A$1:$J$2336,10,FALSE)</f>
        <v>Diabetes</v>
      </c>
      <c r="W1214" s="4"/>
      <c r="X1214" s="4"/>
    </row>
    <row r="1215" spans="1:24" ht="15.75" thickBot="1" x14ac:dyDescent="0.3">
      <c r="A1215" s="4" t="s">
        <v>1249</v>
      </c>
      <c r="B1215" s="5">
        <v>1969</v>
      </c>
      <c r="C1215" s="4" t="s">
        <v>34</v>
      </c>
      <c r="D1215" s="5">
        <v>22</v>
      </c>
      <c r="E1215" s="5" t="str">
        <f>CONCATENATE(D1215," ",C1215," ",B1215)</f>
        <v>22 Aug 1969</v>
      </c>
      <c r="F1215" s="4" t="str">
        <f>IF(M1215&lt;=30,"20-30",IF(M1215&lt;=40,"31-40",IF(M1215&lt;=50,"41-50","51+")))</f>
        <v>51+</v>
      </c>
      <c r="G1215" s="19">
        <v>10065.41</v>
      </c>
      <c r="H1215" s="4" t="s">
        <v>12</v>
      </c>
      <c r="I1215" s="4" t="s">
        <v>11</v>
      </c>
      <c r="J1215" s="4" t="s">
        <v>42</v>
      </c>
      <c r="K1215" s="4"/>
      <c r="L1215" s="4" t="str">
        <f>VLOOKUP(A1215,'Customer Names'!$A$2:$B$2336,2,FALSE)</f>
        <v>Mead</v>
      </c>
      <c r="M1215" s="4">
        <f>DATEDIF(E1215,$K$2,"y")</f>
        <v>55</v>
      </c>
      <c r="N1215" s="4">
        <f>VLOOKUP(A1215,'Medical Examinations'!$A$2:$B$2336,2,FALSE)</f>
        <v>21.4</v>
      </c>
      <c r="O1215" s="4">
        <f>VLOOKUP(A1215,'Medical Examinations'!$A$1:$J$2336,3,FALSE)</f>
        <v>6.3</v>
      </c>
      <c r="P1215" s="4" t="str">
        <f>VLOOKUP(A1215,'Medical Examinations'!$A$1:$J$2336,4,FALSE)</f>
        <v>Yes</v>
      </c>
      <c r="Q1215" s="4" t="str">
        <f>VLOOKUP(A1215,'Medical Examinations'!$A$1:$J$2336,5,FALSE)</f>
        <v>No</v>
      </c>
      <c r="R1215" s="4">
        <f>VLOOKUP(A1215,'Medical Examinations'!$A$1:$J$2336,7,FALSE)</f>
        <v>1</v>
      </c>
      <c r="S1215" s="4" t="str">
        <f>VLOOKUP(A1215,'Medical Examinations'!$A$1:$J$2336,6,FALSE)</f>
        <v>Yes</v>
      </c>
      <c r="T1215" s="4" t="str">
        <f>VLOOKUP(A1215,'Medical Examinations'!$A$1:$J$2336,8,FALSE)</f>
        <v>No</v>
      </c>
      <c r="U1215" s="4" t="str">
        <f>VLOOKUP(A1215,'Medical Examinations'!$A$1:$J$2336,9,FALSE)</f>
        <v>Normal Weight</v>
      </c>
      <c r="V1215" s="4" t="str">
        <f>VLOOKUP(A1215,'Medical Examinations'!$A$1:$J$2336,10,FALSE)</f>
        <v>Prediabetes</v>
      </c>
      <c r="W1215" s="4"/>
      <c r="X1215" s="4"/>
    </row>
    <row r="1216" spans="1:24" ht="15.75" thickBot="1" x14ac:dyDescent="0.3">
      <c r="A1216" s="4" t="s">
        <v>1250</v>
      </c>
      <c r="B1216" s="5">
        <v>1969</v>
      </c>
      <c r="C1216" s="4" t="s">
        <v>36</v>
      </c>
      <c r="D1216" s="5">
        <v>27</v>
      </c>
      <c r="E1216" s="5" t="str">
        <f>CONCATENATE(D1216," ",C1216," ",B1216)</f>
        <v>27 Oct 1969</v>
      </c>
      <c r="F1216" s="4" t="str">
        <f>IF(M1216&lt;=30,"20-30",IF(M1216&lt;=40,"31-40",IF(M1216&lt;=50,"41-50","51+")))</f>
        <v>51+</v>
      </c>
      <c r="G1216" s="19">
        <v>10072.06</v>
      </c>
      <c r="H1216" s="4" t="s">
        <v>12</v>
      </c>
      <c r="I1216" s="4" t="s">
        <v>16</v>
      </c>
      <c r="J1216" s="4" t="s">
        <v>356</v>
      </c>
      <c r="K1216" s="4"/>
      <c r="L1216" s="4" t="str">
        <f>VLOOKUP(A1216,'Customer Names'!$A$2:$B$2336,2,FALSE)</f>
        <v>Datwyler</v>
      </c>
      <c r="M1216" s="4">
        <f>DATEDIF(E1216,$K$2,"y")</f>
        <v>55</v>
      </c>
      <c r="N1216" s="4">
        <f>VLOOKUP(A1216,'Medical Examinations'!$A$2:$B$2336,2,FALSE)</f>
        <v>30.495000000000001</v>
      </c>
      <c r="O1216" s="4">
        <f>VLOOKUP(A1216,'Medical Examinations'!$A$1:$J$2336,3,FALSE)</f>
        <v>5.74</v>
      </c>
      <c r="P1216" s="4" t="str">
        <f>VLOOKUP(A1216,'Medical Examinations'!$A$1:$J$2336,4,FALSE)</f>
        <v>Yes</v>
      </c>
      <c r="Q1216" s="4" t="str">
        <f>VLOOKUP(A1216,'Medical Examinations'!$A$1:$J$2336,5,FALSE)</f>
        <v>No</v>
      </c>
      <c r="R1216" s="4">
        <f>VLOOKUP(A1216,'Medical Examinations'!$A$1:$J$2336,7,FALSE)</f>
        <v>1</v>
      </c>
      <c r="S1216" s="4" t="str">
        <f>VLOOKUP(A1216,'Medical Examinations'!$A$1:$J$2336,6,FALSE)</f>
        <v>Yes</v>
      </c>
      <c r="T1216" s="4" t="str">
        <f>VLOOKUP(A1216,'Medical Examinations'!$A$1:$J$2336,8,FALSE)</f>
        <v>No</v>
      </c>
      <c r="U1216" s="4" t="str">
        <f>VLOOKUP(A1216,'Medical Examinations'!$A$1:$J$2336,9,FALSE)</f>
        <v>Obesity</v>
      </c>
      <c r="V1216" s="4" t="str">
        <f>VLOOKUP(A1216,'Medical Examinations'!$A$1:$J$2336,10,FALSE)</f>
        <v>Prediabetes</v>
      </c>
      <c r="W1216" s="4"/>
      <c r="X1216" s="4"/>
    </row>
    <row r="1217" spans="1:24" ht="15.75" thickBot="1" x14ac:dyDescent="0.3">
      <c r="A1217" s="4" t="s">
        <v>1251</v>
      </c>
      <c r="B1217" s="5">
        <v>1969</v>
      </c>
      <c r="C1217" s="4" t="s">
        <v>10</v>
      </c>
      <c r="D1217" s="5">
        <v>3</v>
      </c>
      <c r="E1217" s="5" t="str">
        <f>CONCATENATE(D1217," ",C1217," ",B1217)</f>
        <v>3 Jul 1969</v>
      </c>
      <c r="F1217" s="4" t="str">
        <f>IF(M1217&lt;=30,"20-30",IF(M1217&lt;=40,"31-40",IF(M1217&lt;=50,"41-50","51+")))</f>
        <v>51+</v>
      </c>
      <c r="G1217" s="19">
        <v>10085.85</v>
      </c>
      <c r="H1217" s="4" t="s">
        <v>12</v>
      </c>
      <c r="I1217" s="4" t="s">
        <v>12</v>
      </c>
      <c r="J1217" s="4" t="s">
        <v>42</v>
      </c>
      <c r="K1217" s="4"/>
      <c r="L1217" s="4" t="str">
        <f>VLOOKUP(A1217,'Customer Names'!$A$2:$B$2336,2,FALSE)</f>
        <v>Michell</v>
      </c>
      <c r="M1217" s="4">
        <f>DATEDIF(E1217,$K$2,"y")</f>
        <v>55</v>
      </c>
      <c r="N1217" s="4">
        <f>VLOOKUP(A1217,'Medical Examinations'!$A$2:$B$2336,2,FALSE)</f>
        <v>36.1</v>
      </c>
      <c r="O1217" s="4">
        <f>VLOOKUP(A1217,'Medical Examinations'!$A$1:$J$2336,3,FALSE)</f>
        <v>4.62</v>
      </c>
      <c r="P1217" s="4" t="str">
        <f>VLOOKUP(A1217,'Medical Examinations'!$A$1:$J$2336,4,FALSE)</f>
        <v>Yes</v>
      </c>
      <c r="Q1217" s="4" t="str">
        <f>VLOOKUP(A1217,'Medical Examinations'!$A$1:$J$2336,5,FALSE)</f>
        <v>No</v>
      </c>
      <c r="R1217" s="4">
        <f>VLOOKUP(A1217,'Medical Examinations'!$A$1:$J$2336,7,FALSE)</f>
        <v>1</v>
      </c>
      <c r="S1217" s="4" t="str">
        <f>VLOOKUP(A1217,'Medical Examinations'!$A$1:$J$2336,6,FALSE)</f>
        <v>Yes</v>
      </c>
      <c r="T1217" s="4" t="str">
        <f>VLOOKUP(A1217,'Medical Examinations'!$A$1:$J$2336,8,FALSE)</f>
        <v>No</v>
      </c>
      <c r="U1217" s="4" t="str">
        <f>VLOOKUP(A1217,'Medical Examinations'!$A$1:$J$2336,9,FALSE)</f>
        <v>Obesity</v>
      </c>
      <c r="V1217" s="4" t="str">
        <f>VLOOKUP(A1217,'Medical Examinations'!$A$1:$J$2336,10,FALSE)</f>
        <v>Normal</v>
      </c>
      <c r="W1217" s="4"/>
      <c r="X1217" s="4"/>
    </row>
    <row r="1218" spans="1:24" ht="15.75" thickBot="1" x14ac:dyDescent="0.3">
      <c r="A1218" s="4" t="s">
        <v>1252</v>
      </c>
      <c r="B1218" s="5">
        <v>1976</v>
      </c>
      <c r="C1218" s="4" t="s">
        <v>30</v>
      </c>
      <c r="D1218" s="5">
        <v>19</v>
      </c>
      <c r="E1218" s="5" t="str">
        <f>CONCATENATE(D1218," ",C1218," ",B1218)</f>
        <v>19 Dec 1976</v>
      </c>
      <c r="F1218" s="4" t="str">
        <f>IF(M1218&lt;=30,"20-30",IF(M1218&lt;=40,"31-40",IF(M1218&lt;=50,"41-50","51+")))</f>
        <v>41-50</v>
      </c>
      <c r="G1218" s="19">
        <v>10096.969999999999</v>
      </c>
      <c r="H1218" s="4" t="s">
        <v>12</v>
      </c>
      <c r="I1218" s="4" t="s">
        <v>11</v>
      </c>
      <c r="J1218" s="4" t="s">
        <v>42</v>
      </c>
      <c r="K1218" s="4"/>
      <c r="L1218" s="4" t="str">
        <f>VLOOKUP(A1218,'Customer Names'!$A$2:$B$2336,2,FALSE)</f>
        <v>Sprague</v>
      </c>
      <c r="M1218" s="4">
        <f>DATEDIF(E1218,$K$2,"y")</f>
        <v>48</v>
      </c>
      <c r="N1218" s="4">
        <f>VLOOKUP(A1218,'Medical Examinations'!$A$2:$B$2336,2,FALSE)</f>
        <v>25.8</v>
      </c>
      <c r="O1218" s="4">
        <f>VLOOKUP(A1218,'Medical Examinations'!$A$1:$J$2336,3,FALSE)</f>
        <v>5.52</v>
      </c>
      <c r="P1218" s="4" t="str">
        <f>VLOOKUP(A1218,'Medical Examinations'!$A$1:$J$2336,4,FALSE)</f>
        <v>Yes</v>
      </c>
      <c r="Q1218" s="4" t="str">
        <f>VLOOKUP(A1218,'Medical Examinations'!$A$1:$J$2336,5,FALSE)</f>
        <v>No</v>
      </c>
      <c r="R1218" s="4">
        <f>VLOOKUP(A1218,'Medical Examinations'!$A$1:$J$2336,7,FALSE)</f>
        <v>0</v>
      </c>
      <c r="S1218" s="4" t="str">
        <f>VLOOKUP(A1218,'Medical Examinations'!$A$1:$J$2336,6,FALSE)</f>
        <v>No</v>
      </c>
      <c r="T1218" s="4" t="str">
        <f>VLOOKUP(A1218,'Medical Examinations'!$A$1:$J$2336,8,FALSE)</f>
        <v>No</v>
      </c>
      <c r="U1218" s="4" t="str">
        <f>VLOOKUP(A1218,'Medical Examinations'!$A$1:$J$2336,9,FALSE)</f>
        <v>Overweight</v>
      </c>
      <c r="V1218" s="4" t="str">
        <f>VLOOKUP(A1218,'Medical Examinations'!$A$1:$J$2336,10,FALSE)</f>
        <v>Normal</v>
      </c>
      <c r="W1218" s="4"/>
      <c r="X1218" s="4"/>
    </row>
    <row r="1219" spans="1:24" ht="15.75" thickBot="1" x14ac:dyDescent="0.3">
      <c r="A1219" s="4" t="s">
        <v>1253</v>
      </c>
      <c r="B1219" s="5">
        <v>1972</v>
      </c>
      <c r="C1219" s="4" t="s">
        <v>36</v>
      </c>
      <c r="D1219" s="5">
        <v>19</v>
      </c>
      <c r="E1219" s="5" t="str">
        <f>CONCATENATE(D1219," ",C1219," ",B1219)</f>
        <v>19 Oct 1972</v>
      </c>
      <c r="F1219" s="4" t="str">
        <f>IF(M1219&lt;=30,"20-30",IF(M1219&lt;=40,"31-40",IF(M1219&lt;=50,"41-50","51+")))</f>
        <v>51+</v>
      </c>
      <c r="G1219" s="19">
        <v>10106.129999999999</v>
      </c>
      <c r="H1219" s="4" t="s">
        <v>12</v>
      </c>
      <c r="I1219" s="4" t="s">
        <v>16</v>
      </c>
      <c r="J1219" s="4" t="s">
        <v>247</v>
      </c>
      <c r="K1219" s="4"/>
      <c r="L1219" s="4" t="str">
        <f>VLOOKUP(A1219,'Customer Names'!$A$2:$B$2336,2,FALSE)</f>
        <v>Dollas</v>
      </c>
      <c r="M1219" s="4">
        <f>DATEDIF(E1219,$K$2,"y")</f>
        <v>52</v>
      </c>
      <c r="N1219" s="4">
        <f>VLOOKUP(A1219,'Medical Examinations'!$A$2:$B$2336,2,FALSE)</f>
        <v>27.074999999999999</v>
      </c>
      <c r="O1219" s="4">
        <f>VLOOKUP(A1219,'Medical Examinations'!$A$1:$J$2336,3,FALSE)</f>
        <v>4.41</v>
      </c>
      <c r="P1219" s="4" t="str">
        <f>VLOOKUP(A1219,'Medical Examinations'!$A$1:$J$2336,4,FALSE)</f>
        <v>No</v>
      </c>
      <c r="Q1219" s="4" t="str">
        <f>VLOOKUP(A1219,'Medical Examinations'!$A$1:$J$2336,5,FALSE)</f>
        <v>No</v>
      </c>
      <c r="R1219" s="4">
        <f>VLOOKUP(A1219,'Medical Examinations'!$A$1:$J$2336,7,FALSE)</f>
        <v>2</v>
      </c>
      <c r="S1219" s="4" t="str">
        <f>VLOOKUP(A1219,'Medical Examinations'!$A$1:$J$2336,6,FALSE)</f>
        <v>No</v>
      </c>
      <c r="T1219" s="4" t="str">
        <f>VLOOKUP(A1219,'Medical Examinations'!$A$1:$J$2336,8,FALSE)</f>
        <v>No</v>
      </c>
      <c r="U1219" s="4" t="str">
        <f>VLOOKUP(A1219,'Medical Examinations'!$A$1:$J$2336,9,FALSE)</f>
        <v>Overweight</v>
      </c>
      <c r="V1219" s="4" t="str">
        <f>VLOOKUP(A1219,'Medical Examinations'!$A$1:$J$2336,10,FALSE)</f>
        <v>Normal</v>
      </c>
      <c r="W1219" s="4"/>
      <c r="X1219" s="4"/>
    </row>
    <row r="1220" spans="1:24" ht="15.75" thickBot="1" x14ac:dyDescent="0.3">
      <c r="A1220" s="4" t="s">
        <v>1254</v>
      </c>
      <c r="B1220" s="5">
        <v>1972</v>
      </c>
      <c r="C1220" s="4" t="s">
        <v>34</v>
      </c>
      <c r="D1220" s="5">
        <v>8</v>
      </c>
      <c r="E1220" s="5" t="str">
        <f>CONCATENATE(D1220," ",C1220," ",B1220)</f>
        <v>8 Aug 1972</v>
      </c>
      <c r="F1220" s="4" t="str">
        <f>IF(M1220&lt;=30,"20-30",IF(M1220&lt;=40,"31-40",IF(M1220&lt;=50,"41-50","51+")))</f>
        <v>51+</v>
      </c>
      <c r="G1220" s="19">
        <v>10107.219999999999</v>
      </c>
      <c r="H1220" s="4" t="s">
        <v>12</v>
      </c>
      <c r="I1220" s="4" t="s">
        <v>16</v>
      </c>
      <c r="J1220" s="4" t="s">
        <v>13</v>
      </c>
      <c r="K1220" s="4"/>
      <c r="L1220" s="4" t="str">
        <f>VLOOKUP(A1220,'Customer Names'!$A$2:$B$2336,2,FALSE)</f>
        <v>Williamson</v>
      </c>
      <c r="M1220" s="4">
        <f>DATEDIF(E1220,$K$2,"y")</f>
        <v>52</v>
      </c>
      <c r="N1220" s="4">
        <f>VLOOKUP(A1220,'Medical Examinations'!$A$2:$B$2336,2,FALSE)</f>
        <v>23.54</v>
      </c>
      <c r="O1220" s="4">
        <f>VLOOKUP(A1220,'Medical Examinations'!$A$1:$J$2336,3,FALSE)</f>
        <v>5.0999999999999996</v>
      </c>
      <c r="P1220" s="4" t="str">
        <f>VLOOKUP(A1220,'Medical Examinations'!$A$1:$J$2336,4,FALSE)</f>
        <v>No</v>
      </c>
      <c r="Q1220" s="4" t="str">
        <f>VLOOKUP(A1220,'Medical Examinations'!$A$1:$J$2336,5,FALSE)</f>
        <v>No</v>
      </c>
      <c r="R1220" s="4">
        <f>VLOOKUP(A1220,'Medical Examinations'!$A$1:$J$2336,7,FALSE)</f>
        <v>2</v>
      </c>
      <c r="S1220" s="4" t="str">
        <f>VLOOKUP(A1220,'Medical Examinations'!$A$1:$J$2336,6,FALSE)</f>
        <v>No</v>
      </c>
      <c r="T1220" s="4" t="str">
        <f>VLOOKUP(A1220,'Medical Examinations'!$A$1:$J$2336,8,FALSE)</f>
        <v>No</v>
      </c>
      <c r="U1220" s="4" t="str">
        <f>VLOOKUP(A1220,'Medical Examinations'!$A$1:$J$2336,9,FALSE)</f>
        <v>Normal Weight</v>
      </c>
      <c r="V1220" s="4" t="str">
        <f>VLOOKUP(A1220,'Medical Examinations'!$A$1:$J$2336,10,FALSE)</f>
        <v>Normal</v>
      </c>
      <c r="W1220" s="4"/>
      <c r="X1220" s="4"/>
    </row>
    <row r="1221" spans="1:24" ht="15.75" thickBot="1" x14ac:dyDescent="0.3">
      <c r="A1221" s="4" t="s">
        <v>1255</v>
      </c>
      <c r="B1221" s="5">
        <v>1975</v>
      </c>
      <c r="C1221" s="4" t="s">
        <v>10</v>
      </c>
      <c r="D1221" s="5">
        <v>2</v>
      </c>
      <c r="E1221" s="5" t="str">
        <f>CONCATENATE(D1221," ",C1221," ",B1221)</f>
        <v>2 Jul 1975</v>
      </c>
      <c r="F1221" s="4" t="str">
        <f>IF(M1221&lt;=30,"20-30",IF(M1221&lt;=40,"31-40",IF(M1221&lt;=50,"41-50","51+")))</f>
        <v>41-50</v>
      </c>
      <c r="G1221" s="19">
        <v>10115.01</v>
      </c>
      <c r="H1221" s="4" t="s">
        <v>12</v>
      </c>
      <c r="I1221" s="4" t="s">
        <v>12</v>
      </c>
      <c r="J1221" s="4" t="s">
        <v>23</v>
      </c>
      <c r="K1221" s="4"/>
      <c r="L1221" s="4" t="str">
        <f>VLOOKUP(A1221,'Customer Names'!$A$2:$B$2336,2,FALSE)</f>
        <v>Chenard</v>
      </c>
      <c r="M1221" s="4">
        <f>DATEDIF(E1221,$K$2,"y")</f>
        <v>49</v>
      </c>
      <c r="N1221" s="4">
        <f>VLOOKUP(A1221,'Medical Examinations'!$A$2:$B$2336,2,FALSE)</f>
        <v>33.914999999999999</v>
      </c>
      <c r="O1221" s="4">
        <f>VLOOKUP(A1221,'Medical Examinations'!$A$1:$J$2336,3,FALSE)</f>
        <v>6.66</v>
      </c>
      <c r="P1221" s="4" t="str">
        <f>VLOOKUP(A1221,'Medical Examinations'!$A$1:$J$2336,4,FALSE)</f>
        <v>Yes</v>
      </c>
      <c r="Q1221" s="4" t="str">
        <f>VLOOKUP(A1221,'Medical Examinations'!$A$1:$J$2336,5,FALSE)</f>
        <v>No</v>
      </c>
      <c r="R1221" s="4">
        <f>VLOOKUP(A1221,'Medical Examinations'!$A$1:$J$2336,7,FALSE)</f>
        <v>1</v>
      </c>
      <c r="S1221" s="4" t="str">
        <f>VLOOKUP(A1221,'Medical Examinations'!$A$1:$J$2336,6,FALSE)</f>
        <v>No</v>
      </c>
      <c r="T1221" s="4" t="str">
        <f>VLOOKUP(A1221,'Medical Examinations'!$A$1:$J$2336,8,FALSE)</f>
        <v>No</v>
      </c>
      <c r="U1221" s="4" t="str">
        <f>VLOOKUP(A1221,'Medical Examinations'!$A$1:$J$2336,9,FALSE)</f>
        <v>Obesity</v>
      </c>
      <c r="V1221" s="4" t="str">
        <f>VLOOKUP(A1221,'Medical Examinations'!$A$1:$J$2336,10,FALSE)</f>
        <v>Diabetes</v>
      </c>
      <c r="W1221" s="4"/>
      <c r="X1221" s="4"/>
    </row>
    <row r="1222" spans="1:24" ht="15.75" thickBot="1" x14ac:dyDescent="0.3">
      <c r="A1222" s="4" t="s">
        <v>1256</v>
      </c>
      <c r="B1222" s="5">
        <v>1972</v>
      </c>
      <c r="C1222" s="4" t="s">
        <v>15</v>
      </c>
      <c r="D1222" s="5">
        <v>16</v>
      </c>
      <c r="E1222" s="5" t="str">
        <f>CONCATENATE(D1222," ",C1222," ",B1222)</f>
        <v>16 Nov 1972</v>
      </c>
      <c r="F1222" s="4" t="str">
        <f>IF(M1222&lt;=30,"20-30",IF(M1222&lt;=40,"31-40",IF(M1222&lt;=50,"41-50","51+")))</f>
        <v>51+</v>
      </c>
      <c r="G1222" s="19">
        <v>10118.42</v>
      </c>
      <c r="H1222" s="4" t="s">
        <v>12</v>
      </c>
      <c r="I1222" s="4" t="s">
        <v>12</v>
      </c>
      <c r="J1222" s="4" t="s">
        <v>42</v>
      </c>
      <c r="K1222" s="4"/>
      <c r="L1222" s="4" t="str">
        <f>VLOOKUP(A1222,'Customer Names'!$A$2:$B$2336,2,FALSE)</f>
        <v>Sack</v>
      </c>
      <c r="M1222" s="4">
        <f>DATEDIF(E1222,$K$2,"y")</f>
        <v>52</v>
      </c>
      <c r="N1222" s="4">
        <f>VLOOKUP(A1222,'Medical Examinations'!$A$2:$B$2336,2,FALSE)</f>
        <v>31.6</v>
      </c>
      <c r="O1222" s="4">
        <f>VLOOKUP(A1222,'Medical Examinations'!$A$1:$J$2336,3,FALSE)</f>
        <v>5.75</v>
      </c>
      <c r="P1222" s="4" t="str">
        <f>VLOOKUP(A1222,'Medical Examinations'!$A$1:$J$2336,4,FALSE)</f>
        <v>No</v>
      </c>
      <c r="Q1222" s="4" t="str">
        <f>VLOOKUP(A1222,'Medical Examinations'!$A$1:$J$2336,5,FALSE)</f>
        <v>No</v>
      </c>
      <c r="R1222" s="4">
        <f>VLOOKUP(A1222,'Medical Examinations'!$A$1:$J$2336,7,FALSE)</f>
        <v>2</v>
      </c>
      <c r="S1222" s="4" t="str">
        <f>VLOOKUP(A1222,'Medical Examinations'!$A$1:$J$2336,6,FALSE)</f>
        <v>No</v>
      </c>
      <c r="T1222" s="4" t="str">
        <f>VLOOKUP(A1222,'Medical Examinations'!$A$1:$J$2336,8,FALSE)</f>
        <v>No</v>
      </c>
      <c r="U1222" s="4" t="str">
        <f>VLOOKUP(A1222,'Medical Examinations'!$A$1:$J$2336,9,FALSE)</f>
        <v>Obesity</v>
      </c>
      <c r="V1222" s="4" t="str">
        <f>VLOOKUP(A1222,'Medical Examinations'!$A$1:$J$2336,10,FALSE)</f>
        <v>Prediabetes</v>
      </c>
      <c r="W1222" s="4"/>
      <c r="X1222" s="4"/>
    </row>
    <row r="1223" spans="1:24" ht="15.75" thickBot="1" x14ac:dyDescent="0.3">
      <c r="A1223" s="4" t="s">
        <v>1257</v>
      </c>
      <c r="B1223" s="5">
        <v>1997</v>
      </c>
      <c r="C1223" s="4" t="s">
        <v>20</v>
      </c>
      <c r="D1223" s="5">
        <v>5</v>
      </c>
      <c r="E1223" s="5" t="str">
        <f>CONCATENATE(D1223," ",C1223," ",B1223)</f>
        <v>5 Sep 1997</v>
      </c>
      <c r="F1223" s="4" t="str">
        <f>IF(M1223&lt;=30,"20-30",IF(M1223&lt;=40,"31-40",IF(M1223&lt;=50,"41-50","51+")))</f>
        <v>20-30</v>
      </c>
      <c r="G1223" s="19">
        <v>10139.84</v>
      </c>
      <c r="H1223" s="4" t="s">
        <v>12</v>
      </c>
      <c r="I1223" s="4" t="s">
        <v>11</v>
      </c>
      <c r="J1223" s="4" t="s">
        <v>23</v>
      </c>
      <c r="K1223" s="4"/>
      <c r="L1223" s="4" t="str">
        <f>VLOOKUP(A1223,'Customer Names'!$A$2:$B$2336,2,FALSE)</f>
        <v>Schaaf</v>
      </c>
      <c r="M1223" s="4">
        <f>DATEDIF(E1223,$K$2,"y")</f>
        <v>27</v>
      </c>
      <c r="N1223" s="4">
        <f>VLOOKUP(A1223,'Medical Examinations'!$A$2:$B$2336,2,FALSE)</f>
        <v>47.2</v>
      </c>
      <c r="O1223" s="4">
        <f>VLOOKUP(A1223,'Medical Examinations'!$A$1:$J$2336,3,FALSE)</f>
        <v>6.29</v>
      </c>
      <c r="P1223" s="4" t="str">
        <f>VLOOKUP(A1223,'Medical Examinations'!$A$1:$J$2336,4,FALSE)</f>
        <v>Yes</v>
      </c>
      <c r="Q1223" s="4" t="str">
        <f>VLOOKUP(A1223,'Medical Examinations'!$A$1:$J$2336,5,FALSE)</f>
        <v>No</v>
      </c>
      <c r="R1223" s="4">
        <f>VLOOKUP(A1223,'Medical Examinations'!$A$1:$J$2336,7,FALSE)</f>
        <v>1</v>
      </c>
      <c r="S1223" s="4" t="str">
        <f>VLOOKUP(A1223,'Medical Examinations'!$A$1:$J$2336,6,FALSE)</f>
        <v>Yes</v>
      </c>
      <c r="T1223" s="4" t="str">
        <f>VLOOKUP(A1223,'Medical Examinations'!$A$1:$J$2336,8,FALSE)</f>
        <v>No</v>
      </c>
      <c r="U1223" s="4" t="str">
        <f>VLOOKUP(A1223,'Medical Examinations'!$A$1:$J$2336,9,FALSE)</f>
        <v>Obesity</v>
      </c>
      <c r="V1223" s="4" t="str">
        <f>VLOOKUP(A1223,'Medical Examinations'!$A$1:$J$2336,10,FALSE)</f>
        <v>Prediabetes</v>
      </c>
      <c r="W1223" s="4"/>
      <c r="X1223" s="4"/>
    </row>
    <row r="1224" spans="1:24" ht="15.75" thickBot="1" x14ac:dyDescent="0.3">
      <c r="A1224" s="4" t="s">
        <v>1258</v>
      </c>
      <c r="B1224" s="5">
        <v>1974</v>
      </c>
      <c r="C1224" s="4" t="s">
        <v>30</v>
      </c>
      <c r="D1224" s="5">
        <v>30</v>
      </c>
      <c r="E1224" s="5" t="str">
        <f>CONCATENATE(D1224," ",C1224," ",B1224)</f>
        <v>30 Dec 1974</v>
      </c>
      <c r="F1224" s="4" t="str">
        <f>IF(M1224&lt;=30,"20-30",IF(M1224&lt;=40,"31-40",IF(M1224&lt;=50,"41-50","51+")))</f>
        <v>41-50</v>
      </c>
      <c r="G1224" s="19">
        <v>10141.14</v>
      </c>
      <c r="H1224" s="4" t="s">
        <v>12</v>
      </c>
      <c r="I1224" s="4" t="s">
        <v>16</v>
      </c>
      <c r="J1224" s="4" t="s">
        <v>168</v>
      </c>
      <c r="K1224" s="4"/>
      <c r="L1224" s="4" t="str">
        <f>VLOOKUP(A1224,'Customer Names'!$A$2:$B$2336,2,FALSE)</f>
        <v>Weiler</v>
      </c>
      <c r="M1224" s="4">
        <f>DATEDIF(E1224,$K$2,"y")</f>
        <v>50</v>
      </c>
      <c r="N1224" s="4">
        <f>VLOOKUP(A1224,'Medical Examinations'!$A$2:$B$2336,2,FALSE)</f>
        <v>30.78</v>
      </c>
      <c r="O1224" s="4">
        <f>VLOOKUP(A1224,'Medical Examinations'!$A$1:$J$2336,3,FALSE)</f>
        <v>8.6300000000000008</v>
      </c>
      <c r="P1224" s="4" t="str">
        <f>VLOOKUP(A1224,'Medical Examinations'!$A$1:$J$2336,4,FALSE)</f>
        <v>No</v>
      </c>
      <c r="Q1224" s="4" t="str">
        <f>VLOOKUP(A1224,'Medical Examinations'!$A$1:$J$2336,5,FALSE)</f>
        <v>No</v>
      </c>
      <c r="R1224" s="4">
        <f>VLOOKUP(A1224,'Medical Examinations'!$A$1:$J$2336,7,FALSE)</f>
        <v>0</v>
      </c>
      <c r="S1224" s="4" t="str">
        <f>VLOOKUP(A1224,'Medical Examinations'!$A$1:$J$2336,6,FALSE)</f>
        <v>No</v>
      </c>
      <c r="T1224" s="4" t="str">
        <f>VLOOKUP(A1224,'Medical Examinations'!$A$1:$J$2336,8,FALSE)</f>
        <v>No</v>
      </c>
      <c r="U1224" s="4" t="str">
        <f>VLOOKUP(A1224,'Medical Examinations'!$A$1:$J$2336,9,FALSE)</f>
        <v>Obesity</v>
      </c>
      <c r="V1224" s="4" t="str">
        <f>VLOOKUP(A1224,'Medical Examinations'!$A$1:$J$2336,10,FALSE)</f>
        <v>Diabetes</v>
      </c>
      <c r="W1224" s="4"/>
      <c r="X1224" s="4"/>
    </row>
    <row r="1225" spans="1:24" ht="15.75" thickBot="1" x14ac:dyDescent="0.3">
      <c r="A1225" s="4" t="s">
        <v>1259</v>
      </c>
      <c r="B1225" s="5">
        <v>1981</v>
      </c>
      <c r="C1225" s="4" t="s">
        <v>18</v>
      </c>
      <c r="D1225" s="5">
        <v>12</v>
      </c>
      <c r="E1225" s="5" t="str">
        <f>CONCATENATE(D1225," ",C1225," ",B1225)</f>
        <v>12 Jun 1981</v>
      </c>
      <c r="F1225" s="4" t="str">
        <f>IF(M1225&lt;=30,"20-30",IF(M1225&lt;=40,"31-40",IF(M1225&lt;=50,"41-50","51+")))</f>
        <v>41-50</v>
      </c>
      <c r="G1225" s="19">
        <v>10146.129999999999</v>
      </c>
      <c r="H1225" s="4" t="s">
        <v>12</v>
      </c>
      <c r="I1225" s="4" t="s">
        <v>16</v>
      </c>
      <c r="J1225" s="4" t="s">
        <v>200</v>
      </c>
      <c r="K1225" s="4"/>
      <c r="L1225" s="4" t="str">
        <f>VLOOKUP(A1225,'Customer Names'!$A$2:$B$2336,2,FALSE)</f>
        <v>Davis</v>
      </c>
      <c r="M1225" s="4">
        <f>DATEDIF(E1225,$K$2,"y")</f>
        <v>43</v>
      </c>
      <c r="N1225" s="4">
        <f>VLOOKUP(A1225,'Medical Examinations'!$A$2:$B$2336,2,FALSE)</f>
        <v>32.659999999999997</v>
      </c>
      <c r="O1225" s="4">
        <f>VLOOKUP(A1225,'Medical Examinations'!$A$1:$J$2336,3,FALSE)</f>
        <v>8.92</v>
      </c>
      <c r="P1225" s="4" t="str">
        <f>VLOOKUP(A1225,'Medical Examinations'!$A$1:$J$2336,4,FALSE)</f>
        <v>Yes</v>
      </c>
      <c r="Q1225" s="4" t="str">
        <f>VLOOKUP(A1225,'Medical Examinations'!$A$1:$J$2336,5,FALSE)</f>
        <v>No</v>
      </c>
      <c r="R1225" s="4">
        <f>VLOOKUP(A1225,'Medical Examinations'!$A$1:$J$2336,7,FALSE)</f>
        <v>0</v>
      </c>
      <c r="S1225" s="4" t="str">
        <f>VLOOKUP(A1225,'Medical Examinations'!$A$1:$J$2336,6,FALSE)</f>
        <v>No</v>
      </c>
      <c r="T1225" s="4" t="str">
        <f>VLOOKUP(A1225,'Medical Examinations'!$A$1:$J$2336,8,FALSE)</f>
        <v>No</v>
      </c>
      <c r="U1225" s="4" t="str">
        <f>VLOOKUP(A1225,'Medical Examinations'!$A$1:$J$2336,9,FALSE)</f>
        <v>Obesity</v>
      </c>
      <c r="V1225" s="4" t="str">
        <f>VLOOKUP(A1225,'Medical Examinations'!$A$1:$J$2336,10,FALSE)</f>
        <v>Diabetes</v>
      </c>
      <c r="W1225" s="4"/>
      <c r="X1225" s="4"/>
    </row>
    <row r="1226" spans="1:24" ht="15.75" thickBot="1" x14ac:dyDescent="0.3">
      <c r="A1226" s="4" t="s">
        <v>1260</v>
      </c>
      <c r="B1226" s="5">
        <v>1973</v>
      </c>
      <c r="C1226" s="4" t="s">
        <v>36</v>
      </c>
      <c r="D1226" s="5">
        <v>13</v>
      </c>
      <c r="E1226" s="5" t="str">
        <f>CONCATENATE(D1226," ",C1226," ",B1226)</f>
        <v>13 Oct 1973</v>
      </c>
      <c r="F1226" s="4" t="str">
        <f>IF(M1226&lt;=30,"20-30",IF(M1226&lt;=40,"31-40",IF(M1226&lt;=50,"41-50","51+")))</f>
        <v>51+</v>
      </c>
      <c r="G1226" s="19">
        <v>10156.780000000001</v>
      </c>
      <c r="H1226" s="4" t="s">
        <v>12</v>
      </c>
      <c r="I1226" s="4" t="s">
        <v>11</v>
      </c>
      <c r="J1226" s="4" t="s">
        <v>23</v>
      </c>
      <c r="K1226" s="4"/>
      <c r="L1226" s="4" t="str">
        <f>VLOOKUP(A1226,'Customer Names'!$A$2:$B$2336,2,FALSE)</f>
        <v>Edwards</v>
      </c>
      <c r="M1226" s="4">
        <f>DATEDIF(E1226,$K$2,"y")</f>
        <v>51</v>
      </c>
      <c r="N1226" s="4">
        <f>VLOOKUP(A1226,'Medical Examinations'!$A$2:$B$2336,2,FALSE)</f>
        <v>23.18</v>
      </c>
      <c r="O1226" s="4">
        <f>VLOOKUP(A1226,'Medical Examinations'!$A$1:$J$2336,3,FALSE)</f>
        <v>10.56</v>
      </c>
      <c r="P1226" s="4" t="str">
        <f>VLOOKUP(A1226,'Medical Examinations'!$A$1:$J$2336,4,FALSE)</f>
        <v>No</v>
      </c>
      <c r="Q1226" s="4" t="str">
        <f>VLOOKUP(A1226,'Medical Examinations'!$A$1:$J$2336,5,FALSE)</f>
        <v>No</v>
      </c>
      <c r="R1226" s="4">
        <f>VLOOKUP(A1226,'Medical Examinations'!$A$1:$J$2336,7,FALSE)</f>
        <v>2</v>
      </c>
      <c r="S1226" s="4" t="str">
        <f>VLOOKUP(A1226,'Medical Examinations'!$A$1:$J$2336,6,FALSE)</f>
        <v>No</v>
      </c>
      <c r="T1226" s="4" t="str">
        <f>VLOOKUP(A1226,'Medical Examinations'!$A$1:$J$2336,8,FALSE)</f>
        <v>No</v>
      </c>
      <c r="U1226" s="4" t="str">
        <f>VLOOKUP(A1226,'Medical Examinations'!$A$1:$J$2336,9,FALSE)</f>
        <v>Normal Weight</v>
      </c>
      <c r="V1226" s="4" t="str">
        <f>VLOOKUP(A1226,'Medical Examinations'!$A$1:$J$2336,10,FALSE)</f>
        <v>Diabetes</v>
      </c>
      <c r="W1226" s="4"/>
      <c r="X1226" s="4"/>
    </row>
    <row r="1227" spans="1:24" ht="15.75" thickBot="1" x14ac:dyDescent="0.3">
      <c r="A1227" s="4" t="s">
        <v>1261</v>
      </c>
      <c r="B1227" s="5">
        <v>1972</v>
      </c>
      <c r="C1227" s="4" t="s">
        <v>10</v>
      </c>
      <c r="D1227" s="5">
        <v>10</v>
      </c>
      <c r="E1227" s="5" t="str">
        <f>CONCATENATE(D1227," ",C1227," ",B1227)</f>
        <v>10 Jul 1972</v>
      </c>
      <c r="F1227" s="4" t="str">
        <f>IF(M1227&lt;=30,"20-30",IF(M1227&lt;=40,"31-40",IF(M1227&lt;=50,"41-50","51+")))</f>
        <v>51+</v>
      </c>
      <c r="G1227" s="19">
        <v>10160.870000000001</v>
      </c>
      <c r="H1227" s="4" t="s">
        <v>12</v>
      </c>
      <c r="I1227" s="4" t="s">
        <v>12</v>
      </c>
      <c r="J1227" s="4" t="s">
        <v>200</v>
      </c>
      <c r="K1227" s="4"/>
      <c r="L1227" s="4" t="str">
        <f>VLOOKUP(A1227,'Customer Names'!$A$2:$B$2336,2,FALSE)</f>
        <v>Bakula</v>
      </c>
      <c r="M1227" s="4">
        <f>DATEDIF(E1227,$K$2,"y")</f>
        <v>52</v>
      </c>
      <c r="N1227" s="4">
        <f>VLOOKUP(A1227,'Medical Examinations'!$A$2:$B$2336,2,FALSE)</f>
        <v>27.29</v>
      </c>
      <c r="O1227" s="4">
        <f>VLOOKUP(A1227,'Medical Examinations'!$A$1:$J$2336,3,FALSE)</f>
        <v>5.85</v>
      </c>
      <c r="P1227" s="4" t="str">
        <f>VLOOKUP(A1227,'Medical Examinations'!$A$1:$J$2336,4,FALSE)</f>
        <v>No</v>
      </c>
      <c r="Q1227" s="4" t="str">
        <f>VLOOKUP(A1227,'Medical Examinations'!$A$1:$J$2336,5,FALSE)</f>
        <v>No</v>
      </c>
      <c r="R1227" s="4">
        <f>VLOOKUP(A1227,'Medical Examinations'!$A$1:$J$2336,7,FALSE)</f>
        <v>2</v>
      </c>
      <c r="S1227" s="4" t="str">
        <f>VLOOKUP(A1227,'Medical Examinations'!$A$1:$J$2336,6,FALSE)</f>
        <v>No</v>
      </c>
      <c r="T1227" s="4" t="str">
        <f>VLOOKUP(A1227,'Medical Examinations'!$A$1:$J$2336,8,FALSE)</f>
        <v>No</v>
      </c>
      <c r="U1227" s="4" t="str">
        <f>VLOOKUP(A1227,'Medical Examinations'!$A$1:$J$2336,9,FALSE)</f>
        <v>Overweight</v>
      </c>
      <c r="V1227" s="4" t="str">
        <f>VLOOKUP(A1227,'Medical Examinations'!$A$1:$J$2336,10,FALSE)</f>
        <v>Prediabetes</v>
      </c>
      <c r="W1227" s="4"/>
      <c r="X1227" s="4"/>
    </row>
    <row r="1228" spans="1:24" ht="15.75" thickBot="1" x14ac:dyDescent="0.3">
      <c r="A1228" s="4" t="s">
        <v>1262</v>
      </c>
      <c r="B1228" s="5">
        <v>1985</v>
      </c>
      <c r="C1228" s="4" t="s">
        <v>36</v>
      </c>
      <c r="D1228" s="5">
        <v>16</v>
      </c>
      <c r="E1228" s="5" t="str">
        <f>CONCATENATE(D1228," ",C1228," ",B1228)</f>
        <v>16 Oct 1985</v>
      </c>
      <c r="F1228" s="4" t="str">
        <f>IF(M1228&lt;=30,"20-30",IF(M1228&lt;=40,"31-40",IF(M1228&lt;=50,"41-50","51+")))</f>
        <v>31-40</v>
      </c>
      <c r="G1228" s="19">
        <v>10191.82</v>
      </c>
      <c r="H1228" s="4" t="s">
        <v>12</v>
      </c>
      <c r="I1228" s="4" t="s">
        <v>11</v>
      </c>
      <c r="J1228" s="4" t="s">
        <v>535</v>
      </c>
      <c r="K1228" s="4"/>
      <c r="L1228" s="4" t="str">
        <f>VLOOKUP(A1228,'Customer Names'!$A$2:$B$2336,2,FALSE)</f>
        <v>Bauman</v>
      </c>
      <c r="M1228" s="4">
        <f>DATEDIF(E1228,$K$2,"y")</f>
        <v>39</v>
      </c>
      <c r="N1228" s="4">
        <f>VLOOKUP(A1228,'Medical Examinations'!$A$2:$B$2336,2,FALSE)</f>
        <v>33.020000000000003</v>
      </c>
      <c r="O1228" s="4">
        <f>VLOOKUP(A1228,'Medical Examinations'!$A$1:$J$2336,3,FALSE)</f>
        <v>5.07</v>
      </c>
      <c r="P1228" s="4" t="str">
        <f>VLOOKUP(A1228,'Medical Examinations'!$A$1:$J$2336,4,FALSE)</f>
        <v>Yes</v>
      </c>
      <c r="Q1228" s="4" t="str">
        <f>VLOOKUP(A1228,'Medical Examinations'!$A$1:$J$2336,5,FALSE)</f>
        <v>No</v>
      </c>
      <c r="R1228" s="4">
        <f>VLOOKUP(A1228,'Medical Examinations'!$A$1:$J$2336,7,FALSE)</f>
        <v>0</v>
      </c>
      <c r="S1228" s="4" t="str">
        <f>VLOOKUP(A1228,'Medical Examinations'!$A$1:$J$2336,6,FALSE)</f>
        <v>No</v>
      </c>
      <c r="T1228" s="4" t="str">
        <f>VLOOKUP(A1228,'Medical Examinations'!$A$1:$J$2336,8,FALSE)</f>
        <v>No</v>
      </c>
      <c r="U1228" s="4" t="str">
        <f>VLOOKUP(A1228,'Medical Examinations'!$A$1:$J$2336,9,FALSE)</f>
        <v>Obesity</v>
      </c>
      <c r="V1228" s="4" t="str">
        <f>VLOOKUP(A1228,'Medical Examinations'!$A$1:$J$2336,10,FALSE)</f>
        <v>Normal</v>
      </c>
      <c r="W1228" s="4"/>
      <c r="X1228" s="4"/>
    </row>
    <row r="1229" spans="1:24" ht="15.75" thickBot="1" x14ac:dyDescent="0.3">
      <c r="A1229" s="4" t="s">
        <v>1263</v>
      </c>
      <c r="B1229" s="5">
        <v>1970</v>
      </c>
      <c r="C1229" s="4" t="s">
        <v>30</v>
      </c>
      <c r="D1229" s="5">
        <v>24</v>
      </c>
      <c r="E1229" s="5" t="str">
        <f>CONCATENATE(D1229," ",C1229," ",B1229)</f>
        <v>24 Dec 1970</v>
      </c>
      <c r="F1229" s="4" t="str">
        <f>IF(M1229&lt;=30,"20-30",IF(M1229&lt;=40,"31-40",IF(M1229&lt;=50,"41-50","51+")))</f>
        <v>51+</v>
      </c>
      <c r="G1229" s="19">
        <v>10197.77</v>
      </c>
      <c r="H1229" s="4" t="s">
        <v>12</v>
      </c>
      <c r="I1229" s="4" t="s">
        <v>16</v>
      </c>
      <c r="J1229" s="4" t="s">
        <v>247</v>
      </c>
      <c r="K1229" s="4"/>
      <c r="L1229" s="4" t="str">
        <f>VLOOKUP(A1229,'Customer Names'!$A$2:$B$2336,2,FALSE)</f>
        <v>Benton</v>
      </c>
      <c r="M1229" s="4">
        <f>DATEDIF(E1229,$K$2,"y")</f>
        <v>54</v>
      </c>
      <c r="N1229" s="4">
        <f>VLOOKUP(A1229,'Medical Examinations'!$A$2:$B$2336,2,FALSE)</f>
        <v>23.18</v>
      </c>
      <c r="O1229" s="4">
        <f>VLOOKUP(A1229,'Medical Examinations'!$A$1:$J$2336,3,FALSE)</f>
        <v>6.96</v>
      </c>
      <c r="P1229" s="4" t="str">
        <f>VLOOKUP(A1229,'Medical Examinations'!$A$1:$J$2336,4,FALSE)</f>
        <v>Yes</v>
      </c>
      <c r="Q1229" s="4" t="str">
        <f>VLOOKUP(A1229,'Medical Examinations'!$A$1:$J$2336,5,FALSE)</f>
        <v>No</v>
      </c>
      <c r="R1229" s="4">
        <f>VLOOKUP(A1229,'Medical Examinations'!$A$1:$J$2336,7,FALSE)</f>
        <v>2</v>
      </c>
      <c r="S1229" s="4" t="str">
        <f>VLOOKUP(A1229,'Medical Examinations'!$A$1:$J$2336,6,FALSE)</f>
        <v>No</v>
      </c>
      <c r="T1229" s="4" t="str">
        <f>VLOOKUP(A1229,'Medical Examinations'!$A$1:$J$2336,8,FALSE)</f>
        <v>No</v>
      </c>
      <c r="U1229" s="4" t="str">
        <f>VLOOKUP(A1229,'Medical Examinations'!$A$1:$J$2336,9,FALSE)</f>
        <v>Normal Weight</v>
      </c>
      <c r="V1229" s="4" t="str">
        <f>VLOOKUP(A1229,'Medical Examinations'!$A$1:$J$2336,10,FALSE)</f>
        <v>Diabetes</v>
      </c>
      <c r="W1229" s="4"/>
      <c r="X1229" s="4"/>
    </row>
    <row r="1230" spans="1:24" ht="15.75" thickBot="1" x14ac:dyDescent="0.3">
      <c r="A1230" s="4" t="s">
        <v>1264</v>
      </c>
      <c r="B1230" s="5">
        <v>1967</v>
      </c>
      <c r="C1230" s="4" t="s">
        <v>20</v>
      </c>
      <c r="D1230" s="5">
        <v>26</v>
      </c>
      <c r="E1230" s="5" t="str">
        <f>CONCATENATE(D1230," ",C1230," ",B1230)</f>
        <v>26 Sep 1967</v>
      </c>
      <c r="F1230" s="4" t="str">
        <f>IF(M1230&lt;=30,"20-30",IF(M1230&lt;=40,"31-40",IF(M1230&lt;=50,"41-50","51+")))</f>
        <v>51+</v>
      </c>
      <c r="G1230" s="19">
        <v>10214.64</v>
      </c>
      <c r="H1230" s="4" t="s">
        <v>12</v>
      </c>
      <c r="I1230" s="4" t="s">
        <v>11</v>
      </c>
      <c r="J1230" s="4" t="s">
        <v>42</v>
      </c>
      <c r="K1230" s="4"/>
      <c r="L1230" s="4" t="str">
        <f>VLOOKUP(A1230,'Customer Names'!$A$2:$B$2336,2,FALSE)</f>
        <v>Trail</v>
      </c>
      <c r="M1230" s="4">
        <f>DATEDIF(E1230,$K$2,"y")</f>
        <v>57</v>
      </c>
      <c r="N1230" s="4">
        <f>VLOOKUP(A1230,'Medical Examinations'!$A$2:$B$2336,2,FALSE)</f>
        <v>29.9</v>
      </c>
      <c r="O1230" s="4">
        <f>VLOOKUP(A1230,'Medical Examinations'!$A$1:$J$2336,3,FALSE)</f>
        <v>8.9600000000000009</v>
      </c>
      <c r="P1230" s="4" t="str">
        <f>VLOOKUP(A1230,'Medical Examinations'!$A$1:$J$2336,4,FALSE)</f>
        <v>Yes</v>
      </c>
      <c r="Q1230" s="4" t="str">
        <f>VLOOKUP(A1230,'Medical Examinations'!$A$1:$J$2336,5,FALSE)</f>
        <v>No</v>
      </c>
      <c r="R1230" s="4">
        <f>VLOOKUP(A1230,'Medical Examinations'!$A$1:$J$2336,7,FALSE)</f>
        <v>0</v>
      </c>
      <c r="S1230" s="4" t="str">
        <f>VLOOKUP(A1230,'Medical Examinations'!$A$1:$J$2336,6,FALSE)</f>
        <v>No</v>
      </c>
      <c r="T1230" s="4" t="str">
        <f>VLOOKUP(A1230,'Medical Examinations'!$A$1:$J$2336,8,FALSE)</f>
        <v>No</v>
      </c>
      <c r="U1230" s="4" t="str">
        <f>VLOOKUP(A1230,'Medical Examinations'!$A$1:$J$2336,9,FALSE)</f>
        <v>Overweight</v>
      </c>
      <c r="V1230" s="4" t="str">
        <f>VLOOKUP(A1230,'Medical Examinations'!$A$1:$J$2336,10,FALSE)</f>
        <v>Diabetes</v>
      </c>
      <c r="W1230" s="4"/>
      <c r="X1230" s="4"/>
    </row>
    <row r="1231" spans="1:24" ht="15.75" thickBot="1" x14ac:dyDescent="0.3">
      <c r="A1231" s="4" t="s">
        <v>1265</v>
      </c>
      <c r="B1231" s="5">
        <v>1967</v>
      </c>
      <c r="C1231" s="4" t="s">
        <v>18</v>
      </c>
      <c r="D1231" s="5">
        <v>28</v>
      </c>
      <c r="E1231" s="5" t="str">
        <f>CONCATENATE(D1231," ",C1231," ",B1231)</f>
        <v>28 Jun 1967</v>
      </c>
      <c r="F1231" s="4" t="str">
        <f>IF(M1231&lt;=30,"20-30",IF(M1231&lt;=40,"31-40",IF(M1231&lt;=50,"41-50","51+")))</f>
        <v>51+</v>
      </c>
      <c r="G1231" s="19">
        <v>10226.280000000001</v>
      </c>
      <c r="H1231" s="4" t="s">
        <v>12</v>
      </c>
      <c r="I1231" s="4" t="s">
        <v>12</v>
      </c>
      <c r="J1231" s="4" t="s">
        <v>13</v>
      </c>
      <c r="K1231" s="4"/>
      <c r="L1231" s="4" t="str">
        <f>VLOOKUP(A1231,'Customer Names'!$A$2:$B$2336,2,FALSE)</f>
        <v>Paul</v>
      </c>
      <c r="M1231" s="4">
        <f>DATEDIF(E1231,$K$2,"y")</f>
        <v>57</v>
      </c>
      <c r="N1231" s="4">
        <f>VLOOKUP(A1231,'Medical Examinations'!$A$2:$B$2336,2,FALSE)</f>
        <v>38.28</v>
      </c>
      <c r="O1231" s="4">
        <f>VLOOKUP(A1231,'Medical Examinations'!$A$1:$J$2336,3,FALSE)</f>
        <v>10.17</v>
      </c>
      <c r="P1231" s="4" t="str">
        <f>VLOOKUP(A1231,'Medical Examinations'!$A$1:$J$2336,4,FALSE)</f>
        <v>Yes</v>
      </c>
      <c r="Q1231" s="4" t="str">
        <f>VLOOKUP(A1231,'Medical Examinations'!$A$1:$J$2336,5,FALSE)</f>
        <v>No</v>
      </c>
      <c r="R1231" s="4">
        <f>VLOOKUP(A1231,'Medical Examinations'!$A$1:$J$2336,7,FALSE)</f>
        <v>0</v>
      </c>
      <c r="S1231" s="4" t="str">
        <f>VLOOKUP(A1231,'Medical Examinations'!$A$1:$J$2336,6,FALSE)</f>
        <v>No</v>
      </c>
      <c r="T1231" s="4" t="str">
        <f>VLOOKUP(A1231,'Medical Examinations'!$A$1:$J$2336,8,FALSE)</f>
        <v>No</v>
      </c>
      <c r="U1231" s="4" t="str">
        <f>VLOOKUP(A1231,'Medical Examinations'!$A$1:$J$2336,9,FALSE)</f>
        <v>Obesity</v>
      </c>
      <c r="V1231" s="4" t="str">
        <f>VLOOKUP(A1231,'Medical Examinations'!$A$1:$J$2336,10,FALSE)</f>
        <v>Diabetes</v>
      </c>
      <c r="W1231" s="4"/>
      <c r="X1231" s="4"/>
    </row>
    <row r="1232" spans="1:24" ht="15.75" thickBot="1" x14ac:dyDescent="0.3">
      <c r="A1232" s="4" t="s">
        <v>1266</v>
      </c>
      <c r="B1232" s="5">
        <v>1968</v>
      </c>
      <c r="C1232" s="4" t="s">
        <v>20</v>
      </c>
      <c r="D1232" s="5">
        <v>23</v>
      </c>
      <c r="E1232" s="5" t="str">
        <f>CONCATENATE(D1232," ",C1232," ",B1232)</f>
        <v>23 Sep 1968</v>
      </c>
      <c r="F1232" s="4" t="str">
        <f>IF(M1232&lt;=30,"20-30",IF(M1232&lt;=40,"31-40",IF(M1232&lt;=50,"41-50","51+")))</f>
        <v>51+</v>
      </c>
      <c r="G1232" s="19">
        <v>10231.5</v>
      </c>
      <c r="H1232" s="4" t="s">
        <v>12</v>
      </c>
      <c r="I1232" s="4" t="s">
        <v>16</v>
      </c>
      <c r="J1232" s="4" t="s">
        <v>23</v>
      </c>
      <c r="K1232" s="4"/>
      <c r="L1232" s="4" t="str">
        <f>VLOOKUP(A1232,'Customer Names'!$A$2:$B$2336,2,FALSE)</f>
        <v>Saad</v>
      </c>
      <c r="M1232" s="4">
        <f>DATEDIF(E1232,$K$2,"y")</f>
        <v>56</v>
      </c>
      <c r="N1232" s="4">
        <f>VLOOKUP(A1232,'Medical Examinations'!$A$2:$B$2336,2,FALSE)</f>
        <v>30.21</v>
      </c>
      <c r="O1232" s="4">
        <f>VLOOKUP(A1232,'Medical Examinations'!$A$1:$J$2336,3,FALSE)</f>
        <v>7.83</v>
      </c>
      <c r="P1232" s="4" t="str">
        <f>VLOOKUP(A1232,'Medical Examinations'!$A$1:$J$2336,4,FALSE)</f>
        <v>No</v>
      </c>
      <c r="Q1232" s="4" t="str">
        <f>VLOOKUP(A1232,'Medical Examinations'!$A$1:$J$2336,5,FALSE)</f>
        <v>No</v>
      </c>
      <c r="R1232" s="4">
        <f>VLOOKUP(A1232,'Medical Examinations'!$A$1:$J$2336,7,FALSE)</f>
        <v>0</v>
      </c>
      <c r="S1232" s="4" t="str">
        <f>VLOOKUP(A1232,'Medical Examinations'!$A$1:$J$2336,6,FALSE)</f>
        <v>No</v>
      </c>
      <c r="T1232" s="4" t="str">
        <f>VLOOKUP(A1232,'Medical Examinations'!$A$1:$J$2336,8,FALSE)</f>
        <v>No</v>
      </c>
      <c r="U1232" s="4" t="str">
        <f>VLOOKUP(A1232,'Medical Examinations'!$A$1:$J$2336,9,FALSE)</f>
        <v>Obesity</v>
      </c>
      <c r="V1232" s="4" t="str">
        <f>VLOOKUP(A1232,'Medical Examinations'!$A$1:$J$2336,10,FALSE)</f>
        <v>Diabetes</v>
      </c>
      <c r="W1232" s="4"/>
      <c r="X1232" s="4"/>
    </row>
    <row r="1233" spans="1:24" ht="15.75" thickBot="1" x14ac:dyDescent="0.3">
      <c r="A1233" s="4" t="s">
        <v>1267</v>
      </c>
      <c r="B1233" s="5">
        <v>1975</v>
      </c>
      <c r="C1233" s="4" t="s">
        <v>34</v>
      </c>
      <c r="D1233" s="5">
        <v>15</v>
      </c>
      <c r="E1233" s="5" t="str">
        <f>CONCATENATE(D1233," ",C1233," ",B1233)</f>
        <v>15 Aug 1975</v>
      </c>
      <c r="F1233" s="4" t="str">
        <f>IF(M1233&lt;=30,"20-30",IF(M1233&lt;=40,"31-40",IF(M1233&lt;=50,"41-50","51+")))</f>
        <v>41-50</v>
      </c>
      <c r="G1233" s="19">
        <v>10259.129999999999</v>
      </c>
      <c r="H1233" s="4" t="s">
        <v>12</v>
      </c>
      <c r="I1233" s="4" t="s">
        <v>11</v>
      </c>
      <c r="J1233" s="4" t="s">
        <v>42</v>
      </c>
      <c r="K1233" s="4"/>
      <c r="L1233" s="4" t="str">
        <f>VLOOKUP(A1233,'Customer Names'!$A$2:$B$2336,2,FALSE)</f>
        <v>Borror</v>
      </c>
      <c r="M1233" s="4">
        <f>DATEDIF(E1233,$K$2,"y")</f>
        <v>49</v>
      </c>
      <c r="N1233" s="4">
        <f>VLOOKUP(A1233,'Medical Examinations'!$A$2:$B$2336,2,FALSE)</f>
        <v>31.28</v>
      </c>
      <c r="O1233" s="4">
        <f>VLOOKUP(A1233,'Medical Examinations'!$A$1:$J$2336,3,FALSE)</f>
        <v>6.94</v>
      </c>
      <c r="P1233" s="4" t="str">
        <f>VLOOKUP(A1233,'Medical Examinations'!$A$1:$J$2336,4,FALSE)</f>
        <v>Yes</v>
      </c>
      <c r="Q1233" s="4" t="str">
        <f>VLOOKUP(A1233,'Medical Examinations'!$A$1:$J$2336,5,FALSE)</f>
        <v>No</v>
      </c>
      <c r="R1233" s="4">
        <f>VLOOKUP(A1233,'Medical Examinations'!$A$1:$J$2336,7,FALSE)</f>
        <v>1</v>
      </c>
      <c r="S1233" s="4" t="str">
        <f>VLOOKUP(A1233,'Medical Examinations'!$A$1:$J$2336,6,FALSE)</f>
        <v>No</v>
      </c>
      <c r="T1233" s="4" t="str">
        <f>VLOOKUP(A1233,'Medical Examinations'!$A$1:$J$2336,8,FALSE)</f>
        <v>No</v>
      </c>
      <c r="U1233" s="4" t="str">
        <f>VLOOKUP(A1233,'Medical Examinations'!$A$1:$J$2336,9,FALSE)</f>
        <v>Obesity</v>
      </c>
      <c r="V1233" s="4" t="str">
        <f>VLOOKUP(A1233,'Medical Examinations'!$A$1:$J$2336,10,FALSE)</f>
        <v>Diabetes</v>
      </c>
      <c r="W1233" s="4"/>
      <c r="X1233" s="4"/>
    </row>
    <row r="1234" spans="1:24" ht="15.75" thickBot="1" x14ac:dyDescent="0.3">
      <c r="A1234" s="4" t="s">
        <v>1268</v>
      </c>
      <c r="B1234" s="5">
        <v>1973</v>
      </c>
      <c r="C1234" s="4" t="s">
        <v>20</v>
      </c>
      <c r="D1234" s="5">
        <v>5</v>
      </c>
      <c r="E1234" s="5" t="str">
        <f>CONCATENATE(D1234," ",C1234," ",B1234)</f>
        <v>5 Sep 1973</v>
      </c>
      <c r="F1234" s="4" t="str">
        <f>IF(M1234&lt;=30,"20-30",IF(M1234&lt;=40,"31-40",IF(M1234&lt;=50,"41-50","51+")))</f>
        <v>51+</v>
      </c>
      <c r="G1234" s="19">
        <v>10264.44</v>
      </c>
      <c r="H1234" s="4" t="s">
        <v>12</v>
      </c>
      <c r="I1234" s="4" t="s">
        <v>11</v>
      </c>
      <c r="J1234" s="4" t="s">
        <v>23</v>
      </c>
      <c r="K1234" s="4"/>
      <c r="L1234" s="4" t="str">
        <f>VLOOKUP(A1234,'Customer Names'!$A$2:$B$2336,2,FALSE)</f>
        <v>Carver</v>
      </c>
      <c r="M1234" s="4">
        <f>DATEDIF(E1234,$K$2,"y")</f>
        <v>51</v>
      </c>
      <c r="N1234" s="4">
        <f>VLOOKUP(A1234,'Medical Examinations'!$A$2:$B$2336,2,FALSE)</f>
        <v>28.69</v>
      </c>
      <c r="O1234" s="4">
        <f>VLOOKUP(A1234,'Medical Examinations'!$A$1:$J$2336,3,FALSE)</f>
        <v>7.45</v>
      </c>
      <c r="P1234" s="4" t="str">
        <f>VLOOKUP(A1234,'Medical Examinations'!$A$1:$J$2336,4,FALSE)</f>
        <v>No</v>
      </c>
      <c r="Q1234" s="4" t="str">
        <f>VLOOKUP(A1234,'Medical Examinations'!$A$1:$J$2336,5,FALSE)</f>
        <v>No</v>
      </c>
      <c r="R1234" s="4">
        <f>VLOOKUP(A1234,'Medical Examinations'!$A$1:$J$2336,7,FALSE)</f>
        <v>2</v>
      </c>
      <c r="S1234" s="4" t="str">
        <f>VLOOKUP(A1234,'Medical Examinations'!$A$1:$J$2336,6,FALSE)</f>
        <v>No</v>
      </c>
      <c r="T1234" s="4" t="str">
        <f>VLOOKUP(A1234,'Medical Examinations'!$A$1:$J$2336,8,FALSE)</f>
        <v>No</v>
      </c>
      <c r="U1234" s="4" t="str">
        <f>VLOOKUP(A1234,'Medical Examinations'!$A$1:$J$2336,9,FALSE)</f>
        <v>Overweight</v>
      </c>
      <c r="V1234" s="4" t="str">
        <f>VLOOKUP(A1234,'Medical Examinations'!$A$1:$J$2336,10,FALSE)</f>
        <v>Diabetes</v>
      </c>
      <c r="W1234" s="4"/>
      <c r="X1234" s="4"/>
    </row>
    <row r="1235" spans="1:24" ht="15.75" thickBot="1" x14ac:dyDescent="0.3">
      <c r="A1235" s="4" t="s">
        <v>1269</v>
      </c>
      <c r="B1235" s="5">
        <v>1973</v>
      </c>
      <c r="C1235" s="4" t="s">
        <v>15</v>
      </c>
      <c r="D1235" s="5">
        <v>27</v>
      </c>
      <c r="E1235" s="5" t="str">
        <f>CONCATENATE(D1235," ",C1235," ",B1235)</f>
        <v>27 Nov 1973</v>
      </c>
      <c r="F1235" s="4" t="str">
        <f>IF(M1235&lt;=30,"20-30",IF(M1235&lt;=40,"31-40",IF(M1235&lt;=50,"41-50","51+")))</f>
        <v>51+</v>
      </c>
      <c r="G1235" s="19">
        <v>10269.459999999999</v>
      </c>
      <c r="H1235" s="4" t="s">
        <v>12</v>
      </c>
      <c r="I1235" s="4" t="s">
        <v>12</v>
      </c>
      <c r="J1235" s="4" t="s">
        <v>23</v>
      </c>
      <c r="K1235" s="4"/>
      <c r="L1235" s="4" t="str">
        <f>VLOOKUP(A1235,'Customer Names'!$A$2:$B$2336,2,FALSE)</f>
        <v>Wandzilak</v>
      </c>
      <c r="M1235" s="4">
        <f>DATEDIF(E1235,$K$2,"y")</f>
        <v>51</v>
      </c>
      <c r="N1235" s="4">
        <f>VLOOKUP(A1235,'Medical Examinations'!$A$2:$B$2336,2,FALSE)</f>
        <v>32.299999999999997</v>
      </c>
      <c r="O1235" s="4">
        <f>VLOOKUP(A1235,'Medical Examinations'!$A$1:$J$2336,3,FALSE)</f>
        <v>9.48</v>
      </c>
      <c r="P1235" s="4" t="str">
        <f>VLOOKUP(A1235,'Medical Examinations'!$A$1:$J$2336,4,FALSE)</f>
        <v>No</v>
      </c>
      <c r="Q1235" s="4" t="str">
        <f>VLOOKUP(A1235,'Medical Examinations'!$A$1:$J$2336,5,FALSE)</f>
        <v>No</v>
      </c>
      <c r="R1235" s="4">
        <f>VLOOKUP(A1235,'Medical Examinations'!$A$1:$J$2336,7,FALSE)</f>
        <v>2</v>
      </c>
      <c r="S1235" s="4" t="str">
        <f>VLOOKUP(A1235,'Medical Examinations'!$A$1:$J$2336,6,FALSE)</f>
        <v>No</v>
      </c>
      <c r="T1235" s="4" t="str">
        <f>VLOOKUP(A1235,'Medical Examinations'!$A$1:$J$2336,8,FALSE)</f>
        <v>No</v>
      </c>
      <c r="U1235" s="4" t="str">
        <f>VLOOKUP(A1235,'Medical Examinations'!$A$1:$J$2336,9,FALSE)</f>
        <v>Obesity</v>
      </c>
      <c r="V1235" s="4" t="str">
        <f>VLOOKUP(A1235,'Medical Examinations'!$A$1:$J$2336,10,FALSE)</f>
        <v>Diabetes</v>
      </c>
      <c r="W1235" s="4"/>
      <c r="X1235" s="4"/>
    </row>
    <row r="1236" spans="1:24" ht="15.75" thickBot="1" x14ac:dyDescent="0.3">
      <c r="A1236" s="4" t="s">
        <v>1270</v>
      </c>
      <c r="B1236" s="5">
        <v>1970</v>
      </c>
      <c r="C1236" s="4" t="s">
        <v>18</v>
      </c>
      <c r="D1236" s="5">
        <v>21</v>
      </c>
      <c r="E1236" s="5" t="str">
        <f>CONCATENATE(D1236," ",C1236," ",B1236)</f>
        <v>21 Jun 1970</v>
      </c>
      <c r="F1236" s="4" t="str">
        <f>IF(M1236&lt;=30,"20-30",IF(M1236&lt;=40,"31-40",IF(M1236&lt;=50,"41-50","51+")))</f>
        <v>51+</v>
      </c>
      <c r="G1236" s="19">
        <v>10274.33</v>
      </c>
      <c r="H1236" s="4" t="s">
        <v>12</v>
      </c>
      <c r="I1236" s="4" t="s">
        <v>16</v>
      </c>
      <c r="J1236" s="4" t="s">
        <v>247</v>
      </c>
      <c r="K1236" s="4"/>
      <c r="L1236" s="4" t="str">
        <f>VLOOKUP(A1236,'Customer Names'!$A$2:$B$2336,2,FALSE)</f>
        <v>Reasoner</v>
      </c>
      <c r="M1236" s="4">
        <f>DATEDIF(E1236,$K$2,"y")</f>
        <v>54</v>
      </c>
      <c r="N1236" s="4">
        <f>VLOOKUP(A1236,'Medical Examinations'!$A$2:$B$2336,2,FALSE)</f>
        <v>26.11</v>
      </c>
      <c r="O1236" s="4">
        <f>VLOOKUP(A1236,'Medical Examinations'!$A$1:$J$2336,3,FALSE)</f>
        <v>6.8</v>
      </c>
      <c r="P1236" s="4" t="str">
        <f>VLOOKUP(A1236,'Medical Examinations'!$A$1:$J$2336,4,FALSE)</f>
        <v>Yes</v>
      </c>
      <c r="Q1236" s="4" t="str">
        <f>VLOOKUP(A1236,'Medical Examinations'!$A$1:$J$2336,5,FALSE)</f>
        <v>No</v>
      </c>
      <c r="R1236" s="4">
        <f>VLOOKUP(A1236,'Medical Examinations'!$A$1:$J$2336,7,FALSE)</f>
        <v>2</v>
      </c>
      <c r="S1236" s="4" t="str">
        <f>VLOOKUP(A1236,'Medical Examinations'!$A$1:$J$2336,6,FALSE)</f>
        <v>No</v>
      </c>
      <c r="T1236" s="4" t="str">
        <f>VLOOKUP(A1236,'Medical Examinations'!$A$1:$J$2336,8,FALSE)</f>
        <v>No</v>
      </c>
      <c r="U1236" s="4" t="str">
        <f>VLOOKUP(A1236,'Medical Examinations'!$A$1:$J$2336,9,FALSE)</f>
        <v>Overweight</v>
      </c>
      <c r="V1236" s="4" t="str">
        <f>VLOOKUP(A1236,'Medical Examinations'!$A$1:$J$2336,10,FALSE)</f>
        <v>Diabetes</v>
      </c>
      <c r="W1236" s="4"/>
      <c r="X1236" s="4"/>
    </row>
    <row r="1237" spans="1:24" ht="15.75" thickBot="1" x14ac:dyDescent="0.3">
      <c r="A1237" s="4" t="s">
        <v>1271</v>
      </c>
      <c r="B1237" s="5">
        <v>1988</v>
      </c>
      <c r="C1237" s="4" t="s">
        <v>20</v>
      </c>
      <c r="D1237" s="5">
        <v>14</v>
      </c>
      <c r="E1237" s="5" t="str">
        <f>CONCATENATE(D1237," ",C1237," ",B1237)</f>
        <v>14 Sep 1988</v>
      </c>
      <c r="F1237" s="4" t="str">
        <f>IF(M1237&lt;=30,"20-30",IF(M1237&lt;=40,"31-40",IF(M1237&lt;=50,"41-50","51+")))</f>
        <v>31-40</v>
      </c>
      <c r="G1237" s="19">
        <v>10276.99</v>
      </c>
      <c r="H1237" s="4" t="s">
        <v>12</v>
      </c>
      <c r="I1237" s="4" t="s">
        <v>16</v>
      </c>
      <c r="J1237" s="4" t="s">
        <v>300</v>
      </c>
      <c r="K1237" s="4"/>
      <c r="L1237" s="4" t="str">
        <f>VLOOKUP(A1237,'Customer Names'!$A$2:$B$2336,2,FALSE)</f>
        <v>Brown</v>
      </c>
      <c r="M1237" s="4">
        <f>DATEDIF(E1237,$K$2,"y")</f>
        <v>36</v>
      </c>
      <c r="N1237" s="4">
        <f>VLOOKUP(A1237,'Medical Examinations'!$A$2:$B$2336,2,FALSE)</f>
        <v>35.93</v>
      </c>
      <c r="O1237" s="4">
        <f>VLOOKUP(A1237,'Medical Examinations'!$A$1:$J$2336,3,FALSE)</f>
        <v>6.4</v>
      </c>
      <c r="P1237" s="4" t="str">
        <f>VLOOKUP(A1237,'Medical Examinations'!$A$1:$J$2336,4,FALSE)</f>
        <v>Yes</v>
      </c>
      <c r="Q1237" s="4" t="str">
        <f>VLOOKUP(A1237,'Medical Examinations'!$A$1:$J$2336,5,FALSE)</f>
        <v>No</v>
      </c>
      <c r="R1237" s="4">
        <f>VLOOKUP(A1237,'Medical Examinations'!$A$1:$J$2336,7,FALSE)</f>
        <v>1</v>
      </c>
      <c r="S1237" s="4" t="str">
        <f>VLOOKUP(A1237,'Medical Examinations'!$A$1:$J$2336,6,FALSE)</f>
        <v>No</v>
      </c>
      <c r="T1237" s="4" t="str">
        <f>VLOOKUP(A1237,'Medical Examinations'!$A$1:$J$2336,8,FALSE)</f>
        <v>No</v>
      </c>
      <c r="U1237" s="4" t="str">
        <f>VLOOKUP(A1237,'Medical Examinations'!$A$1:$J$2336,9,FALSE)</f>
        <v>Obesity</v>
      </c>
      <c r="V1237" s="4" t="str">
        <f>VLOOKUP(A1237,'Medical Examinations'!$A$1:$J$2336,10,FALSE)</f>
        <v>Prediabetes</v>
      </c>
      <c r="W1237" s="4"/>
      <c r="X1237" s="4"/>
    </row>
    <row r="1238" spans="1:24" ht="15.75" thickBot="1" x14ac:dyDescent="0.3">
      <c r="A1238" s="4" t="s">
        <v>1272</v>
      </c>
      <c r="B1238" s="5">
        <v>1963</v>
      </c>
      <c r="C1238" s="4" t="s">
        <v>20</v>
      </c>
      <c r="D1238" s="5">
        <v>24</v>
      </c>
      <c r="E1238" s="5" t="str">
        <f>CONCATENATE(D1238," ",C1238," ",B1238)</f>
        <v>24 Sep 1963</v>
      </c>
      <c r="F1238" s="4" t="str">
        <f>IF(M1238&lt;=30,"20-30",IF(M1238&lt;=40,"31-40",IF(M1238&lt;=50,"41-50","51+")))</f>
        <v>51+</v>
      </c>
      <c r="G1238" s="19">
        <v>10308.040000000001</v>
      </c>
      <c r="H1238" s="4" t="s">
        <v>12</v>
      </c>
      <c r="I1238" s="4" t="s">
        <v>16</v>
      </c>
      <c r="J1238" s="4" t="s">
        <v>13</v>
      </c>
      <c r="K1238" s="4"/>
      <c r="L1238" s="4" t="str">
        <f>VLOOKUP(A1238,'Customer Names'!$A$2:$B$2336,2,FALSE)</f>
        <v>Black</v>
      </c>
      <c r="M1238" s="4">
        <f>DATEDIF(E1238,$K$2,"y")</f>
        <v>61</v>
      </c>
      <c r="N1238" s="4">
        <f>VLOOKUP(A1238,'Medical Examinations'!$A$2:$B$2336,2,FALSE)</f>
        <v>23.96</v>
      </c>
      <c r="O1238" s="4">
        <f>VLOOKUP(A1238,'Medical Examinations'!$A$1:$J$2336,3,FALSE)</f>
        <v>9.58</v>
      </c>
      <c r="P1238" s="4" t="str">
        <f>VLOOKUP(A1238,'Medical Examinations'!$A$1:$J$2336,4,FALSE)</f>
        <v>Yes</v>
      </c>
      <c r="Q1238" s="4" t="str">
        <f>VLOOKUP(A1238,'Medical Examinations'!$A$1:$J$2336,5,FALSE)</f>
        <v>No</v>
      </c>
      <c r="R1238" s="4">
        <f>VLOOKUP(A1238,'Medical Examinations'!$A$1:$J$2336,7,FALSE)</f>
        <v>1</v>
      </c>
      <c r="S1238" s="4" t="str">
        <f>VLOOKUP(A1238,'Medical Examinations'!$A$1:$J$2336,6,FALSE)</f>
        <v>Yes</v>
      </c>
      <c r="T1238" s="4" t="str">
        <f>VLOOKUP(A1238,'Medical Examinations'!$A$1:$J$2336,8,FALSE)</f>
        <v>No</v>
      </c>
      <c r="U1238" s="4" t="str">
        <f>VLOOKUP(A1238,'Medical Examinations'!$A$1:$J$2336,9,FALSE)</f>
        <v>Normal Weight</v>
      </c>
      <c r="V1238" s="4" t="str">
        <f>VLOOKUP(A1238,'Medical Examinations'!$A$1:$J$2336,10,FALSE)</f>
        <v>Diabetes</v>
      </c>
      <c r="W1238" s="4"/>
      <c r="X1238" s="4"/>
    </row>
    <row r="1239" spans="1:24" ht="15.75" thickBot="1" x14ac:dyDescent="0.3">
      <c r="A1239" s="4" t="s">
        <v>1273</v>
      </c>
      <c r="B1239" s="5">
        <v>1962</v>
      </c>
      <c r="C1239" s="4" t="s">
        <v>10</v>
      </c>
      <c r="D1239" s="5">
        <v>12</v>
      </c>
      <c r="E1239" s="5" t="str">
        <f>CONCATENATE(D1239," ",C1239," ",B1239)</f>
        <v>12 Jul 1962</v>
      </c>
      <c r="F1239" s="4" t="str">
        <f>IF(M1239&lt;=30,"20-30",IF(M1239&lt;=40,"31-40",IF(M1239&lt;=50,"41-50","51+")))</f>
        <v>51+</v>
      </c>
      <c r="G1239" s="19">
        <v>10310.780000000001</v>
      </c>
      <c r="H1239" s="4" t="s">
        <v>12</v>
      </c>
      <c r="I1239" s="4" t="s">
        <v>12</v>
      </c>
      <c r="J1239" s="4" t="s">
        <v>23</v>
      </c>
      <c r="K1239" s="4"/>
      <c r="L1239" s="4" t="str">
        <f>VLOOKUP(A1239,'Customer Names'!$A$2:$B$2336,2,FALSE)</f>
        <v>Pereira</v>
      </c>
      <c r="M1239" s="4">
        <f>DATEDIF(E1239,$K$2,"y")</f>
        <v>62</v>
      </c>
      <c r="N1239" s="4">
        <f>VLOOKUP(A1239,'Medical Examinations'!$A$2:$B$2336,2,FALSE)</f>
        <v>21.2</v>
      </c>
      <c r="O1239" s="4">
        <f>VLOOKUP(A1239,'Medical Examinations'!$A$1:$J$2336,3,FALSE)</f>
        <v>10.72</v>
      </c>
      <c r="P1239" s="4" t="str">
        <f>VLOOKUP(A1239,'Medical Examinations'!$A$1:$J$2336,4,FALSE)</f>
        <v>No</v>
      </c>
      <c r="Q1239" s="4" t="str">
        <f>VLOOKUP(A1239,'Medical Examinations'!$A$1:$J$2336,5,FALSE)</f>
        <v>No</v>
      </c>
      <c r="R1239" s="4">
        <f>VLOOKUP(A1239,'Medical Examinations'!$A$1:$J$2336,7,FALSE)</f>
        <v>0</v>
      </c>
      <c r="S1239" s="4" t="str">
        <f>VLOOKUP(A1239,'Medical Examinations'!$A$1:$J$2336,6,FALSE)</f>
        <v>No</v>
      </c>
      <c r="T1239" s="4" t="str">
        <f>VLOOKUP(A1239,'Medical Examinations'!$A$1:$J$2336,8,FALSE)</f>
        <v>No</v>
      </c>
      <c r="U1239" s="4" t="str">
        <f>VLOOKUP(A1239,'Medical Examinations'!$A$1:$J$2336,9,FALSE)</f>
        <v>Normal Weight</v>
      </c>
      <c r="V1239" s="4" t="str">
        <f>VLOOKUP(A1239,'Medical Examinations'!$A$1:$J$2336,10,FALSE)</f>
        <v>Diabetes</v>
      </c>
      <c r="W1239" s="4"/>
      <c r="X1239" s="4"/>
    </row>
    <row r="1240" spans="1:24" ht="15.75" thickBot="1" x14ac:dyDescent="0.3">
      <c r="A1240" s="4" t="s">
        <v>1274</v>
      </c>
      <c r="B1240" s="5">
        <v>1991</v>
      </c>
      <c r="C1240" s="4" t="s">
        <v>15</v>
      </c>
      <c r="D1240" s="5">
        <v>17</v>
      </c>
      <c r="E1240" s="5" t="str">
        <f>CONCATENATE(D1240," ",C1240," ",B1240)</f>
        <v>17 Nov 1991</v>
      </c>
      <c r="F1240" s="4" t="str">
        <f>IF(M1240&lt;=30,"20-30",IF(M1240&lt;=40,"31-40",IF(M1240&lt;=50,"41-50","51+")))</f>
        <v>31-40</v>
      </c>
      <c r="G1240" s="19">
        <v>10315.91</v>
      </c>
      <c r="H1240" s="4" t="s">
        <v>12</v>
      </c>
      <c r="I1240" s="4" t="s">
        <v>11</v>
      </c>
      <c r="J1240" s="4" t="s">
        <v>23</v>
      </c>
      <c r="K1240" s="4"/>
      <c r="L1240" s="4" t="str">
        <f>VLOOKUP(A1240,'Customer Names'!$A$2:$B$2336,2,FALSE)</f>
        <v>Henstrom</v>
      </c>
      <c r="M1240" s="4">
        <f>DATEDIF(E1240,$K$2,"y")</f>
        <v>33</v>
      </c>
      <c r="N1240" s="4">
        <f>VLOOKUP(A1240,'Medical Examinations'!$A$2:$B$2336,2,FALSE)</f>
        <v>38.97</v>
      </c>
      <c r="O1240" s="4">
        <f>VLOOKUP(A1240,'Medical Examinations'!$A$1:$J$2336,3,FALSE)</f>
        <v>5.12</v>
      </c>
      <c r="P1240" s="4" t="str">
        <f>VLOOKUP(A1240,'Medical Examinations'!$A$1:$J$2336,4,FALSE)</f>
        <v>No</v>
      </c>
      <c r="Q1240" s="4" t="str">
        <f>VLOOKUP(A1240,'Medical Examinations'!$A$1:$J$2336,5,FALSE)</f>
        <v>No</v>
      </c>
      <c r="R1240" s="4">
        <f>VLOOKUP(A1240,'Medical Examinations'!$A$1:$J$2336,7,FALSE)</f>
        <v>0</v>
      </c>
      <c r="S1240" s="4" t="str">
        <f>VLOOKUP(A1240,'Medical Examinations'!$A$1:$J$2336,6,FALSE)</f>
        <v>No</v>
      </c>
      <c r="T1240" s="4" t="str">
        <f>VLOOKUP(A1240,'Medical Examinations'!$A$1:$J$2336,8,FALSE)</f>
        <v>No</v>
      </c>
      <c r="U1240" s="4" t="str">
        <f>VLOOKUP(A1240,'Medical Examinations'!$A$1:$J$2336,9,FALSE)</f>
        <v>Obesity</v>
      </c>
      <c r="V1240" s="4" t="str">
        <f>VLOOKUP(A1240,'Medical Examinations'!$A$1:$J$2336,10,FALSE)</f>
        <v>Normal</v>
      </c>
      <c r="W1240" s="4"/>
      <c r="X1240" s="4"/>
    </row>
    <row r="1241" spans="1:24" ht="15.75" thickBot="1" x14ac:dyDescent="0.3">
      <c r="A1241" s="4" t="s">
        <v>1275</v>
      </c>
      <c r="B1241" s="5">
        <v>1991</v>
      </c>
      <c r="C1241" s="4" t="s">
        <v>34</v>
      </c>
      <c r="D1241" s="5">
        <v>21</v>
      </c>
      <c r="E1241" s="5" t="str">
        <f>CONCATENATE(D1241," ",C1241," ",B1241)</f>
        <v>21 Aug 1991</v>
      </c>
      <c r="F1241" s="4" t="str">
        <f>IF(M1241&lt;=30,"20-30",IF(M1241&lt;=40,"31-40",IF(M1241&lt;=50,"41-50","51+")))</f>
        <v>31-40</v>
      </c>
      <c r="G1241" s="19">
        <v>10322.9</v>
      </c>
      <c r="H1241" s="4" t="s">
        <v>12</v>
      </c>
      <c r="I1241" s="4" t="s">
        <v>16</v>
      </c>
      <c r="J1241" s="4" t="s">
        <v>535</v>
      </c>
      <c r="K1241" s="4"/>
      <c r="L1241" s="4" t="str">
        <f>VLOOKUP(A1241,'Customer Names'!$A$2:$B$2336,2,FALSE)</f>
        <v>Betancourth</v>
      </c>
      <c r="M1241" s="4">
        <f>DATEDIF(E1241,$K$2,"y")</f>
        <v>33</v>
      </c>
      <c r="N1241" s="4">
        <f>VLOOKUP(A1241,'Medical Examinations'!$A$2:$B$2336,2,FALSE)</f>
        <v>37.950000000000003</v>
      </c>
      <c r="O1241" s="4">
        <f>VLOOKUP(A1241,'Medical Examinations'!$A$1:$J$2336,3,FALSE)</f>
        <v>6.06</v>
      </c>
      <c r="P1241" s="4" t="str">
        <f>VLOOKUP(A1241,'Medical Examinations'!$A$1:$J$2336,4,FALSE)</f>
        <v>No</v>
      </c>
      <c r="Q1241" s="4" t="str">
        <f>VLOOKUP(A1241,'Medical Examinations'!$A$1:$J$2336,5,FALSE)</f>
        <v>No</v>
      </c>
      <c r="R1241" s="4">
        <f>VLOOKUP(A1241,'Medical Examinations'!$A$1:$J$2336,7,FALSE)</f>
        <v>0</v>
      </c>
      <c r="S1241" s="4" t="str">
        <f>VLOOKUP(A1241,'Medical Examinations'!$A$1:$J$2336,6,FALSE)</f>
        <v>No</v>
      </c>
      <c r="T1241" s="4" t="str">
        <f>VLOOKUP(A1241,'Medical Examinations'!$A$1:$J$2336,8,FALSE)</f>
        <v>No</v>
      </c>
      <c r="U1241" s="4" t="str">
        <f>VLOOKUP(A1241,'Medical Examinations'!$A$1:$J$2336,9,FALSE)</f>
        <v>Obesity</v>
      </c>
      <c r="V1241" s="4" t="str">
        <f>VLOOKUP(A1241,'Medical Examinations'!$A$1:$J$2336,10,FALSE)</f>
        <v>Prediabetes</v>
      </c>
      <c r="W1241" s="4"/>
      <c r="X1241" s="4"/>
    </row>
    <row r="1242" spans="1:24" ht="15.75" thickBot="1" x14ac:dyDescent="0.3">
      <c r="A1242" s="4" t="s">
        <v>1276</v>
      </c>
      <c r="B1242" s="5">
        <v>1970</v>
      </c>
      <c r="C1242" s="4" t="s">
        <v>30</v>
      </c>
      <c r="D1242" s="5">
        <v>1</v>
      </c>
      <c r="E1242" s="5" t="str">
        <f>CONCATENATE(D1242," ",C1242," ",B1242)</f>
        <v>1 Dec 1970</v>
      </c>
      <c r="F1242" s="4" t="str">
        <f>IF(M1242&lt;=30,"20-30",IF(M1242&lt;=40,"31-40",IF(M1242&lt;=50,"41-50","51+")))</f>
        <v>51+</v>
      </c>
      <c r="G1242" s="19">
        <v>10325.209999999999</v>
      </c>
      <c r="H1242" s="4" t="s">
        <v>12</v>
      </c>
      <c r="I1242" s="4" t="s">
        <v>12</v>
      </c>
      <c r="J1242" s="4" t="s">
        <v>42</v>
      </c>
      <c r="K1242" s="4"/>
      <c r="L1242" s="4" t="str">
        <f>VLOOKUP(A1242,'Customer Names'!$A$2:$B$2336,2,FALSE)</f>
        <v>Kidwell</v>
      </c>
      <c r="M1242" s="4">
        <f>DATEDIF(E1242,$K$2,"y")</f>
        <v>54</v>
      </c>
      <c r="N1242" s="4">
        <f>VLOOKUP(A1242,'Medical Examinations'!$A$2:$B$2336,2,FALSE)</f>
        <v>38.6</v>
      </c>
      <c r="O1242" s="4">
        <f>VLOOKUP(A1242,'Medical Examinations'!$A$1:$J$2336,3,FALSE)</f>
        <v>7.19</v>
      </c>
      <c r="P1242" s="4" t="str">
        <f>VLOOKUP(A1242,'Medical Examinations'!$A$1:$J$2336,4,FALSE)</f>
        <v>Yes</v>
      </c>
      <c r="Q1242" s="4" t="str">
        <f>VLOOKUP(A1242,'Medical Examinations'!$A$1:$J$2336,5,FALSE)</f>
        <v>No</v>
      </c>
      <c r="R1242" s="4">
        <f>VLOOKUP(A1242,'Medical Examinations'!$A$1:$J$2336,7,FALSE)</f>
        <v>2</v>
      </c>
      <c r="S1242" s="4" t="str">
        <f>VLOOKUP(A1242,'Medical Examinations'!$A$1:$J$2336,6,FALSE)</f>
        <v>No</v>
      </c>
      <c r="T1242" s="4" t="str">
        <f>VLOOKUP(A1242,'Medical Examinations'!$A$1:$J$2336,8,FALSE)</f>
        <v>No</v>
      </c>
      <c r="U1242" s="4" t="str">
        <f>VLOOKUP(A1242,'Medical Examinations'!$A$1:$J$2336,9,FALSE)</f>
        <v>Obesity</v>
      </c>
      <c r="V1242" s="4" t="str">
        <f>VLOOKUP(A1242,'Medical Examinations'!$A$1:$J$2336,10,FALSE)</f>
        <v>Diabetes</v>
      </c>
      <c r="W1242" s="4"/>
      <c r="X1242" s="4"/>
    </row>
    <row r="1243" spans="1:24" ht="15.75" thickBot="1" x14ac:dyDescent="0.3">
      <c r="A1243" s="4" t="s">
        <v>1277</v>
      </c>
      <c r="B1243" s="5">
        <v>1982</v>
      </c>
      <c r="C1243" s="4" t="s">
        <v>10</v>
      </c>
      <c r="D1243" s="5">
        <v>21</v>
      </c>
      <c r="E1243" s="5" t="str">
        <f>CONCATENATE(D1243," ",C1243," ",B1243)</f>
        <v>21 Jul 1982</v>
      </c>
      <c r="F1243" s="4" t="str">
        <f>IF(M1243&lt;=30,"20-30",IF(M1243&lt;=40,"31-40",IF(M1243&lt;=50,"41-50","51+")))</f>
        <v>41-50</v>
      </c>
      <c r="G1243" s="19">
        <v>10329.06</v>
      </c>
      <c r="H1243" s="4" t="s">
        <v>12</v>
      </c>
      <c r="I1243" s="4" t="s">
        <v>16</v>
      </c>
      <c r="J1243" s="4" t="s">
        <v>300</v>
      </c>
      <c r="K1243" s="4"/>
      <c r="L1243" s="4" t="str">
        <f>VLOOKUP(A1243,'Customer Names'!$A$2:$B$2336,2,FALSE)</f>
        <v>Smith</v>
      </c>
      <c r="M1243" s="4">
        <f>DATEDIF(E1243,$K$2,"y")</f>
        <v>42</v>
      </c>
      <c r="N1243" s="4">
        <f>VLOOKUP(A1243,'Medical Examinations'!$A$2:$B$2336,2,FALSE)</f>
        <v>31.54</v>
      </c>
      <c r="O1243" s="4">
        <f>VLOOKUP(A1243,'Medical Examinations'!$A$1:$J$2336,3,FALSE)</f>
        <v>4.4400000000000004</v>
      </c>
      <c r="P1243" s="4" t="str">
        <f>VLOOKUP(A1243,'Medical Examinations'!$A$1:$J$2336,4,FALSE)</f>
        <v>No</v>
      </c>
      <c r="Q1243" s="4" t="str">
        <f>VLOOKUP(A1243,'Medical Examinations'!$A$1:$J$2336,5,FALSE)</f>
        <v>No</v>
      </c>
      <c r="R1243" s="4">
        <f>VLOOKUP(A1243,'Medical Examinations'!$A$1:$J$2336,7,FALSE)</f>
        <v>0</v>
      </c>
      <c r="S1243" s="4" t="str">
        <f>VLOOKUP(A1243,'Medical Examinations'!$A$1:$J$2336,6,FALSE)</f>
        <v>No</v>
      </c>
      <c r="T1243" s="4" t="str">
        <f>VLOOKUP(A1243,'Medical Examinations'!$A$1:$J$2336,8,FALSE)</f>
        <v>No</v>
      </c>
      <c r="U1243" s="4" t="str">
        <f>VLOOKUP(A1243,'Medical Examinations'!$A$1:$J$2336,9,FALSE)</f>
        <v>Obesity</v>
      </c>
      <c r="V1243" s="4" t="str">
        <f>VLOOKUP(A1243,'Medical Examinations'!$A$1:$J$2336,10,FALSE)</f>
        <v>Normal</v>
      </c>
      <c r="W1243" s="4"/>
      <c r="X1243" s="4"/>
    </row>
    <row r="1244" spans="1:24" ht="15.75" thickBot="1" x14ac:dyDescent="0.3">
      <c r="A1244" s="4" t="s">
        <v>1278</v>
      </c>
      <c r="B1244" s="5">
        <v>1968</v>
      </c>
      <c r="C1244" s="4" t="s">
        <v>10</v>
      </c>
      <c r="D1244" s="5">
        <v>19</v>
      </c>
      <c r="E1244" s="5" t="str">
        <f>CONCATENATE(D1244," ",C1244," ",B1244)</f>
        <v>19 Jul 1968</v>
      </c>
      <c r="F1244" s="4" t="str">
        <f>IF(M1244&lt;=30,"20-30",IF(M1244&lt;=40,"31-40",IF(M1244&lt;=50,"41-50","51+")))</f>
        <v>51+</v>
      </c>
      <c r="G1244" s="19">
        <v>10338.93</v>
      </c>
      <c r="H1244" s="4" t="s">
        <v>12</v>
      </c>
      <c r="I1244" s="4" t="s">
        <v>16</v>
      </c>
      <c r="J1244" s="4" t="s">
        <v>13</v>
      </c>
      <c r="K1244" s="4"/>
      <c r="L1244" s="4" t="str">
        <f>VLOOKUP(A1244,'Customer Names'!$A$2:$B$2336,2,FALSE)</f>
        <v>Vonachen</v>
      </c>
      <c r="M1244" s="4">
        <f>DATEDIF(E1244,$K$2,"y")</f>
        <v>56</v>
      </c>
      <c r="N1244" s="4">
        <f>VLOOKUP(A1244,'Medical Examinations'!$A$2:$B$2336,2,FALSE)</f>
        <v>31.24</v>
      </c>
      <c r="O1244" s="4">
        <f>VLOOKUP(A1244,'Medical Examinations'!$A$1:$J$2336,3,FALSE)</f>
        <v>9.8000000000000007</v>
      </c>
      <c r="P1244" s="4" t="str">
        <f>VLOOKUP(A1244,'Medical Examinations'!$A$1:$J$2336,4,FALSE)</f>
        <v>No</v>
      </c>
      <c r="Q1244" s="4" t="str">
        <f>VLOOKUP(A1244,'Medical Examinations'!$A$1:$J$2336,5,FALSE)</f>
        <v>No</v>
      </c>
      <c r="R1244" s="4">
        <f>VLOOKUP(A1244,'Medical Examinations'!$A$1:$J$2336,7,FALSE)</f>
        <v>0</v>
      </c>
      <c r="S1244" s="4" t="str">
        <f>VLOOKUP(A1244,'Medical Examinations'!$A$1:$J$2336,6,FALSE)</f>
        <v>No</v>
      </c>
      <c r="T1244" s="4" t="str">
        <f>VLOOKUP(A1244,'Medical Examinations'!$A$1:$J$2336,8,FALSE)</f>
        <v>No</v>
      </c>
      <c r="U1244" s="4" t="str">
        <f>VLOOKUP(A1244,'Medical Examinations'!$A$1:$J$2336,9,FALSE)</f>
        <v>Obesity</v>
      </c>
      <c r="V1244" s="4" t="str">
        <f>VLOOKUP(A1244,'Medical Examinations'!$A$1:$J$2336,10,FALSE)</f>
        <v>Diabetes</v>
      </c>
      <c r="W1244" s="4"/>
      <c r="X1244" s="4"/>
    </row>
    <row r="1245" spans="1:24" ht="15.75" thickBot="1" x14ac:dyDescent="0.3">
      <c r="A1245" s="4" t="s">
        <v>1279</v>
      </c>
      <c r="B1245" s="5">
        <v>1973</v>
      </c>
      <c r="C1245" s="4" t="s">
        <v>34</v>
      </c>
      <c r="D1245" s="5">
        <v>8</v>
      </c>
      <c r="E1245" s="5" t="str">
        <f>CONCATENATE(D1245," ",C1245," ",B1245)</f>
        <v>8 Aug 1973</v>
      </c>
      <c r="F1245" s="4" t="str">
        <f>IF(M1245&lt;=30,"20-30",IF(M1245&lt;=40,"31-40",IF(M1245&lt;=50,"41-50","51+")))</f>
        <v>51+</v>
      </c>
      <c r="G1245" s="19">
        <v>10345.93</v>
      </c>
      <c r="H1245" s="4" t="s">
        <v>12</v>
      </c>
      <c r="I1245" s="4" t="s">
        <v>11</v>
      </c>
      <c r="J1245" s="4" t="s">
        <v>300</v>
      </c>
      <c r="K1245" s="4"/>
      <c r="L1245" s="4" t="str">
        <f>VLOOKUP(A1245,'Customer Names'!$A$2:$B$2336,2,FALSE)</f>
        <v>Lane</v>
      </c>
      <c r="M1245" s="4">
        <f>DATEDIF(E1245,$K$2,"y")</f>
        <v>51</v>
      </c>
      <c r="N1245" s="4">
        <f>VLOOKUP(A1245,'Medical Examinations'!$A$2:$B$2336,2,FALSE)</f>
        <v>28.98</v>
      </c>
      <c r="O1245" s="4">
        <f>VLOOKUP(A1245,'Medical Examinations'!$A$1:$J$2336,3,FALSE)</f>
        <v>8.68</v>
      </c>
      <c r="P1245" s="4" t="str">
        <f>VLOOKUP(A1245,'Medical Examinations'!$A$1:$J$2336,4,FALSE)</f>
        <v>No</v>
      </c>
      <c r="Q1245" s="4" t="str">
        <f>VLOOKUP(A1245,'Medical Examinations'!$A$1:$J$2336,5,FALSE)</f>
        <v>No</v>
      </c>
      <c r="R1245" s="4">
        <f>VLOOKUP(A1245,'Medical Examinations'!$A$1:$J$2336,7,FALSE)</f>
        <v>2</v>
      </c>
      <c r="S1245" s="4" t="str">
        <f>VLOOKUP(A1245,'Medical Examinations'!$A$1:$J$2336,6,FALSE)</f>
        <v>No</v>
      </c>
      <c r="T1245" s="4" t="str">
        <f>VLOOKUP(A1245,'Medical Examinations'!$A$1:$J$2336,8,FALSE)</f>
        <v>No</v>
      </c>
      <c r="U1245" s="4" t="str">
        <f>VLOOKUP(A1245,'Medical Examinations'!$A$1:$J$2336,9,FALSE)</f>
        <v>Overweight</v>
      </c>
      <c r="V1245" s="4" t="str">
        <f>VLOOKUP(A1245,'Medical Examinations'!$A$1:$J$2336,10,FALSE)</f>
        <v>Diabetes</v>
      </c>
      <c r="W1245" s="4"/>
      <c r="X1245" s="4"/>
    </row>
    <row r="1246" spans="1:24" ht="15.75" thickBot="1" x14ac:dyDescent="0.3">
      <c r="A1246" s="4" t="s">
        <v>1280</v>
      </c>
      <c r="B1246" s="5">
        <v>1974</v>
      </c>
      <c r="C1246" s="4" t="s">
        <v>20</v>
      </c>
      <c r="D1246" s="5">
        <v>29</v>
      </c>
      <c r="E1246" s="5" t="str">
        <f>CONCATENATE(D1246," ",C1246," ",B1246)</f>
        <v>29 Sep 1974</v>
      </c>
      <c r="F1246" s="4" t="str">
        <f>IF(M1246&lt;=30,"20-30",IF(M1246&lt;=40,"31-40",IF(M1246&lt;=50,"41-50","51+")))</f>
        <v>41-50</v>
      </c>
      <c r="G1246" s="19">
        <v>10352.48</v>
      </c>
      <c r="H1246" s="4" t="s">
        <v>12</v>
      </c>
      <c r="I1246" s="4" t="s">
        <v>16</v>
      </c>
      <c r="J1246" s="4" t="s">
        <v>23</v>
      </c>
      <c r="K1246" s="4"/>
      <c r="L1246" s="4" t="str">
        <f>VLOOKUP(A1246,'Customer Names'!$A$2:$B$2336,2,FALSE)</f>
        <v>Gardner</v>
      </c>
      <c r="M1246" s="4">
        <f>DATEDIF(E1246,$K$2,"y")</f>
        <v>50</v>
      </c>
      <c r="N1246" s="4">
        <f>VLOOKUP(A1246,'Medical Examinations'!$A$2:$B$2336,2,FALSE)</f>
        <v>30.41</v>
      </c>
      <c r="O1246" s="4">
        <f>VLOOKUP(A1246,'Medical Examinations'!$A$1:$J$2336,3,FALSE)</f>
        <v>7.72</v>
      </c>
      <c r="P1246" s="4" t="str">
        <f>VLOOKUP(A1246,'Medical Examinations'!$A$1:$J$2336,4,FALSE)</f>
        <v>No</v>
      </c>
      <c r="Q1246" s="4" t="str">
        <f>VLOOKUP(A1246,'Medical Examinations'!$A$1:$J$2336,5,FALSE)</f>
        <v>No</v>
      </c>
      <c r="R1246" s="4">
        <f>VLOOKUP(A1246,'Medical Examinations'!$A$1:$J$2336,7,FALSE)</f>
        <v>0</v>
      </c>
      <c r="S1246" s="4" t="str">
        <f>VLOOKUP(A1246,'Medical Examinations'!$A$1:$J$2336,6,FALSE)</f>
        <v>No</v>
      </c>
      <c r="T1246" s="4" t="str">
        <f>VLOOKUP(A1246,'Medical Examinations'!$A$1:$J$2336,8,FALSE)</f>
        <v>No</v>
      </c>
      <c r="U1246" s="4" t="str">
        <f>VLOOKUP(A1246,'Medical Examinations'!$A$1:$J$2336,9,FALSE)</f>
        <v>Obesity</v>
      </c>
      <c r="V1246" s="4" t="str">
        <f>VLOOKUP(A1246,'Medical Examinations'!$A$1:$J$2336,10,FALSE)</f>
        <v>Diabetes</v>
      </c>
      <c r="W1246" s="4"/>
      <c r="X1246" s="4"/>
    </row>
    <row r="1247" spans="1:24" ht="15.75" thickBot="1" x14ac:dyDescent="0.3">
      <c r="A1247" s="4" t="s">
        <v>1281</v>
      </c>
      <c r="B1247" s="5">
        <v>1969</v>
      </c>
      <c r="C1247" s="4" t="s">
        <v>18</v>
      </c>
      <c r="D1247" s="5">
        <v>17</v>
      </c>
      <c r="E1247" s="5" t="str">
        <f>CONCATENATE(D1247," ",C1247," ",B1247)</f>
        <v>17 Jun 1969</v>
      </c>
      <c r="F1247" s="4" t="str">
        <f>IF(M1247&lt;=30,"20-30",IF(M1247&lt;=40,"31-40",IF(M1247&lt;=50,"41-50","51+")))</f>
        <v>51+</v>
      </c>
      <c r="G1247" s="19">
        <v>10355.64</v>
      </c>
      <c r="H1247" s="4" t="s">
        <v>12</v>
      </c>
      <c r="I1247" s="4" t="s">
        <v>16</v>
      </c>
      <c r="J1247" s="4" t="s">
        <v>23</v>
      </c>
      <c r="K1247" s="4"/>
      <c r="L1247" s="4" t="str">
        <f>VLOOKUP(A1247,'Customer Names'!$A$2:$B$2336,2,FALSE)</f>
        <v>McLean</v>
      </c>
      <c r="M1247" s="4">
        <f>DATEDIF(E1247,$K$2,"y")</f>
        <v>55</v>
      </c>
      <c r="N1247" s="4">
        <f>VLOOKUP(A1247,'Medical Examinations'!$A$2:$B$2336,2,FALSE)</f>
        <v>26.6</v>
      </c>
      <c r="O1247" s="4">
        <f>VLOOKUP(A1247,'Medical Examinations'!$A$1:$J$2336,3,FALSE)</f>
        <v>5.27</v>
      </c>
      <c r="P1247" s="4" t="str">
        <f>VLOOKUP(A1247,'Medical Examinations'!$A$1:$J$2336,4,FALSE)</f>
        <v>Yes</v>
      </c>
      <c r="Q1247" s="4" t="str">
        <f>VLOOKUP(A1247,'Medical Examinations'!$A$1:$J$2336,5,FALSE)</f>
        <v>No</v>
      </c>
      <c r="R1247" s="4">
        <f>VLOOKUP(A1247,'Medical Examinations'!$A$1:$J$2336,7,FALSE)</f>
        <v>1</v>
      </c>
      <c r="S1247" s="4" t="str">
        <f>VLOOKUP(A1247,'Medical Examinations'!$A$1:$J$2336,6,FALSE)</f>
        <v>Yes</v>
      </c>
      <c r="T1247" s="4" t="str">
        <f>VLOOKUP(A1247,'Medical Examinations'!$A$1:$J$2336,8,FALSE)</f>
        <v>No</v>
      </c>
      <c r="U1247" s="4" t="str">
        <f>VLOOKUP(A1247,'Medical Examinations'!$A$1:$J$2336,9,FALSE)</f>
        <v>Overweight</v>
      </c>
      <c r="V1247" s="4" t="str">
        <f>VLOOKUP(A1247,'Medical Examinations'!$A$1:$J$2336,10,FALSE)</f>
        <v>Normal</v>
      </c>
      <c r="W1247" s="4"/>
      <c r="X1247" s="4"/>
    </row>
    <row r="1248" spans="1:24" ht="15.75" thickBot="1" x14ac:dyDescent="0.3">
      <c r="A1248" s="4" t="s">
        <v>1282</v>
      </c>
      <c r="B1248" s="5">
        <v>1971</v>
      </c>
      <c r="C1248" s="4" t="s">
        <v>20</v>
      </c>
      <c r="D1248" s="5">
        <v>6</v>
      </c>
      <c r="E1248" s="5" t="str">
        <f>CONCATENATE(D1248," ",C1248," ",B1248)</f>
        <v>6 Sep 1971</v>
      </c>
      <c r="F1248" s="4" t="str">
        <f>IF(M1248&lt;=30,"20-30",IF(M1248&lt;=40,"31-40",IF(M1248&lt;=50,"41-50","51+")))</f>
        <v>51+</v>
      </c>
      <c r="G1248" s="19">
        <v>10356.67</v>
      </c>
      <c r="H1248" s="4" t="s">
        <v>12</v>
      </c>
      <c r="I1248" s="4" t="s">
        <v>16</v>
      </c>
      <c r="J1248" s="4" t="s">
        <v>200</v>
      </c>
      <c r="K1248" s="4"/>
      <c r="L1248" s="4" t="str">
        <f>VLOOKUP(A1248,'Customer Names'!$A$2:$B$2336,2,FALSE)</f>
        <v>England</v>
      </c>
      <c r="M1248" s="4">
        <f>DATEDIF(E1248,$K$2,"y")</f>
        <v>53</v>
      </c>
      <c r="N1248" s="4">
        <f>VLOOKUP(A1248,'Medical Examinations'!$A$2:$B$2336,2,FALSE)</f>
        <v>27.11</v>
      </c>
      <c r="O1248" s="4">
        <f>VLOOKUP(A1248,'Medical Examinations'!$A$1:$J$2336,3,FALSE)</f>
        <v>6.7</v>
      </c>
      <c r="P1248" s="4" t="str">
        <f>VLOOKUP(A1248,'Medical Examinations'!$A$1:$J$2336,4,FALSE)</f>
        <v>No</v>
      </c>
      <c r="Q1248" s="4" t="str">
        <f>VLOOKUP(A1248,'Medical Examinations'!$A$1:$J$2336,5,FALSE)</f>
        <v>No</v>
      </c>
      <c r="R1248" s="4">
        <f>VLOOKUP(A1248,'Medical Examinations'!$A$1:$J$2336,7,FALSE)</f>
        <v>0</v>
      </c>
      <c r="S1248" s="4" t="str">
        <f>VLOOKUP(A1248,'Medical Examinations'!$A$1:$J$2336,6,FALSE)</f>
        <v>No</v>
      </c>
      <c r="T1248" s="4" t="str">
        <f>VLOOKUP(A1248,'Medical Examinations'!$A$1:$J$2336,8,FALSE)</f>
        <v>No</v>
      </c>
      <c r="U1248" s="4" t="str">
        <f>VLOOKUP(A1248,'Medical Examinations'!$A$1:$J$2336,9,FALSE)</f>
        <v>Overweight</v>
      </c>
      <c r="V1248" s="4" t="str">
        <f>VLOOKUP(A1248,'Medical Examinations'!$A$1:$J$2336,10,FALSE)</f>
        <v>Diabetes</v>
      </c>
      <c r="W1248" s="4"/>
      <c r="X1248" s="4"/>
    </row>
    <row r="1249" spans="1:24" ht="15.75" thickBot="1" x14ac:dyDescent="0.3">
      <c r="A1249" s="4" t="s">
        <v>1283</v>
      </c>
      <c r="B1249" s="5">
        <v>1973</v>
      </c>
      <c r="C1249" s="4" t="s">
        <v>20</v>
      </c>
      <c r="D1249" s="5">
        <v>29</v>
      </c>
      <c r="E1249" s="5" t="str">
        <f>CONCATENATE(D1249," ",C1249," ",B1249)</f>
        <v>29 Sep 1973</v>
      </c>
      <c r="F1249" s="4" t="str">
        <f>IF(M1249&lt;=30,"20-30",IF(M1249&lt;=40,"31-40",IF(M1249&lt;=50,"41-50","51+")))</f>
        <v>51+</v>
      </c>
      <c r="G1249" s="19">
        <v>10370.91</v>
      </c>
      <c r="H1249" s="4" t="s">
        <v>12</v>
      </c>
      <c r="I1249" s="4" t="s">
        <v>12</v>
      </c>
      <c r="J1249" s="4" t="s">
        <v>247</v>
      </c>
      <c r="K1249" s="4"/>
      <c r="L1249" s="4" t="str">
        <f>VLOOKUP(A1249,'Customer Names'!$A$2:$B$2336,2,FALSE)</f>
        <v>Richter</v>
      </c>
      <c r="M1249" s="4">
        <f>DATEDIF(E1249,$K$2,"y")</f>
        <v>51</v>
      </c>
      <c r="N1249" s="4">
        <f>VLOOKUP(A1249,'Medical Examinations'!$A$2:$B$2336,2,FALSE)</f>
        <v>33.344999999999999</v>
      </c>
      <c r="O1249" s="4">
        <f>VLOOKUP(A1249,'Medical Examinations'!$A$1:$J$2336,3,FALSE)</f>
        <v>7.33</v>
      </c>
      <c r="P1249" s="4" t="str">
        <f>VLOOKUP(A1249,'Medical Examinations'!$A$1:$J$2336,4,FALSE)</f>
        <v>No</v>
      </c>
      <c r="Q1249" s="4" t="str">
        <f>VLOOKUP(A1249,'Medical Examinations'!$A$1:$J$2336,5,FALSE)</f>
        <v>No</v>
      </c>
      <c r="R1249" s="4">
        <f>VLOOKUP(A1249,'Medical Examinations'!$A$1:$J$2336,7,FALSE)</f>
        <v>2</v>
      </c>
      <c r="S1249" s="4" t="str">
        <f>VLOOKUP(A1249,'Medical Examinations'!$A$1:$J$2336,6,FALSE)</f>
        <v>No</v>
      </c>
      <c r="T1249" s="4" t="str">
        <f>VLOOKUP(A1249,'Medical Examinations'!$A$1:$J$2336,8,FALSE)</f>
        <v>No</v>
      </c>
      <c r="U1249" s="4" t="str">
        <f>VLOOKUP(A1249,'Medical Examinations'!$A$1:$J$2336,9,FALSE)</f>
        <v>Obesity</v>
      </c>
      <c r="V1249" s="4" t="str">
        <f>VLOOKUP(A1249,'Medical Examinations'!$A$1:$J$2336,10,FALSE)</f>
        <v>Diabetes</v>
      </c>
      <c r="W1249" s="4"/>
      <c r="X1249" s="4"/>
    </row>
    <row r="1250" spans="1:24" ht="15.75" thickBot="1" x14ac:dyDescent="0.3">
      <c r="A1250" s="4" t="s">
        <v>1284</v>
      </c>
      <c r="B1250" s="5">
        <v>1973</v>
      </c>
      <c r="C1250" s="4" t="s">
        <v>20</v>
      </c>
      <c r="D1250" s="5">
        <v>19</v>
      </c>
      <c r="E1250" s="5" t="str">
        <f>CONCATENATE(D1250," ",C1250," ",B1250)</f>
        <v>19 Sep 1973</v>
      </c>
      <c r="F1250" s="4" t="str">
        <f>IF(M1250&lt;=30,"20-30",IF(M1250&lt;=40,"31-40",IF(M1250&lt;=50,"41-50","51+")))</f>
        <v>51+</v>
      </c>
      <c r="G1250" s="19">
        <v>10381.48</v>
      </c>
      <c r="H1250" s="4" t="s">
        <v>12</v>
      </c>
      <c r="I1250" s="4" t="s">
        <v>12</v>
      </c>
      <c r="J1250" s="4" t="s">
        <v>13</v>
      </c>
      <c r="K1250" s="4"/>
      <c r="L1250" s="4" t="str">
        <f>VLOOKUP(A1250,'Customer Names'!$A$2:$B$2336,2,FALSE)</f>
        <v>Frownfelter</v>
      </c>
      <c r="M1250" s="4">
        <f>DATEDIF(E1250,$K$2,"y")</f>
        <v>51</v>
      </c>
      <c r="N1250" s="4">
        <f>VLOOKUP(A1250,'Medical Examinations'!$A$2:$B$2336,2,FALSE)</f>
        <v>36.630000000000003</v>
      </c>
      <c r="O1250" s="4">
        <f>VLOOKUP(A1250,'Medical Examinations'!$A$1:$J$2336,3,FALSE)</f>
        <v>11.42</v>
      </c>
      <c r="P1250" s="4" t="str">
        <f>VLOOKUP(A1250,'Medical Examinations'!$A$1:$J$2336,4,FALSE)</f>
        <v>No</v>
      </c>
      <c r="Q1250" s="4" t="str">
        <f>VLOOKUP(A1250,'Medical Examinations'!$A$1:$J$2336,5,FALSE)</f>
        <v>No</v>
      </c>
      <c r="R1250" s="4">
        <f>VLOOKUP(A1250,'Medical Examinations'!$A$1:$J$2336,7,FALSE)</f>
        <v>2</v>
      </c>
      <c r="S1250" s="4" t="str">
        <f>VLOOKUP(A1250,'Medical Examinations'!$A$1:$J$2336,6,FALSE)</f>
        <v>No</v>
      </c>
      <c r="T1250" s="4" t="str">
        <f>VLOOKUP(A1250,'Medical Examinations'!$A$1:$J$2336,8,FALSE)</f>
        <v>No</v>
      </c>
      <c r="U1250" s="4" t="str">
        <f>VLOOKUP(A1250,'Medical Examinations'!$A$1:$J$2336,9,FALSE)</f>
        <v>Obesity</v>
      </c>
      <c r="V1250" s="4" t="str">
        <f>VLOOKUP(A1250,'Medical Examinations'!$A$1:$J$2336,10,FALSE)</f>
        <v>Diabetes</v>
      </c>
      <c r="W1250" s="4"/>
      <c r="X1250" s="4"/>
    </row>
    <row r="1251" spans="1:24" ht="15.75" thickBot="1" x14ac:dyDescent="0.3">
      <c r="A1251" s="4" t="s">
        <v>1285</v>
      </c>
      <c r="B1251" s="5">
        <v>1969</v>
      </c>
      <c r="C1251" s="4" t="s">
        <v>10</v>
      </c>
      <c r="D1251" s="5">
        <v>7</v>
      </c>
      <c r="E1251" s="5" t="str">
        <f>CONCATENATE(D1251," ",C1251," ",B1251)</f>
        <v>7 Jul 1969</v>
      </c>
      <c r="F1251" s="4" t="str">
        <f>IF(M1251&lt;=30,"20-30",IF(M1251&lt;=40,"31-40",IF(M1251&lt;=50,"41-50","51+")))</f>
        <v>51+</v>
      </c>
      <c r="G1251" s="19">
        <v>10403.27</v>
      </c>
      <c r="H1251" s="4" t="s">
        <v>12</v>
      </c>
      <c r="I1251" s="4" t="s">
        <v>11</v>
      </c>
      <c r="J1251" s="4" t="s">
        <v>516</v>
      </c>
      <c r="K1251" s="4"/>
      <c r="L1251" s="4" t="str">
        <f>VLOOKUP(A1251,'Customer Names'!$A$2:$B$2336,2,FALSE)</f>
        <v>Sunstrum</v>
      </c>
      <c r="M1251" s="4">
        <f>DATEDIF(E1251,$K$2,"y")</f>
        <v>55</v>
      </c>
      <c r="N1251" s="4">
        <f>VLOOKUP(A1251,'Medical Examinations'!$A$2:$B$2336,2,FALSE)</f>
        <v>26.12</v>
      </c>
      <c r="O1251" s="4">
        <f>VLOOKUP(A1251,'Medical Examinations'!$A$1:$J$2336,3,FALSE)</f>
        <v>4.17</v>
      </c>
      <c r="P1251" s="4" t="str">
        <f>VLOOKUP(A1251,'Medical Examinations'!$A$1:$J$2336,4,FALSE)</f>
        <v>Yes</v>
      </c>
      <c r="Q1251" s="4" t="str">
        <f>VLOOKUP(A1251,'Medical Examinations'!$A$1:$J$2336,5,FALSE)</f>
        <v>No</v>
      </c>
      <c r="R1251" s="4">
        <f>VLOOKUP(A1251,'Medical Examinations'!$A$1:$J$2336,7,FALSE)</f>
        <v>1</v>
      </c>
      <c r="S1251" s="4" t="str">
        <f>VLOOKUP(A1251,'Medical Examinations'!$A$1:$J$2336,6,FALSE)</f>
        <v>Yes</v>
      </c>
      <c r="T1251" s="4" t="str">
        <f>VLOOKUP(A1251,'Medical Examinations'!$A$1:$J$2336,8,FALSE)</f>
        <v>No</v>
      </c>
      <c r="U1251" s="4" t="str">
        <f>VLOOKUP(A1251,'Medical Examinations'!$A$1:$J$2336,9,FALSE)</f>
        <v>Overweight</v>
      </c>
      <c r="V1251" s="4" t="str">
        <f>VLOOKUP(A1251,'Medical Examinations'!$A$1:$J$2336,10,FALSE)</f>
        <v>Normal</v>
      </c>
      <c r="W1251" s="4"/>
      <c r="X1251" s="4"/>
    </row>
    <row r="1252" spans="1:24" ht="15.75" thickBot="1" x14ac:dyDescent="0.3">
      <c r="A1252" s="4" t="s">
        <v>1286</v>
      </c>
      <c r="B1252" s="5">
        <v>1975</v>
      </c>
      <c r="C1252" s="4" t="s">
        <v>18</v>
      </c>
      <c r="D1252" s="5">
        <v>5</v>
      </c>
      <c r="E1252" s="5" t="str">
        <f>CONCATENATE(D1252," ",C1252," ",B1252)</f>
        <v>5 Jun 1975</v>
      </c>
      <c r="F1252" s="4" t="str">
        <f>IF(M1252&lt;=30,"20-30",IF(M1252&lt;=40,"31-40",IF(M1252&lt;=50,"41-50","51+")))</f>
        <v>41-50</v>
      </c>
      <c r="G1252" s="19">
        <v>10407.09</v>
      </c>
      <c r="H1252" s="4" t="s">
        <v>12</v>
      </c>
      <c r="I1252" s="4" t="s">
        <v>16</v>
      </c>
      <c r="J1252" s="4" t="s">
        <v>164</v>
      </c>
      <c r="K1252" s="4"/>
      <c r="L1252" s="4" t="str">
        <f>VLOOKUP(A1252,'Customer Names'!$A$2:$B$2336,2,FALSE)</f>
        <v>Morton</v>
      </c>
      <c r="M1252" s="4">
        <f>DATEDIF(E1252,$K$2,"y")</f>
        <v>49</v>
      </c>
      <c r="N1252" s="4">
        <f>VLOOKUP(A1252,'Medical Examinations'!$A$2:$B$2336,2,FALSE)</f>
        <v>28.215</v>
      </c>
      <c r="O1252" s="4">
        <f>VLOOKUP(A1252,'Medical Examinations'!$A$1:$J$2336,3,FALSE)</f>
        <v>7.56</v>
      </c>
      <c r="P1252" s="4" t="str">
        <f>VLOOKUP(A1252,'Medical Examinations'!$A$1:$J$2336,4,FALSE)</f>
        <v>Yes</v>
      </c>
      <c r="Q1252" s="4" t="str">
        <f>VLOOKUP(A1252,'Medical Examinations'!$A$1:$J$2336,5,FALSE)</f>
        <v>No</v>
      </c>
      <c r="R1252" s="4">
        <f>VLOOKUP(A1252,'Medical Examinations'!$A$1:$J$2336,7,FALSE)</f>
        <v>1</v>
      </c>
      <c r="S1252" s="4" t="str">
        <f>VLOOKUP(A1252,'Medical Examinations'!$A$1:$J$2336,6,FALSE)</f>
        <v>No</v>
      </c>
      <c r="T1252" s="4" t="str">
        <f>VLOOKUP(A1252,'Medical Examinations'!$A$1:$J$2336,8,FALSE)</f>
        <v>No</v>
      </c>
      <c r="U1252" s="4" t="str">
        <f>VLOOKUP(A1252,'Medical Examinations'!$A$1:$J$2336,9,FALSE)</f>
        <v>Overweight</v>
      </c>
      <c r="V1252" s="4" t="str">
        <f>VLOOKUP(A1252,'Medical Examinations'!$A$1:$J$2336,10,FALSE)</f>
        <v>Diabetes</v>
      </c>
      <c r="W1252" s="4"/>
      <c r="X1252" s="4"/>
    </row>
    <row r="1253" spans="1:24" ht="15.75" thickBot="1" x14ac:dyDescent="0.3">
      <c r="A1253" s="4" t="s">
        <v>1287</v>
      </c>
      <c r="B1253" s="5">
        <v>1980</v>
      </c>
      <c r="C1253" s="4" t="s">
        <v>36</v>
      </c>
      <c r="D1253" s="5">
        <v>24</v>
      </c>
      <c r="E1253" s="5" t="str">
        <f>CONCATENATE(D1253," ",C1253," ",B1253)</f>
        <v>24 Oct 1980</v>
      </c>
      <c r="F1253" s="4" t="str">
        <f>IF(M1253&lt;=30,"20-30",IF(M1253&lt;=40,"31-40",IF(M1253&lt;=50,"41-50","51+")))</f>
        <v>41-50</v>
      </c>
      <c r="G1253" s="19">
        <v>10407.98</v>
      </c>
      <c r="H1253" s="4" t="s">
        <v>12</v>
      </c>
      <c r="I1253" s="4" t="s">
        <v>16</v>
      </c>
      <c r="J1253" s="4" t="s">
        <v>300</v>
      </c>
      <c r="K1253" s="4"/>
      <c r="L1253" s="4" t="str">
        <f>VLOOKUP(A1253,'Customer Names'!$A$2:$B$2336,2,FALSE)</f>
        <v>Reichardt</v>
      </c>
      <c r="M1253" s="4">
        <f>DATEDIF(E1253,$K$2,"y")</f>
        <v>44</v>
      </c>
      <c r="N1253" s="4">
        <f>VLOOKUP(A1253,'Medical Examinations'!$A$2:$B$2336,2,FALSE)</f>
        <v>31.66</v>
      </c>
      <c r="O1253" s="4">
        <f>VLOOKUP(A1253,'Medical Examinations'!$A$1:$J$2336,3,FALSE)</f>
        <v>4.1100000000000003</v>
      </c>
      <c r="P1253" s="4" t="str">
        <f>VLOOKUP(A1253,'Medical Examinations'!$A$1:$J$2336,4,FALSE)</f>
        <v>No</v>
      </c>
      <c r="Q1253" s="4" t="str">
        <f>VLOOKUP(A1253,'Medical Examinations'!$A$1:$J$2336,5,FALSE)</f>
        <v>No</v>
      </c>
      <c r="R1253" s="4">
        <f>VLOOKUP(A1253,'Medical Examinations'!$A$1:$J$2336,7,FALSE)</f>
        <v>0</v>
      </c>
      <c r="S1253" s="4" t="str">
        <f>VLOOKUP(A1253,'Medical Examinations'!$A$1:$J$2336,6,FALSE)</f>
        <v>No</v>
      </c>
      <c r="T1253" s="4" t="str">
        <f>VLOOKUP(A1253,'Medical Examinations'!$A$1:$J$2336,8,FALSE)</f>
        <v>No</v>
      </c>
      <c r="U1253" s="4" t="str">
        <f>VLOOKUP(A1253,'Medical Examinations'!$A$1:$J$2336,9,FALSE)</f>
        <v>Obesity</v>
      </c>
      <c r="V1253" s="4" t="str">
        <f>VLOOKUP(A1253,'Medical Examinations'!$A$1:$J$2336,10,FALSE)</f>
        <v>Normal</v>
      </c>
      <c r="W1253" s="4"/>
      <c r="X1253" s="4"/>
    </row>
    <row r="1254" spans="1:24" ht="15.75" thickBot="1" x14ac:dyDescent="0.3">
      <c r="A1254" s="4" t="s">
        <v>1288</v>
      </c>
      <c r="B1254" s="5">
        <v>1973</v>
      </c>
      <c r="C1254" s="4" t="s">
        <v>36</v>
      </c>
      <c r="D1254" s="5">
        <v>11</v>
      </c>
      <c r="E1254" s="5" t="str">
        <f>CONCATENATE(D1254," ",C1254," ",B1254)</f>
        <v>11 Oct 1973</v>
      </c>
      <c r="F1254" s="4" t="str">
        <f>IF(M1254&lt;=30,"20-30",IF(M1254&lt;=40,"31-40",IF(M1254&lt;=50,"41-50","51+")))</f>
        <v>51+</v>
      </c>
      <c r="G1254" s="19">
        <v>10419.59</v>
      </c>
      <c r="H1254" s="4" t="s">
        <v>12</v>
      </c>
      <c r="I1254" s="4" t="s">
        <v>11</v>
      </c>
      <c r="J1254" s="4" t="s">
        <v>200</v>
      </c>
      <c r="K1254" s="4"/>
      <c r="L1254" s="4" t="str">
        <f>VLOOKUP(A1254,'Customer Names'!$A$2:$B$2336,2,FALSE)</f>
        <v>Clevenger</v>
      </c>
      <c r="M1254" s="4">
        <f>DATEDIF(E1254,$K$2,"y")</f>
        <v>51</v>
      </c>
      <c r="N1254" s="4">
        <f>VLOOKUP(A1254,'Medical Examinations'!$A$2:$B$2336,2,FALSE)</f>
        <v>28.81</v>
      </c>
      <c r="O1254" s="4">
        <f>VLOOKUP(A1254,'Medical Examinations'!$A$1:$J$2336,3,FALSE)</f>
        <v>8.76</v>
      </c>
      <c r="P1254" s="4" t="str">
        <f>VLOOKUP(A1254,'Medical Examinations'!$A$1:$J$2336,4,FALSE)</f>
        <v>No</v>
      </c>
      <c r="Q1254" s="4" t="str">
        <f>VLOOKUP(A1254,'Medical Examinations'!$A$1:$J$2336,5,FALSE)</f>
        <v>No</v>
      </c>
      <c r="R1254" s="4">
        <f>VLOOKUP(A1254,'Medical Examinations'!$A$1:$J$2336,7,FALSE)</f>
        <v>2</v>
      </c>
      <c r="S1254" s="4" t="str">
        <f>VLOOKUP(A1254,'Medical Examinations'!$A$1:$J$2336,6,FALSE)</f>
        <v>No</v>
      </c>
      <c r="T1254" s="4" t="str">
        <f>VLOOKUP(A1254,'Medical Examinations'!$A$1:$J$2336,8,FALSE)</f>
        <v>No</v>
      </c>
      <c r="U1254" s="4" t="str">
        <f>VLOOKUP(A1254,'Medical Examinations'!$A$1:$J$2336,9,FALSE)</f>
        <v>Overweight</v>
      </c>
      <c r="V1254" s="4" t="str">
        <f>VLOOKUP(A1254,'Medical Examinations'!$A$1:$J$2336,10,FALSE)</f>
        <v>Diabetes</v>
      </c>
      <c r="W1254" s="4"/>
      <c r="X1254" s="4"/>
    </row>
    <row r="1255" spans="1:24" ht="15.75" thickBot="1" x14ac:dyDescent="0.3">
      <c r="A1255" s="4" t="s">
        <v>1289</v>
      </c>
      <c r="B1255" s="5">
        <v>1979</v>
      </c>
      <c r="C1255" s="4" t="s">
        <v>15</v>
      </c>
      <c r="D1255" s="5">
        <v>25</v>
      </c>
      <c r="E1255" s="5" t="str">
        <f>CONCATENATE(D1255," ",C1255," ",B1255)</f>
        <v>25 Nov 1979</v>
      </c>
      <c r="F1255" s="4" t="str">
        <f>IF(M1255&lt;=30,"20-30",IF(M1255&lt;=40,"31-40",IF(M1255&lt;=50,"41-50","51+")))</f>
        <v>41-50</v>
      </c>
      <c r="G1255" s="19">
        <v>10419.65</v>
      </c>
      <c r="H1255" s="4" t="s">
        <v>12</v>
      </c>
      <c r="I1255" s="4" t="s">
        <v>11</v>
      </c>
      <c r="J1255" s="4" t="s">
        <v>200</v>
      </c>
      <c r="K1255" s="4"/>
      <c r="L1255" s="4" t="str">
        <f>VLOOKUP(A1255,'Customer Names'!$A$2:$B$2336,2,FALSE)</f>
        <v>Swartzfager</v>
      </c>
      <c r="M1255" s="4">
        <f>DATEDIF(E1255,$K$2,"y")</f>
        <v>45</v>
      </c>
      <c r="N1255" s="4">
        <f>VLOOKUP(A1255,'Medical Examinations'!$A$2:$B$2336,2,FALSE)</f>
        <v>30.55</v>
      </c>
      <c r="O1255" s="4">
        <f>VLOOKUP(A1255,'Medical Examinations'!$A$1:$J$2336,3,FALSE)</f>
        <v>5.89</v>
      </c>
      <c r="P1255" s="4" t="str">
        <f>VLOOKUP(A1255,'Medical Examinations'!$A$1:$J$2336,4,FALSE)</f>
        <v>No</v>
      </c>
      <c r="Q1255" s="4" t="str">
        <f>VLOOKUP(A1255,'Medical Examinations'!$A$1:$J$2336,5,FALSE)</f>
        <v>No</v>
      </c>
      <c r="R1255" s="4">
        <f>VLOOKUP(A1255,'Medical Examinations'!$A$1:$J$2336,7,FALSE)</f>
        <v>1</v>
      </c>
      <c r="S1255" s="4" t="str">
        <f>VLOOKUP(A1255,'Medical Examinations'!$A$1:$J$2336,6,FALSE)</f>
        <v>Yes</v>
      </c>
      <c r="T1255" s="4" t="str">
        <f>VLOOKUP(A1255,'Medical Examinations'!$A$1:$J$2336,8,FALSE)</f>
        <v>No</v>
      </c>
      <c r="U1255" s="4" t="str">
        <f>VLOOKUP(A1255,'Medical Examinations'!$A$1:$J$2336,9,FALSE)</f>
        <v>Obesity</v>
      </c>
      <c r="V1255" s="4" t="str">
        <f>VLOOKUP(A1255,'Medical Examinations'!$A$1:$J$2336,10,FALSE)</f>
        <v>Prediabetes</v>
      </c>
      <c r="W1255" s="4"/>
      <c r="X1255" s="4"/>
    </row>
    <row r="1256" spans="1:24" ht="15.75" thickBot="1" x14ac:dyDescent="0.3">
      <c r="A1256" s="4" t="s">
        <v>1290</v>
      </c>
      <c r="B1256" s="5">
        <v>1968</v>
      </c>
      <c r="C1256" s="4" t="s">
        <v>30</v>
      </c>
      <c r="D1256" s="5">
        <v>27</v>
      </c>
      <c r="E1256" s="5" t="str">
        <f>CONCATENATE(D1256," ",C1256," ",B1256)</f>
        <v>27 Dec 1968</v>
      </c>
      <c r="F1256" s="4" t="str">
        <f>IF(M1256&lt;=30,"20-30",IF(M1256&lt;=40,"31-40",IF(M1256&lt;=50,"41-50","51+")))</f>
        <v>51+</v>
      </c>
      <c r="G1256" s="19">
        <v>10422.92</v>
      </c>
      <c r="H1256" s="4" t="s">
        <v>12</v>
      </c>
      <c r="I1256" s="4" t="s">
        <v>16</v>
      </c>
      <c r="J1256" s="4" t="s">
        <v>356</v>
      </c>
      <c r="K1256" s="4"/>
      <c r="L1256" s="4" t="str">
        <f>VLOOKUP(A1256,'Customer Names'!$A$2:$B$2336,2,FALSE)</f>
        <v>Crane</v>
      </c>
      <c r="M1256" s="4">
        <f>DATEDIF(E1256,$K$2,"y")</f>
        <v>56</v>
      </c>
      <c r="N1256" s="4">
        <f>VLOOKUP(A1256,'Medical Examinations'!$A$2:$B$2336,2,FALSE)</f>
        <v>24.035</v>
      </c>
      <c r="O1256" s="4">
        <f>VLOOKUP(A1256,'Medical Examinations'!$A$1:$J$2336,3,FALSE)</f>
        <v>8.5</v>
      </c>
      <c r="P1256" s="4" t="str">
        <f>VLOOKUP(A1256,'Medical Examinations'!$A$1:$J$2336,4,FALSE)</f>
        <v>No</v>
      </c>
      <c r="Q1256" s="4" t="str">
        <f>VLOOKUP(A1256,'Medical Examinations'!$A$1:$J$2336,5,FALSE)</f>
        <v>No</v>
      </c>
      <c r="R1256" s="4">
        <f>VLOOKUP(A1256,'Medical Examinations'!$A$1:$J$2336,7,FALSE)</f>
        <v>0</v>
      </c>
      <c r="S1256" s="4" t="str">
        <f>VLOOKUP(A1256,'Medical Examinations'!$A$1:$J$2336,6,FALSE)</f>
        <v>No</v>
      </c>
      <c r="T1256" s="4" t="str">
        <f>VLOOKUP(A1256,'Medical Examinations'!$A$1:$J$2336,8,FALSE)</f>
        <v>No</v>
      </c>
      <c r="U1256" s="4" t="str">
        <f>VLOOKUP(A1256,'Medical Examinations'!$A$1:$J$2336,9,FALSE)</f>
        <v>Normal Weight</v>
      </c>
      <c r="V1256" s="4" t="str">
        <f>VLOOKUP(A1256,'Medical Examinations'!$A$1:$J$2336,10,FALSE)</f>
        <v>Diabetes</v>
      </c>
      <c r="W1256" s="4"/>
      <c r="X1256" s="4"/>
    </row>
    <row r="1257" spans="1:24" ht="15.75" thickBot="1" x14ac:dyDescent="0.3">
      <c r="A1257" s="4" t="s">
        <v>1291</v>
      </c>
      <c r="B1257" s="5">
        <v>1968</v>
      </c>
      <c r="C1257" s="4" t="s">
        <v>34</v>
      </c>
      <c r="D1257" s="5">
        <v>23</v>
      </c>
      <c r="E1257" s="5" t="str">
        <f>CONCATENATE(D1257," ",C1257," ",B1257)</f>
        <v>23 Aug 1968</v>
      </c>
      <c r="F1257" s="4" t="str">
        <f>IF(M1257&lt;=30,"20-30",IF(M1257&lt;=40,"31-40",IF(M1257&lt;=50,"41-50","51+")))</f>
        <v>51+</v>
      </c>
      <c r="G1257" s="19">
        <v>10435.07</v>
      </c>
      <c r="H1257" s="4" t="s">
        <v>12</v>
      </c>
      <c r="I1257" s="4" t="s">
        <v>16</v>
      </c>
      <c r="J1257" s="4" t="s">
        <v>168</v>
      </c>
      <c r="K1257" s="4"/>
      <c r="L1257" s="4" t="str">
        <f>VLOOKUP(A1257,'Customer Names'!$A$2:$B$2336,2,FALSE)</f>
        <v>Crimmings</v>
      </c>
      <c r="M1257" s="4">
        <f>DATEDIF(E1257,$K$2,"y")</f>
        <v>56</v>
      </c>
      <c r="N1257" s="4">
        <f>VLOOKUP(A1257,'Medical Examinations'!$A$2:$B$2336,2,FALSE)</f>
        <v>32.774999999999999</v>
      </c>
      <c r="O1257" s="4">
        <f>VLOOKUP(A1257,'Medical Examinations'!$A$1:$J$2336,3,FALSE)</f>
        <v>7.95</v>
      </c>
      <c r="P1257" s="4" t="str">
        <f>VLOOKUP(A1257,'Medical Examinations'!$A$1:$J$2336,4,FALSE)</f>
        <v>No</v>
      </c>
      <c r="Q1257" s="4" t="str">
        <f>VLOOKUP(A1257,'Medical Examinations'!$A$1:$J$2336,5,FALSE)</f>
        <v>No</v>
      </c>
      <c r="R1257" s="4">
        <f>VLOOKUP(A1257,'Medical Examinations'!$A$1:$J$2336,7,FALSE)</f>
        <v>0</v>
      </c>
      <c r="S1257" s="4" t="str">
        <f>VLOOKUP(A1257,'Medical Examinations'!$A$1:$J$2336,6,FALSE)</f>
        <v>No</v>
      </c>
      <c r="T1257" s="4" t="str">
        <f>VLOOKUP(A1257,'Medical Examinations'!$A$1:$J$2336,8,FALSE)</f>
        <v>No</v>
      </c>
      <c r="U1257" s="4" t="str">
        <f>VLOOKUP(A1257,'Medical Examinations'!$A$1:$J$2336,9,FALSE)</f>
        <v>Obesity</v>
      </c>
      <c r="V1257" s="4" t="str">
        <f>VLOOKUP(A1257,'Medical Examinations'!$A$1:$J$2336,10,FALSE)</f>
        <v>Diabetes</v>
      </c>
      <c r="W1257" s="4"/>
      <c r="X1257" s="4"/>
    </row>
    <row r="1258" spans="1:24" ht="15.75" thickBot="1" x14ac:dyDescent="0.3">
      <c r="A1258" s="4" t="s">
        <v>1292</v>
      </c>
      <c r="B1258" s="5">
        <v>1968</v>
      </c>
      <c r="C1258" s="4" t="s">
        <v>34</v>
      </c>
      <c r="D1258" s="5">
        <v>29</v>
      </c>
      <c r="E1258" s="5" t="str">
        <f>CONCATENATE(D1258," ",C1258," ",B1258)</f>
        <v>29 Aug 1968</v>
      </c>
      <c r="F1258" s="4" t="str">
        <f>IF(M1258&lt;=30,"20-30",IF(M1258&lt;=40,"31-40",IF(M1258&lt;=50,"41-50","51+")))</f>
        <v>51+</v>
      </c>
      <c r="G1258" s="19">
        <v>10436.1</v>
      </c>
      <c r="H1258" s="4" t="s">
        <v>12</v>
      </c>
      <c r="I1258" s="4" t="s">
        <v>12</v>
      </c>
      <c r="J1258" s="4" t="s">
        <v>42</v>
      </c>
      <c r="K1258" s="4"/>
      <c r="L1258" s="4" t="str">
        <f>VLOOKUP(A1258,'Customer Names'!$A$2:$B$2336,2,FALSE)</f>
        <v>Jacoby</v>
      </c>
      <c r="M1258" s="4">
        <f>DATEDIF(E1258,$K$2,"y")</f>
        <v>56</v>
      </c>
      <c r="N1258" s="4">
        <f>VLOOKUP(A1258,'Medical Examinations'!$A$2:$B$2336,2,FALSE)</f>
        <v>29.2</v>
      </c>
      <c r="O1258" s="4">
        <f>VLOOKUP(A1258,'Medical Examinations'!$A$1:$J$2336,3,FALSE)</f>
        <v>7.53</v>
      </c>
      <c r="P1258" s="4" t="str">
        <f>VLOOKUP(A1258,'Medical Examinations'!$A$1:$J$2336,4,FALSE)</f>
        <v>No</v>
      </c>
      <c r="Q1258" s="4" t="str">
        <f>VLOOKUP(A1258,'Medical Examinations'!$A$1:$J$2336,5,FALSE)</f>
        <v>No</v>
      </c>
      <c r="R1258" s="4">
        <f>VLOOKUP(A1258,'Medical Examinations'!$A$1:$J$2336,7,FALSE)</f>
        <v>0</v>
      </c>
      <c r="S1258" s="4" t="str">
        <f>VLOOKUP(A1258,'Medical Examinations'!$A$1:$J$2336,6,FALSE)</f>
        <v>No</v>
      </c>
      <c r="T1258" s="4" t="str">
        <f>VLOOKUP(A1258,'Medical Examinations'!$A$1:$J$2336,8,FALSE)</f>
        <v>No</v>
      </c>
      <c r="U1258" s="4" t="str">
        <f>VLOOKUP(A1258,'Medical Examinations'!$A$1:$J$2336,9,FALSE)</f>
        <v>Overweight</v>
      </c>
      <c r="V1258" s="4" t="str">
        <f>VLOOKUP(A1258,'Medical Examinations'!$A$1:$J$2336,10,FALSE)</f>
        <v>Diabetes</v>
      </c>
      <c r="W1258" s="4"/>
      <c r="X1258" s="4"/>
    </row>
    <row r="1259" spans="1:24" ht="15.75" thickBot="1" x14ac:dyDescent="0.3">
      <c r="A1259" s="4" t="s">
        <v>1293</v>
      </c>
      <c r="B1259" s="5">
        <v>1968</v>
      </c>
      <c r="C1259" s="4" t="s">
        <v>15</v>
      </c>
      <c r="D1259" s="5">
        <v>8</v>
      </c>
      <c r="E1259" s="5" t="str">
        <f>CONCATENATE(D1259," ",C1259," ",B1259)</f>
        <v>8 Nov 1968</v>
      </c>
      <c r="F1259" s="4" t="str">
        <f>IF(M1259&lt;=30,"20-30",IF(M1259&lt;=40,"31-40",IF(M1259&lt;=50,"41-50","51+")))</f>
        <v>51+</v>
      </c>
      <c r="G1259" s="19">
        <v>10450.549999999999</v>
      </c>
      <c r="H1259" s="4" t="s">
        <v>12</v>
      </c>
      <c r="I1259" s="4" t="s">
        <v>16</v>
      </c>
      <c r="J1259" s="4" t="s">
        <v>42</v>
      </c>
      <c r="K1259" s="4"/>
      <c r="L1259" s="4" t="str">
        <f>VLOOKUP(A1259,'Customer Names'!$A$2:$B$2336,2,FALSE)</f>
        <v>Bailey</v>
      </c>
      <c r="M1259" s="4">
        <f>DATEDIF(E1259,$K$2,"y")</f>
        <v>56</v>
      </c>
      <c r="N1259" s="4">
        <f>VLOOKUP(A1259,'Medical Examinations'!$A$2:$B$2336,2,FALSE)</f>
        <v>39.6</v>
      </c>
      <c r="O1259" s="4">
        <f>VLOOKUP(A1259,'Medical Examinations'!$A$1:$J$2336,3,FALSE)</f>
        <v>11.36</v>
      </c>
      <c r="P1259" s="4" t="str">
        <f>VLOOKUP(A1259,'Medical Examinations'!$A$1:$J$2336,4,FALSE)</f>
        <v>No</v>
      </c>
      <c r="Q1259" s="4" t="str">
        <f>VLOOKUP(A1259,'Medical Examinations'!$A$1:$J$2336,5,FALSE)</f>
        <v>No</v>
      </c>
      <c r="R1259" s="4">
        <f>VLOOKUP(A1259,'Medical Examinations'!$A$1:$J$2336,7,FALSE)</f>
        <v>0</v>
      </c>
      <c r="S1259" s="4" t="str">
        <f>VLOOKUP(A1259,'Medical Examinations'!$A$1:$J$2336,6,FALSE)</f>
        <v>No</v>
      </c>
      <c r="T1259" s="4" t="str">
        <f>VLOOKUP(A1259,'Medical Examinations'!$A$1:$J$2336,8,FALSE)</f>
        <v>No</v>
      </c>
      <c r="U1259" s="4" t="str">
        <f>VLOOKUP(A1259,'Medical Examinations'!$A$1:$J$2336,9,FALSE)</f>
        <v>Obesity</v>
      </c>
      <c r="V1259" s="4" t="str">
        <f>VLOOKUP(A1259,'Medical Examinations'!$A$1:$J$2336,10,FALSE)</f>
        <v>Diabetes</v>
      </c>
      <c r="W1259" s="4"/>
      <c r="X1259" s="4"/>
    </row>
    <row r="1260" spans="1:24" ht="15.75" thickBot="1" x14ac:dyDescent="0.3">
      <c r="A1260" s="4" t="s">
        <v>1294</v>
      </c>
      <c r="B1260" s="5">
        <v>1964</v>
      </c>
      <c r="C1260" s="4" t="s">
        <v>36</v>
      </c>
      <c r="D1260" s="5">
        <v>14</v>
      </c>
      <c r="E1260" s="5" t="str">
        <f>CONCATENATE(D1260," ",C1260," ",B1260)</f>
        <v>14 Oct 1964</v>
      </c>
      <c r="F1260" s="4" t="str">
        <f>IF(M1260&lt;=30,"20-30",IF(M1260&lt;=40,"31-40",IF(M1260&lt;=50,"41-50","51+")))</f>
        <v>51+</v>
      </c>
      <c r="G1260" s="19">
        <v>10455.1</v>
      </c>
      <c r="H1260" s="4" t="s">
        <v>12</v>
      </c>
      <c r="I1260" s="4" t="s">
        <v>16</v>
      </c>
      <c r="J1260" s="4" t="s">
        <v>23</v>
      </c>
      <c r="K1260" s="4"/>
      <c r="L1260" s="4" t="str">
        <f>VLOOKUP(A1260,'Customer Names'!$A$2:$B$2336,2,FALSE)</f>
        <v>Massa-Musiak</v>
      </c>
      <c r="M1260" s="4">
        <f>DATEDIF(E1260,$K$2,"y")</f>
        <v>60</v>
      </c>
      <c r="N1260" s="4">
        <f>VLOOKUP(A1260,'Medical Examinations'!$A$2:$B$2336,2,FALSE)</f>
        <v>23.14</v>
      </c>
      <c r="O1260" s="4">
        <f>VLOOKUP(A1260,'Medical Examinations'!$A$1:$J$2336,3,FALSE)</f>
        <v>4.1500000000000004</v>
      </c>
      <c r="P1260" s="4" t="str">
        <f>VLOOKUP(A1260,'Medical Examinations'!$A$1:$J$2336,4,FALSE)</f>
        <v>Yes</v>
      </c>
      <c r="Q1260" s="4" t="str">
        <f>VLOOKUP(A1260,'Medical Examinations'!$A$1:$J$2336,5,FALSE)</f>
        <v>No</v>
      </c>
      <c r="R1260" s="4">
        <f>VLOOKUP(A1260,'Medical Examinations'!$A$1:$J$2336,7,FALSE)</f>
        <v>1</v>
      </c>
      <c r="S1260" s="4" t="str">
        <f>VLOOKUP(A1260,'Medical Examinations'!$A$1:$J$2336,6,FALSE)</f>
        <v>No</v>
      </c>
      <c r="T1260" s="4" t="str">
        <f>VLOOKUP(A1260,'Medical Examinations'!$A$1:$J$2336,8,FALSE)</f>
        <v>No</v>
      </c>
      <c r="U1260" s="4" t="str">
        <f>VLOOKUP(A1260,'Medical Examinations'!$A$1:$J$2336,9,FALSE)</f>
        <v>Normal Weight</v>
      </c>
      <c r="V1260" s="4" t="str">
        <f>VLOOKUP(A1260,'Medical Examinations'!$A$1:$J$2336,10,FALSE)</f>
        <v>Normal</v>
      </c>
      <c r="W1260" s="4"/>
      <c r="X1260" s="4"/>
    </row>
    <row r="1261" spans="1:24" ht="15.75" thickBot="1" x14ac:dyDescent="0.3">
      <c r="A1261" s="4" t="s">
        <v>1295</v>
      </c>
      <c r="B1261" s="5">
        <v>1976</v>
      </c>
      <c r="C1261" s="4" t="s">
        <v>34</v>
      </c>
      <c r="D1261" s="5">
        <v>3</v>
      </c>
      <c r="E1261" s="5" t="str">
        <f>CONCATENATE(D1261," ",C1261," ",B1261)</f>
        <v>3 Aug 1976</v>
      </c>
      <c r="F1261" s="4" t="str">
        <f>IF(M1261&lt;=30,"20-30",IF(M1261&lt;=40,"31-40",IF(M1261&lt;=50,"41-50","51+")))</f>
        <v>41-50</v>
      </c>
      <c r="G1261" s="19">
        <v>10455.14</v>
      </c>
      <c r="H1261" s="4" t="s">
        <v>12</v>
      </c>
      <c r="I1261" s="4" t="s">
        <v>11</v>
      </c>
      <c r="J1261" s="4" t="s">
        <v>300</v>
      </c>
      <c r="K1261" s="4"/>
      <c r="L1261" s="4" t="str">
        <f>VLOOKUP(A1261,'Customer Names'!$A$2:$B$2336,2,FALSE)</f>
        <v>Matthews</v>
      </c>
      <c r="M1261" s="4">
        <f>DATEDIF(E1261,$K$2,"y")</f>
        <v>48</v>
      </c>
      <c r="N1261" s="4">
        <f>VLOOKUP(A1261,'Medical Examinations'!$A$2:$B$2336,2,FALSE)</f>
        <v>28.77</v>
      </c>
      <c r="O1261" s="4">
        <f>VLOOKUP(A1261,'Medical Examinations'!$A$1:$J$2336,3,FALSE)</f>
        <v>4</v>
      </c>
      <c r="P1261" s="4" t="str">
        <f>VLOOKUP(A1261,'Medical Examinations'!$A$1:$J$2336,4,FALSE)</f>
        <v>Yes</v>
      </c>
      <c r="Q1261" s="4" t="str">
        <f>VLOOKUP(A1261,'Medical Examinations'!$A$1:$J$2336,5,FALSE)</f>
        <v>No</v>
      </c>
      <c r="R1261" s="4">
        <f>VLOOKUP(A1261,'Medical Examinations'!$A$1:$J$2336,7,FALSE)</f>
        <v>0</v>
      </c>
      <c r="S1261" s="4" t="str">
        <f>VLOOKUP(A1261,'Medical Examinations'!$A$1:$J$2336,6,FALSE)</f>
        <v>No</v>
      </c>
      <c r="T1261" s="4" t="str">
        <f>VLOOKUP(A1261,'Medical Examinations'!$A$1:$J$2336,8,FALSE)</f>
        <v>No</v>
      </c>
      <c r="U1261" s="4" t="str">
        <f>VLOOKUP(A1261,'Medical Examinations'!$A$1:$J$2336,9,FALSE)</f>
        <v>Overweight</v>
      </c>
      <c r="V1261" s="4" t="str">
        <f>VLOOKUP(A1261,'Medical Examinations'!$A$1:$J$2336,10,FALSE)</f>
        <v>Normal</v>
      </c>
      <c r="W1261" s="4"/>
      <c r="X1261" s="4"/>
    </row>
    <row r="1262" spans="1:24" ht="15.75" thickBot="1" x14ac:dyDescent="0.3">
      <c r="A1262" s="4" t="s">
        <v>1296</v>
      </c>
      <c r="B1262" s="5">
        <v>1964</v>
      </c>
      <c r="C1262" s="4" t="s">
        <v>10</v>
      </c>
      <c r="D1262" s="5">
        <v>27</v>
      </c>
      <c r="E1262" s="5" t="str">
        <f>CONCATENATE(D1262," ",C1262," ",B1262)</f>
        <v>27 Jul 1964</v>
      </c>
      <c r="F1262" s="4" t="str">
        <f>IF(M1262&lt;=30,"20-30",IF(M1262&lt;=40,"31-40",IF(M1262&lt;=50,"41-50","51+")))</f>
        <v>51+</v>
      </c>
      <c r="G1262" s="19">
        <v>10459.19</v>
      </c>
      <c r="H1262" s="4" t="s">
        <v>12</v>
      </c>
      <c r="I1262" s="4" t="s">
        <v>16</v>
      </c>
      <c r="J1262" s="4" t="s">
        <v>13</v>
      </c>
      <c r="K1262" s="4"/>
      <c r="L1262" s="4" t="str">
        <f>VLOOKUP(A1262,'Customer Names'!$A$2:$B$2336,2,FALSE)</f>
        <v>Inglish</v>
      </c>
      <c r="M1262" s="4">
        <f>DATEDIF(E1262,$K$2,"y")</f>
        <v>60</v>
      </c>
      <c r="N1262" s="4">
        <f>VLOOKUP(A1262,'Medical Examinations'!$A$2:$B$2336,2,FALSE)</f>
        <v>25.55</v>
      </c>
      <c r="O1262" s="4">
        <f>VLOOKUP(A1262,'Medical Examinations'!$A$1:$J$2336,3,FALSE)</f>
        <v>4.96</v>
      </c>
      <c r="P1262" s="4" t="str">
        <f>VLOOKUP(A1262,'Medical Examinations'!$A$1:$J$2336,4,FALSE)</f>
        <v>Yes</v>
      </c>
      <c r="Q1262" s="4" t="str">
        <f>VLOOKUP(A1262,'Medical Examinations'!$A$1:$J$2336,5,FALSE)</f>
        <v>No</v>
      </c>
      <c r="R1262" s="4">
        <f>VLOOKUP(A1262,'Medical Examinations'!$A$1:$J$2336,7,FALSE)</f>
        <v>1</v>
      </c>
      <c r="S1262" s="4" t="str">
        <f>VLOOKUP(A1262,'Medical Examinations'!$A$1:$J$2336,6,FALSE)</f>
        <v>No</v>
      </c>
      <c r="T1262" s="4" t="str">
        <f>VLOOKUP(A1262,'Medical Examinations'!$A$1:$J$2336,8,FALSE)</f>
        <v>No</v>
      </c>
      <c r="U1262" s="4" t="str">
        <f>VLOOKUP(A1262,'Medical Examinations'!$A$1:$J$2336,9,FALSE)</f>
        <v>Overweight</v>
      </c>
      <c r="V1262" s="4" t="str">
        <f>VLOOKUP(A1262,'Medical Examinations'!$A$1:$J$2336,10,FALSE)</f>
        <v>Normal</v>
      </c>
      <c r="W1262" s="4"/>
      <c r="X1262" s="4"/>
    </row>
    <row r="1263" spans="1:24" ht="15.75" thickBot="1" x14ac:dyDescent="0.3">
      <c r="A1263" s="4" t="s">
        <v>1297</v>
      </c>
      <c r="B1263" s="5">
        <v>1969</v>
      </c>
      <c r="C1263" s="4" t="s">
        <v>20</v>
      </c>
      <c r="D1263" s="5">
        <v>22</v>
      </c>
      <c r="E1263" s="5" t="str">
        <f>CONCATENATE(D1263," ",C1263," ",B1263)</f>
        <v>22 Sep 1969</v>
      </c>
      <c r="F1263" s="4" t="str">
        <f>IF(M1263&lt;=30,"20-30",IF(M1263&lt;=40,"31-40",IF(M1263&lt;=50,"41-50","51+")))</f>
        <v>51+</v>
      </c>
      <c r="G1263" s="19">
        <v>10461.98</v>
      </c>
      <c r="H1263" s="4" t="s">
        <v>12</v>
      </c>
      <c r="I1263" s="4" t="s">
        <v>16</v>
      </c>
      <c r="J1263" s="4" t="s">
        <v>23</v>
      </c>
      <c r="K1263" s="4"/>
      <c r="L1263" s="4" t="str">
        <f>VLOOKUP(A1263,'Customer Names'!$A$2:$B$2336,2,FALSE)</f>
        <v>Dirth</v>
      </c>
      <c r="M1263" s="4">
        <f>DATEDIF(E1263,$K$2,"y")</f>
        <v>55</v>
      </c>
      <c r="N1263" s="4">
        <f>VLOOKUP(A1263,'Medical Examinations'!$A$2:$B$2336,2,FALSE)</f>
        <v>31.16</v>
      </c>
      <c r="O1263" s="4">
        <f>VLOOKUP(A1263,'Medical Examinations'!$A$1:$J$2336,3,FALSE)</f>
        <v>4.26</v>
      </c>
      <c r="P1263" s="4" t="str">
        <f>VLOOKUP(A1263,'Medical Examinations'!$A$1:$J$2336,4,FALSE)</f>
        <v>Yes</v>
      </c>
      <c r="Q1263" s="4" t="str">
        <f>VLOOKUP(A1263,'Medical Examinations'!$A$1:$J$2336,5,FALSE)</f>
        <v>No</v>
      </c>
      <c r="R1263" s="4">
        <f>VLOOKUP(A1263,'Medical Examinations'!$A$1:$J$2336,7,FALSE)</f>
        <v>1</v>
      </c>
      <c r="S1263" s="4" t="str">
        <f>VLOOKUP(A1263,'Medical Examinations'!$A$1:$J$2336,6,FALSE)</f>
        <v>Yes</v>
      </c>
      <c r="T1263" s="4" t="str">
        <f>VLOOKUP(A1263,'Medical Examinations'!$A$1:$J$2336,8,FALSE)</f>
        <v>No</v>
      </c>
      <c r="U1263" s="4" t="str">
        <f>VLOOKUP(A1263,'Medical Examinations'!$A$1:$J$2336,9,FALSE)</f>
        <v>Obesity</v>
      </c>
      <c r="V1263" s="4" t="str">
        <f>VLOOKUP(A1263,'Medical Examinations'!$A$1:$J$2336,10,FALSE)</f>
        <v>Normal</v>
      </c>
      <c r="W1263" s="4"/>
      <c r="X1263" s="4"/>
    </row>
    <row r="1264" spans="1:24" ht="15.75" thickBot="1" x14ac:dyDescent="0.3">
      <c r="A1264" s="4" t="s">
        <v>1298</v>
      </c>
      <c r="B1264" s="5">
        <v>1987</v>
      </c>
      <c r="C1264" s="4" t="s">
        <v>18</v>
      </c>
      <c r="D1264" s="5">
        <v>28</v>
      </c>
      <c r="E1264" s="5" t="str">
        <f>CONCATENATE(D1264," ",C1264," ",B1264)</f>
        <v>28 Jun 1987</v>
      </c>
      <c r="F1264" s="4" t="str">
        <f>IF(M1264&lt;=30,"20-30",IF(M1264&lt;=40,"31-40",IF(M1264&lt;=50,"41-50","51+")))</f>
        <v>31-40</v>
      </c>
      <c r="G1264" s="19">
        <v>10464.83</v>
      </c>
      <c r="H1264" s="4" t="s">
        <v>12</v>
      </c>
      <c r="I1264" s="4" t="s">
        <v>16</v>
      </c>
      <c r="J1264" s="4" t="s">
        <v>23</v>
      </c>
      <c r="K1264" s="4"/>
      <c r="L1264" s="4" t="str">
        <f>VLOOKUP(A1264,'Customer Names'!$A$2:$B$2336,2,FALSE)</f>
        <v>Balcom</v>
      </c>
      <c r="M1264" s="4">
        <f>DATEDIF(E1264,$K$2,"y")</f>
        <v>37</v>
      </c>
      <c r="N1264" s="4">
        <f>VLOOKUP(A1264,'Medical Examinations'!$A$2:$B$2336,2,FALSE)</f>
        <v>36.380000000000003</v>
      </c>
      <c r="O1264" s="4">
        <f>VLOOKUP(A1264,'Medical Examinations'!$A$1:$J$2336,3,FALSE)</f>
        <v>5.98</v>
      </c>
      <c r="P1264" s="4" t="str">
        <f>VLOOKUP(A1264,'Medical Examinations'!$A$1:$J$2336,4,FALSE)</f>
        <v>No</v>
      </c>
      <c r="Q1264" s="4" t="str">
        <f>VLOOKUP(A1264,'Medical Examinations'!$A$1:$J$2336,5,FALSE)</f>
        <v>No</v>
      </c>
      <c r="R1264" s="4">
        <f>VLOOKUP(A1264,'Medical Examinations'!$A$1:$J$2336,7,FALSE)</f>
        <v>1</v>
      </c>
      <c r="S1264" s="4" t="str">
        <f>VLOOKUP(A1264,'Medical Examinations'!$A$1:$J$2336,6,FALSE)</f>
        <v>No</v>
      </c>
      <c r="T1264" s="4" t="str">
        <f>VLOOKUP(A1264,'Medical Examinations'!$A$1:$J$2336,8,FALSE)</f>
        <v>No</v>
      </c>
      <c r="U1264" s="4" t="str">
        <f>VLOOKUP(A1264,'Medical Examinations'!$A$1:$J$2336,9,FALSE)</f>
        <v>Obesity</v>
      </c>
      <c r="V1264" s="4" t="str">
        <f>VLOOKUP(A1264,'Medical Examinations'!$A$1:$J$2336,10,FALSE)</f>
        <v>Prediabetes</v>
      </c>
      <c r="W1264" s="4"/>
      <c r="X1264" s="4"/>
    </row>
    <row r="1265" spans="1:24" ht="15.75" thickBot="1" x14ac:dyDescent="0.3">
      <c r="A1265" s="4" t="s">
        <v>1299</v>
      </c>
      <c r="B1265" s="5">
        <v>1978</v>
      </c>
      <c r="C1265" s="4" t="s">
        <v>34</v>
      </c>
      <c r="D1265" s="5">
        <v>21</v>
      </c>
      <c r="E1265" s="5" t="str">
        <f>CONCATENATE(D1265," ",C1265," ",B1265)</f>
        <v>21 Aug 1978</v>
      </c>
      <c r="F1265" s="4" t="str">
        <f>IF(M1265&lt;=30,"20-30",IF(M1265&lt;=40,"31-40",IF(M1265&lt;=50,"41-50","51+")))</f>
        <v>41-50</v>
      </c>
      <c r="G1265" s="19">
        <v>10486.55</v>
      </c>
      <c r="H1265" s="4" t="s">
        <v>12</v>
      </c>
      <c r="I1265" s="4" t="s">
        <v>12</v>
      </c>
      <c r="J1265" s="4" t="s">
        <v>200</v>
      </c>
      <c r="K1265" s="4"/>
      <c r="L1265" s="4" t="str">
        <f>VLOOKUP(A1265,'Customer Names'!$A$2:$B$2336,2,FALSE)</f>
        <v>McLeod</v>
      </c>
      <c r="M1265" s="4">
        <f>DATEDIF(E1265,$K$2,"y")</f>
        <v>46</v>
      </c>
      <c r="N1265" s="4">
        <f>VLOOKUP(A1265,'Medical Examinations'!$A$2:$B$2336,2,FALSE)</f>
        <v>29.99</v>
      </c>
      <c r="O1265" s="4">
        <f>VLOOKUP(A1265,'Medical Examinations'!$A$1:$J$2336,3,FALSE)</f>
        <v>11.85</v>
      </c>
      <c r="P1265" s="4" t="str">
        <f>VLOOKUP(A1265,'Medical Examinations'!$A$1:$J$2336,4,FALSE)</f>
        <v>No</v>
      </c>
      <c r="Q1265" s="4" t="str">
        <f>VLOOKUP(A1265,'Medical Examinations'!$A$1:$J$2336,5,FALSE)</f>
        <v>No</v>
      </c>
      <c r="R1265" s="4">
        <f>VLOOKUP(A1265,'Medical Examinations'!$A$1:$J$2336,7,FALSE)</f>
        <v>0</v>
      </c>
      <c r="S1265" s="4" t="str">
        <f>VLOOKUP(A1265,'Medical Examinations'!$A$1:$J$2336,6,FALSE)</f>
        <v>No</v>
      </c>
      <c r="T1265" s="4" t="str">
        <f>VLOOKUP(A1265,'Medical Examinations'!$A$1:$J$2336,8,FALSE)</f>
        <v>No</v>
      </c>
      <c r="U1265" s="4" t="str">
        <f>VLOOKUP(A1265,'Medical Examinations'!$A$1:$J$2336,9,FALSE)</f>
        <v>Overweight</v>
      </c>
      <c r="V1265" s="4" t="str">
        <f>VLOOKUP(A1265,'Medical Examinations'!$A$1:$J$2336,10,FALSE)</f>
        <v>Diabetes</v>
      </c>
      <c r="W1265" s="4"/>
      <c r="X1265" s="4"/>
    </row>
    <row r="1266" spans="1:24" ht="15.75" thickBot="1" x14ac:dyDescent="0.3">
      <c r="A1266" s="4" t="s">
        <v>1300</v>
      </c>
      <c r="B1266" s="5">
        <v>1972</v>
      </c>
      <c r="C1266" s="4" t="s">
        <v>36</v>
      </c>
      <c r="D1266" s="5">
        <v>19</v>
      </c>
      <c r="E1266" s="5" t="str">
        <f>CONCATENATE(D1266," ",C1266," ",B1266)</f>
        <v>19 Oct 1972</v>
      </c>
      <c r="F1266" s="4" t="str">
        <f>IF(M1266&lt;=30,"20-30",IF(M1266&lt;=40,"31-40",IF(M1266&lt;=50,"41-50","51+")))</f>
        <v>51+</v>
      </c>
      <c r="G1266" s="19">
        <v>10493.95</v>
      </c>
      <c r="H1266" s="4" t="s">
        <v>12</v>
      </c>
      <c r="I1266" s="4" t="s">
        <v>16</v>
      </c>
      <c r="J1266" s="4" t="s">
        <v>23</v>
      </c>
      <c r="K1266" s="4"/>
      <c r="L1266" s="4" t="str">
        <f>VLOOKUP(A1266,'Customer Names'!$A$2:$B$2336,2,FALSE)</f>
        <v>Vos</v>
      </c>
      <c r="M1266" s="4">
        <f>DATEDIF(E1266,$K$2,"y")</f>
        <v>52</v>
      </c>
      <c r="N1266" s="4">
        <f>VLOOKUP(A1266,'Medical Examinations'!$A$2:$B$2336,2,FALSE)</f>
        <v>26.22</v>
      </c>
      <c r="O1266" s="4">
        <f>VLOOKUP(A1266,'Medical Examinations'!$A$1:$J$2336,3,FALSE)</f>
        <v>5.83</v>
      </c>
      <c r="P1266" s="4" t="str">
        <f>VLOOKUP(A1266,'Medical Examinations'!$A$1:$J$2336,4,FALSE)</f>
        <v>No</v>
      </c>
      <c r="Q1266" s="4" t="str">
        <f>VLOOKUP(A1266,'Medical Examinations'!$A$1:$J$2336,5,FALSE)</f>
        <v>No</v>
      </c>
      <c r="R1266" s="4">
        <f>VLOOKUP(A1266,'Medical Examinations'!$A$1:$J$2336,7,FALSE)</f>
        <v>2</v>
      </c>
      <c r="S1266" s="4" t="str">
        <f>VLOOKUP(A1266,'Medical Examinations'!$A$1:$J$2336,6,FALSE)</f>
        <v>No</v>
      </c>
      <c r="T1266" s="4" t="str">
        <f>VLOOKUP(A1266,'Medical Examinations'!$A$1:$J$2336,8,FALSE)</f>
        <v>No</v>
      </c>
      <c r="U1266" s="4" t="str">
        <f>VLOOKUP(A1266,'Medical Examinations'!$A$1:$J$2336,9,FALSE)</f>
        <v>Overweight</v>
      </c>
      <c r="V1266" s="4" t="str">
        <f>VLOOKUP(A1266,'Medical Examinations'!$A$1:$J$2336,10,FALSE)</f>
        <v>Prediabetes</v>
      </c>
      <c r="W1266" s="4"/>
      <c r="X1266" s="4"/>
    </row>
    <row r="1267" spans="1:24" ht="15.75" thickBot="1" x14ac:dyDescent="0.3">
      <c r="A1267" s="4" t="s">
        <v>1301</v>
      </c>
      <c r="B1267" s="5">
        <v>1977</v>
      </c>
      <c r="C1267" s="4" t="s">
        <v>36</v>
      </c>
      <c r="D1267" s="5">
        <v>25</v>
      </c>
      <c r="E1267" s="5" t="str">
        <f>CONCATENATE(D1267," ",C1267," ",B1267)</f>
        <v>25 Oct 1977</v>
      </c>
      <c r="F1267" s="4" t="str">
        <f>IF(M1267&lt;=30,"20-30",IF(M1267&lt;=40,"31-40",IF(M1267&lt;=50,"41-50","51+")))</f>
        <v>41-50</v>
      </c>
      <c r="G1267" s="19">
        <v>10495.6</v>
      </c>
      <c r="H1267" s="4" t="s">
        <v>12</v>
      </c>
      <c r="I1267" s="4" t="s">
        <v>16</v>
      </c>
      <c r="J1267" s="4" t="s">
        <v>23</v>
      </c>
      <c r="K1267" s="4"/>
      <c r="L1267" s="4" t="str">
        <f>VLOOKUP(A1267,'Customer Names'!$A$2:$B$2336,2,FALSE)</f>
        <v>Markowitz</v>
      </c>
      <c r="M1267" s="4">
        <f>DATEDIF(E1267,$K$2,"y")</f>
        <v>47</v>
      </c>
      <c r="N1267" s="4">
        <f>VLOOKUP(A1267,'Medical Examinations'!$A$2:$B$2336,2,FALSE)</f>
        <v>30.3</v>
      </c>
      <c r="O1267" s="4">
        <f>VLOOKUP(A1267,'Medical Examinations'!$A$1:$J$2336,3,FALSE)</f>
        <v>4.24</v>
      </c>
      <c r="P1267" s="4" t="str">
        <f>VLOOKUP(A1267,'Medical Examinations'!$A$1:$J$2336,4,FALSE)</f>
        <v>No</v>
      </c>
      <c r="Q1267" s="4" t="str">
        <f>VLOOKUP(A1267,'Medical Examinations'!$A$1:$J$2336,5,FALSE)</f>
        <v>No</v>
      </c>
      <c r="R1267" s="4">
        <f>VLOOKUP(A1267,'Medical Examinations'!$A$1:$J$2336,7,FALSE)</f>
        <v>0</v>
      </c>
      <c r="S1267" s="4" t="str">
        <f>VLOOKUP(A1267,'Medical Examinations'!$A$1:$J$2336,6,FALSE)</f>
        <v>No</v>
      </c>
      <c r="T1267" s="4" t="str">
        <f>VLOOKUP(A1267,'Medical Examinations'!$A$1:$J$2336,8,FALSE)</f>
        <v>No</v>
      </c>
      <c r="U1267" s="4" t="str">
        <f>VLOOKUP(A1267,'Medical Examinations'!$A$1:$J$2336,9,FALSE)</f>
        <v>Obesity</v>
      </c>
      <c r="V1267" s="4" t="str">
        <f>VLOOKUP(A1267,'Medical Examinations'!$A$1:$J$2336,10,FALSE)</f>
        <v>Normal</v>
      </c>
      <c r="W1267" s="4"/>
      <c r="X1267" s="4"/>
    </row>
    <row r="1268" spans="1:24" ht="15.75" thickBot="1" x14ac:dyDescent="0.3">
      <c r="A1268" s="4" t="s">
        <v>1302</v>
      </c>
      <c r="B1268" s="5">
        <v>1971</v>
      </c>
      <c r="C1268" s="4" t="s">
        <v>20</v>
      </c>
      <c r="D1268" s="5">
        <v>26</v>
      </c>
      <c r="E1268" s="5" t="str">
        <f>CONCATENATE(D1268," ",C1268," ",B1268)</f>
        <v>26 Sep 1971</v>
      </c>
      <c r="F1268" s="4" t="str">
        <f>IF(M1268&lt;=30,"20-30",IF(M1268&lt;=40,"31-40",IF(M1268&lt;=50,"41-50","51+")))</f>
        <v>51+</v>
      </c>
      <c r="G1268" s="19">
        <v>10546.48</v>
      </c>
      <c r="H1268" s="4" t="s">
        <v>12</v>
      </c>
      <c r="I1268" s="4" t="s">
        <v>12</v>
      </c>
      <c r="J1268" s="4" t="s">
        <v>42</v>
      </c>
      <c r="K1268" s="4"/>
      <c r="L1268" s="4" t="str">
        <f>VLOOKUP(A1268,'Customer Names'!$A$2:$B$2336,2,FALSE)</f>
        <v>Wallace</v>
      </c>
      <c r="M1268" s="4">
        <f>DATEDIF(E1268,$K$2,"y")</f>
        <v>53</v>
      </c>
      <c r="N1268" s="4">
        <f>VLOOKUP(A1268,'Medical Examinations'!$A$2:$B$2336,2,FALSE)</f>
        <v>30.5</v>
      </c>
      <c r="O1268" s="4">
        <f>VLOOKUP(A1268,'Medical Examinations'!$A$1:$J$2336,3,FALSE)</f>
        <v>10.79</v>
      </c>
      <c r="P1268" s="4" t="str">
        <f>VLOOKUP(A1268,'Medical Examinations'!$A$1:$J$2336,4,FALSE)</f>
        <v>No</v>
      </c>
      <c r="Q1268" s="4" t="str">
        <f>VLOOKUP(A1268,'Medical Examinations'!$A$1:$J$2336,5,FALSE)</f>
        <v>No</v>
      </c>
      <c r="R1268" s="4">
        <f>VLOOKUP(A1268,'Medical Examinations'!$A$1:$J$2336,7,FALSE)</f>
        <v>0</v>
      </c>
      <c r="S1268" s="4" t="str">
        <f>VLOOKUP(A1268,'Medical Examinations'!$A$1:$J$2336,6,FALSE)</f>
        <v>No</v>
      </c>
      <c r="T1268" s="4" t="str">
        <f>VLOOKUP(A1268,'Medical Examinations'!$A$1:$J$2336,8,FALSE)</f>
        <v>No</v>
      </c>
      <c r="U1268" s="4" t="str">
        <f>VLOOKUP(A1268,'Medical Examinations'!$A$1:$J$2336,9,FALSE)</f>
        <v>Obesity</v>
      </c>
      <c r="V1268" s="4" t="str">
        <f>VLOOKUP(A1268,'Medical Examinations'!$A$1:$J$2336,10,FALSE)</f>
        <v>Diabetes</v>
      </c>
      <c r="W1268" s="4"/>
      <c r="X1268" s="4"/>
    </row>
    <row r="1269" spans="1:24" ht="15.75" thickBot="1" x14ac:dyDescent="0.3">
      <c r="A1269" s="4" t="s">
        <v>1303</v>
      </c>
      <c r="B1269" s="5">
        <v>1971</v>
      </c>
      <c r="C1269" s="4" t="s">
        <v>18</v>
      </c>
      <c r="D1269" s="5">
        <v>29</v>
      </c>
      <c r="E1269" s="5" t="str">
        <f>CONCATENATE(D1269," ",C1269," ",B1269)</f>
        <v>29 Jun 1971</v>
      </c>
      <c r="F1269" s="4" t="str">
        <f>IF(M1269&lt;=30,"20-30",IF(M1269&lt;=40,"31-40",IF(M1269&lt;=50,"41-50","51+")))</f>
        <v>51+</v>
      </c>
      <c r="G1269" s="19">
        <v>10560.49</v>
      </c>
      <c r="H1269" s="4" t="s">
        <v>12</v>
      </c>
      <c r="I1269" s="4" t="s">
        <v>11</v>
      </c>
      <c r="J1269" s="4" t="s">
        <v>13</v>
      </c>
      <c r="K1269" s="4"/>
      <c r="L1269" s="4" t="str">
        <f>VLOOKUP(A1269,'Customer Names'!$A$2:$B$2336,2,FALSE)</f>
        <v>Wehrwein</v>
      </c>
      <c r="M1269" s="4">
        <f>DATEDIF(E1269,$K$2,"y")</f>
        <v>53</v>
      </c>
      <c r="N1269" s="4">
        <f>VLOOKUP(A1269,'Medical Examinations'!$A$2:$B$2336,2,FALSE)</f>
        <v>33.33</v>
      </c>
      <c r="O1269" s="4">
        <f>VLOOKUP(A1269,'Medical Examinations'!$A$1:$J$2336,3,FALSE)</f>
        <v>10.19</v>
      </c>
      <c r="P1269" s="4" t="str">
        <f>VLOOKUP(A1269,'Medical Examinations'!$A$1:$J$2336,4,FALSE)</f>
        <v>No</v>
      </c>
      <c r="Q1269" s="4" t="str">
        <f>VLOOKUP(A1269,'Medical Examinations'!$A$1:$J$2336,5,FALSE)</f>
        <v>No</v>
      </c>
      <c r="R1269" s="4">
        <f>VLOOKUP(A1269,'Medical Examinations'!$A$1:$J$2336,7,FALSE)</f>
        <v>0</v>
      </c>
      <c r="S1269" s="4" t="str">
        <f>VLOOKUP(A1269,'Medical Examinations'!$A$1:$J$2336,6,FALSE)</f>
        <v>No</v>
      </c>
      <c r="T1269" s="4" t="str">
        <f>VLOOKUP(A1269,'Medical Examinations'!$A$1:$J$2336,8,FALSE)</f>
        <v>No</v>
      </c>
      <c r="U1269" s="4" t="str">
        <f>VLOOKUP(A1269,'Medical Examinations'!$A$1:$J$2336,9,FALSE)</f>
        <v>Obesity</v>
      </c>
      <c r="V1269" s="4" t="str">
        <f>VLOOKUP(A1269,'Medical Examinations'!$A$1:$J$2336,10,FALSE)</f>
        <v>Diabetes</v>
      </c>
      <c r="W1269" s="4"/>
      <c r="X1269" s="4"/>
    </row>
    <row r="1270" spans="1:24" ht="15.75" thickBot="1" x14ac:dyDescent="0.3">
      <c r="A1270" s="4" t="s">
        <v>1304</v>
      </c>
      <c r="B1270" s="5">
        <v>1969</v>
      </c>
      <c r="C1270" s="4" t="s">
        <v>10</v>
      </c>
      <c r="D1270" s="5">
        <v>17</v>
      </c>
      <c r="E1270" s="5" t="str">
        <f>CONCATENATE(D1270," ",C1270," ",B1270)</f>
        <v>17 Jul 1969</v>
      </c>
      <c r="F1270" s="4" t="str">
        <f>IF(M1270&lt;=30,"20-30",IF(M1270&lt;=40,"31-40",IF(M1270&lt;=50,"41-50","51+")))</f>
        <v>51+</v>
      </c>
      <c r="G1270" s="19">
        <v>10564.88</v>
      </c>
      <c r="H1270" s="4" t="s">
        <v>12</v>
      </c>
      <c r="I1270" s="4" t="s">
        <v>16</v>
      </c>
      <c r="J1270" s="4" t="s">
        <v>247</v>
      </c>
      <c r="K1270" s="4"/>
      <c r="L1270" s="4" t="str">
        <f>VLOOKUP(A1270,'Customer Names'!$A$2:$B$2336,2,FALSE)</f>
        <v>Lenhoff</v>
      </c>
      <c r="M1270" s="4">
        <f>DATEDIF(E1270,$K$2,"y")</f>
        <v>55</v>
      </c>
      <c r="N1270" s="4">
        <f>VLOOKUP(A1270,'Medical Examinations'!$A$2:$B$2336,2,FALSE)</f>
        <v>33.25</v>
      </c>
      <c r="O1270" s="4">
        <f>VLOOKUP(A1270,'Medical Examinations'!$A$1:$J$2336,3,FALSE)</f>
        <v>5.64</v>
      </c>
      <c r="P1270" s="4" t="str">
        <f>VLOOKUP(A1270,'Medical Examinations'!$A$1:$J$2336,4,FALSE)</f>
        <v>Yes</v>
      </c>
      <c r="Q1270" s="4" t="str">
        <f>VLOOKUP(A1270,'Medical Examinations'!$A$1:$J$2336,5,FALSE)</f>
        <v>No</v>
      </c>
      <c r="R1270" s="4">
        <f>VLOOKUP(A1270,'Medical Examinations'!$A$1:$J$2336,7,FALSE)</f>
        <v>1</v>
      </c>
      <c r="S1270" s="4" t="str">
        <f>VLOOKUP(A1270,'Medical Examinations'!$A$1:$J$2336,6,FALSE)</f>
        <v>Yes</v>
      </c>
      <c r="T1270" s="4" t="str">
        <f>VLOOKUP(A1270,'Medical Examinations'!$A$1:$J$2336,8,FALSE)</f>
        <v>No</v>
      </c>
      <c r="U1270" s="4" t="str">
        <f>VLOOKUP(A1270,'Medical Examinations'!$A$1:$J$2336,9,FALSE)</f>
        <v>Obesity</v>
      </c>
      <c r="V1270" s="4" t="str">
        <f>VLOOKUP(A1270,'Medical Examinations'!$A$1:$J$2336,10,FALSE)</f>
        <v>Normal</v>
      </c>
      <c r="W1270" s="4"/>
      <c r="X1270" s="4"/>
    </row>
    <row r="1271" spans="1:24" ht="15.75" thickBot="1" x14ac:dyDescent="0.3">
      <c r="A1271" s="4" t="s">
        <v>1305</v>
      </c>
      <c r="B1271" s="5">
        <v>1966</v>
      </c>
      <c r="C1271" s="4" t="s">
        <v>30</v>
      </c>
      <c r="D1271" s="5">
        <v>11</v>
      </c>
      <c r="E1271" s="5" t="str">
        <f>CONCATENATE(D1271," ",C1271," ",B1271)</f>
        <v>11 Dec 1966</v>
      </c>
      <c r="F1271" s="4" t="str">
        <f>IF(M1271&lt;=30,"20-30",IF(M1271&lt;=40,"31-40",IF(M1271&lt;=50,"41-50","51+")))</f>
        <v>51+</v>
      </c>
      <c r="G1271" s="19">
        <v>10577.09</v>
      </c>
      <c r="H1271" s="4" t="s">
        <v>12</v>
      </c>
      <c r="I1271" s="4" t="s">
        <v>12</v>
      </c>
      <c r="J1271" s="4" t="s">
        <v>42</v>
      </c>
      <c r="K1271" s="4"/>
      <c r="L1271" s="4" t="str">
        <f>VLOOKUP(A1271,'Customer Names'!$A$2:$B$2336,2,FALSE)</f>
        <v>Beisheim</v>
      </c>
      <c r="M1271" s="4">
        <f>DATEDIF(E1271,$K$2,"y")</f>
        <v>58</v>
      </c>
      <c r="N1271" s="4">
        <f>VLOOKUP(A1271,'Medical Examinations'!$A$2:$B$2336,2,FALSE)</f>
        <v>22.1</v>
      </c>
      <c r="O1271" s="4">
        <f>VLOOKUP(A1271,'Medical Examinations'!$A$1:$J$2336,3,FALSE)</f>
        <v>4.6500000000000004</v>
      </c>
      <c r="P1271" s="4" t="str">
        <f>VLOOKUP(A1271,'Medical Examinations'!$A$1:$J$2336,4,FALSE)</f>
        <v>Yes</v>
      </c>
      <c r="Q1271" s="4" t="str">
        <f>VLOOKUP(A1271,'Medical Examinations'!$A$1:$J$2336,5,FALSE)</f>
        <v>No</v>
      </c>
      <c r="R1271" s="4">
        <f>VLOOKUP(A1271,'Medical Examinations'!$A$1:$J$2336,7,FALSE)</f>
        <v>2</v>
      </c>
      <c r="S1271" s="4" t="str">
        <f>VLOOKUP(A1271,'Medical Examinations'!$A$1:$J$2336,6,FALSE)</f>
        <v>No</v>
      </c>
      <c r="T1271" s="4" t="str">
        <f>VLOOKUP(A1271,'Medical Examinations'!$A$1:$J$2336,8,FALSE)</f>
        <v>No</v>
      </c>
      <c r="U1271" s="4" t="str">
        <f>VLOOKUP(A1271,'Medical Examinations'!$A$1:$J$2336,9,FALSE)</f>
        <v>Normal Weight</v>
      </c>
      <c r="V1271" s="4" t="str">
        <f>VLOOKUP(A1271,'Medical Examinations'!$A$1:$J$2336,10,FALSE)</f>
        <v>Normal</v>
      </c>
      <c r="W1271" s="4"/>
      <c r="X1271" s="4"/>
    </row>
    <row r="1272" spans="1:24" ht="15.75" thickBot="1" x14ac:dyDescent="0.3">
      <c r="A1272" s="4" t="s">
        <v>1306</v>
      </c>
      <c r="B1272" s="5">
        <v>1969</v>
      </c>
      <c r="C1272" s="4" t="s">
        <v>30</v>
      </c>
      <c r="D1272" s="5">
        <v>25</v>
      </c>
      <c r="E1272" s="5" t="str">
        <f>CONCATENATE(D1272," ",C1272," ",B1272)</f>
        <v>25 Dec 1969</v>
      </c>
      <c r="F1272" s="4" t="str">
        <f>IF(M1272&lt;=30,"20-30",IF(M1272&lt;=40,"31-40",IF(M1272&lt;=50,"41-50","51+")))</f>
        <v>51+</v>
      </c>
      <c r="G1272" s="19">
        <v>10579.71</v>
      </c>
      <c r="H1272" s="4" t="s">
        <v>12</v>
      </c>
      <c r="I1272" s="4" t="s">
        <v>12</v>
      </c>
      <c r="J1272" s="4" t="s">
        <v>13</v>
      </c>
      <c r="K1272" s="4"/>
      <c r="L1272" s="4" t="str">
        <f>VLOOKUP(A1272,'Customer Names'!$A$2:$B$2336,2,FALSE)</f>
        <v>Vallejo Sarmiento</v>
      </c>
      <c r="M1272" s="4">
        <f>DATEDIF(E1272,$K$2,"y")</f>
        <v>55</v>
      </c>
      <c r="N1272" s="4">
        <f>VLOOKUP(A1272,'Medical Examinations'!$A$2:$B$2336,2,FALSE)</f>
        <v>39.6</v>
      </c>
      <c r="O1272" s="4">
        <f>VLOOKUP(A1272,'Medical Examinations'!$A$1:$J$2336,3,FALSE)</f>
        <v>4.4400000000000004</v>
      </c>
      <c r="P1272" s="4" t="str">
        <f>VLOOKUP(A1272,'Medical Examinations'!$A$1:$J$2336,4,FALSE)</f>
        <v>Yes</v>
      </c>
      <c r="Q1272" s="4" t="str">
        <f>VLOOKUP(A1272,'Medical Examinations'!$A$1:$J$2336,5,FALSE)</f>
        <v>No</v>
      </c>
      <c r="R1272" s="4">
        <f>VLOOKUP(A1272,'Medical Examinations'!$A$1:$J$2336,7,FALSE)</f>
        <v>1</v>
      </c>
      <c r="S1272" s="4" t="str">
        <f>VLOOKUP(A1272,'Medical Examinations'!$A$1:$J$2336,6,FALSE)</f>
        <v>Yes</v>
      </c>
      <c r="T1272" s="4" t="str">
        <f>VLOOKUP(A1272,'Medical Examinations'!$A$1:$J$2336,8,FALSE)</f>
        <v>No</v>
      </c>
      <c r="U1272" s="4" t="str">
        <f>VLOOKUP(A1272,'Medical Examinations'!$A$1:$J$2336,9,FALSE)</f>
        <v>Obesity</v>
      </c>
      <c r="V1272" s="4" t="str">
        <f>VLOOKUP(A1272,'Medical Examinations'!$A$1:$J$2336,10,FALSE)</f>
        <v>Normal</v>
      </c>
      <c r="W1272" s="4"/>
      <c r="X1272" s="4"/>
    </row>
    <row r="1273" spans="1:24" ht="15.75" thickBot="1" x14ac:dyDescent="0.3">
      <c r="A1273" s="4" t="s">
        <v>1307</v>
      </c>
      <c r="B1273" s="5">
        <v>1966</v>
      </c>
      <c r="C1273" s="4" t="s">
        <v>15</v>
      </c>
      <c r="D1273" s="5">
        <v>3</v>
      </c>
      <c r="E1273" s="5" t="str">
        <f>CONCATENATE(D1273," ",C1273," ",B1273)</f>
        <v>3 Nov 1966</v>
      </c>
      <c r="F1273" s="4" t="str">
        <f>IF(M1273&lt;=30,"20-30",IF(M1273&lt;=40,"31-40",IF(M1273&lt;=50,"41-50","51+")))</f>
        <v>51+</v>
      </c>
      <c r="G1273" s="19">
        <v>10594.23</v>
      </c>
      <c r="H1273" s="4" t="s">
        <v>12</v>
      </c>
      <c r="I1273" s="4" t="s">
        <v>12</v>
      </c>
      <c r="J1273" s="4" t="s">
        <v>13</v>
      </c>
      <c r="K1273" s="4"/>
      <c r="L1273" s="4" t="str">
        <f>VLOOKUP(A1273,'Customer Names'!$A$2:$B$2336,2,FALSE)</f>
        <v>Aguila</v>
      </c>
      <c r="M1273" s="4">
        <f>DATEDIF(E1273,$K$2,"y")</f>
        <v>58</v>
      </c>
      <c r="N1273" s="4">
        <f>VLOOKUP(A1273,'Medical Examinations'!$A$2:$B$2336,2,FALSE)</f>
        <v>34.43</v>
      </c>
      <c r="O1273" s="4">
        <f>VLOOKUP(A1273,'Medical Examinations'!$A$1:$J$2336,3,FALSE)</f>
        <v>5.96</v>
      </c>
      <c r="P1273" s="4" t="str">
        <f>VLOOKUP(A1273,'Medical Examinations'!$A$1:$J$2336,4,FALSE)</f>
        <v>Yes</v>
      </c>
      <c r="Q1273" s="4" t="str">
        <f>VLOOKUP(A1273,'Medical Examinations'!$A$1:$J$2336,5,FALSE)</f>
        <v>No</v>
      </c>
      <c r="R1273" s="4">
        <f>VLOOKUP(A1273,'Medical Examinations'!$A$1:$J$2336,7,FALSE)</f>
        <v>2</v>
      </c>
      <c r="S1273" s="4" t="str">
        <f>VLOOKUP(A1273,'Medical Examinations'!$A$1:$J$2336,6,FALSE)</f>
        <v>No</v>
      </c>
      <c r="T1273" s="4" t="str">
        <f>VLOOKUP(A1273,'Medical Examinations'!$A$1:$J$2336,8,FALSE)</f>
        <v>No</v>
      </c>
      <c r="U1273" s="4" t="str">
        <f>VLOOKUP(A1273,'Medical Examinations'!$A$1:$J$2336,9,FALSE)</f>
        <v>Obesity</v>
      </c>
      <c r="V1273" s="4" t="str">
        <f>VLOOKUP(A1273,'Medical Examinations'!$A$1:$J$2336,10,FALSE)</f>
        <v>Prediabetes</v>
      </c>
      <c r="W1273" s="4"/>
      <c r="X1273" s="4"/>
    </row>
    <row r="1274" spans="1:24" ht="15.75" thickBot="1" x14ac:dyDescent="0.3">
      <c r="A1274" s="4" t="s">
        <v>1308</v>
      </c>
      <c r="B1274" s="5">
        <v>1967</v>
      </c>
      <c r="C1274" s="4" t="s">
        <v>15</v>
      </c>
      <c r="D1274" s="5">
        <v>29</v>
      </c>
      <c r="E1274" s="5" t="str">
        <f>CONCATENATE(D1274," ",C1274," ",B1274)</f>
        <v>29 Nov 1967</v>
      </c>
      <c r="F1274" s="4" t="str">
        <f>IF(M1274&lt;=30,"20-30",IF(M1274&lt;=40,"31-40",IF(M1274&lt;=50,"41-50","51+")))</f>
        <v>51+</v>
      </c>
      <c r="G1274" s="19">
        <v>10594.5</v>
      </c>
      <c r="H1274" s="4" t="s">
        <v>12</v>
      </c>
      <c r="I1274" s="4" t="s">
        <v>16</v>
      </c>
      <c r="J1274" s="4" t="s">
        <v>23</v>
      </c>
      <c r="K1274" s="4"/>
      <c r="L1274" s="4" t="str">
        <f>VLOOKUP(A1274,'Customer Names'!$A$2:$B$2336,2,FALSE)</f>
        <v>Harel</v>
      </c>
      <c r="M1274" s="4">
        <f>DATEDIF(E1274,$K$2,"y")</f>
        <v>57</v>
      </c>
      <c r="N1274" s="4">
        <f>VLOOKUP(A1274,'Medical Examinations'!$A$2:$B$2336,2,FALSE)</f>
        <v>27.645</v>
      </c>
      <c r="O1274" s="4">
        <f>VLOOKUP(A1274,'Medical Examinations'!$A$1:$J$2336,3,FALSE)</f>
        <v>8.8699999999999992</v>
      </c>
      <c r="P1274" s="4" t="str">
        <f>VLOOKUP(A1274,'Medical Examinations'!$A$1:$J$2336,4,FALSE)</f>
        <v>Yes</v>
      </c>
      <c r="Q1274" s="4" t="str">
        <f>VLOOKUP(A1274,'Medical Examinations'!$A$1:$J$2336,5,FALSE)</f>
        <v>No</v>
      </c>
      <c r="R1274" s="4">
        <f>VLOOKUP(A1274,'Medical Examinations'!$A$1:$J$2336,7,FALSE)</f>
        <v>0</v>
      </c>
      <c r="S1274" s="4" t="str">
        <f>VLOOKUP(A1274,'Medical Examinations'!$A$1:$J$2336,6,FALSE)</f>
        <v>No</v>
      </c>
      <c r="T1274" s="4" t="str">
        <f>VLOOKUP(A1274,'Medical Examinations'!$A$1:$J$2336,8,FALSE)</f>
        <v>No</v>
      </c>
      <c r="U1274" s="4" t="str">
        <f>VLOOKUP(A1274,'Medical Examinations'!$A$1:$J$2336,9,FALSE)</f>
        <v>Overweight</v>
      </c>
      <c r="V1274" s="4" t="str">
        <f>VLOOKUP(A1274,'Medical Examinations'!$A$1:$J$2336,10,FALSE)</f>
        <v>Diabetes</v>
      </c>
      <c r="W1274" s="4"/>
      <c r="X1274" s="4"/>
    </row>
    <row r="1275" spans="1:24" ht="15.75" thickBot="1" x14ac:dyDescent="0.3">
      <c r="A1275" s="4" t="s">
        <v>1309</v>
      </c>
      <c r="B1275" s="5">
        <v>1972</v>
      </c>
      <c r="C1275" s="4" t="s">
        <v>30</v>
      </c>
      <c r="D1275" s="5">
        <v>14</v>
      </c>
      <c r="E1275" s="5" t="str">
        <f>CONCATENATE(D1275," ",C1275," ",B1275)</f>
        <v>14 Dec 1972</v>
      </c>
      <c r="F1275" s="4" t="str">
        <f>IF(M1275&lt;=30,"20-30",IF(M1275&lt;=40,"31-40",IF(M1275&lt;=50,"41-50","51+")))</f>
        <v>51+</v>
      </c>
      <c r="G1275" s="19">
        <v>10600.55</v>
      </c>
      <c r="H1275" s="4" t="s">
        <v>12</v>
      </c>
      <c r="I1275" s="4" t="s">
        <v>16</v>
      </c>
      <c r="J1275" s="4" t="s">
        <v>23</v>
      </c>
      <c r="K1275" s="4"/>
      <c r="L1275" s="4" t="str">
        <f>VLOOKUP(A1275,'Customer Names'!$A$2:$B$2336,2,FALSE)</f>
        <v>Steele</v>
      </c>
      <c r="M1275" s="4">
        <f>DATEDIF(E1275,$K$2,"y")</f>
        <v>52</v>
      </c>
      <c r="N1275" s="4">
        <f>VLOOKUP(A1275,'Medical Examinations'!$A$2:$B$2336,2,FALSE)</f>
        <v>30.97</v>
      </c>
      <c r="O1275" s="4">
        <f>VLOOKUP(A1275,'Medical Examinations'!$A$1:$J$2336,3,FALSE)</f>
        <v>5.54</v>
      </c>
      <c r="P1275" s="4" t="str">
        <f>VLOOKUP(A1275,'Medical Examinations'!$A$1:$J$2336,4,FALSE)</f>
        <v>No</v>
      </c>
      <c r="Q1275" s="4" t="str">
        <f>VLOOKUP(A1275,'Medical Examinations'!$A$1:$J$2336,5,FALSE)</f>
        <v>No</v>
      </c>
      <c r="R1275" s="4">
        <f>VLOOKUP(A1275,'Medical Examinations'!$A$1:$J$2336,7,FALSE)</f>
        <v>2</v>
      </c>
      <c r="S1275" s="4" t="str">
        <f>VLOOKUP(A1275,'Medical Examinations'!$A$1:$J$2336,6,FALSE)</f>
        <v>No</v>
      </c>
      <c r="T1275" s="4" t="str">
        <f>VLOOKUP(A1275,'Medical Examinations'!$A$1:$J$2336,8,FALSE)</f>
        <v>No</v>
      </c>
      <c r="U1275" s="4" t="str">
        <f>VLOOKUP(A1275,'Medical Examinations'!$A$1:$J$2336,9,FALSE)</f>
        <v>Obesity</v>
      </c>
      <c r="V1275" s="4" t="str">
        <f>VLOOKUP(A1275,'Medical Examinations'!$A$1:$J$2336,10,FALSE)</f>
        <v>Normal</v>
      </c>
      <c r="W1275" s="4"/>
      <c r="X1275" s="4"/>
    </row>
    <row r="1276" spans="1:24" ht="15.75" thickBot="1" x14ac:dyDescent="0.3">
      <c r="A1276" s="4" t="s">
        <v>1310</v>
      </c>
      <c r="B1276" s="5">
        <v>1966</v>
      </c>
      <c r="C1276" s="4" t="s">
        <v>10</v>
      </c>
      <c r="D1276" s="5">
        <v>20</v>
      </c>
      <c r="E1276" s="5" t="str">
        <f>CONCATENATE(D1276," ",C1276," ",B1276)</f>
        <v>20 Jul 1966</v>
      </c>
      <c r="F1276" s="4" t="str">
        <f>IF(M1276&lt;=30,"20-30",IF(M1276&lt;=40,"31-40",IF(M1276&lt;=50,"41-50","51+")))</f>
        <v>51+</v>
      </c>
      <c r="G1276" s="19">
        <v>10601.41</v>
      </c>
      <c r="H1276" s="4" t="s">
        <v>12</v>
      </c>
      <c r="I1276" s="4" t="s">
        <v>11</v>
      </c>
      <c r="J1276" s="4" t="s">
        <v>42</v>
      </c>
      <c r="K1276" s="4"/>
      <c r="L1276" s="4" t="str">
        <f>VLOOKUP(A1276,'Customer Names'!$A$2:$B$2336,2,FALSE)</f>
        <v>Dockemeyer</v>
      </c>
      <c r="M1276" s="4">
        <f>DATEDIF(E1276,$K$2,"y")</f>
        <v>58</v>
      </c>
      <c r="N1276" s="4">
        <f>VLOOKUP(A1276,'Medical Examinations'!$A$2:$B$2336,2,FALSE)</f>
        <v>39.6</v>
      </c>
      <c r="O1276" s="4">
        <f>VLOOKUP(A1276,'Medical Examinations'!$A$1:$J$2336,3,FALSE)</f>
        <v>5.1100000000000003</v>
      </c>
      <c r="P1276" s="4" t="str">
        <f>VLOOKUP(A1276,'Medical Examinations'!$A$1:$J$2336,4,FALSE)</f>
        <v>Yes</v>
      </c>
      <c r="Q1276" s="4" t="str">
        <f>VLOOKUP(A1276,'Medical Examinations'!$A$1:$J$2336,5,FALSE)</f>
        <v>No</v>
      </c>
      <c r="R1276" s="4">
        <f>VLOOKUP(A1276,'Medical Examinations'!$A$1:$J$2336,7,FALSE)</f>
        <v>2</v>
      </c>
      <c r="S1276" s="4" t="str">
        <f>VLOOKUP(A1276,'Medical Examinations'!$A$1:$J$2336,6,FALSE)</f>
        <v>No</v>
      </c>
      <c r="T1276" s="4" t="str">
        <f>VLOOKUP(A1276,'Medical Examinations'!$A$1:$J$2336,8,FALSE)</f>
        <v>No</v>
      </c>
      <c r="U1276" s="4" t="str">
        <f>VLOOKUP(A1276,'Medical Examinations'!$A$1:$J$2336,9,FALSE)</f>
        <v>Obesity</v>
      </c>
      <c r="V1276" s="4" t="str">
        <f>VLOOKUP(A1276,'Medical Examinations'!$A$1:$J$2336,10,FALSE)</f>
        <v>Normal</v>
      </c>
      <c r="W1276" s="4"/>
      <c r="X1276" s="4"/>
    </row>
    <row r="1277" spans="1:24" ht="15.75" thickBot="1" x14ac:dyDescent="0.3">
      <c r="A1277" s="4" t="s">
        <v>1311</v>
      </c>
      <c r="B1277" s="5">
        <v>1967</v>
      </c>
      <c r="C1277" s="4" t="s">
        <v>18</v>
      </c>
      <c r="D1277" s="5">
        <v>23</v>
      </c>
      <c r="E1277" s="5" t="str">
        <f>CONCATENATE(D1277," ",C1277," ",B1277)</f>
        <v>23 Jun 1967</v>
      </c>
      <c r="F1277" s="4" t="str">
        <f>IF(M1277&lt;=30,"20-30",IF(M1277&lt;=40,"31-40",IF(M1277&lt;=50,"41-50","51+")))</f>
        <v>51+</v>
      </c>
      <c r="G1277" s="19">
        <v>10601.63</v>
      </c>
      <c r="H1277" s="4" t="s">
        <v>12</v>
      </c>
      <c r="I1277" s="4" t="s">
        <v>11</v>
      </c>
      <c r="J1277" s="4" t="s">
        <v>23</v>
      </c>
      <c r="K1277" s="4"/>
      <c r="L1277" s="4" t="str">
        <f>VLOOKUP(A1277,'Customer Names'!$A$2:$B$2336,2,FALSE)</f>
        <v>Dover</v>
      </c>
      <c r="M1277" s="4">
        <f>DATEDIF(E1277,$K$2,"y")</f>
        <v>57</v>
      </c>
      <c r="N1277" s="4">
        <f>VLOOKUP(A1277,'Medical Examinations'!$A$2:$B$2336,2,FALSE)</f>
        <v>32.774999999999999</v>
      </c>
      <c r="O1277" s="4">
        <f>VLOOKUP(A1277,'Medical Examinations'!$A$1:$J$2336,3,FALSE)</f>
        <v>11.76</v>
      </c>
      <c r="P1277" s="4" t="str">
        <f>VLOOKUP(A1277,'Medical Examinations'!$A$1:$J$2336,4,FALSE)</f>
        <v>Yes</v>
      </c>
      <c r="Q1277" s="4" t="str">
        <f>VLOOKUP(A1277,'Medical Examinations'!$A$1:$J$2336,5,FALSE)</f>
        <v>No</v>
      </c>
      <c r="R1277" s="4">
        <f>VLOOKUP(A1277,'Medical Examinations'!$A$1:$J$2336,7,FALSE)</f>
        <v>0</v>
      </c>
      <c r="S1277" s="4" t="str">
        <f>VLOOKUP(A1277,'Medical Examinations'!$A$1:$J$2336,6,FALSE)</f>
        <v>No</v>
      </c>
      <c r="T1277" s="4" t="str">
        <f>VLOOKUP(A1277,'Medical Examinations'!$A$1:$J$2336,8,FALSE)</f>
        <v>No</v>
      </c>
      <c r="U1277" s="4" t="str">
        <f>VLOOKUP(A1277,'Medical Examinations'!$A$1:$J$2336,9,FALSE)</f>
        <v>Obesity</v>
      </c>
      <c r="V1277" s="4" t="str">
        <f>VLOOKUP(A1277,'Medical Examinations'!$A$1:$J$2336,10,FALSE)</f>
        <v>Diabetes</v>
      </c>
      <c r="W1277" s="4"/>
      <c r="X1277" s="4"/>
    </row>
    <row r="1278" spans="1:24" ht="15.75" thickBot="1" x14ac:dyDescent="0.3">
      <c r="A1278" s="4" t="s">
        <v>1312</v>
      </c>
      <c r="B1278" s="5">
        <v>1966</v>
      </c>
      <c r="C1278" s="4" t="s">
        <v>10</v>
      </c>
      <c r="D1278" s="5">
        <v>2</v>
      </c>
      <c r="E1278" s="5" t="str">
        <f>CONCATENATE(D1278," ",C1278," ",B1278)</f>
        <v>2 Jul 1966</v>
      </c>
      <c r="F1278" s="4" t="str">
        <f>IF(M1278&lt;=30,"20-30",IF(M1278&lt;=40,"31-40",IF(M1278&lt;=50,"41-50","51+")))</f>
        <v>51+</v>
      </c>
      <c r="G1278" s="19">
        <v>10602.39</v>
      </c>
      <c r="H1278" s="4" t="s">
        <v>12</v>
      </c>
      <c r="I1278" s="4" t="s">
        <v>12</v>
      </c>
      <c r="J1278" s="4" t="s">
        <v>42</v>
      </c>
      <c r="K1278" s="4"/>
      <c r="L1278" s="4" t="str">
        <f>VLOOKUP(A1278,'Customer Names'!$A$2:$B$2336,2,FALSE)</f>
        <v>Tegenkamp</v>
      </c>
      <c r="M1278" s="4">
        <f>DATEDIF(E1278,$K$2,"y")</f>
        <v>58</v>
      </c>
      <c r="N1278" s="4">
        <f>VLOOKUP(A1278,'Medical Examinations'!$A$2:$B$2336,2,FALSE)</f>
        <v>40.299999999999997</v>
      </c>
      <c r="O1278" s="4">
        <f>VLOOKUP(A1278,'Medical Examinations'!$A$1:$J$2336,3,FALSE)</f>
        <v>5.3</v>
      </c>
      <c r="P1278" s="4" t="str">
        <f>VLOOKUP(A1278,'Medical Examinations'!$A$1:$J$2336,4,FALSE)</f>
        <v>Yes</v>
      </c>
      <c r="Q1278" s="4" t="str">
        <f>VLOOKUP(A1278,'Medical Examinations'!$A$1:$J$2336,5,FALSE)</f>
        <v>No</v>
      </c>
      <c r="R1278" s="4">
        <f>VLOOKUP(A1278,'Medical Examinations'!$A$1:$J$2336,7,FALSE)</f>
        <v>2</v>
      </c>
      <c r="S1278" s="4" t="str">
        <f>VLOOKUP(A1278,'Medical Examinations'!$A$1:$J$2336,6,FALSE)</f>
        <v>No</v>
      </c>
      <c r="T1278" s="4" t="str">
        <f>VLOOKUP(A1278,'Medical Examinations'!$A$1:$J$2336,8,FALSE)</f>
        <v>No</v>
      </c>
      <c r="U1278" s="4" t="str">
        <f>VLOOKUP(A1278,'Medical Examinations'!$A$1:$J$2336,9,FALSE)</f>
        <v>Obesity</v>
      </c>
      <c r="V1278" s="4" t="str">
        <f>VLOOKUP(A1278,'Medical Examinations'!$A$1:$J$2336,10,FALSE)</f>
        <v>Normal</v>
      </c>
      <c r="W1278" s="4"/>
      <c r="X1278" s="4"/>
    </row>
    <row r="1279" spans="1:24" ht="15.75" thickBot="1" x14ac:dyDescent="0.3">
      <c r="A1279" s="4" t="s">
        <v>1313</v>
      </c>
      <c r="B1279" s="5">
        <v>1965</v>
      </c>
      <c r="C1279" s="4" t="s">
        <v>18</v>
      </c>
      <c r="D1279" s="5">
        <v>27</v>
      </c>
      <c r="E1279" s="5" t="str">
        <f>CONCATENATE(D1279," ",C1279," ",B1279)</f>
        <v>27 Jun 1965</v>
      </c>
      <c r="F1279" s="4" t="str">
        <f>IF(M1279&lt;=30,"20-30",IF(M1279&lt;=40,"31-40",IF(M1279&lt;=50,"41-50","51+")))</f>
        <v>51+</v>
      </c>
      <c r="G1279" s="19">
        <v>10608.67</v>
      </c>
      <c r="H1279" s="4" t="s">
        <v>12</v>
      </c>
      <c r="I1279" s="4" t="s">
        <v>12</v>
      </c>
      <c r="J1279" s="4" t="s">
        <v>23</v>
      </c>
      <c r="K1279" s="4"/>
      <c r="L1279" s="4" t="str">
        <f>VLOOKUP(A1279,'Customer Names'!$A$2:$B$2336,2,FALSE)</f>
        <v>Pietz</v>
      </c>
      <c r="M1279" s="4">
        <f>DATEDIF(E1279,$K$2,"y")</f>
        <v>59</v>
      </c>
      <c r="N1279" s="4">
        <f>VLOOKUP(A1279,'Medical Examinations'!$A$2:$B$2336,2,FALSE)</f>
        <v>24.35</v>
      </c>
      <c r="O1279" s="4">
        <f>VLOOKUP(A1279,'Medical Examinations'!$A$1:$J$2336,3,FALSE)</f>
        <v>9.08</v>
      </c>
      <c r="P1279" s="4" t="str">
        <f>VLOOKUP(A1279,'Medical Examinations'!$A$1:$J$2336,4,FALSE)</f>
        <v>No</v>
      </c>
      <c r="Q1279" s="4" t="str">
        <f>VLOOKUP(A1279,'Medical Examinations'!$A$1:$J$2336,5,FALSE)</f>
        <v>No</v>
      </c>
      <c r="R1279" s="4">
        <f>VLOOKUP(A1279,'Medical Examinations'!$A$1:$J$2336,7,FALSE)</f>
        <v>0</v>
      </c>
      <c r="S1279" s="4" t="str">
        <f>VLOOKUP(A1279,'Medical Examinations'!$A$1:$J$2336,6,FALSE)</f>
        <v>No</v>
      </c>
      <c r="T1279" s="4" t="str">
        <f>VLOOKUP(A1279,'Medical Examinations'!$A$1:$J$2336,8,FALSE)</f>
        <v>No</v>
      </c>
      <c r="U1279" s="4" t="str">
        <f>VLOOKUP(A1279,'Medical Examinations'!$A$1:$J$2336,9,FALSE)</f>
        <v>Normal Weight</v>
      </c>
      <c r="V1279" s="4" t="str">
        <f>VLOOKUP(A1279,'Medical Examinations'!$A$1:$J$2336,10,FALSE)</f>
        <v>Diabetes</v>
      </c>
      <c r="W1279" s="4"/>
      <c r="X1279" s="4"/>
    </row>
    <row r="1280" spans="1:24" ht="15.75" thickBot="1" x14ac:dyDescent="0.3">
      <c r="A1280" s="4" t="s">
        <v>1314</v>
      </c>
      <c r="B1280" s="5">
        <v>1992</v>
      </c>
      <c r="C1280" s="4" t="s">
        <v>10</v>
      </c>
      <c r="D1280" s="5">
        <v>23</v>
      </c>
      <c r="E1280" s="5" t="str">
        <f>CONCATENATE(D1280," ",C1280," ",B1280)</f>
        <v>23 Jul 1992</v>
      </c>
      <c r="F1280" s="4" t="str">
        <f>IF(M1280&lt;=30,"20-30",IF(M1280&lt;=40,"31-40",IF(M1280&lt;=50,"41-50","51+")))</f>
        <v>31-40</v>
      </c>
      <c r="G1280" s="19">
        <v>10617.04</v>
      </c>
      <c r="H1280" s="4" t="s">
        <v>12</v>
      </c>
      <c r="I1280" s="4" t="s">
        <v>12</v>
      </c>
      <c r="J1280" s="4" t="s">
        <v>535</v>
      </c>
      <c r="K1280" s="4"/>
      <c r="L1280" s="4" t="str">
        <f>VLOOKUP(A1280,'Customer Names'!$A$2:$B$2336,2,FALSE)</f>
        <v>Donnelly</v>
      </c>
      <c r="M1280" s="4">
        <f>DATEDIF(E1280,$K$2,"y")</f>
        <v>32</v>
      </c>
      <c r="N1280" s="4">
        <f>VLOOKUP(A1280,'Medical Examinations'!$A$2:$B$2336,2,FALSE)</f>
        <v>43.78</v>
      </c>
      <c r="O1280" s="4">
        <f>VLOOKUP(A1280,'Medical Examinations'!$A$1:$J$2336,3,FALSE)</f>
        <v>5.71</v>
      </c>
      <c r="P1280" s="4" t="str">
        <f>VLOOKUP(A1280,'Medical Examinations'!$A$1:$J$2336,4,FALSE)</f>
        <v>No</v>
      </c>
      <c r="Q1280" s="4" t="str">
        <f>VLOOKUP(A1280,'Medical Examinations'!$A$1:$J$2336,5,FALSE)</f>
        <v>No</v>
      </c>
      <c r="R1280" s="4">
        <f>VLOOKUP(A1280,'Medical Examinations'!$A$1:$J$2336,7,FALSE)</f>
        <v>1</v>
      </c>
      <c r="S1280" s="4" t="str">
        <f>VLOOKUP(A1280,'Medical Examinations'!$A$1:$J$2336,6,FALSE)</f>
        <v>No</v>
      </c>
      <c r="T1280" s="4" t="str">
        <f>VLOOKUP(A1280,'Medical Examinations'!$A$1:$J$2336,8,FALSE)</f>
        <v>No</v>
      </c>
      <c r="U1280" s="4" t="str">
        <f>VLOOKUP(A1280,'Medical Examinations'!$A$1:$J$2336,9,FALSE)</f>
        <v>Obesity</v>
      </c>
      <c r="V1280" s="4" t="str">
        <f>VLOOKUP(A1280,'Medical Examinations'!$A$1:$J$2336,10,FALSE)</f>
        <v>Prediabetes</v>
      </c>
      <c r="W1280" s="4"/>
      <c r="X1280" s="4"/>
    </row>
    <row r="1281" spans="1:24" ht="15.75" thickBot="1" x14ac:dyDescent="0.3">
      <c r="A1281" s="4" t="s">
        <v>1315</v>
      </c>
      <c r="B1281" s="5">
        <v>1990</v>
      </c>
      <c r="C1281" s="4" t="s">
        <v>10</v>
      </c>
      <c r="D1281" s="5">
        <v>6</v>
      </c>
      <c r="E1281" s="5" t="str">
        <f>CONCATENATE(D1281," ",C1281," ",B1281)</f>
        <v>6 Jul 1990</v>
      </c>
      <c r="F1281" s="4" t="str">
        <f>IF(M1281&lt;=30,"20-30",IF(M1281&lt;=40,"31-40",IF(M1281&lt;=50,"41-50","51+")))</f>
        <v>31-40</v>
      </c>
      <c r="G1281" s="19">
        <v>10620.26</v>
      </c>
      <c r="H1281" s="4" t="s">
        <v>12</v>
      </c>
      <c r="I1281" s="4" t="s">
        <v>12</v>
      </c>
      <c r="J1281" s="4" t="s">
        <v>23</v>
      </c>
      <c r="K1281" s="4"/>
      <c r="L1281" s="4" t="str">
        <f>VLOOKUP(A1281,'Customer Names'!$A$2:$B$2336,2,FALSE)</f>
        <v>Clason</v>
      </c>
      <c r="M1281" s="4">
        <f>DATEDIF(E1281,$K$2,"y")</f>
        <v>34</v>
      </c>
      <c r="N1281" s="4">
        <f>VLOOKUP(A1281,'Medical Examinations'!$A$2:$B$2336,2,FALSE)</f>
        <v>39.11</v>
      </c>
      <c r="O1281" s="4">
        <f>VLOOKUP(A1281,'Medical Examinations'!$A$1:$J$2336,3,FALSE)</f>
        <v>5.87</v>
      </c>
      <c r="P1281" s="4" t="str">
        <f>VLOOKUP(A1281,'Medical Examinations'!$A$1:$J$2336,4,FALSE)</f>
        <v>No</v>
      </c>
      <c r="Q1281" s="4" t="str">
        <f>VLOOKUP(A1281,'Medical Examinations'!$A$1:$J$2336,5,FALSE)</f>
        <v>No</v>
      </c>
      <c r="R1281" s="4">
        <f>VLOOKUP(A1281,'Medical Examinations'!$A$1:$J$2336,7,FALSE)</f>
        <v>0</v>
      </c>
      <c r="S1281" s="4" t="str">
        <f>VLOOKUP(A1281,'Medical Examinations'!$A$1:$J$2336,6,FALSE)</f>
        <v>No</v>
      </c>
      <c r="T1281" s="4" t="str">
        <f>VLOOKUP(A1281,'Medical Examinations'!$A$1:$J$2336,8,FALSE)</f>
        <v>No</v>
      </c>
      <c r="U1281" s="4" t="str">
        <f>VLOOKUP(A1281,'Medical Examinations'!$A$1:$J$2336,9,FALSE)</f>
        <v>Obesity</v>
      </c>
      <c r="V1281" s="4" t="str">
        <f>VLOOKUP(A1281,'Medical Examinations'!$A$1:$J$2336,10,FALSE)</f>
        <v>Prediabetes</v>
      </c>
      <c r="W1281" s="4"/>
      <c r="X1281" s="4"/>
    </row>
    <row r="1282" spans="1:24" ht="15.75" thickBot="1" x14ac:dyDescent="0.3">
      <c r="A1282" s="4" t="s">
        <v>1316</v>
      </c>
      <c r="B1282" s="5">
        <v>1964</v>
      </c>
      <c r="C1282" s="4" t="s">
        <v>34</v>
      </c>
      <c r="D1282" s="5">
        <v>8</v>
      </c>
      <c r="E1282" s="5" t="str">
        <f>CONCATENATE(D1282," ",C1282," ",B1282)</f>
        <v>8 Aug 1964</v>
      </c>
      <c r="F1282" s="4" t="str">
        <f>IF(M1282&lt;=30,"20-30",IF(M1282&lt;=40,"31-40",IF(M1282&lt;=50,"41-50","51+")))</f>
        <v>51+</v>
      </c>
      <c r="G1282" s="19">
        <v>10627.81</v>
      </c>
      <c r="H1282" s="4" t="s">
        <v>12</v>
      </c>
      <c r="I1282" s="4" t="s">
        <v>12</v>
      </c>
      <c r="J1282" s="4" t="s">
        <v>13</v>
      </c>
      <c r="K1282" s="4"/>
      <c r="L1282" s="4" t="str">
        <f>VLOOKUP(A1282,'Customer Names'!$A$2:$B$2336,2,FALSE)</f>
        <v>Burnett</v>
      </c>
      <c r="M1282" s="4">
        <f>DATEDIF(E1282,$K$2,"y")</f>
        <v>60</v>
      </c>
      <c r="N1282" s="4">
        <f>VLOOKUP(A1282,'Medical Examinations'!$A$2:$B$2336,2,FALSE)</f>
        <v>25.66</v>
      </c>
      <c r="O1282" s="4">
        <f>VLOOKUP(A1282,'Medical Examinations'!$A$1:$J$2336,3,FALSE)</f>
        <v>4.62</v>
      </c>
      <c r="P1282" s="4" t="str">
        <f>VLOOKUP(A1282,'Medical Examinations'!$A$1:$J$2336,4,FALSE)</f>
        <v>Yes</v>
      </c>
      <c r="Q1282" s="4" t="str">
        <f>VLOOKUP(A1282,'Medical Examinations'!$A$1:$J$2336,5,FALSE)</f>
        <v>No</v>
      </c>
      <c r="R1282" s="4">
        <f>VLOOKUP(A1282,'Medical Examinations'!$A$1:$J$2336,7,FALSE)</f>
        <v>1</v>
      </c>
      <c r="S1282" s="4" t="str">
        <f>VLOOKUP(A1282,'Medical Examinations'!$A$1:$J$2336,6,FALSE)</f>
        <v>No</v>
      </c>
      <c r="T1282" s="4" t="str">
        <f>VLOOKUP(A1282,'Medical Examinations'!$A$1:$J$2336,8,FALSE)</f>
        <v>No</v>
      </c>
      <c r="U1282" s="4" t="str">
        <f>VLOOKUP(A1282,'Medical Examinations'!$A$1:$J$2336,9,FALSE)</f>
        <v>Overweight</v>
      </c>
      <c r="V1282" s="4" t="str">
        <f>VLOOKUP(A1282,'Medical Examinations'!$A$1:$J$2336,10,FALSE)</f>
        <v>Normal</v>
      </c>
      <c r="W1282" s="4"/>
      <c r="X1282" s="4"/>
    </row>
    <row r="1283" spans="1:24" ht="15.75" thickBot="1" x14ac:dyDescent="0.3">
      <c r="A1283" s="4" t="s">
        <v>1317</v>
      </c>
      <c r="B1283" s="5">
        <v>1976</v>
      </c>
      <c r="C1283" s="4" t="s">
        <v>15</v>
      </c>
      <c r="D1283" s="5">
        <v>22</v>
      </c>
      <c r="E1283" s="5" t="str">
        <f>CONCATENATE(D1283," ",C1283," ",B1283)</f>
        <v>22 Nov 1976</v>
      </c>
      <c r="F1283" s="4" t="str">
        <f>IF(M1283&lt;=30,"20-30",IF(M1283&lt;=40,"31-40",IF(M1283&lt;=50,"41-50","51+")))</f>
        <v>41-50</v>
      </c>
      <c r="G1283" s="19">
        <v>10665.44</v>
      </c>
      <c r="H1283" s="4" t="s">
        <v>12</v>
      </c>
      <c r="I1283" s="4" t="s">
        <v>11</v>
      </c>
      <c r="J1283" s="4" t="s">
        <v>300</v>
      </c>
      <c r="K1283" s="4"/>
      <c r="L1283" s="4" t="str">
        <f>VLOOKUP(A1283,'Customer Names'!$A$2:$B$2336,2,FALSE)</f>
        <v>Vance</v>
      </c>
      <c r="M1283" s="4">
        <f>DATEDIF(E1283,$K$2,"y")</f>
        <v>48</v>
      </c>
      <c r="N1283" s="4">
        <f>VLOOKUP(A1283,'Medical Examinations'!$A$2:$B$2336,2,FALSE)</f>
        <v>29.39</v>
      </c>
      <c r="O1283" s="4">
        <f>VLOOKUP(A1283,'Medical Examinations'!$A$1:$J$2336,3,FALSE)</f>
        <v>4.5199999999999996</v>
      </c>
      <c r="P1283" s="4" t="str">
        <f>VLOOKUP(A1283,'Medical Examinations'!$A$1:$J$2336,4,FALSE)</f>
        <v>Yes</v>
      </c>
      <c r="Q1283" s="4" t="str">
        <f>VLOOKUP(A1283,'Medical Examinations'!$A$1:$J$2336,5,FALSE)</f>
        <v>No</v>
      </c>
      <c r="R1283" s="4">
        <f>VLOOKUP(A1283,'Medical Examinations'!$A$1:$J$2336,7,FALSE)</f>
        <v>0</v>
      </c>
      <c r="S1283" s="4" t="str">
        <f>VLOOKUP(A1283,'Medical Examinations'!$A$1:$J$2336,6,FALSE)</f>
        <v>No</v>
      </c>
      <c r="T1283" s="4" t="str">
        <f>VLOOKUP(A1283,'Medical Examinations'!$A$1:$J$2336,8,FALSE)</f>
        <v>No</v>
      </c>
      <c r="U1283" s="4" t="str">
        <f>VLOOKUP(A1283,'Medical Examinations'!$A$1:$J$2336,9,FALSE)</f>
        <v>Overweight</v>
      </c>
      <c r="V1283" s="4" t="str">
        <f>VLOOKUP(A1283,'Medical Examinations'!$A$1:$J$2336,10,FALSE)</f>
        <v>Normal</v>
      </c>
      <c r="W1283" s="4"/>
      <c r="X1283" s="4"/>
    </row>
    <row r="1284" spans="1:24" ht="15.75" thickBot="1" x14ac:dyDescent="0.3">
      <c r="A1284" s="4" t="s">
        <v>1318</v>
      </c>
      <c r="B1284" s="5">
        <v>1962</v>
      </c>
      <c r="C1284" s="4" t="s">
        <v>20</v>
      </c>
      <c r="D1284" s="5">
        <v>7</v>
      </c>
      <c r="E1284" s="5" t="str">
        <f>CONCATENATE(D1284," ",C1284," ",B1284)</f>
        <v>7 Sep 1962</v>
      </c>
      <c r="F1284" s="4" t="str">
        <f>IF(M1284&lt;=30,"20-30",IF(M1284&lt;=40,"31-40",IF(M1284&lt;=50,"41-50","51+")))</f>
        <v>51+</v>
      </c>
      <c r="G1284" s="19">
        <v>10676.83</v>
      </c>
      <c r="H1284" s="4" t="s">
        <v>12</v>
      </c>
      <c r="I1284" s="4" t="s">
        <v>12</v>
      </c>
      <c r="J1284" s="4" t="s">
        <v>13</v>
      </c>
      <c r="K1284" s="4"/>
      <c r="L1284" s="4" t="str">
        <f>VLOOKUP(A1284,'Customer Names'!$A$2:$B$2336,2,FALSE)</f>
        <v>Wolfe</v>
      </c>
      <c r="M1284" s="4">
        <f>DATEDIF(E1284,$K$2,"y")</f>
        <v>62</v>
      </c>
      <c r="N1284" s="4">
        <f>VLOOKUP(A1284,'Medical Examinations'!$A$2:$B$2336,2,FALSE)</f>
        <v>24.29</v>
      </c>
      <c r="O1284" s="4">
        <f>VLOOKUP(A1284,'Medical Examinations'!$A$1:$J$2336,3,FALSE)</f>
        <v>9.0500000000000007</v>
      </c>
      <c r="P1284" s="4" t="str">
        <f>VLOOKUP(A1284,'Medical Examinations'!$A$1:$J$2336,4,FALSE)</f>
        <v>No</v>
      </c>
      <c r="Q1284" s="4" t="str">
        <f>VLOOKUP(A1284,'Medical Examinations'!$A$1:$J$2336,5,FALSE)</f>
        <v>No</v>
      </c>
      <c r="R1284" s="4">
        <f>VLOOKUP(A1284,'Medical Examinations'!$A$1:$J$2336,7,FALSE)</f>
        <v>0</v>
      </c>
      <c r="S1284" s="4" t="str">
        <f>VLOOKUP(A1284,'Medical Examinations'!$A$1:$J$2336,6,FALSE)</f>
        <v>No</v>
      </c>
      <c r="T1284" s="4" t="str">
        <f>VLOOKUP(A1284,'Medical Examinations'!$A$1:$J$2336,8,FALSE)</f>
        <v>No</v>
      </c>
      <c r="U1284" s="4" t="str">
        <f>VLOOKUP(A1284,'Medical Examinations'!$A$1:$J$2336,9,FALSE)</f>
        <v>Normal Weight</v>
      </c>
      <c r="V1284" s="4" t="str">
        <f>VLOOKUP(A1284,'Medical Examinations'!$A$1:$J$2336,10,FALSE)</f>
        <v>Diabetes</v>
      </c>
      <c r="W1284" s="4"/>
      <c r="X1284" s="4"/>
    </row>
    <row r="1285" spans="1:24" ht="15.75" thickBot="1" x14ac:dyDescent="0.3">
      <c r="A1285" s="4" t="s">
        <v>1319</v>
      </c>
      <c r="B1285" s="5">
        <v>1977</v>
      </c>
      <c r="C1285" s="4" t="s">
        <v>34</v>
      </c>
      <c r="D1285" s="5">
        <v>2</v>
      </c>
      <c r="E1285" s="5" t="str">
        <f>CONCATENATE(D1285," ",C1285," ",B1285)</f>
        <v>2 Aug 1977</v>
      </c>
      <c r="F1285" s="4" t="str">
        <f>IF(M1285&lt;=30,"20-30",IF(M1285&lt;=40,"31-40",IF(M1285&lt;=50,"41-50","51+")))</f>
        <v>41-50</v>
      </c>
      <c r="G1285" s="19">
        <v>10690.11</v>
      </c>
      <c r="H1285" s="4" t="s">
        <v>12</v>
      </c>
      <c r="I1285" s="4" t="s">
        <v>11</v>
      </c>
      <c r="J1285" s="4" t="s">
        <v>300</v>
      </c>
      <c r="K1285" s="4"/>
      <c r="L1285" s="4" t="str">
        <f>VLOOKUP(A1285,'Customer Names'!$A$2:$B$2336,2,FALSE)</f>
        <v>Rand</v>
      </c>
      <c r="M1285" s="4">
        <f>DATEDIF(E1285,$K$2,"y")</f>
        <v>47</v>
      </c>
      <c r="N1285" s="4">
        <f>VLOOKUP(A1285,'Medical Examinations'!$A$2:$B$2336,2,FALSE)</f>
        <v>30.22</v>
      </c>
      <c r="O1285" s="4">
        <f>VLOOKUP(A1285,'Medical Examinations'!$A$1:$J$2336,3,FALSE)</f>
        <v>4.6500000000000004</v>
      </c>
      <c r="P1285" s="4" t="str">
        <f>VLOOKUP(A1285,'Medical Examinations'!$A$1:$J$2336,4,FALSE)</f>
        <v>No</v>
      </c>
      <c r="Q1285" s="4" t="str">
        <f>VLOOKUP(A1285,'Medical Examinations'!$A$1:$J$2336,5,FALSE)</f>
        <v>No</v>
      </c>
      <c r="R1285" s="4">
        <f>VLOOKUP(A1285,'Medical Examinations'!$A$1:$J$2336,7,FALSE)</f>
        <v>0</v>
      </c>
      <c r="S1285" s="4" t="str">
        <f>VLOOKUP(A1285,'Medical Examinations'!$A$1:$J$2336,6,FALSE)</f>
        <v>No</v>
      </c>
      <c r="T1285" s="4" t="str">
        <f>VLOOKUP(A1285,'Medical Examinations'!$A$1:$J$2336,8,FALSE)</f>
        <v>No</v>
      </c>
      <c r="U1285" s="4" t="str">
        <f>VLOOKUP(A1285,'Medical Examinations'!$A$1:$J$2336,9,FALSE)</f>
        <v>Obesity</v>
      </c>
      <c r="V1285" s="4" t="str">
        <f>VLOOKUP(A1285,'Medical Examinations'!$A$1:$J$2336,10,FALSE)</f>
        <v>Normal</v>
      </c>
      <c r="W1285" s="4"/>
      <c r="X1285" s="4"/>
    </row>
    <row r="1286" spans="1:24" ht="15.75" thickBot="1" x14ac:dyDescent="0.3">
      <c r="A1286" s="4" t="s">
        <v>1320</v>
      </c>
      <c r="B1286" s="5">
        <v>1976</v>
      </c>
      <c r="C1286" s="4" t="s">
        <v>20</v>
      </c>
      <c r="D1286" s="5">
        <v>30</v>
      </c>
      <c r="E1286" s="5" t="str">
        <f>CONCATENATE(D1286," ",C1286," ",B1286)</f>
        <v>30 Sep 1976</v>
      </c>
      <c r="F1286" s="4" t="str">
        <f>IF(M1286&lt;=30,"20-30",IF(M1286&lt;=40,"31-40",IF(M1286&lt;=50,"41-50","51+")))</f>
        <v>41-50</v>
      </c>
      <c r="G1286" s="19">
        <v>10698.38</v>
      </c>
      <c r="H1286" s="4" t="s">
        <v>12</v>
      </c>
      <c r="I1286" s="4" t="s">
        <v>16</v>
      </c>
      <c r="J1286" s="4" t="s">
        <v>200</v>
      </c>
      <c r="K1286" s="4"/>
      <c r="L1286" s="4" t="str">
        <f>VLOOKUP(A1286,'Customer Names'!$A$2:$B$2336,2,FALSE)</f>
        <v>Yoo</v>
      </c>
      <c r="M1286" s="4">
        <f>DATEDIF(E1286,$K$2,"y")</f>
        <v>48</v>
      </c>
      <c r="N1286" s="4">
        <f>VLOOKUP(A1286,'Medical Examinations'!$A$2:$B$2336,2,FALSE)</f>
        <v>29.1</v>
      </c>
      <c r="O1286" s="4">
        <f>VLOOKUP(A1286,'Medical Examinations'!$A$1:$J$2336,3,FALSE)</f>
        <v>5.64</v>
      </c>
      <c r="P1286" s="4" t="str">
        <f>VLOOKUP(A1286,'Medical Examinations'!$A$1:$J$2336,4,FALSE)</f>
        <v>Yes</v>
      </c>
      <c r="Q1286" s="4" t="str">
        <f>VLOOKUP(A1286,'Medical Examinations'!$A$1:$J$2336,5,FALSE)</f>
        <v>No</v>
      </c>
      <c r="R1286" s="4">
        <f>VLOOKUP(A1286,'Medical Examinations'!$A$1:$J$2336,7,FALSE)</f>
        <v>0</v>
      </c>
      <c r="S1286" s="4" t="str">
        <f>VLOOKUP(A1286,'Medical Examinations'!$A$1:$J$2336,6,FALSE)</f>
        <v>No</v>
      </c>
      <c r="T1286" s="4" t="str">
        <f>VLOOKUP(A1286,'Medical Examinations'!$A$1:$J$2336,8,FALSE)</f>
        <v>No</v>
      </c>
      <c r="U1286" s="4" t="str">
        <f>VLOOKUP(A1286,'Medical Examinations'!$A$1:$J$2336,9,FALSE)</f>
        <v>Overweight</v>
      </c>
      <c r="V1286" s="4" t="str">
        <f>VLOOKUP(A1286,'Medical Examinations'!$A$1:$J$2336,10,FALSE)</f>
        <v>Normal</v>
      </c>
      <c r="W1286" s="4"/>
      <c r="X1286" s="4"/>
    </row>
    <row r="1287" spans="1:24" ht="15.75" thickBot="1" x14ac:dyDescent="0.3">
      <c r="A1287" s="4" t="s">
        <v>1321</v>
      </c>
      <c r="B1287" s="5">
        <v>1972</v>
      </c>
      <c r="C1287" s="4" t="s">
        <v>36</v>
      </c>
      <c r="D1287" s="5">
        <v>24</v>
      </c>
      <c r="E1287" s="5" t="str">
        <f>CONCATENATE(D1287," ",C1287," ",B1287)</f>
        <v>24 Oct 1972</v>
      </c>
      <c r="F1287" s="4" t="str">
        <f>IF(M1287&lt;=30,"20-30",IF(M1287&lt;=40,"31-40",IF(M1287&lt;=50,"41-50","51+")))</f>
        <v>51+</v>
      </c>
      <c r="G1287" s="19">
        <v>10702.64</v>
      </c>
      <c r="H1287" s="4" t="s">
        <v>12</v>
      </c>
      <c r="I1287" s="4" t="s">
        <v>12</v>
      </c>
      <c r="J1287" s="4" t="s">
        <v>13</v>
      </c>
      <c r="K1287" s="4"/>
      <c r="L1287" s="4" t="str">
        <f>VLOOKUP(A1287,'Customer Names'!$A$2:$B$2336,2,FALSE)</f>
        <v>McBroom</v>
      </c>
      <c r="M1287" s="4">
        <f>DATEDIF(E1287,$K$2,"y")</f>
        <v>52</v>
      </c>
      <c r="N1287" s="4">
        <f>VLOOKUP(A1287,'Medical Examinations'!$A$2:$B$2336,2,FALSE)</f>
        <v>28.16</v>
      </c>
      <c r="O1287" s="4">
        <f>VLOOKUP(A1287,'Medical Examinations'!$A$1:$J$2336,3,FALSE)</f>
        <v>5.56</v>
      </c>
      <c r="P1287" s="4" t="str">
        <f>VLOOKUP(A1287,'Medical Examinations'!$A$1:$J$2336,4,FALSE)</f>
        <v>No</v>
      </c>
      <c r="Q1287" s="4" t="str">
        <f>VLOOKUP(A1287,'Medical Examinations'!$A$1:$J$2336,5,FALSE)</f>
        <v>No</v>
      </c>
      <c r="R1287" s="4">
        <f>VLOOKUP(A1287,'Medical Examinations'!$A$1:$J$2336,7,FALSE)</f>
        <v>2</v>
      </c>
      <c r="S1287" s="4" t="str">
        <f>VLOOKUP(A1287,'Medical Examinations'!$A$1:$J$2336,6,FALSE)</f>
        <v>No</v>
      </c>
      <c r="T1287" s="4" t="str">
        <f>VLOOKUP(A1287,'Medical Examinations'!$A$1:$J$2336,8,FALSE)</f>
        <v>No</v>
      </c>
      <c r="U1287" s="4" t="str">
        <f>VLOOKUP(A1287,'Medical Examinations'!$A$1:$J$2336,9,FALSE)</f>
        <v>Overweight</v>
      </c>
      <c r="V1287" s="4" t="str">
        <f>VLOOKUP(A1287,'Medical Examinations'!$A$1:$J$2336,10,FALSE)</f>
        <v>Normal</v>
      </c>
      <c r="W1287" s="4"/>
      <c r="X1287" s="4"/>
    </row>
    <row r="1288" spans="1:24" ht="15.75" thickBot="1" x14ac:dyDescent="0.3">
      <c r="A1288" s="4" t="s">
        <v>1322</v>
      </c>
      <c r="B1288" s="5">
        <v>1967</v>
      </c>
      <c r="C1288" s="4" t="s">
        <v>10</v>
      </c>
      <c r="D1288" s="5">
        <v>30</v>
      </c>
      <c r="E1288" s="5" t="str">
        <f>CONCATENATE(D1288," ",C1288," ",B1288)</f>
        <v>30 Jul 1967</v>
      </c>
      <c r="F1288" s="4" t="str">
        <f>IF(M1288&lt;=30,"20-30",IF(M1288&lt;=40,"31-40",IF(M1288&lt;=50,"41-50","51+")))</f>
        <v>51+</v>
      </c>
      <c r="G1288" s="19">
        <v>10704.47</v>
      </c>
      <c r="H1288" s="4" t="s">
        <v>12</v>
      </c>
      <c r="I1288" s="4" t="s">
        <v>11</v>
      </c>
      <c r="J1288" s="4" t="s">
        <v>42</v>
      </c>
      <c r="K1288" s="4"/>
      <c r="L1288" s="4" t="str">
        <f>VLOOKUP(A1288,'Customer Names'!$A$2:$B$2336,2,FALSE)</f>
        <v>Hempel</v>
      </c>
      <c r="M1288" s="4">
        <f>DATEDIF(E1288,$K$2,"y")</f>
        <v>57</v>
      </c>
      <c r="N1288" s="4">
        <f>VLOOKUP(A1288,'Medical Examinations'!$A$2:$B$2336,2,FALSE)</f>
        <v>30.5</v>
      </c>
      <c r="O1288" s="4">
        <f>VLOOKUP(A1288,'Medical Examinations'!$A$1:$J$2336,3,FALSE)</f>
        <v>11.94</v>
      </c>
      <c r="P1288" s="4" t="str">
        <f>VLOOKUP(A1288,'Medical Examinations'!$A$1:$J$2336,4,FALSE)</f>
        <v>Yes</v>
      </c>
      <c r="Q1288" s="4" t="str">
        <f>VLOOKUP(A1288,'Medical Examinations'!$A$1:$J$2336,5,FALSE)</f>
        <v>No</v>
      </c>
      <c r="R1288" s="4">
        <f>VLOOKUP(A1288,'Medical Examinations'!$A$1:$J$2336,7,FALSE)</f>
        <v>0</v>
      </c>
      <c r="S1288" s="4" t="str">
        <f>VLOOKUP(A1288,'Medical Examinations'!$A$1:$J$2336,6,FALSE)</f>
        <v>No</v>
      </c>
      <c r="T1288" s="4" t="str">
        <f>VLOOKUP(A1288,'Medical Examinations'!$A$1:$J$2336,8,FALSE)</f>
        <v>No</v>
      </c>
      <c r="U1288" s="4" t="str">
        <f>VLOOKUP(A1288,'Medical Examinations'!$A$1:$J$2336,9,FALSE)</f>
        <v>Obesity</v>
      </c>
      <c r="V1288" s="4" t="str">
        <f>VLOOKUP(A1288,'Medical Examinations'!$A$1:$J$2336,10,FALSE)</f>
        <v>Diabetes</v>
      </c>
      <c r="W1288" s="4"/>
      <c r="X1288" s="4"/>
    </row>
    <row r="1289" spans="1:24" ht="15.75" thickBot="1" x14ac:dyDescent="0.3">
      <c r="A1289" s="4" t="s">
        <v>1323</v>
      </c>
      <c r="B1289" s="5">
        <v>1967</v>
      </c>
      <c r="C1289" s="4" t="s">
        <v>36</v>
      </c>
      <c r="D1289" s="5">
        <v>5</v>
      </c>
      <c r="E1289" s="5" t="str">
        <f>CONCATENATE(D1289," ",C1289," ",B1289)</f>
        <v>5 Oct 1967</v>
      </c>
      <c r="F1289" s="4" t="str">
        <f>IF(M1289&lt;=30,"20-30",IF(M1289&lt;=40,"31-40",IF(M1289&lt;=50,"41-50","51+")))</f>
        <v>51+</v>
      </c>
      <c r="G1289" s="19">
        <v>10713.64</v>
      </c>
      <c r="H1289" s="4" t="s">
        <v>12</v>
      </c>
      <c r="I1289" s="4" t="s">
        <v>12</v>
      </c>
      <c r="J1289" s="4" t="s">
        <v>42</v>
      </c>
      <c r="K1289" s="4"/>
      <c r="L1289" s="4" t="str">
        <f>VLOOKUP(A1289,'Customer Names'!$A$2:$B$2336,2,FALSE)</f>
        <v>Kretz</v>
      </c>
      <c r="M1289" s="4">
        <f>DATEDIF(E1289,$K$2,"y")</f>
        <v>57</v>
      </c>
      <c r="N1289" s="4">
        <f>VLOOKUP(A1289,'Medical Examinations'!$A$2:$B$2336,2,FALSE)</f>
        <v>37.1</v>
      </c>
      <c r="O1289" s="4">
        <f>VLOOKUP(A1289,'Medical Examinations'!$A$1:$J$2336,3,FALSE)</f>
        <v>7.19</v>
      </c>
      <c r="P1289" s="4" t="str">
        <f>VLOOKUP(A1289,'Medical Examinations'!$A$1:$J$2336,4,FALSE)</f>
        <v>Yes</v>
      </c>
      <c r="Q1289" s="4" t="str">
        <f>VLOOKUP(A1289,'Medical Examinations'!$A$1:$J$2336,5,FALSE)</f>
        <v>No</v>
      </c>
      <c r="R1289" s="4">
        <f>VLOOKUP(A1289,'Medical Examinations'!$A$1:$J$2336,7,FALSE)</f>
        <v>0</v>
      </c>
      <c r="S1289" s="4" t="str">
        <f>VLOOKUP(A1289,'Medical Examinations'!$A$1:$J$2336,6,FALSE)</f>
        <v>No</v>
      </c>
      <c r="T1289" s="4" t="str">
        <f>VLOOKUP(A1289,'Medical Examinations'!$A$1:$J$2336,8,FALSE)</f>
        <v>No</v>
      </c>
      <c r="U1289" s="4" t="str">
        <f>VLOOKUP(A1289,'Medical Examinations'!$A$1:$J$2336,9,FALSE)</f>
        <v>Obesity</v>
      </c>
      <c r="V1289" s="4" t="str">
        <f>VLOOKUP(A1289,'Medical Examinations'!$A$1:$J$2336,10,FALSE)</f>
        <v>Diabetes</v>
      </c>
      <c r="W1289" s="4"/>
      <c r="X1289" s="4"/>
    </row>
    <row r="1290" spans="1:24" ht="15.75" thickBot="1" x14ac:dyDescent="0.3">
      <c r="A1290" s="4" t="s">
        <v>1324</v>
      </c>
      <c r="B1290" s="5">
        <v>1992</v>
      </c>
      <c r="C1290" s="4" t="s">
        <v>18</v>
      </c>
      <c r="D1290" s="5">
        <v>25</v>
      </c>
      <c r="E1290" s="5" t="str">
        <f>CONCATENATE(D1290," ",C1290," ",B1290)</f>
        <v>25 Jun 1992</v>
      </c>
      <c r="F1290" s="4" t="str">
        <f>IF(M1290&lt;=30,"20-30",IF(M1290&lt;=40,"31-40",IF(M1290&lt;=50,"41-50","51+")))</f>
        <v>31-40</v>
      </c>
      <c r="G1290" s="19">
        <v>10719.57</v>
      </c>
      <c r="H1290" s="4" t="s">
        <v>12</v>
      </c>
      <c r="I1290" s="4" t="s">
        <v>16</v>
      </c>
      <c r="J1290" s="4" t="s">
        <v>23</v>
      </c>
      <c r="K1290" s="4"/>
      <c r="L1290" s="4" t="str">
        <f>VLOOKUP(A1290,'Customer Names'!$A$2:$B$2336,2,FALSE)</f>
        <v>Perry</v>
      </c>
      <c r="M1290" s="4">
        <f>DATEDIF(E1290,$K$2,"y")</f>
        <v>32</v>
      </c>
      <c r="N1290" s="4">
        <f>VLOOKUP(A1290,'Medical Examinations'!$A$2:$B$2336,2,FALSE)</f>
        <v>45.51</v>
      </c>
      <c r="O1290" s="4">
        <f>VLOOKUP(A1290,'Medical Examinations'!$A$1:$J$2336,3,FALSE)</f>
        <v>4.32</v>
      </c>
      <c r="P1290" s="4" t="str">
        <f>VLOOKUP(A1290,'Medical Examinations'!$A$1:$J$2336,4,FALSE)</f>
        <v>No</v>
      </c>
      <c r="Q1290" s="4" t="str">
        <f>VLOOKUP(A1290,'Medical Examinations'!$A$1:$J$2336,5,FALSE)</f>
        <v>No</v>
      </c>
      <c r="R1290" s="4">
        <f>VLOOKUP(A1290,'Medical Examinations'!$A$1:$J$2336,7,FALSE)</f>
        <v>1</v>
      </c>
      <c r="S1290" s="4" t="str">
        <f>VLOOKUP(A1290,'Medical Examinations'!$A$1:$J$2336,6,FALSE)</f>
        <v>No</v>
      </c>
      <c r="T1290" s="4" t="str">
        <f>VLOOKUP(A1290,'Medical Examinations'!$A$1:$J$2336,8,FALSE)</f>
        <v>No</v>
      </c>
      <c r="U1290" s="4" t="str">
        <f>VLOOKUP(A1290,'Medical Examinations'!$A$1:$J$2336,9,FALSE)</f>
        <v>Obesity</v>
      </c>
      <c r="V1290" s="4" t="str">
        <f>VLOOKUP(A1290,'Medical Examinations'!$A$1:$J$2336,10,FALSE)</f>
        <v>Normal</v>
      </c>
      <c r="W1290" s="4"/>
      <c r="X1290" s="4"/>
    </row>
    <row r="1291" spans="1:24" ht="15.75" thickBot="1" x14ac:dyDescent="0.3">
      <c r="A1291" s="4" t="s">
        <v>1325</v>
      </c>
      <c r="B1291" s="5">
        <v>1974</v>
      </c>
      <c r="C1291" s="4" t="s">
        <v>30</v>
      </c>
      <c r="D1291" s="5">
        <v>9</v>
      </c>
      <c r="E1291" s="5" t="str">
        <f>CONCATENATE(D1291," ",C1291," ",B1291)</f>
        <v>9 Dec 1974</v>
      </c>
      <c r="F1291" s="4" t="str">
        <f>IF(M1291&lt;=30,"20-30",IF(M1291&lt;=40,"31-40",IF(M1291&lt;=50,"41-50","51+")))</f>
        <v>41-50</v>
      </c>
      <c r="G1291" s="19">
        <v>10736.87</v>
      </c>
      <c r="H1291" s="4" t="s">
        <v>12</v>
      </c>
      <c r="I1291" s="4" t="s">
        <v>16</v>
      </c>
      <c r="J1291" s="4" t="s">
        <v>168</v>
      </c>
      <c r="K1291" s="4"/>
      <c r="L1291" s="4" t="str">
        <f>VLOOKUP(A1291,'Customer Names'!$A$2:$B$2336,2,FALSE)</f>
        <v>Toews</v>
      </c>
      <c r="M1291" s="4">
        <f>DATEDIF(E1291,$K$2,"y")</f>
        <v>50</v>
      </c>
      <c r="N1291" s="4">
        <f>VLOOKUP(A1291,'Medical Examinations'!$A$2:$B$2336,2,FALSE)</f>
        <v>35.625</v>
      </c>
      <c r="O1291" s="4">
        <f>VLOOKUP(A1291,'Medical Examinations'!$A$1:$J$2336,3,FALSE)</f>
        <v>10.79</v>
      </c>
      <c r="P1291" s="4" t="str">
        <f>VLOOKUP(A1291,'Medical Examinations'!$A$1:$J$2336,4,FALSE)</f>
        <v>No</v>
      </c>
      <c r="Q1291" s="4" t="str">
        <f>VLOOKUP(A1291,'Medical Examinations'!$A$1:$J$2336,5,FALSE)</f>
        <v>No</v>
      </c>
      <c r="R1291" s="4">
        <f>VLOOKUP(A1291,'Medical Examinations'!$A$1:$J$2336,7,FALSE)</f>
        <v>0</v>
      </c>
      <c r="S1291" s="4" t="str">
        <f>VLOOKUP(A1291,'Medical Examinations'!$A$1:$J$2336,6,FALSE)</f>
        <v>No</v>
      </c>
      <c r="T1291" s="4" t="str">
        <f>VLOOKUP(A1291,'Medical Examinations'!$A$1:$J$2336,8,FALSE)</f>
        <v>No</v>
      </c>
      <c r="U1291" s="4" t="str">
        <f>VLOOKUP(A1291,'Medical Examinations'!$A$1:$J$2336,9,FALSE)</f>
        <v>Obesity</v>
      </c>
      <c r="V1291" s="4" t="str">
        <f>VLOOKUP(A1291,'Medical Examinations'!$A$1:$J$2336,10,FALSE)</f>
        <v>Diabetes</v>
      </c>
      <c r="W1291" s="4"/>
      <c r="X1291" s="4"/>
    </row>
    <row r="1292" spans="1:24" ht="15.75" thickBot="1" x14ac:dyDescent="0.3">
      <c r="A1292" s="4" t="s">
        <v>1326</v>
      </c>
      <c r="B1292" s="5">
        <v>1986</v>
      </c>
      <c r="C1292" s="4" t="s">
        <v>34</v>
      </c>
      <c r="D1292" s="5">
        <v>29</v>
      </c>
      <c r="E1292" s="5" t="str">
        <f>CONCATENATE(D1292," ",C1292," ",B1292)</f>
        <v>29 Aug 1986</v>
      </c>
      <c r="F1292" s="4" t="str">
        <f>IF(M1292&lt;=30,"20-30",IF(M1292&lt;=40,"31-40",IF(M1292&lt;=50,"41-50","51+")))</f>
        <v>31-40</v>
      </c>
      <c r="G1292" s="19">
        <v>10749.02</v>
      </c>
      <c r="H1292" s="4" t="s">
        <v>12</v>
      </c>
      <c r="I1292" s="4" t="s">
        <v>16</v>
      </c>
      <c r="J1292" s="4" t="s">
        <v>535</v>
      </c>
      <c r="K1292" s="4"/>
      <c r="L1292" s="4" t="str">
        <f>VLOOKUP(A1292,'Customer Names'!$A$2:$B$2336,2,FALSE)</f>
        <v>Kirouac</v>
      </c>
      <c r="M1292" s="4">
        <f>DATEDIF(E1292,$K$2,"y")</f>
        <v>38</v>
      </c>
      <c r="N1292" s="4">
        <f>VLOOKUP(A1292,'Medical Examinations'!$A$2:$B$2336,2,FALSE)</f>
        <v>35.42</v>
      </c>
      <c r="O1292" s="4">
        <f>VLOOKUP(A1292,'Medical Examinations'!$A$1:$J$2336,3,FALSE)</f>
        <v>8.6999999999999993</v>
      </c>
      <c r="P1292" s="4" t="str">
        <f>VLOOKUP(A1292,'Medical Examinations'!$A$1:$J$2336,4,FALSE)</f>
        <v>Yes</v>
      </c>
      <c r="Q1292" s="4" t="str">
        <f>VLOOKUP(A1292,'Medical Examinations'!$A$1:$J$2336,5,FALSE)</f>
        <v>No</v>
      </c>
      <c r="R1292" s="4">
        <f>VLOOKUP(A1292,'Medical Examinations'!$A$1:$J$2336,7,FALSE)</f>
        <v>1</v>
      </c>
      <c r="S1292" s="4" t="str">
        <f>VLOOKUP(A1292,'Medical Examinations'!$A$1:$J$2336,6,FALSE)</f>
        <v>No</v>
      </c>
      <c r="T1292" s="4" t="str">
        <f>VLOOKUP(A1292,'Medical Examinations'!$A$1:$J$2336,8,FALSE)</f>
        <v>No</v>
      </c>
      <c r="U1292" s="4" t="str">
        <f>VLOOKUP(A1292,'Medical Examinations'!$A$1:$J$2336,9,FALSE)</f>
        <v>Obesity</v>
      </c>
      <c r="V1292" s="4" t="str">
        <f>VLOOKUP(A1292,'Medical Examinations'!$A$1:$J$2336,10,FALSE)</f>
        <v>Diabetes</v>
      </c>
      <c r="W1292" s="4"/>
      <c r="X1292" s="4"/>
    </row>
    <row r="1293" spans="1:24" ht="15.75" thickBot="1" x14ac:dyDescent="0.3">
      <c r="A1293" s="4" t="s">
        <v>1327</v>
      </c>
      <c r="B1293" s="5">
        <v>1989</v>
      </c>
      <c r="C1293" s="4" t="s">
        <v>15</v>
      </c>
      <c r="D1293" s="5">
        <v>25</v>
      </c>
      <c r="E1293" s="5" t="str">
        <f>CONCATENATE(D1293," ",C1293," ",B1293)</f>
        <v>25 Nov 1989</v>
      </c>
      <c r="F1293" s="4" t="str">
        <f>IF(M1293&lt;=30,"20-30",IF(M1293&lt;=40,"31-40",IF(M1293&lt;=50,"41-50","51+")))</f>
        <v>31-40</v>
      </c>
      <c r="G1293" s="19">
        <v>10769.75</v>
      </c>
      <c r="H1293" s="4" t="s">
        <v>12</v>
      </c>
      <c r="I1293" s="4" t="s">
        <v>11</v>
      </c>
      <c r="J1293" s="4" t="s">
        <v>632</v>
      </c>
      <c r="K1293" s="4"/>
      <c r="L1293" s="4" t="str">
        <f>VLOOKUP(A1293,'Customer Names'!$A$2:$B$2336,2,FALSE)</f>
        <v>Ptucha</v>
      </c>
      <c r="M1293" s="4">
        <f>DATEDIF(E1293,$K$2,"y")</f>
        <v>35</v>
      </c>
      <c r="N1293" s="4">
        <f>VLOOKUP(A1293,'Medical Examinations'!$A$2:$B$2336,2,FALSE)</f>
        <v>38.14</v>
      </c>
      <c r="O1293" s="4">
        <f>VLOOKUP(A1293,'Medical Examinations'!$A$1:$J$2336,3,FALSE)</f>
        <v>5.84</v>
      </c>
      <c r="P1293" s="4" t="str">
        <f>VLOOKUP(A1293,'Medical Examinations'!$A$1:$J$2336,4,FALSE)</f>
        <v>No</v>
      </c>
      <c r="Q1293" s="4" t="str">
        <f>VLOOKUP(A1293,'Medical Examinations'!$A$1:$J$2336,5,FALSE)</f>
        <v>No</v>
      </c>
      <c r="R1293" s="4">
        <f>VLOOKUP(A1293,'Medical Examinations'!$A$1:$J$2336,7,FALSE)</f>
        <v>0</v>
      </c>
      <c r="S1293" s="4" t="str">
        <f>VLOOKUP(A1293,'Medical Examinations'!$A$1:$J$2336,6,FALSE)</f>
        <v>No</v>
      </c>
      <c r="T1293" s="4" t="str">
        <f>VLOOKUP(A1293,'Medical Examinations'!$A$1:$J$2336,8,FALSE)</f>
        <v>No</v>
      </c>
      <c r="U1293" s="4" t="str">
        <f>VLOOKUP(A1293,'Medical Examinations'!$A$1:$J$2336,9,FALSE)</f>
        <v>Obesity</v>
      </c>
      <c r="V1293" s="4" t="str">
        <f>VLOOKUP(A1293,'Medical Examinations'!$A$1:$J$2336,10,FALSE)</f>
        <v>Prediabetes</v>
      </c>
      <c r="W1293" s="4"/>
      <c r="X1293" s="4"/>
    </row>
    <row r="1294" spans="1:24" ht="15.75" thickBot="1" x14ac:dyDescent="0.3">
      <c r="A1294" s="4" t="s">
        <v>1328</v>
      </c>
      <c r="B1294" s="5">
        <v>1967</v>
      </c>
      <c r="C1294" s="4" t="s">
        <v>15</v>
      </c>
      <c r="D1294" s="5">
        <v>11</v>
      </c>
      <c r="E1294" s="5" t="str">
        <f>CONCATENATE(D1294," ",C1294," ",B1294)</f>
        <v>11 Nov 1967</v>
      </c>
      <c r="F1294" s="4" t="str">
        <f>IF(M1294&lt;=30,"20-30",IF(M1294&lt;=40,"31-40",IF(M1294&lt;=50,"41-50","51+")))</f>
        <v>51+</v>
      </c>
      <c r="G1294" s="19">
        <v>10791.96</v>
      </c>
      <c r="H1294" s="4" t="s">
        <v>12</v>
      </c>
      <c r="I1294" s="4" t="s">
        <v>11</v>
      </c>
      <c r="J1294" s="4" t="s">
        <v>42</v>
      </c>
      <c r="K1294" s="4"/>
      <c r="L1294" s="4" t="str">
        <f>VLOOKUP(A1294,'Customer Names'!$A$2:$B$2336,2,FALSE)</f>
        <v>Navas</v>
      </c>
      <c r="M1294" s="4">
        <f>DATEDIF(E1294,$K$2,"y")</f>
        <v>57</v>
      </c>
      <c r="N1294" s="4">
        <f>VLOOKUP(A1294,'Medical Examinations'!$A$2:$B$2336,2,FALSE)</f>
        <v>21.5</v>
      </c>
      <c r="O1294" s="4">
        <f>VLOOKUP(A1294,'Medical Examinations'!$A$1:$J$2336,3,FALSE)</f>
        <v>9.77</v>
      </c>
      <c r="P1294" s="4" t="str">
        <f>VLOOKUP(A1294,'Medical Examinations'!$A$1:$J$2336,4,FALSE)</f>
        <v>Yes</v>
      </c>
      <c r="Q1294" s="4" t="str">
        <f>VLOOKUP(A1294,'Medical Examinations'!$A$1:$J$2336,5,FALSE)</f>
        <v>No</v>
      </c>
      <c r="R1294" s="4">
        <f>VLOOKUP(A1294,'Medical Examinations'!$A$1:$J$2336,7,FALSE)</f>
        <v>0</v>
      </c>
      <c r="S1294" s="4" t="str">
        <f>VLOOKUP(A1294,'Medical Examinations'!$A$1:$J$2336,6,FALSE)</f>
        <v>No</v>
      </c>
      <c r="T1294" s="4" t="str">
        <f>VLOOKUP(A1294,'Medical Examinations'!$A$1:$J$2336,8,FALSE)</f>
        <v>No</v>
      </c>
      <c r="U1294" s="4" t="str">
        <f>VLOOKUP(A1294,'Medical Examinations'!$A$1:$J$2336,9,FALSE)</f>
        <v>Normal Weight</v>
      </c>
      <c r="V1294" s="4" t="str">
        <f>VLOOKUP(A1294,'Medical Examinations'!$A$1:$J$2336,10,FALSE)</f>
        <v>Diabetes</v>
      </c>
      <c r="W1294" s="4"/>
      <c r="X1294" s="4"/>
    </row>
    <row r="1295" spans="1:24" ht="15.75" thickBot="1" x14ac:dyDescent="0.3">
      <c r="A1295" s="4" t="s">
        <v>1329</v>
      </c>
      <c r="B1295" s="5">
        <v>1999</v>
      </c>
      <c r="C1295" s="4" t="s">
        <v>30</v>
      </c>
      <c r="D1295" s="5">
        <v>24</v>
      </c>
      <c r="E1295" s="5" t="str">
        <f>CONCATENATE(D1295," ",C1295," ",B1295)</f>
        <v>24 Dec 1999</v>
      </c>
      <c r="F1295" s="4" t="str">
        <f>IF(M1295&lt;=30,"20-30",IF(M1295&lt;=40,"31-40",IF(M1295&lt;=50,"41-50","51+")))</f>
        <v>20-30</v>
      </c>
      <c r="G1295" s="19">
        <v>10795.94</v>
      </c>
      <c r="H1295" s="4" t="s">
        <v>12</v>
      </c>
      <c r="I1295" s="4" t="s">
        <v>16</v>
      </c>
      <c r="J1295" s="4" t="s">
        <v>42</v>
      </c>
      <c r="K1295" s="4"/>
      <c r="L1295" s="4" t="str">
        <f>VLOOKUP(A1295,'Customer Names'!$A$2:$B$2336,2,FALSE)</f>
        <v>Guitard</v>
      </c>
      <c r="M1295" s="4">
        <f>DATEDIF(E1295,$K$2,"y")</f>
        <v>25</v>
      </c>
      <c r="N1295" s="4">
        <f>VLOOKUP(A1295,'Medical Examinations'!$A$2:$B$2336,2,FALSE)</f>
        <v>33.4</v>
      </c>
      <c r="O1295" s="4">
        <f>VLOOKUP(A1295,'Medical Examinations'!$A$1:$J$2336,3,FALSE)</f>
        <v>4.84</v>
      </c>
      <c r="P1295" s="4" t="str">
        <f>VLOOKUP(A1295,'Medical Examinations'!$A$1:$J$2336,4,FALSE)</f>
        <v>No</v>
      </c>
      <c r="Q1295" s="4" t="str">
        <f>VLOOKUP(A1295,'Medical Examinations'!$A$1:$J$2336,5,FALSE)</f>
        <v>No</v>
      </c>
      <c r="R1295" s="4">
        <f>VLOOKUP(A1295,'Medical Examinations'!$A$1:$J$2336,7,FALSE)</f>
        <v>0</v>
      </c>
      <c r="S1295" s="4" t="str">
        <f>VLOOKUP(A1295,'Medical Examinations'!$A$1:$J$2336,6,FALSE)</f>
        <v>No</v>
      </c>
      <c r="T1295" s="4" t="str">
        <f>VLOOKUP(A1295,'Medical Examinations'!$A$1:$J$2336,8,FALSE)</f>
        <v>No</v>
      </c>
      <c r="U1295" s="4" t="str">
        <f>VLOOKUP(A1295,'Medical Examinations'!$A$1:$J$2336,9,FALSE)</f>
        <v>Obesity</v>
      </c>
      <c r="V1295" s="4" t="str">
        <f>VLOOKUP(A1295,'Medical Examinations'!$A$1:$J$2336,10,FALSE)</f>
        <v>Normal</v>
      </c>
      <c r="W1295" s="4"/>
      <c r="X1295" s="4"/>
    </row>
    <row r="1296" spans="1:24" ht="15.75" thickBot="1" x14ac:dyDescent="0.3">
      <c r="A1296" s="4" t="s">
        <v>1330</v>
      </c>
      <c r="B1296" s="5">
        <v>1967</v>
      </c>
      <c r="C1296" s="4" t="s">
        <v>36</v>
      </c>
      <c r="D1296" s="5">
        <v>23</v>
      </c>
      <c r="E1296" s="5" t="str">
        <f>CONCATENATE(D1296," ",C1296," ",B1296)</f>
        <v>23 Oct 1967</v>
      </c>
      <c r="F1296" s="4" t="str">
        <f>IF(M1296&lt;=30,"20-30",IF(M1296&lt;=40,"31-40",IF(M1296&lt;=50,"41-50","51+")))</f>
        <v>51+</v>
      </c>
      <c r="G1296" s="19">
        <v>10796.35</v>
      </c>
      <c r="H1296" s="4" t="s">
        <v>12</v>
      </c>
      <c r="I1296" s="4" t="s">
        <v>16</v>
      </c>
      <c r="J1296" s="4" t="s">
        <v>166</v>
      </c>
      <c r="K1296" s="4"/>
      <c r="L1296" s="4" t="str">
        <f>VLOOKUP(A1296,'Customer Names'!$A$2:$B$2336,2,FALSE)</f>
        <v>Nelson</v>
      </c>
      <c r="M1296" s="4">
        <f>DATEDIF(E1296,$K$2,"y")</f>
        <v>57</v>
      </c>
      <c r="N1296" s="4">
        <f>VLOOKUP(A1296,'Medical Examinations'!$A$2:$B$2336,2,FALSE)</f>
        <v>28.975000000000001</v>
      </c>
      <c r="O1296" s="4">
        <f>VLOOKUP(A1296,'Medical Examinations'!$A$1:$J$2336,3,FALSE)</f>
        <v>7.69</v>
      </c>
      <c r="P1296" s="4" t="str">
        <f>VLOOKUP(A1296,'Medical Examinations'!$A$1:$J$2336,4,FALSE)</f>
        <v>Yes</v>
      </c>
      <c r="Q1296" s="4" t="str">
        <f>VLOOKUP(A1296,'Medical Examinations'!$A$1:$J$2336,5,FALSE)</f>
        <v>No</v>
      </c>
      <c r="R1296" s="4">
        <f>VLOOKUP(A1296,'Medical Examinations'!$A$1:$J$2336,7,FALSE)</f>
        <v>0</v>
      </c>
      <c r="S1296" s="4" t="str">
        <f>VLOOKUP(A1296,'Medical Examinations'!$A$1:$J$2336,6,FALSE)</f>
        <v>No</v>
      </c>
      <c r="T1296" s="4" t="str">
        <f>VLOOKUP(A1296,'Medical Examinations'!$A$1:$J$2336,8,FALSE)</f>
        <v>No</v>
      </c>
      <c r="U1296" s="4" t="str">
        <f>VLOOKUP(A1296,'Medical Examinations'!$A$1:$J$2336,9,FALSE)</f>
        <v>Overweight</v>
      </c>
      <c r="V1296" s="4" t="str">
        <f>VLOOKUP(A1296,'Medical Examinations'!$A$1:$J$2336,10,FALSE)</f>
        <v>Diabetes</v>
      </c>
      <c r="W1296" s="4"/>
      <c r="X1296" s="4"/>
    </row>
    <row r="1297" spans="1:24" ht="15.75" thickBot="1" x14ac:dyDescent="0.3">
      <c r="A1297" s="4" t="s">
        <v>1331</v>
      </c>
      <c r="B1297" s="5">
        <v>1970</v>
      </c>
      <c r="C1297" s="4" t="s">
        <v>36</v>
      </c>
      <c r="D1297" s="5">
        <v>28</v>
      </c>
      <c r="E1297" s="5" t="str">
        <f>CONCATENATE(D1297," ",C1297," ",B1297)</f>
        <v>28 Oct 1970</v>
      </c>
      <c r="F1297" s="4" t="str">
        <f>IF(M1297&lt;=30,"20-30",IF(M1297&lt;=40,"31-40",IF(M1297&lt;=50,"41-50","51+")))</f>
        <v>51+</v>
      </c>
      <c r="G1297" s="19">
        <v>10797.34</v>
      </c>
      <c r="H1297" s="4" t="s">
        <v>12</v>
      </c>
      <c r="I1297" s="4" t="s">
        <v>11</v>
      </c>
      <c r="J1297" s="4" t="s">
        <v>249</v>
      </c>
      <c r="K1297" s="4"/>
      <c r="L1297" s="4" t="str">
        <f>VLOOKUP(A1297,'Customer Names'!$A$2:$B$2336,2,FALSE)</f>
        <v>Demise</v>
      </c>
      <c r="M1297" s="4">
        <f>DATEDIF(E1297,$K$2,"y")</f>
        <v>54</v>
      </c>
      <c r="N1297" s="4">
        <f>VLOOKUP(A1297,'Medical Examinations'!$A$2:$B$2336,2,FALSE)</f>
        <v>30.78</v>
      </c>
      <c r="O1297" s="4">
        <f>VLOOKUP(A1297,'Medical Examinations'!$A$1:$J$2336,3,FALSE)</f>
        <v>10.74</v>
      </c>
      <c r="P1297" s="4" t="str">
        <f>VLOOKUP(A1297,'Medical Examinations'!$A$1:$J$2336,4,FALSE)</f>
        <v>Yes</v>
      </c>
      <c r="Q1297" s="4" t="str">
        <f>VLOOKUP(A1297,'Medical Examinations'!$A$1:$J$2336,5,FALSE)</f>
        <v>No</v>
      </c>
      <c r="R1297" s="4">
        <f>VLOOKUP(A1297,'Medical Examinations'!$A$1:$J$2336,7,FALSE)</f>
        <v>2</v>
      </c>
      <c r="S1297" s="4" t="str">
        <f>VLOOKUP(A1297,'Medical Examinations'!$A$1:$J$2336,6,FALSE)</f>
        <v>No</v>
      </c>
      <c r="T1297" s="4" t="str">
        <f>VLOOKUP(A1297,'Medical Examinations'!$A$1:$J$2336,8,FALSE)</f>
        <v>No</v>
      </c>
      <c r="U1297" s="4" t="str">
        <f>VLOOKUP(A1297,'Medical Examinations'!$A$1:$J$2336,9,FALSE)</f>
        <v>Obesity</v>
      </c>
      <c r="V1297" s="4" t="str">
        <f>VLOOKUP(A1297,'Medical Examinations'!$A$1:$J$2336,10,FALSE)</f>
        <v>Diabetes</v>
      </c>
      <c r="W1297" s="4"/>
      <c r="X1297" s="4"/>
    </row>
    <row r="1298" spans="1:24" ht="15.75" thickBot="1" x14ac:dyDescent="0.3">
      <c r="A1298" s="4" t="s">
        <v>1332</v>
      </c>
      <c r="B1298" s="5">
        <v>1970</v>
      </c>
      <c r="C1298" s="4" t="s">
        <v>30</v>
      </c>
      <c r="D1298" s="5">
        <v>18</v>
      </c>
      <c r="E1298" s="5" t="str">
        <f>CONCATENATE(D1298," ",C1298," ",B1298)</f>
        <v>18 Dec 1970</v>
      </c>
      <c r="F1298" s="4" t="str">
        <f>IF(M1298&lt;=30,"20-30",IF(M1298&lt;=40,"31-40",IF(M1298&lt;=50,"41-50","51+")))</f>
        <v>51+</v>
      </c>
      <c r="G1298" s="19">
        <v>10806.84</v>
      </c>
      <c r="H1298" s="4" t="s">
        <v>12</v>
      </c>
      <c r="I1298" s="4" t="s">
        <v>11</v>
      </c>
      <c r="J1298" s="4" t="s">
        <v>42</v>
      </c>
      <c r="K1298" s="4"/>
      <c r="L1298" s="4" t="str">
        <f>VLOOKUP(A1298,'Customer Names'!$A$2:$B$2336,2,FALSE)</f>
        <v>Lohrenz</v>
      </c>
      <c r="M1298" s="4">
        <f>DATEDIF(E1298,$K$2,"y")</f>
        <v>54</v>
      </c>
      <c r="N1298" s="4">
        <f>VLOOKUP(A1298,'Medical Examinations'!$A$2:$B$2336,2,FALSE)</f>
        <v>33.299999999999997</v>
      </c>
      <c r="O1298" s="4">
        <f>VLOOKUP(A1298,'Medical Examinations'!$A$1:$J$2336,3,FALSE)</f>
        <v>8.26</v>
      </c>
      <c r="P1298" s="4" t="str">
        <f>VLOOKUP(A1298,'Medical Examinations'!$A$1:$J$2336,4,FALSE)</f>
        <v>Yes</v>
      </c>
      <c r="Q1298" s="4" t="str">
        <f>VLOOKUP(A1298,'Medical Examinations'!$A$1:$J$2336,5,FALSE)</f>
        <v>No</v>
      </c>
      <c r="R1298" s="4">
        <f>VLOOKUP(A1298,'Medical Examinations'!$A$1:$J$2336,7,FALSE)</f>
        <v>2</v>
      </c>
      <c r="S1298" s="4" t="str">
        <f>VLOOKUP(A1298,'Medical Examinations'!$A$1:$J$2336,6,FALSE)</f>
        <v>No</v>
      </c>
      <c r="T1298" s="4" t="str">
        <f>VLOOKUP(A1298,'Medical Examinations'!$A$1:$J$2336,8,FALSE)</f>
        <v>No</v>
      </c>
      <c r="U1298" s="4" t="str">
        <f>VLOOKUP(A1298,'Medical Examinations'!$A$1:$J$2336,9,FALSE)</f>
        <v>Obesity</v>
      </c>
      <c r="V1298" s="4" t="str">
        <f>VLOOKUP(A1298,'Medical Examinations'!$A$1:$J$2336,10,FALSE)</f>
        <v>Diabetes</v>
      </c>
      <c r="W1298" s="4"/>
      <c r="X1298" s="4"/>
    </row>
    <row r="1299" spans="1:24" ht="15.75" thickBot="1" x14ac:dyDescent="0.3">
      <c r="A1299" s="4" t="s">
        <v>1333</v>
      </c>
      <c r="B1299" s="5">
        <v>1967</v>
      </c>
      <c r="C1299" s="4" t="s">
        <v>36</v>
      </c>
      <c r="D1299" s="5">
        <v>2</v>
      </c>
      <c r="E1299" s="5" t="str">
        <f>CONCATENATE(D1299," ",C1299," ",B1299)</f>
        <v>2 Oct 1967</v>
      </c>
      <c r="F1299" s="4" t="str">
        <f>IF(M1299&lt;=30,"20-30",IF(M1299&lt;=40,"31-40",IF(M1299&lt;=50,"41-50","51+")))</f>
        <v>51+</v>
      </c>
      <c r="G1299" s="19">
        <v>10807.49</v>
      </c>
      <c r="H1299" s="4" t="s">
        <v>12</v>
      </c>
      <c r="I1299" s="4" t="s">
        <v>11</v>
      </c>
      <c r="J1299" s="4" t="s">
        <v>13</v>
      </c>
      <c r="K1299" s="4"/>
      <c r="L1299" s="4" t="str">
        <f>VLOOKUP(A1299,'Customer Names'!$A$2:$B$2336,2,FALSE)</f>
        <v>Gardner</v>
      </c>
      <c r="M1299" s="4">
        <f>DATEDIF(E1299,$K$2,"y")</f>
        <v>57</v>
      </c>
      <c r="N1299" s="4">
        <f>VLOOKUP(A1299,'Medical Examinations'!$A$2:$B$2336,2,FALSE)</f>
        <v>32.67</v>
      </c>
      <c r="O1299" s="4">
        <f>VLOOKUP(A1299,'Medical Examinations'!$A$1:$J$2336,3,FALSE)</f>
        <v>11.81</v>
      </c>
      <c r="P1299" s="4" t="str">
        <f>VLOOKUP(A1299,'Medical Examinations'!$A$1:$J$2336,4,FALSE)</f>
        <v>Yes</v>
      </c>
      <c r="Q1299" s="4" t="str">
        <f>VLOOKUP(A1299,'Medical Examinations'!$A$1:$J$2336,5,FALSE)</f>
        <v>No</v>
      </c>
      <c r="R1299" s="4">
        <f>VLOOKUP(A1299,'Medical Examinations'!$A$1:$J$2336,7,FALSE)</f>
        <v>0</v>
      </c>
      <c r="S1299" s="4" t="str">
        <f>VLOOKUP(A1299,'Medical Examinations'!$A$1:$J$2336,6,FALSE)</f>
        <v>No</v>
      </c>
      <c r="T1299" s="4" t="str">
        <f>VLOOKUP(A1299,'Medical Examinations'!$A$1:$J$2336,8,FALSE)</f>
        <v>No</v>
      </c>
      <c r="U1299" s="4" t="str">
        <f>VLOOKUP(A1299,'Medical Examinations'!$A$1:$J$2336,9,FALSE)</f>
        <v>Obesity</v>
      </c>
      <c r="V1299" s="4" t="str">
        <f>VLOOKUP(A1299,'Medical Examinations'!$A$1:$J$2336,10,FALSE)</f>
        <v>Diabetes</v>
      </c>
      <c r="W1299" s="4"/>
      <c r="X1299" s="4"/>
    </row>
    <row r="1300" spans="1:24" ht="15.75" thickBot="1" x14ac:dyDescent="0.3">
      <c r="A1300" s="4" t="s">
        <v>1334</v>
      </c>
      <c r="B1300" s="5">
        <v>1968</v>
      </c>
      <c r="C1300" s="4" t="s">
        <v>10</v>
      </c>
      <c r="D1300" s="5">
        <v>28</v>
      </c>
      <c r="E1300" s="5" t="str">
        <f>CONCATENATE(D1300," ",C1300," ",B1300)</f>
        <v>28 Jul 1968</v>
      </c>
      <c r="F1300" s="4" t="str">
        <f>IF(M1300&lt;=30,"20-30",IF(M1300&lt;=40,"31-40",IF(M1300&lt;=50,"41-50","51+")))</f>
        <v>51+</v>
      </c>
      <c r="G1300" s="19">
        <v>10825.25</v>
      </c>
      <c r="H1300" s="4" t="s">
        <v>12</v>
      </c>
      <c r="I1300" s="4" t="s">
        <v>12</v>
      </c>
      <c r="J1300" s="4" t="s">
        <v>23</v>
      </c>
      <c r="K1300" s="4"/>
      <c r="L1300" s="4" t="str">
        <f>VLOOKUP(A1300,'Customer Names'!$A$2:$B$2336,2,FALSE)</f>
        <v>Craighead</v>
      </c>
      <c r="M1300" s="4">
        <f>DATEDIF(E1300,$K$2,"y")</f>
        <v>56</v>
      </c>
      <c r="N1300" s="4">
        <f>VLOOKUP(A1300,'Medical Examinations'!$A$2:$B$2336,2,FALSE)</f>
        <v>33.630000000000003</v>
      </c>
      <c r="O1300" s="4">
        <f>VLOOKUP(A1300,'Medical Examinations'!$A$1:$J$2336,3,FALSE)</f>
        <v>11.31</v>
      </c>
      <c r="P1300" s="4" t="str">
        <f>VLOOKUP(A1300,'Medical Examinations'!$A$1:$J$2336,4,FALSE)</f>
        <v>No</v>
      </c>
      <c r="Q1300" s="4" t="str">
        <f>VLOOKUP(A1300,'Medical Examinations'!$A$1:$J$2336,5,FALSE)</f>
        <v>No</v>
      </c>
      <c r="R1300" s="4">
        <f>VLOOKUP(A1300,'Medical Examinations'!$A$1:$J$2336,7,FALSE)</f>
        <v>0</v>
      </c>
      <c r="S1300" s="4" t="str">
        <f>VLOOKUP(A1300,'Medical Examinations'!$A$1:$J$2336,6,FALSE)</f>
        <v>No</v>
      </c>
      <c r="T1300" s="4" t="str">
        <f>VLOOKUP(A1300,'Medical Examinations'!$A$1:$J$2336,8,FALSE)</f>
        <v>No</v>
      </c>
      <c r="U1300" s="4" t="str">
        <f>VLOOKUP(A1300,'Medical Examinations'!$A$1:$J$2336,9,FALSE)</f>
        <v>Obesity</v>
      </c>
      <c r="V1300" s="4" t="str">
        <f>VLOOKUP(A1300,'Medical Examinations'!$A$1:$J$2336,10,FALSE)</f>
        <v>Diabetes</v>
      </c>
      <c r="W1300" s="4"/>
      <c r="X1300" s="4"/>
    </row>
    <row r="1301" spans="1:24" ht="15.75" thickBot="1" x14ac:dyDescent="0.3">
      <c r="A1301" s="4" t="s">
        <v>1335</v>
      </c>
      <c r="B1301" s="5">
        <v>1971</v>
      </c>
      <c r="C1301" s="4" t="s">
        <v>30</v>
      </c>
      <c r="D1301" s="5">
        <v>20</v>
      </c>
      <c r="E1301" s="5" t="str">
        <f>CONCATENATE(D1301," ",C1301," ",B1301)</f>
        <v>20 Dec 1971</v>
      </c>
      <c r="F1301" s="4" t="str">
        <f>IF(M1301&lt;=30,"20-30",IF(M1301&lt;=40,"31-40",IF(M1301&lt;=50,"41-50","51+")))</f>
        <v>51+</v>
      </c>
      <c r="G1301" s="19">
        <v>10848.13</v>
      </c>
      <c r="H1301" s="4" t="s">
        <v>12</v>
      </c>
      <c r="I1301" s="4" t="s">
        <v>12</v>
      </c>
      <c r="J1301" s="4" t="s">
        <v>23</v>
      </c>
      <c r="K1301" s="4"/>
      <c r="L1301" s="4" t="str">
        <f>VLOOKUP(A1301,'Customer Names'!$A$2:$B$2336,2,FALSE)</f>
        <v>Mooney</v>
      </c>
      <c r="M1301" s="4">
        <f>DATEDIF(E1301,$K$2,"y")</f>
        <v>53</v>
      </c>
      <c r="N1301" s="4">
        <f>VLOOKUP(A1301,'Medical Examinations'!$A$2:$B$2336,2,FALSE)</f>
        <v>36.67</v>
      </c>
      <c r="O1301" s="4">
        <f>VLOOKUP(A1301,'Medical Examinations'!$A$1:$J$2336,3,FALSE)</f>
        <v>10.83</v>
      </c>
      <c r="P1301" s="4" t="str">
        <f>VLOOKUP(A1301,'Medical Examinations'!$A$1:$J$2336,4,FALSE)</f>
        <v>No</v>
      </c>
      <c r="Q1301" s="4" t="str">
        <f>VLOOKUP(A1301,'Medical Examinations'!$A$1:$J$2336,5,FALSE)</f>
        <v>No</v>
      </c>
      <c r="R1301" s="4">
        <f>VLOOKUP(A1301,'Medical Examinations'!$A$1:$J$2336,7,FALSE)</f>
        <v>0</v>
      </c>
      <c r="S1301" s="4" t="str">
        <f>VLOOKUP(A1301,'Medical Examinations'!$A$1:$J$2336,6,FALSE)</f>
        <v>No</v>
      </c>
      <c r="T1301" s="4" t="str">
        <f>VLOOKUP(A1301,'Medical Examinations'!$A$1:$J$2336,8,FALSE)</f>
        <v>No</v>
      </c>
      <c r="U1301" s="4" t="str">
        <f>VLOOKUP(A1301,'Medical Examinations'!$A$1:$J$2336,9,FALSE)</f>
        <v>Obesity</v>
      </c>
      <c r="V1301" s="4" t="str">
        <f>VLOOKUP(A1301,'Medical Examinations'!$A$1:$J$2336,10,FALSE)</f>
        <v>Diabetes</v>
      </c>
      <c r="W1301" s="4"/>
      <c r="X1301" s="4"/>
    </row>
    <row r="1302" spans="1:24" ht="15.75" thickBot="1" x14ac:dyDescent="0.3">
      <c r="A1302" s="4" t="s">
        <v>1336</v>
      </c>
      <c r="B1302" s="5">
        <v>1994</v>
      </c>
      <c r="C1302" s="4" t="s">
        <v>20</v>
      </c>
      <c r="D1302" s="5">
        <v>6</v>
      </c>
      <c r="E1302" s="5" t="str">
        <f>CONCATENATE(D1302," ",C1302," ",B1302)</f>
        <v>6 Sep 1994</v>
      </c>
      <c r="F1302" s="4" t="str">
        <f>IF(M1302&lt;=30,"20-30",IF(M1302&lt;=40,"31-40",IF(M1302&lt;=50,"41-50","51+")))</f>
        <v>20-30</v>
      </c>
      <c r="G1302" s="19">
        <v>10886.66</v>
      </c>
      <c r="H1302" s="4" t="s">
        <v>12</v>
      </c>
      <c r="I1302" s="4" t="s">
        <v>12</v>
      </c>
      <c r="J1302" s="4" t="s">
        <v>23</v>
      </c>
      <c r="K1302" s="4"/>
      <c r="L1302" s="4" t="str">
        <f>VLOOKUP(A1302,'Customer Names'!$A$2:$B$2336,2,FALSE)</f>
        <v>Hickory</v>
      </c>
      <c r="M1302" s="4">
        <f>DATEDIF(E1302,$K$2,"y")</f>
        <v>30</v>
      </c>
      <c r="N1302" s="4">
        <f>VLOOKUP(A1302,'Medical Examinations'!$A$2:$B$2336,2,FALSE)</f>
        <v>47.13</v>
      </c>
      <c r="O1302" s="4">
        <f>VLOOKUP(A1302,'Medical Examinations'!$A$1:$J$2336,3,FALSE)</f>
        <v>4.3099999999999996</v>
      </c>
      <c r="P1302" s="4" t="str">
        <f>VLOOKUP(A1302,'Medical Examinations'!$A$1:$J$2336,4,FALSE)</f>
        <v>No</v>
      </c>
      <c r="Q1302" s="4" t="str">
        <f>VLOOKUP(A1302,'Medical Examinations'!$A$1:$J$2336,5,FALSE)</f>
        <v>No</v>
      </c>
      <c r="R1302" s="4">
        <f>VLOOKUP(A1302,'Medical Examinations'!$A$1:$J$2336,7,FALSE)</f>
        <v>0</v>
      </c>
      <c r="S1302" s="4" t="str">
        <f>VLOOKUP(A1302,'Medical Examinations'!$A$1:$J$2336,6,FALSE)</f>
        <v>No</v>
      </c>
      <c r="T1302" s="4" t="str">
        <f>VLOOKUP(A1302,'Medical Examinations'!$A$1:$J$2336,8,FALSE)</f>
        <v>No</v>
      </c>
      <c r="U1302" s="4" t="str">
        <f>VLOOKUP(A1302,'Medical Examinations'!$A$1:$J$2336,9,FALSE)</f>
        <v>Obesity</v>
      </c>
      <c r="V1302" s="4" t="str">
        <f>VLOOKUP(A1302,'Medical Examinations'!$A$1:$J$2336,10,FALSE)</f>
        <v>Normal</v>
      </c>
      <c r="W1302" s="4"/>
      <c r="X1302" s="4"/>
    </row>
    <row r="1303" spans="1:24" ht="15.75" thickBot="1" x14ac:dyDescent="0.3">
      <c r="A1303" s="4" t="s">
        <v>1337</v>
      </c>
      <c r="B1303" s="5">
        <v>1968</v>
      </c>
      <c r="C1303" s="4" t="s">
        <v>15</v>
      </c>
      <c r="D1303" s="5">
        <v>13</v>
      </c>
      <c r="E1303" s="5" t="str">
        <f>CONCATENATE(D1303," ",C1303," ",B1303)</f>
        <v>13 Nov 1968</v>
      </c>
      <c r="F1303" s="4" t="str">
        <f>IF(M1303&lt;=30,"20-30",IF(M1303&lt;=40,"31-40",IF(M1303&lt;=50,"41-50","51+")))</f>
        <v>51+</v>
      </c>
      <c r="G1303" s="19">
        <v>10923.93</v>
      </c>
      <c r="H1303" s="4" t="s">
        <v>12</v>
      </c>
      <c r="I1303" s="4" t="s">
        <v>16</v>
      </c>
      <c r="J1303" s="4" t="s">
        <v>247</v>
      </c>
      <c r="K1303" s="4"/>
      <c r="L1303" s="4" t="str">
        <f>VLOOKUP(A1303,'Customer Names'!$A$2:$B$2336,2,FALSE)</f>
        <v>Eversman</v>
      </c>
      <c r="M1303" s="4">
        <f>DATEDIF(E1303,$K$2,"y")</f>
        <v>56</v>
      </c>
      <c r="N1303" s="4">
        <f>VLOOKUP(A1303,'Medical Examinations'!$A$2:$B$2336,2,FALSE)</f>
        <v>32.68</v>
      </c>
      <c r="O1303" s="4">
        <f>VLOOKUP(A1303,'Medical Examinations'!$A$1:$J$2336,3,FALSE)</f>
        <v>7.41</v>
      </c>
      <c r="P1303" s="4" t="str">
        <f>VLOOKUP(A1303,'Medical Examinations'!$A$1:$J$2336,4,FALSE)</f>
        <v>No</v>
      </c>
      <c r="Q1303" s="4" t="str">
        <f>VLOOKUP(A1303,'Medical Examinations'!$A$1:$J$2336,5,FALSE)</f>
        <v>No</v>
      </c>
      <c r="R1303" s="4">
        <f>VLOOKUP(A1303,'Medical Examinations'!$A$1:$J$2336,7,FALSE)</f>
        <v>0</v>
      </c>
      <c r="S1303" s="4" t="str">
        <f>VLOOKUP(A1303,'Medical Examinations'!$A$1:$J$2336,6,FALSE)</f>
        <v>No</v>
      </c>
      <c r="T1303" s="4" t="str">
        <f>VLOOKUP(A1303,'Medical Examinations'!$A$1:$J$2336,8,FALSE)</f>
        <v>No</v>
      </c>
      <c r="U1303" s="4" t="str">
        <f>VLOOKUP(A1303,'Medical Examinations'!$A$1:$J$2336,9,FALSE)</f>
        <v>Obesity</v>
      </c>
      <c r="V1303" s="4" t="str">
        <f>VLOOKUP(A1303,'Medical Examinations'!$A$1:$J$2336,10,FALSE)</f>
        <v>Diabetes</v>
      </c>
      <c r="W1303" s="4"/>
      <c r="X1303" s="4"/>
    </row>
    <row r="1304" spans="1:24" ht="15.75" thickBot="1" x14ac:dyDescent="0.3">
      <c r="A1304" s="4" t="s">
        <v>1338</v>
      </c>
      <c r="B1304" s="5">
        <v>1968</v>
      </c>
      <c r="C1304" s="4" t="s">
        <v>15</v>
      </c>
      <c r="D1304" s="5">
        <v>12</v>
      </c>
      <c r="E1304" s="5" t="str">
        <f>CONCATENATE(D1304," ",C1304," ",B1304)</f>
        <v>12 Nov 1968</v>
      </c>
      <c r="F1304" s="4" t="str">
        <f>IF(M1304&lt;=30,"20-30",IF(M1304&lt;=40,"31-40",IF(M1304&lt;=50,"41-50","51+")))</f>
        <v>51+</v>
      </c>
      <c r="G1304" s="19">
        <v>10928.85</v>
      </c>
      <c r="H1304" s="4" t="s">
        <v>12</v>
      </c>
      <c r="I1304" s="4" t="s">
        <v>12</v>
      </c>
      <c r="J1304" s="4" t="s">
        <v>13</v>
      </c>
      <c r="K1304" s="4"/>
      <c r="L1304" s="4" t="str">
        <f>VLOOKUP(A1304,'Customer Names'!$A$2:$B$2336,2,FALSE)</f>
        <v>Knight</v>
      </c>
      <c r="M1304" s="4">
        <f>DATEDIF(E1304,$K$2,"y")</f>
        <v>56</v>
      </c>
      <c r="N1304" s="4">
        <f>VLOOKUP(A1304,'Medical Examinations'!$A$2:$B$2336,2,FALSE)</f>
        <v>31.9</v>
      </c>
      <c r="O1304" s="4">
        <f>VLOOKUP(A1304,'Medical Examinations'!$A$1:$J$2336,3,FALSE)</f>
        <v>8.34</v>
      </c>
      <c r="P1304" s="4" t="str">
        <f>VLOOKUP(A1304,'Medical Examinations'!$A$1:$J$2336,4,FALSE)</f>
        <v>No</v>
      </c>
      <c r="Q1304" s="4" t="str">
        <f>VLOOKUP(A1304,'Medical Examinations'!$A$1:$J$2336,5,FALSE)</f>
        <v>No</v>
      </c>
      <c r="R1304" s="4">
        <f>VLOOKUP(A1304,'Medical Examinations'!$A$1:$J$2336,7,FALSE)</f>
        <v>0</v>
      </c>
      <c r="S1304" s="4" t="str">
        <f>VLOOKUP(A1304,'Medical Examinations'!$A$1:$J$2336,6,FALSE)</f>
        <v>No</v>
      </c>
      <c r="T1304" s="4" t="str">
        <f>VLOOKUP(A1304,'Medical Examinations'!$A$1:$J$2336,8,FALSE)</f>
        <v>No</v>
      </c>
      <c r="U1304" s="4" t="str">
        <f>VLOOKUP(A1304,'Medical Examinations'!$A$1:$J$2336,9,FALSE)</f>
        <v>Obesity</v>
      </c>
      <c r="V1304" s="4" t="str">
        <f>VLOOKUP(A1304,'Medical Examinations'!$A$1:$J$2336,10,FALSE)</f>
        <v>Diabetes</v>
      </c>
      <c r="W1304" s="4"/>
      <c r="X1304" s="4"/>
    </row>
    <row r="1305" spans="1:24" ht="15.75" thickBot="1" x14ac:dyDescent="0.3">
      <c r="A1305" s="4" t="s">
        <v>1339</v>
      </c>
      <c r="B1305" s="5">
        <v>1969</v>
      </c>
      <c r="C1305" s="4" t="s">
        <v>15</v>
      </c>
      <c r="D1305" s="5">
        <v>10</v>
      </c>
      <c r="E1305" s="5" t="str">
        <f>CONCATENATE(D1305," ",C1305," ",B1305)</f>
        <v>10 Nov 1969</v>
      </c>
      <c r="F1305" s="4" t="str">
        <f>IF(M1305&lt;=30,"20-30",IF(M1305&lt;=40,"31-40",IF(M1305&lt;=50,"41-50","51+")))</f>
        <v>51+</v>
      </c>
      <c r="G1305" s="19">
        <v>10942.13</v>
      </c>
      <c r="H1305" s="4" t="s">
        <v>12</v>
      </c>
      <c r="I1305" s="4" t="s">
        <v>12</v>
      </c>
      <c r="J1305" s="4" t="s">
        <v>23</v>
      </c>
      <c r="K1305" s="4"/>
      <c r="L1305" s="4" t="str">
        <f>VLOOKUP(A1305,'Customer Names'!$A$2:$B$2336,2,FALSE)</f>
        <v>Yaremczuk</v>
      </c>
      <c r="M1305" s="4">
        <f>DATEDIF(E1305,$K$2,"y")</f>
        <v>55</v>
      </c>
      <c r="N1305" s="4">
        <f>VLOOKUP(A1305,'Medical Examinations'!$A$2:$B$2336,2,FALSE)</f>
        <v>24.795000000000002</v>
      </c>
      <c r="O1305" s="4">
        <f>VLOOKUP(A1305,'Medical Examinations'!$A$1:$J$2336,3,FALSE)</f>
        <v>4.07</v>
      </c>
      <c r="P1305" s="4" t="str">
        <f>VLOOKUP(A1305,'Medical Examinations'!$A$1:$J$2336,4,FALSE)</f>
        <v>Yes</v>
      </c>
      <c r="Q1305" s="4" t="str">
        <f>VLOOKUP(A1305,'Medical Examinations'!$A$1:$J$2336,5,FALSE)</f>
        <v>No</v>
      </c>
      <c r="R1305" s="4">
        <f>VLOOKUP(A1305,'Medical Examinations'!$A$1:$J$2336,7,FALSE)</f>
        <v>1</v>
      </c>
      <c r="S1305" s="4" t="str">
        <f>VLOOKUP(A1305,'Medical Examinations'!$A$1:$J$2336,6,FALSE)</f>
        <v>Yes</v>
      </c>
      <c r="T1305" s="4" t="str">
        <f>VLOOKUP(A1305,'Medical Examinations'!$A$1:$J$2336,8,FALSE)</f>
        <v>No</v>
      </c>
      <c r="U1305" s="4" t="str">
        <f>VLOOKUP(A1305,'Medical Examinations'!$A$1:$J$2336,9,FALSE)</f>
        <v>Normal Weight</v>
      </c>
      <c r="V1305" s="4" t="str">
        <f>VLOOKUP(A1305,'Medical Examinations'!$A$1:$J$2336,10,FALSE)</f>
        <v>Normal</v>
      </c>
      <c r="W1305" s="4"/>
      <c r="X1305" s="4"/>
    </row>
    <row r="1306" spans="1:24" ht="15.75" thickBot="1" x14ac:dyDescent="0.3">
      <c r="A1306" s="4" t="s">
        <v>1340</v>
      </c>
      <c r="B1306" s="5">
        <v>1965</v>
      </c>
      <c r="C1306" s="4" t="s">
        <v>30</v>
      </c>
      <c r="D1306" s="5">
        <v>4</v>
      </c>
      <c r="E1306" s="5" t="str">
        <f>CONCATENATE(D1306," ",C1306," ",B1306)</f>
        <v>4 Dec 1965</v>
      </c>
      <c r="F1306" s="4" t="str">
        <f>IF(M1306&lt;=30,"20-30",IF(M1306&lt;=40,"31-40",IF(M1306&lt;=50,"41-50","51+")))</f>
        <v>51+</v>
      </c>
      <c r="G1306" s="19">
        <v>10959.33</v>
      </c>
      <c r="H1306" s="4" t="s">
        <v>12</v>
      </c>
      <c r="I1306" s="4" t="s">
        <v>12</v>
      </c>
      <c r="J1306" s="4" t="s">
        <v>42</v>
      </c>
      <c r="K1306" s="4"/>
      <c r="L1306" s="4" t="str">
        <f>VLOOKUP(A1306,'Customer Names'!$A$2:$B$2336,2,FALSE)</f>
        <v>Larios</v>
      </c>
      <c r="M1306" s="4">
        <f>DATEDIF(E1306,$K$2,"y")</f>
        <v>59</v>
      </c>
      <c r="N1306" s="4">
        <f>VLOOKUP(A1306,'Medical Examinations'!$A$2:$B$2336,2,FALSE)</f>
        <v>23.7</v>
      </c>
      <c r="O1306" s="4">
        <f>VLOOKUP(A1306,'Medical Examinations'!$A$1:$J$2336,3,FALSE)</f>
        <v>10.45</v>
      </c>
      <c r="P1306" s="4" t="str">
        <f>VLOOKUP(A1306,'Medical Examinations'!$A$1:$J$2336,4,FALSE)</f>
        <v>No</v>
      </c>
      <c r="Q1306" s="4" t="str">
        <f>VLOOKUP(A1306,'Medical Examinations'!$A$1:$J$2336,5,FALSE)</f>
        <v>No</v>
      </c>
      <c r="R1306" s="4">
        <f>VLOOKUP(A1306,'Medical Examinations'!$A$1:$J$2336,7,FALSE)</f>
        <v>0</v>
      </c>
      <c r="S1306" s="4" t="str">
        <f>VLOOKUP(A1306,'Medical Examinations'!$A$1:$J$2336,6,FALSE)</f>
        <v>No</v>
      </c>
      <c r="T1306" s="4" t="str">
        <f>VLOOKUP(A1306,'Medical Examinations'!$A$1:$J$2336,8,FALSE)</f>
        <v>No</v>
      </c>
      <c r="U1306" s="4" t="str">
        <f>VLOOKUP(A1306,'Medical Examinations'!$A$1:$J$2336,9,FALSE)</f>
        <v>Normal Weight</v>
      </c>
      <c r="V1306" s="4" t="str">
        <f>VLOOKUP(A1306,'Medical Examinations'!$A$1:$J$2336,10,FALSE)</f>
        <v>Diabetes</v>
      </c>
      <c r="W1306" s="4"/>
      <c r="X1306" s="4"/>
    </row>
    <row r="1307" spans="1:24" ht="15.75" thickBot="1" x14ac:dyDescent="0.3">
      <c r="A1307" s="4" t="s">
        <v>1341</v>
      </c>
      <c r="B1307" s="5">
        <v>1969</v>
      </c>
      <c r="C1307" s="4" t="s">
        <v>34</v>
      </c>
      <c r="D1307" s="5">
        <v>14</v>
      </c>
      <c r="E1307" s="5" t="str">
        <f>CONCATENATE(D1307," ",C1307," ",B1307)</f>
        <v>14 Aug 1969</v>
      </c>
      <c r="F1307" s="4" t="str">
        <f>IF(M1307&lt;=30,"20-30",IF(M1307&lt;=40,"31-40",IF(M1307&lt;=50,"41-50","51+")))</f>
        <v>51+</v>
      </c>
      <c r="G1307" s="19">
        <v>10959.69</v>
      </c>
      <c r="H1307" s="4" t="s">
        <v>12</v>
      </c>
      <c r="I1307" s="4" t="s">
        <v>12</v>
      </c>
      <c r="J1307" s="4" t="s">
        <v>23</v>
      </c>
      <c r="K1307" s="4"/>
      <c r="L1307" s="4" t="str">
        <f>VLOOKUP(A1307,'Customer Names'!$A$2:$B$2336,2,FALSE)</f>
        <v>Dawes</v>
      </c>
      <c r="M1307" s="4">
        <f>DATEDIF(E1307,$K$2,"y")</f>
        <v>55</v>
      </c>
      <c r="N1307" s="4">
        <f>VLOOKUP(A1307,'Medical Examinations'!$A$2:$B$2336,2,FALSE)</f>
        <v>37.43</v>
      </c>
      <c r="O1307" s="4">
        <f>VLOOKUP(A1307,'Medical Examinations'!$A$1:$J$2336,3,FALSE)</f>
        <v>4.3499999999999996</v>
      </c>
      <c r="P1307" s="4" t="str">
        <f>VLOOKUP(A1307,'Medical Examinations'!$A$1:$J$2336,4,FALSE)</f>
        <v>Yes</v>
      </c>
      <c r="Q1307" s="4" t="str">
        <f>VLOOKUP(A1307,'Medical Examinations'!$A$1:$J$2336,5,FALSE)</f>
        <v>No</v>
      </c>
      <c r="R1307" s="4">
        <f>VLOOKUP(A1307,'Medical Examinations'!$A$1:$J$2336,7,FALSE)</f>
        <v>1</v>
      </c>
      <c r="S1307" s="4" t="str">
        <f>VLOOKUP(A1307,'Medical Examinations'!$A$1:$J$2336,6,FALSE)</f>
        <v>Yes</v>
      </c>
      <c r="T1307" s="4" t="str">
        <f>VLOOKUP(A1307,'Medical Examinations'!$A$1:$J$2336,8,FALSE)</f>
        <v>No</v>
      </c>
      <c r="U1307" s="4" t="str">
        <f>VLOOKUP(A1307,'Medical Examinations'!$A$1:$J$2336,9,FALSE)</f>
        <v>Obesity</v>
      </c>
      <c r="V1307" s="4" t="str">
        <f>VLOOKUP(A1307,'Medical Examinations'!$A$1:$J$2336,10,FALSE)</f>
        <v>Normal</v>
      </c>
      <c r="W1307" s="4"/>
      <c r="X1307" s="4"/>
    </row>
    <row r="1308" spans="1:24" ht="15.75" thickBot="1" x14ac:dyDescent="0.3">
      <c r="A1308" s="4" t="s">
        <v>1342</v>
      </c>
      <c r="B1308" s="5">
        <v>1965</v>
      </c>
      <c r="C1308" s="4" t="s">
        <v>18</v>
      </c>
      <c r="D1308" s="5">
        <v>19</v>
      </c>
      <c r="E1308" s="5" t="str">
        <f>CONCATENATE(D1308," ",C1308," ",B1308)</f>
        <v>19 Jun 1965</v>
      </c>
      <c r="F1308" s="4" t="str">
        <f>IF(M1308&lt;=30,"20-30",IF(M1308&lt;=40,"31-40",IF(M1308&lt;=50,"41-50","51+")))</f>
        <v>51+</v>
      </c>
      <c r="G1308" s="19">
        <v>10965.45</v>
      </c>
      <c r="H1308" s="4" t="s">
        <v>12</v>
      </c>
      <c r="I1308" s="4" t="s">
        <v>11</v>
      </c>
      <c r="J1308" s="4" t="s">
        <v>42</v>
      </c>
      <c r="K1308" s="4"/>
      <c r="L1308" s="4" t="str">
        <f>VLOOKUP(A1308,'Customer Names'!$A$2:$B$2336,2,FALSE)</f>
        <v>Bell</v>
      </c>
      <c r="M1308" s="4">
        <f>DATEDIF(E1308,$K$2,"y")</f>
        <v>59</v>
      </c>
      <c r="N1308" s="4">
        <f>VLOOKUP(A1308,'Medical Examinations'!$A$2:$B$2336,2,FALSE)</f>
        <v>28.1</v>
      </c>
      <c r="O1308" s="4">
        <f>VLOOKUP(A1308,'Medical Examinations'!$A$1:$J$2336,3,FALSE)</f>
        <v>11.2</v>
      </c>
      <c r="P1308" s="4" t="str">
        <f>VLOOKUP(A1308,'Medical Examinations'!$A$1:$J$2336,4,FALSE)</f>
        <v>No</v>
      </c>
      <c r="Q1308" s="4" t="str">
        <f>VLOOKUP(A1308,'Medical Examinations'!$A$1:$J$2336,5,FALSE)</f>
        <v>No</v>
      </c>
      <c r="R1308" s="4">
        <f>VLOOKUP(A1308,'Medical Examinations'!$A$1:$J$2336,7,FALSE)</f>
        <v>0</v>
      </c>
      <c r="S1308" s="4" t="str">
        <f>VLOOKUP(A1308,'Medical Examinations'!$A$1:$J$2336,6,FALSE)</f>
        <v>No</v>
      </c>
      <c r="T1308" s="4" t="str">
        <f>VLOOKUP(A1308,'Medical Examinations'!$A$1:$J$2336,8,FALSE)</f>
        <v>No</v>
      </c>
      <c r="U1308" s="4" t="str">
        <f>VLOOKUP(A1308,'Medical Examinations'!$A$1:$J$2336,9,FALSE)</f>
        <v>Overweight</v>
      </c>
      <c r="V1308" s="4" t="str">
        <f>VLOOKUP(A1308,'Medical Examinations'!$A$1:$J$2336,10,FALSE)</f>
        <v>Diabetes</v>
      </c>
      <c r="W1308" s="4"/>
      <c r="X1308" s="4"/>
    </row>
    <row r="1309" spans="1:24" ht="15.75" thickBot="1" x14ac:dyDescent="0.3">
      <c r="A1309" s="4" t="s">
        <v>1343</v>
      </c>
      <c r="B1309" s="5">
        <v>1966</v>
      </c>
      <c r="C1309" s="4" t="s">
        <v>10</v>
      </c>
      <c r="D1309" s="5">
        <v>9</v>
      </c>
      <c r="E1309" s="5" t="str">
        <f>CONCATENATE(D1309," ",C1309," ",B1309)</f>
        <v>9 Jul 1966</v>
      </c>
      <c r="F1309" s="4" t="str">
        <f>IF(M1309&lt;=30,"20-30",IF(M1309&lt;=40,"31-40",IF(M1309&lt;=50,"41-50","51+")))</f>
        <v>51+</v>
      </c>
      <c r="G1309" s="19">
        <v>10976.25</v>
      </c>
      <c r="H1309" s="4" t="s">
        <v>12</v>
      </c>
      <c r="I1309" s="4" t="s">
        <v>11</v>
      </c>
      <c r="J1309" s="4" t="s">
        <v>23</v>
      </c>
      <c r="K1309" s="4"/>
      <c r="L1309" s="4" t="str">
        <f>VLOOKUP(A1309,'Customer Names'!$A$2:$B$2336,2,FALSE)</f>
        <v>Harder</v>
      </c>
      <c r="M1309" s="4">
        <f>DATEDIF(E1309,$K$2,"y")</f>
        <v>58</v>
      </c>
      <c r="N1309" s="4">
        <f>VLOOKUP(A1309,'Medical Examinations'!$A$2:$B$2336,2,FALSE)</f>
        <v>33.725000000000001</v>
      </c>
      <c r="O1309" s="4">
        <f>VLOOKUP(A1309,'Medical Examinations'!$A$1:$J$2336,3,FALSE)</f>
        <v>5.51</v>
      </c>
      <c r="P1309" s="4" t="str">
        <f>VLOOKUP(A1309,'Medical Examinations'!$A$1:$J$2336,4,FALSE)</f>
        <v>Yes</v>
      </c>
      <c r="Q1309" s="4" t="str">
        <f>VLOOKUP(A1309,'Medical Examinations'!$A$1:$J$2336,5,FALSE)</f>
        <v>No</v>
      </c>
      <c r="R1309" s="4">
        <f>VLOOKUP(A1309,'Medical Examinations'!$A$1:$J$2336,7,FALSE)</f>
        <v>2</v>
      </c>
      <c r="S1309" s="4" t="str">
        <f>VLOOKUP(A1309,'Medical Examinations'!$A$1:$J$2336,6,FALSE)</f>
        <v>No</v>
      </c>
      <c r="T1309" s="4" t="str">
        <f>VLOOKUP(A1309,'Medical Examinations'!$A$1:$J$2336,8,FALSE)</f>
        <v>No</v>
      </c>
      <c r="U1309" s="4" t="str">
        <f>VLOOKUP(A1309,'Medical Examinations'!$A$1:$J$2336,9,FALSE)</f>
        <v>Obesity</v>
      </c>
      <c r="V1309" s="4" t="str">
        <f>VLOOKUP(A1309,'Medical Examinations'!$A$1:$J$2336,10,FALSE)</f>
        <v>Normal</v>
      </c>
      <c r="W1309" s="4"/>
      <c r="X1309" s="4"/>
    </row>
    <row r="1310" spans="1:24" ht="15.75" thickBot="1" x14ac:dyDescent="0.3">
      <c r="A1310" s="4" t="s">
        <v>1344</v>
      </c>
      <c r="B1310" s="5">
        <v>1973</v>
      </c>
      <c r="C1310" s="4" t="s">
        <v>36</v>
      </c>
      <c r="D1310" s="5">
        <v>21</v>
      </c>
      <c r="E1310" s="5" t="str">
        <f>CONCATENATE(D1310," ",C1310," ",B1310)</f>
        <v>21 Oct 1973</v>
      </c>
      <c r="F1310" s="4" t="str">
        <f>IF(M1310&lt;=30,"20-30",IF(M1310&lt;=40,"31-40",IF(M1310&lt;=50,"41-50","51+")))</f>
        <v>51+</v>
      </c>
      <c r="G1310" s="19">
        <v>10977.21</v>
      </c>
      <c r="H1310" s="4" t="s">
        <v>12</v>
      </c>
      <c r="I1310" s="4" t="s">
        <v>16</v>
      </c>
      <c r="J1310" s="4" t="s">
        <v>13</v>
      </c>
      <c r="K1310" s="4"/>
      <c r="L1310" s="4" t="str">
        <f>VLOOKUP(A1310,'Customer Names'!$A$2:$B$2336,2,FALSE)</f>
        <v>Astrike-Davis</v>
      </c>
      <c r="M1310" s="4">
        <f>DATEDIF(E1310,$K$2,"y")</f>
        <v>51</v>
      </c>
      <c r="N1310" s="4">
        <f>VLOOKUP(A1310,'Medical Examinations'!$A$2:$B$2336,2,FALSE)</f>
        <v>41.47</v>
      </c>
      <c r="O1310" s="4">
        <f>VLOOKUP(A1310,'Medical Examinations'!$A$1:$J$2336,3,FALSE)</f>
        <v>10.34</v>
      </c>
      <c r="P1310" s="4" t="str">
        <f>VLOOKUP(A1310,'Medical Examinations'!$A$1:$J$2336,4,FALSE)</f>
        <v>No</v>
      </c>
      <c r="Q1310" s="4" t="str">
        <f>VLOOKUP(A1310,'Medical Examinations'!$A$1:$J$2336,5,FALSE)</f>
        <v>No</v>
      </c>
      <c r="R1310" s="4">
        <f>VLOOKUP(A1310,'Medical Examinations'!$A$1:$J$2336,7,FALSE)</f>
        <v>2</v>
      </c>
      <c r="S1310" s="4" t="str">
        <f>VLOOKUP(A1310,'Medical Examinations'!$A$1:$J$2336,6,FALSE)</f>
        <v>No</v>
      </c>
      <c r="T1310" s="4" t="str">
        <f>VLOOKUP(A1310,'Medical Examinations'!$A$1:$J$2336,8,FALSE)</f>
        <v>No</v>
      </c>
      <c r="U1310" s="4" t="str">
        <f>VLOOKUP(A1310,'Medical Examinations'!$A$1:$J$2336,9,FALSE)</f>
        <v>Obesity</v>
      </c>
      <c r="V1310" s="4" t="str">
        <f>VLOOKUP(A1310,'Medical Examinations'!$A$1:$J$2336,10,FALSE)</f>
        <v>Diabetes</v>
      </c>
      <c r="W1310" s="4"/>
      <c r="X1310" s="4"/>
    </row>
    <row r="1311" spans="1:24" ht="15.75" thickBot="1" x14ac:dyDescent="0.3">
      <c r="A1311" s="4" t="s">
        <v>1345</v>
      </c>
      <c r="B1311" s="5">
        <v>1965</v>
      </c>
      <c r="C1311" s="4" t="s">
        <v>30</v>
      </c>
      <c r="D1311" s="5">
        <v>18</v>
      </c>
      <c r="E1311" s="5" t="str">
        <f>CONCATENATE(D1311," ",C1311," ",B1311)</f>
        <v>18 Dec 1965</v>
      </c>
      <c r="F1311" s="4" t="str">
        <f>IF(M1311&lt;=30,"20-30",IF(M1311&lt;=40,"31-40",IF(M1311&lt;=50,"41-50","51+")))</f>
        <v>51+</v>
      </c>
      <c r="G1311" s="19">
        <v>10982.5</v>
      </c>
      <c r="H1311" s="4" t="s">
        <v>12</v>
      </c>
      <c r="I1311" s="4" t="s">
        <v>12</v>
      </c>
      <c r="J1311" s="4" t="s">
        <v>13</v>
      </c>
      <c r="K1311" s="4"/>
      <c r="L1311" s="4" t="str">
        <f>VLOOKUP(A1311,'Customer Names'!$A$2:$B$2336,2,FALSE)</f>
        <v>Vinson</v>
      </c>
      <c r="M1311" s="4">
        <f>DATEDIF(E1311,$K$2,"y")</f>
        <v>59</v>
      </c>
      <c r="N1311" s="4">
        <f>VLOOKUP(A1311,'Medical Examinations'!$A$2:$B$2336,2,FALSE)</f>
        <v>40.369999999999997</v>
      </c>
      <c r="O1311" s="4">
        <f>VLOOKUP(A1311,'Medical Examinations'!$A$1:$J$2336,3,FALSE)</f>
        <v>8.2100000000000009</v>
      </c>
      <c r="P1311" s="4" t="str">
        <f>VLOOKUP(A1311,'Medical Examinations'!$A$1:$J$2336,4,FALSE)</f>
        <v>No</v>
      </c>
      <c r="Q1311" s="4" t="str">
        <f>VLOOKUP(A1311,'Medical Examinations'!$A$1:$J$2336,5,FALSE)</f>
        <v>No</v>
      </c>
      <c r="R1311" s="4">
        <f>VLOOKUP(A1311,'Medical Examinations'!$A$1:$J$2336,7,FALSE)</f>
        <v>0</v>
      </c>
      <c r="S1311" s="4" t="str">
        <f>VLOOKUP(A1311,'Medical Examinations'!$A$1:$J$2336,6,FALSE)</f>
        <v>No</v>
      </c>
      <c r="T1311" s="4" t="str">
        <f>VLOOKUP(A1311,'Medical Examinations'!$A$1:$J$2336,8,FALSE)</f>
        <v>No</v>
      </c>
      <c r="U1311" s="4" t="str">
        <f>VLOOKUP(A1311,'Medical Examinations'!$A$1:$J$2336,9,FALSE)</f>
        <v>Obesity</v>
      </c>
      <c r="V1311" s="4" t="str">
        <f>VLOOKUP(A1311,'Medical Examinations'!$A$1:$J$2336,10,FALSE)</f>
        <v>Diabetes</v>
      </c>
      <c r="W1311" s="4"/>
      <c r="X1311" s="4"/>
    </row>
    <row r="1312" spans="1:24" ht="15.75" thickBot="1" x14ac:dyDescent="0.3">
      <c r="A1312" s="4" t="s">
        <v>1346</v>
      </c>
      <c r="B1312" s="5">
        <v>2000</v>
      </c>
      <c r="C1312" s="4" t="s">
        <v>20</v>
      </c>
      <c r="D1312" s="5">
        <v>17</v>
      </c>
      <c r="E1312" s="5" t="str">
        <f>CONCATENATE(D1312," ",C1312," ",B1312)</f>
        <v>17 Sep 2000</v>
      </c>
      <c r="F1312" s="4" t="str">
        <f>IF(M1312&lt;=30,"20-30",IF(M1312&lt;=40,"31-40",IF(M1312&lt;=50,"41-50","51+")))</f>
        <v>20-30</v>
      </c>
      <c r="G1312" s="19">
        <v>10991.58</v>
      </c>
      <c r="H1312" s="4" t="s">
        <v>12</v>
      </c>
      <c r="I1312" s="4" t="s">
        <v>12</v>
      </c>
      <c r="J1312" s="4" t="s">
        <v>23</v>
      </c>
      <c r="K1312" s="4"/>
      <c r="L1312" s="4" t="str">
        <f>VLOOKUP(A1312,'Customer Names'!$A$2:$B$2336,2,FALSE)</f>
        <v>McVay</v>
      </c>
      <c r="M1312" s="4">
        <f>DATEDIF(E1312,$K$2,"y")</f>
        <v>24</v>
      </c>
      <c r="N1312" s="4">
        <f>VLOOKUP(A1312,'Medical Examinations'!$A$2:$B$2336,2,FALSE)</f>
        <v>52.37</v>
      </c>
      <c r="O1312" s="4">
        <f>VLOOKUP(A1312,'Medical Examinations'!$A$1:$J$2336,3,FALSE)</f>
        <v>5.0599999999999996</v>
      </c>
      <c r="P1312" s="4" t="str">
        <f>VLOOKUP(A1312,'Medical Examinations'!$A$1:$J$2336,4,FALSE)</f>
        <v>Yes</v>
      </c>
      <c r="Q1312" s="4" t="str">
        <f>VLOOKUP(A1312,'Medical Examinations'!$A$1:$J$2336,5,FALSE)</f>
        <v>Yes</v>
      </c>
      <c r="R1312" s="4">
        <f>VLOOKUP(A1312,'Medical Examinations'!$A$1:$J$2336,7,FALSE)</f>
        <v>2</v>
      </c>
      <c r="S1312" s="4" t="str">
        <f>VLOOKUP(A1312,'Medical Examinations'!$A$1:$J$2336,6,FALSE)</f>
        <v>No</v>
      </c>
      <c r="T1312" s="4" t="str">
        <f>VLOOKUP(A1312,'Medical Examinations'!$A$1:$J$2336,8,FALSE)</f>
        <v>No</v>
      </c>
      <c r="U1312" s="4" t="str">
        <f>VLOOKUP(A1312,'Medical Examinations'!$A$1:$J$2336,9,FALSE)</f>
        <v>Obesity</v>
      </c>
      <c r="V1312" s="4" t="str">
        <f>VLOOKUP(A1312,'Medical Examinations'!$A$1:$J$2336,10,FALSE)</f>
        <v>Normal</v>
      </c>
      <c r="W1312" s="4"/>
      <c r="X1312" s="4"/>
    </row>
    <row r="1313" spans="1:24" ht="15.75" thickBot="1" x14ac:dyDescent="0.3">
      <c r="A1313" s="4" t="s">
        <v>1347</v>
      </c>
      <c r="B1313" s="5">
        <v>1968</v>
      </c>
      <c r="C1313" s="4" t="s">
        <v>36</v>
      </c>
      <c r="D1313" s="5">
        <v>24</v>
      </c>
      <c r="E1313" s="5" t="str">
        <f>CONCATENATE(D1313," ",C1313," ",B1313)</f>
        <v>24 Oct 1968</v>
      </c>
      <c r="F1313" s="4" t="str">
        <f>IF(M1313&lt;=30,"20-30",IF(M1313&lt;=40,"31-40",IF(M1313&lt;=50,"41-50","51+")))</f>
        <v>51+</v>
      </c>
      <c r="G1313" s="19">
        <v>11013.71</v>
      </c>
      <c r="H1313" s="4" t="s">
        <v>12</v>
      </c>
      <c r="I1313" s="4" t="s">
        <v>16</v>
      </c>
      <c r="J1313" s="4" t="s">
        <v>13</v>
      </c>
      <c r="K1313" s="4"/>
      <c r="L1313" s="4" t="str">
        <f>VLOOKUP(A1313,'Customer Names'!$A$2:$B$2336,2,FALSE)</f>
        <v>Chorey</v>
      </c>
      <c r="M1313" s="4">
        <f>DATEDIF(E1313,$K$2,"y")</f>
        <v>56</v>
      </c>
      <c r="N1313" s="4">
        <f>VLOOKUP(A1313,'Medical Examinations'!$A$2:$B$2336,2,FALSE)</f>
        <v>21.01</v>
      </c>
      <c r="O1313" s="4">
        <f>VLOOKUP(A1313,'Medical Examinations'!$A$1:$J$2336,3,FALSE)</f>
        <v>7.37</v>
      </c>
      <c r="P1313" s="4" t="str">
        <f>VLOOKUP(A1313,'Medical Examinations'!$A$1:$J$2336,4,FALSE)</f>
        <v>No</v>
      </c>
      <c r="Q1313" s="4" t="str">
        <f>VLOOKUP(A1313,'Medical Examinations'!$A$1:$J$2336,5,FALSE)</f>
        <v>No</v>
      </c>
      <c r="R1313" s="4">
        <f>VLOOKUP(A1313,'Medical Examinations'!$A$1:$J$2336,7,FALSE)</f>
        <v>0</v>
      </c>
      <c r="S1313" s="4" t="str">
        <f>VLOOKUP(A1313,'Medical Examinations'!$A$1:$J$2336,6,FALSE)</f>
        <v>No</v>
      </c>
      <c r="T1313" s="4" t="str">
        <f>VLOOKUP(A1313,'Medical Examinations'!$A$1:$J$2336,8,FALSE)</f>
        <v>No</v>
      </c>
      <c r="U1313" s="4" t="str">
        <f>VLOOKUP(A1313,'Medical Examinations'!$A$1:$J$2336,9,FALSE)</f>
        <v>Normal Weight</v>
      </c>
      <c r="V1313" s="4" t="str">
        <f>VLOOKUP(A1313,'Medical Examinations'!$A$1:$J$2336,10,FALSE)</f>
        <v>Diabetes</v>
      </c>
      <c r="W1313" s="4"/>
      <c r="X1313" s="4"/>
    </row>
    <row r="1314" spans="1:24" ht="15.75" thickBot="1" x14ac:dyDescent="0.3">
      <c r="A1314" s="4" t="s">
        <v>1348</v>
      </c>
      <c r="B1314" s="5">
        <v>1974</v>
      </c>
      <c r="C1314" s="4" t="s">
        <v>30</v>
      </c>
      <c r="D1314" s="5">
        <v>15</v>
      </c>
      <c r="E1314" s="5" t="str">
        <f>CONCATENATE(D1314," ",C1314," ",B1314)</f>
        <v>15 Dec 1974</v>
      </c>
      <c r="F1314" s="4" t="str">
        <f>IF(M1314&lt;=30,"20-30",IF(M1314&lt;=40,"31-40",IF(M1314&lt;=50,"41-50","51+")))</f>
        <v>41-50</v>
      </c>
      <c r="G1314" s="19">
        <v>11015.17</v>
      </c>
      <c r="H1314" s="4" t="s">
        <v>12</v>
      </c>
      <c r="I1314" s="4" t="s">
        <v>16</v>
      </c>
      <c r="J1314" s="4" t="s">
        <v>23</v>
      </c>
      <c r="K1314" s="4"/>
      <c r="L1314" s="4" t="str">
        <f>VLOOKUP(A1314,'Customer Names'!$A$2:$B$2336,2,FALSE)</f>
        <v>Escartin</v>
      </c>
      <c r="M1314" s="4">
        <f>DATEDIF(E1314,$K$2,"y")</f>
        <v>50</v>
      </c>
      <c r="N1314" s="4">
        <f>VLOOKUP(A1314,'Medical Examinations'!$A$2:$B$2336,2,FALSE)</f>
        <v>27.93</v>
      </c>
      <c r="O1314" s="4">
        <f>VLOOKUP(A1314,'Medical Examinations'!$A$1:$J$2336,3,FALSE)</f>
        <v>9.9600000000000009</v>
      </c>
      <c r="P1314" s="4" t="str">
        <f>VLOOKUP(A1314,'Medical Examinations'!$A$1:$J$2336,4,FALSE)</f>
        <v>No</v>
      </c>
      <c r="Q1314" s="4" t="str">
        <f>VLOOKUP(A1314,'Medical Examinations'!$A$1:$J$2336,5,FALSE)</f>
        <v>No</v>
      </c>
      <c r="R1314" s="4">
        <f>VLOOKUP(A1314,'Medical Examinations'!$A$1:$J$2336,7,FALSE)</f>
        <v>0</v>
      </c>
      <c r="S1314" s="4" t="str">
        <f>VLOOKUP(A1314,'Medical Examinations'!$A$1:$J$2336,6,FALSE)</f>
        <v>No</v>
      </c>
      <c r="T1314" s="4" t="str">
        <f>VLOOKUP(A1314,'Medical Examinations'!$A$1:$J$2336,8,FALSE)</f>
        <v>No</v>
      </c>
      <c r="U1314" s="4" t="str">
        <f>VLOOKUP(A1314,'Medical Examinations'!$A$1:$J$2336,9,FALSE)</f>
        <v>Overweight</v>
      </c>
      <c r="V1314" s="4" t="str">
        <f>VLOOKUP(A1314,'Medical Examinations'!$A$1:$J$2336,10,FALSE)</f>
        <v>Diabetes</v>
      </c>
      <c r="W1314" s="4"/>
      <c r="X1314" s="4"/>
    </row>
    <row r="1315" spans="1:24" ht="15.75" thickBot="1" x14ac:dyDescent="0.3">
      <c r="A1315" s="4" t="s">
        <v>1349</v>
      </c>
      <c r="B1315" s="5">
        <v>1991</v>
      </c>
      <c r="C1315" s="4" t="s">
        <v>18</v>
      </c>
      <c r="D1315" s="5">
        <v>26</v>
      </c>
      <c r="E1315" s="5" t="str">
        <f>CONCATENATE(D1315," ",C1315," ",B1315)</f>
        <v>26 Jun 1991</v>
      </c>
      <c r="F1315" s="4" t="str">
        <f>IF(M1315&lt;=30,"20-30",IF(M1315&lt;=40,"31-40",IF(M1315&lt;=50,"41-50","51+")))</f>
        <v>31-40</v>
      </c>
      <c r="G1315" s="19">
        <v>11018.05</v>
      </c>
      <c r="H1315" s="4" t="s">
        <v>12</v>
      </c>
      <c r="I1315" s="4" t="s">
        <v>11</v>
      </c>
      <c r="J1315" s="4" t="s">
        <v>23</v>
      </c>
      <c r="K1315" s="4"/>
      <c r="L1315" s="4" t="str">
        <f>VLOOKUP(A1315,'Customer Names'!$A$2:$B$2336,2,FALSE)</f>
        <v>Leguizamo</v>
      </c>
      <c r="M1315" s="4">
        <f>DATEDIF(E1315,$K$2,"y")</f>
        <v>33</v>
      </c>
      <c r="N1315" s="4">
        <f>VLOOKUP(A1315,'Medical Examinations'!$A$2:$B$2336,2,FALSE)</f>
        <v>41.04</v>
      </c>
      <c r="O1315" s="4">
        <f>VLOOKUP(A1315,'Medical Examinations'!$A$1:$J$2336,3,FALSE)</f>
        <v>5.59</v>
      </c>
      <c r="P1315" s="4" t="str">
        <f>VLOOKUP(A1315,'Medical Examinations'!$A$1:$J$2336,4,FALSE)</f>
        <v>No</v>
      </c>
      <c r="Q1315" s="4" t="str">
        <f>VLOOKUP(A1315,'Medical Examinations'!$A$1:$J$2336,5,FALSE)</f>
        <v>No</v>
      </c>
      <c r="R1315" s="4">
        <f>VLOOKUP(A1315,'Medical Examinations'!$A$1:$J$2336,7,FALSE)</f>
        <v>0</v>
      </c>
      <c r="S1315" s="4" t="str">
        <f>VLOOKUP(A1315,'Medical Examinations'!$A$1:$J$2336,6,FALSE)</f>
        <v>No</v>
      </c>
      <c r="T1315" s="4" t="str">
        <f>VLOOKUP(A1315,'Medical Examinations'!$A$1:$J$2336,8,FALSE)</f>
        <v>No</v>
      </c>
      <c r="U1315" s="4" t="str">
        <f>VLOOKUP(A1315,'Medical Examinations'!$A$1:$J$2336,9,FALSE)</f>
        <v>Obesity</v>
      </c>
      <c r="V1315" s="4" t="str">
        <f>VLOOKUP(A1315,'Medical Examinations'!$A$1:$J$2336,10,FALSE)</f>
        <v>Normal</v>
      </c>
      <c r="W1315" s="4"/>
      <c r="X1315" s="4"/>
    </row>
    <row r="1316" spans="1:24" ht="15.75" thickBot="1" x14ac:dyDescent="0.3">
      <c r="A1316" s="4" t="s">
        <v>1350</v>
      </c>
      <c r="B1316" s="5">
        <v>1996</v>
      </c>
      <c r="C1316" s="4" t="s">
        <v>10</v>
      </c>
      <c r="D1316" s="5">
        <v>21</v>
      </c>
      <c r="E1316" s="5" t="str">
        <f>CONCATENATE(D1316," ",C1316," ",B1316)</f>
        <v>21 Jul 1996</v>
      </c>
      <c r="F1316" s="4" t="str">
        <f>IF(M1316&lt;=30,"20-30",IF(M1316&lt;=40,"31-40",IF(M1316&lt;=50,"41-50","51+")))</f>
        <v>20-30</v>
      </c>
      <c r="G1316" s="19">
        <v>11028.56</v>
      </c>
      <c r="H1316" s="4" t="s">
        <v>12</v>
      </c>
      <c r="I1316" s="4" t="s">
        <v>12</v>
      </c>
      <c r="J1316" s="4" t="s">
        <v>23</v>
      </c>
      <c r="K1316" s="4"/>
      <c r="L1316" s="4" t="str">
        <f>VLOOKUP(A1316,'Customer Names'!$A$2:$B$2336,2,FALSE)</f>
        <v>Kallay</v>
      </c>
      <c r="M1316" s="4">
        <f>DATEDIF(E1316,$K$2,"y")</f>
        <v>28</v>
      </c>
      <c r="N1316" s="4">
        <f>VLOOKUP(A1316,'Medical Examinations'!$A$2:$B$2336,2,FALSE)</f>
        <v>49.45</v>
      </c>
      <c r="O1316" s="4">
        <f>VLOOKUP(A1316,'Medical Examinations'!$A$1:$J$2336,3,FALSE)</f>
        <v>4.2</v>
      </c>
      <c r="P1316" s="4" t="str">
        <f>VLOOKUP(A1316,'Medical Examinations'!$A$1:$J$2336,4,FALSE)</f>
        <v>Yes</v>
      </c>
      <c r="Q1316" s="4" t="str">
        <f>VLOOKUP(A1316,'Medical Examinations'!$A$1:$J$2336,5,FALSE)</f>
        <v>No</v>
      </c>
      <c r="R1316" s="4">
        <f>VLOOKUP(A1316,'Medical Examinations'!$A$1:$J$2336,7,FALSE)</f>
        <v>0</v>
      </c>
      <c r="S1316" s="4" t="str">
        <f>VLOOKUP(A1316,'Medical Examinations'!$A$1:$J$2336,6,FALSE)</f>
        <v>No</v>
      </c>
      <c r="T1316" s="4" t="str">
        <f>VLOOKUP(A1316,'Medical Examinations'!$A$1:$J$2336,8,FALSE)</f>
        <v>No</v>
      </c>
      <c r="U1316" s="4" t="str">
        <f>VLOOKUP(A1316,'Medical Examinations'!$A$1:$J$2336,9,FALSE)</f>
        <v>Obesity</v>
      </c>
      <c r="V1316" s="4" t="str">
        <f>VLOOKUP(A1316,'Medical Examinations'!$A$1:$J$2336,10,FALSE)</f>
        <v>Normal</v>
      </c>
      <c r="W1316" s="4"/>
      <c r="X1316" s="4"/>
    </row>
    <row r="1317" spans="1:24" ht="15.75" thickBot="1" x14ac:dyDescent="0.3">
      <c r="A1317" s="4" t="s">
        <v>1351</v>
      </c>
      <c r="B1317" s="5">
        <v>1974</v>
      </c>
      <c r="C1317" s="4" t="s">
        <v>30</v>
      </c>
      <c r="D1317" s="5">
        <v>10</v>
      </c>
      <c r="E1317" s="5" t="str">
        <f>CONCATENATE(D1317," ",C1317," ",B1317)</f>
        <v>10 Dec 1974</v>
      </c>
      <c r="F1317" s="4" t="str">
        <f>IF(M1317&lt;=30,"20-30",IF(M1317&lt;=40,"31-40",IF(M1317&lt;=50,"41-50","51+")))</f>
        <v>41-50</v>
      </c>
      <c r="G1317" s="19">
        <v>11033.66</v>
      </c>
      <c r="H1317" s="4" t="s">
        <v>12</v>
      </c>
      <c r="I1317" s="4" t="s">
        <v>12</v>
      </c>
      <c r="J1317" s="4" t="s">
        <v>23</v>
      </c>
      <c r="K1317" s="4"/>
      <c r="L1317" s="4" t="str">
        <f>VLOOKUP(A1317,'Customer Names'!$A$2:$B$2336,2,FALSE)</f>
        <v>Howard</v>
      </c>
      <c r="M1317" s="4">
        <f>DATEDIF(E1317,$K$2,"y")</f>
        <v>50</v>
      </c>
      <c r="N1317" s="4">
        <f>VLOOKUP(A1317,'Medical Examinations'!$A$2:$B$2336,2,FALSE)</f>
        <v>41.23</v>
      </c>
      <c r="O1317" s="4">
        <f>VLOOKUP(A1317,'Medical Examinations'!$A$1:$J$2336,3,FALSE)</f>
        <v>6.94</v>
      </c>
      <c r="P1317" s="4" t="str">
        <f>VLOOKUP(A1317,'Medical Examinations'!$A$1:$J$2336,4,FALSE)</f>
        <v>No</v>
      </c>
      <c r="Q1317" s="4" t="str">
        <f>VLOOKUP(A1317,'Medical Examinations'!$A$1:$J$2336,5,FALSE)</f>
        <v>No</v>
      </c>
      <c r="R1317" s="4">
        <f>VLOOKUP(A1317,'Medical Examinations'!$A$1:$J$2336,7,FALSE)</f>
        <v>0</v>
      </c>
      <c r="S1317" s="4" t="str">
        <f>VLOOKUP(A1317,'Medical Examinations'!$A$1:$J$2336,6,FALSE)</f>
        <v>No</v>
      </c>
      <c r="T1317" s="4" t="str">
        <f>VLOOKUP(A1317,'Medical Examinations'!$A$1:$J$2336,8,FALSE)</f>
        <v>No</v>
      </c>
      <c r="U1317" s="4" t="str">
        <f>VLOOKUP(A1317,'Medical Examinations'!$A$1:$J$2336,9,FALSE)</f>
        <v>Obesity</v>
      </c>
      <c r="V1317" s="4" t="str">
        <f>VLOOKUP(A1317,'Medical Examinations'!$A$1:$J$2336,10,FALSE)</f>
        <v>Diabetes</v>
      </c>
      <c r="W1317" s="4"/>
      <c r="X1317" s="4"/>
    </row>
    <row r="1318" spans="1:24" ht="15.75" thickBot="1" x14ac:dyDescent="0.3">
      <c r="A1318" s="4" t="s">
        <v>1352</v>
      </c>
      <c r="B1318" s="5">
        <v>1989</v>
      </c>
      <c r="C1318" s="4" t="s">
        <v>36</v>
      </c>
      <c r="D1318" s="5">
        <v>25</v>
      </c>
      <c r="E1318" s="5" t="str">
        <f>CONCATENATE(D1318," ",C1318," ",B1318)</f>
        <v>25 Oct 1989</v>
      </c>
      <c r="F1318" s="4" t="str">
        <f>IF(M1318&lt;=30,"20-30",IF(M1318&lt;=40,"31-40",IF(M1318&lt;=50,"41-50","51+")))</f>
        <v>31-40</v>
      </c>
      <c r="G1318" s="19">
        <v>11037.51</v>
      </c>
      <c r="H1318" s="4" t="s">
        <v>12</v>
      </c>
      <c r="I1318" s="4" t="s">
        <v>16</v>
      </c>
      <c r="J1318" s="4" t="s">
        <v>23</v>
      </c>
      <c r="K1318" s="4"/>
      <c r="L1318" s="4" t="str">
        <f>VLOOKUP(A1318,'Customer Names'!$A$2:$B$2336,2,FALSE)</f>
        <v>Gabris</v>
      </c>
      <c r="M1318" s="4">
        <f>DATEDIF(E1318,$K$2,"y")</f>
        <v>35</v>
      </c>
      <c r="N1318" s="4">
        <f>VLOOKUP(A1318,'Medical Examinations'!$A$2:$B$2336,2,FALSE)</f>
        <v>39.97</v>
      </c>
      <c r="O1318" s="4">
        <f>VLOOKUP(A1318,'Medical Examinations'!$A$1:$J$2336,3,FALSE)</f>
        <v>5.55</v>
      </c>
      <c r="P1318" s="4" t="str">
        <f>VLOOKUP(A1318,'Medical Examinations'!$A$1:$J$2336,4,FALSE)</f>
        <v>No</v>
      </c>
      <c r="Q1318" s="4" t="str">
        <f>VLOOKUP(A1318,'Medical Examinations'!$A$1:$J$2336,5,FALSE)</f>
        <v>No</v>
      </c>
      <c r="R1318" s="4">
        <f>VLOOKUP(A1318,'Medical Examinations'!$A$1:$J$2336,7,FALSE)</f>
        <v>0</v>
      </c>
      <c r="S1318" s="4" t="str">
        <f>VLOOKUP(A1318,'Medical Examinations'!$A$1:$J$2336,6,FALSE)</f>
        <v>No</v>
      </c>
      <c r="T1318" s="4" t="str">
        <f>VLOOKUP(A1318,'Medical Examinations'!$A$1:$J$2336,8,FALSE)</f>
        <v>No</v>
      </c>
      <c r="U1318" s="4" t="str">
        <f>VLOOKUP(A1318,'Medical Examinations'!$A$1:$J$2336,9,FALSE)</f>
        <v>Obesity</v>
      </c>
      <c r="V1318" s="4" t="str">
        <f>VLOOKUP(A1318,'Medical Examinations'!$A$1:$J$2336,10,FALSE)</f>
        <v>Normal</v>
      </c>
      <c r="W1318" s="4"/>
      <c r="X1318" s="4"/>
    </row>
    <row r="1319" spans="1:24" ht="15.75" thickBot="1" x14ac:dyDescent="0.3">
      <c r="A1319" s="4" t="s">
        <v>1353</v>
      </c>
      <c r="B1319" s="5">
        <v>1974</v>
      </c>
      <c r="C1319" s="4" t="s">
        <v>34</v>
      </c>
      <c r="D1319" s="5">
        <v>30</v>
      </c>
      <c r="E1319" s="5" t="str">
        <f>CONCATENATE(D1319," ",C1319," ",B1319)</f>
        <v>30 Aug 1974</v>
      </c>
      <c r="F1319" s="4" t="str">
        <f>IF(M1319&lt;=30,"20-30",IF(M1319&lt;=40,"31-40",IF(M1319&lt;=50,"41-50","51+")))</f>
        <v>41-50</v>
      </c>
      <c r="G1319" s="19">
        <v>11037.85</v>
      </c>
      <c r="H1319" s="4" t="s">
        <v>12</v>
      </c>
      <c r="I1319" s="4" t="s">
        <v>11</v>
      </c>
      <c r="J1319" s="4" t="s">
        <v>200</v>
      </c>
      <c r="K1319" s="4"/>
      <c r="L1319" s="4" t="str">
        <f>VLOOKUP(A1319,'Customer Names'!$A$2:$B$2336,2,FALSE)</f>
        <v>Tierney</v>
      </c>
      <c r="M1319" s="4">
        <f>DATEDIF(E1319,$K$2,"y")</f>
        <v>50</v>
      </c>
      <c r="N1319" s="4">
        <f>VLOOKUP(A1319,'Medical Examinations'!$A$2:$B$2336,2,FALSE)</f>
        <v>31.39</v>
      </c>
      <c r="O1319" s="4">
        <f>VLOOKUP(A1319,'Medical Examinations'!$A$1:$J$2336,3,FALSE)</f>
        <v>6.99</v>
      </c>
      <c r="P1319" s="4" t="str">
        <f>VLOOKUP(A1319,'Medical Examinations'!$A$1:$J$2336,4,FALSE)</f>
        <v>No</v>
      </c>
      <c r="Q1319" s="4" t="str">
        <f>VLOOKUP(A1319,'Medical Examinations'!$A$1:$J$2336,5,FALSE)</f>
        <v>No</v>
      </c>
      <c r="R1319" s="4">
        <f>VLOOKUP(A1319,'Medical Examinations'!$A$1:$J$2336,7,FALSE)</f>
        <v>0</v>
      </c>
      <c r="S1319" s="4" t="str">
        <f>VLOOKUP(A1319,'Medical Examinations'!$A$1:$J$2336,6,FALSE)</f>
        <v>No</v>
      </c>
      <c r="T1319" s="4" t="str">
        <f>VLOOKUP(A1319,'Medical Examinations'!$A$1:$J$2336,8,FALSE)</f>
        <v>No</v>
      </c>
      <c r="U1319" s="4" t="str">
        <f>VLOOKUP(A1319,'Medical Examinations'!$A$1:$J$2336,9,FALSE)</f>
        <v>Obesity</v>
      </c>
      <c r="V1319" s="4" t="str">
        <f>VLOOKUP(A1319,'Medical Examinations'!$A$1:$J$2336,10,FALSE)</f>
        <v>Diabetes</v>
      </c>
      <c r="W1319" s="4"/>
      <c r="X1319" s="4"/>
    </row>
    <row r="1320" spans="1:24" ht="15.75" thickBot="1" x14ac:dyDescent="0.3">
      <c r="A1320" s="4" t="s">
        <v>1354</v>
      </c>
      <c r="B1320" s="5">
        <v>2001</v>
      </c>
      <c r="C1320" s="4" t="s">
        <v>30</v>
      </c>
      <c r="D1320" s="5">
        <v>17</v>
      </c>
      <c r="E1320" s="5" t="str">
        <f>CONCATENATE(D1320," ",C1320," ",B1320)</f>
        <v>17 Dec 2001</v>
      </c>
      <c r="F1320" s="4" t="str">
        <f>IF(M1320&lt;=30,"20-30",IF(M1320&lt;=40,"31-40",IF(M1320&lt;=50,"41-50","51+")))</f>
        <v>20-30</v>
      </c>
      <c r="G1320" s="19">
        <v>11046.02</v>
      </c>
      <c r="H1320" s="4" t="s">
        <v>12</v>
      </c>
      <c r="I1320" s="4" t="s">
        <v>16</v>
      </c>
      <c r="J1320" s="4" t="s">
        <v>535</v>
      </c>
      <c r="K1320" s="4"/>
      <c r="L1320" s="4" t="str">
        <f>VLOOKUP(A1320,'Customer Names'!$A$2:$B$2336,2,FALSE)</f>
        <v>Reyes</v>
      </c>
      <c r="M1320" s="4">
        <f>DATEDIF(E1320,$K$2,"y")</f>
        <v>23</v>
      </c>
      <c r="N1320" s="4">
        <f>VLOOKUP(A1320,'Medical Examinations'!$A$2:$B$2336,2,FALSE)</f>
        <v>51.86</v>
      </c>
      <c r="O1320" s="4">
        <f>VLOOKUP(A1320,'Medical Examinations'!$A$1:$J$2336,3,FALSE)</f>
        <v>5.32</v>
      </c>
      <c r="P1320" s="4" t="str">
        <f>VLOOKUP(A1320,'Medical Examinations'!$A$1:$J$2336,4,FALSE)</f>
        <v>Yes</v>
      </c>
      <c r="Q1320" s="4" t="str">
        <f>VLOOKUP(A1320,'Medical Examinations'!$A$1:$J$2336,5,FALSE)</f>
        <v>No</v>
      </c>
      <c r="R1320" s="4">
        <f>VLOOKUP(A1320,'Medical Examinations'!$A$1:$J$2336,7,FALSE)</f>
        <v>0</v>
      </c>
      <c r="S1320" s="4" t="str">
        <f>VLOOKUP(A1320,'Medical Examinations'!$A$1:$J$2336,6,FALSE)</f>
        <v>No</v>
      </c>
      <c r="T1320" s="4" t="str">
        <f>VLOOKUP(A1320,'Medical Examinations'!$A$1:$J$2336,8,FALSE)</f>
        <v>No</v>
      </c>
      <c r="U1320" s="4" t="str">
        <f>VLOOKUP(A1320,'Medical Examinations'!$A$1:$J$2336,9,FALSE)</f>
        <v>Obesity</v>
      </c>
      <c r="V1320" s="4" t="str">
        <f>VLOOKUP(A1320,'Medical Examinations'!$A$1:$J$2336,10,FALSE)</f>
        <v>Normal</v>
      </c>
      <c r="W1320" s="4"/>
      <c r="X1320" s="4"/>
    </row>
    <row r="1321" spans="1:24" ht="15.75" thickBot="1" x14ac:dyDescent="0.3">
      <c r="A1321" s="4" t="s">
        <v>1355</v>
      </c>
      <c r="B1321" s="5">
        <v>2000</v>
      </c>
      <c r="C1321" s="4" t="s">
        <v>20</v>
      </c>
      <c r="D1321" s="5">
        <v>18</v>
      </c>
      <c r="E1321" s="5" t="str">
        <f>CONCATENATE(D1321," ",C1321," ",B1321)</f>
        <v>18 Sep 2000</v>
      </c>
      <c r="F1321" s="4" t="str">
        <f>IF(M1321&lt;=30,"20-30",IF(M1321&lt;=40,"31-40",IF(M1321&lt;=50,"41-50","51+")))</f>
        <v>20-30</v>
      </c>
      <c r="G1321" s="19">
        <v>11068.7</v>
      </c>
      <c r="H1321" s="4" t="s">
        <v>12</v>
      </c>
      <c r="I1321" s="4" t="s">
        <v>16</v>
      </c>
      <c r="J1321" s="4" t="s">
        <v>42</v>
      </c>
      <c r="K1321" s="4"/>
      <c r="L1321" s="4" t="str">
        <f>VLOOKUP(A1321,'Customer Names'!$A$2:$B$2336,2,FALSE)</f>
        <v>Hobson</v>
      </c>
      <c r="M1321" s="4">
        <f>DATEDIF(E1321,$K$2,"y")</f>
        <v>24</v>
      </c>
      <c r="N1321" s="4">
        <f>VLOOKUP(A1321,'Medical Examinations'!$A$2:$B$2336,2,FALSE)</f>
        <v>54</v>
      </c>
      <c r="O1321" s="4">
        <f>VLOOKUP(A1321,'Medical Examinations'!$A$1:$J$2336,3,FALSE)</f>
        <v>4.68</v>
      </c>
      <c r="P1321" s="4" t="str">
        <f>VLOOKUP(A1321,'Medical Examinations'!$A$1:$J$2336,4,FALSE)</f>
        <v>Yes</v>
      </c>
      <c r="Q1321" s="4" t="str">
        <f>VLOOKUP(A1321,'Medical Examinations'!$A$1:$J$2336,5,FALSE)</f>
        <v>Yes</v>
      </c>
      <c r="R1321" s="4">
        <f>VLOOKUP(A1321,'Medical Examinations'!$A$1:$J$2336,7,FALSE)</f>
        <v>2</v>
      </c>
      <c r="S1321" s="4" t="str">
        <f>VLOOKUP(A1321,'Medical Examinations'!$A$1:$J$2336,6,FALSE)</f>
        <v>No</v>
      </c>
      <c r="T1321" s="4" t="str">
        <f>VLOOKUP(A1321,'Medical Examinations'!$A$1:$J$2336,8,FALSE)</f>
        <v>No</v>
      </c>
      <c r="U1321" s="4" t="str">
        <f>VLOOKUP(A1321,'Medical Examinations'!$A$1:$J$2336,9,FALSE)</f>
        <v>Obesity</v>
      </c>
      <c r="V1321" s="4" t="str">
        <f>VLOOKUP(A1321,'Medical Examinations'!$A$1:$J$2336,10,FALSE)</f>
        <v>Normal</v>
      </c>
      <c r="W1321" s="4"/>
      <c r="X1321" s="4"/>
    </row>
    <row r="1322" spans="1:24" ht="15.75" thickBot="1" x14ac:dyDescent="0.3">
      <c r="A1322" s="4" t="s">
        <v>1356</v>
      </c>
      <c r="B1322" s="5">
        <v>1971</v>
      </c>
      <c r="C1322" s="4" t="s">
        <v>15</v>
      </c>
      <c r="D1322" s="5">
        <v>9</v>
      </c>
      <c r="E1322" s="5" t="str">
        <f>CONCATENATE(D1322," ",C1322," ",B1322)</f>
        <v>9 Nov 1971</v>
      </c>
      <c r="F1322" s="4" t="str">
        <f>IF(M1322&lt;=30,"20-30",IF(M1322&lt;=40,"31-40",IF(M1322&lt;=50,"41-50","51+")))</f>
        <v>51+</v>
      </c>
      <c r="G1322" s="19">
        <v>11068.77</v>
      </c>
      <c r="H1322" s="4" t="s">
        <v>12</v>
      </c>
      <c r="I1322" s="4" t="s">
        <v>11</v>
      </c>
      <c r="J1322" s="4" t="s">
        <v>23</v>
      </c>
      <c r="K1322" s="4"/>
      <c r="L1322" s="4" t="str">
        <f>VLOOKUP(A1322,'Customer Names'!$A$2:$B$2336,2,FALSE)</f>
        <v>Madzik</v>
      </c>
      <c r="M1322" s="4">
        <f>DATEDIF(E1322,$K$2,"y")</f>
        <v>53</v>
      </c>
      <c r="N1322" s="4">
        <f>VLOOKUP(A1322,'Medical Examinations'!$A$2:$B$2336,2,FALSE)</f>
        <v>30.25</v>
      </c>
      <c r="O1322" s="4">
        <f>VLOOKUP(A1322,'Medical Examinations'!$A$1:$J$2336,3,FALSE)</f>
        <v>10.16</v>
      </c>
      <c r="P1322" s="4" t="str">
        <f>VLOOKUP(A1322,'Medical Examinations'!$A$1:$J$2336,4,FALSE)</f>
        <v>No</v>
      </c>
      <c r="Q1322" s="4" t="str">
        <f>VLOOKUP(A1322,'Medical Examinations'!$A$1:$J$2336,5,FALSE)</f>
        <v>No</v>
      </c>
      <c r="R1322" s="4">
        <f>VLOOKUP(A1322,'Medical Examinations'!$A$1:$J$2336,7,FALSE)</f>
        <v>0</v>
      </c>
      <c r="S1322" s="4" t="str">
        <f>VLOOKUP(A1322,'Medical Examinations'!$A$1:$J$2336,6,FALSE)</f>
        <v>No</v>
      </c>
      <c r="T1322" s="4" t="str">
        <f>VLOOKUP(A1322,'Medical Examinations'!$A$1:$J$2336,8,FALSE)</f>
        <v>No</v>
      </c>
      <c r="U1322" s="4" t="str">
        <f>VLOOKUP(A1322,'Medical Examinations'!$A$1:$J$2336,9,FALSE)</f>
        <v>Obesity</v>
      </c>
      <c r="V1322" s="4" t="str">
        <f>VLOOKUP(A1322,'Medical Examinations'!$A$1:$J$2336,10,FALSE)</f>
        <v>Diabetes</v>
      </c>
      <c r="W1322" s="4"/>
      <c r="X1322" s="4"/>
    </row>
    <row r="1323" spans="1:24" ht="15.75" thickBot="1" x14ac:dyDescent="0.3">
      <c r="A1323" s="4" t="s">
        <v>1357</v>
      </c>
      <c r="B1323" s="5">
        <v>1966</v>
      </c>
      <c r="C1323" s="4" t="s">
        <v>15</v>
      </c>
      <c r="D1323" s="5">
        <v>7</v>
      </c>
      <c r="E1323" s="5" t="str">
        <f>CONCATENATE(D1323," ",C1323," ",B1323)</f>
        <v>7 Nov 1966</v>
      </c>
      <c r="F1323" s="4" t="str">
        <f>IF(M1323&lt;=30,"20-30",IF(M1323&lt;=40,"31-40",IF(M1323&lt;=50,"41-50","51+")))</f>
        <v>51+</v>
      </c>
      <c r="G1323" s="19">
        <v>11070.54</v>
      </c>
      <c r="H1323" s="4" t="s">
        <v>12</v>
      </c>
      <c r="I1323" s="4" t="s">
        <v>12</v>
      </c>
      <c r="J1323" s="4" t="s">
        <v>42</v>
      </c>
      <c r="K1323" s="4"/>
      <c r="L1323" s="4" t="str">
        <f>VLOOKUP(A1323,'Customer Names'!$A$2:$B$2336,2,FALSE)</f>
        <v>Manlove</v>
      </c>
      <c r="M1323" s="4">
        <f>DATEDIF(E1323,$K$2,"y")</f>
        <v>58</v>
      </c>
      <c r="N1323" s="4">
        <f>VLOOKUP(A1323,'Medical Examinations'!$A$2:$B$2336,2,FALSE)</f>
        <v>25.3</v>
      </c>
      <c r="O1323" s="4">
        <f>VLOOKUP(A1323,'Medical Examinations'!$A$1:$J$2336,3,FALSE)</f>
        <v>5.19</v>
      </c>
      <c r="P1323" s="4" t="str">
        <f>VLOOKUP(A1323,'Medical Examinations'!$A$1:$J$2336,4,FALSE)</f>
        <v>Yes</v>
      </c>
      <c r="Q1323" s="4" t="str">
        <f>VLOOKUP(A1323,'Medical Examinations'!$A$1:$J$2336,5,FALSE)</f>
        <v>No</v>
      </c>
      <c r="R1323" s="4">
        <f>VLOOKUP(A1323,'Medical Examinations'!$A$1:$J$2336,7,FALSE)</f>
        <v>2</v>
      </c>
      <c r="S1323" s="4" t="str">
        <f>VLOOKUP(A1323,'Medical Examinations'!$A$1:$J$2336,6,FALSE)</f>
        <v>No</v>
      </c>
      <c r="T1323" s="4" t="str">
        <f>VLOOKUP(A1323,'Medical Examinations'!$A$1:$J$2336,8,FALSE)</f>
        <v>No</v>
      </c>
      <c r="U1323" s="4" t="str">
        <f>VLOOKUP(A1323,'Medical Examinations'!$A$1:$J$2336,9,FALSE)</f>
        <v>Overweight</v>
      </c>
      <c r="V1323" s="4" t="str">
        <f>VLOOKUP(A1323,'Medical Examinations'!$A$1:$J$2336,10,FALSE)</f>
        <v>Normal</v>
      </c>
      <c r="W1323" s="4"/>
      <c r="X1323" s="4"/>
    </row>
    <row r="1324" spans="1:24" ht="15.75" thickBot="1" x14ac:dyDescent="0.3">
      <c r="A1324" s="4" t="s">
        <v>1358</v>
      </c>
      <c r="B1324" s="5">
        <v>1966</v>
      </c>
      <c r="C1324" s="4" t="s">
        <v>15</v>
      </c>
      <c r="D1324" s="5">
        <v>20</v>
      </c>
      <c r="E1324" s="5" t="str">
        <f>CONCATENATE(D1324," ",C1324," ",B1324)</f>
        <v>20 Nov 1966</v>
      </c>
      <c r="F1324" s="4" t="str">
        <f>IF(M1324&lt;=30,"20-30",IF(M1324&lt;=40,"31-40",IF(M1324&lt;=50,"41-50","51+")))</f>
        <v>51+</v>
      </c>
      <c r="G1324" s="19">
        <v>11073.18</v>
      </c>
      <c r="H1324" s="4" t="s">
        <v>12</v>
      </c>
      <c r="I1324" s="4" t="s">
        <v>12</v>
      </c>
      <c r="J1324" s="4" t="s">
        <v>42</v>
      </c>
      <c r="K1324" s="4"/>
      <c r="L1324" s="4" t="str">
        <f>VLOOKUP(A1324,'Customer Names'!$A$2:$B$2336,2,FALSE)</f>
        <v>Morimoto</v>
      </c>
      <c r="M1324" s="4">
        <f>DATEDIF(E1324,$K$2,"y")</f>
        <v>58</v>
      </c>
      <c r="N1324" s="4">
        <f>VLOOKUP(A1324,'Medical Examinations'!$A$2:$B$2336,2,FALSE)</f>
        <v>27.2</v>
      </c>
      <c r="O1324" s="4">
        <f>VLOOKUP(A1324,'Medical Examinations'!$A$1:$J$2336,3,FALSE)</f>
        <v>6.06</v>
      </c>
      <c r="P1324" s="4" t="str">
        <f>VLOOKUP(A1324,'Medical Examinations'!$A$1:$J$2336,4,FALSE)</f>
        <v>Yes</v>
      </c>
      <c r="Q1324" s="4" t="str">
        <f>VLOOKUP(A1324,'Medical Examinations'!$A$1:$J$2336,5,FALSE)</f>
        <v>No</v>
      </c>
      <c r="R1324" s="4">
        <f>VLOOKUP(A1324,'Medical Examinations'!$A$1:$J$2336,7,FALSE)</f>
        <v>2</v>
      </c>
      <c r="S1324" s="4" t="str">
        <f>VLOOKUP(A1324,'Medical Examinations'!$A$1:$J$2336,6,FALSE)</f>
        <v>No</v>
      </c>
      <c r="T1324" s="4" t="str">
        <f>VLOOKUP(A1324,'Medical Examinations'!$A$1:$J$2336,8,FALSE)</f>
        <v>No</v>
      </c>
      <c r="U1324" s="4" t="str">
        <f>VLOOKUP(A1324,'Medical Examinations'!$A$1:$J$2336,9,FALSE)</f>
        <v>Overweight</v>
      </c>
      <c r="V1324" s="4" t="str">
        <f>VLOOKUP(A1324,'Medical Examinations'!$A$1:$J$2336,10,FALSE)</f>
        <v>Prediabetes</v>
      </c>
      <c r="W1324" s="4"/>
      <c r="X1324" s="4"/>
    </row>
    <row r="1325" spans="1:24" ht="15.75" thickBot="1" x14ac:dyDescent="0.3">
      <c r="A1325" s="4" t="s">
        <v>1359</v>
      </c>
      <c r="B1325" s="5">
        <v>1967</v>
      </c>
      <c r="C1325" s="4" t="s">
        <v>20</v>
      </c>
      <c r="D1325" s="5">
        <v>4</v>
      </c>
      <c r="E1325" s="5" t="str">
        <f>CONCATENATE(D1325," ",C1325," ",B1325)</f>
        <v>4 Sep 1967</v>
      </c>
      <c r="F1325" s="4" t="str">
        <f>IF(M1325&lt;=30,"20-30",IF(M1325&lt;=40,"31-40",IF(M1325&lt;=50,"41-50","51+")))</f>
        <v>51+</v>
      </c>
      <c r="G1325" s="19">
        <v>11082.58</v>
      </c>
      <c r="H1325" s="4" t="s">
        <v>12</v>
      </c>
      <c r="I1325" s="4" t="s">
        <v>11</v>
      </c>
      <c r="J1325" s="4" t="s">
        <v>23</v>
      </c>
      <c r="K1325" s="4"/>
      <c r="L1325" s="4" t="str">
        <f>VLOOKUP(A1325,'Customer Names'!$A$2:$B$2336,2,FALSE)</f>
        <v>Dalton</v>
      </c>
      <c r="M1325" s="4">
        <f>DATEDIF(E1325,$K$2,"y")</f>
        <v>57</v>
      </c>
      <c r="N1325" s="4">
        <f>VLOOKUP(A1325,'Medical Examinations'!$A$2:$B$2336,2,FALSE)</f>
        <v>26.98</v>
      </c>
      <c r="O1325" s="4">
        <f>VLOOKUP(A1325,'Medical Examinations'!$A$1:$J$2336,3,FALSE)</f>
        <v>9.81</v>
      </c>
      <c r="P1325" s="4" t="str">
        <f>VLOOKUP(A1325,'Medical Examinations'!$A$1:$J$2336,4,FALSE)</f>
        <v>Yes</v>
      </c>
      <c r="Q1325" s="4" t="str">
        <f>VLOOKUP(A1325,'Medical Examinations'!$A$1:$J$2336,5,FALSE)</f>
        <v>No</v>
      </c>
      <c r="R1325" s="4">
        <f>VLOOKUP(A1325,'Medical Examinations'!$A$1:$J$2336,7,FALSE)</f>
        <v>0</v>
      </c>
      <c r="S1325" s="4" t="str">
        <f>VLOOKUP(A1325,'Medical Examinations'!$A$1:$J$2336,6,FALSE)</f>
        <v>No</v>
      </c>
      <c r="T1325" s="4" t="str">
        <f>VLOOKUP(A1325,'Medical Examinations'!$A$1:$J$2336,8,FALSE)</f>
        <v>No</v>
      </c>
      <c r="U1325" s="4" t="str">
        <f>VLOOKUP(A1325,'Medical Examinations'!$A$1:$J$2336,9,FALSE)</f>
        <v>Overweight</v>
      </c>
      <c r="V1325" s="4" t="str">
        <f>VLOOKUP(A1325,'Medical Examinations'!$A$1:$J$2336,10,FALSE)</f>
        <v>Diabetes</v>
      </c>
      <c r="W1325" s="4"/>
      <c r="X1325" s="4"/>
    </row>
    <row r="1326" spans="1:24" ht="15.75" thickBot="1" x14ac:dyDescent="0.3">
      <c r="A1326" s="4" t="s">
        <v>1360</v>
      </c>
      <c r="B1326" s="5">
        <v>1972</v>
      </c>
      <c r="C1326" s="4" t="s">
        <v>36</v>
      </c>
      <c r="D1326" s="5">
        <v>7</v>
      </c>
      <c r="E1326" s="5" t="str">
        <f>CONCATENATE(D1326," ",C1326," ",B1326)</f>
        <v>7 Oct 1972</v>
      </c>
      <c r="F1326" s="4" t="str">
        <f>IF(M1326&lt;=30,"20-30",IF(M1326&lt;=40,"31-40",IF(M1326&lt;=50,"41-50","51+")))</f>
        <v>51+</v>
      </c>
      <c r="G1326" s="19">
        <v>11085.59</v>
      </c>
      <c r="H1326" s="4" t="s">
        <v>12</v>
      </c>
      <c r="I1326" s="4" t="s">
        <v>11</v>
      </c>
      <c r="J1326" s="4" t="s">
        <v>23</v>
      </c>
      <c r="K1326" s="4"/>
      <c r="L1326" s="4" t="str">
        <f>VLOOKUP(A1326,'Customer Names'!$A$2:$B$2336,2,FALSE)</f>
        <v>Strobel</v>
      </c>
      <c r="M1326" s="4">
        <f>DATEDIF(E1326,$K$2,"y")</f>
        <v>52</v>
      </c>
      <c r="N1326" s="4">
        <f>VLOOKUP(A1326,'Medical Examinations'!$A$2:$B$2336,2,FALSE)</f>
        <v>28.12</v>
      </c>
      <c r="O1326" s="4">
        <f>VLOOKUP(A1326,'Medical Examinations'!$A$1:$J$2336,3,FALSE)</f>
        <v>4.67</v>
      </c>
      <c r="P1326" s="4" t="str">
        <f>VLOOKUP(A1326,'Medical Examinations'!$A$1:$J$2336,4,FALSE)</f>
        <v>No</v>
      </c>
      <c r="Q1326" s="4" t="str">
        <f>VLOOKUP(A1326,'Medical Examinations'!$A$1:$J$2336,5,FALSE)</f>
        <v>No</v>
      </c>
      <c r="R1326" s="4">
        <f>VLOOKUP(A1326,'Medical Examinations'!$A$1:$J$2336,7,FALSE)</f>
        <v>2</v>
      </c>
      <c r="S1326" s="4" t="str">
        <f>VLOOKUP(A1326,'Medical Examinations'!$A$1:$J$2336,6,FALSE)</f>
        <v>No</v>
      </c>
      <c r="T1326" s="4" t="str">
        <f>VLOOKUP(A1326,'Medical Examinations'!$A$1:$J$2336,8,FALSE)</f>
        <v>No</v>
      </c>
      <c r="U1326" s="4" t="str">
        <f>VLOOKUP(A1326,'Medical Examinations'!$A$1:$J$2336,9,FALSE)</f>
        <v>Overweight</v>
      </c>
      <c r="V1326" s="4" t="str">
        <f>VLOOKUP(A1326,'Medical Examinations'!$A$1:$J$2336,10,FALSE)</f>
        <v>Normal</v>
      </c>
      <c r="W1326" s="4"/>
      <c r="X1326" s="4"/>
    </row>
    <row r="1327" spans="1:24" ht="15.75" thickBot="1" x14ac:dyDescent="0.3">
      <c r="A1327" s="4" t="s">
        <v>1361</v>
      </c>
      <c r="B1327" s="5">
        <v>1966</v>
      </c>
      <c r="C1327" s="4" t="s">
        <v>20</v>
      </c>
      <c r="D1327" s="5">
        <v>9</v>
      </c>
      <c r="E1327" s="5" t="str">
        <f>CONCATENATE(D1327," ",C1327," ",B1327)</f>
        <v>9 Sep 1966</v>
      </c>
      <c r="F1327" s="4" t="str">
        <f>IF(M1327&lt;=30,"20-30",IF(M1327&lt;=40,"31-40",IF(M1327&lt;=50,"41-50","51+")))</f>
        <v>51+</v>
      </c>
      <c r="G1327" s="19">
        <v>11090.72</v>
      </c>
      <c r="H1327" s="4" t="s">
        <v>12</v>
      </c>
      <c r="I1327" s="4" t="s">
        <v>16</v>
      </c>
      <c r="J1327" s="4" t="s">
        <v>13</v>
      </c>
      <c r="K1327" s="4"/>
      <c r="L1327" s="4" t="str">
        <f>VLOOKUP(A1327,'Customer Names'!$A$2:$B$2336,2,FALSE)</f>
        <v>Kebede</v>
      </c>
      <c r="M1327" s="4">
        <f>DATEDIF(E1327,$K$2,"y")</f>
        <v>58</v>
      </c>
      <c r="N1327" s="4">
        <f>VLOOKUP(A1327,'Medical Examinations'!$A$2:$B$2336,2,FALSE)</f>
        <v>39.82</v>
      </c>
      <c r="O1327" s="4">
        <f>VLOOKUP(A1327,'Medical Examinations'!$A$1:$J$2336,3,FALSE)</f>
        <v>6.05</v>
      </c>
      <c r="P1327" s="4" t="str">
        <f>VLOOKUP(A1327,'Medical Examinations'!$A$1:$J$2336,4,FALSE)</f>
        <v>Yes</v>
      </c>
      <c r="Q1327" s="4" t="str">
        <f>VLOOKUP(A1327,'Medical Examinations'!$A$1:$J$2336,5,FALSE)</f>
        <v>No</v>
      </c>
      <c r="R1327" s="4">
        <f>VLOOKUP(A1327,'Medical Examinations'!$A$1:$J$2336,7,FALSE)</f>
        <v>2</v>
      </c>
      <c r="S1327" s="4" t="str">
        <f>VLOOKUP(A1327,'Medical Examinations'!$A$1:$J$2336,6,FALSE)</f>
        <v>No</v>
      </c>
      <c r="T1327" s="4" t="str">
        <f>VLOOKUP(A1327,'Medical Examinations'!$A$1:$J$2336,8,FALSE)</f>
        <v>No</v>
      </c>
      <c r="U1327" s="4" t="str">
        <f>VLOOKUP(A1327,'Medical Examinations'!$A$1:$J$2336,9,FALSE)</f>
        <v>Obesity</v>
      </c>
      <c r="V1327" s="4" t="str">
        <f>VLOOKUP(A1327,'Medical Examinations'!$A$1:$J$2336,10,FALSE)</f>
        <v>Prediabetes</v>
      </c>
      <c r="W1327" s="4"/>
      <c r="X1327" s="4"/>
    </row>
    <row r="1328" spans="1:24" ht="15.75" thickBot="1" x14ac:dyDescent="0.3">
      <c r="A1328" s="4" t="s">
        <v>1362</v>
      </c>
      <c r="B1328" s="5">
        <v>1966</v>
      </c>
      <c r="C1328" s="4" t="s">
        <v>10</v>
      </c>
      <c r="D1328" s="5">
        <v>5</v>
      </c>
      <c r="E1328" s="5" t="str">
        <f>CONCATENATE(D1328," ",C1328," ",B1328)</f>
        <v>5 Jul 1966</v>
      </c>
      <c r="F1328" s="4" t="str">
        <f>IF(M1328&lt;=30,"20-30",IF(M1328&lt;=40,"31-40",IF(M1328&lt;=50,"41-50","51+")))</f>
        <v>51+</v>
      </c>
      <c r="G1328" s="19">
        <v>11093.62</v>
      </c>
      <c r="H1328" s="4" t="s">
        <v>12</v>
      </c>
      <c r="I1328" s="4" t="s">
        <v>16</v>
      </c>
      <c r="J1328" s="4" t="s">
        <v>13</v>
      </c>
      <c r="K1328" s="4"/>
      <c r="L1328" s="4" t="str">
        <f>VLOOKUP(A1328,'Customer Names'!$A$2:$B$2336,2,FALSE)</f>
        <v>Craft</v>
      </c>
      <c r="M1328" s="4">
        <f>DATEDIF(E1328,$K$2,"y")</f>
        <v>58</v>
      </c>
      <c r="N1328" s="4">
        <f>VLOOKUP(A1328,'Medical Examinations'!$A$2:$B$2336,2,FALSE)</f>
        <v>41.91</v>
      </c>
      <c r="O1328" s="4">
        <f>VLOOKUP(A1328,'Medical Examinations'!$A$1:$J$2336,3,FALSE)</f>
        <v>4.92</v>
      </c>
      <c r="P1328" s="4" t="str">
        <f>VLOOKUP(A1328,'Medical Examinations'!$A$1:$J$2336,4,FALSE)</f>
        <v>Yes</v>
      </c>
      <c r="Q1328" s="4" t="str">
        <f>VLOOKUP(A1328,'Medical Examinations'!$A$1:$J$2336,5,FALSE)</f>
        <v>No</v>
      </c>
      <c r="R1328" s="4">
        <f>VLOOKUP(A1328,'Medical Examinations'!$A$1:$J$2336,7,FALSE)</f>
        <v>2</v>
      </c>
      <c r="S1328" s="4" t="str">
        <f>VLOOKUP(A1328,'Medical Examinations'!$A$1:$J$2336,6,FALSE)</f>
        <v>No</v>
      </c>
      <c r="T1328" s="4" t="str">
        <f>VLOOKUP(A1328,'Medical Examinations'!$A$1:$J$2336,8,FALSE)</f>
        <v>No</v>
      </c>
      <c r="U1328" s="4" t="str">
        <f>VLOOKUP(A1328,'Medical Examinations'!$A$1:$J$2336,9,FALSE)</f>
        <v>Obesity</v>
      </c>
      <c r="V1328" s="4" t="str">
        <f>VLOOKUP(A1328,'Medical Examinations'!$A$1:$J$2336,10,FALSE)</f>
        <v>Normal</v>
      </c>
      <c r="W1328" s="4"/>
      <c r="X1328" s="4"/>
    </row>
    <row r="1329" spans="1:24" ht="15.75" thickBot="1" x14ac:dyDescent="0.3">
      <c r="A1329" s="4" t="s">
        <v>1363</v>
      </c>
      <c r="B1329" s="5">
        <v>1980</v>
      </c>
      <c r="C1329" s="4" t="s">
        <v>34</v>
      </c>
      <c r="D1329" s="5">
        <v>20</v>
      </c>
      <c r="E1329" s="5" t="str">
        <f>CONCATENATE(D1329," ",C1329," ",B1329)</f>
        <v>20 Aug 1980</v>
      </c>
      <c r="F1329" s="4" t="str">
        <f>IF(M1329&lt;=30,"20-30",IF(M1329&lt;=40,"31-40",IF(M1329&lt;=50,"41-50","51+")))</f>
        <v>41-50</v>
      </c>
      <c r="G1329" s="19">
        <v>11103.33</v>
      </c>
      <c r="H1329" s="4" t="s">
        <v>12</v>
      </c>
      <c r="I1329" s="4" t="s">
        <v>16</v>
      </c>
      <c r="J1329" s="4" t="s">
        <v>300</v>
      </c>
      <c r="K1329" s="4"/>
      <c r="L1329" s="4" t="str">
        <f>VLOOKUP(A1329,'Customer Names'!$A$2:$B$2336,2,FALSE)</f>
        <v>Oscal</v>
      </c>
      <c r="M1329" s="4">
        <f>DATEDIF(E1329,$K$2,"y")</f>
        <v>44</v>
      </c>
      <c r="N1329" s="4">
        <f>VLOOKUP(A1329,'Medical Examinations'!$A$2:$B$2336,2,FALSE)</f>
        <v>33.71</v>
      </c>
      <c r="O1329" s="4">
        <f>VLOOKUP(A1329,'Medical Examinations'!$A$1:$J$2336,3,FALSE)</f>
        <v>4.9400000000000004</v>
      </c>
      <c r="P1329" s="4" t="str">
        <f>VLOOKUP(A1329,'Medical Examinations'!$A$1:$J$2336,4,FALSE)</f>
        <v>No</v>
      </c>
      <c r="Q1329" s="4" t="str">
        <f>VLOOKUP(A1329,'Medical Examinations'!$A$1:$J$2336,5,FALSE)</f>
        <v>No</v>
      </c>
      <c r="R1329" s="4">
        <f>VLOOKUP(A1329,'Medical Examinations'!$A$1:$J$2336,7,FALSE)</f>
        <v>0</v>
      </c>
      <c r="S1329" s="4" t="str">
        <f>VLOOKUP(A1329,'Medical Examinations'!$A$1:$J$2336,6,FALSE)</f>
        <v>No</v>
      </c>
      <c r="T1329" s="4" t="str">
        <f>VLOOKUP(A1329,'Medical Examinations'!$A$1:$J$2336,8,FALSE)</f>
        <v>No</v>
      </c>
      <c r="U1329" s="4" t="str">
        <f>VLOOKUP(A1329,'Medical Examinations'!$A$1:$J$2336,9,FALSE)</f>
        <v>Obesity</v>
      </c>
      <c r="V1329" s="4" t="str">
        <f>VLOOKUP(A1329,'Medical Examinations'!$A$1:$J$2336,10,FALSE)</f>
        <v>Normal</v>
      </c>
      <c r="W1329" s="4"/>
      <c r="X1329" s="4"/>
    </row>
    <row r="1330" spans="1:24" ht="15.75" thickBot="1" x14ac:dyDescent="0.3">
      <c r="A1330" s="4" t="s">
        <v>1364</v>
      </c>
      <c r="B1330" s="5">
        <v>1969</v>
      </c>
      <c r="C1330" s="4" t="s">
        <v>15</v>
      </c>
      <c r="D1330" s="5">
        <v>30</v>
      </c>
      <c r="E1330" s="5" t="str">
        <f>CONCATENATE(D1330," ",C1330," ",B1330)</f>
        <v>30 Nov 1969</v>
      </c>
      <c r="F1330" s="4" t="str">
        <f>IF(M1330&lt;=30,"20-30",IF(M1330&lt;=40,"31-40",IF(M1330&lt;=50,"41-50","51+")))</f>
        <v>51+</v>
      </c>
      <c r="G1330" s="19">
        <v>11150.78</v>
      </c>
      <c r="H1330" s="4" t="s">
        <v>12</v>
      </c>
      <c r="I1330" s="4" t="s">
        <v>11</v>
      </c>
      <c r="J1330" s="4" t="s">
        <v>42</v>
      </c>
      <c r="K1330" s="4"/>
      <c r="L1330" s="4" t="str">
        <f>VLOOKUP(A1330,'Customer Names'!$A$2:$B$2336,2,FALSE)</f>
        <v>Inman</v>
      </c>
      <c r="M1330" s="4">
        <f>DATEDIF(E1330,$K$2,"y")</f>
        <v>55</v>
      </c>
      <c r="N1330" s="4">
        <f>VLOOKUP(A1330,'Medical Examinations'!$A$2:$B$2336,2,FALSE)</f>
        <v>26.7</v>
      </c>
      <c r="O1330" s="4">
        <f>VLOOKUP(A1330,'Medical Examinations'!$A$1:$J$2336,3,FALSE)</f>
        <v>5.09</v>
      </c>
      <c r="P1330" s="4" t="str">
        <f>VLOOKUP(A1330,'Medical Examinations'!$A$1:$J$2336,4,FALSE)</f>
        <v>Yes</v>
      </c>
      <c r="Q1330" s="4" t="str">
        <f>VLOOKUP(A1330,'Medical Examinations'!$A$1:$J$2336,5,FALSE)</f>
        <v>No</v>
      </c>
      <c r="R1330" s="4">
        <f>VLOOKUP(A1330,'Medical Examinations'!$A$1:$J$2336,7,FALSE)</f>
        <v>1</v>
      </c>
      <c r="S1330" s="4" t="str">
        <f>VLOOKUP(A1330,'Medical Examinations'!$A$1:$J$2336,6,FALSE)</f>
        <v>Yes</v>
      </c>
      <c r="T1330" s="4" t="str">
        <f>VLOOKUP(A1330,'Medical Examinations'!$A$1:$J$2336,8,FALSE)</f>
        <v>No</v>
      </c>
      <c r="U1330" s="4" t="str">
        <f>VLOOKUP(A1330,'Medical Examinations'!$A$1:$J$2336,9,FALSE)</f>
        <v>Overweight</v>
      </c>
      <c r="V1330" s="4" t="str">
        <f>VLOOKUP(A1330,'Medical Examinations'!$A$1:$J$2336,10,FALSE)</f>
        <v>Normal</v>
      </c>
      <c r="W1330" s="4"/>
      <c r="X1330" s="4"/>
    </row>
    <row r="1331" spans="1:24" ht="15.75" thickBot="1" x14ac:dyDescent="0.3">
      <c r="A1331" s="4" t="s">
        <v>1365</v>
      </c>
      <c r="B1331" s="5">
        <v>1969</v>
      </c>
      <c r="C1331" s="4" t="s">
        <v>18</v>
      </c>
      <c r="D1331" s="5">
        <v>25</v>
      </c>
      <c r="E1331" s="5" t="str">
        <f>CONCATENATE(D1331," ",C1331," ",B1331)</f>
        <v>25 Jun 1969</v>
      </c>
      <c r="F1331" s="4" t="str">
        <f>IF(M1331&lt;=30,"20-30",IF(M1331&lt;=40,"31-40",IF(M1331&lt;=50,"41-50","51+")))</f>
        <v>51+</v>
      </c>
      <c r="G1331" s="19">
        <v>11163.57</v>
      </c>
      <c r="H1331" s="4" t="s">
        <v>12</v>
      </c>
      <c r="I1331" s="4" t="s">
        <v>11</v>
      </c>
      <c r="J1331" s="4" t="s">
        <v>42</v>
      </c>
      <c r="K1331" s="4"/>
      <c r="L1331" s="4" t="str">
        <f>VLOOKUP(A1331,'Customer Names'!$A$2:$B$2336,2,FALSE)</f>
        <v>Basham</v>
      </c>
      <c r="M1331" s="4">
        <f>DATEDIF(E1331,$K$2,"y")</f>
        <v>55</v>
      </c>
      <c r="N1331" s="4">
        <f>VLOOKUP(A1331,'Medical Examinations'!$A$2:$B$2336,2,FALSE)</f>
        <v>35.9</v>
      </c>
      <c r="O1331" s="4">
        <f>VLOOKUP(A1331,'Medical Examinations'!$A$1:$J$2336,3,FALSE)</f>
        <v>4.8499999999999996</v>
      </c>
      <c r="P1331" s="4" t="str">
        <f>VLOOKUP(A1331,'Medical Examinations'!$A$1:$J$2336,4,FALSE)</f>
        <v>Yes</v>
      </c>
      <c r="Q1331" s="4" t="str">
        <f>VLOOKUP(A1331,'Medical Examinations'!$A$1:$J$2336,5,FALSE)</f>
        <v>No</v>
      </c>
      <c r="R1331" s="4">
        <f>VLOOKUP(A1331,'Medical Examinations'!$A$1:$J$2336,7,FALSE)</f>
        <v>1</v>
      </c>
      <c r="S1331" s="4" t="str">
        <f>VLOOKUP(A1331,'Medical Examinations'!$A$1:$J$2336,6,FALSE)</f>
        <v>Yes</v>
      </c>
      <c r="T1331" s="4" t="str">
        <f>VLOOKUP(A1331,'Medical Examinations'!$A$1:$J$2336,8,FALSE)</f>
        <v>No</v>
      </c>
      <c r="U1331" s="4" t="str">
        <f>VLOOKUP(A1331,'Medical Examinations'!$A$1:$J$2336,9,FALSE)</f>
        <v>Obesity</v>
      </c>
      <c r="V1331" s="4" t="str">
        <f>VLOOKUP(A1331,'Medical Examinations'!$A$1:$J$2336,10,FALSE)</f>
        <v>Normal</v>
      </c>
      <c r="W1331" s="4"/>
      <c r="X1331" s="4"/>
    </row>
    <row r="1332" spans="1:24" ht="15.75" thickBot="1" x14ac:dyDescent="0.3">
      <c r="A1332" s="4" t="s">
        <v>1366</v>
      </c>
      <c r="B1332" s="5">
        <v>1966</v>
      </c>
      <c r="C1332" s="4" t="s">
        <v>34</v>
      </c>
      <c r="D1332" s="5">
        <v>6</v>
      </c>
      <c r="E1332" s="5" t="str">
        <f>CONCATENATE(D1332," ",C1332," ",B1332)</f>
        <v>6 Aug 1966</v>
      </c>
      <c r="F1332" s="4" t="str">
        <f>IF(M1332&lt;=30,"20-30",IF(M1332&lt;=40,"31-40",IF(M1332&lt;=50,"41-50","51+")))</f>
        <v>51+</v>
      </c>
      <c r="G1332" s="19">
        <v>11165.42</v>
      </c>
      <c r="H1332" s="4" t="s">
        <v>12</v>
      </c>
      <c r="I1332" s="4" t="s">
        <v>16</v>
      </c>
      <c r="J1332" s="4" t="s">
        <v>168</v>
      </c>
      <c r="K1332" s="4"/>
      <c r="L1332" s="4" t="str">
        <f>VLOOKUP(A1332,'Customer Names'!$A$2:$B$2336,2,FALSE)</f>
        <v>Finneran</v>
      </c>
      <c r="M1332" s="4">
        <f>DATEDIF(E1332,$K$2,"y")</f>
        <v>58</v>
      </c>
      <c r="N1332" s="4">
        <f>VLOOKUP(A1332,'Medical Examinations'!$A$2:$B$2336,2,FALSE)</f>
        <v>25.934999999999999</v>
      </c>
      <c r="O1332" s="4">
        <f>VLOOKUP(A1332,'Medical Examinations'!$A$1:$J$2336,3,FALSE)</f>
        <v>5.96</v>
      </c>
      <c r="P1332" s="4" t="str">
        <f>VLOOKUP(A1332,'Medical Examinations'!$A$1:$J$2336,4,FALSE)</f>
        <v>Yes</v>
      </c>
      <c r="Q1332" s="4" t="str">
        <f>VLOOKUP(A1332,'Medical Examinations'!$A$1:$J$2336,5,FALSE)</f>
        <v>No</v>
      </c>
      <c r="R1332" s="4">
        <f>VLOOKUP(A1332,'Medical Examinations'!$A$1:$J$2336,7,FALSE)</f>
        <v>2</v>
      </c>
      <c r="S1332" s="4" t="str">
        <f>VLOOKUP(A1332,'Medical Examinations'!$A$1:$J$2336,6,FALSE)</f>
        <v>No</v>
      </c>
      <c r="T1332" s="4" t="str">
        <f>VLOOKUP(A1332,'Medical Examinations'!$A$1:$J$2336,8,FALSE)</f>
        <v>No</v>
      </c>
      <c r="U1332" s="4" t="str">
        <f>VLOOKUP(A1332,'Medical Examinations'!$A$1:$J$2336,9,FALSE)</f>
        <v>Overweight</v>
      </c>
      <c r="V1332" s="4" t="str">
        <f>VLOOKUP(A1332,'Medical Examinations'!$A$1:$J$2336,10,FALSE)</f>
        <v>Prediabetes</v>
      </c>
      <c r="W1332" s="4"/>
      <c r="X1332" s="4"/>
    </row>
    <row r="1333" spans="1:24" ht="15.75" thickBot="1" x14ac:dyDescent="0.3">
      <c r="A1333" s="4" t="s">
        <v>1367</v>
      </c>
      <c r="B1333" s="5">
        <v>1972</v>
      </c>
      <c r="C1333" s="4" t="s">
        <v>20</v>
      </c>
      <c r="D1333" s="5">
        <v>3</v>
      </c>
      <c r="E1333" s="5" t="str">
        <f>CONCATENATE(D1333," ",C1333," ",B1333)</f>
        <v>3 Sep 1972</v>
      </c>
      <c r="F1333" s="4" t="str">
        <f>IF(M1333&lt;=30,"20-30",IF(M1333&lt;=40,"31-40",IF(M1333&lt;=50,"41-50","51+")))</f>
        <v>51+</v>
      </c>
      <c r="G1333" s="19">
        <v>11186.2</v>
      </c>
      <c r="H1333" s="4" t="s">
        <v>12</v>
      </c>
      <c r="I1333" s="4" t="s">
        <v>11</v>
      </c>
      <c r="J1333" s="4" t="s">
        <v>300</v>
      </c>
      <c r="K1333" s="4"/>
      <c r="L1333" s="4" t="str">
        <f>VLOOKUP(A1333,'Customer Names'!$A$2:$B$2336,2,FALSE)</f>
        <v>Hopper</v>
      </c>
      <c r="M1333" s="4">
        <f>DATEDIF(E1333,$K$2,"y")</f>
        <v>52</v>
      </c>
      <c r="N1333" s="4">
        <f>VLOOKUP(A1333,'Medical Examinations'!$A$2:$B$2336,2,FALSE)</f>
        <v>30.7</v>
      </c>
      <c r="O1333" s="4">
        <f>VLOOKUP(A1333,'Medical Examinations'!$A$1:$J$2336,3,FALSE)</f>
        <v>5.16</v>
      </c>
      <c r="P1333" s="4" t="str">
        <f>VLOOKUP(A1333,'Medical Examinations'!$A$1:$J$2336,4,FALSE)</f>
        <v>No</v>
      </c>
      <c r="Q1333" s="4" t="str">
        <f>VLOOKUP(A1333,'Medical Examinations'!$A$1:$J$2336,5,FALSE)</f>
        <v>No</v>
      </c>
      <c r="R1333" s="4">
        <f>VLOOKUP(A1333,'Medical Examinations'!$A$1:$J$2336,7,FALSE)</f>
        <v>2</v>
      </c>
      <c r="S1333" s="4" t="str">
        <f>VLOOKUP(A1333,'Medical Examinations'!$A$1:$J$2336,6,FALSE)</f>
        <v>No</v>
      </c>
      <c r="T1333" s="4" t="str">
        <f>VLOOKUP(A1333,'Medical Examinations'!$A$1:$J$2336,8,FALSE)</f>
        <v>No</v>
      </c>
      <c r="U1333" s="4" t="str">
        <f>VLOOKUP(A1333,'Medical Examinations'!$A$1:$J$2336,9,FALSE)</f>
        <v>Obesity</v>
      </c>
      <c r="V1333" s="4" t="str">
        <f>VLOOKUP(A1333,'Medical Examinations'!$A$1:$J$2336,10,FALSE)</f>
        <v>Normal</v>
      </c>
      <c r="W1333" s="4"/>
      <c r="X1333" s="4"/>
    </row>
    <row r="1334" spans="1:24" ht="15.75" thickBot="1" x14ac:dyDescent="0.3">
      <c r="A1334" s="4" t="s">
        <v>1368</v>
      </c>
      <c r="B1334" s="5">
        <v>1970</v>
      </c>
      <c r="C1334" s="4" t="s">
        <v>18</v>
      </c>
      <c r="D1334" s="5">
        <v>14</v>
      </c>
      <c r="E1334" s="5" t="str">
        <f>CONCATENATE(D1334," ",C1334," ",B1334)</f>
        <v>14 Jun 1970</v>
      </c>
      <c r="F1334" s="4" t="str">
        <f>IF(M1334&lt;=30,"20-30",IF(M1334&lt;=40,"31-40",IF(M1334&lt;=50,"41-50","51+")))</f>
        <v>51+</v>
      </c>
      <c r="G1334" s="19">
        <v>11187.66</v>
      </c>
      <c r="H1334" s="4" t="s">
        <v>12</v>
      </c>
      <c r="I1334" s="4" t="s">
        <v>11</v>
      </c>
      <c r="J1334" s="4" t="s">
        <v>23</v>
      </c>
      <c r="K1334" s="4"/>
      <c r="L1334" s="4" t="str">
        <f>VLOOKUP(A1334,'Customer Names'!$A$2:$B$2336,2,FALSE)</f>
        <v>Rose</v>
      </c>
      <c r="M1334" s="4">
        <f>DATEDIF(E1334,$K$2,"y")</f>
        <v>54</v>
      </c>
      <c r="N1334" s="4">
        <f>VLOOKUP(A1334,'Medical Examinations'!$A$2:$B$2336,2,FALSE)</f>
        <v>31.73</v>
      </c>
      <c r="O1334" s="4">
        <f>VLOOKUP(A1334,'Medical Examinations'!$A$1:$J$2336,3,FALSE)</f>
        <v>7.32</v>
      </c>
      <c r="P1334" s="4" t="str">
        <f>VLOOKUP(A1334,'Medical Examinations'!$A$1:$J$2336,4,FALSE)</f>
        <v>Yes</v>
      </c>
      <c r="Q1334" s="4" t="str">
        <f>VLOOKUP(A1334,'Medical Examinations'!$A$1:$J$2336,5,FALSE)</f>
        <v>No</v>
      </c>
      <c r="R1334" s="4">
        <f>VLOOKUP(A1334,'Medical Examinations'!$A$1:$J$2336,7,FALSE)</f>
        <v>2</v>
      </c>
      <c r="S1334" s="4" t="str">
        <f>VLOOKUP(A1334,'Medical Examinations'!$A$1:$J$2336,6,FALSE)</f>
        <v>No</v>
      </c>
      <c r="T1334" s="4" t="str">
        <f>VLOOKUP(A1334,'Medical Examinations'!$A$1:$J$2336,8,FALSE)</f>
        <v>No</v>
      </c>
      <c r="U1334" s="4" t="str">
        <f>VLOOKUP(A1334,'Medical Examinations'!$A$1:$J$2336,9,FALSE)</f>
        <v>Obesity</v>
      </c>
      <c r="V1334" s="4" t="str">
        <f>VLOOKUP(A1334,'Medical Examinations'!$A$1:$J$2336,10,FALSE)</f>
        <v>Diabetes</v>
      </c>
      <c r="W1334" s="4"/>
      <c r="X1334" s="4"/>
    </row>
    <row r="1335" spans="1:24" ht="15.75" thickBot="1" x14ac:dyDescent="0.3">
      <c r="A1335" s="4" t="s">
        <v>1369</v>
      </c>
      <c r="B1335" s="5">
        <v>1976</v>
      </c>
      <c r="C1335" s="4" t="s">
        <v>18</v>
      </c>
      <c r="D1335" s="5">
        <v>28</v>
      </c>
      <c r="E1335" s="5" t="str">
        <f>CONCATENATE(D1335," ",C1335," ",B1335)</f>
        <v>28 Jun 1976</v>
      </c>
      <c r="F1335" s="4" t="str">
        <f>IF(M1335&lt;=30,"20-30",IF(M1335&lt;=40,"31-40",IF(M1335&lt;=50,"41-50","51+")))</f>
        <v>41-50</v>
      </c>
      <c r="G1335" s="19">
        <v>11217.35</v>
      </c>
      <c r="H1335" s="4" t="s">
        <v>12</v>
      </c>
      <c r="I1335" s="4" t="s">
        <v>11</v>
      </c>
      <c r="J1335" s="4" t="s">
        <v>200</v>
      </c>
      <c r="K1335" s="4"/>
      <c r="L1335" s="4" t="str">
        <f>VLOOKUP(A1335,'Customer Names'!$A$2:$B$2336,2,FALSE)</f>
        <v>Wyss</v>
      </c>
      <c r="M1335" s="4">
        <f>DATEDIF(E1335,$K$2,"y")</f>
        <v>48</v>
      </c>
      <c r="N1335" s="4">
        <f>VLOOKUP(A1335,'Medical Examinations'!$A$2:$B$2336,2,FALSE)</f>
        <v>30.63</v>
      </c>
      <c r="O1335" s="4">
        <f>VLOOKUP(A1335,'Medical Examinations'!$A$1:$J$2336,3,FALSE)</f>
        <v>5.8</v>
      </c>
      <c r="P1335" s="4" t="str">
        <f>VLOOKUP(A1335,'Medical Examinations'!$A$1:$J$2336,4,FALSE)</f>
        <v>Yes</v>
      </c>
      <c r="Q1335" s="4" t="str">
        <f>VLOOKUP(A1335,'Medical Examinations'!$A$1:$J$2336,5,FALSE)</f>
        <v>No</v>
      </c>
      <c r="R1335" s="4">
        <f>VLOOKUP(A1335,'Medical Examinations'!$A$1:$J$2336,7,FALSE)</f>
        <v>0</v>
      </c>
      <c r="S1335" s="4" t="str">
        <f>VLOOKUP(A1335,'Medical Examinations'!$A$1:$J$2336,6,FALSE)</f>
        <v>No</v>
      </c>
      <c r="T1335" s="4" t="str">
        <f>VLOOKUP(A1335,'Medical Examinations'!$A$1:$J$2336,8,FALSE)</f>
        <v>No</v>
      </c>
      <c r="U1335" s="4" t="str">
        <f>VLOOKUP(A1335,'Medical Examinations'!$A$1:$J$2336,9,FALSE)</f>
        <v>Obesity</v>
      </c>
      <c r="V1335" s="4" t="str">
        <f>VLOOKUP(A1335,'Medical Examinations'!$A$1:$J$2336,10,FALSE)</f>
        <v>Prediabetes</v>
      </c>
      <c r="W1335" s="4"/>
      <c r="X1335" s="4"/>
    </row>
    <row r="1336" spans="1:24" ht="15.75" thickBot="1" x14ac:dyDescent="0.3">
      <c r="A1336" s="4" t="s">
        <v>1370</v>
      </c>
      <c r="B1336" s="5">
        <v>1969</v>
      </c>
      <c r="C1336" s="4" t="s">
        <v>30</v>
      </c>
      <c r="D1336" s="5">
        <v>30</v>
      </c>
      <c r="E1336" s="5" t="str">
        <f>CONCATENATE(D1336," ",C1336," ",B1336)</f>
        <v>30 Dec 1969</v>
      </c>
      <c r="F1336" s="4" t="str">
        <f>IF(M1336&lt;=30,"20-30",IF(M1336&lt;=40,"31-40",IF(M1336&lt;=50,"41-50","51+")))</f>
        <v>51+</v>
      </c>
      <c r="G1336" s="19">
        <v>11244.38</v>
      </c>
      <c r="H1336" s="4" t="s">
        <v>12</v>
      </c>
      <c r="I1336" s="4" t="s">
        <v>16</v>
      </c>
      <c r="J1336" s="4" t="s">
        <v>168</v>
      </c>
      <c r="K1336" s="4"/>
      <c r="L1336" s="4" t="str">
        <f>VLOOKUP(A1336,'Customer Names'!$A$2:$B$2336,2,FALSE)</f>
        <v>D'Alessandro</v>
      </c>
      <c r="M1336" s="4">
        <f>DATEDIF(E1336,$K$2,"y")</f>
        <v>55</v>
      </c>
      <c r="N1336" s="4">
        <f>VLOOKUP(A1336,'Medical Examinations'!$A$2:$B$2336,2,FALSE)</f>
        <v>26.41</v>
      </c>
      <c r="O1336" s="4">
        <f>VLOOKUP(A1336,'Medical Examinations'!$A$1:$J$2336,3,FALSE)</f>
        <v>5.99</v>
      </c>
      <c r="P1336" s="4" t="str">
        <f>VLOOKUP(A1336,'Medical Examinations'!$A$1:$J$2336,4,FALSE)</f>
        <v>Yes</v>
      </c>
      <c r="Q1336" s="4" t="str">
        <f>VLOOKUP(A1336,'Medical Examinations'!$A$1:$J$2336,5,FALSE)</f>
        <v>No</v>
      </c>
      <c r="R1336" s="4">
        <f>VLOOKUP(A1336,'Medical Examinations'!$A$1:$J$2336,7,FALSE)</f>
        <v>1</v>
      </c>
      <c r="S1336" s="4" t="str">
        <f>VLOOKUP(A1336,'Medical Examinations'!$A$1:$J$2336,6,FALSE)</f>
        <v>Yes</v>
      </c>
      <c r="T1336" s="4" t="str">
        <f>VLOOKUP(A1336,'Medical Examinations'!$A$1:$J$2336,8,FALSE)</f>
        <v>No</v>
      </c>
      <c r="U1336" s="4" t="str">
        <f>VLOOKUP(A1336,'Medical Examinations'!$A$1:$J$2336,9,FALSE)</f>
        <v>Overweight</v>
      </c>
      <c r="V1336" s="4" t="str">
        <f>VLOOKUP(A1336,'Medical Examinations'!$A$1:$J$2336,10,FALSE)</f>
        <v>Prediabetes</v>
      </c>
      <c r="W1336" s="4"/>
      <c r="X1336" s="4"/>
    </row>
    <row r="1337" spans="1:24" ht="15.75" thickBot="1" x14ac:dyDescent="0.3">
      <c r="A1337" s="4" t="s">
        <v>1371</v>
      </c>
      <c r="B1337" s="5">
        <v>1989</v>
      </c>
      <c r="C1337" s="4" t="s">
        <v>30</v>
      </c>
      <c r="D1337" s="5">
        <v>17</v>
      </c>
      <c r="E1337" s="5" t="str">
        <f>CONCATENATE(D1337," ",C1337," ",B1337)</f>
        <v>17 Dec 1989</v>
      </c>
      <c r="F1337" s="4" t="str">
        <f>IF(M1337&lt;=30,"20-30",IF(M1337&lt;=40,"31-40",IF(M1337&lt;=50,"41-50","51+")))</f>
        <v>31-40</v>
      </c>
      <c r="G1337" s="19">
        <v>11250.43</v>
      </c>
      <c r="H1337" s="4" t="s">
        <v>12</v>
      </c>
      <c r="I1337" s="4" t="s">
        <v>11</v>
      </c>
      <c r="J1337" s="4" t="s">
        <v>535</v>
      </c>
      <c r="K1337" s="4"/>
      <c r="L1337" s="4" t="str">
        <f>VLOOKUP(A1337,'Customer Names'!$A$2:$B$2336,2,FALSE)</f>
        <v>Schaefer</v>
      </c>
      <c r="M1337" s="4">
        <f>DATEDIF(E1337,$K$2,"y")</f>
        <v>35</v>
      </c>
      <c r="N1337" s="4">
        <f>VLOOKUP(A1337,'Medical Examinations'!$A$2:$B$2336,2,FALSE)</f>
        <v>39.17</v>
      </c>
      <c r="O1337" s="4">
        <f>VLOOKUP(A1337,'Medical Examinations'!$A$1:$J$2336,3,FALSE)</f>
        <v>4.1500000000000004</v>
      </c>
      <c r="P1337" s="4" t="str">
        <f>VLOOKUP(A1337,'Medical Examinations'!$A$1:$J$2336,4,FALSE)</f>
        <v>No</v>
      </c>
      <c r="Q1337" s="4" t="str">
        <f>VLOOKUP(A1337,'Medical Examinations'!$A$1:$J$2336,5,FALSE)</f>
        <v>No</v>
      </c>
      <c r="R1337" s="4">
        <f>VLOOKUP(A1337,'Medical Examinations'!$A$1:$J$2336,7,FALSE)</f>
        <v>0</v>
      </c>
      <c r="S1337" s="4" t="str">
        <f>VLOOKUP(A1337,'Medical Examinations'!$A$1:$J$2336,6,FALSE)</f>
        <v>No</v>
      </c>
      <c r="T1337" s="4" t="str">
        <f>VLOOKUP(A1337,'Medical Examinations'!$A$1:$J$2336,8,FALSE)</f>
        <v>No</v>
      </c>
      <c r="U1337" s="4" t="str">
        <f>VLOOKUP(A1337,'Medical Examinations'!$A$1:$J$2336,9,FALSE)</f>
        <v>Obesity</v>
      </c>
      <c r="V1337" s="4" t="str">
        <f>VLOOKUP(A1337,'Medical Examinations'!$A$1:$J$2336,10,FALSE)</f>
        <v>Normal</v>
      </c>
      <c r="W1337" s="4"/>
      <c r="X1337" s="4"/>
    </row>
    <row r="1338" spans="1:24" ht="15.75" thickBot="1" x14ac:dyDescent="0.3">
      <c r="A1338" s="4" t="s">
        <v>1372</v>
      </c>
      <c r="B1338" s="5">
        <v>1969</v>
      </c>
      <c r="C1338" s="4" t="s">
        <v>34</v>
      </c>
      <c r="D1338" s="5">
        <v>20</v>
      </c>
      <c r="E1338" s="5" t="str">
        <f>CONCATENATE(D1338," ",C1338," ",B1338)</f>
        <v>20 Aug 1969</v>
      </c>
      <c r="F1338" s="4" t="str">
        <f>IF(M1338&lt;=30,"20-30",IF(M1338&lt;=40,"31-40",IF(M1338&lt;=50,"41-50","51+")))</f>
        <v>51+</v>
      </c>
      <c r="G1338" s="19">
        <v>11253.42</v>
      </c>
      <c r="H1338" s="4" t="s">
        <v>12</v>
      </c>
      <c r="I1338" s="4" t="s">
        <v>16</v>
      </c>
      <c r="J1338" s="4" t="s">
        <v>42</v>
      </c>
      <c r="K1338" s="4"/>
      <c r="L1338" s="4" t="str">
        <f>VLOOKUP(A1338,'Customer Names'!$A$2:$B$2336,2,FALSE)</f>
        <v>Campbell</v>
      </c>
      <c r="M1338" s="4">
        <f>DATEDIF(E1338,$K$2,"y")</f>
        <v>55</v>
      </c>
      <c r="N1338" s="4">
        <f>VLOOKUP(A1338,'Medical Examinations'!$A$2:$B$2336,2,FALSE)</f>
        <v>28.6</v>
      </c>
      <c r="O1338" s="4">
        <f>VLOOKUP(A1338,'Medical Examinations'!$A$1:$J$2336,3,FALSE)</f>
        <v>5.56</v>
      </c>
      <c r="P1338" s="4" t="str">
        <f>VLOOKUP(A1338,'Medical Examinations'!$A$1:$J$2336,4,FALSE)</f>
        <v>Yes</v>
      </c>
      <c r="Q1338" s="4" t="str">
        <f>VLOOKUP(A1338,'Medical Examinations'!$A$1:$J$2336,5,FALSE)</f>
        <v>No</v>
      </c>
      <c r="R1338" s="4">
        <f>VLOOKUP(A1338,'Medical Examinations'!$A$1:$J$2336,7,FALSE)</f>
        <v>1</v>
      </c>
      <c r="S1338" s="4" t="str">
        <f>VLOOKUP(A1338,'Medical Examinations'!$A$1:$J$2336,6,FALSE)</f>
        <v>Yes</v>
      </c>
      <c r="T1338" s="4" t="str">
        <f>VLOOKUP(A1338,'Medical Examinations'!$A$1:$J$2336,8,FALSE)</f>
        <v>No</v>
      </c>
      <c r="U1338" s="4" t="str">
        <f>VLOOKUP(A1338,'Medical Examinations'!$A$1:$J$2336,9,FALSE)</f>
        <v>Overweight</v>
      </c>
      <c r="V1338" s="4" t="str">
        <f>VLOOKUP(A1338,'Medical Examinations'!$A$1:$J$2336,10,FALSE)</f>
        <v>Normal</v>
      </c>
      <c r="W1338" s="4"/>
      <c r="X1338" s="4"/>
    </row>
    <row r="1339" spans="1:24" ht="15.75" thickBot="1" x14ac:dyDescent="0.3">
      <c r="A1339" s="4" t="s">
        <v>1373</v>
      </c>
      <c r="B1339" s="5">
        <v>1981</v>
      </c>
      <c r="C1339" s="4" t="s">
        <v>36</v>
      </c>
      <c r="D1339" s="5">
        <v>2</v>
      </c>
      <c r="E1339" s="5" t="str">
        <f>CONCATENATE(D1339," ",C1339," ",B1339)</f>
        <v>2 Oct 1981</v>
      </c>
      <c r="F1339" s="4" t="str">
        <f>IF(M1339&lt;=30,"20-30",IF(M1339&lt;=40,"31-40",IF(M1339&lt;=50,"41-50","51+")))</f>
        <v>41-50</v>
      </c>
      <c r="G1339" s="19">
        <v>11255.29</v>
      </c>
      <c r="H1339" s="4" t="s">
        <v>12</v>
      </c>
      <c r="I1339" s="4" t="s">
        <v>16</v>
      </c>
      <c r="J1339" s="4" t="s">
        <v>535</v>
      </c>
      <c r="K1339" s="4"/>
      <c r="L1339" s="4" t="str">
        <f>VLOOKUP(A1339,'Customer Names'!$A$2:$B$2336,2,FALSE)</f>
        <v>Deady</v>
      </c>
      <c r="M1339" s="4">
        <f>DATEDIF(E1339,$K$2,"y")</f>
        <v>43</v>
      </c>
      <c r="N1339" s="4">
        <f>VLOOKUP(A1339,'Medical Examinations'!$A$2:$B$2336,2,FALSE)</f>
        <v>35.93</v>
      </c>
      <c r="O1339" s="4">
        <f>VLOOKUP(A1339,'Medical Examinations'!$A$1:$J$2336,3,FALSE)</f>
        <v>8.3000000000000007</v>
      </c>
      <c r="P1339" s="4" t="str">
        <f>VLOOKUP(A1339,'Medical Examinations'!$A$1:$J$2336,4,FALSE)</f>
        <v>Yes</v>
      </c>
      <c r="Q1339" s="4" t="str">
        <f>VLOOKUP(A1339,'Medical Examinations'!$A$1:$J$2336,5,FALSE)</f>
        <v>No</v>
      </c>
      <c r="R1339" s="4">
        <f>VLOOKUP(A1339,'Medical Examinations'!$A$1:$J$2336,7,FALSE)</f>
        <v>0</v>
      </c>
      <c r="S1339" s="4" t="str">
        <f>VLOOKUP(A1339,'Medical Examinations'!$A$1:$J$2336,6,FALSE)</f>
        <v>No</v>
      </c>
      <c r="T1339" s="4" t="str">
        <f>VLOOKUP(A1339,'Medical Examinations'!$A$1:$J$2336,8,FALSE)</f>
        <v>No</v>
      </c>
      <c r="U1339" s="4" t="str">
        <f>VLOOKUP(A1339,'Medical Examinations'!$A$1:$J$2336,9,FALSE)</f>
        <v>Obesity</v>
      </c>
      <c r="V1339" s="4" t="str">
        <f>VLOOKUP(A1339,'Medical Examinations'!$A$1:$J$2336,10,FALSE)</f>
        <v>Diabetes</v>
      </c>
      <c r="W1339" s="4"/>
      <c r="X1339" s="4"/>
    </row>
    <row r="1340" spans="1:24" ht="15.75" thickBot="1" x14ac:dyDescent="0.3">
      <c r="A1340" s="4" t="s">
        <v>1374</v>
      </c>
      <c r="B1340" s="5">
        <v>1969</v>
      </c>
      <c r="C1340" s="4" t="s">
        <v>36</v>
      </c>
      <c r="D1340" s="5">
        <v>11</v>
      </c>
      <c r="E1340" s="5" t="str">
        <f>CONCATENATE(D1340," ",C1340," ",B1340)</f>
        <v>11 Oct 1969</v>
      </c>
      <c r="F1340" s="4" t="str">
        <f>IF(M1340&lt;=30,"20-30",IF(M1340&lt;=40,"31-40",IF(M1340&lt;=50,"41-50","51+")))</f>
        <v>51+</v>
      </c>
      <c r="G1340" s="19">
        <v>11264.54</v>
      </c>
      <c r="H1340" s="4" t="s">
        <v>12</v>
      </c>
      <c r="I1340" s="4" t="s">
        <v>11</v>
      </c>
      <c r="J1340" s="4" t="s">
        <v>42</v>
      </c>
      <c r="K1340" s="4"/>
      <c r="L1340" s="4" t="str">
        <f>VLOOKUP(A1340,'Customer Names'!$A$2:$B$2336,2,FALSE)</f>
        <v>Garcia</v>
      </c>
      <c r="M1340" s="4">
        <f>DATEDIF(E1340,$K$2,"y")</f>
        <v>55</v>
      </c>
      <c r="N1340" s="4">
        <f>VLOOKUP(A1340,'Medical Examinations'!$A$2:$B$2336,2,FALSE)</f>
        <v>36.6</v>
      </c>
      <c r="O1340" s="4">
        <f>VLOOKUP(A1340,'Medical Examinations'!$A$1:$J$2336,3,FALSE)</f>
        <v>5.2</v>
      </c>
      <c r="P1340" s="4" t="str">
        <f>VLOOKUP(A1340,'Medical Examinations'!$A$1:$J$2336,4,FALSE)</f>
        <v>Yes</v>
      </c>
      <c r="Q1340" s="4" t="str">
        <f>VLOOKUP(A1340,'Medical Examinations'!$A$1:$J$2336,5,FALSE)</f>
        <v>No</v>
      </c>
      <c r="R1340" s="4">
        <f>VLOOKUP(A1340,'Medical Examinations'!$A$1:$J$2336,7,FALSE)</f>
        <v>1</v>
      </c>
      <c r="S1340" s="4" t="str">
        <f>VLOOKUP(A1340,'Medical Examinations'!$A$1:$J$2336,6,FALSE)</f>
        <v>Yes</v>
      </c>
      <c r="T1340" s="4" t="str">
        <f>VLOOKUP(A1340,'Medical Examinations'!$A$1:$J$2336,8,FALSE)</f>
        <v>No</v>
      </c>
      <c r="U1340" s="4" t="str">
        <f>VLOOKUP(A1340,'Medical Examinations'!$A$1:$J$2336,9,FALSE)</f>
        <v>Obesity</v>
      </c>
      <c r="V1340" s="4" t="str">
        <f>VLOOKUP(A1340,'Medical Examinations'!$A$1:$J$2336,10,FALSE)</f>
        <v>Normal</v>
      </c>
      <c r="W1340" s="4"/>
      <c r="X1340" s="4"/>
    </row>
    <row r="1341" spans="1:24" ht="15.75" thickBot="1" x14ac:dyDescent="0.3">
      <c r="A1341" s="4" t="s">
        <v>1375</v>
      </c>
      <c r="B1341" s="5">
        <v>1971</v>
      </c>
      <c r="C1341" s="4" t="s">
        <v>30</v>
      </c>
      <c r="D1341" s="5">
        <v>26</v>
      </c>
      <c r="E1341" s="5" t="str">
        <f>CONCATENATE(D1341," ",C1341," ",B1341)</f>
        <v>26 Dec 1971</v>
      </c>
      <c r="F1341" s="4" t="str">
        <f>IF(M1341&lt;=30,"20-30",IF(M1341&lt;=40,"31-40",IF(M1341&lt;=50,"41-50","51+")))</f>
        <v>51+</v>
      </c>
      <c r="G1341" s="19">
        <v>11265.71</v>
      </c>
      <c r="H1341" s="4" t="s">
        <v>12</v>
      </c>
      <c r="I1341" s="4" t="s">
        <v>16</v>
      </c>
      <c r="J1341" s="4" t="s">
        <v>200</v>
      </c>
      <c r="K1341" s="4"/>
      <c r="L1341" s="4" t="str">
        <f>VLOOKUP(A1341,'Customer Names'!$A$2:$B$2336,2,FALSE)</f>
        <v>Susedik</v>
      </c>
      <c r="M1341" s="4">
        <f>DATEDIF(E1341,$K$2,"y")</f>
        <v>53</v>
      </c>
      <c r="N1341" s="4">
        <f>VLOOKUP(A1341,'Medical Examinations'!$A$2:$B$2336,2,FALSE)</f>
        <v>29.79</v>
      </c>
      <c r="O1341" s="4">
        <f>VLOOKUP(A1341,'Medical Examinations'!$A$1:$J$2336,3,FALSE)</f>
        <v>9.0299999999999994</v>
      </c>
      <c r="P1341" s="4" t="str">
        <f>VLOOKUP(A1341,'Medical Examinations'!$A$1:$J$2336,4,FALSE)</f>
        <v>No</v>
      </c>
      <c r="Q1341" s="4" t="str">
        <f>VLOOKUP(A1341,'Medical Examinations'!$A$1:$J$2336,5,FALSE)</f>
        <v>No</v>
      </c>
      <c r="R1341" s="4">
        <f>VLOOKUP(A1341,'Medical Examinations'!$A$1:$J$2336,7,FALSE)</f>
        <v>0</v>
      </c>
      <c r="S1341" s="4" t="str">
        <f>VLOOKUP(A1341,'Medical Examinations'!$A$1:$J$2336,6,FALSE)</f>
        <v>No</v>
      </c>
      <c r="T1341" s="4" t="str">
        <f>VLOOKUP(A1341,'Medical Examinations'!$A$1:$J$2336,8,FALSE)</f>
        <v>No</v>
      </c>
      <c r="U1341" s="4" t="str">
        <f>VLOOKUP(A1341,'Medical Examinations'!$A$1:$J$2336,9,FALSE)</f>
        <v>Overweight</v>
      </c>
      <c r="V1341" s="4" t="str">
        <f>VLOOKUP(A1341,'Medical Examinations'!$A$1:$J$2336,10,FALSE)</f>
        <v>Diabetes</v>
      </c>
      <c r="W1341" s="4"/>
      <c r="X1341" s="4"/>
    </row>
    <row r="1342" spans="1:24" ht="15.75" thickBot="1" x14ac:dyDescent="0.3">
      <c r="A1342" s="4" t="s">
        <v>1376</v>
      </c>
      <c r="B1342" s="5">
        <v>2004</v>
      </c>
      <c r="C1342" s="4" t="s">
        <v>36</v>
      </c>
      <c r="D1342" s="5">
        <v>4</v>
      </c>
      <c r="E1342" s="5" t="str">
        <f>CONCATENATE(D1342," ",C1342," ",B1342)</f>
        <v>4 Oct 2004</v>
      </c>
      <c r="F1342" s="4" t="str">
        <f>IF(M1342&lt;=30,"20-30",IF(M1342&lt;=40,"31-40",IF(M1342&lt;=50,"41-50","51+")))</f>
        <v>20-30</v>
      </c>
      <c r="G1342" s="19">
        <v>11272.33</v>
      </c>
      <c r="H1342" s="4" t="s">
        <v>12</v>
      </c>
      <c r="I1342" s="4" t="s">
        <v>11</v>
      </c>
      <c r="J1342" s="4" t="s">
        <v>166</v>
      </c>
      <c r="K1342" s="4"/>
      <c r="L1342" s="4" t="str">
        <f>VLOOKUP(A1342,'Customer Names'!$A$2:$B$2336,2,FALSE)</f>
        <v>Peters</v>
      </c>
      <c r="M1342" s="4">
        <f>DATEDIF(E1342,$K$2,"y")</f>
        <v>20</v>
      </c>
      <c r="N1342" s="4">
        <f>VLOOKUP(A1342,'Medical Examinations'!$A$2:$B$2336,2,FALSE)</f>
        <v>28.31</v>
      </c>
      <c r="O1342" s="4">
        <f>VLOOKUP(A1342,'Medical Examinations'!$A$1:$J$2336,3,FALSE)</f>
        <v>4.55</v>
      </c>
      <c r="P1342" s="4" t="str">
        <f>VLOOKUP(A1342,'Medical Examinations'!$A$1:$J$2336,4,FALSE)</f>
        <v>No</v>
      </c>
      <c r="Q1342" s="4" t="str">
        <f>VLOOKUP(A1342,'Medical Examinations'!$A$1:$J$2336,5,FALSE)</f>
        <v>Yes</v>
      </c>
      <c r="R1342" s="4">
        <f>VLOOKUP(A1342,'Medical Examinations'!$A$1:$J$2336,7,FALSE)</f>
        <v>1</v>
      </c>
      <c r="S1342" s="4" t="str">
        <f>VLOOKUP(A1342,'Medical Examinations'!$A$1:$J$2336,6,FALSE)</f>
        <v>No</v>
      </c>
      <c r="T1342" s="4" t="str">
        <f>VLOOKUP(A1342,'Medical Examinations'!$A$1:$J$2336,8,FALSE)</f>
        <v>No</v>
      </c>
      <c r="U1342" s="4" t="str">
        <f>VLOOKUP(A1342,'Medical Examinations'!$A$1:$J$2336,9,FALSE)</f>
        <v>Overweight</v>
      </c>
      <c r="V1342" s="4" t="str">
        <f>VLOOKUP(A1342,'Medical Examinations'!$A$1:$J$2336,10,FALSE)</f>
        <v>Normal</v>
      </c>
      <c r="W1342" s="4"/>
      <c r="X1342" s="4"/>
    </row>
    <row r="1343" spans="1:24" ht="15.75" thickBot="1" x14ac:dyDescent="0.3">
      <c r="A1343" s="4" t="s">
        <v>1377</v>
      </c>
      <c r="B1343" s="5">
        <v>1967</v>
      </c>
      <c r="C1343" s="4" t="s">
        <v>18</v>
      </c>
      <c r="D1343" s="5">
        <v>14</v>
      </c>
      <c r="E1343" s="5" t="str">
        <f>CONCATENATE(D1343," ",C1343," ",B1343)</f>
        <v>14 Jun 1967</v>
      </c>
      <c r="F1343" s="4" t="str">
        <f>IF(M1343&lt;=30,"20-30",IF(M1343&lt;=40,"31-40",IF(M1343&lt;=50,"41-50","51+")))</f>
        <v>51+</v>
      </c>
      <c r="G1343" s="19">
        <v>11286.54</v>
      </c>
      <c r="H1343" s="4" t="s">
        <v>12</v>
      </c>
      <c r="I1343" s="4" t="s">
        <v>12</v>
      </c>
      <c r="J1343" s="4" t="s">
        <v>247</v>
      </c>
      <c r="K1343" s="4"/>
      <c r="L1343" s="4" t="str">
        <f>VLOOKUP(A1343,'Customer Names'!$A$2:$B$2336,2,FALSE)</f>
        <v>Tufaro</v>
      </c>
      <c r="M1343" s="4">
        <f>DATEDIF(E1343,$K$2,"y")</f>
        <v>57</v>
      </c>
      <c r="N1343" s="4">
        <f>VLOOKUP(A1343,'Medical Examinations'!$A$2:$B$2336,2,FALSE)</f>
        <v>29.83</v>
      </c>
      <c r="O1343" s="4">
        <f>VLOOKUP(A1343,'Medical Examinations'!$A$1:$J$2336,3,FALSE)</f>
        <v>7.2</v>
      </c>
      <c r="P1343" s="4" t="str">
        <f>VLOOKUP(A1343,'Medical Examinations'!$A$1:$J$2336,4,FALSE)</f>
        <v>Yes</v>
      </c>
      <c r="Q1343" s="4" t="str">
        <f>VLOOKUP(A1343,'Medical Examinations'!$A$1:$J$2336,5,FALSE)</f>
        <v>No</v>
      </c>
      <c r="R1343" s="4">
        <f>VLOOKUP(A1343,'Medical Examinations'!$A$1:$J$2336,7,FALSE)</f>
        <v>0</v>
      </c>
      <c r="S1343" s="4" t="str">
        <f>VLOOKUP(A1343,'Medical Examinations'!$A$1:$J$2336,6,FALSE)</f>
        <v>No</v>
      </c>
      <c r="T1343" s="4" t="str">
        <f>VLOOKUP(A1343,'Medical Examinations'!$A$1:$J$2336,8,FALSE)</f>
        <v>No</v>
      </c>
      <c r="U1343" s="4" t="str">
        <f>VLOOKUP(A1343,'Medical Examinations'!$A$1:$J$2336,9,FALSE)</f>
        <v>Overweight</v>
      </c>
      <c r="V1343" s="4" t="str">
        <f>VLOOKUP(A1343,'Medical Examinations'!$A$1:$J$2336,10,FALSE)</f>
        <v>Diabetes</v>
      </c>
      <c r="W1343" s="4"/>
      <c r="X1343" s="4"/>
    </row>
    <row r="1344" spans="1:24" ht="15.75" thickBot="1" x14ac:dyDescent="0.3">
      <c r="A1344" s="4" t="s">
        <v>1378</v>
      </c>
      <c r="B1344" s="5">
        <v>1970</v>
      </c>
      <c r="C1344" s="4" t="s">
        <v>18</v>
      </c>
      <c r="D1344" s="5">
        <v>22</v>
      </c>
      <c r="E1344" s="5" t="str">
        <f>CONCATENATE(D1344," ",C1344," ",B1344)</f>
        <v>22 Jun 1970</v>
      </c>
      <c r="F1344" s="4" t="str">
        <f>IF(M1344&lt;=30,"20-30",IF(M1344&lt;=40,"31-40",IF(M1344&lt;=50,"41-50","51+")))</f>
        <v>51+</v>
      </c>
      <c r="G1344" s="19">
        <v>11289.11</v>
      </c>
      <c r="H1344" s="4" t="s">
        <v>12</v>
      </c>
      <c r="I1344" s="4" t="s">
        <v>16</v>
      </c>
      <c r="J1344" s="4" t="s">
        <v>23</v>
      </c>
      <c r="K1344" s="4"/>
      <c r="L1344" s="4" t="str">
        <f>VLOOKUP(A1344,'Customer Names'!$A$2:$B$2336,2,FALSE)</f>
        <v>Chen</v>
      </c>
      <c r="M1344" s="4">
        <f>DATEDIF(E1344,$K$2,"y")</f>
        <v>54</v>
      </c>
      <c r="N1344" s="4">
        <f>VLOOKUP(A1344,'Medical Examinations'!$A$2:$B$2336,2,FALSE)</f>
        <v>32.774999999999999</v>
      </c>
      <c r="O1344" s="4">
        <f>VLOOKUP(A1344,'Medical Examinations'!$A$1:$J$2336,3,FALSE)</f>
        <v>8.02</v>
      </c>
      <c r="P1344" s="4" t="str">
        <f>VLOOKUP(A1344,'Medical Examinations'!$A$1:$J$2336,4,FALSE)</f>
        <v>Yes</v>
      </c>
      <c r="Q1344" s="4" t="str">
        <f>VLOOKUP(A1344,'Medical Examinations'!$A$1:$J$2336,5,FALSE)</f>
        <v>No</v>
      </c>
      <c r="R1344" s="4">
        <f>VLOOKUP(A1344,'Medical Examinations'!$A$1:$J$2336,7,FALSE)</f>
        <v>2</v>
      </c>
      <c r="S1344" s="4" t="str">
        <f>VLOOKUP(A1344,'Medical Examinations'!$A$1:$J$2336,6,FALSE)</f>
        <v>No</v>
      </c>
      <c r="T1344" s="4" t="str">
        <f>VLOOKUP(A1344,'Medical Examinations'!$A$1:$J$2336,8,FALSE)</f>
        <v>No</v>
      </c>
      <c r="U1344" s="4" t="str">
        <f>VLOOKUP(A1344,'Medical Examinations'!$A$1:$J$2336,9,FALSE)</f>
        <v>Obesity</v>
      </c>
      <c r="V1344" s="4" t="str">
        <f>VLOOKUP(A1344,'Medical Examinations'!$A$1:$J$2336,10,FALSE)</f>
        <v>Diabetes</v>
      </c>
      <c r="W1344" s="4"/>
      <c r="X1344" s="4"/>
    </row>
    <row r="1345" spans="1:24" ht="15.75" thickBot="1" x14ac:dyDescent="0.3">
      <c r="A1345" s="4" t="s">
        <v>1379</v>
      </c>
      <c r="B1345" s="5">
        <v>1988</v>
      </c>
      <c r="C1345" s="4" t="s">
        <v>15</v>
      </c>
      <c r="D1345" s="5">
        <v>14</v>
      </c>
      <c r="E1345" s="5" t="str">
        <f>CONCATENATE(D1345," ",C1345," ",B1345)</f>
        <v>14 Nov 1988</v>
      </c>
      <c r="F1345" s="4" t="str">
        <f>IF(M1345&lt;=30,"20-30",IF(M1345&lt;=40,"31-40",IF(M1345&lt;=50,"41-50","51+")))</f>
        <v>31-40</v>
      </c>
      <c r="G1345" s="19">
        <v>11294.57</v>
      </c>
      <c r="H1345" s="4" t="s">
        <v>12</v>
      </c>
      <c r="I1345" s="4" t="s">
        <v>16</v>
      </c>
      <c r="J1345" s="4" t="s">
        <v>632</v>
      </c>
      <c r="K1345" s="4"/>
      <c r="L1345" s="4" t="str">
        <f>VLOOKUP(A1345,'Customer Names'!$A$2:$B$2336,2,FALSE)</f>
        <v>Mitchell</v>
      </c>
      <c r="M1345" s="4">
        <f>DATEDIF(E1345,$K$2,"y")</f>
        <v>36</v>
      </c>
      <c r="N1345" s="4">
        <f>VLOOKUP(A1345,'Medical Examinations'!$A$2:$B$2336,2,FALSE)</f>
        <v>38.93</v>
      </c>
      <c r="O1345" s="4">
        <f>VLOOKUP(A1345,'Medical Examinations'!$A$1:$J$2336,3,FALSE)</f>
        <v>5.64</v>
      </c>
      <c r="P1345" s="4" t="str">
        <f>VLOOKUP(A1345,'Medical Examinations'!$A$1:$J$2336,4,FALSE)</f>
        <v>Yes</v>
      </c>
      <c r="Q1345" s="4" t="str">
        <f>VLOOKUP(A1345,'Medical Examinations'!$A$1:$J$2336,5,FALSE)</f>
        <v>No</v>
      </c>
      <c r="R1345" s="4">
        <f>VLOOKUP(A1345,'Medical Examinations'!$A$1:$J$2336,7,FALSE)</f>
        <v>1</v>
      </c>
      <c r="S1345" s="4" t="str">
        <f>VLOOKUP(A1345,'Medical Examinations'!$A$1:$J$2336,6,FALSE)</f>
        <v>No</v>
      </c>
      <c r="T1345" s="4" t="str">
        <f>VLOOKUP(A1345,'Medical Examinations'!$A$1:$J$2336,8,FALSE)</f>
        <v>No</v>
      </c>
      <c r="U1345" s="4" t="str">
        <f>VLOOKUP(A1345,'Medical Examinations'!$A$1:$J$2336,9,FALSE)</f>
        <v>Obesity</v>
      </c>
      <c r="V1345" s="4" t="str">
        <f>VLOOKUP(A1345,'Medical Examinations'!$A$1:$J$2336,10,FALSE)</f>
        <v>Normal</v>
      </c>
      <c r="W1345" s="4"/>
      <c r="X1345" s="4"/>
    </row>
    <row r="1346" spans="1:24" ht="15.75" thickBot="1" x14ac:dyDescent="0.3">
      <c r="A1346" s="4" t="s">
        <v>1380</v>
      </c>
      <c r="B1346" s="5">
        <v>1972</v>
      </c>
      <c r="C1346" s="4" t="s">
        <v>20</v>
      </c>
      <c r="D1346" s="5">
        <v>25</v>
      </c>
      <c r="E1346" s="5" t="str">
        <f>CONCATENATE(D1346," ",C1346," ",B1346)</f>
        <v>25 Sep 1972</v>
      </c>
      <c r="F1346" s="4" t="str">
        <f>IF(M1346&lt;=30,"20-30",IF(M1346&lt;=40,"31-40",IF(M1346&lt;=50,"41-50","51+")))</f>
        <v>51+</v>
      </c>
      <c r="G1346" s="19">
        <v>11299.34</v>
      </c>
      <c r="H1346" s="4" t="s">
        <v>12</v>
      </c>
      <c r="I1346" s="4" t="s">
        <v>11</v>
      </c>
      <c r="J1346" s="4" t="s">
        <v>42</v>
      </c>
      <c r="K1346" s="4"/>
      <c r="L1346" s="4" t="str">
        <f>VLOOKUP(A1346,'Customer Names'!$A$2:$B$2336,2,FALSE)</f>
        <v>Rall</v>
      </c>
      <c r="M1346" s="4">
        <f>DATEDIF(E1346,$K$2,"y")</f>
        <v>52</v>
      </c>
      <c r="N1346" s="4">
        <f>VLOOKUP(A1346,'Medical Examinations'!$A$2:$B$2336,2,FALSE)</f>
        <v>33.700000000000003</v>
      </c>
      <c r="O1346" s="4">
        <f>VLOOKUP(A1346,'Medical Examinations'!$A$1:$J$2336,3,FALSE)</f>
        <v>4.01</v>
      </c>
      <c r="P1346" s="4" t="str">
        <f>VLOOKUP(A1346,'Medical Examinations'!$A$1:$J$2336,4,FALSE)</f>
        <v>No</v>
      </c>
      <c r="Q1346" s="4" t="str">
        <f>VLOOKUP(A1346,'Medical Examinations'!$A$1:$J$2336,5,FALSE)</f>
        <v>No</v>
      </c>
      <c r="R1346" s="4">
        <f>VLOOKUP(A1346,'Medical Examinations'!$A$1:$J$2336,7,FALSE)</f>
        <v>2</v>
      </c>
      <c r="S1346" s="4" t="str">
        <f>VLOOKUP(A1346,'Medical Examinations'!$A$1:$J$2336,6,FALSE)</f>
        <v>No</v>
      </c>
      <c r="T1346" s="4" t="str">
        <f>VLOOKUP(A1346,'Medical Examinations'!$A$1:$J$2336,8,FALSE)</f>
        <v>No</v>
      </c>
      <c r="U1346" s="4" t="str">
        <f>VLOOKUP(A1346,'Medical Examinations'!$A$1:$J$2336,9,FALSE)</f>
        <v>Obesity</v>
      </c>
      <c r="V1346" s="4" t="str">
        <f>VLOOKUP(A1346,'Medical Examinations'!$A$1:$J$2336,10,FALSE)</f>
        <v>Normal</v>
      </c>
      <c r="W1346" s="4"/>
      <c r="X1346" s="4"/>
    </row>
    <row r="1347" spans="1:24" ht="15.75" thickBot="1" x14ac:dyDescent="0.3">
      <c r="A1347" s="4" t="s">
        <v>1381</v>
      </c>
      <c r="B1347" s="5">
        <v>1968</v>
      </c>
      <c r="C1347" s="4" t="s">
        <v>36</v>
      </c>
      <c r="D1347" s="5">
        <v>6</v>
      </c>
      <c r="E1347" s="5" t="str">
        <f>CONCATENATE(D1347," ",C1347," ",B1347)</f>
        <v>6 Oct 1968</v>
      </c>
      <c r="F1347" s="4" t="str">
        <f>IF(M1347&lt;=30,"20-30",IF(M1347&lt;=40,"31-40",IF(M1347&lt;=50,"41-50","51+")))</f>
        <v>51+</v>
      </c>
      <c r="G1347" s="19">
        <v>11305.93</v>
      </c>
      <c r="H1347" s="4" t="s">
        <v>12</v>
      </c>
      <c r="I1347" s="4" t="s">
        <v>16</v>
      </c>
      <c r="J1347" s="4" t="s">
        <v>23</v>
      </c>
      <c r="K1347" s="4"/>
      <c r="L1347" s="4" t="str">
        <f>VLOOKUP(A1347,'Customer Names'!$A$2:$B$2336,2,FALSE)</f>
        <v>Donnelly</v>
      </c>
      <c r="M1347" s="4">
        <f>DATEDIF(E1347,$K$2,"y")</f>
        <v>56</v>
      </c>
      <c r="N1347" s="4">
        <f>VLOOKUP(A1347,'Medical Examinations'!$A$2:$B$2336,2,FALSE)</f>
        <v>27.645</v>
      </c>
      <c r="O1347" s="4">
        <f>VLOOKUP(A1347,'Medical Examinations'!$A$1:$J$2336,3,FALSE)</f>
        <v>10.56</v>
      </c>
      <c r="P1347" s="4" t="str">
        <f>VLOOKUP(A1347,'Medical Examinations'!$A$1:$J$2336,4,FALSE)</f>
        <v>No</v>
      </c>
      <c r="Q1347" s="4" t="str">
        <f>VLOOKUP(A1347,'Medical Examinations'!$A$1:$J$2336,5,FALSE)</f>
        <v>No</v>
      </c>
      <c r="R1347" s="4">
        <f>VLOOKUP(A1347,'Medical Examinations'!$A$1:$J$2336,7,FALSE)</f>
        <v>0</v>
      </c>
      <c r="S1347" s="4" t="str">
        <f>VLOOKUP(A1347,'Medical Examinations'!$A$1:$J$2336,6,FALSE)</f>
        <v>No</v>
      </c>
      <c r="T1347" s="4" t="str">
        <f>VLOOKUP(A1347,'Medical Examinations'!$A$1:$J$2336,8,FALSE)</f>
        <v>No</v>
      </c>
      <c r="U1347" s="4" t="str">
        <f>VLOOKUP(A1347,'Medical Examinations'!$A$1:$J$2336,9,FALSE)</f>
        <v>Overweight</v>
      </c>
      <c r="V1347" s="4" t="str">
        <f>VLOOKUP(A1347,'Medical Examinations'!$A$1:$J$2336,10,FALSE)</f>
        <v>Diabetes</v>
      </c>
      <c r="W1347" s="4"/>
      <c r="X1347" s="4"/>
    </row>
    <row r="1348" spans="1:24" ht="15.75" thickBot="1" x14ac:dyDescent="0.3">
      <c r="A1348" s="4" t="s">
        <v>1382</v>
      </c>
      <c r="B1348" s="5">
        <v>1963</v>
      </c>
      <c r="C1348" s="4" t="s">
        <v>15</v>
      </c>
      <c r="D1348" s="5">
        <v>22</v>
      </c>
      <c r="E1348" s="5" t="str">
        <f>CONCATENATE(D1348," ",C1348," ",B1348)</f>
        <v>22 Nov 1963</v>
      </c>
      <c r="F1348" s="4" t="str">
        <f>IF(M1348&lt;=30,"20-30",IF(M1348&lt;=40,"31-40",IF(M1348&lt;=50,"41-50","51+")))</f>
        <v>51+</v>
      </c>
      <c r="G1348" s="19">
        <v>11312.33</v>
      </c>
      <c r="H1348" s="4" t="s">
        <v>12</v>
      </c>
      <c r="I1348" s="4" t="s">
        <v>12</v>
      </c>
      <c r="J1348" s="4" t="s">
        <v>23</v>
      </c>
      <c r="K1348" s="4"/>
      <c r="L1348" s="4" t="str">
        <f>VLOOKUP(A1348,'Customer Names'!$A$2:$B$2336,2,FALSE)</f>
        <v>Opie</v>
      </c>
      <c r="M1348" s="4">
        <f>DATEDIF(E1348,$K$2,"y")</f>
        <v>61</v>
      </c>
      <c r="N1348" s="4">
        <f>VLOOKUP(A1348,'Medical Examinations'!$A$2:$B$2336,2,FALSE)</f>
        <v>24.91</v>
      </c>
      <c r="O1348" s="4">
        <f>VLOOKUP(A1348,'Medical Examinations'!$A$1:$J$2336,3,FALSE)</f>
        <v>7.33</v>
      </c>
      <c r="P1348" s="4" t="str">
        <f>VLOOKUP(A1348,'Medical Examinations'!$A$1:$J$2336,4,FALSE)</f>
        <v>Yes</v>
      </c>
      <c r="Q1348" s="4" t="str">
        <f>VLOOKUP(A1348,'Medical Examinations'!$A$1:$J$2336,5,FALSE)</f>
        <v>No</v>
      </c>
      <c r="R1348" s="4">
        <f>VLOOKUP(A1348,'Medical Examinations'!$A$1:$J$2336,7,FALSE)</f>
        <v>1</v>
      </c>
      <c r="S1348" s="4" t="str">
        <f>VLOOKUP(A1348,'Medical Examinations'!$A$1:$J$2336,6,FALSE)</f>
        <v>Yes</v>
      </c>
      <c r="T1348" s="4" t="str">
        <f>VLOOKUP(A1348,'Medical Examinations'!$A$1:$J$2336,8,FALSE)</f>
        <v>No</v>
      </c>
      <c r="U1348" s="4" t="str">
        <f>VLOOKUP(A1348,'Medical Examinations'!$A$1:$J$2336,9,FALSE)</f>
        <v>Normal Weight</v>
      </c>
      <c r="V1348" s="4" t="str">
        <f>VLOOKUP(A1348,'Medical Examinations'!$A$1:$J$2336,10,FALSE)</f>
        <v>Diabetes</v>
      </c>
      <c r="W1348" s="4"/>
      <c r="X1348" s="4"/>
    </row>
    <row r="1349" spans="1:24" ht="15.75" thickBot="1" x14ac:dyDescent="0.3">
      <c r="A1349" s="4" t="s">
        <v>1383</v>
      </c>
      <c r="B1349" s="5">
        <v>1995</v>
      </c>
      <c r="C1349" s="4" t="s">
        <v>30</v>
      </c>
      <c r="D1349" s="5">
        <v>10</v>
      </c>
      <c r="E1349" s="5" t="str">
        <f>CONCATENATE(D1349," ",C1349," ",B1349)</f>
        <v>10 Dec 1995</v>
      </c>
      <c r="F1349" s="4" t="str">
        <f>IF(M1349&lt;=30,"20-30",IF(M1349&lt;=40,"31-40",IF(M1349&lt;=50,"41-50","51+")))</f>
        <v>20-30</v>
      </c>
      <c r="G1349" s="19">
        <v>11318.57</v>
      </c>
      <c r="H1349" s="4" t="s">
        <v>12</v>
      </c>
      <c r="I1349" s="4" t="s">
        <v>11</v>
      </c>
      <c r="J1349" s="4" t="s">
        <v>535</v>
      </c>
      <c r="K1349" s="4"/>
      <c r="L1349" s="4" t="str">
        <f>VLOOKUP(A1349,'Customer Names'!$A$2:$B$2336,2,FALSE)</f>
        <v>Chiappone</v>
      </c>
      <c r="M1349" s="4">
        <f>DATEDIF(E1349,$K$2,"y")</f>
        <v>29</v>
      </c>
      <c r="N1349" s="4">
        <f>VLOOKUP(A1349,'Medical Examinations'!$A$2:$B$2336,2,FALSE)</f>
        <v>48.12</v>
      </c>
      <c r="O1349" s="4">
        <f>VLOOKUP(A1349,'Medical Examinations'!$A$1:$J$2336,3,FALSE)</f>
        <v>4.51</v>
      </c>
      <c r="P1349" s="4" t="str">
        <f>VLOOKUP(A1349,'Medical Examinations'!$A$1:$J$2336,4,FALSE)</f>
        <v>Yes</v>
      </c>
      <c r="Q1349" s="4" t="str">
        <f>VLOOKUP(A1349,'Medical Examinations'!$A$1:$J$2336,5,FALSE)</f>
        <v>No</v>
      </c>
      <c r="R1349" s="4">
        <f>VLOOKUP(A1349,'Medical Examinations'!$A$1:$J$2336,7,FALSE)</f>
        <v>1</v>
      </c>
      <c r="S1349" s="4" t="str">
        <f>VLOOKUP(A1349,'Medical Examinations'!$A$1:$J$2336,6,FALSE)</f>
        <v>No</v>
      </c>
      <c r="T1349" s="4" t="str">
        <f>VLOOKUP(A1349,'Medical Examinations'!$A$1:$J$2336,8,FALSE)</f>
        <v>No</v>
      </c>
      <c r="U1349" s="4" t="str">
        <f>VLOOKUP(A1349,'Medical Examinations'!$A$1:$J$2336,9,FALSE)</f>
        <v>Obesity</v>
      </c>
      <c r="V1349" s="4" t="str">
        <f>VLOOKUP(A1349,'Medical Examinations'!$A$1:$J$2336,10,FALSE)</f>
        <v>Normal</v>
      </c>
      <c r="W1349" s="4"/>
      <c r="X1349" s="4"/>
    </row>
    <row r="1350" spans="1:24" ht="15.75" thickBot="1" x14ac:dyDescent="0.3">
      <c r="A1350" s="4" t="s">
        <v>1384</v>
      </c>
      <c r="B1350" s="5">
        <v>1963</v>
      </c>
      <c r="C1350" s="4" t="s">
        <v>10</v>
      </c>
      <c r="D1350" s="5">
        <v>11</v>
      </c>
      <c r="E1350" s="5" t="str">
        <f>CONCATENATE(D1350," ",C1350," ",B1350)</f>
        <v>11 Jul 1963</v>
      </c>
      <c r="F1350" s="4" t="str">
        <f>IF(M1350&lt;=30,"20-30",IF(M1350&lt;=40,"31-40",IF(M1350&lt;=50,"41-50","51+")))</f>
        <v>51+</v>
      </c>
      <c r="G1350" s="19">
        <v>11319.12</v>
      </c>
      <c r="H1350" s="4" t="s">
        <v>12</v>
      </c>
      <c r="I1350" s="4" t="s">
        <v>16</v>
      </c>
      <c r="J1350" s="4" t="s">
        <v>23</v>
      </c>
      <c r="K1350" s="4"/>
      <c r="L1350" s="4" t="str">
        <f>VLOOKUP(A1350,'Customer Names'!$A$2:$B$2336,2,FALSE)</f>
        <v>Anderson</v>
      </c>
      <c r="M1350" s="4">
        <f>DATEDIF(E1350,$K$2,"y")</f>
        <v>61</v>
      </c>
      <c r="N1350" s="4">
        <f>VLOOKUP(A1350,'Medical Examinations'!$A$2:$B$2336,2,FALSE)</f>
        <v>24.93</v>
      </c>
      <c r="O1350" s="4">
        <f>VLOOKUP(A1350,'Medical Examinations'!$A$1:$J$2336,3,FALSE)</f>
        <v>9.18</v>
      </c>
      <c r="P1350" s="4" t="str">
        <f>VLOOKUP(A1350,'Medical Examinations'!$A$1:$J$2336,4,FALSE)</f>
        <v>Yes</v>
      </c>
      <c r="Q1350" s="4" t="str">
        <f>VLOOKUP(A1350,'Medical Examinations'!$A$1:$J$2336,5,FALSE)</f>
        <v>No</v>
      </c>
      <c r="R1350" s="4">
        <f>VLOOKUP(A1350,'Medical Examinations'!$A$1:$J$2336,7,FALSE)</f>
        <v>1</v>
      </c>
      <c r="S1350" s="4" t="str">
        <f>VLOOKUP(A1350,'Medical Examinations'!$A$1:$J$2336,6,FALSE)</f>
        <v>Yes</v>
      </c>
      <c r="T1350" s="4" t="str">
        <f>VLOOKUP(A1350,'Medical Examinations'!$A$1:$J$2336,8,FALSE)</f>
        <v>No</v>
      </c>
      <c r="U1350" s="4" t="str">
        <f>VLOOKUP(A1350,'Medical Examinations'!$A$1:$J$2336,9,FALSE)</f>
        <v>Normal Weight</v>
      </c>
      <c r="V1350" s="4" t="str">
        <f>VLOOKUP(A1350,'Medical Examinations'!$A$1:$J$2336,10,FALSE)</f>
        <v>Diabetes</v>
      </c>
      <c r="W1350" s="4"/>
      <c r="X1350" s="4"/>
    </row>
    <row r="1351" spans="1:24" ht="15.75" thickBot="1" x14ac:dyDescent="0.3">
      <c r="A1351" s="4" t="s">
        <v>1385</v>
      </c>
      <c r="B1351" s="5">
        <v>2002</v>
      </c>
      <c r="C1351" s="4" t="s">
        <v>20</v>
      </c>
      <c r="D1351" s="5">
        <v>20</v>
      </c>
      <c r="E1351" s="5" t="str">
        <f>CONCATENATE(D1351," ",C1351," ",B1351)</f>
        <v>20 Sep 2002</v>
      </c>
      <c r="F1351" s="4" t="str">
        <f>IF(M1351&lt;=30,"20-30",IF(M1351&lt;=40,"31-40",IF(M1351&lt;=50,"41-50","51+")))</f>
        <v>20-30</v>
      </c>
      <c r="G1351" s="19">
        <v>11321.49</v>
      </c>
      <c r="H1351" s="4" t="s">
        <v>12</v>
      </c>
      <c r="I1351" s="4" t="s">
        <v>12</v>
      </c>
      <c r="J1351" s="4" t="s">
        <v>23</v>
      </c>
      <c r="K1351" s="4"/>
      <c r="L1351" s="4" t="str">
        <f>VLOOKUP(A1351,'Customer Names'!$A$2:$B$2336,2,FALSE)</f>
        <v>Webster</v>
      </c>
      <c r="M1351" s="4">
        <f>DATEDIF(E1351,$K$2,"y")</f>
        <v>22</v>
      </c>
      <c r="N1351" s="4">
        <f>VLOOKUP(A1351,'Medical Examinations'!$A$2:$B$2336,2,FALSE)</f>
        <v>54.47</v>
      </c>
      <c r="O1351" s="4">
        <f>VLOOKUP(A1351,'Medical Examinations'!$A$1:$J$2336,3,FALSE)</f>
        <v>7.48</v>
      </c>
      <c r="P1351" s="4" t="str">
        <f>VLOOKUP(A1351,'Medical Examinations'!$A$1:$J$2336,4,FALSE)</f>
        <v>No</v>
      </c>
      <c r="Q1351" s="4" t="str">
        <f>VLOOKUP(A1351,'Medical Examinations'!$A$1:$J$2336,5,FALSE)</f>
        <v>No</v>
      </c>
      <c r="R1351" s="4">
        <f>VLOOKUP(A1351,'Medical Examinations'!$A$1:$J$2336,7,FALSE)</f>
        <v>0</v>
      </c>
      <c r="S1351" s="4" t="str">
        <f>VLOOKUP(A1351,'Medical Examinations'!$A$1:$J$2336,6,FALSE)</f>
        <v>No</v>
      </c>
      <c r="T1351" s="4" t="str">
        <f>VLOOKUP(A1351,'Medical Examinations'!$A$1:$J$2336,8,FALSE)</f>
        <v>No</v>
      </c>
      <c r="U1351" s="4" t="str">
        <f>VLOOKUP(A1351,'Medical Examinations'!$A$1:$J$2336,9,FALSE)</f>
        <v>Obesity</v>
      </c>
      <c r="V1351" s="4" t="str">
        <f>VLOOKUP(A1351,'Medical Examinations'!$A$1:$J$2336,10,FALSE)</f>
        <v>Diabetes</v>
      </c>
      <c r="W1351" s="4"/>
      <c r="X1351" s="4"/>
    </row>
    <row r="1352" spans="1:24" ht="15.75" thickBot="1" x14ac:dyDescent="0.3">
      <c r="A1352" s="4" t="s">
        <v>1386</v>
      </c>
      <c r="B1352" s="5">
        <v>1989</v>
      </c>
      <c r="C1352" s="4" t="s">
        <v>34</v>
      </c>
      <c r="D1352" s="5">
        <v>19</v>
      </c>
      <c r="E1352" s="5" t="str">
        <f>CONCATENATE(D1352," ",C1352," ",B1352)</f>
        <v>19 Aug 1989</v>
      </c>
      <c r="F1352" s="4" t="str">
        <f>IF(M1352&lt;=30,"20-30",IF(M1352&lt;=40,"31-40",IF(M1352&lt;=50,"41-50","51+")))</f>
        <v>31-40</v>
      </c>
      <c r="G1352" s="19">
        <v>11326.71</v>
      </c>
      <c r="H1352" s="4" t="s">
        <v>12</v>
      </c>
      <c r="I1352" s="4" t="s">
        <v>12</v>
      </c>
      <c r="J1352" s="4" t="s">
        <v>13</v>
      </c>
      <c r="K1352" s="4"/>
      <c r="L1352" s="4" t="str">
        <f>VLOOKUP(A1352,'Customer Names'!$A$2:$B$2336,2,FALSE)</f>
        <v>McCue</v>
      </c>
      <c r="M1352" s="4">
        <f>DATEDIF(E1352,$K$2,"y")</f>
        <v>35</v>
      </c>
      <c r="N1352" s="4">
        <f>VLOOKUP(A1352,'Medical Examinations'!$A$2:$B$2336,2,FALSE)</f>
        <v>42.46</v>
      </c>
      <c r="O1352" s="4">
        <f>VLOOKUP(A1352,'Medical Examinations'!$A$1:$J$2336,3,FALSE)</f>
        <v>4.1100000000000003</v>
      </c>
      <c r="P1352" s="4" t="str">
        <f>VLOOKUP(A1352,'Medical Examinations'!$A$1:$J$2336,4,FALSE)</f>
        <v>No</v>
      </c>
      <c r="Q1352" s="4" t="str">
        <f>VLOOKUP(A1352,'Medical Examinations'!$A$1:$J$2336,5,FALSE)</f>
        <v>No</v>
      </c>
      <c r="R1352" s="4">
        <f>VLOOKUP(A1352,'Medical Examinations'!$A$1:$J$2336,7,FALSE)</f>
        <v>0</v>
      </c>
      <c r="S1352" s="4" t="str">
        <f>VLOOKUP(A1352,'Medical Examinations'!$A$1:$J$2336,6,FALSE)</f>
        <v>No</v>
      </c>
      <c r="T1352" s="4" t="str">
        <f>VLOOKUP(A1352,'Medical Examinations'!$A$1:$J$2336,8,FALSE)</f>
        <v>No</v>
      </c>
      <c r="U1352" s="4" t="str">
        <f>VLOOKUP(A1352,'Medical Examinations'!$A$1:$J$2336,9,FALSE)</f>
        <v>Obesity</v>
      </c>
      <c r="V1352" s="4" t="str">
        <f>VLOOKUP(A1352,'Medical Examinations'!$A$1:$J$2336,10,FALSE)</f>
        <v>Normal</v>
      </c>
      <c r="W1352" s="4"/>
      <c r="X1352" s="4"/>
    </row>
    <row r="1353" spans="1:24" ht="15.75" thickBot="1" x14ac:dyDescent="0.3">
      <c r="A1353" s="4" t="s">
        <v>1387</v>
      </c>
      <c r="B1353" s="5">
        <v>1968</v>
      </c>
      <c r="C1353" s="4" t="s">
        <v>15</v>
      </c>
      <c r="D1353" s="5">
        <v>2</v>
      </c>
      <c r="E1353" s="5" t="str">
        <f>CONCATENATE(D1353," ",C1353," ",B1353)</f>
        <v>2 Nov 1968</v>
      </c>
      <c r="F1353" s="4" t="str">
        <f>IF(M1353&lt;=30,"20-30",IF(M1353&lt;=40,"31-40",IF(M1353&lt;=50,"41-50","51+")))</f>
        <v>51+</v>
      </c>
      <c r="G1353" s="19">
        <v>11344.32</v>
      </c>
      <c r="H1353" s="4" t="s">
        <v>12</v>
      </c>
      <c r="I1353" s="4" t="s">
        <v>11</v>
      </c>
      <c r="J1353" s="4" t="s">
        <v>200</v>
      </c>
      <c r="K1353" s="4"/>
      <c r="L1353" s="4" t="str">
        <f>VLOOKUP(A1353,'Customer Names'!$A$2:$B$2336,2,FALSE)</f>
        <v>Winters</v>
      </c>
      <c r="M1353" s="4">
        <f>DATEDIF(E1353,$K$2,"y")</f>
        <v>56</v>
      </c>
      <c r="N1353" s="4">
        <f>VLOOKUP(A1353,'Medical Examinations'!$A$2:$B$2336,2,FALSE)</f>
        <v>27.75</v>
      </c>
      <c r="O1353" s="4">
        <f>VLOOKUP(A1353,'Medical Examinations'!$A$1:$J$2336,3,FALSE)</f>
        <v>9.8800000000000008</v>
      </c>
      <c r="P1353" s="4" t="str">
        <f>VLOOKUP(A1353,'Medical Examinations'!$A$1:$J$2336,4,FALSE)</f>
        <v>No</v>
      </c>
      <c r="Q1353" s="4" t="str">
        <f>VLOOKUP(A1353,'Medical Examinations'!$A$1:$J$2336,5,FALSE)</f>
        <v>No</v>
      </c>
      <c r="R1353" s="4">
        <f>VLOOKUP(A1353,'Medical Examinations'!$A$1:$J$2336,7,FALSE)</f>
        <v>0</v>
      </c>
      <c r="S1353" s="4" t="str">
        <f>VLOOKUP(A1353,'Medical Examinations'!$A$1:$J$2336,6,FALSE)</f>
        <v>No</v>
      </c>
      <c r="T1353" s="4" t="str">
        <f>VLOOKUP(A1353,'Medical Examinations'!$A$1:$J$2336,8,FALSE)</f>
        <v>No</v>
      </c>
      <c r="U1353" s="4" t="str">
        <f>VLOOKUP(A1353,'Medical Examinations'!$A$1:$J$2336,9,FALSE)</f>
        <v>Overweight</v>
      </c>
      <c r="V1353" s="4" t="str">
        <f>VLOOKUP(A1353,'Medical Examinations'!$A$1:$J$2336,10,FALSE)</f>
        <v>Diabetes</v>
      </c>
      <c r="W1353" s="4"/>
      <c r="X1353" s="4"/>
    </row>
    <row r="1354" spans="1:24" ht="15.75" thickBot="1" x14ac:dyDescent="0.3">
      <c r="A1354" s="4" t="s">
        <v>1388</v>
      </c>
      <c r="B1354" s="5">
        <v>1964</v>
      </c>
      <c r="C1354" s="4" t="s">
        <v>10</v>
      </c>
      <c r="D1354" s="5">
        <v>12</v>
      </c>
      <c r="E1354" s="5" t="str">
        <f>CONCATENATE(D1354," ",C1354," ",B1354)</f>
        <v>12 Jul 1964</v>
      </c>
      <c r="F1354" s="4" t="str">
        <f>IF(M1354&lt;=30,"20-30",IF(M1354&lt;=40,"31-40",IF(M1354&lt;=50,"41-50","51+")))</f>
        <v>51+</v>
      </c>
      <c r="G1354" s="19">
        <v>11345.52</v>
      </c>
      <c r="H1354" s="4" t="s">
        <v>12</v>
      </c>
      <c r="I1354" s="4" t="s">
        <v>12</v>
      </c>
      <c r="J1354" s="4" t="s">
        <v>42</v>
      </c>
      <c r="K1354" s="4"/>
      <c r="L1354" s="4" t="str">
        <f>VLOOKUP(A1354,'Customer Names'!$A$2:$B$2336,2,FALSE)</f>
        <v>Blain</v>
      </c>
      <c r="M1354" s="4">
        <f>DATEDIF(E1354,$K$2,"y")</f>
        <v>60</v>
      </c>
      <c r="N1354" s="4">
        <f>VLOOKUP(A1354,'Medical Examinations'!$A$2:$B$2336,2,FALSE)</f>
        <v>23.3</v>
      </c>
      <c r="O1354" s="4">
        <f>VLOOKUP(A1354,'Medical Examinations'!$A$1:$J$2336,3,FALSE)</f>
        <v>5.36</v>
      </c>
      <c r="P1354" s="4" t="str">
        <f>VLOOKUP(A1354,'Medical Examinations'!$A$1:$J$2336,4,FALSE)</f>
        <v>Yes</v>
      </c>
      <c r="Q1354" s="4" t="str">
        <f>VLOOKUP(A1354,'Medical Examinations'!$A$1:$J$2336,5,FALSE)</f>
        <v>No</v>
      </c>
      <c r="R1354" s="4">
        <f>VLOOKUP(A1354,'Medical Examinations'!$A$1:$J$2336,7,FALSE)</f>
        <v>1</v>
      </c>
      <c r="S1354" s="4" t="str">
        <f>VLOOKUP(A1354,'Medical Examinations'!$A$1:$J$2336,6,FALSE)</f>
        <v>No</v>
      </c>
      <c r="T1354" s="4" t="str">
        <f>VLOOKUP(A1354,'Medical Examinations'!$A$1:$J$2336,8,FALSE)</f>
        <v>No</v>
      </c>
      <c r="U1354" s="4" t="str">
        <f>VLOOKUP(A1354,'Medical Examinations'!$A$1:$J$2336,9,FALSE)</f>
        <v>Normal Weight</v>
      </c>
      <c r="V1354" s="4" t="str">
        <f>VLOOKUP(A1354,'Medical Examinations'!$A$1:$J$2336,10,FALSE)</f>
        <v>Normal</v>
      </c>
      <c r="W1354" s="4"/>
      <c r="X1354" s="4"/>
    </row>
    <row r="1355" spans="1:24" ht="15.75" thickBot="1" x14ac:dyDescent="0.3">
      <c r="A1355" s="4" t="s">
        <v>1389</v>
      </c>
      <c r="B1355" s="5">
        <v>1965</v>
      </c>
      <c r="C1355" s="4" t="s">
        <v>15</v>
      </c>
      <c r="D1355" s="5">
        <v>29</v>
      </c>
      <c r="E1355" s="5" t="str">
        <f>CONCATENATE(D1355," ",C1355," ",B1355)</f>
        <v>29 Nov 1965</v>
      </c>
      <c r="F1355" s="4" t="str">
        <f>IF(M1355&lt;=30,"20-30",IF(M1355&lt;=40,"31-40",IF(M1355&lt;=50,"41-50","51+")))</f>
        <v>51+</v>
      </c>
      <c r="G1355" s="19">
        <v>11353.23</v>
      </c>
      <c r="H1355" s="4" t="s">
        <v>12</v>
      </c>
      <c r="I1355" s="4" t="s">
        <v>16</v>
      </c>
      <c r="J1355" s="4" t="s">
        <v>23</v>
      </c>
      <c r="K1355" s="4"/>
      <c r="L1355" s="4" t="str">
        <f>VLOOKUP(A1355,'Customer Names'!$A$2:$B$2336,2,FALSE)</f>
        <v>Burger</v>
      </c>
      <c r="M1355" s="4">
        <f>DATEDIF(E1355,$K$2,"y")</f>
        <v>59</v>
      </c>
      <c r="N1355" s="4">
        <f>VLOOKUP(A1355,'Medical Examinations'!$A$2:$B$2336,2,FALSE)</f>
        <v>31.54</v>
      </c>
      <c r="O1355" s="4">
        <f>VLOOKUP(A1355,'Medical Examinations'!$A$1:$J$2336,3,FALSE)</f>
        <v>6.72</v>
      </c>
      <c r="P1355" s="4" t="str">
        <f>VLOOKUP(A1355,'Medical Examinations'!$A$1:$J$2336,4,FALSE)</f>
        <v>No</v>
      </c>
      <c r="Q1355" s="4" t="str">
        <f>VLOOKUP(A1355,'Medical Examinations'!$A$1:$J$2336,5,FALSE)</f>
        <v>No</v>
      </c>
      <c r="R1355" s="4">
        <f>VLOOKUP(A1355,'Medical Examinations'!$A$1:$J$2336,7,FALSE)</f>
        <v>0</v>
      </c>
      <c r="S1355" s="4" t="str">
        <f>VLOOKUP(A1355,'Medical Examinations'!$A$1:$J$2336,6,FALSE)</f>
        <v>No</v>
      </c>
      <c r="T1355" s="4" t="str">
        <f>VLOOKUP(A1355,'Medical Examinations'!$A$1:$J$2336,8,FALSE)</f>
        <v>No</v>
      </c>
      <c r="U1355" s="4" t="str">
        <f>VLOOKUP(A1355,'Medical Examinations'!$A$1:$J$2336,9,FALSE)</f>
        <v>Obesity</v>
      </c>
      <c r="V1355" s="4" t="str">
        <f>VLOOKUP(A1355,'Medical Examinations'!$A$1:$J$2336,10,FALSE)</f>
        <v>Diabetes</v>
      </c>
      <c r="W1355" s="4"/>
      <c r="X1355" s="4"/>
    </row>
    <row r="1356" spans="1:24" ht="15.75" thickBot="1" x14ac:dyDescent="0.3">
      <c r="A1356" s="4" t="s">
        <v>1390</v>
      </c>
      <c r="B1356" s="5">
        <v>1965</v>
      </c>
      <c r="C1356" s="4" t="s">
        <v>20</v>
      </c>
      <c r="D1356" s="5">
        <v>26</v>
      </c>
      <c r="E1356" s="5" t="str">
        <f>CONCATENATE(D1356," ",C1356," ",B1356)</f>
        <v>26 Sep 1965</v>
      </c>
      <c r="F1356" s="4" t="str">
        <f>IF(M1356&lt;=30,"20-30",IF(M1356&lt;=40,"31-40",IF(M1356&lt;=50,"41-50","51+")))</f>
        <v>51+</v>
      </c>
      <c r="G1356" s="19">
        <v>11356.66</v>
      </c>
      <c r="H1356" s="4" t="s">
        <v>12</v>
      </c>
      <c r="I1356" s="4" t="s">
        <v>12</v>
      </c>
      <c r="J1356" s="4" t="s">
        <v>23</v>
      </c>
      <c r="K1356" s="4"/>
      <c r="L1356" s="4" t="str">
        <f>VLOOKUP(A1356,'Customer Names'!$A$2:$B$2336,2,FALSE)</f>
        <v>Peck</v>
      </c>
      <c r="M1356" s="4">
        <f>DATEDIF(E1356,$K$2,"y")</f>
        <v>59</v>
      </c>
      <c r="N1356" s="4">
        <f>VLOOKUP(A1356,'Medical Examinations'!$A$2:$B$2336,2,FALSE)</f>
        <v>34.01</v>
      </c>
      <c r="O1356" s="4">
        <f>VLOOKUP(A1356,'Medical Examinations'!$A$1:$J$2336,3,FALSE)</f>
        <v>11.3</v>
      </c>
      <c r="P1356" s="4" t="str">
        <f>VLOOKUP(A1356,'Medical Examinations'!$A$1:$J$2336,4,FALSE)</f>
        <v>No</v>
      </c>
      <c r="Q1356" s="4" t="str">
        <f>VLOOKUP(A1356,'Medical Examinations'!$A$1:$J$2336,5,FALSE)</f>
        <v>No</v>
      </c>
      <c r="R1356" s="4">
        <f>VLOOKUP(A1356,'Medical Examinations'!$A$1:$J$2336,7,FALSE)</f>
        <v>0</v>
      </c>
      <c r="S1356" s="4" t="str">
        <f>VLOOKUP(A1356,'Medical Examinations'!$A$1:$J$2336,6,FALSE)</f>
        <v>No</v>
      </c>
      <c r="T1356" s="4" t="str">
        <f>VLOOKUP(A1356,'Medical Examinations'!$A$1:$J$2336,8,FALSE)</f>
        <v>No</v>
      </c>
      <c r="U1356" s="4" t="str">
        <f>VLOOKUP(A1356,'Medical Examinations'!$A$1:$J$2336,9,FALSE)</f>
        <v>Obesity</v>
      </c>
      <c r="V1356" s="4" t="str">
        <f>VLOOKUP(A1356,'Medical Examinations'!$A$1:$J$2336,10,FALSE)</f>
        <v>Diabetes</v>
      </c>
      <c r="W1356" s="4"/>
      <c r="X1356" s="4"/>
    </row>
    <row r="1357" spans="1:24" ht="15.75" thickBot="1" x14ac:dyDescent="0.3">
      <c r="A1357" s="4" t="s">
        <v>1391</v>
      </c>
      <c r="B1357" s="5">
        <v>1964</v>
      </c>
      <c r="C1357" s="4" t="s">
        <v>10</v>
      </c>
      <c r="D1357" s="5">
        <v>4</v>
      </c>
      <c r="E1357" s="5" t="str">
        <f>CONCATENATE(D1357," ",C1357," ",B1357)</f>
        <v>4 Jul 1964</v>
      </c>
      <c r="F1357" s="4" t="str">
        <f>IF(M1357&lt;=30,"20-30",IF(M1357&lt;=40,"31-40",IF(M1357&lt;=50,"41-50","51+")))</f>
        <v>51+</v>
      </c>
      <c r="G1357" s="19">
        <v>11362.76</v>
      </c>
      <c r="H1357" s="4" t="s">
        <v>12</v>
      </c>
      <c r="I1357" s="4" t="s">
        <v>16</v>
      </c>
      <c r="J1357" s="4" t="s">
        <v>42</v>
      </c>
      <c r="K1357" s="4"/>
      <c r="L1357" s="4" t="str">
        <f>VLOOKUP(A1357,'Customer Names'!$A$2:$B$2336,2,FALSE)</f>
        <v>Robertson</v>
      </c>
      <c r="M1357" s="4">
        <f>DATEDIF(E1357,$K$2,"y")</f>
        <v>60</v>
      </c>
      <c r="N1357" s="4">
        <f>VLOOKUP(A1357,'Medical Examinations'!$A$2:$B$2336,2,FALSE)</f>
        <v>35.700000000000003</v>
      </c>
      <c r="O1357" s="4">
        <f>VLOOKUP(A1357,'Medical Examinations'!$A$1:$J$2336,3,FALSE)</f>
        <v>5.47</v>
      </c>
      <c r="P1357" s="4" t="str">
        <f>VLOOKUP(A1357,'Medical Examinations'!$A$1:$J$2336,4,FALSE)</f>
        <v>Yes</v>
      </c>
      <c r="Q1357" s="4" t="str">
        <f>VLOOKUP(A1357,'Medical Examinations'!$A$1:$J$2336,5,FALSE)</f>
        <v>No</v>
      </c>
      <c r="R1357" s="4">
        <f>VLOOKUP(A1357,'Medical Examinations'!$A$1:$J$2336,7,FALSE)</f>
        <v>1</v>
      </c>
      <c r="S1357" s="4" t="str">
        <f>VLOOKUP(A1357,'Medical Examinations'!$A$1:$J$2336,6,FALSE)</f>
        <v>No</v>
      </c>
      <c r="T1357" s="4" t="str">
        <f>VLOOKUP(A1357,'Medical Examinations'!$A$1:$J$2336,8,FALSE)</f>
        <v>No</v>
      </c>
      <c r="U1357" s="4" t="str">
        <f>VLOOKUP(A1357,'Medical Examinations'!$A$1:$J$2336,9,FALSE)</f>
        <v>Obesity</v>
      </c>
      <c r="V1357" s="4" t="str">
        <f>VLOOKUP(A1357,'Medical Examinations'!$A$1:$J$2336,10,FALSE)</f>
        <v>Normal</v>
      </c>
      <c r="W1357" s="4"/>
      <c r="X1357" s="4"/>
    </row>
    <row r="1358" spans="1:24" ht="15.75" thickBot="1" x14ac:dyDescent="0.3">
      <c r="A1358" s="4" t="s">
        <v>1392</v>
      </c>
      <c r="B1358" s="5">
        <v>1964</v>
      </c>
      <c r="C1358" s="4" t="s">
        <v>10</v>
      </c>
      <c r="D1358" s="5">
        <v>3</v>
      </c>
      <c r="E1358" s="5" t="str">
        <f>CONCATENATE(D1358," ",C1358," ",B1358)</f>
        <v>3 Jul 1964</v>
      </c>
      <c r="F1358" s="4" t="str">
        <f>IF(M1358&lt;=30,"20-30",IF(M1358&lt;=40,"31-40",IF(M1358&lt;=50,"41-50","51+")))</f>
        <v>51+</v>
      </c>
      <c r="G1358" s="19">
        <v>11363.28</v>
      </c>
      <c r="H1358" s="4" t="s">
        <v>12</v>
      </c>
      <c r="I1358" s="4" t="s">
        <v>16</v>
      </c>
      <c r="J1358" s="4" t="s">
        <v>13</v>
      </c>
      <c r="K1358" s="4"/>
      <c r="L1358" s="4" t="str">
        <f>VLOOKUP(A1358,'Customer Names'!$A$2:$B$2336,2,FALSE)</f>
        <v>Deeg</v>
      </c>
      <c r="M1358" s="4">
        <f>DATEDIF(E1358,$K$2,"y")</f>
        <v>60</v>
      </c>
      <c r="N1358" s="4">
        <f>VLOOKUP(A1358,'Medical Examinations'!$A$2:$B$2336,2,FALSE)</f>
        <v>36.08</v>
      </c>
      <c r="O1358" s="4">
        <f>VLOOKUP(A1358,'Medical Examinations'!$A$1:$J$2336,3,FALSE)</f>
        <v>5.73</v>
      </c>
      <c r="P1358" s="4" t="str">
        <f>VLOOKUP(A1358,'Medical Examinations'!$A$1:$J$2336,4,FALSE)</f>
        <v>Yes</v>
      </c>
      <c r="Q1358" s="4" t="str">
        <f>VLOOKUP(A1358,'Medical Examinations'!$A$1:$J$2336,5,FALSE)</f>
        <v>No</v>
      </c>
      <c r="R1358" s="4">
        <f>VLOOKUP(A1358,'Medical Examinations'!$A$1:$J$2336,7,FALSE)</f>
        <v>1</v>
      </c>
      <c r="S1358" s="4" t="str">
        <f>VLOOKUP(A1358,'Medical Examinations'!$A$1:$J$2336,6,FALSE)</f>
        <v>No</v>
      </c>
      <c r="T1358" s="4" t="str">
        <f>VLOOKUP(A1358,'Medical Examinations'!$A$1:$J$2336,8,FALSE)</f>
        <v>No</v>
      </c>
      <c r="U1358" s="4" t="str">
        <f>VLOOKUP(A1358,'Medical Examinations'!$A$1:$J$2336,9,FALSE)</f>
        <v>Obesity</v>
      </c>
      <c r="V1358" s="4" t="str">
        <f>VLOOKUP(A1358,'Medical Examinations'!$A$1:$J$2336,10,FALSE)</f>
        <v>Prediabetes</v>
      </c>
      <c r="W1358" s="4"/>
      <c r="X1358" s="4"/>
    </row>
    <row r="1359" spans="1:24" ht="15.75" thickBot="1" x14ac:dyDescent="0.3">
      <c r="A1359" s="4" t="s">
        <v>1393</v>
      </c>
      <c r="B1359" s="5">
        <v>1964</v>
      </c>
      <c r="C1359" s="4" t="s">
        <v>30</v>
      </c>
      <c r="D1359" s="5">
        <v>13</v>
      </c>
      <c r="E1359" s="5" t="str">
        <f>CONCATENATE(D1359," ",C1359," ",B1359)</f>
        <v>13 Dec 1964</v>
      </c>
      <c r="F1359" s="4" t="str">
        <f>IF(M1359&lt;=30,"20-30",IF(M1359&lt;=40,"31-40",IF(M1359&lt;=50,"41-50","51+")))</f>
        <v>51+</v>
      </c>
      <c r="G1359" s="19">
        <v>11365.95</v>
      </c>
      <c r="H1359" s="4" t="s">
        <v>12</v>
      </c>
      <c r="I1359" s="4" t="s">
        <v>11</v>
      </c>
      <c r="J1359" s="4" t="s">
        <v>42</v>
      </c>
      <c r="K1359" s="4"/>
      <c r="L1359" s="4" t="str">
        <f>VLOOKUP(A1359,'Customer Names'!$A$2:$B$2336,2,FALSE)</f>
        <v>Fraser</v>
      </c>
      <c r="M1359" s="4">
        <f>DATEDIF(E1359,$K$2,"y")</f>
        <v>60</v>
      </c>
      <c r="N1359" s="4">
        <f>VLOOKUP(A1359,'Medical Examinations'!$A$2:$B$2336,2,FALSE)</f>
        <v>38</v>
      </c>
      <c r="O1359" s="4">
        <f>VLOOKUP(A1359,'Medical Examinations'!$A$1:$J$2336,3,FALSE)</f>
        <v>6.38</v>
      </c>
      <c r="P1359" s="4" t="str">
        <f>VLOOKUP(A1359,'Medical Examinations'!$A$1:$J$2336,4,FALSE)</f>
        <v>Yes</v>
      </c>
      <c r="Q1359" s="4" t="str">
        <f>VLOOKUP(A1359,'Medical Examinations'!$A$1:$J$2336,5,FALSE)</f>
        <v>No</v>
      </c>
      <c r="R1359" s="4">
        <f>VLOOKUP(A1359,'Medical Examinations'!$A$1:$J$2336,7,FALSE)</f>
        <v>1</v>
      </c>
      <c r="S1359" s="4" t="str">
        <f>VLOOKUP(A1359,'Medical Examinations'!$A$1:$J$2336,6,FALSE)</f>
        <v>No</v>
      </c>
      <c r="T1359" s="4" t="str">
        <f>VLOOKUP(A1359,'Medical Examinations'!$A$1:$J$2336,8,FALSE)</f>
        <v>No</v>
      </c>
      <c r="U1359" s="4" t="str">
        <f>VLOOKUP(A1359,'Medical Examinations'!$A$1:$J$2336,9,FALSE)</f>
        <v>Obesity</v>
      </c>
      <c r="V1359" s="4" t="str">
        <f>VLOOKUP(A1359,'Medical Examinations'!$A$1:$J$2336,10,FALSE)</f>
        <v>Prediabetes</v>
      </c>
      <c r="W1359" s="4"/>
      <c r="X1359" s="4"/>
    </row>
    <row r="1360" spans="1:24" ht="15.75" thickBot="1" x14ac:dyDescent="0.3">
      <c r="A1360" s="4" t="s">
        <v>1394</v>
      </c>
      <c r="B1360" s="5">
        <v>1979</v>
      </c>
      <c r="C1360" s="4" t="s">
        <v>18</v>
      </c>
      <c r="D1360" s="5">
        <v>7</v>
      </c>
      <c r="E1360" s="5" t="str">
        <f>CONCATENATE(D1360," ",C1360," ",B1360)</f>
        <v>7 Jun 1979</v>
      </c>
      <c r="F1360" s="4" t="str">
        <f>IF(M1360&lt;=30,"20-30",IF(M1360&lt;=40,"31-40",IF(M1360&lt;=50,"41-50","51+")))</f>
        <v>41-50</v>
      </c>
      <c r="G1360" s="19">
        <v>11369.39</v>
      </c>
      <c r="H1360" s="4" t="s">
        <v>12</v>
      </c>
      <c r="I1360" s="4" t="s">
        <v>16</v>
      </c>
      <c r="J1360" s="4" t="s">
        <v>535</v>
      </c>
      <c r="K1360" s="4"/>
      <c r="L1360" s="4" t="str">
        <f>VLOOKUP(A1360,'Customer Names'!$A$2:$B$2336,2,FALSE)</f>
        <v>Young</v>
      </c>
      <c r="M1360" s="4">
        <f>DATEDIF(E1360,$K$2,"y")</f>
        <v>45</v>
      </c>
      <c r="N1360" s="4">
        <f>VLOOKUP(A1360,'Medical Examinations'!$A$2:$B$2336,2,FALSE)</f>
        <v>33.35</v>
      </c>
      <c r="O1360" s="4">
        <f>VLOOKUP(A1360,'Medical Examinations'!$A$1:$J$2336,3,FALSE)</f>
        <v>6.05</v>
      </c>
      <c r="P1360" s="4" t="str">
        <f>VLOOKUP(A1360,'Medical Examinations'!$A$1:$J$2336,4,FALSE)</f>
        <v>No</v>
      </c>
      <c r="Q1360" s="4" t="str">
        <f>VLOOKUP(A1360,'Medical Examinations'!$A$1:$J$2336,5,FALSE)</f>
        <v>No</v>
      </c>
      <c r="R1360" s="4">
        <f>VLOOKUP(A1360,'Medical Examinations'!$A$1:$J$2336,7,FALSE)</f>
        <v>1</v>
      </c>
      <c r="S1360" s="4" t="str">
        <f>VLOOKUP(A1360,'Medical Examinations'!$A$1:$J$2336,6,FALSE)</f>
        <v>Yes</v>
      </c>
      <c r="T1360" s="4" t="str">
        <f>VLOOKUP(A1360,'Medical Examinations'!$A$1:$J$2336,8,FALSE)</f>
        <v>No</v>
      </c>
      <c r="U1360" s="4" t="str">
        <f>VLOOKUP(A1360,'Medical Examinations'!$A$1:$J$2336,9,FALSE)</f>
        <v>Obesity</v>
      </c>
      <c r="V1360" s="4" t="str">
        <f>VLOOKUP(A1360,'Medical Examinations'!$A$1:$J$2336,10,FALSE)</f>
        <v>Prediabetes</v>
      </c>
      <c r="W1360" s="4"/>
      <c r="X1360" s="4"/>
    </row>
    <row r="1361" spans="1:24" ht="15.75" thickBot="1" x14ac:dyDescent="0.3">
      <c r="A1361" s="4" t="s">
        <v>1395</v>
      </c>
      <c r="B1361" s="5">
        <v>1972</v>
      </c>
      <c r="C1361" s="4" t="s">
        <v>30</v>
      </c>
      <c r="D1361" s="5">
        <v>6</v>
      </c>
      <c r="E1361" s="5" t="str">
        <f>CONCATENATE(D1361," ",C1361," ",B1361)</f>
        <v>6 Dec 1972</v>
      </c>
      <c r="F1361" s="4" t="str">
        <f>IF(M1361&lt;=30,"20-30",IF(M1361&lt;=40,"31-40",IF(M1361&lt;=50,"41-50","51+")))</f>
        <v>51+</v>
      </c>
      <c r="G1361" s="19">
        <v>11378.57</v>
      </c>
      <c r="H1361" s="4" t="s">
        <v>12</v>
      </c>
      <c r="I1361" s="4" t="s">
        <v>11</v>
      </c>
      <c r="J1361" s="4" t="s">
        <v>200</v>
      </c>
      <c r="K1361" s="4"/>
      <c r="L1361" s="4" t="str">
        <f>VLOOKUP(A1361,'Customer Names'!$A$2:$B$2336,2,FALSE)</f>
        <v>Dahmen</v>
      </c>
      <c r="M1361" s="4">
        <f>DATEDIF(E1361,$K$2,"y")</f>
        <v>52</v>
      </c>
      <c r="N1361" s="4">
        <f>VLOOKUP(A1361,'Medical Examinations'!$A$2:$B$2336,2,FALSE)</f>
        <v>30.88</v>
      </c>
      <c r="O1361" s="4">
        <f>VLOOKUP(A1361,'Medical Examinations'!$A$1:$J$2336,3,FALSE)</f>
        <v>5.82</v>
      </c>
      <c r="P1361" s="4" t="str">
        <f>VLOOKUP(A1361,'Medical Examinations'!$A$1:$J$2336,4,FALSE)</f>
        <v>No</v>
      </c>
      <c r="Q1361" s="4" t="str">
        <f>VLOOKUP(A1361,'Medical Examinations'!$A$1:$J$2336,5,FALSE)</f>
        <v>No</v>
      </c>
      <c r="R1361" s="4">
        <f>VLOOKUP(A1361,'Medical Examinations'!$A$1:$J$2336,7,FALSE)</f>
        <v>2</v>
      </c>
      <c r="S1361" s="4" t="str">
        <f>VLOOKUP(A1361,'Medical Examinations'!$A$1:$J$2336,6,FALSE)</f>
        <v>No</v>
      </c>
      <c r="T1361" s="4" t="str">
        <f>VLOOKUP(A1361,'Medical Examinations'!$A$1:$J$2336,8,FALSE)</f>
        <v>No</v>
      </c>
      <c r="U1361" s="4" t="str">
        <f>VLOOKUP(A1361,'Medical Examinations'!$A$1:$J$2336,9,FALSE)</f>
        <v>Obesity</v>
      </c>
      <c r="V1361" s="4" t="str">
        <f>VLOOKUP(A1361,'Medical Examinations'!$A$1:$J$2336,10,FALSE)</f>
        <v>Prediabetes</v>
      </c>
      <c r="W1361" s="4"/>
      <c r="X1361" s="4"/>
    </row>
    <row r="1362" spans="1:24" ht="15.75" thickBot="1" x14ac:dyDescent="0.3">
      <c r="A1362" s="4" t="s">
        <v>1396</v>
      </c>
      <c r="B1362" s="5">
        <v>1964</v>
      </c>
      <c r="C1362" s="4" t="s">
        <v>18</v>
      </c>
      <c r="D1362" s="5">
        <v>13</v>
      </c>
      <c r="E1362" s="5" t="str">
        <f>CONCATENATE(D1362," ",C1362," ",B1362)</f>
        <v>13 Jun 1964</v>
      </c>
      <c r="F1362" s="4" t="str">
        <f>IF(M1362&lt;=30,"20-30",IF(M1362&lt;=40,"31-40",IF(M1362&lt;=50,"41-50","51+")))</f>
        <v>51+</v>
      </c>
      <c r="G1362" s="19">
        <v>11381.33</v>
      </c>
      <c r="H1362" s="4" t="s">
        <v>12</v>
      </c>
      <c r="I1362" s="4" t="s">
        <v>11</v>
      </c>
      <c r="J1362" s="4" t="s">
        <v>13</v>
      </c>
      <c r="K1362" s="4"/>
      <c r="L1362" s="4" t="str">
        <f>VLOOKUP(A1362,'Customer Names'!$A$2:$B$2336,2,FALSE)</f>
        <v>Varner</v>
      </c>
      <c r="M1362" s="4">
        <f>DATEDIF(E1362,$K$2,"y")</f>
        <v>60</v>
      </c>
      <c r="N1362" s="4">
        <f>VLOOKUP(A1362,'Medical Examinations'!$A$2:$B$2336,2,FALSE)</f>
        <v>49.06</v>
      </c>
      <c r="O1362" s="4">
        <f>VLOOKUP(A1362,'Medical Examinations'!$A$1:$J$2336,3,FALSE)</f>
        <v>5.43</v>
      </c>
      <c r="P1362" s="4" t="str">
        <f>VLOOKUP(A1362,'Medical Examinations'!$A$1:$J$2336,4,FALSE)</f>
        <v>Yes</v>
      </c>
      <c r="Q1362" s="4" t="str">
        <f>VLOOKUP(A1362,'Medical Examinations'!$A$1:$J$2336,5,FALSE)</f>
        <v>No</v>
      </c>
      <c r="R1362" s="4">
        <f>VLOOKUP(A1362,'Medical Examinations'!$A$1:$J$2336,7,FALSE)</f>
        <v>1</v>
      </c>
      <c r="S1362" s="4" t="str">
        <f>VLOOKUP(A1362,'Medical Examinations'!$A$1:$J$2336,6,FALSE)</f>
        <v>No</v>
      </c>
      <c r="T1362" s="4" t="str">
        <f>VLOOKUP(A1362,'Medical Examinations'!$A$1:$J$2336,8,FALSE)</f>
        <v>No</v>
      </c>
      <c r="U1362" s="4" t="str">
        <f>VLOOKUP(A1362,'Medical Examinations'!$A$1:$J$2336,9,FALSE)</f>
        <v>Obesity</v>
      </c>
      <c r="V1362" s="4" t="str">
        <f>VLOOKUP(A1362,'Medical Examinations'!$A$1:$J$2336,10,FALSE)</f>
        <v>Normal</v>
      </c>
      <c r="W1362" s="4"/>
      <c r="X1362" s="4"/>
    </row>
    <row r="1363" spans="1:24" ht="15.75" thickBot="1" x14ac:dyDescent="0.3">
      <c r="A1363" s="4" t="s">
        <v>1397</v>
      </c>
      <c r="B1363" s="5">
        <v>1997</v>
      </c>
      <c r="C1363" s="4" t="s">
        <v>10</v>
      </c>
      <c r="D1363" s="5">
        <v>28</v>
      </c>
      <c r="E1363" s="5" t="str">
        <f>CONCATENATE(D1363," ",C1363," ",B1363)</f>
        <v>28 Jul 1997</v>
      </c>
      <c r="F1363" s="4" t="str">
        <f>IF(M1363&lt;=30,"20-30",IF(M1363&lt;=40,"31-40",IF(M1363&lt;=50,"41-50","51+")))</f>
        <v>20-30</v>
      </c>
      <c r="G1363" s="19">
        <v>11388.27</v>
      </c>
      <c r="H1363" s="4" t="s">
        <v>12</v>
      </c>
      <c r="I1363" s="4" t="s">
        <v>11</v>
      </c>
      <c r="J1363" s="4" t="s">
        <v>535</v>
      </c>
      <c r="K1363" s="4"/>
      <c r="L1363" s="4" t="str">
        <f>VLOOKUP(A1363,'Customer Names'!$A$2:$B$2336,2,FALSE)</f>
        <v>Hughes</v>
      </c>
      <c r="M1363" s="4">
        <f>DATEDIF(E1363,$K$2,"y")</f>
        <v>27</v>
      </c>
      <c r="N1363" s="4">
        <f>VLOOKUP(A1363,'Medical Examinations'!$A$2:$B$2336,2,FALSE)</f>
        <v>49.84</v>
      </c>
      <c r="O1363" s="4">
        <f>VLOOKUP(A1363,'Medical Examinations'!$A$1:$J$2336,3,FALSE)</f>
        <v>5.0999999999999996</v>
      </c>
      <c r="P1363" s="4" t="str">
        <f>VLOOKUP(A1363,'Medical Examinations'!$A$1:$J$2336,4,FALSE)</f>
        <v>Yes</v>
      </c>
      <c r="Q1363" s="4" t="str">
        <f>VLOOKUP(A1363,'Medical Examinations'!$A$1:$J$2336,5,FALSE)</f>
        <v>No</v>
      </c>
      <c r="R1363" s="4">
        <f>VLOOKUP(A1363,'Medical Examinations'!$A$1:$J$2336,7,FALSE)</f>
        <v>1</v>
      </c>
      <c r="S1363" s="4" t="str">
        <f>VLOOKUP(A1363,'Medical Examinations'!$A$1:$J$2336,6,FALSE)</f>
        <v>Yes</v>
      </c>
      <c r="T1363" s="4" t="str">
        <f>VLOOKUP(A1363,'Medical Examinations'!$A$1:$J$2336,8,FALSE)</f>
        <v>No</v>
      </c>
      <c r="U1363" s="4" t="str">
        <f>VLOOKUP(A1363,'Medical Examinations'!$A$1:$J$2336,9,FALSE)</f>
        <v>Obesity</v>
      </c>
      <c r="V1363" s="4" t="str">
        <f>VLOOKUP(A1363,'Medical Examinations'!$A$1:$J$2336,10,FALSE)</f>
        <v>Normal</v>
      </c>
      <c r="W1363" s="4"/>
      <c r="X1363" s="4"/>
    </row>
    <row r="1364" spans="1:24" ht="15.75" thickBot="1" x14ac:dyDescent="0.3">
      <c r="A1364" s="4" t="s">
        <v>1398</v>
      </c>
      <c r="B1364" s="5">
        <v>1967</v>
      </c>
      <c r="C1364" s="4" t="s">
        <v>30</v>
      </c>
      <c r="D1364" s="5">
        <v>19</v>
      </c>
      <c r="E1364" s="5" t="str">
        <f>CONCATENATE(D1364," ",C1364," ",B1364)</f>
        <v>19 Dec 1967</v>
      </c>
      <c r="F1364" s="4" t="str">
        <f>IF(M1364&lt;=30,"20-30",IF(M1364&lt;=40,"31-40",IF(M1364&lt;=50,"41-50","51+")))</f>
        <v>51+</v>
      </c>
      <c r="G1364" s="19">
        <v>11394.07</v>
      </c>
      <c r="H1364" s="4" t="s">
        <v>12</v>
      </c>
      <c r="I1364" s="4" t="s">
        <v>16</v>
      </c>
      <c r="J1364" s="4" t="s">
        <v>170</v>
      </c>
      <c r="K1364" s="4"/>
      <c r="L1364" s="4" t="str">
        <f>VLOOKUP(A1364,'Customer Names'!$A$2:$B$2336,2,FALSE)</f>
        <v>McCurdy</v>
      </c>
      <c r="M1364" s="4">
        <f>DATEDIF(E1364,$K$2,"y")</f>
        <v>57</v>
      </c>
      <c r="N1364" s="4">
        <f>VLOOKUP(A1364,'Medical Examinations'!$A$2:$B$2336,2,FALSE)</f>
        <v>35.244999999999997</v>
      </c>
      <c r="O1364" s="4">
        <f>VLOOKUP(A1364,'Medical Examinations'!$A$1:$J$2336,3,FALSE)</f>
        <v>11.22</v>
      </c>
      <c r="P1364" s="4" t="str">
        <f>VLOOKUP(A1364,'Medical Examinations'!$A$1:$J$2336,4,FALSE)</f>
        <v>Yes</v>
      </c>
      <c r="Q1364" s="4" t="str">
        <f>VLOOKUP(A1364,'Medical Examinations'!$A$1:$J$2336,5,FALSE)</f>
        <v>No</v>
      </c>
      <c r="R1364" s="4">
        <f>VLOOKUP(A1364,'Medical Examinations'!$A$1:$J$2336,7,FALSE)</f>
        <v>0</v>
      </c>
      <c r="S1364" s="4" t="str">
        <f>VLOOKUP(A1364,'Medical Examinations'!$A$1:$J$2336,6,FALSE)</f>
        <v>No</v>
      </c>
      <c r="T1364" s="4" t="str">
        <f>VLOOKUP(A1364,'Medical Examinations'!$A$1:$J$2336,8,FALSE)</f>
        <v>No</v>
      </c>
      <c r="U1364" s="4" t="str">
        <f>VLOOKUP(A1364,'Medical Examinations'!$A$1:$J$2336,9,FALSE)</f>
        <v>Obesity</v>
      </c>
      <c r="V1364" s="4" t="str">
        <f>VLOOKUP(A1364,'Medical Examinations'!$A$1:$J$2336,10,FALSE)</f>
        <v>Diabetes</v>
      </c>
      <c r="W1364" s="4"/>
      <c r="X1364" s="4"/>
    </row>
    <row r="1365" spans="1:24" ht="15.75" thickBot="1" x14ac:dyDescent="0.3">
      <c r="A1365" s="4" t="s">
        <v>1399</v>
      </c>
      <c r="B1365" s="5">
        <v>1970</v>
      </c>
      <c r="C1365" s="4" t="s">
        <v>36</v>
      </c>
      <c r="D1365" s="5">
        <v>2</v>
      </c>
      <c r="E1365" s="5" t="str">
        <f>CONCATENATE(D1365," ",C1365," ",B1365)</f>
        <v>2 Oct 1970</v>
      </c>
      <c r="F1365" s="4" t="str">
        <f>IF(M1365&lt;=30,"20-30",IF(M1365&lt;=40,"31-40",IF(M1365&lt;=50,"41-50","51+")))</f>
        <v>51+</v>
      </c>
      <c r="G1365" s="19">
        <v>11396.9</v>
      </c>
      <c r="H1365" s="4" t="s">
        <v>12</v>
      </c>
      <c r="I1365" s="4" t="s">
        <v>12</v>
      </c>
      <c r="J1365" s="4" t="s">
        <v>247</v>
      </c>
      <c r="K1365" s="4"/>
      <c r="L1365" s="4" t="str">
        <f>VLOOKUP(A1365,'Customer Names'!$A$2:$B$2336,2,FALSE)</f>
        <v>Higgins</v>
      </c>
      <c r="M1365" s="4">
        <f>DATEDIF(E1365,$K$2,"y")</f>
        <v>54</v>
      </c>
      <c r="N1365" s="4">
        <f>VLOOKUP(A1365,'Medical Examinations'!$A$2:$B$2336,2,FALSE)</f>
        <v>38.380000000000003</v>
      </c>
      <c r="O1365" s="4">
        <f>VLOOKUP(A1365,'Medical Examinations'!$A$1:$J$2336,3,FALSE)</f>
        <v>8.5</v>
      </c>
      <c r="P1365" s="4" t="str">
        <f>VLOOKUP(A1365,'Medical Examinations'!$A$1:$J$2336,4,FALSE)</f>
        <v>Yes</v>
      </c>
      <c r="Q1365" s="4" t="str">
        <f>VLOOKUP(A1365,'Medical Examinations'!$A$1:$J$2336,5,FALSE)</f>
        <v>No</v>
      </c>
      <c r="R1365" s="4">
        <f>VLOOKUP(A1365,'Medical Examinations'!$A$1:$J$2336,7,FALSE)</f>
        <v>2</v>
      </c>
      <c r="S1365" s="4" t="str">
        <f>VLOOKUP(A1365,'Medical Examinations'!$A$1:$J$2336,6,FALSE)</f>
        <v>No</v>
      </c>
      <c r="T1365" s="4" t="str">
        <f>VLOOKUP(A1365,'Medical Examinations'!$A$1:$J$2336,8,FALSE)</f>
        <v>No</v>
      </c>
      <c r="U1365" s="4" t="str">
        <f>VLOOKUP(A1365,'Medical Examinations'!$A$1:$J$2336,9,FALSE)</f>
        <v>Obesity</v>
      </c>
      <c r="V1365" s="4" t="str">
        <f>VLOOKUP(A1365,'Medical Examinations'!$A$1:$J$2336,10,FALSE)</f>
        <v>Diabetes</v>
      </c>
      <c r="W1365" s="4"/>
      <c r="X1365" s="4"/>
    </row>
    <row r="1366" spans="1:24" ht="15.75" thickBot="1" x14ac:dyDescent="0.3">
      <c r="A1366" s="4" t="s">
        <v>1400</v>
      </c>
      <c r="B1366" s="5">
        <v>1970</v>
      </c>
      <c r="C1366" s="4" t="s">
        <v>36</v>
      </c>
      <c r="D1366" s="5">
        <v>7</v>
      </c>
      <c r="E1366" s="5" t="str">
        <f>CONCATENATE(D1366," ",C1366," ",B1366)</f>
        <v>7 Oct 1970</v>
      </c>
      <c r="F1366" s="4" t="str">
        <f>IF(M1366&lt;=30,"20-30",IF(M1366&lt;=40,"31-40",IF(M1366&lt;=50,"41-50","51+")))</f>
        <v>51+</v>
      </c>
      <c r="G1366" s="19">
        <v>11411.69</v>
      </c>
      <c r="H1366" s="4" t="s">
        <v>12</v>
      </c>
      <c r="I1366" s="4" t="s">
        <v>11</v>
      </c>
      <c r="J1366" s="4" t="s">
        <v>42</v>
      </c>
      <c r="K1366" s="4"/>
      <c r="L1366" s="4" t="str">
        <f>VLOOKUP(A1366,'Customer Names'!$A$2:$B$2336,2,FALSE)</f>
        <v>Truex</v>
      </c>
      <c r="M1366" s="4">
        <f>DATEDIF(E1366,$K$2,"y")</f>
        <v>54</v>
      </c>
      <c r="N1366" s="4">
        <f>VLOOKUP(A1366,'Medical Examinations'!$A$2:$B$2336,2,FALSE)</f>
        <v>44.7</v>
      </c>
      <c r="O1366" s="4">
        <f>VLOOKUP(A1366,'Medical Examinations'!$A$1:$J$2336,3,FALSE)</f>
        <v>7.6</v>
      </c>
      <c r="P1366" s="4" t="str">
        <f>VLOOKUP(A1366,'Medical Examinations'!$A$1:$J$2336,4,FALSE)</f>
        <v>Yes</v>
      </c>
      <c r="Q1366" s="4" t="str">
        <f>VLOOKUP(A1366,'Medical Examinations'!$A$1:$J$2336,5,FALSE)</f>
        <v>No</v>
      </c>
      <c r="R1366" s="4">
        <f>VLOOKUP(A1366,'Medical Examinations'!$A$1:$J$2336,7,FALSE)</f>
        <v>2</v>
      </c>
      <c r="S1366" s="4" t="str">
        <f>VLOOKUP(A1366,'Medical Examinations'!$A$1:$J$2336,6,FALSE)</f>
        <v>No</v>
      </c>
      <c r="T1366" s="4" t="str">
        <f>VLOOKUP(A1366,'Medical Examinations'!$A$1:$J$2336,8,FALSE)</f>
        <v>No</v>
      </c>
      <c r="U1366" s="4" t="str">
        <f>VLOOKUP(A1366,'Medical Examinations'!$A$1:$J$2336,9,FALSE)</f>
        <v>Obesity</v>
      </c>
      <c r="V1366" s="4" t="str">
        <f>VLOOKUP(A1366,'Medical Examinations'!$A$1:$J$2336,10,FALSE)</f>
        <v>Diabetes</v>
      </c>
      <c r="W1366" s="4"/>
      <c r="X1366" s="4"/>
    </row>
    <row r="1367" spans="1:24" ht="15.75" thickBot="1" x14ac:dyDescent="0.3">
      <c r="A1367" s="4" t="s">
        <v>1401</v>
      </c>
      <c r="B1367" s="5">
        <v>1983</v>
      </c>
      <c r="C1367" s="4" t="s">
        <v>36</v>
      </c>
      <c r="D1367" s="5">
        <v>23</v>
      </c>
      <c r="E1367" s="5" t="str">
        <f>CONCATENATE(D1367," ",C1367," ",B1367)</f>
        <v>23 Oct 1983</v>
      </c>
      <c r="F1367" s="4" t="str">
        <f>IF(M1367&lt;=30,"20-30",IF(M1367&lt;=40,"31-40",IF(M1367&lt;=50,"41-50","51+")))</f>
        <v>41-50</v>
      </c>
      <c r="G1367" s="19">
        <v>11412.02</v>
      </c>
      <c r="H1367" s="4" t="s">
        <v>12</v>
      </c>
      <c r="I1367" s="4" t="s">
        <v>16</v>
      </c>
      <c r="J1367" s="4" t="s">
        <v>300</v>
      </c>
      <c r="K1367" s="4"/>
      <c r="L1367" s="4" t="str">
        <f>VLOOKUP(A1367,'Customer Names'!$A$2:$B$2336,2,FALSE)</f>
        <v>Ginsburg</v>
      </c>
      <c r="M1367" s="4">
        <f>DATEDIF(E1367,$K$2,"y")</f>
        <v>41</v>
      </c>
      <c r="N1367" s="4">
        <f>VLOOKUP(A1367,'Medical Examinations'!$A$2:$B$2336,2,FALSE)</f>
        <v>35.49</v>
      </c>
      <c r="O1367" s="4">
        <f>VLOOKUP(A1367,'Medical Examinations'!$A$1:$J$2336,3,FALSE)</f>
        <v>4.74</v>
      </c>
      <c r="P1367" s="4" t="str">
        <f>VLOOKUP(A1367,'Medical Examinations'!$A$1:$J$2336,4,FALSE)</f>
        <v>Yes</v>
      </c>
      <c r="Q1367" s="4" t="str">
        <f>VLOOKUP(A1367,'Medical Examinations'!$A$1:$J$2336,5,FALSE)</f>
        <v>No</v>
      </c>
      <c r="R1367" s="4">
        <f>VLOOKUP(A1367,'Medical Examinations'!$A$1:$J$2336,7,FALSE)</f>
        <v>1</v>
      </c>
      <c r="S1367" s="4" t="str">
        <f>VLOOKUP(A1367,'Medical Examinations'!$A$1:$J$2336,6,FALSE)</f>
        <v>Yes</v>
      </c>
      <c r="T1367" s="4" t="str">
        <f>VLOOKUP(A1367,'Medical Examinations'!$A$1:$J$2336,8,FALSE)</f>
        <v>No</v>
      </c>
      <c r="U1367" s="4" t="str">
        <f>VLOOKUP(A1367,'Medical Examinations'!$A$1:$J$2336,9,FALSE)</f>
        <v>Obesity</v>
      </c>
      <c r="V1367" s="4" t="str">
        <f>VLOOKUP(A1367,'Medical Examinations'!$A$1:$J$2336,10,FALSE)</f>
        <v>Normal</v>
      </c>
      <c r="W1367" s="4"/>
      <c r="X1367" s="4"/>
    </row>
    <row r="1368" spans="1:24" ht="15.75" thickBot="1" x14ac:dyDescent="0.3">
      <c r="A1368" s="4" t="s">
        <v>1402</v>
      </c>
      <c r="B1368" s="5">
        <v>1985</v>
      </c>
      <c r="C1368" s="4" t="s">
        <v>18</v>
      </c>
      <c r="D1368" s="5">
        <v>9</v>
      </c>
      <c r="E1368" s="5" t="str">
        <f>CONCATENATE(D1368," ",C1368," ",B1368)</f>
        <v>9 Jun 1985</v>
      </c>
      <c r="F1368" s="4" t="str">
        <f>IF(M1368&lt;=30,"20-30",IF(M1368&lt;=40,"31-40",IF(M1368&lt;=50,"41-50","51+")))</f>
        <v>31-40</v>
      </c>
      <c r="G1368" s="19">
        <v>11419.49</v>
      </c>
      <c r="H1368" s="4" t="s">
        <v>12</v>
      </c>
      <c r="I1368" s="4" t="s">
        <v>16</v>
      </c>
      <c r="J1368" s="4" t="s">
        <v>23</v>
      </c>
      <c r="K1368" s="4"/>
      <c r="L1368" s="4" t="str">
        <f>VLOOKUP(A1368,'Customer Names'!$A$2:$B$2336,2,FALSE)</f>
        <v>Eidinger</v>
      </c>
      <c r="M1368" s="4">
        <f>DATEDIF(E1368,$K$2,"y")</f>
        <v>39</v>
      </c>
      <c r="N1368" s="4">
        <f>VLOOKUP(A1368,'Medical Examinations'!$A$2:$B$2336,2,FALSE)</f>
        <v>37.68</v>
      </c>
      <c r="O1368" s="4">
        <f>VLOOKUP(A1368,'Medical Examinations'!$A$1:$J$2336,3,FALSE)</f>
        <v>4.29</v>
      </c>
      <c r="P1368" s="4" t="str">
        <f>VLOOKUP(A1368,'Medical Examinations'!$A$1:$J$2336,4,FALSE)</f>
        <v>Yes</v>
      </c>
      <c r="Q1368" s="4" t="str">
        <f>VLOOKUP(A1368,'Medical Examinations'!$A$1:$J$2336,5,FALSE)</f>
        <v>No</v>
      </c>
      <c r="R1368" s="4">
        <f>VLOOKUP(A1368,'Medical Examinations'!$A$1:$J$2336,7,FALSE)</f>
        <v>0</v>
      </c>
      <c r="S1368" s="4" t="str">
        <f>VLOOKUP(A1368,'Medical Examinations'!$A$1:$J$2336,6,FALSE)</f>
        <v>No</v>
      </c>
      <c r="T1368" s="4" t="str">
        <f>VLOOKUP(A1368,'Medical Examinations'!$A$1:$J$2336,8,FALSE)</f>
        <v>No</v>
      </c>
      <c r="U1368" s="4" t="str">
        <f>VLOOKUP(A1368,'Medical Examinations'!$A$1:$J$2336,9,FALSE)</f>
        <v>Obesity</v>
      </c>
      <c r="V1368" s="4" t="str">
        <f>VLOOKUP(A1368,'Medical Examinations'!$A$1:$J$2336,10,FALSE)</f>
        <v>Normal</v>
      </c>
      <c r="W1368" s="4"/>
      <c r="X1368" s="4"/>
    </row>
    <row r="1369" spans="1:24" ht="15.75" thickBot="1" x14ac:dyDescent="0.3">
      <c r="A1369" s="4" t="s">
        <v>1403</v>
      </c>
      <c r="B1369" s="5">
        <v>1980</v>
      </c>
      <c r="C1369" s="4" t="s">
        <v>10</v>
      </c>
      <c r="D1369" s="5">
        <v>17</v>
      </c>
      <c r="E1369" s="5" t="str">
        <f>CONCATENATE(D1369," ",C1369," ",B1369)</f>
        <v>17 Jul 1980</v>
      </c>
      <c r="F1369" s="4" t="str">
        <f>IF(M1369&lt;=30,"20-30",IF(M1369&lt;=40,"31-40",IF(M1369&lt;=50,"41-50","51+")))</f>
        <v>41-50</v>
      </c>
      <c r="G1369" s="19">
        <v>11435.74</v>
      </c>
      <c r="H1369" s="4" t="s">
        <v>12</v>
      </c>
      <c r="I1369" s="4" t="s">
        <v>12</v>
      </c>
      <c r="J1369" s="4" t="s">
        <v>300</v>
      </c>
      <c r="K1369" s="4"/>
      <c r="L1369" s="4" t="str">
        <f>VLOOKUP(A1369,'Customer Names'!$A$2:$B$2336,2,FALSE)</f>
        <v>Strange</v>
      </c>
      <c r="M1369" s="4">
        <f>DATEDIF(E1369,$K$2,"y")</f>
        <v>44</v>
      </c>
      <c r="N1369" s="4">
        <f>VLOOKUP(A1369,'Medical Examinations'!$A$2:$B$2336,2,FALSE)</f>
        <v>34.69</v>
      </c>
      <c r="O1369" s="4">
        <f>VLOOKUP(A1369,'Medical Examinations'!$A$1:$J$2336,3,FALSE)</f>
        <v>5.65</v>
      </c>
      <c r="P1369" s="4" t="str">
        <f>VLOOKUP(A1369,'Medical Examinations'!$A$1:$J$2336,4,FALSE)</f>
        <v>No</v>
      </c>
      <c r="Q1369" s="4" t="str">
        <f>VLOOKUP(A1369,'Medical Examinations'!$A$1:$J$2336,5,FALSE)</f>
        <v>No</v>
      </c>
      <c r="R1369" s="4">
        <f>VLOOKUP(A1369,'Medical Examinations'!$A$1:$J$2336,7,FALSE)</f>
        <v>0</v>
      </c>
      <c r="S1369" s="4" t="str">
        <f>VLOOKUP(A1369,'Medical Examinations'!$A$1:$J$2336,6,FALSE)</f>
        <v>No</v>
      </c>
      <c r="T1369" s="4" t="str">
        <f>VLOOKUP(A1369,'Medical Examinations'!$A$1:$J$2336,8,FALSE)</f>
        <v>No</v>
      </c>
      <c r="U1369" s="4" t="str">
        <f>VLOOKUP(A1369,'Medical Examinations'!$A$1:$J$2336,9,FALSE)</f>
        <v>Obesity</v>
      </c>
      <c r="V1369" s="4" t="str">
        <f>VLOOKUP(A1369,'Medical Examinations'!$A$1:$J$2336,10,FALSE)</f>
        <v>Normal</v>
      </c>
      <c r="W1369" s="4"/>
      <c r="X1369" s="4"/>
    </row>
    <row r="1370" spans="1:24" ht="15.75" thickBot="1" x14ac:dyDescent="0.3">
      <c r="A1370" s="4" t="s">
        <v>1404</v>
      </c>
      <c r="B1370" s="5">
        <v>1971</v>
      </c>
      <c r="C1370" s="4" t="s">
        <v>20</v>
      </c>
      <c r="D1370" s="5">
        <v>12</v>
      </c>
      <c r="E1370" s="5" t="str">
        <f>CONCATENATE(D1370," ",C1370," ",B1370)</f>
        <v>12 Sep 1971</v>
      </c>
      <c r="F1370" s="4" t="str">
        <f>IF(M1370&lt;=30,"20-30",IF(M1370&lt;=40,"31-40",IF(M1370&lt;=50,"41-50","51+")))</f>
        <v>51+</v>
      </c>
      <c r="G1370" s="19">
        <v>11436.74</v>
      </c>
      <c r="H1370" s="4" t="s">
        <v>12</v>
      </c>
      <c r="I1370" s="4" t="s">
        <v>12</v>
      </c>
      <c r="J1370" s="4" t="s">
        <v>23</v>
      </c>
      <c r="K1370" s="4"/>
      <c r="L1370" s="4" t="str">
        <f>VLOOKUP(A1370,'Customer Names'!$A$2:$B$2336,2,FALSE)</f>
        <v>Pizarro</v>
      </c>
      <c r="M1370" s="4">
        <f>DATEDIF(E1370,$K$2,"y")</f>
        <v>53</v>
      </c>
      <c r="N1370" s="4">
        <f>VLOOKUP(A1370,'Medical Examinations'!$A$2:$B$2336,2,FALSE)</f>
        <v>36.384999999999998</v>
      </c>
      <c r="O1370" s="4">
        <f>VLOOKUP(A1370,'Medical Examinations'!$A$1:$J$2336,3,FALSE)</f>
        <v>11.49</v>
      </c>
      <c r="P1370" s="4" t="str">
        <f>VLOOKUP(A1370,'Medical Examinations'!$A$1:$J$2336,4,FALSE)</f>
        <v>No</v>
      </c>
      <c r="Q1370" s="4" t="str">
        <f>VLOOKUP(A1370,'Medical Examinations'!$A$1:$J$2336,5,FALSE)</f>
        <v>No</v>
      </c>
      <c r="R1370" s="4">
        <f>VLOOKUP(A1370,'Medical Examinations'!$A$1:$J$2336,7,FALSE)</f>
        <v>0</v>
      </c>
      <c r="S1370" s="4" t="str">
        <f>VLOOKUP(A1370,'Medical Examinations'!$A$1:$J$2336,6,FALSE)</f>
        <v>No</v>
      </c>
      <c r="T1370" s="4" t="str">
        <f>VLOOKUP(A1370,'Medical Examinations'!$A$1:$J$2336,8,FALSE)</f>
        <v>No</v>
      </c>
      <c r="U1370" s="4" t="str">
        <f>VLOOKUP(A1370,'Medical Examinations'!$A$1:$J$2336,9,FALSE)</f>
        <v>Obesity</v>
      </c>
      <c r="V1370" s="4" t="str">
        <f>VLOOKUP(A1370,'Medical Examinations'!$A$1:$J$2336,10,FALSE)</f>
        <v>Diabetes</v>
      </c>
      <c r="W1370" s="4"/>
      <c r="X1370" s="4"/>
    </row>
    <row r="1371" spans="1:24" ht="15.75" thickBot="1" x14ac:dyDescent="0.3">
      <c r="A1371" s="4" t="s">
        <v>1405</v>
      </c>
      <c r="B1371" s="5">
        <v>1966</v>
      </c>
      <c r="C1371" s="4" t="s">
        <v>18</v>
      </c>
      <c r="D1371" s="5">
        <v>14</v>
      </c>
      <c r="E1371" s="5" t="str">
        <f>CONCATENATE(D1371," ",C1371," ",B1371)</f>
        <v>14 Jun 1966</v>
      </c>
      <c r="F1371" s="4" t="str">
        <f>IF(M1371&lt;=30,"20-30",IF(M1371&lt;=40,"31-40",IF(M1371&lt;=50,"41-50","51+")))</f>
        <v>51+</v>
      </c>
      <c r="G1371" s="19">
        <v>11454.02</v>
      </c>
      <c r="H1371" s="4" t="s">
        <v>12</v>
      </c>
      <c r="I1371" s="4" t="s">
        <v>16</v>
      </c>
      <c r="J1371" s="4" t="s">
        <v>23</v>
      </c>
      <c r="K1371" s="4"/>
      <c r="L1371" s="4" t="str">
        <f>VLOOKUP(A1371,'Customer Names'!$A$2:$B$2336,2,FALSE)</f>
        <v>Siragusa</v>
      </c>
      <c r="M1371" s="4">
        <f>DATEDIF(E1371,$K$2,"y")</f>
        <v>58</v>
      </c>
      <c r="N1371" s="4">
        <f>VLOOKUP(A1371,'Medical Examinations'!$A$2:$B$2336,2,FALSE)</f>
        <v>25.65</v>
      </c>
      <c r="O1371" s="4">
        <f>VLOOKUP(A1371,'Medical Examinations'!$A$1:$J$2336,3,FALSE)</f>
        <v>4.05</v>
      </c>
      <c r="P1371" s="4" t="str">
        <f>VLOOKUP(A1371,'Medical Examinations'!$A$1:$J$2336,4,FALSE)</f>
        <v>Yes</v>
      </c>
      <c r="Q1371" s="4" t="str">
        <f>VLOOKUP(A1371,'Medical Examinations'!$A$1:$J$2336,5,FALSE)</f>
        <v>No</v>
      </c>
      <c r="R1371" s="4">
        <f>VLOOKUP(A1371,'Medical Examinations'!$A$1:$J$2336,7,FALSE)</f>
        <v>2</v>
      </c>
      <c r="S1371" s="4" t="str">
        <f>VLOOKUP(A1371,'Medical Examinations'!$A$1:$J$2336,6,FALSE)</f>
        <v>No</v>
      </c>
      <c r="T1371" s="4" t="str">
        <f>VLOOKUP(A1371,'Medical Examinations'!$A$1:$J$2336,8,FALSE)</f>
        <v>No</v>
      </c>
      <c r="U1371" s="4" t="str">
        <f>VLOOKUP(A1371,'Medical Examinations'!$A$1:$J$2336,9,FALSE)</f>
        <v>Overweight</v>
      </c>
      <c r="V1371" s="4" t="str">
        <f>VLOOKUP(A1371,'Medical Examinations'!$A$1:$J$2336,10,FALSE)</f>
        <v>Normal</v>
      </c>
      <c r="W1371" s="4"/>
      <c r="X1371" s="4"/>
    </row>
    <row r="1372" spans="1:24" ht="15.75" thickBot="1" x14ac:dyDescent="0.3">
      <c r="A1372" s="4" t="s">
        <v>1406</v>
      </c>
      <c r="B1372" s="5">
        <v>1965</v>
      </c>
      <c r="C1372" s="4" t="s">
        <v>18</v>
      </c>
      <c r="D1372" s="5">
        <v>23</v>
      </c>
      <c r="E1372" s="5" t="str">
        <f>CONCATENATE(D1372," ",C1372," ",B1372)</f>
        <v>23 Jun 1965</v>
      </c>
      <c r="F1372" s="4" t="str">
        <f>IF(M1372&lt;=30,"20-30",IF(M1372&lt;=40,"31-40",IF(M1372&lt;=50,"41-50","51+")))</f>
        <v>51+</v>
      </c>
      <c r="G1372" s="19">
        <v>11455.28</v>
      </c>
      <c r="H1372" s="4" t="s">
        <v>12</v>
      </c>
      <c r="I1372" s="4" t="s">
        <v>11</v>
      </c>
      <c r="J1372" s="4" t="s">
        <v>42</v>
      </c>
      <c r="K1372" s="4"/>
      <c r="L1372" s="4" t="str">
        <f>VLOOKUP(A1372,'Customer Names'!$A$2:$B$2336,2,FALSE)</f>
        <v>Papp</v>
      </c>
      <c r="M1372" s="4">
        <f>DATEDIF(E1372,$K$2,"y")</f>
        <v>59</v>
      </c>
      <c r="N1372" s="4">
        <f>VLOOKUP(A1372,'Medical Examinations'!$A$2:$B$2336,2,FALSE)</f>
        <v>28.7</v>
      </c>
      <c r="O1372" s="4">
        <f>VLOOKUP(A1372,'Medical Examinations'!$A$1:$J$2336,3,FALSE)</f>
        <v>7.74</v>
      </c>
      <c r="P1372" s="4" t="str">
        <f>VLOOKUP(A1372,'Medical Examinations'!$A$1:$J$2336,4,FALSE)</f>
        <v>No</v>
      </c>
      <c r="Q1372" s="4" t="str">
        <f>VLOOKUP(A1372,'Medical Examinations'!$A$1:$J$2336,5,FALSE)</f>
        <v>No</v>
      </c>
      <c r="R1372" s="4">
        <f>VLOOKUP(A1372,'Medical Examinations'!$A$1:$J$2336,7,FALSE)</f>
        <v>0</v>
      </c>
      <c r="S1372" s="4" t="str">
        <f>VLOOKUP(A1372,'Medical Examinations'!$A$1:$J$2336,6,FALSE)</f>
        <v>No</v>
      </c>
      <c r="T1372" s="4" t="str">
        <f>VLOOKUP(A1372,'Medical Examinations'!$A$1:$J$2336,8,FALSE)</f>
        <v>No</v>
      </c>
      <c r="U1372" s="4" t="str">
        <f>VLOOKUP(A1372,'Medical Examinations'!$A$1:$J$2336,9,FALSE)</f>
        <v>Overweight</v>
      </c>
      <c r="V1372" s="4" t="str">
        <f>VLOOKUP(A1372,'Medical Examinations'!$A$1:$J$2336,10,FALSE)</f>
        <v>Diabetes</v>
      </c>
      <c r="W1372" s="4"/>
      <c r="X1372" s="4"/>
    </row>
    <row r="1373" spans="1:24" ht="15.75" thickBot="1" x14ac:dyDescent="0.3">
      <c r="A1373" s="4" t="s">
        <v>1407</v>
      </c>
      <c r="B1373" s="5">
        <v>1966</v>
      </c>
      <c r="C1373" s="4" t="s">
        <v>20</v>
      </c>
      <c r="D1373" s="5">
        <v>7</v>
      </c>
      <c r="E1373" s="5" t="str">
        <f>CONCATENATE(D1373," ",C1373," ",B1373)</f>
        <v>7 Sep 1966</v>
      </c>
      <c r="F1373" s="4" t="str">
        <f>IF(M1373&lt;=30,"20-30",IF(M1373&lt;=40,"31-40",IF(M1373&lt;=50,"41-50","51+")))</f>
        <v>51+</v>
      </c>
      <c r="G1373" s="19">
        <v>11478.14</v>
      </c>
      <c r="H1373" s="4" t="s">
        <v>12</v>
      </c>
      <c r="I1373" s="4" t="s">
        <v>11</v>
      </c>
      <c r="J1373" s="4" t="s">
        <v>200</v>
      </c>
      <c r="K1373" s="4"/>
      <c r="L1373" s="4" t="str">
        <f>VLOOKUP(A1373,'Customer Names'!$A$2:$B$2336,2,FALSE)</f>
        <v>Brock</v>
      </c>
      <c r="M1373" s="4">
        <f>DATEDIF(E1373,$K$2,"y")</f>
        <v>58</v>
      </c>
      <c r="N1373" s="4">
        <f>VLOOKUP(A1373,'Medical Examinations'!$A$2:$B$2336,2,FALSE)</f>
        <v>26.63</v>
      </c>
      <c r="O1373" s="4">
        <f>VLOOKUP(A1373,'Medical Examinations'!$A$1:$J$2336,3,FALSE)</f>
        <v>4.3600000000000003</v>
      </c>
      <c r="P1373" s="4" t="str">
        <f>VLOOKUP(A1373,'Medical Examinations'!$A$1:$J$2336,4,FALSE)</f>
        <v>Yes</v>
      </c>
      <c r="Q1373" s="4" t="str">
        <f>VLOOKUP(A1373,'Medical Examinations'!$A$1:$J$2336,5,FALSE)</f>
        <v>No</v>
      </c>
      <c r="R1373" s="4">
        <f>VLOOKUP(A1373,'Medical Examinations'!$A$1:$J$2336,7,FALSE)</f>
        <v>2</v>
      </c>
      <c r="S1373" s="4" t="str">
        <f>VLOOKUP(A1373,'Medical Examinations'!$A$1:$J$2336,6,FALSE)</f>
        <v>No</v>
      </c>
      <c r="T1373" s="4" t="str">
        <f>VLOOKUP(A1373,'Medical Examinations'!$A$1:$J$2336,8,FALSE)</f>
        <v>No</v>
      </c>
      <c r="U1373" s="4" t="str">
        <f>VLOOKUP(A1373,'Medical Examinations'!$A$1:$J$2336,9,FALSE)</f>
        <v>Overweight</v>
      </c>
      <c r="V1373" s="4" t="str">
        <f>VLOOKUP(A1373,'Medical Examinations'!$A$1:$J$2336,10,FALSE)</f>
        <v>Normal</v>
      </c>
      <c r="W1373" s="4"/>
      <c r="X1373" s="4"/>
    </row>
    <row r="1374" spans="1:24" ht="15.75" thickBot="1" x14ac:dyDescent="0.3">
      <c r="A1374" s="4" t="s">
        <v>1408</v>
      </c>
      <c r="B1374" s="5">
        <v>2004</v>
      </c>
      <c r="C1374" s="4" t="s">
        <v>20</v>
      </c>
      <c r="D1374" s="5">
        <v>10</v>
      </c>
      <c r="E1374" s="5" t="str">
        <f>CONCATENATE(D1374," ",C1374," ",B1374)</f>
        <v>10 Sep 2004</v>
      </c>
      <c r="F1374" s="4" t="str">
        <f>IF(M1374&lt;=30,"20-30",IF(M1374&lt;=40,"31-40",IF(M1374&lt;=50,"41-50","51+")))</f>
        <v>20-30</v>
      </c>
      <c r="G1374" s="19">
        <v>11482.63</v>
      </c>
      <c r="H1374" s="4" t="s">
        <v>12</v>
      </c>
      <c r="I1374" s="4" t="s">
        <v>11</v>
      </c>
      <c r="J1374" s="4" t="s">
        <v>13</v>
      </c>
      <c r="K1374" s="4"/>
      <c r="L1374" s="4" t="str">
        <f>VLOOKUP(A1374,'Customer Names'!$A$2:$B$2336,2,FALSE)</f>
        <v>Goodwin</v>
      </c>
      <c r="M1374" s="4">
        <f>DATEDIF(E1374,$K$2,"y")</f>
        <v>20</v>
      </c>
      <c r="N1374" s="4">
        <f>VLOOKUP(A1374,'Medical Examinations'!$A$2:$B$2336,2,FALSE)</f>
        <v>33.880000000000003</v>
      </c>
      <c r="O1374" s="4">
        <f>VLOOKUP(A1374,'Medical Examinations'!$A$1:$J$2336,3,FALSE)</f>
        <v>4.68</v>
      </c>
      <c r="P1374" s="4" t="str">
        <f>VLOOKUP(A1374,'Medical Examinations'!$A$1:$J$2336,4,FALSE)</f>
        <v>No</v>
      </c>
      <c r="Q1374" s="4" t="str">
        <f>VLOOKUP(A1374,'Medical Examinations'!$A$1:$J$2336,5,FALSE)</f>
        <v>Yes</v>
      </c>
      <c r="R1374" s="4">
        <f>VLOOKUP(A1374,'Medical Examinations'!$A$1:$J$2336,7,FALSE)</f>
        <v>1</v>
      </c>
      <c r="S1374" s="4" t="str">
        <f>VLOOKUP(A1374,'Medical Examinations'!$A$1:$J$2336,6,FALSE)</f>
        <v>No</v>
      </c>
      <c r="T1374" s="4" t="str">
        <f>VLOOKUP(A1374,'Medical Examinations'!$A$1:$J$2336,8,FALSE)</f>
        <v>No</v>
      </c>
      <c r="U1374" s="4" t="str">
        <f>VLOOKUP(A1374,'Medical Examinations'!$A$1:$J$2336,9,FALSE)</f>
        <v>Obesity</v>
      </c>
      <c r="V1374" s="4" t="str">
        <f>VLOOKUP(A1374,'Medical Examinations'!$A$1:$J$2336,10,FALSE)</f>
        <v>Normal</v>
      </c>
      <c r="W1374" s="4"/>
      <c r="X1374" s="4"/>
    </row>
    <row r="1375" spans="1:24" ht="15.75" thickBot="1" x14ac:dyDescent="0.3">
      <c r="A1375" s="4" t="s">
        <v>1409</v>
      </c>
      <c r="B1375" s="5">
        <v>1970</v>
      </c>
      <c r="C1375" s="4" t="s">
        <v>36</v>
      </c>
      <c r="D1375" s="5">
        <v>13</v>
      </c>
      <c r="E1375" s="5" t="str">
        <f>CONCATENATE(D1375," ",C1375," ",B1375)</f>
        <v>13 Oct 1970</v>
      </c>
      <c r="F1375" s="4" t="str">
        <f>IF(M1375&lt;=30,"20-30",IF(M1375&lt;=40,"31-40",IF(M1375&lt;=50,"41-50","51+")))</f>
        <v>51+</v>
      </c>
      <c r="G1375" s="19">
        <v>11488.32</v>
      </c>
      <c r="H1375" s="4" t="s">
        <v>12</v>
      </c>
      <c r="I1375" s="4" t="s">
        <v>16</v>
      </c>
      <c r="J1375" s="4" t="s">
        <v>276</v>
      </c>
      <c r="K1375" s="4"/>
      <c r="L1375" s="4" t="str">
        <f>VLOOKUP(A1375,'Customer Names'!$A$2:$B$2336,2,FALSE)</f>
        <v>Shaw</v>
      </c>
      <c r="M1375" s="4">
        <f>DATEDIF(E1375,$K$2,"y")</f>
        <v>54</v>
      </c>
      <c r="N1375" s="4">
        <f>VLOOKUP(A1375,'Medical Examinations'!$A$2:$B$2336,2,FALSE)</f>
        <v>32.204999999999998</v>
      </c>
      <c r="O1375" s="4">
        <f>VLOOKUP(A1375,'Medical Examinations'!$A$1:$J$2336,3,FALSE)</f>
        <v>8.3800000000000008</v>
      </c>
      <c r="P1375" s="4" t="str">
        <f>VLOOKUP(A1375,'Medical Examinations'!$A$1:$J$2336,4,FALSE)</f>
        <v>Yes</v>
      </c>
      <c r="Q1375" s="4" t="str">
        <f>VLOOKUP(A1375,'Medical Examinations'!$A$1:$J$2336,5,FALSE)</f>
        <v>No</v>
      </c>
      <c r="R1375" s="4">
        <f>VLOOKUP(A1375,'Medical Examinations'!$A$1:$J$2336,7,FALSE)</f>
        <v>2</v>
      </c>
      <c r="S1375" s="4" t="str">
        <f>VLOOKUP(A1375,'Medical Examinations'!$A$1:$J$2336,6,FALSE)</f>
        <v>No</v>
      </c>
      <c r="T1375" s="4" t="str">
        <f>VLOOKUP(A1375,'Medical Examinations'!$A$1:$J$2336,8,FALSE)</f>
        <v>No</v>
      </c>
      <c r="U1375" s="4" t="str">
        <f>VLOOKUP(A1375,'Medical Examinations'!$A$1:$J$2336,9,FALSE)</f>
        <v>Obesity</v>
      </c>
      <c r="V1375" s="4" t="str">
        <f>VLOOKUP(A1375,'Medical Examinations'!$A$1:$J$2336,10,FALSE)</f>
        <v>Diabetes</v>
      </c>
      <c r="W1375" s="4"/>
      <c r="X1375" s="4"/>
    </row>
    <row r="1376" spans="1:24" ht="15.75" thickBot="1" x14ac:dyDescent="0.3">
      <c r="A1376" s="4" t="s">
        <v>1410</v>
      </c>
      <c r="B1376" s="5">
        <v>1983</v>
      </c>
      <c r="C1376" s="4" t="s">
        <v>18</v>
      </c>
      <c r="D1376" s="5">
        <v>7</v>
      </c>
      <c r="E1376" s="5" t="str">
        <f>CONCATENATE(D1376," ",C1376," ",B1376)</f>
        <v>7 Jun 1983</v>
      </c>
      <c r="F1376" s="4" t="str">
        <f>IF(M1376&lt;=30,"20-30",IF(M1376&lt;=40,"31-40",IF(M1376&lt;=50,"41-50","51+")))</f>
        <v>41-50</v>
      </c>
      <c r="G1376" s="19">
        <v>11492.46</v>
      </c>
      <c r="H1376" s="4" t="s">
        <v>12</v>
      </c>
      <c r="I1376" s="4" t="s">
        <v>12</v>
      </c>
      <c r="J1376" s="4" t="s">
        <v>535</v>
      </c>
      <c r="K1376" s="4"/>
      <c r="L1376" s="4" t="str">
        <f>VLOOKUP(A1376,'Customer Names'!$A$2:$B$2336,2,FALSE)</f>
        <v>Jacobson</v>
      </c>
      <c r="M1376" s="4">
        <f>DATEDIF(E1376,$K$2,"y")</f>
        <v>41</v>
      </c>
      <c r="N1376" s="4">
        <f>VLOOKUP(A1376,'Medical Examinations'!$A$2:$B$2336,2,FALSE)</f>
        <v>35.340000000000003</v>
      </c>
      <c r="O1376" s="4">
        <f>VLOOKUP(A1376,'Medical Examinations'!$A$1:$J$2336,3,FALSE)</f>
        <v>5.51</v>
      </c>
      <c r="P1376" s="4" t="str">
        <f>VLOOKUP(A1376,'Medical Examinations'!$A$1:$J$2336,4,FALSE)</f>
        <v>Yes</v>
      </c>
      <c r="Q1376" s="4" t="str">
        <f>VLOOKUP(A1376,'Medical Examinations'!$A$1:$J$2336,5,FALSE)</f>
        <v>No</v>
      </c>
      <c r="R1376" s="4">
        <f>VLOOKUP(A1376,'Medical Examinations'!$A$1:$J$2336,7,FALSE)</f>
        <v>1</v>
      </c>
      <c r="S1376" s="4" t="str">
        <f>VLOOKUP(A1376,'Medical Examinations'!$A$1:$J$2336,6,FALSE)</f>
        <v>Yes</v>
      </c>
      <c r="T1376" s="4" t="str">
        <f>VLOOKUP(A1376,'Medical Examinations'!$A$1:$J$2336,8,FALSE)</f>
        <v>No</v>
      </c>
      <c r="U1376" s="4" t="str">
        <f>VLOOKUP(A1376,'Medical Examinations'!$A$1:$J$2336,9,FALSE)</f>
        <v>Obesity</v>
      </c>
      <c r="V1376" s="4" t="str">
        <f>VLOOKUP(A1376,'Medical Examinations'!$A$1:$J$2336,10,FALSE)</f>
        <v>Normal</v>
      </c>
      <c r="W1376" s="4"/>
      <c r="X1376" s="4"/>
    </row>
    <row r="1377" spans="1:24" ht="15.75" thickBot="1" x14ac:dyDescent="0.3">
      <c r="A1377" s="4" t="s">
        <v>1411</v>
      </c>
      <c r="B1377" s="5">
        <v>1969</v>
      </c>
      <c r="C1377" s="4" t="s">
        <v>34</v>
      </c>
      <c r="D1377" s="5">
        <v>11</v>
      </c>
      <c r="E1377" s="5" t="str">
        <f>CONCATENATE(D1377," ",C1377," ",B1377)</f>
        <v>11 Aug 1969</v>
      </c>
      <c r="F1377" s="4" t="str">
        <f>IF(M1377&lt;=30,"20-30",IF(M1377&lt;=40,"31-40",IF(M1377&lt;=50,"41-50","51+")))</f>
        <v>51+</v>
      </c>
      <c r="G1377" s="19">
        <v>11497.69</v>
      </c>
      <c r="H1377" s="4" t="s">
        <v>12</v>
      </c>
      <c r="I1377" s="4" t="s">
        <v>16</v>
      </c>
      <c r="J1377" s="4" t="s">
        <v>23</v>
      </c>
      <c r="K1377" s="4"/>
      <c r="L1377" s="4" t="str">
        <f>VLOOKUP(A1377,'Customer Names'!$A$2:$B$2336,2,FALSE)</f>
        <v>Stocker</v>
      </c>
      <c r="M1377" s="4">
        <f>DATEDIF(E1377,$K$2,"y")</f>
        <v>55</v>
      </c>
      <c r="N1377" s="4">
        <f>VLOOKUP(A1377,'Medical Examinations'!$A$2:$B$2336,2,FALSE)</f>
        <v>30</v>
      </c>
      <c r="O1377" s="4">
        <f>VLOOKUP(A1377,'Medical Examinations'!$A$1:$J$2336,3,FALSE)</f>
        <v>5.61</v>
      </c>
      <c r="P1377" s="4" t="str">
        <f>VLOOKUP(A1377,'Medical Examinations'!$A$1:$J$2336,4,FALSE)</f>
        <v>Yes</v>
      </c>
      <c r="Q1377" s="4" t="str">
        <f>VLOOKUP(A1377,'Medical Examinations'!$A$1:$J$2336,5,FALSE)</f>
        <v>No</v>
      </c>
      <c r="R1377" s="4">
        <f>VLOOKUP(A1377,'Medical Examinations'!$A$1:$J$2336,7,FALSE)</f>
        <v>1</v>
      </c>
      <c r="S1377" s="4" t="str">
        <f>VLOOKUP(A1377,'Medical Examinations'!$A$1:$J$2336,6,FALSE)</f>
        <v>Yes</v>
      </c>
      <c r="T1377" s="4" t="str">
        <f>VLOOKUP(A1377,'Medical Examinations'!$A$1:$J$2336,8,FALSE)</f>
        <v>No</v>
      </c>
      <c r="U1377" s="4" t="str">
        <f>VLOOKUP(A1377,'Medical Examinations'!$A$1:$J$2336,9,FALSE)</f>
        <v>Obesity</v>
      </c>
      <c r="V1377" s="4" t="str">
        <f>VLOOKUP(A1377,'Medical Examinations'!$A$1:$J$2336,10,FALSE)</f>
        <v>Normal</v>
      </c>
      <c r="W1377" s="4"/>
      <c r="X1377" s="4"/>
    </row>
    <row r="1378" spans="1:24" ht="15.75" thickBot="1" x14ac:dyDescent="0.3">
      <c r="A1378" s="4" t="s">
        <v>1412</v>
      </c>
      <c r="B1378" s="5">
        <v>1989</v>
      </c>
      <c r="C1378" s="4" t="s">
        <v>36</v>
      </c>
      <c r="D1378" s="5">
        <v>6</v>
      </c>
      <c r="E1378" s="5" t="str">
        <f>CONCATENATE(D1378," ",C1378," ",B1378)</f>
        <v>6 Oct 1989</v>
      </c>
      <c r="F1378" s="4" t="str">
        <f>IF(M1378&lt;=30,"20-30",IF(M1378&lt;=40,"31-40",IF(M1378&lt;=50,"41-50","51+")))</f>
        <v>31-40</v>
      </c>
      <c r="G1378" s="19">
        <v>11511.61</v>
      </c>
      <c r="H1378" s="4" t="s">
        <v>12</v>
      </c>
      <c r="I1378" s="4" t="s">
        <v>12</v>
      </c>
      <c r="J1378" s="4" t="s">
        <v>535</v>
      </c>
      <c r="K1378" s="4"/>
      <c r="L1378" s="4" t="str">
        <f>VLOOKUP(A1378,'Customer Names'!$A$2:$B$2336,2,FALSE)</f>
        <v>Webb</v>
      </c>
      <c r="M1378" s="4">
        <f>DATEDIF(E1378,$K$2,"y")</f>
        <v>35</v>
      </c>
      <c r="N1378" s="4">
        <f>VLOOKUP(A1378,'Medical Examinations'!$A$2:$B$2336,2,FALSE)</f>
        <v>39.94</v>
      </c>
      <c r="O1378" s="4">
        <f>VLOOKUP(A1378,'Medical Examinations'!$A$1:$J$2336,3,FALSE)</f>
        <v>5.14</v>
      </c>
      <c r="P1378" s="4" t="str">
        <f>VLOOKUP(A1378,'Medical Examinations'!$A$1:$J$2336,4,FALSE)</f>
        <v>No</v>
      </c>
      <c r="Q1378" s="4" t="str">
        <f>VLOOKUP(A1378,'Medical Examinations'!$A$1:$J$2336,5,FALSE)</f>
        <v>No</v>
      </c>
      <c r="R1378" s="4">
        <f>VLOOKUP(A1378,'Medical Examinations'!$A$1:$J$2336,7,FALSE)</f>
        <v>0</v>
      </c>
      <c r="S1378" s="4" t="str">
        <f>VLOOKUP(A1378,'Medical Examinations'!$A$1:$J$2336,6,FALSE)</f>
        <v>No</v>
      </c>
      <c r="T1378" s="4" t="str">
        <f>VLOOKUP(A1378,'Medical Examinations'!$A$1:$J$2336,8,FALSE)</f>
        <v>No</v>
      </c>
      <c r="U1378" s="4" t="str">
        <f>VLOOKUP(A1378,'Medical Examinations'!$A$1:$J$2336,9,FALSE)</f>
        <v>Obesity</v>
      </c>
      <c r="V1378" s="4" t="str">
        <f>VLOOKUP(A1378,'Medical Examinations'!$A$1:$J$2336,10,FALSE)</f>
        <v>Normal</v>
      </c>
      <c r="W1378" s="4"/>
      <c r="X1378" s="4"/>
    </row>
    <row r="1379" spans="1:24" ht="15.75" thickBot="1" x14ac:dyDescent="0.3">
      <c r="A1379" s="4" t="s">
        <v>1413</v>
      </c>
      <c r="B1379" s="5">
        <v>1968</v>
      </c>
      <c r="C1379" s="4" t="s">
        <v>18</v>
      </c>
      <c r="D1379" s="5">
        <v>24</v>
      </c>
      <c r="E1379" s="5" t="str">
        <f>CONCATENATE(D1379," ",C1379," ",B1379)</f>
        <v>24 Jun 1968</v>
      </c>
      <c r="F1379" s="4" t="str">
        <f>IF(M1379&lt;=30,"20-30",IF(M1379&lt;=40,"31-40",IF(M1379&lt;=50,"41-50","51+")))</f>
        <v>51+</v>
      </c>
      <c r="G1379" s="19">
        <v>11512.41</v>
      </c>
      <c r="H1379" s="4" t="s">
        <v>12</v>
      </c>
      <c r="I1379" s="4" t="s">
        <v>16</v>
      </c>
      <c r="J1379" s="4" t="s">
        <v>247</v>
      </c>
      <c r="K1379" s="4"/>
      <c r="L1379" s="4" t="str">
        <f>VLOOKUP(A1379,'Customer Names'!$A$2:$B$2336,2,FALSE)</f>
        <v>Roe</v>
      </c>
      <c r="M1379" s="4">
        <f>DATEDIF(E1379,$K$2,"y")</f>
        <v>56</v>
      </c>
      <c r="N1379" s="4">
        <f>VLOOKUP(A1379,'Medical Examinations'!$A$2:$B$2336,2,FALSE)</f>
        <v>32.299999999999997</v>
      </c>
      <c r="O1379" s="4">
        <f>VLOOKUP(A1379,'Medical Examinations'!$A$1:$J$2336,3,FALSE)</f>
        <v>9.89</v>
      </c>
      <c r="P1379" s="4" t="str">
        <f>VLOOKUP(A1379,'Medical Examinations'!$A$1:$J$2336,4,FALSE)</f>
        <v>No</v>
      </c>
      <c r="Q1379" s="4" t="str">
        <f>VLOOKUP(A1379,'Medical Examinations'!$A$1:$J$2336,5,FALSE)</f>
        <v>No</v>
      </c>
      <c r="R1379" s="4">
        <f>VLOOKUP(A1379,'Medical Examinations'!$A$1:$J$2336,7,FALSE)</f>
        <v>0</v>
      </c>
      <c r="S1379" s="4" t="str">
        <f>VLOOKUP(A1379,'Medical Examinations'!$A$1:$J$2336,6,FALSE)</f>
        <v>No</v>
      </c>
      <c r="T1379" s="4" t="str">
        <f>VLOOKUP(A1379,'Medical Examinations'!$A$1:$J$2336,8,FALSE)</f>
        <v>No</v>
      </c>
      <c r="U1379" s="4" t="str">
        <f>VLOOKUP(A1379,'Medical Examinations'!$A$1:$J$2336,9,FALSE)</f>
        <v>Obesity</v>
      </c>
      <c r="V1379" s="4" t="str">
        <f>VLOOKUP(A1379,'Medical Examinations'!$A$1:$J$2336,10,FALSE)</f>
        <v>Diabetes</v>
      </c>
      <c r="W1379" s="4"/>
      <c r="X1379" s="4"/>
    </row>
    <row r="1380" spans="1:24" ht="15.75" thickBot="1" x14ac:dyDescent="0.3">
      <c r="A1380" s="4" t="s">
        <v>1414</v>
      </c>
      <c r="B1380" s="5">
        <v>1971</v>
      </c>
      <c r="C1380" s="4" t="s">
        <v>30</v>
      </c>
      <c r="D1380" s="5">
        <v>19</v>
      </c>
      <c r="E1380" s="5" t="str">
        <f>CONCATENATE(D1380," ",C1380," ",B1380)</f>
        <v>19 Dec 1971</v>
      </c>
      <c r="F1380" s="4" t="str">
        <f>IF(M1380&lt;=30,"20-30",IF(M1380&lt;=40,"31-40",IF(M1380&lt;=50,"41-50","51+")))</f>
        <v>51+</v>
      </c>
      <c r="G1380" s="19">
        <v>11520.1</v>
      </c>
      <c r="H1380" s="4" t="s">
        <v>12</v>
      </c>
      <c r="I1380" s="4" t="s">
        <v>16</v>
      </c>
      <c r="J1380" s="4" t="s">
        <v>23</v>
      </c>
      <c r="K1380" s="4"/>
      <c r="L1380" s="4" t="str">
        <f>VLOOKUP(A1380,'Customer Names'!$A$2:$B$2336,2,FALSE)</f>
        <v>Mendoza</v>
      </c>
      <c r="M1380" s="4">
        <f>DATEDIF(E1380,$K$2,"y")</f>
        <v>53</v>
      </c>
      <c r="N1380" s="4">
        <f>VLOOKUP(A1380,'Medical Examinations'!$A$2:$B$2336,2,FALSE)</f>
        <v>24.414999999999999</v>
      </c>
      <c r="O1380" s="4">
        <f>VLOOKUP(A1380,'Medical Examinations'!$A$1:$J$2336,3,FALSE)</f>
        <v>7.16</v>
      </c>
      <c r="P1380" s="4" t="str">
        <f>VLOOKUP(A1380,'Medical Examinations'!$A$1:$J$2336,4,FALSE)</f>
        <v>No</v>
      </c>
      <c r="Q1380" s="4" t="str">
        <f>VLOOKUP(A1380,'Medical Examinations'!$A$1:$J$2336,5,FALSE)</f>
        <v>No</v>
      </c>
      <c r="R1380" s="4">
        <f>VLOOKUP(A1380,'Medical Examinations'!$A$1:$J$2336,7,FALSE)</f>
        <v>0</v>
      </c>
      <c r="S1380" s="4" t="str">
        <f>VLOOKUP(A1380,'Medical Examinations'!$A$1:$J$2336,6,FALSE)</f>
        <v>No</v>
      </c>
      <c r="T1380" s="4" t="str">
        <f>VLOOKUP(A1380,'Medical Examinations'!$A$1:$J$2336,8,FALSE)</f>
        <v>No</v>
      </c>
      <c r="U1380" s="4" t="str">
        <f>VLOOKUP(A1380,'Medical Examinations'!$A$1:$J$2336,9,FALSE)</f>
        <v>Normal Weight</v>
      </c>
      <c r="V1380" s="4" t="str">
        <f>VLOOKUP(A1380,'Medical Examinations'!$A$1:$J$2336,10,FALSE)</f>
        <v>Diabetes</v>
      </c>
      <c r="W1380" s="4"/>
      <c r="X1380" s="4"/>
    </row>
    <row r="1381" spans="1:24" ht="15.75" thickBot="1" x14ac:dyDescent="0.3">
      <c r="A1381" s="4" t="s">
        <v>1415</v>
      </c>
      <c r="B1381" s="5">
        <v>1988</v>
      </c>
      <c r="C1381" s="4" t="s">
        <v>18</v>
      </c>
      <c r="D1381" s="5">
        <v>12</v>
      </c>
      <c r="E1381" s="5" t="str">
        <f>CONCATENATE(D1381," ",C1381," ",B1381)</f>
        <v>12 Jun 1988</v>
      </c>
      <c r="F1381" s="4" t="str">
        <f>IF(M1381&lt;=30,"20-30",IF(M1381&lt;=40,"31-40",IF(M1381&lt;=50,"41-50","51+")))</f>
        <v>31-40</v>
      </c>
      <c r="G1381" s="19">
        <v>11524.25</v>
      </c>
      <c r="H1381" s="4" t="s">
        <v>12</v>
      </c>
      <c r="I1381" s="4" t="s">
        <v>16</v>
      </c>
      <c r="J1381" s="4" t="s">
        <v>535</v>
      </c>
      <c r="K1381" s="4"/>
      <c r="L1381" s="4" t="str">
        <f>VLOOKUP(A1381,'Customer Names'!$A$2:$B$2336,2,FALSE)</f>
        <v>Finecey</v>
      </c>
      <c r="M1381" s="4">
        <f>DATEDIF(E1381,$K$2,"y")</f>
        <v>36</v>
      </c>
      <c r="N1381" s="4">
        <f>VLOOKUP(A1381,'Medical Examinations'!$A$2:$B$2336,2,FALSE)</f>
        <v>39.22</v>
      </c>
      <c r="O1381" s="4">
        <f>VLOOKUP(A1381,'Medical Examinations'!$A$1:$J$2336,3,FALSE)</f>
        <v>5.62</v>
      </c>
      <c r="P1381" s="4" t="str">
        <f>VLOOKUP(A1381,'Medical Examinations'!$A$1:$J$2336,4,FALSE)</f>
        <v>Yes</v>
      </c>
      <c r="Q1381" s="4" t="str">
        <f>VLOOKUP(A1381,'Medical Examinations'!$A$1:$J$2336,5,FALSE)</f>
        <v>No</v>
      </c>
      <c r="R1381" s="4">
        <f>VLOOKUP(A1381,'Medical Examinations'!$A$1:$J$2336,7,FALSE)</f>
        <v>1</v>
      </c>
      <c r="S1381" s="4" t="str">
        <f>VLOOKUP(A1381,'Medical Examinations'!$A$1:$J$2336,6,FALSE)</f>
        <v>No</v>
      </c>
      <c r="T1381" s="4" t="str">
        <f>VLOOKUP(A1381,'Medical Examinations'!$A$1:$J$2336,8,FALSE)</f>
        <v>No</v>
      </c>
      <c r="U1381" s="4" t="str">
        <f>VLOOKUP(A1381,'Medical Examinations'!$A$1:$J$2336,9,FALSE)</f>
        <v>Obesity</v>
      </c>
      <c r="V1381" s="4" t="str">
        <f>VLOOKUP(A1381,'Medical Examinations'!$A$1:$J$2336,10,FALSE)</f>
        <v>Normal</v>
      </c>
      <c r="W1381" s="4"/>
      <c r="X1381" s="4"/>
    </row>
    <row r="1382" spans="1:24" ht="15.75" thickBot="1" x14ac:dyDescent="0.3">
      <c r="A1382" s="4" t="s">
        <v>1416</v>
      </c>
      <c r="B1382" s="5">
        <v>1970</v>
      </c>
      <c r="C1382" s="4" t="s">
        <v>10</v>
      </c>
      <c r="D1382" s="5">
        <v>23</v>
      </c>
      <c r="E1382" s="5" t="str">
        <f>CONCATENATE(D1382," ",C1382," ",B1382)</f>
        <v>23 Jul 1970</v>
      </c>
      <c r="F1382" s="4" t="str">
        <f>IF(M1382&lt;=30,"20-30",IF(M1382&lt;=40,"31-40",IF(M1382&lt;=50,"41-50","51+")))</f>
        <v>51+</v>
      </c>
      <c r="G1382" s="19">
        <v>11530.12</v>
      </c>
      <c r="H1382" s="4" t="s">
        <v>12</v>
      </c>
      <c r="I1382" s="4" t="s">
        <v>16</v>
      </c>
      <c r="J1382" s="4" t="s">
        <v>23</v>
      </c>
      <c r="K1382" s="4"/>
      <c r="L1382" s="4" t="str">
        <f>VLOOKUP(A1382,'Customer Names'!$A$2:$B$2336,2,FALSE)</f>
        <v>Germain</v>
      </c>
      <c r="M1382" s="4">
        <f>DATEDIF(E1382,$K$2,"y")</f>
        <v>54</v>
      </c>
      <c r="N1382" s="4">
        <f>VLOOKUP(A1382,'Medical Examinations'!$A$2:$B$2336,2,FALSE)</f>
        <v>31.24</v>
      </c>
      <c r="O1382" s="4">
        <f>VLOOKUP(A1382,'Medical Examinations'!$A$1:$J$2336,3,FALSE)</f>
        <v>7.42</v>
      </c>
      <c r="P1382" s="4" t="str">
        <f>VLOOKUP(A1382,'Medical Examinations'!$A$1:$J$2336,4,FALSE)</f>
        <v>Yes</v>
      </c>
      <c r="Q1382" s="4" t="str">
        <f>VLOOKUP(A1382,'Medical Examinations'!$A$1:$J$2336,5,FALSE)</f>
        <v>No</v>
      </c>
      <c r="R1382" s="4">
        <f>VLOOKUP(A1382,'Medical Examinations'!$A$1:$J$2336,7,FALSE)</f>
        <v>2</v>
      </c>
      <c r="S1382" s="4" t="str">
        <f>VLOOKUP(A1382,'Medical Examinations'!$A$1:$J$2336,6,FALSE)</f>
        <v>No</v>
      </c>
      <c r="T1382" s="4" t="str">
        <f>VLOOKUP(A1382,'Medical Examinations'!$A$1:$J$2336,8,FALSE)</f>
        <v>No</v>
      </c>
      <c r="U1382" s="4" t="str">
        <f>VLOOKUP(A1382,'Medical Examinations'!$A$1:$J$2336,9,FALSE)</f>
        <v>Obesity</v>
      </c>
      <c r="V1382" s="4" t="str">
        <f>VLOOKUP(A1382,'Medical Examinations'!$A$1:$J$2336,10,FALSE)</f>
        <v>Diabetes</v>
      </c>
      <c r="W1382" s="4"/>
      <c r="X1382" s="4"/>
    </row>
    <row r="1383" spans="1:24" ht="15.75" thickBot="1" x14ac:dyDescent="0.3">
      <c r="A1383" s="4" t="s">
        <v>1417</v>
      </c>
      <c r="B1383" s="5">
        <v>1965</v>
      </c>
      <c r="C1383" s="4" t="s">
        <v>36</v>
      </c>
      <c r="D1383" s="5">
        <v>3</v>
      </c>
      <c r="E1383" s="5" t="str">
        <f>CONCATENATE(D1383," ",C1383," ",B1383)</f>
        <v>3 Oct 1965</v>
      </c>
      <c r="F1383" s="4" t="str">
        <f>IF(M1383&lt;=30,"20-30",IF(M1383&lt;=40,"31-40",IF(M1383&lt;=50,"41-50","51+")))</f>
        <v>51+</v>
      </c>
      <c r="G1383" s="19">
        <v>11534.87</v>
      </c>
      <c r="H1383" s="4" t="s">
        <v>12</v>
      </c>
      <c r="I1383" s="4" t="s">
        <v>16</v>
      </c>
      <c r="J1383" s="4" t="s">
        <v>356</v>
      </c>
      <c r="K1383" s="4"/>
      <c r="L1383" s="4" t="str">
        <f>VLOOKUP(A1383,'Customer Names'!$A$2:$B$2336,2,FALSE)</f>
        <v>Valle</v>
      </c>
      <c r="M1383" s="4">
        <f>DATEDIF(E1383,$K$2,"y")</f>
        <v>59</v>
      </c>
      <c r="N1383" s="4">
        <f>VLOOKUP(A1383,'Medical Examinations'!$A$2:$B$2336,2,FALSE)</f>
        <v>18.335000000000001</v>
      </c>
      <c r="O1383" s="4">
        <f>VLOOKUP(A1383,'Medical Examinations'!$A$1:$J$2336,3,FALSE)</f>
        <v>11.83</v>
      </c>
      <c r="P1383" s="4" t="str">
        <f>VLOOKUP(A1383,'Medical Examinations'!$A$1:$J$2336,4,FALSE)</f>
        <v>No</v>
      </c>
      <c r="Q1383" s="4" t="str">
        <f>VLOOKUP(A1383,'Medical Examinations'!$A$1:$J$2336,5,FALSE)</f>
        <v>No</v>
      </c>
      <c r="R1383" s="4">
        <f>VLOOKUP(A1383,'Medical Examinations'!$A$1:$J$2336,7,FALSE)</f>
        <v>0</v>
      </c>
      <c r="S1383" s="4" t="str">
        <f>VLOOKUP(A1383,'Medical Examinations'!$A$1:$J$2336,6,FALSE)</f>
        <v>No</v>
      </c>
      <c r="T1383" s="4" t="str">
        <f>VLOOKUP(A1383,'Medical Examinations'!$A$1:$J$2336,8,FALSE)</f>
        <v>No</v>
      </c>
      <c r="U1383" s="4" t="str">
        <f>VLOOKUP(A1383,'Medical Examinations'!$A$1:$J$2336,9,FALSE)</f>
        <v>Underweight</v>
      </c>
      <c r="V1383" s="4" t="str">
        <f>VLOOKUP(A1383,'Medical Examinations'!$A$1:$J$2336,10,FALSE)</f>
        <v>Diabetes</v>
      </c>
      <c r="W1383" s="4"/>
      <c r="X1383" s="4"/>
    </row>
    <row r="1384" spans="1:24" ht="15.75" thickBot="1" x14ac:dyDescent="0.3">
      <c r="A1384" s="4" t="s">
        <v>1418</v>
      </c>
      <c r="B1384" s="5">
        <v>1968</v>
      </c>
      <c r="C1384" s="4" t="s">
        <v>15</v>
      </c>
      <c r="D1384" s="5">
        <v>14</v>
      </c>
      <c r="E1384" s="5" t="str">
        <f>CONCATENATE(D1384," ",C1384," ",B1384)</f>
        <v>14 Nov 1968</v>
      </c>
      <c r="F1384" s="4" t="str">
        <f>IF(M1384&lt;=30,"20-30",IF(M1384&lt;=40,"31-40",IF(M1384&lt;=50,"41-50","51+")))</f>
        <v>51+</v>
      </c>
      <c r="G1384" s="19">
        <v>11538.42</v>
      </c>
      <c r="H1384" s="4" t="s">
        <v>12</v>
      </c>
      <c r="I1384" s="4" t="s">
        <v>16</v>
      </c>
      <c r="J1384" s="4" t="s">
        <v>42</v>
      </c>
      <c r="K1384" s="4"/>
      <c r="L1384" s="4" t="str">
        <f>VLOOKUP(A1384,'Customer Names'!$A$2:$B$2336,2,FALSE)</f>
        <v>Endara</v>
      </c>
      <c r="M1384" s="4">
        <f>DATEDIF(E1384,$K$2,"y")</f>
        <v>56</v>
      </c>
      <c r="N1384" s="4">
        <f>VLOOKUP(A1384,'Medical Examinations'!$A$2:$B$2336,2,FALSE)</f>
        <v>46.7</v>
      </c>
      <c r="O1384" s="4">
        <f>VLOOKUP(A1384,'Medical Examinations'!$A$1:$J$2336,3,FALSE)</f>
        <v>10.9</v>
      </c>
      <c r="P1384" s="4" t="str">
        <f>VLOOKUP(A1384,'Medical Examinations'!$A$1:$J$2336,4,FALSE)</f>
        <v>No</v>
      </c>
      <c r="Q1384" s="4" t="str">
        <f>VLOOKUP(A1384,'Medical Examinations'!$A$1:$J$2336,5,FALSE)</f>
        <v>No</v>
      </c>
      <c r="R1384" s="4">
        <f>VLOOKUP(A1384,'Medical Examinations'!$A$1:$J$2336,7,FALSE)</f>
        <v>0</v>
      </c>
      <c r="S1384" s="4" t="str">
        <f>VLOOKUP(A1384,'Medical Examinations'!$A$1:$J$2336,6,FALSE)</f>
        <v>No</v>
      </c>
      <c r="T1384" s="4" t="str">
        <f>VLOOKUP(A1384,'Medical Examinations'!$A$1:$J$2336,8,FALSE)</f>
        <v>No</v>
      </c>
      <c r="U1384" s="4" t="str">
        <f>VLOOKUP(A1384,'Medical Examinations'!$A$1:$J$2336,9,FALSE)</f>
        <v>Obesity</v>
      </c>
      <c r="V1384" s="4" t="str">
        <f>VLOOKUP(A1384,'Medical Examinations'!$A$1:$J$2336,10,FALSE)</f>
        <v>Diabetes</v>
      </c>
      <c r="W1384" s="4"/>
      <c r="X1384" s="4"/>
    </row>
    <row r="1385" spans="1:24" ht="15.75" thickBot="1" x14ac:dyDescent="0.3">
      <c r="A1385" s="4" t="s">
        <v>1419</v>
      </c>
      <c r="B1385" s="5">
        <v>1971</v>
      </c>
      <c r="C1385" s="4" t="s">
        <v>30</v>
      </c>
      <c r="D1385" s="5">
        <v>1</v>
      </c>
      <c r="E1385" s="5" t="str">
        <f>CONCATENATE(D1385," ",C1385," ",B1385)</f>
        <v>1 Dec 1971</v>
      </c>
      <c r="F1385" s="4" t="str">
        <f>IF(M1385&lt;=30,"20-30",IF(M1385&lt;=40,"31-40",IF(M1385&lt;=50,"41-50","51+")))</f>
        <v>51+</v>
      </c>
      <c r="G1385" s="19">
        <v>11540.25</v>
      </c>
      <c r="H1385" s="4" t="s">
        <v>12</v>
      </c>
      <c r="I1385" s="4" t="s">
        <v>16</v>
      </c>
      <c r="J1385" s="4" t="s">
        <v>23</v>
      </c>
      <c r="K1385" s="4"/>
      <c r="L1385" s="4" t="str">
        <f>VLOOKUP(A1385,'Customer Names'!$A$2:$B$2336,2,FALSE)</f>
        <v>Kelley</v>
      </c>
      <c r="M1385" s="4">
        <f>DATEDIF(E1385,$K$2,"y")</f>
        <v>53</v>
      </c>
      <c r="N1385" s="4">
        <f>VLOOKUP(A1385,'Medical Examinations'!$A$2:$B$2336,2,FALSE)</f>
        <v>31.64</v>
      </c>
      <c r="O1385" s="4">
        <f>VLOOKUP(A1385,'Medical Examinations'!$A$1:$J$2336,3,FALSE)</f>
        <v>7.91</v>
      </c>
      <c r="P1385" s="4" t="str">
        <f>VLOOKUP(A1385,'Medical Examinations'!$A$1:$J$2336,4,FALSE)</f>
        <v>No</v>
      </c>
      <c r="Q1385" s="4" t="str">
        <f>VLOOKUP(A1385,'Medical Examinations'!$A$1:$J$2336,5,FALSE)</f>
        <v>No</v>
      </c>
      <c r="R1385" s="4">
        <f>VLOOKUP(A1385,'Medical Examinations'!$A$1:$J$2336,7,FALSE)</f>
        <v>0</v>
      </c>
      <c r="S1385" s="4" t="str">
        <f>VLOOKUP(A1385,'Medical Examinations'!$A$1:$J$2336,6,FALSE)</f>
        <v>No</v>
      </c>
      <c r="T1385" s="4" t="str">
        <f>VLOOKUP(A1385,'Medical Examinations'!$A$1:$J$2336,8,FALSE)</f>
        <v>No</v>
      </c>
      <c r="U1385" s="4" t="str">
        <f>VLOOKUP(A1385,'Medical Examinations'!$A$1:$J$2336,9,FALSE)</f>
        <v>Obesity</v>
      </c>
      <c r="V1385" s="4" t="str">
        <f>VLOOKUP(A1385,'Medical Examinations'!$A$1:$J$2336,10,FALSE)</f>
        <v>Diabetes</v>
      </c>
      <c r="W1385" s="4"/>
      <c r="X1385" s="4"/>
    </row>
    <row r="1386" spans="1:24" ht="15.75" thickBot="1" x14ac:dyDescent="0.3">
      <c r="A1386" s="4" t="s">
        <v>1420</v>
      </c>
      <c r="B1386" s="5">
        <v>1973</v>
      </c>
      <c r="C1386" s="4" t="s">
        <v>10</v>
      </c>
      <c r="D1386" s="5">
        <v>23</v>
      </c>
      <c r="E1386" s="5" t="str">
        <f>CONCATENATE(D1386," ",C1386," ",B1386)</f>
        <v>23 Jul 1973</v>
      </c>
      <c r="F1386" s="4" t="str">
        <f>IF(M1386&lt;=30,"20-30",IF(M1386&lt;=40,"31-40",IF(M1386&lt;=50,"41-50","51+")))</f>
        <v>51+</v>
      </c>
      <c r="G1386" s="19">
        <v>11552.9</v>
      </c>
      <c r="H1386" s="4" t="s">
        <v>12</v>
      </c>
      <c r="I1386" s="4" t="s">
        <v>11</v>
      </c>
      <c r="J1386" s="4" t="s">
        <v>42</v>
      </c>
      <c r="K1386" s="4"/>
      <c r="L1386" s="4" t="str">
        <f>VLOOKUP(A1386,'Customer Names'!$A$2:$B$2336,2,FALSE)</f>
        <v>Tripaldi</v>
      </c>
      <c r="M1386" s="4">
        <f>DATEDIF(E1386,$K$2,"y")</f>
        <v>51</v>
      </c>
      <c r="N1386" s="4">
        <f>VLOOKUP(A1386,'Medical Examinations'!$A$2:$B$2336,2,FALSE)</f>
        <v>31.9</v>
      </c>
      <c r="O1386" s="4">
        <f>VLOOKUP(A1386,'Medical Examinations'!$A$1:$J$2336,3,FALSE)</f>
        <v>10.119999999999999</v>
      </c>
      <c r="P1386" s="4" t="str">
        <f>VLOOKUP(A1386,'Medical Examinations'!$A$1:$J$2336,4,FALSE)</f>
        <v>No</v>
      </c>
      <c r="Q1386" s="4" t="str">
        <f>VLOOKUP(A1386,'Medical Examinations'!$A$1:$J$2336,5,FALSE)</f>
        <v>No</v>
      </c>
      <c r="R1386" s="4">
        <f>VLOOKUP(A1386,'Medical Examinations'!$A$1:$J$2336,7,FALSE)</f>
        <v>2</v>
      </c>
      <c r="S1386" s="4" t="str">
        <f>VLOOKUP(A1386,'Medical Examinations'!$A$1:$J$2336,6,FALSE)</f>
        <v>No</v>
      </c>
      <c r="T1386" s="4" t="str">
        <f>VLOOKUP(A1386,'Medical Examinations'!$A$1:$J$2336,8,FALSE)</f>
        <v>No</v>
      </c>
      <c r="U1386" s="4" t="str">
        <f>VLOOKUP(A1386,'Medical Examinations'!$A$1:$J$2336,9,FALSE)</f>
        <v>Obesity</v>
      </c>
      <c r="V1386" s="4" t="str">
        <f>VLOOKUP(A1386,'Medical Examinations'!$A$1:$J$2336,10,FALSE)</f>
        <v>Diabetes</v>
      </c>
      <c r="W1386" s="4"/>
      <c r="X1386" s="4"/>
    </row>
    <row r="1387" spans="1:24" ht="15.75" thickBot="1" x14ac:dyDescent="0.3">
      <c r="A1387" s="4" t="s">
        <v>1421</v>
      </c>
      <c r="B1387" s="5">
        <v>1965</v>
      </c>
      <c r="C1387" s="4" t="s">
        <v>36</v>
      </c>
      <c r="D1387" s="5">
        <v>27</v>
      </c>
      <c r="E1387" s="5" t="str">
        <f>CONCATENATE(D1387," ",C1387," ",B1387)</f>
        <v>27 Oct 1965</v>
      </c>
      <c r="F1387" s="4" t="str">
        <f>IF(M1387&lt;=30,"20-30",IF(M1387&lt;=40,"31-40",IF(M1387&lt;=50,"41-50","51+")))</f>
        <v>51+</v>
      </c>
      <c r="G1387" s="19">
        <v>11554.22</v>
      </c>
      <c r="H1387" s="4" t="s">
        <v>12</v>
      </c>
      <c r="I1387" s="4" t="s">
        <v>16</v>
      </c>
      <c r="J1387" s="4" t="s">
        <v>13</v>
      </c>
      <c r="K1387" s="4"/>
      <c r="L1387" s="4" t="str">
        <f>VLOOKUP(A1387,'Customer Names'!$A$2:$B$2336,2,FALSE)</f>
        <v>Liaw</v>
      </c>
      <c r="M1387" s="4">
        <f>DATEDIF(E1387,$K$2,"y")</f>
        <v>59</v>
      </c>
      <c r="N1387" s="4">
        <f>VLOOKUP(A1387,'Medical Examinations'!$A$2:$B$2336,2,FALSE)</f>
        <v>27.94</v>
      </c>
      <c r="O1387" s="4">
        <f>VLOOKUP(A1387,'Medical Examinations'!$A$1:$J$2336,3,FALSE)</f>
        <v>7.92</v>
      </c>
      <c r="P1387" s="4" t="str">
        <f>VLOOKUP(A1387,'Medical Examinations'!$A$1:$J$2336,4,FALSE)</f>
        <v>No</v>
      </c>
      <c r="Q1387" s="4" t="str">
        <f>VLOOKUP(A1387,'Medical Examinations'!$A$1:$J$2336,5,FALSE)</f>
        <v>No</v>
      </c>
      <c r="R1387" s="4">
        <f>VLOOKUP(A1387,'Medical Examinations'!$A$1:$J$2336,7,FALSE)</f>
        <v>0</v>
      </c>
      <c r="S1387" s="4" t="str">
        <f>VLOOKUP(A1387,'Medical Examinations'!$A$1:$J$2336,6,FALSE)</f>
        <v>No</v>
      </c>
      <c r="T1387" s="4" t="str">
        <f>VLOOKUP(A1387,'Medical Examinations'!$A$1:$J$2336,8,FALSE)</f>
        <v>No</v>
      </c>
      <c r="U1387" s="4" t="str">
        <f>VLOOKUP(A1387,'Medical Examinations'!$A$1:$J$2336,9,FALSE)</f>
        <v>Overweight</v>
      </c>
      <c r="V1387" s="4" t="str">
        <f>VLOOKUP(A1387,'Medical Examinations'!$A$1:$J$2336,10,FALSE)</f>
        <v>Diabetes</v>
      </c>
      <c r="W1387" s="4"/>
      <c r="X1387" s="4"/>
    </row>
    <row r="1388" spans="1:24" ht="15.75" thickBot="1" x14ac:dyDescent="0.3">
      <c r="A1388" s="4" t="s">
        <v>1422</v>
      </c>
      <c r="B1388" s="5">
        <v>1965</v>
      </c>
      <c r="C1388" s="4" t="s">
        <v>30</v>
      </c>
      <c r="D1388" s="5">
        <v>25</v>
      </c>
      <c r="E1388" s="5" t="str">
        <f>CONCATENATE(D1388," ",C1388," ",B1388)</f>
        <v>25 Dec 1965</v>
      </c>
      <c r="F1388" s="4" t="str">
        <f>IF(M1388&lt;=30,"20-30",IF(M1388&lt;=40,"31-40",IF(M1388&lt;=50,"41-50","51+")))</f>
        <v>51+</v>
      </c>
      <c r="G1388" s="19">
        <v>11566.3</v>
      </c>
      <c r="H1388" s="4" t="s">
        <v>12</v>
      </c>
      <c r="I1388" s="4" t="s">
        <v>12</v>
      </c>
      <c r="J1388" s="4" t="s">
        <v>168</v>
      </c>
      <c r="K1388" s="4"/>
      <c r="L1388" s="4" t="str">
        <f>VLOOKUP(A1388,'Customer Names'!$A$2:$B$2336,2,FALSE)</f>
        <v>Petersson</v>
      </c>
      <c r="M1388" s="4">
        <f>DATEDIF(E1388,$K$2,"y")</f>
        <v>59</v>
      </c>
      <c r="N1388" s="4">
        <f>VLOOKUP(A1388,'Medical Examinations'!$A$2:$B$2336,2,FALSE)</f>
        <v>40.945</v>
      </c>
      <c r="O1388" s="4">
        <f>VLOOKUP(A1388,'Medical Examinations'!$A$1:$J$2336,3,FALSE)</f>
        <v>10.57</v>
      </c>
      <c r="P1388" s="4" t="str">
        <f>VLOOKUP(A1388,'Medical Examinations'!$A$1:$J$2336,4,FALSE)</f>
        <v>No</v>
      </c>
      <c r="Q1388" s="4" t="str">
        <f>VLOOKUP(A1388,'Medical Examinations'!$A$1:$J$2336,5,FALSE)</f>
        <v>No</v>
      </c>
      <c r="R1388" s="4">
        <f>VLOOKUP(A1388,'Medical Examinations'!$A$1:$J$2336,7,FALSE)</f>
        <v>0</v>
      </c>
      <c r="S1388" s="4" t="str">
        <f>VLOOKUP(A1388,'Medical Examinations'!$A$1:$J$2336,6,FALSE)</f>
        <v>No</v>
      </c>
      <c r="T1388" s="4" t="str">
        <f>VLOOKUP(A1388,'Medical Examinations'!$A$1:$J$2336,8,FALSE)</f>
        <v>No</v>
      </c>
      <c r="U1388" s="4" t="str">
        <f>VLOOKUP(A1388,'Medical Examinations'!$A$1:$J$2336,9,FALSE)</f>
        <v>Obesity</v>
      </c>
      <c r="V1388" s="4" t="str">
        <f>VLOOKUP(A1388,'Medical Examinations'!$A$1:$J$2336,10,FALSE)</f>
        <v>Diabetes</v>
      </c>
      <c r="W1388" s="4"/>
      <c r="X1388" s="4"/>
    </row>
    <row r="1389" spans="1:24" ht="15.75" thickBot="1" x14ac:dyDescent="0.3">
      <c r="A1389" s="4" t="s">
        <v>1423</v>
      </c>
      <c r="B1389" s="5">
        <v>1965</v>
      </c>
      <c r="C1389" s="4" t="s">
        <v>15</v>
      </c>
      <c r="D1389" s="5">
        <v>6</v>
      </c>
      <c r="E1389" s="5" t="str">
        <f>CONCATENATE(D1389," ",C1389," ",B1389)</f>
        <v>6 Nov 1965</v>
      </c>
      <c r="F1389" s="4" t="str">
        <f>IF(M1389&lt;=30,"20-30",IF(M1389&lt;=40,"31-40",IF(M1389&lt;=50,"41-50","51+")))</f>
        <v>51+</v>
      </c>
      <c r="G1389" s="19">
        <v>11576.13</v>
      </c>
      <c r="H1389" s="4" t="s">
        <v>12</v>
      </c>
      <c r="I1389" s="4" t="s">
        <v>12</v>
      </c>
      <c r="J1389" s="4" t="s">
        <v>42</v>
      </c>
      <c r="K1389" s="4"/>
      <c r="L1389" s="4" t="str">
        <f>VLOOKUP(A1389,'Customer Names'!$A$2:$B$2336,2,FALSE)</f>
        <v>Alvarez</v>
      </c>
      <c r="M1389" s="4">
        <f>DATEDIF(E1389,$K$2,"y")</f>
        <v>59</v>
      </c>
      <c r="N1389" s="4">
        <f>VLOOKUP(A1389,'Medical Examinations'!$A$2:$B$2336,2,FALSE)</f>
        <v>43.7</v>
      </c>
      <c r="O1389" s="4">
        <f>VLOOKUP(A1389,'Medical Examinations'!$A$1:$J$2336,3,FALSE)</f>
        <v>7.23</v>
      </c>
      <c r="P1389" s="4" t="str">
        <f>VLOOKUP(A1389,'Medical Examinations'!$A$1:$J$2336,4,FALSE)</f>
        <v>No</v>
      </c>
      <c r="Q1389" s="4" t="str">
        <f>VLOOKUP(A1389,'Medical Examinations'!$A$1:$J$2336,5,FALSE)</f>
        <v>No</v>
      </c>
      <c r="R1389" s="4">
        <f>VLOOKUP(A1389,'Medical Examinations'!$A$1:$J$2336,7,FALSE)</f>
        <v>0</v>
      </c>
      <c r="S1389" s="4" t="str">
        <f>VLOOKUP(A1389,'Medical Examinations'!$A$1:$J$2336,6,FALSE)</f>
        <v>No</v>
      </c>
      <c r="T1389" s="4" t="str">
        <f>VLOOKUP(A1389,'Medical Examinations'!$A$1:$J$2336,8,FALSE)</f>
        <v>No</v>
      </c>
      <c r="U1389" s="4" t="str">
        <f>VLOOKUP(A1389,'Medical Examinations'!$A$1:$J$2336,9,FALSE)</f>
        <v>Obesity</v>
      </c>
      <c r="V1389" s="4" t="str">
        <f>VLOOKUP(A1389,'Medical Examinations'!$A$1:$J$2336,10,FALSE)</f>
        <v>Diabetes</v>
      </c>
      <c r="W1389" s="4"/>
      <c r="X1389" s="4"/>
    </row>
    <row r="1390" spans="1:24" ht="15.75" thickBot="1" x14ac:dyDescent="0.3">
      <c r="A1390" s="4" t="s">
        <v>1424</v>
      </c>
      <c r="B1390" s="5">
        <v>1964</v>
      </c>
      <c r="C1390" s="4" t="s">
        <v>18</v>
      </c>
      <c r="D1390" s="5">
        <v>20</v>
      </c>
      <c r="E1390" s="5" t="str">
        <f>CONCATENATE(D1390," ",C1390," ",B1390)</f>
        <v>20 Jun 1964</v>
      </c>
      <c r="F1390" s="4" t="str">
        <f>IF(M1390&lt;=30,"20-30",IF(M1390&lt;=40,"31-40",IF(M1390&lt;=50,"41-50","51+")))</f>
        <v>51+</v>
      </c>
      <c r="G1390" s="19">
        <v>11602.75</v>
      </c>
      <c r="H1390" s="4" t="s">
        <v>12</v>
      </c>
      <c r="I1390" s="4" t="s">
        <v>16</v>
      </c>
      <c r="J1390" s="4" t="s">
        <v>516</v>
      </c>
      <c r="K1390" s="4"/>
      <c r="L1390" s="4" t="str">
        <f>VLOOKUP(A1390,'Customer Names'!$A$2:$B$2336,2,FALSE)</f>
        <v>Scott</v>
      </c>
      <c r="M1390" s="4">
        <f>DATEDIF(E1390,$K$2,"y")</f>
        <v>60</v>
      </c>
      <c r="N1390" s="4">
        <f>VLOOKUP(A1390,'Medical Examinations'!$A$2:$B$2336,2,FALSE)</f>
        <v>25.87</v>
      </c>
      <c r="O1390" s="4">
        <f>VLOOKUP(A1390,'Medical Examinations'!$A$1:$J$2336,3,FALSE)</f>
        <v>5.63</v>
      </c>
      <c r="P1390" s="4" t="str">
        <f>VLOOKUP(A1390,'Medical Examinations'!$A$1:$J$2336,4,FALSE)</f>
        <v>Yes</v>
      </c>
      <c r="Q1390" s="4" t="str">
        <f>VLOOKUP(A1390,'Medical Examinations'!$A$1:$J$2336,5,FALSE)</f>
        <v>No</v>
      </c>
      <c r="R1390" s="4">
        <f>VLOOKUP(A1390,'Medical Examinations'!$A$1:$J$2336,7,FALSE)</f>
        <v>1</v>
      </c>
      <c r="S1390" s="4" t="str">
        <f>VLOOKUP(A1390,'Medical Examinations'!$A$1:$J$2336,6,FALSE)</f>
        <v>No</v>
      </c>
      <c r="T1390" s="4" t="str">
        <f>VLOOKUP(A1390,'Medical Examinations'!$A$1:$J$2336,8,FALSE)</f>
        <v>No</v>
      </c>
      <c r="U1390" s="4" t="str">
        <f>VLOOKUP(A1390,'Medical Examinations'!$A$1:$J$2336,9,FALSE)</f>
        <v>Overweight</v>
      </c>
      <c r="V1390" s="4" t="str">
        <f>VLOOKUP(A1390,'Medical Examinations'!$A$1:$J$2336,10,FALSE)</f>
        <v>Normal</v>
      </c>
      <c r="W1390" s="4"/>
      <c r="X1390" s="4"/>
    </row>
    <row r="1391" spans="1:24" ht="15.75" thickBot="1" x14ac:dyDescent="0.3">
      <c r="A1391" s="4" t="s">
        <v>1425</v>
      </c>
      <c r="B1391" s="5">
        <v>1986</v>
      </c>
      <c r="C1391" s="4" t="s">
        <v>10</v>
      </c>
      <c r="D1391" s="5">
        <v>17</v>
      </c>
      <c r="E1391" s="5" t="str">
        <f>CONCATENATE(D1391," ",C1391," ",B1391)</f>
        <v>17 Jul 1986</v>
      </c>
      <c r="F1391" s="4" t="str">
        <f>IF(M1391&lt;=30,"20-30",IF(M1391&lt;=40,"31-40",IF(M1391&lt;=50,"41-50","51+")))</f>
        <v>31-40</v>
      </c>
      <c r="G1391" s="19">
        <v>11625.11</v>
      </c>
      <c r="H1391" s="4" t="s">
        <v>12</v>
      </c>
      <c r="I1391" s="4" t="s">
        <v>12</v>
      </c>
      <c r="J1391" s="4" t="s">
        <v>632</v>
      </c>
      <c r="K1391" s="4"/>
      <c r="L1391" s="4" t="str">
        <f>VLOOKUP(A1391,'Customer Names'!$A$2:$B$2336,2,FALSE)</f>
        <v>Loftus</v>
      </c>
      <c r="M1391" s="4">
        <f>DATEDIF(E1391,$K$2,"y")</f>
        <v>38</v>
      </c>
      <c r="N1391" s="4">
        <f>VLOOKUP(A1391,'Medical Examinations'!$A$2:$B$2336,2,FALSE)</f>
        <v>38.39</v>
      </c>
      <c r="O1391" s="4">
        <f>VLOOKUP(A1391,'Medical Examinations'!$A$1:$J$2336,3,FALSE)</f>
        <v>8.33</v>
      </c>
      <c r="P1391" s="4" t="str">
        <f>VLOOKUP(A1391,'Medical Examinations'!$A$1:$J$2336,4,FALSE)</f>
        <v>Yes</v>
      </c>
      <c r="Q1391" s="4" t="str">
        <f>VLOOKUP(A1391,'Medical Examinations'!$A$1:$J$2336,5,FALSE)</f>
        <v>No</v>
      </c>
      <c r="R1391" s="4">
        <f>VLOOKUP(A1391,'Medical Examinations'!$A$1:$J$2336,7,FALSE)</f>
        <v>1</v>
      </c>
      <c r="S1391" s="4" t="str">
        <f>VLOOKUP(A1391,'Medical Examinations'!$A$1:$J$2336,6,FALSE)</f>
        <v>No</v>
      </c>
      <c r="T1391" s="4" t="str">
        <f>VLOOKUP(A1391,'Medical Examinations'!$A$1:$J$2336,8,FALSE)</f>
        <v>No</v>
      </c>
      <c r="U1391" s="4" t="str">
        <f>VLOOKUP(A1391,'Medical Examinations'!$A$1:$J$2336,9,FALSE)</f>
        <v>Obesity</v>
      </c>
      <c r="V1391" s="4" t="str">
        <f>VLOOKUP(A1391,'Medical Examinations'!$A$1:$J$2336,10,FALSE)</f>
        <v>Diabetes</v>
      </c>
      <c r="W1391" s="4"/>
      <c r="X1391" s="4"/>
    </row>
    <row r="1392" spans="1:24" ht="15.75" thickBot="1" x14ac:dyDescent="0.3">
      <c r="A1392" s="4" t="s">
        <v>1426</v>
      </c>
      <c r="B1392" s="5">
        <v>1966</v>
      </c>
      <c r="C1392" s="4" t="s">
        <v>36</v>
      </c>
      <c r="D1392" s="5">
        <v>4</v>
      </c>
      <c r="E1392" s="5" t="str">
        <f>CONCATENATE(D1392," ",C1392," ",B1392)</f>
        <v>4 Oct 1966</v>
      </c>
      <c r="F1392" s="4" t="str">
        <f>IF(M1392&lt;=30,"20-30",IF(M1392&lt;=40,"31-40",IF(M1392&lt;=50,"41-50","51+")))</f>
        <v>51+</v>
      </c>
      <c r="G1392" s="19">
        <v>11657.72</v>
      </c>
      <c r="H1392" s="4" t="s">
        <v>12</v>
      </c>
      <c r="I1392" s="4" t="s">
        <v>11</v>
      </c>
      <c r="J1392" s="4" t="s">
        <v>247</v>
      </c>
      <c r="K1392" s="4"/>
      <c r="L1392" s="4" t="str">
        <f>VLOOKUP(A1392,'Customer Names'!$A$2:$B$2336,2,FALSE)</f>
        <v>Gusmer</v>
      </c>
      <c r="M1392" s="4">
        <f>DATEDIF(E1392,$K$2,"y")</f>
        <v>58</v>
      </c>
      <c r="N1392" s="4">
        <f>VLOOKUP(A1392,'Medical Examinations'!$A$2:$B$2336,2,FALSE)</f>
        <v>28.31</v>
      </c>
      <c r="O1392" s="4">
        <f>VLOOKUP(A1392,'Medical Examinations'!$A$1:$J$2336,3,FALSE)</f>
        <v>5.43</v>
      </c>
      <c r="P1392" s="4" t="str">
        <f>VLOOKUP(A1392,'Medical Examinations'!$A$1:$J$2336,4,FALSE)</f>
        <v>Yes</v>
      </c>
      <c r="Q1392" s="4" t="str">
        <f>VLOOKUP(A1392,'Medical Examinations'!$A$1:$J$2336,5,FALSE)</f>
        <v>No</v>
      </c>
      <c r="R1392" s="4">
        <f>VLOOKUP(A1392,'Medical Examinations'!$A$1:$J$2336,7,FALSE)</f>
        <v>2</v>
      </c>
      <c r="S1392" s="4" t="str">
        <f>VLOOKUP(A1392,'Medical Examinations'!$A$1:$J$2336,6,FALSE)</f>
        <v>No</v>
      </c>
      <c r="T1392" s="4" t="str">
        <f>VLOOKUP(A1392,'Medical Examinations'!$A$1:$J$2336,8,FALSE)</f>
        <v>No</v>
      </c>
      <c r="U1392" s="4" t="str">
        <f>VLOOKUP(A1392,'Medical Examinations'!$A$1:$J$2336,9,FALSE)</f>
        <v>Overweight</v>
      </c>
      <c r="V1392" s="4" t="str">
        <f>VLOOKUP(A1392,'Medical Examinations'!$A$1:$J$2336,10,FALSE)</f>
        <v>Normal</v>
      </c>
      <c r="W1392" s="4"/>
      <c r="X1392" s="4"/>
    </row>
    <row r="1393" spans="1:24" ht="15.75" thickBot="1" x14ac:dyDescent="0.3">
      <c r="A1393" s="4" t="s">
        <v>1427</v>
      </c>
      <c r="B1393" s="5">
        <v>1994</v>
      </c>
      <c r="C1393" s="4" t="s">
        <v>10</v>
      </c>
      <c r="D1393" s="5">
        <v>20</v>
      </c>
      <c r="E1393" s="5" t="str">
        <f>CONCATENATE(D1393," ",C1393," ",B1393)</f>
        <v>20 Jul 1994</v>
      </c>
      <c r="F1393" s="4" t="str">
        <f>IF(M1393&lt;=30,"20-30",IF(M1393&lt;=40,"31-40",IF(M1393&lt;=50,"41-50","51+")))</f>
        <v>20-30</v>
      </c>
      <c r="G1393" s="19">
        <v>11657.81</v>
      </c>
      <c r="H1393" s="4" t="s">
        <v>12</v>
      </c>
      <c r="I1393" s="4" t="s">
        <v>11</v>
      </c>
      <c r="J1393" s="4" t="s">
        <v>249</v>
      </c>
      <c r="K1393" s="4"/>
      <c r="L1393" s="4" t="str">
        <f>VLOOKUP(A1393,'Customer Names'!$A$2:$B$2336,2,FALSE)</f>
        <v>Murphy</v>
      </c>
      <c r="M1393" s="4">
        <f>DATEDIF(E1393,$K$2,"y")</f>
        <v>30</v>
      </c>
      <c r="N1393" s="4">
        <f>VLOOKUP(A1393,'Medical Examinations'!$A$2:$B$2336,2,FALSE)</f>
        <v>48.75</v>
      </c>
      <c r="O1393" s="4">
        <f>VLOOKUP(A1393,'Medical Examinations'!$A$1:$J$2336,3,FALSE)</f>
        <v>4.34</v>
      </c>
      <c r="P1393" s="4" t="str">
        <f>VLOOKUP(A1393,'Medical Examinations'!$A$1:$J$2336,4,FALSE)</f>
        <v>No</v>
      </c>
      <c r="Q1393" s="4" t="str">
        <f>VLOOKUP(A1393,'Medical Examinations'!$A$1:$J$2336,5,FALSE)</f>
        <v>No</v>
      </c>
      <c r="R1393" s="4">
        <f>VLOOKUP(A1393,'Medical Examinations'!$A$1:$J$2336,7,FALSE)</f>
        <v>0</v>
      </c>
      <c r="S1393" s="4" t="str">
        <f>VLOOKUP(A1393,'Medical Examinations'!$A$1:$J$2336,6,FALSE)</f>
        <v>No</v>
      </c>
      <c r="T1393" s="4" t="str">
        <f>VLOOKUP(A1393,'Medical Examinations'!$A$1:$J$2336,8,FALSE)</f>
        <v>No</v>
      </c>
      <c r="U1393" s="4" t="str">
        <f>VLOOKUP(A1393,'Medical Examinations'!$A$1:$J$2336,9,FALSE)</f>
        <v>Obesity</v>
      </c>
      <c r="V1393" s="4" t="str">
        <f>VLOOKUP(A1393,'Medical Examinations'!$A$1:$J$2336,10,FALSE)</f>
        <v>Normal</v>
      </c>
      <c r="W1393" s="4"/>
      <c r="X1393" s="4"/>
    </row>
    <row r="1394" spans="1:24" ht="15.75" thickBot="1" x14ac:dyDescent="0.3">
      <c r="A1394" s="4" t="s">
        <v>1428</v>
      </c>
      <c r="B1394" s="5">
        <v>1966</v>
      </c>
      <c r="C1394" s="4" t="s">
        <v>10</v>
      </c>
      <c r="D1394" s="5">
        <v>6</v>
      </c>
      <c r="E1394" s="5" t="str">
        <f>CONCATENATE(D1394," ",C1394," ",B1394)</f>
        <v>6 Jul 1966</v>
      </c>
      <c r="F1394" s="4" t="str">
        <f>IF(M1394&lt;=30,"20-30",IF(M1394&lt;=40,"31-40",IF(M1394&lt;=50,"41-50","51+")))</f>
        <v>51+</v>
      </c>
      <c r="G1394" s="19">
        <v>11658.12</v>
      </c>
      <c r="H1394" s="4" t="s">
        <v>12</v>
      </c>
      <c r="I1394" s="4" t="s">
        <v>16</v>
      </c>
      <c r="J1394" s="4" t="s">
        <v>247</v>
      </c>
      <c r="K1394" s="4"/>
      <c r="L1394" s="4" t="str">
        <f>VLOOKUP(A1394,'Customer Names'!$A$2:$B$2336,2,FALSE)</f>
        <v>Plunkett</v>
      </c>
      <c r="M1394" s="4">
        <f>DATEDIF(E1394,$K$2,"y")</f>
        <v>58</v>
      </c>
      <c r="N1394" s="4">
        <f>VLOOKUP(A1394,'Medical Examinations'!$A$2:$B$2336,2,FALSE)</f>
        <v>28.594999999999999</v>
      </c>
      <c r="O1394" s="4">
        <f>VLOOKUP(A1394,'Medical Examinations'!$A$1:$J$2336,3,FALSE)</f>
        <v>4.96</v>
      </c>
      <c r="P1394" s="4" t="str">
        <f>VLOOKUP(A1394,'Medical Examinations'!$A$1:$J$2336,4,FALSE)</f>
        <v>Yes</v>
      </c>
      <c r="Q1394" s="4" t="str">
        <f>VLOOKUP(A1394,'Medical Examinations'!$A$1:$J$2336,5,FALSE)</f>
        <v>No</v>
      </c>
      <c r="R1394" s="4">
        <f>VLOOKUP(A1394,'Medical Examinations'!$A$1:$J$2336,7,FALSE)</f>
        <v>2</v>
      </c>
      <c r="S1394" s="4" t="str">
        <f>VLOOKUP(A1394,'Medical Examinations'!$A$1:$J$2336,6,FALSE)</f>
        <v>No</v>
      </c>
      <c r="T1394" s="4" t="str">
        <f>VLOOKUP(A1394,'Medical Examinations'!$A$1:$J$2336,8,FALSE)</f>
        <v>No</v>
      </c>
      <c r="U1394" s="4" t="str">
        <f>VLOOKUP(A1394,'Medical Examinations'!$A$1:$J$2336,9,FALSE)</f>
        <v>Overweight</v>
      </c>
      <c r="V1394" s="4" t="str">
        <f>VLOOKUP(A1394,'Medical Examinations'!$A$1:$J$2336,10,FALSE)</f>
        <v>Normal</v>
      </c>
      <c r="W1394" s="4"/>
      <c r="X1394" s="4"/>
    </row>
    <row r="1395" spans="1:24" ht="15.75" thickBot="1" x14ac:dyDescent="0.3">
      <c r="A1395" s="4" t="s">
        <v>1429</v>
      </c>
      <c r="B1395" s="5">
        <v>1966</v>
      </c>
      <c r="C1395" s="4" t="s">
        <v>34</v>
      </c>
      <c r="D1395" s="5">
        <v>23</v>
      </c>
      <c r="E1395" s="5" t="str">
        <f>CONCATENATE(D1395," ",C1395," ",B1395)</f>
        <v>23 Aug 1966</v>
      </c>
      <c r="F1395" s="4" t="str">
        <f>IF(M1395&lt;=30,"20-30",IF(M1395&lt;=40,"31-40",IF(M1395&lt;=50,"41-50","51+")))</f>
        <v>51+</v>
      </c>
      <c r="G1395" s="19">
        <v>11658.38</v>
      </c>
      <c r="H1395" s="4" t="s">
        <v>12</v>
      </c>
      <c r="I1395" s="4" t="s">
        <v>12</v>
      </c>
      <c r="J1395" s="4" t="s">
        <v>247</v>
      </c>
      <c r="K1395" s="4"/>
      <c r="L1395" s="4" t="str">
        <f>VLOOKUP(A1395,'Customer Names'!$A$2:$B$2336,2,FALSE)</f>
        <v>Rasch</v>
      </c>
      <c r="M1395" s="4">
        <f>DATEDIF(E1395,$K$2,"y")</f>
        <v>58</v>
      </c>
      <c r="N1395" s="4">
        <f>VLOOKUP(A1395,'Medical Examinations'!$A$2:$B$2336,2,FALSE)</f>
        <v>28.785</v>
      </c>
      <c r="O1395" s="4">
        <f>VLOOKUP(A1395,'Medical Examinations'!$A$1:$J$2336,3,FALSE)</f>
        <v>4.24</v>
      </c>
      <c r="P1395" s="4" t="str">
        <f>VLOOKUP(A1395,'Medical Examinations'!$A$1:$J$2336,4,FALSE)</f>
        <v>Yes</v>
      </c>
      <c r="Q1395" s="4" t="str">
        <f>VLOOKUP(A1395,'Medical Examinations'!$A$1:$J$2336,5,FALSE)</f>
        <v>No</v>
      </c>
      <c r="R1395" s="4">
        <f>VLOOKUP(A1395,'Medical Examinations'!$A$1:$J$2336,7,FALSE)</f>
        <v>2</v>
      </c>
      <c r="S1395" s="4" t="str">
        <f>VLOOKUP(A1395,'Medical Examinations'!$A$1:$J$2336,6,FALSE)</f>
        <v>No</v>
      </c>
      <c r="T1395" s="4" t="str">
        <f>VLOOKUP(A1395,'Medical Examinations'!$A$1:$J$2336,8,FALSE)</f>
        <v>No</v>
      </c>
      <c r="U1395" s="4" t="str">
        <f>VLOOKUP(A1395,'Medical Examinations'!$A$1:$J$2336,9,FALSE)</f>
        <v>Overweight</v>
      </c>
      <c r="V1395" s="4" t="str">
        <f>VLOOKUP(A1395,'Medical Examinations'!$A$1:$J$2336,10,FALSE)</f>
        <v>Normal</v>
      </c>
      <c r="W1395" s="4"/>
      <c r="X1395" s="4"/>
    </row>
    <row r="1396" spans="1:24" ht="15.75" thickBot="1" x14ac:dyDescent="0.3">
      <c r="A1396" s="4" t="s">
        <v>1430</v>
      </c>
      <c r="B1396" s="5">
        <v>1966</v>
      </c>
      <c r="C1396" s="4" t="s">
        <v>15</v>
      </c>
      <c r="D1396" s="5">
        <v>9</v>
      </c>
      <c r="E1396" s="5" t="str">
        <f>CONCATENATE(D1396," ",C1396," ",B1396)</f>
        <v>9 Nov 1966</v>
      </c>
      <c r="F1396" s="4" t="str">
        <f>IF(M1396&lt;=30,"20-30",IF(M1396&lt;=40,"31-40",IF(M1396&lt;=50,"41-50","51+")))</f>
        <v>51+</v>
      </c>
      <c r="G1396" s="19">
        <v>11674.13</v>
      </c>
      <c r="H1396" s="4" t="s">
        <v>12</v>
      </c>
      <c r="I1396" s="4" t="s">
        <v>16</v>
      </c>
      <c r="J1396" s="4" t="s">
        <v>42</v>
      </c>
      <c r="K1396" s="4"/>
      <c r="L1396" s="4" t="str">
        <f>VLOOKUP(A1396,'Customer Names'!$A$2:$B$2336,2,FALSE)</f>
        <v>Rainey</v>
      </c>
      <c r="M1396" s="4">
        <f>DATEDIF(E1396,$K$2,"y")</f>
        <v>58</v>
      </c>
      <c r="N1396" s="4">
        <f>VLOOKUP(A1396,'Medical Examinations'!$A$2:$B$2336,2,FALSE)</f>
        <v>35.799999999999997</v>
      </c>
      <c r="O1396" s="4">
        <f>VLOOKUP(A1396,'Medical Examinations'!$A$1:$J$2336,3,FALSE)</f>
        <v>5.63</v>
      </c>
      <c r="P1396" s="4" t="str">
        <f>VLOOKUP(A1396,'Medical Examinations'!$A$1:$J$2336,4,FALSE)</f>
        <v>Yes</v>
      </c>
      <c r="Q1396" s="4" t="str">
        <f>VLOOKUP(A1396,'Medical Examinations'!$A$1:$J$2336,5,FALSE)</f>
        <v>No</v>
      </c>
      <c r="R1396" s="4">
        <f>VLOOKUP(A1396,'Medical Examinations'!$A$1:$J$2336,7,FALSE)</f>
        <v>2</v>
      </c>
      <c r="S1396" s="4" t="str">
        <f>VLOOKUP(A1396,'Medical Examinations'!$A$1:$J$2336,6,FALSE)</f>
        <v>No</v>
      </c>
      <c r="T1396" s="4" t="str">
        <f>VLOOKUP(A1396,'Medical Examinations'!$A$1:$J$2336,8,FALSE)</f>
        <v>No</v>
      </c>
      <c r="U1396" s="4" t="str">
        <f>VLOOKUP(A1396,'Medical Examinations'!$A$1:$J$2336,9,FALSE)</f>
        <v>Obesity</v>
      </c>
      <c r="V1396" s="4" t="str">
        <f>VLOOKUP(A1396,'Medical Examinations'!$A$1:$J$2336,10,FALSE)</f>
        <v>Normal</v>
      </c>
      <c r="W1396" s="4"/>
      <c r="X1396" s="4"/>
    </row>
    <row r="1397" spans="1:24" ht="15.75" thickBot="1" x14ac:dyDescent="0.3">
      <c r="A1397" s="4" t="s">
        <v>1431</v>
      </c>
      <c r="B1397" s="5">
        <v>1970</v>
      </c>
      <c r="C1397" s="4" t="s">
        <v>30</v>
      </c>
      <c r="D1397" s="5">
        <v>1</v>
      </c>
      <c r="E1397" s="5" t="str">
        <f>CONCATENATE(D1397," ",C1397," ",B1397)</f>
        <v>1 Dec 1970</v>
      </c>
      <c r="F1397" s="4" t="str">
        <f>IF(M1397&lt;=30,"20-30",IF(M1397&lt;=40,"31-40",IF(M1397&lt;=50,"41-50","51+")))</f>
        <v>51+</v>
      </c>
      <c r="G1397" s="19">
        <v>11696.52</v>
      </c>
      <c r="H1397" s="4" t="s">
        <v>12</v>
      </c>
      <c r="I1397" s="4" t="s">
        <v>16</v>
      </c>
      <c r="J1397" s="4" t="s">
        <v>300</v>
      </c>
      <c r="K1397" s="4"/>
      <c r="L1397" s="4" t="str">
        <f>VLOOKUP(A1397,'Customer Names'!$A$2:$B$2336,2,FALSE)</f>
        <v>Kaus</v>
      </c>
      <c r="M1397" s="4">
        <f>DATEDIF(E1397,$K$2,"y")</f>
        <v>54</v>
      </c>
      <c r="N1397" s="4">
        <f>VLOOKUP(A1397,'Medical Examinations'!$A$2:$B$2336,2,FALSE)</f>
        <v>30.69</v>
      </c>
      <c r="O1397" s="4">
        <f>VLOOKUP(A1397,'Medical Examinations'!$A$1:$J$2336,3,FALSE)</f>
        <v>7.05</v>
      </c>
      <c r="P1397" s="4" t="str">
        <f>VLOOKUP(A1397,'Medical Examinations'!$A$1:$J$2336,4,FALSE)</f>
        <v>Yes</v>
      </c>
      <c r="Q1397" s="4" t="str">
        <f>VLOOKUP(A1397,'Medical Examinations'!$A$1:$J$2336,5,FALSE)</f>
        <v>No</v>
      </c>
      <c r="R1397" s="4">
        <f>VLOOKUP(A1397,'Medical Examinations'!$A$1:$J$2336,7,FALSE)</f>
        <v>2</v>
      </c>
      <c r="S1397" s="4" t="str">
        <f>VLOOKUP(A1397,'Medical Examinations'!$A$1:$J$2336,6,FALSE)</f>
        <v>No</v>
      </c>
      <c r="T1397" s="4" t="str">
        <f>VLOOKUP(A1397,'Medical Examinations'!$A$1:$J$2336,8,FALSE)</f>
        <v>No</v>
      </c>
      <c r="U1397" s="4" t="str">
        <f>VLOOKUP(A1397,'Medical Examinations'!$A$1:$J$2336,9,FALSE)</f>
        <v>Obesity</v>
      </c>
      <c r="V1397" s="4" t="str">
        <f>VLOOKUP(A1397,'Medical Examinations'!$A$1:$J$2336,10,FALSE)</f>
        <v>Diabetes</v>
      </c>
      <c r="W1397" s="4"/>
      <c r="X1397" s="4"/>
    </row>
    <row r="1398" spans="1:24" ht="15.75" thickBot="1" x14ac:dyDescent="0.3">
      <c r="A1398" s="4" t="s">
        <v>1432</v>
      </c>
      <c r="B1398" s="5">
        <v>1982</v>
      </c>
      <c r="C1398" s="4" t="s">
        <v>36</v>
      </c>
      <c r="D1398" s="5">
        <v>21</v>
      </c>
      <c r="E1398" s="5" t="str">
        <f>CONCATENATE(D1398," ",C1398," ",B1398)</f>
        <v>21 Oct 1982</v>
      </c>
      <c r="F1398" s="4" t="str">
        <f>IF(M1398&lt;=30,"20-30",IF(M1398&lt;=40,"31-40",IF(M1398&lt;=50,"41-50","51+")))</f>
        <v>41-50</v>
      </c>
      <c r="G1398" s="19">
        <v>11712.97</v>
      </c>
      <c r="H1398" s="4" t="s">
        <v>12</v>
      </c>
      <c r="I1398" s="4" t="s">
        <v>11</v>
      </c>
      <c r="J1398" s="4" t="s">
        <v>300</v>
      </c>
      <c r="K1398" s="4"/>
      <c r="L1398" s="4" t="str">
        <f>VLOOKUP(A1398,'Customer Names'!$A$2:$B$2336,2,FALSE)</f>
        <v>Scoville</v>
      </c>
      <c r="M1398" s="4">
        <f>DATEDIF(E1398,$K$2,"y")</f>
        <v>42</v>
      </c>
      <c r="N1398" s="4">
        <f>VLOOKUP(A1398,'Medical Examinations'!$A$2:$B$2336,2,FALSE)</f>
        <v>35.619999999999997</v>
      </c>
      <c r="O1398" s="4">
        <f>VLOOKUP(A1398,'Medical Examinations'!$A$1:$J$2336,3,FALSE)</f>
        <v>4.16</v>
      </c>
      <c r="P1398" s="4" t="str">
        <f>VLOOKUP(A1398,'Medical Examinations'!$A$1:$J$2336,4,FALSE)</f>
        <v>No</v>
      </c>
      <c r="Q1398" s="4" t="str">
        <f>VLOOKUP(A1398,'Medical Examinations'!$A$1:$J$2336,5,FALSE)</f>
        <v>No</v>
      </c>
      <c r="R1398" s="4">
        <f>VLOOKUP(A1398,'Medical Examinations'!$A$1:$J$2336,7,FALSE)</f>
        <v>0</v>
      </c>
      <c r="S1398" s="4" t="str">
        <f>VLOOKUP(A1398,'Medical Examinations'!$A$1:$J$2336,6,FALSE)</f>
        <v>No</v>
      </c>
      <c r="T1398" s="4" t="str">
        <f>VLOOKUP(A1398,'Medical Examinations'!$A$1:$J$2336,8,FALSE)</f>
        <v>No</v>
      </c>
      <c r="U1398" s="4" t="str">
        <f>VLOOKUP(A1398,'Medical Examinations'!$A$1:$J$2336,9,FALSE)</f>
        <v>Obesity</v>
      </c>
      <c r="V1398" s="4" t="str">
        <f>VLOOKUP(A1398,'Medical Examinations'!$A$1:$J$2336,10,FALSE)</f>
        <v>Normal</v>
      </c>
      <c r="W1398" s="4"/>
      <c r="X1398" s="4"/>
    </row>
    <row r="1399" spans="1:24" ht="15.75" thickBot="1" x14ac:dyDescent="0.3">
      <c r="A1399" s="4" t="s">
        <v>1433</v>
      </c>
      <c r="B1399" s="5">
        <v>1969</v>
      </c>
      <c r="C1399" s="4" t="s">
        <v>36</v>
      </c>
      <c r="D1399" s="5">
        <v>12</v>
      </c>
      <c r="E1399" s="5" t="str">
        <f>CONCATENATE(D1399," ",C1399," ",B1399)</f>
        <v>12 Oct 1969</v>
      </c>
      <c r="F1399" s="4" t="str">
        <f>IF(M1399&lt;=30,"20-30",IF(M1399&lt;=40,"31-40",IF(M1399&lt;=50,"41-50","51+")))</f>
        <v>51+</v>
      </c>
      <c r="G1399" s="19">
        <v>11729.68</v>
      </c>
      <c r="H1399" s="4" t="s">
        <v>12</v>
      </c>
      <c r="I1399" s="4" t="s">
        <v>16</v>
      </c>
      <c r="J1399" s="4" t="s">
        <v>247</v>
      </c>
      <c r="K1399" s="4"/>
      <c r="L1399" s="4" t="str">
        <f>VLOOKUP(A1399,'Customer Names'!$A$2:$B$2336,2,FALSE)</f>
        <v>O'Leary</v>
      </c>
      <c r="M1399" s="4">
        <f>DATEDIF(E1399,$K$2,"y")</f>
        <v>55</v>
      </c>
      <c r="N1399" s="4">
        <f>VLOOKUP(A1399,'Medical Examinations'!$A$2:$B$2336,2,FALSE)</f>
        <v>23.75</v>
      </c>
      <c r="O1399" s="4">
        <f>VLOOKUP(A1399,'Medical Examinations'!$A$1:$J$2336,3,FALSE)</f>
        <v>5.42</v>
      </c>
      <c r="P1399" s="4" t="str">
        <f>VLOOKUP(A1399,'Medical Examinations'!$A$1:$J$2336,4,FALSE)</f>
        <v>Yes</v>
      </c>
      <c r="Q1399" s="4" t="str">
        <f>VLOOKUP(A1399,'Medical Examinations'!$A$1:$J$2336,5,FALSE)</f>
        <v>No</v>
      </c>
      <c r="R1399" s="4">
        <f>VLOOKUP(A1399,'Medical Examinations'!$A$1:$J$2336,7,FALSE)</f>
        <v>1</v>
      </c>
      <c r="S1399" s="4" t="str">
        <f>VLOOKUP(A1399,'Medical Examinations'!$A$1:$J$2336,6,FALSE)</f>
        <v>Yes</v>
      </c>
      <c r="T1399" s="4" t="str">
        <f>VLOOKUP(A1399,'Medical Examinations'!$A$1:$J$2336,8,FALSE)</f>
        <v>No</v>
      </c>
      <c r="U1399" s="4" t="str">
        <f>VLOOKUP(A1399,'Medical Examinations'!$A$1:$J$2336,9,FALSE)</f>
        <v>Normal Weight</v>
      </c>
      <c r="V1399" s="4" t="str">
        <f>VLOOKUP(A1399,'Medical Examinations'!$A$1:$J$2336,10,FALSE)</f>
        <v>Normal</v>
      </c>
      <c r="W1399" s="4"/>
      <c r="X1399" s="4"/>
    </row>
    <row r="1400" spans="1:24" ht="15.75" thickBot="1" x14ac:dyDescent="0.3">
      <c r="A1400" s="4" t="s">
        <v>1434</v>
      </c>
      <c r="B1400" s="5">
        <v>1984</v>
      </c>
      <c r="C1400" s="4" t="s">
        <v>15</v>
      </c>
      <c r="D1400" s="5">
        <v>26</v>
      </c>
      <c r="E1400" s="5" t="str">
        <f>CONCATENATE(D1400," ",C1400," ",B1400)</f>
        <v>26 Nov 1984</v>
      </c>
      <c r="F1400" s="4" t="str">
        <f>IF(M1400&lt;=30,"20-30",IF(M1400&lt;=40,"31-40",IF(M1400&lt;=50,"41-50","51+")))</f>
        <v>31-40</v>
      </c>
      <c r="G1400" s="19">
        <v>11730.82</v>
      </c>
      <c r="H1400" s="4" t="s">
        <v>12</v>
      </c>
      <c r="I1400" s="4" t="s">
        <v>12</v>
      </c>
      <c r="J1400" s="4" t="s">
        <v>535</v>
      </c>
      <c r="K1400" s="4"/>
      <c r="L1400" s="4" t="str">
        <f>VLOOKUP(A1400,'Customer Names'!$A$2:$B$2336,2,FALSE)</f>
        <v>Savage</v>
      </c>
      <c r="M1400" s="4">
        <f>DATEDIF(E1400,$K$2,"y")</f>
        <v>40</v>
      </c>
      <c r="N1400" s="4">
        <f>VLOOKUP(A1400,'Medical Examinations'!$A$2:$B$2336,2,FALSE)</f>
        <v>36.799999999999997</v>
      </c>
      <c r="O1400" s="4">
        <f>VLOOKUP(A1400,'Medical Examinations'!$A$1:$J$2336,3,FALSE)</f>
        <v>5.88</v>
      </c>
      <c r="P1400" s="4" t="str">
        <f>VLOOKUP(A1400,'Medical Examinations'!$A$1:$J$2336,4,FALSE)</f>
        <v>No</v>
      </c>
      <c r="Q1400" s="4" t="str">
        <f>VLOOKUP(A1400,'Medical Examinations'!$A$1:$J$2336,5,FALSE)</f>
        <v>No</v>
      </c>
      <c r="R1400" s="4">
        <f>VLOOKUP(A1400,'Medical Examinations'!$A$1:$J$2336,7,FALSE)</f>
        <v>1</v>
      </c>
      <c r="S1400" s="4" t="str">
        <f>VLOOKUP(A1400,'Medical Examinations'!$A$1:$J$2336,6,FALSE)</f>
        <v>No</v>
      </c>
      <c r="T1400" s="4" t="str">
        <f>VLOOKUP(A1400,'Medical Examinations'!$A$1:$J$2336,8,FALSE)</f>
        <v>No</v>
      </c>
      <c r="U1400" s="4" t="str">
        <f>VLOOKUP(A1400,'Medical Examinations'!$A$1:$J$2336,9,FALSE)</f>
        <v>Obesity</v>
      </c>
      <c r="V1400" s="4" t="str">
        <f>VLOOKUP(A1400,'Medical Examinations'!$A$1:$J$2336,10,FALSE)</f>
        <v>Prediabetes</v>
      </c>
      <c r="W1400" s="4"/>
      <c r="X1400" s="4"/>
    </row>
    <row r="1401" spans="1:24" ht="15.75" thickBot="1" x14ac:dyDescent="0.3">
      <c r="A1401" s="4" t="s">
        <v>1435</v>
      </c>
      <c r="B1401" s="5">
        <v>1964</v>
      </c>
      <c r="C1401" s="4" t="s">
        <v>15</v>
      </c>
      <c r="D1401" s="5">
        <v>9</v>
      </c>
      <c r="E1401" s="5" t="str">
        <f>CONCATENATE(D1401," ",C1401," ",B1401)</f>
        <v>9 Nov 1964</v>
      </c>
      <c r="F1401" s="4" t="str">
        <f>IF(M1401&lt;=30,"20-30",IF(M1401&lt;=40,"31-40",IF(M1401&lt;=50,"41-50","51+")))</f>
        <v>51+</v>
      </c>
      <c r="G1401" s="19">
        <v>11735.88</v>
      </c>
      <c r="H1401" s="4" t="s">
        <v>12</v>
      </c>
      <c r="I1401" s="4" t="s">
        <v>16</v>
      </c>
      <c r="J1401" s="4" t="s">
        <v>23</v>
      </c>
      <c r="K1401" s="4"/>
      <c r="L1401" s="4" t="str">
        <f>VLOOKUP(A1401,'Customer Names'!$A$2:$B$2336,2,FALSE)</f>
        <v>Ausen</v>
      </c>
      <c r="M1401" s="4">
        <f>DATEDIF(E1401,$K$2,"y")</f>
        <v>60</v>
      </c>
      <c r="N1401" s="4">
        <f>VLOOKUP(A1401,'Medical Examinations'!$A$2:$B$2336,2,FALSE)</f>
        <v>28.594999999999999</v>
      </c>
      <c r="O1401" s="4">
        <f>VLOOKUP(A1401,'Medical Examinations'!$A$1:$J$2336,3,FALSE)</f>
        <v>4.68</v>
      </c>
      <c r="P1401" s="4" t="str">
        <f>VLOOKUP(A1401,'Medical Examinations'!$A$1:$J$2336,4,FALSE)</f>
        <v>Yes</v>
      </c>
      <c r="Q1401" s="4" t="str">
        <f>VLOOKUP(A1401,'Medical Examinations'!$A$1:$J$2336,5,FALSE)</f>
        <v>No</v>
      </c>
      <c r="R1401" s="4">
        <f>VLOOKUP(A1401,'Medical Examinations'!$A$1:$J$2336,7,FALSE)</f>
        <v>1</v>
      </c>
      <c r="S1401" s="4" t="str">
        <f>VLOOKUP(A1401,'Medical Examinations'!$A$1:$J$2336,6,FALSE)</f>
        <v>No</v>
      </c>
      <c r="T1401" s="4" t="str">
        <f>VLOOKUP(A1401,'Medical Examinations'!$A$1:$J$2336,8,FALSE)</f>
        <v>No</v>
      </c>
      <c r="U1401" s="4" t="str">
        <f>VLOOKUP(A1401,'Medical Examinations'!$A$1:$J$2336,9,FALSE)</f>
        <v>Overweight</v>
      </c>
      <c r="V1401" s="4" t="str">
        <f>VLOOKUP(A1401,'Medical Examinations'!$A$1:$J$2336,10,FALSE)</f>
        <v>Normal</v>
      </c>
      <c r="W1401" s="4"/>
      <c r="X1401" s="4"/>
    </row>
    <row r="1402" spans="1:24" ht="15.75" thickBot="1" x14ac:dyDescent="0.3">
      <c r="A1402" s="4" t="s">
        <v>1436</v>
      </c>
      <c r="B1402" s="5">
        <v>1988</v>
      </c>
      <c r="C1402" s="4" t="s">
        <v>20</v>
      </c>
      <c r="D1402" s="5">
        <v>5</v>
      </c>
      <c r="E1402" s="5" t="str">
        <f>CONCATENATE(D1402," ",C1402," ",B1402)</f>
        <v>5 Sep 1988</v>
      </c>
      <c r="F1402" s="4" t="str">
        <f>IF(M1402&lt;=30,"20-30",IF(M1402&lt;=40,"31-40",IF(M1402&lt;=50,"41-50","51+")))</f>
        <v>31-40</v>
      </c>
      <c r="G1402" s="19">
        <v>11737.85</v>
      </c>
      <c r="H1402" s="4" t="s">
        <v>12</v>
      </c>
      <c r="I1402" s="4" t="s">
        <v>16</v>
      </c>
      <c r="J1402" s="4" t="s">
        <v>42</v>
      </c>
      <c r="K1402" s="4"/>
      <c r="L1402" s="4" t="str">
        <f>VLOOKUP(A1402,'Customer Names'!$A$2:$B$2336,2,FALSE)</f>
        <v>Ashby</v>
      </c>
      <c r="M1402" s="4">
        <f>DATEDIF(E1402,$K$2,"y")</f>
        <v>36</v>
      </c>
      <c r="N1402" s="4">
        <f>VLOOKUP(A1402,'Medical Examinations'!$A$2:$B$2336,2,FALSE)</f>
        <v>27</v>
      </c>
      <c r="O1402" s="4">
        <f>VLOOKUP(A1402,'Medical Examinations'!$A$1:$J$2336,3,FALSE)</f>
        <v>4.54</v>
      </c>
      <c r="P1402" s="4" t="str">
        <f>VLOOKUP(A1402,'Medical Examinations'!$A$1:$J$2336,4,FALSE)</f>
        <v>Yes</v>
      </c>
      <c r="Q1402" s="4" t="str">
        <f>VLOOKUP(A1402,'Medical Examinations'!$A$1:$J$2336,5,FALSE)</f>
        <v>No</v>
      </c>
      <c r="R1402" s="4">
        <f>VLOOKUP(A1402,'Medical Examinations'!$A$1:$J$2336,7,FALSE)</f>
        <v>1</v>
      </c>
      <c r="S1402" s="4" t="str">
        <f>VLOOKUP(A1402,'Medical Examinations'!$A$1:$J$2336,6,FALSE)</f>
        <v>No</v>
      </c>
      <c r="T1402" s="4" t="str">
        <f>VLOOKUP(A1402,'Medical Examinations'!$A$1:$J$2336,8,FALSE)</f>
        <v>No</v>
      </c>
      <c r="U1402" s="4" t="str">
        <f>VLOOKUP(A1402,'Medical Examinations'!$A$1:$J$2336,9,FALSE)</f>
        <v>Overweight</v>
      </c>
      <c r="V1402" s="4" t="str">
        <f>VLOOKUP(A1402,'Medical Examinations'!$A$1:$J$2336,10,FALSE)</f>
        <v>Normal</v>
      </c>
      <c r="W1402" s="4"/>
      <c r="X1402" s="4"/>
    </row>
    <row r="1403" spans="1:24" ht="15.75" thickBot="1" x14ac:dyDescent="0.3">
      <c r="A1403" s="4" t="s">
        <v>1437</v>
      </c>
      <c r="B1403" s="5">
        <v>1969</v>
      </c>
      <c r="C1403" s="4" t="s">
        <v>15</v>
      </c>
      <c r="D1403" s="5">
        <v>12</v>
      </c>
      <c r="E1403" s="5" t="str">
        <f>CONCATENATE(D1403," ",C1403," ",B1403)</f>
        <v>12 Nov 1969</v>
      </c>
      <c r="F1403" s="4" t="str">
        <f>IF(M1403&lt;=30,"20-30",IF(M1403&lt;=40,"31-40",IF(M1403&lt;=50,"41-50","51+")))</f>
        <v>51+</v>
      </c>
      <c r="G1403" s="19">
        <v>11741.73</v>
      </c>
      <c r="H1403" s="4" t="s">
        <v>12</v>
      </c>
      <c r="I1403" s="4" t="s">
        <v>16</v>
      </c>
      <c r="J1403" s="4" t="s">
        <v>42</v>
      </c>
      <c r="K1403" s="4"/>
      <c r="L1403" s="4" t="str">
        <f>VLOOKUP(A1403,'Customer Names'!$A$2:$B$2336,2,FALSE)</f>
        <v>Moran</v>
      </c>
      <c r="M1403" s="4">
        <f>DATEDIF(E1403,$K$2,"y")</f>
        <v>55</v>
      </c>
      <c r="N1403" s="4">
        <f>VLOOKUP(A1403,'Medical Examinations'!$A$2:$B$2336,2,FALSE)</f>
        <v>28.1</v>
      </c>
      <c r="O1403" s="4">
        <f>VLOOKUP(A1403,'Medical Examinations'!$A$1:$J$2336,3,FALSE)</f>
        <v>5.79</v>
      </c>
      <c r="P1403" s="4" t="str">
        <f>VLOOKUP(A1403,'Medical Examinations'!$A$1:$J$2336,4,FALSE)</f>
        <v>Yes</v>
      </c>
      <c r="Q1403" s="4" t="str">
        <f>VLOOKUP(A1403,'Medical Examinations'!$A$1:$J$2336,5,FALSE)</f>
        <v>No</v>
      </c>
      <c r="R1403" s="4">
        <f>VLOOKUP(A1403,'Medical Examinations'!$A$1:$J$2336,7,FALSE)</f>
        <v>1</v>
      </c>
      <c r="S1403" s="4" t="str">
        <f>VLOOKUP(A1403,'Medical Examinations'!$A$1:$J$2336,6,FALSE)</f>
        <v>Yes</v>
      </c>
      <c r="T1403" s="4" t="str">
        <f>VLOOKUP(A1403,'Medical Examinations'!$A$1:$J$2336,8,FALSE)</f>
        <v>No</v>
      </c>
      <c r="U1403" s="4" t="str">
        <f>VLOOKUP(A1403,'Medical Examinations'!$A$1:$J$2336,9,FALSE)</f>
        <v>Overweight</v>
      </c>
      <c r="V1403" s="4" t="str">
        <f>VLOOKUP(A1403,'Medical Examinations'!$A$1:$J$2336,10,FALSE)</f>
        <v>Prediabetes</v>
      </c>
      <c r="W1403" s="4"/>
      <c r="X1403" s="4"/>
    </row>
    <row r="1404" spans="1:24" ht="15.75" thickBot="1" x14ac:dyDescent="0.3">
      <c r="A1404" s="4" t="s">
        <v>1438</v>
      </c>
      <c r="B1404" s="5">
        <v>1963</v>
      </c>
      <c r="C1404" s="4" t="s">
        <v>18</v>
      </c>
      <c r="D1404" s="5">
        <v>9</v>
      </c>
      <c r="E1404" s="5" t="str">
        <f>CONCATENATE(D1404," ",C1404," ",B1404)</f>
        <v>9 Jun 1963</v>
      </c>
      <c r="F1404" s="4" t="str">
        <f>IF(M1404&lt;=30,"20-30",IF(M1404&lt;=40,"31-40",IF(M1404&lt;=50,"41-50","51+")))</f>
        <v>51+</v>
      </c>
      <c r="G1404" s="19">
        <v>11743.3</v>
      </c>
      <c r="H1404" s="4" t="s">
        <v>12</v>
      </c>
      <c r="I1404" s="4" t="s">
        <v>12</v>
      </c>
      <c r="J1404" s="4" t="s">
        <v>13</v>
      </c>
      <c r="K1404" s="4"/>
      <c r="L1404" s="4" t="str">
        <f>VLOOKUP(A1404,'Customer Names'!$A$2:$B$2336,2,FALSE)</f>
        <v>Hunter</v>
      </c>
      <c r="M1404" s="4">
        <f>DATEDIF(E1404,$K$2,"y")</f>
        <v>61</v>
      </c>
      <c r="N1404" s="4">
        <f>VLOOKUP(A1404,'Medical Examinations'!$A$2:$B$2336,2,FALSE)</f>
        <v>26.4</v>
      </c>
      <c r="O1404" s="4">
        <f>VLOOKUP(A1404,'Medical Examinations'!$A$1:$J$2336,3,FALSE)</f>
        <v>9.2899999999999991</v>
      </c>
      <c r="P1404" s="4" t="str">
        <f>VLOOKUP(A1404,'Medical Examinations'!$A$1:$J$2336,4,FALSE)</f>
        <v>Yes</v>
      </c>
      <c r="Q1404" s="4" t="str">
        <f>VLOOKUP(A1404,'Medical Examinations'!$A$1:$J$2336,5,FALSE)</f>
        <v>No</v>
      </c>
      <c r="R1404" s="4">
        <f>VLOOKUP(A1404,'Medical Examinations'!$A$1:$J$2336,7,FALSE)</f>
        <v>1</v>
      </c>
      <c r="S1404" s="4" t="str">
        <f>VLOOKUP(A1404,'Medical Examinations'!$A$1:$J$2336,6,FALSE)</f>
        <v>Yes</v>
      </c>
      <c r="T1404" s="4" t="str">
        <f>VLOOKUP(A1404,'Medical Examinations'!$A$1:$J$2336,8,FALSE)</f>
        <v>No</v>
      </c>
      <c r="U1404" s="4" t="str">
        <f>VLOOKUP(A1404,'Medical Examinations'!$A$1:$J$2336,9,FALSE)</f>
        <v>Overweight</v>
      </c>
      <c r="V1404" s="4" t="str">
        <f>VLOOKUP(A1404,'Medical Examinations'!$A$1:$J$2336,10,FALSE)</f>
        <v>Diabetes</v>
      </c>
      <c r="W1404" s="4"/>
      <c r="X1404" s="4"/>
    </row>
    <row r="1405" spans="1:24" ht="15.75" thickBot="1" x14ac:dyDescent="0.3">
      <c r="A1405" s="4" t="s">
        <v>1439</v>
      </c>
      <c r="B1405" s="5">
        <v>1964</v>
      </c>
      <c r="C1405" s="4" t="s">
        <v>30</v>
      </c>
      <c r="D1405" s="5">
        <v>2</v>
      </c>
      <c r="E1405" s="5" t="str">
        <f>CONCATENATE(D1405," ",C1405," ",B1405)</f>
        <v>2 Dec 1964</v>
      </c>
      <c r="F1405" s="4" t="str">
        <f>IF(M1405&lt;=30,"20-30",IF(M1405&lt;=40,"31-40",IF(M1405&lt;=50,"41-50","51+")))</f>
        <v>51+</v>
      </c>
      <c r="G1405" s="19">
        <v>11743.93</v>
      </c>
      <c r="H1405" s="4" t="s">
        <v>12</v>
      </c>
      <c r="I1405" s="4" t="s">
        <v>16</v>
      </c>
      <c r="J1405" s="4" t="s">
        <v>23</v>
      </c>
      <c r="K1405" s="4"/>
      <c r="L1405" s="4" t="str">
        <f>VLOOKUP(A1405,'Customer Names'!$A$2:$B$2336,2,FALSE)</f>
        <v>Kaczka</v>
      </c>
      <c r="M1405" s="4">
        <f>DATEDIF(E1405,$K$2,"y")</f>
        <v>60</v>
      </c>
      <c r="N1405" s="4">
        <f>VLOOKUP(A1405,'Medical Examinations'!$A$2:$B$2336,2,FALSE)</f>
        <v>34.39</v>
      </c>
      <c r="O1405" s="4">
        <f>VLOOKUP(A1405,'Medical Examinations'!$A$1:$J$2336,3,FALSE)</f>
        <v>6.28</v>
      </c>
      <c r="P1405" s="4" t="str">
        <f>VLOOKUP(A1405,'Medical Examinations'!$A$1:$J$2336,4,FALSE)</f>
        <v>Yes</v>
      </c>
      <c r="Q1405" s="4" t="str">
        <f>VLOOKUP(A1405,'Medical Examinations'!$A$1:$J$2336,5,FALSE)</f>
        <v>No</v>
      </c>
      <c r="R1405" s="4">
        <f>VLOOKUP(A1405,'Medical Examinations'!$A$1:$J$2336,7,FALSE)</f>
        <v>1</v>
      </c>
      <c r="S1405" s="4" t="str">
        <f>VLOOKUP(A1405,'Medical Examinations'!$A$1:$J$2336,6,FALSE)</f>
        <v>No</v>
      </c>
      <c r="T1405" s="4" t="str">
        <f>VLOOKUP(A1405,'Medical Examinations'!$A$1:$J$2336,8,FALSE)</f>
        <v>No</v>
      </c>
      <c r="U1405" s="4" t="str">
        <f>VLOOKUP(A1405,'Medical Examinations'!$A$1:$J$2336,9,FALSE)</f>
        <v>Obesity</v>
      </c>
      <c r="V1405" s="4" t="str">
        <f>VLOOKUP(A1405,'Medical Examinations'!$A$1:$J$2336,10,FALSE)</f>
        <v>Prediabetes</v>
      </c>
      <c r="W1405" s="4"/>
      <c r="X1405" s="4"/>
    </row>
    <row r="1406" spans="1:24" ht="15.75" thickBot="1" x14ac:dyDescent="0.3">
      <c r="A1406" s="4" t="s">
        <v>1440</v>
      </c>
      <c r="B1406" s="5">
        <v>1979</v>
      </c>
      <c r="C1406" s="4" t="s">
        <v>15</v>
      </c>
      <c r="D1406" s="5">
        <v>6</v>
      </c>
      <c r="E1406" s="5" t="str">
        <f>CONCATENATE(D1406," ",C1406," ",B1406)</f>
        <v>6 Nov 1979</v>
      </c>
      <c r="F1406" s="4" t="str">
        <f>IF(M1406&lt;=30,"20-30",IF(M1406&lt;=40,"31-40",IF(M1406&lt;=50,"41-50","51+")))</f>
        <v>41-50</v>
      </c>
      <c r="G1406" s="19">
        <v>11752.68</v>
      </c>
      <c r="H1406" s="4" t="s">
        <v>12</v>
      </c>
      <c r="I1406" s="4" t="s">
        <v>16</v>
      </c>
      <c r="J1406" s="4" t="s">
        <v>535</v>
      </c>
      <c r="K1406" s="4"/>
      <c r="L1406" s="4" t="str">
        <f>VLOOKUP(A1406,'Customer Names'!$A$2:$B$2336,2,FALSE)</f>
        <v>Tu</v>
      </c>
      <c r="M1406" s="4">
        <f>DATEDIF(E1406,$K$2,"y")</f>
        <v>45</v>
      </c>
      <c r="N1406" s="4">
        <f>VLOOKUP(A1406,'Medical Examinations'!$A$2:$B$2336,2,FALSE)</f>
        <v>34.479999999999997</v>
      </c>
      <c r="O1406" s="4">
        <f>VLOOKUP(A1406,'Medical Examinations'!$A$1:$J$2336,3,FALSE)</f>
        <v>6.31</v>
      </c>
      <c r="P1406" s="4" t="str">
        <f>VLOOKUP(A1406,'Medical Examinations'!$A$1:$J$2336,4,FALSE)</f>
        <v>No</v>
      </c>
      <c r="Q1406" s="4" t="str">
        <f>VLOOKUP(A1406,'Medical Examinations'!$A$1:$J$2336,5,FALSE)</f>
        <v>No</v>
      </c>
      <c r="R1406" s="4">
        <f>VLOOKUP(A1406,'Medical Examinations'!$A$1:$J$2336,7,FALSE)</f>
        <v>1</v>
      </c>
      <c r="S1406" s="4" t="str">
        <f>VLOOKUP(A1406,'Medical Examinations'!$A$1:$J$2336,6,FALSE)</f>
        <v>Yes</v>
      </c>
      <c r="T1406" s="4" t="str">
        <f>VLOOKUP(A1406,'Medical Examinations'!$A$1:$J$2336,8,FALSE)</f>
        <v>No</v>
      </c>
      <c r="U1406" s="4" t="str">
        <f>VLOOKUP(A1406,'Medical Examinations'!$A$1:$J$2336,9,FALSE)</f>
        <v>Obesity</v>
      </c>
      <c r="V1406" s="4" t="str">
        <f>VLOOKUP(A1406,'Medical Examinations'!$A$1:$J$2336,10,FALSE)</f>
        <v>Prediabetes</v>
      </c>
      <c r="W1406" s="4"/>
      <c r="X1406" s="4"/>
    </row>
    <row r="1407" spans="1:24" ht="15.75" thickBot="1" x14ac:dyDescent="0.3">
      <c r="A1407" s="4" t="s">
        <v>1441</v>
      </c>
      <c r="B1407" s="5">
        <v>1966</v>
      </c>
      <c r="C1407" s="4" t="s">
        <v>10</v>
      </c>
      <c r="D1407" s="5">
        <v>25</v>
      </c>
      <c r="E1407" s="5" t="str">
        <f>CONCATENATE(D1407," ",C1407," ",B1407)</f>
        <v>25 Jul 1966</v>
      </c>
      <c r="F1407" s="4" t="str">
        <f>IF(M1407&lt;=30,"20-30",IF(M1407&lt;=40,"31-40",IF(M1407&lt;=50,"41-50","51+")))</f>
        <v>51+</v>
      </c>
      <c r="G1407" s="19">
        <v>11763</v>
      </c>
      <c r="H1407" s="4" t="s">
        <v>12</v>
      </c>
      <c r="I1407" s="4" t="s">
        <v>12</v>
      </c>
      <c r="J1407" s="4" t="s">
        <v>168</v>
      </c>
      <c r="K1407" s="4"/>
      <c r="L1407" s="4" t="str">
        <f>VLOOKUP(A1407,'Customer Names'!$A$2:$B$2336,2,FALSE)</f>
        <v>Tranter</v>
      </c>
      <c r="M1407" s="4">
        <f>DATEDIF(E1407,$K$2,"y")</f>
        <v>58</v>
      </c>
      <c r="N1407" s="4">
        <f>VLOOKUP(A1407,'Medical Examinations'!$A$2:$B$2336,2,FALSE)</f>
        <v>32.11</v>
      </c>
      <c r="O1407" s="4">
        <f>VLOOKUP(A1407,'Medical Examinations'!$A$1:$J$2336,3,FALSE)</f>
        <v>4.75</v>
      </c>
      <c r="P1407" s="4" t="str">
        <f>VLOOKUP(A1407,'Medical Examinations'!$A$1:$J$2336,4,FALSE)</f>
        <v>Yes</v>
      </c>
      <c r="Q1407" s="4" t="str">
        <f>VLOOKUP(A1407,'Medical Examinations'!$A$1:$J$2336,5,FALSE)</f>
        <v>No</v>
      </c>
      <c r="R1407" s="4">
        <f>VLOOKUP(A1407,'Medical Examinations'!$A$1:$J$2336,7,FALSE)</f>
        <v>2</v>
      </c>
      <c r="S1407" s="4" t="str">
        <f>VLOOKUP(A1407,'Medical Examinations'!$A$1:$J$2336,6,FALSE)</f>
        <v>No</v>
      </c>
      <c r="T1407" s="4" t="str">
        <f>VLOOKUP(A1407,'Medical Examinations'!$A$1:$J$2336,8,FALSE)</f>
        <v>No</v>
      </c>
      <c r="U1407" s="4" t="str">
        <f>VLOOKUP(A1407,'Medical Examinations'!$A$1:$J$2336,9,FALSE)</f>
        <v>Obesity</v>
      </c>
      <c r="V1407" s="4" t="str">
        <f>VLOOKUP(A1407,'Medical Examinations'!$A$1:$J$2336,10,FALSE)</f>
        <v>Normal</v>
      </c>
      <c r="W1407" s="4"/>
      <c r="X1407" s="4"/>
    </row>
    <row r="1408" spans="1:24" ht="15.75" thickBot="1" x14ac:dyDescent="0.3">
      <c r="A1408" s="4" t="s">
        <v>1442</v>
      </c>
      <c r="B1408" s="5">
        <v>1982</v>
      </c>
      <c r="C1408" s="4" t="s">
        <v>15</v>
      </c>
      <c r="D1408" s="5">
        <v>20</v>
      </c>
      <c r="E1408" s="5" t="str">
        <f>CONCATENATE(D1408," ",C1408," ",B1408)</f>
        <v>20 Nov 1982</v>
      </c>
      <c r="F1408" s="4" t="str">
        <f>IF(M1408&lt;=30,"20-30",IF(M1408&lt;=40,"31-40",IF(M1408&lt;=50,"41-50","51+")))</f>
        <v>41-50</v>
      </c>
      <c r="G1408" s="19">
        <v>11773.06</v>
      </c>
      <c r="H1408" s="4" t="s">
        <v>12</v>
      </c>
      <c r="I1408" s="4" t="s">
        <v>12</v>
      </c>
      <c r="J1408" s="4" t="s">
        <v>535</v>
      </c>
      <c r="K1408" s="4"/>
      <c r="L1408" s="4" t="str">
        <f>VLOOKUP(A1408,'Customer Names'!$A$2:$B$2336,2,FALSE)</f>
        <v>Goldsmith</v>
      </c>
      <c r="M1408" s="4">
        <f>DATEDIF(E1408,$K$2,"y")</f>
        <v>42</v>
      </c>
      <c r="N1408" s="4">
        <f>VLOOKUP(A1408,'Medical Examinations'!$A$2:$B$2336,2,FALSE)</f>
        <v>35.409999999999997</v>
      </c>
      <c r="O1408" s="4">
        <f>VLOOKUP(A1408,'Medical Examinations'!$A$1:$J$2336,3,FALSE)</f>
        <v>5.68</v>
      </c>
      <c r="P1408" s="4" t="str">
        <f>VLOOKUP(A1408,'Medical Examinations'!$A$1:$J$2336,4,FALSE)</f>
        <v>No</v>
      </c>
      <c r="Q1408" s="4" t="str">
        <f>VLOOKUP(A1408,'Medical Examinations'!$A$1:$J$2336,5,FALSE)</f>
        <v>No</v>
      </c>
      <c r="R1408" s="4">
        <f>VLOOKUP(A1408,'Medical Examinations'!$A$1:$J$2336,7,FALSE)</f>
        <v>0</v>
      </c>
      <c r="S1408" s="4" t="str">
        <f>VLOOKUP(A1408,'Medical Examinations'!$A$1:$J$2336,6,FALSE)</f>
        <v>No</v>
      </c>
      <c r="T1408" s="4" t="str">
        <f>VLOOKUP(A1408,'Medical Examinations'!$A$1:$J$2336,8,FALSE)</f>
        <v>No</v>
      </c>
      <c r="U1408" s="4" t="str">
        <f>VLOOKUP(A1408,'Medical Examinations'!$A$1:$J$2336,9,FALSE)</f>
        <v>Obesity</v>
      </c>
      <c r="V1408" s="4" t="str">
        <f>VLOOKUP(A1408,'Medical Examinations'!$A$1:$J$2336,10,FALSE)</f>
        <v>Normal</v>
      </c>
      <c r="W1408" s="4"/>
      <c r="X1408" s="4"/>
    </row>
    <row r="1409" spans="1:24" ht="15.75" thickBot="1" x14ac:dyDescent="0.3">
      <c r="A1409" s="4" t="s">
        <v>1443</v>
      </c>
      <c r="B1409" s="5">
        <v>1965</v>
      </c>
      <c r="C1409" s="4" t="s">
        <v>36</v>
      </c>
      <c r="D1409" s="5">
        <v>3</v>
      </c>
      <c r="E1409" s="5" t="str">
        <f>CONCATENATE(D1409," ",C1409," ",B1409)</f>
        <v>3 Oct 1965</v>
      </c>
      <c r="F1409" s="4" t="str">
        <f>IF(M1409&lt;=30,"20-30",IF(M1409&lt;=40,"31-40",IF(M1409&lt;=50,"41-50","51+")))</f>
        <v>51+</v>
      </c>
      <c r="G1409" s="19">
        <v>11830.61</v>
      </c>
      <c r="H1409" s="4" t="s">
        <v>12</v>
      </c>
      <c r="I1409" s="4" t="s">
        <v>16</v>
      </c>
      <c r="J1409" s="4" t="s">
        <v>23</v>
      </c>
      <c r="K1409" s="4"/>
      <c r="L1409" s="4" t="str">
        <f>VLOOKUP(A1409,'Customer Names'!$A$2:$B$2336,2,FALSE)</f>
        <v>Gramelspacher</v>
      </c>
      <c r="M1409" s="4">
        <f>DATEDIF(E1409,$K$2,"y")</f>
        <v>59</v>
      </c>
      <c r="N1409" s="4">
        <f>VLOOKUP(A1409,'Medical Examinations'!$A$2:$B$2336,2,FALSE)</f>
        <v>23.18</v>
      </c>
      <c r="O1409" s="4">
        <f>VLOOKUP(A1409,'Medical Examinations'!$A$1:$J$2336,3,FALSE)</f>
        <v>8.31</v>
      </c>
      <c r="P1409" s="4" t="str">
        <f>VLOOKUP(A1409,'Medical Examinations'!$A$1:$J$2336,4,FALSE)</f>
        <v>No</v>
      </c>
      <c r="Q1409" s="4" t="str">
        <f>VLOOKUP(A1409,'Medical Examinations'!$A$1:$J$2336,5,FALSE)</f>
        <v>No</v>
      </c>
      <c r="R1409" s="4">
        <f>VLOOKUP(A1409,'Medical Examinations'!$A$1:$J$2336,7,FALSE)</f>
        <v>0</v>
      </c>
      <c r="S1409" s="4" t="str">
        <f>VLOOKUP(A1409,'Medical Examinations'!$A$1:$J$2336,6,FALSE)</f>
        <v>No</v>
      </c>
      <c r="T1409" s="4" t="str">
        <f>VLOOKUP(A1409,'Medical Examinations'!$A$1:$J$2336,8,FALSE)</f>
        <v>No</v>
      </c>
      <c r="U1409" s="4" t="str">
        <f>VLOOKUP(A1409,'Medical Examinations'!$A$1:$J$2336,9,FALSE)</f>
        <v>Normal Weight</v>
      </c>
      <c r="V1409" s="4" t="str">
        <f>VLOOKUP(A1409,'Medical Examinations'!$A$1:$J$2336,10,FALSE)</f>
        <v>Diabetes</v>
      </c>
      <c r="W1409" s="4"/>
      <c r="X1409" s="4"/>
    </row>
    <row r="1410" spans="1:24" ht="15.75" thickBot="1" x14ac:dyDescent="0.3">
      <c r="A1410" s="4" t="s">
        <v>1444</v>
      </c>
      <c r="B1410" s="5">
        <v>1964</v>
      </c>
      <c r="C1410" s="4" t="s">
        <v>18</v>
      </c>
      <c r="D1410" s="5">
        <v>27</v>
      </c>
      <c r="E1410" s="5" t="str">
        <f>CONCATENATE(D1410," ",C1410," ",B1410)</f>
        <v>27 Jun 1964</v>
      </c>
      <c r="F1410" s="4" t="str">
        <f>IF(M1410&lt;=30,"20-30",IF(M1410&lt;=40,"31-40",IF(M1410&lt;=50,"41-50","51+")))</f>
        <v>51+</v>
      </c>
      <c r="G1410" s="19">
        <v>11833.78</v>
      </c>
      <c r="H1410" s="4" t="s">
        <v>12</v>
      </c>
      <c r="I1410" s="4" t="s">
        <v>12</v>
      </c>
      <c r="J1410" s="4" t="s">
        <v>13</v>
      </c>
      <c r="K1410" s="4"/>
      <c r="L1410" s="4" t="str">
        <f>VLOOKUP(A1410,'Customer Names'!$A$2:$B$2336,2,FALSE)</f>
        <v>Tucker</v>
      </c>
      <c r="M1410" s="4">
        <f>DATEDIF(E1410,$K$2,"y")</f>
        <v>60</v>
      </c>
      <c r="N1410" s="4">
        <f>VLOOKUP(A1410,'Medical Examinations'!$A$2:$B$2336,2,FALSE)</f>
        <v>22.77</v>
      </c>
      <c r="O1410" s="4">
        <f>VLOOKUP(A1410,'Medical Examinations'!$A$1:$J$2336,3,FALSE)</f>
        <v>4.47</v>
      </c>
      <c r="P1410" s="4" t="str">
        <f>VLOOKUP(A1410,'Medical Examinations'!$A$1:$J$2336,4,FALSE)</f>
        <v>Yes</v>
      </c>
      <c r="Q1410" s="4" t="str">
        <f>VLOOKUP(A1410,'Medical Examinations'!$A$1:$J$2336,5,FALSE)</f>
        <v>No</v>
      </c>
      <c r="R1410" s="4">
        <f>VLOOKUP(A1410,'Medical Examinations'!$A$1:$J$2336,7,FALSE)</f>
        <v>1</v>
      </c>
      <c r="S1410" s="4" t="str">
        <f>VLOOKUP(A1410,'Medical Examinations'!$A$1:$J$2336,6,FALSE)</f>
        <v>No</v>
      </c>
      <c r="T1410" s="4" t="str">
        <f>VLOOKUP(A1410,'Medical Examinations'!$A$1:$J$2336,8,FALSE)</f>
        <v>No</v>
      </c>
      <c r="U1410" s="4" t="str">
        <f>VLOOKUP(A1410,'Medical Examinations'!$A$1:$J$2336,9,FALSE)</f>
        <v>Normal Weight</v>
      </c>
      <c r="V1410" s="4" t="str">
        <f>VLOOKUP(A1410,'Medical Examinations'!$A$1:$J$2336,10,FALSE)</f>
        <v>Normal</v>
      </c>
      <c r="W1410" s="4"/>
      <c r="X1410" s="4"/>
    </row>
    <row r="1411" spans="1:24" ht="15.75" thickBot="1" x14ac:dyDescent="0.3">
      <c r="A1411" s="4" t="s">
        <v>1445</v>
      </c>
      <c r="B1411" s="5">
        <v>1964</v>
      </c>
      <c r="C1411" s="4" t="s">
        <v>20</v>
      </c>
      <c r="D1411" s="5">
        <v>11</v>
      </c>
      <c r="E1411" s="5" t="str">
        <f>CONCATENATE(D1411," ",C1411," ",B1411)</f>
        <v>11 Sep 1964</v>
      </c>
      <c r="F1411" s="4" t="str">
        <f>IF(M1411&lt;=30,"20-30",IF(M1411&lt;=40,"31-40",IF(M1411&lt;=50,"41-50","51+")))</f>
        <v>51+</v>
      </c>
      <c r="G1411" s="19">
        <v>11837.16</v>
      </c>
      <c r="H1411" s="4" t="s">
        <v>12</v>
      </c>
      <c r="I1411" s="4" t="s">
        <v>12</v>
      </c>
      <c r="J1411" s="4" t="s">
        <v>42</v>
      </c>
      <c r="K1411" s="4"/>
      <c r="L1411" s="4" t="str">
        <f>VLOOKUP(A1411,'Customer Names'!$A$2:$B$2336,2,FALSE)</f>
        <v>Akhmedova</v>
      </c>
      <c r="M1411" s="4">
        <f>DATEDIF(E1411,$K$2,"y")</f>
        <v>60</v>
      </c>
      <c r="N1411" s="4">
        <f>VLOOKUP(A1411,'Medical Examinations'!$A$2:$B$2336,2,FALSE)</f>
        <v>25.2</v>
      </c>
      <c r="O1411" s="4">
        <f>VLOOKUP(A1411,'Medical Examinations'!$A$1:$J$2336,3,FALSE)</f>
        <v>6.25</v>
      </c>
      <c r="P1411" s="4" t="str">
        <f>VLOOKUP(A1411,'Medical Examinations'!$A$1:$J$2336,4,FALSE)</f>
        <v>Yes</v>
      </c>
      <c r="Q1411" s="4" t="str">
        <f>VLOOKUP(A1411,'Medical Examinations'!$A$1:$J$2336,5,FALSE)</f>
        <v>No</v>
      </c>
      <c r="R1411" s="4">
        <f>VLOOKUP(A1411,'Medical Examinations'!$A$1:$J$2336,7,FALSE)</f>
        <v>1</v>
      </c>
      <c r="S1411" s="4" t="str">
        <f>VLOOKUP(A1411,'Medical Examinations'!$A$1:$J$2336,6,FALSE)</f>
        <v>No</v>
      </c>
      <c r="T1411" s="4" t="str">
        <f>VLOOKUP(A1411,'Medical Examinations'!$A$1:$J$2336,8,FALSE)</f>
        <v>No</v>
      </c>
      <c r="U1411" s="4" t="str">
        <f>VLOOKUP(A1411,'Medical Examinations'!$A$1:$J$2336,9,FALSE)</f>
        <v>Overweight</v>
      </c>
      <c r="V1411" s="4" t="str">
        <f>VLOOKUP(A1411,'Medical Examinations'!$A$1:$J$2336,10,FALSE)</f>
        <v>Prediabetes</v>
      </c>
      <c r="W1411" s="4"/>
      <c r="X1411" s="4"/>
    </row>
    <row r="1412" spans="1:24" ht="15.75" thickBot="1" x14ac:dyDescent="0.3">
      <c r="A1412" s="4" t="s">
        <v>1446</v>
      </c>
      <c r="B1412" s="5">
        <v>1965</v>
      </c>
      <c r="C1412" s="4" t="s">
        <v>20</v>
      </c>
      <c r="D1412" s="5">
        <v>25</v>
      </c>
      <c r="E1412" s="5" t="str">
        <f>CONCATENATE(D1412," ",C1412," ",B1412)</f>
        <v>25 Sep 1965</v>
      </c>
      <c r="F1412" s="4" t="str">
        <f>IF(M1412&lt;=30,"20-30",IF(M1412&lt;=40,"31-40",IF(M1412&lt;=50,"41-50","51+")))</f>
        <v>51+</v>
      </c>
      <c r="G1412" s="19">
        <v>11840.78</v>
      </c>
      <c r="H1412" s="4" t="s">
        <v>12</v>
      </c>
      <c r="I1412" s="4" t="s">
        <v>11</v>
      </c>
      <c r="J1412" s="4" t="s">
        <v>23</v>
      </c>
      <c r="K1412" s="4"/>
      <c r="L1412" s="4" t="str">
        <f>VLOOKUP(A1412,'Customer Names'!$A$2:$B$2336,2,FALSE)</f>
        <v>McAlister</v>
      </c>
      <c r="M1412" s="4">
        <f>DATEDIF(E1412,$K$2,"y")</f>
        <v>59</v>
      </c>
      <c r="N1412" s="4">
        <f>VLOOKUP(A1412,'Medical Examinations'!$A$2:$B$2336,2,FALSE)</f>
        <v>30.495000000000001</v>
      </c>
      <c r="O1412" s="4">
        <f>VLOOKUP(A1412,'Medical Examinations'!$A$1:$J$2336,3,FALSE)</f>
        <v>8.68</v>
      </c>
      <c r="P1412" s="4" t="str">
        <f>VLOOKUP(A1412,'Medical Examinations'!$A$1:$J$2336,4,FALSE)</f>
        <v>No</v>
      </c>
      <c r="Q1412" s="4" t="str">
        <f>VLOOKUP(A1412,'Medical Examinations'!$A$1:$J$2336,5,FALSE)</f>
        <v>No</v>
      </c>
      <c r="R1412" s="4">
        <f>VLOOKUP(A1412,'Medical Examinations'!$A$1:$J$2336,7,FALSE)</f>
        <v>0</v>
      </c>
      <c r="S1412" s="4" t="str">
        <f>VLOOKUP(A1412,'Medical Examinations'!$A$1:$J$2336,6,FALSE)</f>
        <v>No</v>
      </c>
      <c r="T1412" s="4" t="str">
        <f>VLOOKUP(A1412,'Medical Examinations'!$A$1:$J$2336,8,FALSE)</f>
        <v>No</v>
      </c>
      <c r="U1412" s="4" t="str">
        <f>VLOOKUP(A1412,'Medical Examinations'!$A$1:$J$2336,9,FALSE)</f>
        <v>Obesity</v>
      </c>
      <c r="V1412" s="4" t="str">
        <f>VLOOKUP(A1412,'Medical Examinations'!$A$1:$J$2336,10,FALSE)</f>
        <v>Diabetes</v>
      </c>
      <c r="W1412" s="4"/>
      <c r="X1412" s="4"/>
    </row>
    <row r="1413" spans="1:24" ht="15.75" thickBot="1" x14ac:dyDescent="0.3">
      <c r="A1413" s="4" t="s">
        <v>1447</v>
      </c>
      <c r="B1413" s="5">
        <v>1964</v>
      </c>
      <c r="C1413" s="4" t="s">
        <v>10</v>
      </c>
      <c r="D1413" s="5">
        <v>11</v>
      </c>
      <c r="E1413" s="5" t="str">
        <f>CONCATENATE(D1413," ",C1413," ",B1413)</f>
        <v>11 Jul 1964</v>
      </c>
      <c r="F1413" s="4" t="str">
        <f>IF(M1413&lt;=30,"20-30",IF(M1413&lt;=40,"31-40",IF(M1413&lt;=50,"41-50","51+")))</f>
        <v>51+</v>
      </c>
      <c r="G1413" s="19">
        <v>11842.44</v>
      </c>
      <c r="H1413" s="4" t="s">
        <v>12</v>
      </c>
      <c r="I1413" s="4" t="s">
        <v>11</v>
      </c>
      <c r="J1413" s="4" t="s">
        <v>42</v>
      </c>
      <c r="K1413" s="4"/>
      <c r="L1413" s="4" t="str">
        <f>VLOOKUP(A1413,'Customer Names'!$A$2:$B$2336,2,FALSE)</f>
        <v>Boivin</v>
      </c>
      <c r="M1413" s="4">
        <f>DATEDIF(E1413,$K$2,"y")</f>
        <v>60</v>
      </c>
      <c r="N1413" s="4">
        <f>VLOOKUP(A1413,'Medical Examinations'!$A$2:$B$2336,2,FALSE)</f>
        <v>29</v>
      </c>
      <c r="O1413" s="4">
        <f>VLOOKUP(A1413,'Medical Examinations'!$A$1:$J$2336,3,FALSE)</f>
        <v>4.25</v>
      </c>
      <c r="P1413" s="4" t="str">
        <f>VLOOKUP(A1413,'Medical Examinations'!$A$1:$J$2336,4,FALSE)</f>
        <v>Yes</v>
      </c>
      <c r="Q1413" s="4" t="str">
        <f>VLOOKUP(A1413,'Medical Examinations'!$A$1:$J$2336,5,FALSE)</f>
        <v>No</v>
      </c>
      <c r="R1413" s="4">
        <f>VLOOKUP(A1413,'Medical Examinations'!$A$1:$J$2336,7,FALSE)</f>
        <v>1</v>
      </c>
      <c r="S1413" s="4" t="str">
        <f>VLOOKUP(A1413,'Medical Examinations'!$A$1:$J$2336,6,FALSE)</f>
        <v>No</v>
      </c>
      <c r="T1413" s="4" t="str">
        <f>VLOOKUP(A1413,'Medical Examinations'!$A$1:$J$2336,8,FALSE)</f>
        <v>No</v>
      </c>
      <c r="U1413" s="4" t="str">
        <f>VLOOKUP(A1413,'Medical Examinations'!$A$1:$J$2336,9,FALSE)</f>
        <v>Overweight</v>
      </c>
      <c r="V1413" s="4" t="str">
        <f>VLOOKUP(A1413,'Medical Examinations'!$A$1:$J$2336,10,FALSE)</f>
        <v>Normal</v>
      </c>
      <c r="W1413" s="4"/>
      <c r="X1413" s="4"/>
    </row>
    <row r="1414" spans="1:24" ht="15.75" thickBot="1" x14ac:dyDescent="0.3">
      <c r="A1414" s="4" t="s">
        <v>1448</v>
      </c>
      <c r="B1414" s="5">
        <v>1965</v>
      </c>
      <c r="C1414" s="4" t="s">
        <v>15</v>
      </c>
      <c r="D1414" s="5">
        <v>10</v>
      </c>
      <c r="E1414" s="5" t="str">
        <f>CONCATENATE(D1414," ",C1414," ",B1414)</f>
        <v>10 Nov 1965</v>
      </c>
      <c r="F1414" s="4" t="str">
        <f>IF(M1414&lt;=30,"20-30",IF(M1414&lt;=40,"31-40",IF(M1414&lt;=50,"41-50","51+")))</f>
        <v>51+</v>
      </c>
      <c r="G1414" s="19">
        <v>11842.62</v>
      </c>
      <c r="H1414" s="4" t="s">
        <v>12</v>
      </c>
      <c r="I1414" s="4" t="s">
        <v>12</v>
      </c>
      <c r="J1414" s="4" t="s">
        <v>23</v>
      </c>
      <c r="K1414" s="4"/>
      <c r="L1414" s="4" t="str">
        <f>VLOOKUP(A1414,'Customer Names'!$A$2:$B$2336,2,FALSE)</f>
        <v>Maher</v>
      </c>
      <c r="M1414" s="4">
        <f>DATEDIF(E1414,$K$2,"y")</f>
        <v>59</v>
      </c>
      <c r="N1414" s="4">
        <f>VLOOKUP(A1414,'Medical Examinations'!$A$2:$B$2336,2,FALSE)</f>
        <v>31.824999999999999</v>
      </c>
      <c r="O1414" s="4">
        <f>VLOOKUP(A1414,'Medical Examinations'!$A$1:$J$2336,3,FALSE)</f>
        <v>8.1300000000000008</v>
      </c>
      <c r="P1414" s="4" t="str">
        <f>VLOOKUP(A1414,'Medical Examinations'!$A$1:$J$2336,4,FALSE)</f>
        <v>No</v>
      </c>
      <c r="Q1414" s="4" t="str">
        <f>VLOOKUP(A1414,'Medical Examinations'!$A$1:$J$2336,5,FALSE)</f>
        <v>No</v>
      </c>
      <c r="R1414" s="4">
        <f>VLOOKUP(A1414,'Medical Examinations'!$A$1:$J$2336,7,FALSE)</f>
        <v>0</v>
      </c>
      <c r="S1414" s="4" t="str">
        <f>VLOOKUP(A1414,'Medical Examinations'!$A$1:$J$2336,6,FALSE)</f>
        <v>No</v>
      </c>
      <c r="T1414" s="4" t="str">
        <f>VLOOKUP(A1414,'Medical Examinations'!$A$1:$J$2336,8,FALSE)</f>
        <v>No</v>
      </c>
      <c r="U1414" s="4" t="str">
        <f>VLOOKUP(A1414,'Medical Examinations'!$A$1:$J$2336,9,FALSE)</f>
        <v>Obesity</v>
      </c>
      <c r="V1414" s="4" t="str">
        <f>VLOOKUP(A1414,'Medical Examinations'!$A$1:$J$2336,10,FALSE)</f>
        <v>Diabetes</v>
      </c>
      <c r="W1414" s="4"/>
      <c r="X1414" s="4"/>
    </row>
    <row r="1415" spans="1:24" ht="15.75" thickBot="1" x14ac:dyDescent="0.3">
      <c r="A1415" s="4" t="s">
        <v>1449</v>
      </c>
      <c r="B1415" s="5">
        <v>1964</v>
      </c>
      <c r="C1415" s="4" t="s">
        <v>18</v>
      </c>
      <c r="D1415" s="5">
        <v>27</v>
      </c>
      <c r="E1415" s="5" t="str">
        <f>CONCATENATE(D1415," ",C1415," ",B1415)</f>
        <v>27 Jun 1964</v>
      </c>
      <c r="F1415" s="4" t="str">
        <f>IF(M1415&lt;=30,"20-30",IF(M1415&lt;=40,"31-40",IF(M1415&lt;=50,"41-50","51+")))</f>
        <v>51+</v>
      </c>
      <c r="G1415" s="19">
        <v>11848.14</v>
      </c>
      <c r="H1415" s="4" t="s">
        <v>12</v>
      </c>
      <c r="I1415" s="4" t="s">
        <v>11</v>
      </c>
      <c r="J1415" s="4" t="s">
        <v>42</v>
      </c>
      <c r="K1415" s="4"/>
      <c r="L1415" s="4" t="str">
        <f>VLOOKUP(A1415,'Customer Names'!$A$2:$B$2336,2,FALSE)</f>
        <v>Krishna</v>
      </c>
      <c r="M1415" s="4">
        <f>DATEDIF(E1415,$K$2,"y")</f>
        <v>60</v>
      </c>
      <c r="N1415" s="4">
        <f>VLOOKUP(A1415,'Medical Examinations'!$A$2:$B$2336,2,FALSE)</f>
        <v>33.1</v>
      </c>
      <c r="O1415" s="4">
        <f>VLOOKUP(A1415,'Medical Examinations'!$A$1:$J$2336,3,FALSE)</f>
        <v>5.46</v>
      </c>
      <c r="P1415" s="4" t="str">
        <f>VLOOKUP(A1415,'Medical Examinations'!$A$1:$J$2336,4,FALSE)</f>
        <v>Yes</v>
      </c>
      <c r="Q1415" s="4" t="str">
        <f>VLOOKUP(A1415,'Medical Examinations'!$A$1:$J$2336,5,FALSE)</f>
        <v>No</v>
      </c>
      <c r="R1415" s="4">
        <f>VLOOKUP(A1415,'Medical Examinations'!$A$1:$J$2336,7,FALSE)</f>
        <v>1</v>
      </c>
      <c r="S1415" s="4" t="str">
        <f>VLOOKUP(A1415,'Medical Examinations'!$A$1:$J$2336,6,FALSE)</f>
        <v>No</v>
      </c>
      <c r="T1415" s="4" t="str">
        <f>VLOOKUP(A1415,'Medical Examinations'!$A$1:$J$2336,8,FALSE)</f>
        <v>No</v>
      </c>
      <c r="U1415" s="4" t="str">
        <f>VLOOKUP(A1415,'Medical Examinations'!$A$1:$J$2336,9,FALSE)</f>
        <v>Obesity</v>
      </c>
      <c r="V1415" s="4" t="str">
        <f>VLOOKUP(A1415,'Medical Examinations'!$A$1:$J$2336,10,FALSE)</f>
        <v>Normal</v>
      </c>
      <c r="W1415" s="4"/>
      <c r="X1415" s="4"/>
    </row>
    <row r="1416" spans="1:24" ht="15.75" thickBot="1" x14ac:dyDescent="0.3">
      <c r="A1416" s="4" t="s">
        <v>1450</v>
      </c>
      <c r="B1416" s="5">
        <v>1964</v>
      </c>
      <c r="C1416" s="4" t="s">
        <v>20</v>
      </c>
      <c r="D1416" s="5">
        <v>29</v>
      </c>
      <c r="E1416" s="5" t="str">
        <f>CONCATENATE(D1416," ",C1416," ",B1416)</f>
        <v>29 Sep 1964</v>
      </c>
      <c r="F1416" s="4" t="str">
        <f>IF(M1416&lt;=30,"20-30",IF(M1416&lt;=40,"31-40",IF(M1416&lt;=50,"41-50","51+")))</f>
        <v>51+</v>
      </c>
      <c r="G1416" s="19">
        <v>11856.41</v>
      </c>
      <c r="H1416" s="4" t="s">
        <v>12</v>
      </c>
      <c r="I1416" s="4" t="s">
        <v>11</v>
      </c>
      <c r="J1416" s="4" t="s">
        <v>13</v>
      </c>
      <c r="K1416" s="4"/>
      <c r="L1416" s="4" t="str">
        <f>VLOOKUP(A1416,'Customer Names'!$A$2:$B$2336,2,FALSE)</f>
        <v>Frey</v>
      </c>
      <c r="M1416" s="4">
        <f>DATEDIF(E1416,$K$2,"y")</f>
        <v>60</v>
      </c>
      <c r="N1416" s="4">
        <f>VLOOKUP(A1416,'Medical Examinations'!$A$2:$B$2336,2,FALSE)</f>
        <v>39.049999999999997</v>
      </c>
      <c r="O1416" s="4">
        <f>VLOOKUP(A1416,'Medical Examinations'!$A$1:$J$2336,3,FALSE)</f>
        <v>5.27</v>
      </c>
      <c r="P1416" s="4" t="str">
        <f>VLOOKUP(A1416,'Medical Examinations'!$A$1:$J$2336,4,FALSE)</f>
        <v>Yes</v>
      </c>
      <c r="Q1416" s="4" t="str">
        <f>VLOOKUP(A1416,'Medical Examinations'!$A$1:$J$2336,5,FALSE)</f>
        <v>No</v>
      </c>
      <c r="R1416" s="4">
        <f>VLOOKUP(A1416,'Medical Examinations'!$A$1:$J$2336,7,FALSE)</f>
        <v>1</v>
      </c>
      <c r="S1416" s="4" t="str">
        <f>VLOOKUP(A1416,'Medical Examinations'!$A$1:$J$2336,6,FALSE)</f>
        <v>No</v>
      </c>
      <c r="T1416" s="4" t="str">
        <f>VLOOKUP(A1416,'Medical Examinations'!$A$1:$J$2336,8,FALSE)</f>
        <v>No</v>
      </c>
      <c r="U1416" s="4" t="str">
        <f>VLOOKUP(A1416,'Medical Examinations'!$A$1:$J$2336,9,FALSE)</f>
        <v>Obesity</v>
      </c>
      <c r="V1416" s="4" t="str">
        <f>VLOOKUP(A1416,'Medical Examinations'!$A$1:$J$2336,10,FALSE)</f>
        <v>Normal</v>
      </c>
      <c r="W1416" s="4"/>
      <c r="X1416" s="4"/>
    </row>
    <row r="1417" spans="1:24" ht="15.75" thickBot="1" x14ac:dyDescent="0.3">
      <c r="A1417" s="4" t="s">
        <v>1451</v>
      </c>
      <c r="B1417" s="5">
        <v>1974</v>
      </c>
      <c r="C1417" s="4" t="s">
        <v>10</v>
      </c>
      <c r="D1417" s="5">
        <v>7</v>
      </c>
      <c r="E1417" s="5" t="str">
        <f>CONCATENATE(D1417," ",C1417," ",B1417)</f>
        <v>7 Jul 1974</v>
      </c>
      <c r="F1417" s="4" t="str">
        <f>IF(M1417&lt;=30,"20-30",IF(M1417&lt;=40,"31-40",IF(M1417&lt;=50,"41-50","51+")))</f>
        <v>41-50</v>
      </c>
      <c r="G1417" s="19">
        <v>11858.56</v>
      </c>
      <c r="H1417" s="4" t="s">
        <v>12</v>
      </c>
      <c r="I1417" s="4" t="s">
        <v>12</v>
      </c>
      <c r="J1417" s="4" t="s">
        <v>42</v>
      </c>
      <c r="K1417" s="4"/>
      <c r="L1417" s="4" t="str">
        <f>VLOOKUP(A1417,'Customer Names'!$A$2:$B$2336,2,FALSE)</f>
        <v>Chang</v>
      </c>
      <c r="M1417" s="4">
        <f>DATEDIF(E1417,$K$2,"y")</f>
        <v>50</v>
      </c>
      <c r="N1417" s="4">
        <f>VLOOKUP(A1417,'Medical Examinations'!$A$2:$B$2336,2,FALSE)</f>
        <v>36.64</v>
      </c>
      <c r="O1417" s="4">
        <f>VLOOKUP(A1417,'Medical Examinations'!$A$1:$J$2336,3,FALSE)</f>
        <v>7.26</v>
      </c>
      <c r="P1417" s="4" t="str">
        <f>VLOOKUP(A1417,'Medical Examinations'!$A$1:$J$2336,4,FALSE)</f>
        <v>No</v>
      </c>
      <c r="Q1417" s="4" t="str">
        <f>VLOOKUP(A1417,'Medical Examinations'!$A$1:$J$2336,5,FALSE)</f>
        <v>No</v>
      </c>
      <c r="R1417" s="4">
        <f>VLOOKUP(A1417,'Medical Examinations'!$A$1:$J$2336,7,FALSE)</f>
        <v>0</v>
      </c>
      <c r="S1417" s="4" t="str">
        <f>VLOOKUP(A1417,'Medical Examinations'!$A$1:$J$2336,6,FALSE)</f>
        <v>No</v>
      </c>
      <c r="T1417" s="4" t="str">
        <f>VLOOKUP(A1417,'Medical Examinations'!$A$1:$J$2336,8,FALSE)</f>
        <v>No</v>
      </c>
      <c r="U1417" s="4" t="str">
        <f>VLOOKUP(A1417,'Medical Examinations'!$A$1:$J$2336,9,FALSE)</f>
        <v>Obesity</v>
      </c>
      <c r="V1417" s="4" t="str">
        <f>VLOOKUP(A1417,'Medical Examinations'!$A$1:$J$2336,10,FALSE)</f>
        <v>Diabetes</v>
      </c>
      <c r="W1417" s="4"/>
      <c r="X1417" s="4"/>
    </row>
    <row r="1418" spans="1:24" ht="15.75" thickBot="1" x14ac:dyDescent="0.3">
      <c r="A1418" s="4" t="s">
        <v>1452</v>
      </c>
      <c r="B1418" s="5">
        <v>1967</v>
      </c>
      <c r="C1418" s="4" t="s">
        <v>34</v>
      </c>
      <c r="D1418" s="5">
        <v>24</v>
      </c>
      <c r="E1418" s="5" t="str">
        <f>CONCATENATE(D1418," ",C1418," ",B1418)</f>
        <v>24 Aug 1967</v>
      </c>
      <c r="F1418" s="4" t="str">
        <f>IF(M1418&lt;=30,"20-30",IF(M1418&lt;=40,"31-40",IF(M1418&lt;=50,"41-50","51+")))</f>
        <v>51+</v>
      </c>
      <c r="G1418" s="19">
        <v>11879.1</v>
      </c>
      <c r="H1418" s="4" t="s">
        <v>12</v>
      </c>
      <c r="I1418" s="4" t="s">
        <v>12</v>
      </c>
      <c r="J1418" s="4" t="s">
        <v>247</v>
      </c>
      <c r="K1418" s="4"/>
      <c r="L1418" s="4" t="str">
        <f>VLOOKUP(A1418,'Customer Names'!$A$2:$B$2336,2,FALSE)</f>
        <v>Truitt</v>
      </c>
      <c r="M1418" s="4">
        <f>DATEDIF(E1418,$K$2,"y")</f>
        <v>57</v>
      </c>
      <c r="N1418" s="4">
        <f>VLOOKUP(A1418,'Medical Examinations'!$A$2:$B$2336,2,FALSE)</f>
        <v>32.395000000000003</v>
      </c>
      <c r="O1418" s="4">
        <f>VLOOKUP(A1418,'Medical Examinations'!$A$1:$J$2336,3,FALSE)</f>
        <v>11.1</v>
      </c>
      <c r="P1418" s="4" t="str">
        <f>VLOOKUP(A1418,'Medical Examinations'!$A$1:$J$2336,4,FALSE)</f>
        <v>Yes</v>
      </c>
      <c r="Q1418" s="4" t="str">
        <f>VLOOKUP(A1418,'Medical Examinations'!$A$1:$J$2336,5,FALSE)</f>
        <v>No</v>
      </c>
      <c r="R1418" s="4">
        <f>VLOOKUP(A1418,'Medical Examinations'!$A$1:$J$2336,7,FALSE)</f>
        <v>0</v>
      </c>
      <c r="S1418" s="4" t="str">
        <f>VLOOKUP(A1418,'Medical Examinations'!$A$1:$J$2336,6,FALSE)</f>
        <v>No</v>
      </c>
      <c r="T1418" s="4" t="str">
        <f>VLOOKUP(A1418,'Medical Examinations'!$A$1:$J$2336,8,FALSE)</f>
        <v>No</v>
      </c>
      <c r="U1418" s="4" t="str">
        <f>VLOOKUP(A1418,'Medical Examinations'!$A$1:$J$2336,9,FALSE)</f>
        <v>Obesity</v>
      </c>
      <c r="V1418" s="4" t="str">
        <f>VLOOKUP(A1418,'Medical Examinations'!$A$1:$J$2336,10,FALSE)</f>
        <v>Diabetes</v>
      </c>
      <c r="W1418" s="4"/>
      <c r="X1418" s="4"/>
    </row>
    <row r="1419" spans="1:24" ht="15.75" thickBot="1" x14ac:dyDescent="0.3">
      <c r="A1419" s="4" t="s">
        <v>1453</v>
      </c>
      <c r="B1419" s="5">
        <v>1967</v>
      </c>
      <c r="C1419" s="4" t="s">
        <v>10</v>
      </c>
      <c r="D1419" s="5">
        <v>14</v>
      </c>
      <c r="E1419" s="5" t="str">
        <f>CONCATENATE(D1419," ",C1419," ",B1419)</f>
        <v>14 Jul 1967</v>
      </c>
      <c r="F1419" s="4" t="str">
        <f>IF(M1419&lt;=30,"20-30",IF(M1419&lt;=40,"31-40",IF(M1419&lt;=50,"41-50","51+")))</f>
        <v>51+</v>
      </c>
      <c r="G1419" s="19">
        <v>11881.36</v>
      </c>
      <c r="H1419" s="4" t="s">
        <v>12</v>
      </c>
      <c r="I1419" s="4" t="s">
        <v>11</v>
      </c>
      <c r="J1419" s="4" t="s">
        <v>42</v>
      </c>
      <c r="K1419" s="4"/>
      <c r="L1419" s="4" t="str">
        <f>VLOOKUP(A1419,'Customer Names'!$A$2:$B$2336,2,FALSE)</f>
        <v>Hitchings</v>
      </c>
      <c r="M1419" s="4">
        <f>DATEDIF(E1419,$K$2,"y")</f>
        <v>57</v>
      </c>
      <c r="N1419" s="4">
        <f>VLOOKUP(A1419,'Medical Examinations'!$A$2:$B$2336,2,FALSE)</f>
        <v>29.7</v>
      </c>
      <c r="O1419" s="4">
        <f>VLOOKUP(A1419,'Medical Examinations'!$A$1:$J$2336,3,FALSE)</f>
        <v>6.79</v>
      </c>
      <c r="P1419" s="4" t="str">
        <f>VLOOKUP(A1419,'Medical Examinations'!$A$1:$J$2336,4,FALSE)</f>
        <v>Yes</v>
      </c>
      <c r="Q1419" s="4" t="str">
        <f>VLOOKUP(A1419,'Medical Examinations'!$A$1:$J$2336,5,FALSE)</f>
        <v>No</v>
      </c>
      <c r="R1419" s="4">
        <f>VLOOKUP(A1419,'Medical Examinations'!$A$1:$J$2336,7,FALSE)</f>
        <v>0</v>
      </c>
      <c r="S1419" s="4" t="str">
        <f>VLOOKUP(A1419,'Medical Examinations'!$A$1:$J$2336,6,FALSE)</f>
        <v>No</v>
      </c>
      <c r="T1419" s="4" t="str">
        <f>VLOOKUP(A1419,'Medical Examinations'!$A$1:$J$2336,8,FALSE)</f>
        <v>No</v>
      </c>
      <c r="U1419" s="4" t="str">
        <f>VLOOKUP(A1419,'Medical Examinations'!$A$1:$J$2336,9,FALSE)</f>
        <v>Overweight</v>
      </c>
      <c r="V1419" s="4" t="str">
        <f>VLOOKUP(A1419,'Medical Examinations'!$A$1:$J$2336,10,FALSE)</f>
        <v>Diabetes</v>
      </c>
      <c r="W1419" s="4"/>
      <c r="X1419" s="4"/>
    </row>
    <row r="1420" spans="1:24" ht="15.75" thickBot="1" x14ac:dyDescent="0.3">
      <c r="A1420" s="4" t="s">
        <v>1454</v>
      </c>
      <c r="B1420" s="5">
        <v>1967</v>
      </c>
      <c r="C1420" s="4" t="s">
        <v>36</v>
      </c>
      <c r="D1420" s="5">
        <v>29</v>
      </c>
      <c r="E1420" s="5" t="str">
        <f>CONCATENATE(D1420," ",C1420," ",B1420)</f>
        <v>29 Oct 1967</v>
      </c>
      <c r="F1420" s="4" t="str">
        <f>IF(M1420&lt;=30,"20-30",IF(M1420&lt;=40,"31-40",IF(M1420&lt;=50,"41-50","51+")))</f>
        <v>51+</v>
      </c>
      <c r="G1420" s="19">
        <v>11881.97</v>
      </c>
      <c r="H1420" s="4" t="s">
        <v>12</v>
      </c>
      <c r="I1420" s="4" t="s">
        <v>16</v>
      </c>
      <c r="J1420" s="4" t="s">
        <v>13</v>
      </c>
      <c r="K1420" s="4"/>
      <c r="L1420" s="4" t="str">
        <f>VLOOKUP(A1420,'Customer Names'!$A$2:$B$2336,2,FALSE)</f>
        <v>Savage</v>
      </c>
      <c r="M1420" s="4">
        <f>DATEDIF(E1420,$K$2,"y")</f>
        <v>57</v>
      </c>
      <c r="N1420" s="4">
        <f>VLOOKUP(A1420,'Medical Examinations'!$A$2:$B$2336,2,FALSE)</f>
        <v>30.14</v>
      </c>
      <c r="O1420" s="4">
        <f>VLOOKUP(A1420,'Medical Examinations'!$A$1:$J$2336,3,FALSE)</f>
        <v>9.4499999999999993</v>
      </c>
      <c r="P1420" s="4" t="str">
        <f>VLOOKUP(A1420,'Medical Examinations'!$A$1:$J$2336,4,FALSE)</f>
        <v>Yes</v>
      </c>
      <c r="Q1420" s="4" t="str">
        <f>VLOOKUP(A1420,'Medical Examinations'!$A$1:$J$2336,5,FALSE)</f>
        <v>No</v>
      </c>
      <c r="R1420" s="4">
        <f>VLOOKUP(A1420,'Medical Examinations'!$A$1:$J$2336,7,FALSE)</f>
        <v>0</v>
      </c>
      <c r="S1420" s="4" t="str">
        <f>VLOOKUP(A1420,'Medical Examinations'!$A$1:$J$2336,6,FALSE)</f>
        <v>No</v>
      </c>
      <c r="T1420" s="4" t="str">
        <f>VLOOKUP(A1420,'Medical Examinations'!$A$1:$J$2336,8,FALSE)</f>
        <v>No</v>
      </c>
      <c r="U1420" s="4" t="str">
        <f>VLOOKUP(A1420,'Medical Examinations'!$A$1:$J$2336,9,FALSE)</f>
        <v>Obesity</v>
      </c>
      <c r="V1420" s="4" t="str">
        <f>VLOOKUP(A1420,'Medical Examinations'!$A$1:$J$2336,10,FALSE)</f>
        <v>Diabetes</v>
      </c>
      <c r="W1420" s="4"/>
      <c r="X1420" s="4"/>
    </row>
    <row r="1421" spans="1:24" ht="15.75" thickBot="1" x14ac:dyDescent="0.3">
      <c r="A1421" s="4" t="s">
        <v>1455</v>
      </c>
      <c r="B1421" s="5">
        <v>2004</v>
      </c>
      <c r="C1421" s="4" t="s">
        <v>18</v>
      </c>
      <c r="D1421" s="5">
        <v>2</v>
      </c>
      <c r="E1421" s="5" t="str">
        <f>CONCATENATE(D1421," ",C1421," ",B1421)</f>
        <v>2 Jun 2004</v>
      </c>
      <c r="F1421" s="4" t="str">
        <f>IF(M1421&lt;=30,"20-30",IF(M1421&lt;=40,"31-40",IF(M1421&lt;=50,"41-50","51+")))</f>
        <v>20-30</v>
      </c>
      <c r="G1421" s="19">
        <v>11884.05</v>
      </c>
      <c r="H1421" s="4" t="s">
        <v>12</v>
      </c>
      <c r="I1421" s="4" t="s">
        <v>12</v>
      </c>
      <c r="J1421" s="4" t="s">
        <v>13</v>
      </c>
      <c r="K1421" s="4"/>
      <c r="L1421" s="4" t="str">
        <f>VLOOKUP(A1421,'Customer Names'!$A$2:$B$2336,2,FALSE)</f>
        <v>White</v>
      </c>
      <c r="M1421" s="4">
        <f>DATEDIF(E1421,$K$2,"y")</f>
        <v>20</v>
      </c>
      <c r="N1421" s="4">
        <f>VLOOKUP(A1421,'Medical Examinations'!$A$2:$B$2336,2,FALSE)</f>
        <v>21.78</v>
      </c>
      <c r="O1421" s="4">
        <f>VLOOKUP(A1421,'Medical Examinations'!$A$1:$J$2336,3,FALSE)</f>
        <v>5.3</v>
      </c>
      <c r="P1421" s="4" t="str">
        <f>VLOOKUP(A1421,'Medical Examinations'!$A$1:$J$2336,4,FALSE)</f>
        <v>No</v>
      </c>
      <c r="Q1421" s="4" t="str">
        <f>VLOOKUP(A1421,'Medical Examinations'!$A$1:$J$2336,5,FALSE)</f>
        <v>Yes</v>
      </c>
      <c r="R1421" s="4">
        <f>VLOOKUP(A1421,'Medical Examinations'!$A$1:$J$2336,7,FALSE)</f>
        <v>1</v>
      </c>
      <c r="S1421" s="4" t="str">
        <f>VLOOKUP(A1421,'Medical Examinations'!$A$1:$J$2336,6,FALSE)</f>
        <v>No</v>
      </c>
      <c r="T1421" s="4" t="str">
        <f>VLOOKUP(A1421,'Medical Examinations'!$A$1:$J$2336,8,FALSE)</f>
        <v>No</v>
      </c>
      <c r="U1421" s="4" t="str">
        <f>VLOOKUP(A1421,'Medical Examinations'!$A$1:$J$2336,9,FALSE)</f>
        <v>Normal Weight</v>
      </c>
      <c r="V1421" s="4" t="str">
        <f>VLOOKUP(A1421,'Medical Examinations'!$A$1:$J$2336,10,FALSE)</f>
        <v>Normal</v>
      </c>
      <c r="W1421" s="4"/>
      <c r="X1421" s="4"/>
    </row>
    <row r="1422" spans="1:24" ht="15.75" thickBot="1" x14ac:dyDescent="0.3">
      <c r="A1422" s="4" t="s">
        <v>1456</v>
      </c>
      <c r="B1422" s="5">
        <v>1964</v>
      </c>
      <c r="C1422" s="4" t="s">
        <v>15</v>
      </c>
      <c r="D1422" s="5">
        <v>19</v>
      </c>
      <c r="E1422" s="5" t="str">
        <f>CONCATENATE(D1422," ",C1422," ",B1422)</f>
        <v>19 Nov 1964</v>
      </c>
      <c r="F1422" s="4" t="str">
        <f>IF(M1422&lt;=30,"20-30",IF(M1422&lt;=40,"31-40",IF(M1422&lt;=50,"41-50","51+")))</f>
        <v>51+</v>
      </c>
      <c r="G1422" s="19">
        <v>11918.2</v>
      </c>
      <c r="H1422" s="4" t="s">
        <v>12</v>
      </c>
      <c r="I1422" s="4" t="s">
        <v>16</v>
      </c>
      <c r="J1422" s="4" t="s">
        <v>300</v>
      </c>
      <c r="K1422" s="4"/>
      <c r="L1422" s="4" t="str">
        <f>VLOOKUP(A1422,'Customer Names'!$A$2:$B$2336,2,FALSE)</f>
        <v>Chin</v>
      </c>
      <c r="M1422" s="4">
        <f>DATEDIF(E1422,$K$2,"y")</f>
        <v>60</v>
      </c>
      <c r="N1422" s="4">
        <f>VLOOKUP(A1422,'Medical Examinations'!$A$2:$B$2336,2,FALSE)</f>
        <v>26.8</v>
      </c>
      <c r="O1422" s="4">
        <f>VLOOKUP(A1422,'Medical Examinations'!$A$1:$J$2336,3,FALSE)</f>
        <v>5.68</v>
      </c>
      <c r="P1422" s="4" t="str">
        <f>VLOOKUP(A1422,'Medical Examinations'!$A$1:$J$2336,4,FALSE)</f>
        <v>Yes</v>
      </c>
      <c r="Q1422" s="4" t="str">
        <f>VLOOKUP(A1422,'Medical Examinations'!$A$1:$J$2336,5,FALSE)</f>
        <v>No</v>
      </c>
      <c r="R1422" s="4">
        <f>VLOOKUP(A1422,'Medical Examinations'!$A$1:$J$2336,7,FALSE)</f>
        <v>1</v>
      </c>
      <c r="S1422" s="4" t="str">
        <f>VLOOKUP(A1422,'Medical Examinations'!$A$1:$J$2336,6,FALSE)</f>
        <v>No</v>
      </c>
      <c r="T1422" s="4" t="str">
        <f>VLOOKUP(A1422,'Medical Examinations'!$A$1:$J$2336,8,FALSE)</f>
        <v>No</v>
      </c>
      <c r="U1422" s="4" t="str">
        <f>VLOOKUP(A1422,'Medical Examinations'!$A$1:$J$2336,9,FALSE)</f>
        <v>Overweight</v>
      </c>
      <c r="V1422" s="4" t="str">
        <f>VLOOKUP(A1422,'Medical Examinations'!$A$1:$J$2336,10,FALSE)</f>
        <v>Normal</v>
      </c>
      <c r="W1422" s="4"/>
      <c r="X1422" s="4"/>
    </row>
    <row r="1423" spans="1:24" ht="15.75" thickBot="1" x14ac:dyDescent="0.3">
      <c r="A1423" s="4" t="s">
        <v>1457</v>
      </c>
      <c r="B1423" s="5">
        <v>1964</v>
      </c>
      <c r="C1423" s="4" t="s">
        <v>30</v>
      </c>
      <c r="D1423" s="5">
        <v>20</v>
      </c>
      <c r="E1423" s="5" t="str">
        <f>CONCATENATE(D1423," ",C1423," ",B1423)</f>
        <v>20 Dec 1964</v>
      </c>
      <c r="F1423" s="4" t="str">
        <f>IF(M1423&lt;=30,"20-30",IF(M1423&lt;=40,"31-40",IF(M1423&lt;=50,"41-50","51+")))</f>
        <v>51+</v>
      </c>
      <c r="G1423" s="19">
        <v>11931.13</v>
      </c>
      <c r="H1423" s="4" t="s">
        <v>12</v>
      </c>
      <c r="I1423" s="4" t="s">
        <v>16</v>
      </c>
      <c r="J1423" s="4" t="s">
        <v>166</v>
      </c>
      <c r="K1423" s="4"/>
      <c r="L1423" s="4" t="str">
        <f>VLOOKUP(A1423,'Customer Names'!$A$2:$B$2336,2,FALSE)</f>
        <v>Wright</v>
      </c>
      <c r="M1423" s="4">
        <f>DATEDIF(E1423,$K$2,"y")</f>
        <v>60</v>
      </c>
      <c r="N1423" s="4">
        <f>VLOOKUP(A1423,'Medical Examinations'!$A$2:$B$2336,2,FALSE)</f>
        <v>25.175000000000001</v>
      </c>
      <c r="O1423" s="4">
        <f>VLOOKUP(A1423,'Medical Examinations'!$A$1:$J$2336,3,FALSE)</f>
        <v>5.57</v>
      </c>
      <c r="P1423" s="4" t="str">
        <f>VLOOKUP(A1423,'Medical Examinations'!$A$1:$J$2336,4,FALSE)</f>
        <v>Yes</v>
      </c>
      <c r="Q1423" s="4" t="str">
        <f>VLOOKUP(A1423,'Medical Examinations'!$A$1:$J$2336,5,FALSE)</f>
        <v>No</v>
      </c>
      <c r="R1423" s="4">
        <f>VLOOKUP(A1423,'Medical Examinations'!$A$1:$J$2336,7,FALSE)</f>
        <v>1</v>
      </c>
      <c r="S1423" s="4" t="str">
        <f>VLOOKUP(A1423,'Medical Examinations'!$A$1:$J$2336,6,FALSE)</f>
        <v>No</v>
      </c>
      <c r="T1423" s="4" t="str">
        <f>VLOOKUP(A1423,'Medical Examinations'!$A$1:$J$2336,8,FALSE)</f>
        <v>No</v>
      </c>
      <c r="U1423" s="4" t="str">
        <f>VLOOKUP(A1423,'Medical Examinations'!$A$1:$J$2336,9,FALSE)</f>
        <v>Overweight</v>
      </c>
      <c r="V1423" s="4" t="str">
        <f>VLOOKUP(A1423,'Medical Examinations'!$A$1:$J$2336,10,FALSE)</f>
        <v>Normal</v>
      </c>
      <c r="W1423" s="4"/>
      <c r="X1423" s="4"/>
    </row>
    <row r="1424" spans="1:24" ht="15.75" thickBot="1" x14ac:dyDescent="0.3">
      <c r="A1424" s="4" t="s">
        <v>1458</v>
      </c>
      <c r="B1424" s="5">
        <v>1964</v>
      </c>
      <c r="C1424" s="4" t="s">
        <v>34</v>
      </c>
      <c r="D1424" s="5">
        <v>2</v>
      </c>
      <c r="E1424" s="5" t="str">
        <f>CONCATENATE(D1424," ",C1424," ",B1424)</f>
        <v>2 Aug 1964</v>
      </c>
      <c r="F1424" s="4" t="str">
        <f>IF(M1424&lt;=30,"20-30",IF(M1424&lt;=40,"31-40",IF(M1424&lt;=50,"41-50","51+")))</f>
        <v>51+</v>
      </c>
      <c r="G1424" s="19">
        <v>11938.26</v>
      </c>
      <c r="H1424" s="4" t="s">
        <v>12</v>
      </c>
      <c r="I1424" s="4" t="s">
        <v>12</v>
      </c>
      <c r="J1424" s="4" t="s">
        <v>166</v>
      </c>
      <c r="K1424" s="4"/>
      <c r="L1424" s="4" t="str">
        <f>VLOOKUP(A1424,'Customer Names'!$A$2:$B$2336,2,FALSE)</f>
        <v>Rook</v>
      </c>
      <c r="M1424" s="4">
        <f>DATEDIF(E1424,$K$2,"y")</f>
        <v>60</v>
      </c>
      <c r="N1424" s="4">
        <f>VLOOKUP(A1424,'Medical Examinations'!$A$2:$B$2336,2,FALSE)</f>
        <v>30.305</v>
      </c>
      <c r="O1424" s="4">
        <f>VLOOKUP(A1424,'Medical Examinations'!$A$1:$J$2336,3,FALSE)</f>
        <v>4.2699999999999996</v>
      </c>
      <c r="P1424" s="4" t="str">
        <f>VLOOKUP(A1424,'Medical Examinations'!$A$1:$J$2336,4,FALSE)</f>
        <v>Yes</v>
      </c>
      <c r="Q1424" s="4" t="str">
        <f>VLOOKUP(A1424,'Medical Examinations'!$A$1:$J$2336,5,FALSE)</f>
        <v>No</v>
      </c>
      <c r="R1424" s="4">
        <f>VLOOKUP(A1424,'Medical Examinations'!$A$1:$J$2336,7,FALSE)</f>
        <v>1</v>
      </c>
      <c r="S1424" s="4" t="str">
        <f>VLOOKUP(A1424,'Medical Examinations'!$A$1:$J$2336,6,FALSE)</f>
        <v>No</v>
      </c>
      <c r="T1424" s="4" t="str">
        <f>VLOOKUP(A1424,'Medical Examinations'!$A$1:$J$2336,8,FALSE)</f>
        <v>No</v>
      </c>
      <c r="U1424" s="4" t="str">
        <f>VLOOKUP(A1424,'Medical Examinations'!$A$1:$J$2336,9,FALSE)</f>
        <v>Obesity</v>
      </c>
      <c r="V1424" s="4" t="str">
        <f>VLOOKUP(A1424,'Medical Examinations'!$A$1:$J$2336,10,FALSE)</f>
        <v>Normal</v>
      </c>
      <c r="W1424" s="4"/>
      <c r="X1424" s="4"/>
    </row>
    <row r="1425" spans="1:24" ht="15.75" thickBot="1" x14ac:dyDescent="0.3">
      <c r="A1425" s="4" t="s">
        <v>1459</v>
      </c>
      <c r="B1425" s="5">
        <v>1991</v>
      </c>
      <c r="C1425" s="4" t="s">
        <v>36</v>
      </c>
      <c r="D1425" s="5">
        <v>19</v>
      </c>
      <c r="E1425" s="5" t="str">
        <f>CONCATENATE(D1425," ",C1425," ",B1425)</f>
        <v>19 Oct 1991</v>
      </c>
      <c r="F1425" s="4" t="str">
        <f>IF(M1425&lt;=30,"20-30",IF(M1425&lt;=40,"31-40",IF(M1425&lt;=50,"41-50","51+")))</f>
        <v>31-40</v>
      </c>
      <c r="G1425" s="19">
        <v>11941.83</v>
      </c>
      <c r="H1425" s="4" t="s">
        <v>12</v>
      </c>
      <c r="I1425" s="4" t="s">
        <v>16</v>
      </c>
      <c r="J1425" s="4" t="s">
        <v>249</v>
      </c>
      <c r="K1425" s="4"/>
      <c r="L1425" s="4" t="str">
        <f>VLOOKUP(A1425,'Customer Names'!$A$2:$B$2336,2,FALSE)</f>
        <v>Chorney</v>
      </c>
      <c r="M1425" s="4">
        <f>DATEDIF(E1425,$K$2,"y")</f>
        <v>33</v>
      </c>
      <c r="N1425" s="4">
        <f>VLOOKUP(A1425,'Medical Examinations'!$A$2:$B$2336,2,FALSE)</f>
        <v>43.11</v>
      </c>
      <c r="O1425" s="4">
        <f>VLOOKUP(A1425,'Medical Examinations'!$A$1:$J$2336,3,FALSE)</f>
        <v>5.6</v>
      </c>
      <c r="P1425" s="4" t="str">
        <f>VLOOKUP(A1425,'Medical Examinations'!$A$1:$J$2336,4,FALSE)</f>
        <v>No</v>
      </c>
      <c r="Q1425" s="4" t="str">
        <f>VLOOKUP(A1425,'Medical Examinations'!$A$1:$J$2336,5,FALSE)</f>
        <v>No</v>
      </c>
      <c r="R1425" s="4">
        <f>VLOOKUP(A1425,'Medical Examinations'!$A$1:$J$2336,7,FALSE)</f>
        <v>0</v>
      </c>
      <c r="S1425" s="4" t="str">
        <f>VLOOKUP(A1425,'Medical Examinations'!$A$1:$J$2336,6,FALSE)</f>
        <v>No</v>
      </c>
      <c r="T1425" s="4" t="str">
        <f>VLOOKUP(A1425,'Medical Examinations'!$A$1:$J$2336,8,FALSE)</f>
        <v>No</v>
      </c>
      <c r="U1425" s="4" t="str">
        <f>VLOOKUP(A1425,'Medical Examinations'!$A$1:$J$2336,9,FALSE)</f>
        <v>Obesity</v>
      </c>
      <c r="V1425" s="4" t="str">
        <f>VLOOKUP(A1425,'Medical Examinations'!$A$1:$J$2336,10,FALSE)</f>
        <v>Normal</v>
      </c>
      <c r="W1425" s="4"/>
      <c r="X1425" s="4"/>
    </row>
    <row r="1426" spans="1:24" ht="15.75" thickBot="1" x14ac:dyDescent="0.3">
      <c r="A1426" s="4" t="s">
        <v>1460</v>
      </c>
      <c r="B1426" s="5">
        <v>1964</v>
      </c>
      <c r="C1426" s="4" t="s">
        <v>30</v>
      </c>
      <c r="D1426" s="5">
        <v>25</v>
      </c>
      <c r="E1426" s="5" t="str">
        <f>CONCATENATE(D1426," ",C1426," ",B1426)</f>
        <v>25 Dec 1964</v>
      </c>
      <c r="F1426" s="4" t="str">
        <f>IF(M1426&lt;=30,"20-30",IF(M1426&lt;=40,"31-40",IF(M1426&lt;=50,"41-50","51+")))</f>
        <v>51+</v>
      </c>
      <c r="G1426" s="19">
        <v>11944.59</v>
      </c>
      <c r="H1426" s="4" t="s">
        <v>12</v>
      </c>
      <c r="I1426" s="4" t="s">
        <v>11</v>
      </c>
      <c r="J1426" s="4" t="s">
        <v>168</v>
      </c>
      <c r="K1426" s="4"/>
      <c r="L1426" s="4" t="str">
        <f>VLOOKUP(A1426,'Customer Names'!$A$2:$B$2336,2,FALSE)</f>
        <v>Jeuland</v>
      </c>
      <c r="M1426" s="4">
        <f>DATEDIF(E1426,$K$2,"y")</f>
        <v>60</v>
      </c>
      <c r="N1426" s="4">
        <f>VLOOKUP(A1426,'Medical Examinations'!$A$2:$B$2336,2,FALSE)</f>
        <v>34.865000000000002</v>
      </c>
      <c r="O1426" s="4">
        <f>VLOOKUP(A1426,'Medical Examinations'!$A$1:$J$2336,3,FALSE)</f>
        <v>5.35</v>
      </c>
      <c r="P1426" s="4" t="str">
        <f>VLOOKUP(A1426,'Medical Examinations'!$A$1:$J$2336,4,FALSE)</f>
        <v>Yes</v>
      </c>
      <c r="Q1426" s="4" t="str">
        <f>VLOOKUP(A1426,'Medical Examinations'!$A$1:$J$2336,5,FALSE)</f>
        <v>No</v>
      </c>
      <c r="R1426" s="4">
        <f>VLOOKUP(A1426,'Medical Examinations'!$A$1:$J$2336,7,FALSE)</f>
        <v>1</v>
      </c>
      <c r="S1426" s="4" t="str">
        <f>VLOOKUP(A1426,'Medical Examinations'!$A$1:$J$2336,6,FALSE)</f>
        <v>No</v>
      </c>
      <c r="T1426" s="4" t="str">
        <f>VLOOKUP(A1426,'Medical Examinations'!$A$1:$J$2336,8,FALSE)</f>
        <v>No</v>
      </c>
      <c r="U1426" s="4" t="str">
        <f>VLOOKUP(A1426,'Medical Examinations'!$A$1:$J$2336,9,FALSE)</f>
        <v>Obesity</v>
      </c>
      <c r="V1426" s="4" t="str">
        <f>VLOOKUP(A1426,'Medical Examinations'!$A$1:$J$2336,10,FALSE)</f>
        <v>Normal</v>
      </c>
      <c r="W1426" s="4"/>
      <c r="X1426" s="4"/>
    </row>
    <row r="1427" spans="1:24" ht="15.75" thickBot="1" x14ac:dyDescent="0.3">
      <c r="A1427" s="4" t="s">
        <v>1461</v>
      </c>
      <c r="B1427" s="5">
        <v>1965</v>
      </c>
      <c r="C1427" s="4" t="s">
        <v>15</v>
      </c>
      <c r="D1427" s="5">
        <v>1</v>
      </c>
      <c r="E1427" s="5" t="str">
        <f>CONCATENATE(D1427," ",C1427," ",B1427)</f>
        <v>1 Nov 1965</v>
      </c>
      <c r="F1427" s="4" t="str">
        <f>IF(M1427&lt;=30,"20-30",IF(M1427&lt;=40,"31-40",IF(M1427&lt;=50,"41-50","51+")))</f>
        <v>51+</v>
      </c>
      <c r="G1427" s="19">
        <v>11945.13</v>
      </c>
      <c r="H1427" s="4" t="s">
        <v>12</v>
      </c>
      <c r="I1427" s="4" t="s">
        <v>11</v>
      </c>
      <c r="J1427" s="4" t="s">
        <v>23</v>
      </c>
      <c r="K1427" s="4"/>
      <c r="L1427" s="4" t="str">
        <f>VLOOKUP(A1427,'Customer Names'!$A$2:$B$2336,2,FALSE)</f>
        <v>Gierman</v>
      </c>
      <c r="M1427" s="4">
        <f>DATEDIF(E1427,$K$2,"y")</f>
        <v>59</v>
      </c>
      <c r="N1427" s="4">
        <f>VLOOKUP(A1427,'Medical Examinations'!$A$2:$B$2336,2,FALSE)</f>
        <v>33.630000000000003</v>
      </c>
      <c r="O1427" s="4">
        <f>VLOOKUP(A1427,'Medical Examinations'!$A$1:$J$2336,3,FALSE)</f>
        <v>11.39</v>
      </c>
      <c r="P1427" s="4" t="str">
        <f>VLOOKUP(A1427,'Medical Examinations'!$A$1:$J$2336,4,FALSE)</f>
        <v>No</v>
      </c>
      <c r="Q1427" s="4" t="str">
        <f>VLOOKUP(A1427,'Medical Examinations'!$A$1:$J$2336,5,FALSE)</f>
        <v>No</v>
      </c>
      <c r="R1427" s="4">
        <f>VLOOKUP(A1427,'Medical Examinations'!$A$1:$J$2336,7,FALSE)</f>
        <v>0</v>
      </c>
      <c r="S1427" s="4" t="str">
        <f>VLOOKUP(A1427,'Medical Examinations'!$A$1:$J$2336,6,FALSE)</f>
        <v>No</v>
      </c>
      <c r="T1427" s="4" t="str">
        <f>VLOOKUP(A1427,'Medical Examinations'!$A$1:$J$2336,8,FALSE)</f>
        <v>No</v>
      </c>
      <c r="U1427" s="4" t="str">
        <f>VLOOKUP(A1427,'Medical Examinations'!$A$1:$J$2336,9,FALSE)</f>
        <v>Obesity</v>
      </c>
      <c r="V1427" s="4" t="str">
        <f>VLOOKUP(A1427,'Medical Examinations'!$A$1:$J$2336,10,FALSE)</f>
        <v>Diabetes</v>
      </c>
      <c r="W1427" s="4"/>
      <c r="X1427" s="4"/>
    </row>
    <row r="1428" spans="1:24" ht="15.75" thickBot="1" x14ac:dyDescent="0.3">
      <c r="A1428" s="4" t="s">
        <v>1462</v>
      </c>
      <c r="B1428" s="5">
        <v>1964</v>
      </c>
      <c r="C1428" s="4" t="s">
        <v>20</v>
      </c>
      <c r="D1428" s="5">
        <v>29</v>
      </c>
      <c r="E1428" s="5" t="str">
        <f>CONCATENATE(D1428," ",C1428," ",B1428)</f>
        <v>29 Sep 1964</v>
      </c>
      <c r="F1428" s="4" t="str">
        <f>IF(M1428&lt;=30,"20-30",IF(M1428&lt;=40,"31-40",IF(M1428&lt;=50,"41-50","51+")))</f>
        <v>51+</v>
      </c>
      <c r="G1428" s="19">
        <v>11946.63</v>
      </c>
      <c r="H1428" s="4" t="s">
        <v>12</v>
      </c>
      <c r="I1428" s="4" t="s">
        <v>11</v>
      </c>
      <c r="J1428" s="4" t="s">
        <v>13</v>
      </c>
      <c r="K1428" s="4"/>
      <c r="L1428" s="4" t="str">
        <f>VLOOKUP(A1428,'Customer Names'!$A$2:$B$2336,2,FALSE)</f>
        <v>Simpson</v>
      </c>
      <c r="M1428" s="4">
        <f>DATEDIF(E1428,$K$2,"y")</f>
        <v>60</v>
      </c>
      <c r="N1428" s="4">
        <f>VLOOKUP(A1428,'Medical Examinations'!$A$2:$B$2336,2,FALSE)</f>
        <v>32.01</v>
      </c>
      <c r="O1428" s="4">
        <f>VLOOKUP(A1428,'Medical Examinations'!$A$1:$J$2336,3,FALSE)</f>
        <v>5.08</v>
      </c>
      <c r="P1428" s="4" t="str">
        <f>VLOOKUP(A1428,'Medical Examinations'!$A$1:$J$2336,4,FALSE)</f>
        <v>Yes</v>
      </c>
      <c r="Q1428" s="4" t="str">
        <f>VLOOKUP(A1428,'Medical Examinations'!$A$1:$J$2336,5,FALSE)</f>
        <v>No</v>
      </c>
      <c r="R1428" s="4">
        <f>VLOOKUP(A1428,'Medical Examinations'!$A$1:$J$2336,7,FALSE)</f>
        <v>1</v>
      </c>
      <c r="S1428" s="4" t="str">
        <f>VLOOKUP(A1428,'Medical Examinations'!$A$1:$J$2336,6,FALSE)</f>
        <v>No</v>
      </c>
      <c r="T1428" s="4" t="str">
        <f>VLOOKUP(A1428,'Medical Examinations'!$A$1:$J$2336,8,FALSE)</f>
        <v>No</v>
      </c>
      <c r="U1428" s="4" t="str">
        <f>VLOOKUP(A1428,'Medical Examinations'!$A$1:$J$2336,9,FALSE)</f>
        <v>Obesity</v>
      </c>
      <c r="V1428" s="4" t="str">
        <f>VLOOKUP(A1428,'Medical Examinations'!$A$1:$J$2336,10,FALSE)</f>
        <v>Normal</v>
      </c>
      <c r="W1428" s="4"/>
      <c r="X1428" s="4"/>
    </row>
    <row r="1429" spans="1:24" ht="15.75" thickBot="1" x14ac:dyDescent="0.3">
      <c r="A1429" s="4" t="s">
        <v>1463</v>
      </c>
      <c r="B1429" s="5">
        <v>1967</v>
      </c>
      <c r="C1429" s="4" t="s">
        <v>30</v>
      </c>
      <c r="D1429" s="5">
        <v>22</v>
      </c>
      <c r="E1429" s="5" t="str">
        <f>CONCATENATE(D1429," ",C1429," ",B1429)</f>
        <v>22 Dec 1967</v>
      </c>
      <c r="F1429" s="4" t="str">
        <f>IF(M1429&lt;=30,"20-30",IF(M1429&lt;=40,"31-40",IF(M1429&lt;=50,"41-50","51+")))</f>
        <v>51+</v>
      </c>
      <c r="G1429" s="19">
        <v>11987.17</v>
      </c>
      <c r="H1429" s="4" t="s">
        <v>12</v>
      </c>
      <c r="I1429" s="4" t="s">
        <v>12</v>
      </c>
      <c r="J1429" s="4" t="s">
        <v>13</v>
      </c>
      <c r="K1429" s="4"/>
      <c r="L1429" s="4" t="str">
        <f>VLOOKUP(A1429,'Customer Names'!$A$2:$B$2336,2,FALSE)</f>
        <v>Blas</v>
      </c>
      <c r="M1429" s="4">
        <f>DATEDIF(E1429,$K$2,"y")</f>
        <v>57</v>
      </c>
      <c r="N1429" s="4">
        <f>VLOOKUP(A1429,'Medical Examinations'!$A$2:$B$2336,2,FALSE)</f>
        <v>33.880000000000003</v>
      </c>
      <c r="O1429" s="4">
        <f>VLOOKUP(A1429,'Medical Examinations'!$A$1:$J$2336,3,FALSE)</f>
        <v>10.78</v>
      </c>
      <c r="P1429" s="4" t="str">
        <f>VLOOKUP(A1429,'Medical Examinations'!$A$1:$J$2336,4,FALSE)</f>
        <v>Yes</v>
      </c>
      <c r="Q1429" s="4" t="str">
        <f>VLOOKUP(A1429,'Medical Examinations'!$A$1:$J$2336,5,FALSE)</f>
        <v>No</v>
      </c>
      <c r="R1429" s="4">
        <f>VLOOKUP(A1429,'Medical Examinations'!$A$1:$J$2336,7,FALSE)</f>
        <v>0</v>
      </c>
      <c r="S1429" s="4" t="str">
        <f>VLOOKUP(A1429,'Medical Examinations'!$A$1:$J$2336,6,FALSE)</f>
        <v>No</v>
      </c>
      <c r="T1429" s="4" t="str">
        <f>VLOOKUP(A1429,'Medical Examinations'!$A$1:$J$2336,8,FALSE)</f>
        <v>No</v>
      </c>
      <c r="U1429" s="4" t="str">
        <f>VLOOKUP(A1429,'Medical Examinations'!$A$1:$J$2336,9,FALSE)</f>
        <v>Obesity</v>
      </c>
      <c r="V1429" s="4" t="str">
        <f>VLOOKUP(A1429,'Medical Examinations'!$A$1:$J$2336,10,FALSE)</f>
        <v>Diabetes</v>
      </c>
      <c r="W1429" s="4"/>
      <c r="X1429" s="4"/>
    </row>
    <row r="1430" spans="1:24" ht="15.75" thickBot="1" x14ac:dyDescent="0.3">
      <c r="A1430" s="4" t="s">
        <v>1464</v>
      </c>
      <c r="B1430" s="5">
        <v>1983</v>
      </c>
      <c r="C1430" s="4" t="s">
        <v>10</v>
      </c>
      <c r="D1430" s="5">
        <v>4</v>
      </c>
      <c r="E1430" s="5" t="str">
        <f>CONCATENATE(D1430," ",C1430," ",B1430)</f>
        <v>4 Jul 1983</v>
      </c>
      <c r="F1430" s="4" t="str">
        <f>IF(M1430&lt;=30,"20-30",IF(M1430&lt;=40,"31-40",IF(M1430&lt;=50,"41-50","51+")))</f>
        <v>41-50</v>
      </c>
      <c r="G1430" s="19">
        <v>11987.68</v>
      </c>
      <c r="H1430" s="4" t="s">
        <v>12</v>
      </c>
      <c r="I1430" s="4" t="s">
        <v>11</v>
      </c>
      <c r="J1430" s="4" t="s">
        <v>535</v>
      </c>
      <c r="K1430" s="4"/>
      <c r="L1430" s="4" t="str">
        <f>VLOOKUP(A1430,'Customer Names'!$A$2:$B$2336,2,FALSE)</f>
        <v>Seigel</v>
      </c>
      <c r="M1430" s="4">
        <f>DATEDIF(E1430,$K$2,"y")</f>
        <v>41</v>
      </c>
      <c r="N1430" s="4">
        <f>VLOOKUP(A1430,'Medical Examinations'!$A$2:$B$2336,2,FALSE)</f>
        <v>36.799999999999997</v>
      </c>
      <c r="O1430" s="4">
        <f>VLOOKUP(A1430,'Medical Examinations'!$A$1:$J$2336,3,FALSE)</f>
        <v>5.73</v>
      </c>
      <c r="P1430" s="4" t="str">
        <f>VLOOKUP(A1430,'Medical Examinations'!$A$1:$J$2336,4,FALSE)</f>
        <v>Yes</v>
      </c>
      <c r="Q1430" s="4" t="str">
        <f>VLOOKUP(A1430,'Medical Examinations'!$A$1:$J$2336,5,FALSE)</f>
        <v>No</v>
      </c>
      <c r="R1430" s="4">
        <f>VLOOKUP(A1430,'Medical Examinations'!$A$1:$J$2336,7,FALSE)</f>
        <v>1</v>
      </c>
      <c r="S1430" s="4" t="str">
        <f>VLOOKUP(A1430,'Medical Examinations'!$A$1:$J$2336,6,FALSE)</f>
        <v>Yes</v>
      </c>
      <c r="T1430" s="4" t="str">
        <f>VLOOKUP(A1430,'Medical Examinations'!$A$1:$J$2336,8,FALSE)</f>
        <v>No</v>
      </c>
      <c r="U1430" s="4" t="str">
        <f>VLOOKUP(A1430,'Medical Examinations'!$A$1:$J$2336,9,FALSE)</f>
        <v>Obesity</v>
      </c>
      <c r="V1430" s="4" t="str">
        <f>VLOOKUP(A1430,'Medical Examinations'!$A$1:$J$2336,10,FALSE)</f>
        <v>Prediabetes</v>
      </c>
      <c r="W1430" s="4"/>
      <c r="X1430" s="4"/>
    </row>
    <row r="1431" spans="1:24" ht="15.75" thickBot="1" x14ac:dyDescent="0.3">
      <c r="A1431" s="4" t="s">
        <v>1465</v>
      </c>
      <c r="B1431" s="5">
        <v>1993</v>
      </c>
      <c r="C1431" s="4" t="s">
        <v>30</v>
      </c>
      <c r="D1431" s="5">
        <v>12</v>
      </c>
      <c r="E1431" s="5" t="str">
        <f>CONCATENATE(D1431," ",C1431," ",B1431)</f>
        <v>12 Dec 1993</v>
      </c>
      <c r="F1431" s="4" t="str">
        <f>IF(M1431&lt;=30,"20-30",IF(M1431&lt;=40,"31-40",IF(M1431&lt;=50,"41-50","51+")))</f>
        <v>31-40</v>
      </c>
      <c r="G1431" s="19">
        <v>11994.89</v>
      </c>
      <c r="H1431" s="4" t="s">
        <v>12</v>
      </c>
      <c r="I1431" s="4" t="s">
        <v>11</v>
      </c>
      <c r="J1431" s="4" t="s">
        <v>23</v>
      </c>
      <c r="K1431" s="4"/>
      <c r="L1431" s="4" t="str">
        <f>VLOOKUP(A1431,'Customer Names'!$A$2:$B$2336,2,FALSE)</f>
        <v>Prowse</v>
      </c>
      <c r="M1431" s="4">
        <f>DATEDIF(E1431,$K$2,"y")</f>
        <v>31</v>
      </c>
      <c r="N1431" s="4">
        <f>VLOOKUP(A1431,'Medical Examinations'!$A$2:$B$2336,2,FALSE)</f>
        <v>49.64</v>
      </c>
      <c r="O1431" s="4">
        <f>VLOOKUP(A1431,'Medical Examinations'!$A$1:$J$2336,3,FALSE)</f>
        <v>4.76</v>
      </c>
      <c r="P1431" s="4" t="str">
        <f>VLOOKUP(A1431,'Medical Examinations'!$A$1:$J$2336,4,FALSE)</f>
        <v>No</v>
      </c>
      <c r="Q1431" s="4" t="str">
        <f>VLOOKUP(A1431,'Medical Examinations'!$A$1:$J$2336,5,FALSE)</f>
        <v>No</v>
      </c>
      <c r="R1431" s="4">
        <f>VLOOKUP(A1431,'Medical Examinations'!$A$1:$J$2336,7,FALSE)</f>
        <v>1</v>
      </c>
      <c r="S1431" s="4" t="str">
        <f>VLOOKUP(A1431,'Medical Examinations'!$A$1:$J$2336,6,FALSE)</f>
        <v>Yes</v>
      </c>
      <c r="T1431" s="4" t="str">
        <f>VLOOKUP(A1431,'Medical Examinations'!$A$1:$J$2336,8,FALSE)</f>
        <v>No</v>
      </c>
      <c r="U1431" s="4" t="str">
        <f>VLOOKUP(A1431,'Medical Examinations'!$A$1:$J$2336,9,FALSE)</f>
        <v>Obesity</v>
      </c>
      <c r="V1431" s="4" t="str">
        <f>VLOOKUP(A1431,'Medical Examinations'!$A$1:$J$2336,10,FALSE)</f>
        <v>Normal</v>
      </c>
      <c r="W1431" s="4"/>
      <c r="X1431" s="4"/>
    </row>
    <row r="1432" spans="1:24" ht="15.75" thickBot="1" x14ac:dyDescent="0.3">
      <c r="A1432" s="4" t="s">
        <v>1466</v>
      </c>
      <c r="B1432" s="5">
        <v>1982</v>
      </c>
      <c r="C1432" s="4" t="s">
        <v>36</v>
      </c>
      <c r="D1432" s="5">
        <v>17</v>
      </c>
      <c r="E1432" s="5" t="str">
        <f>CONCATENATE(D1432," ",C1432," ",B1432)</f>
        <v>17 Oct 1982</v>
      </c>
      <c r="F1432" s="4" t="str">
        <f>IF(M1432&lt;=30,"20-30",IF(M1432&lt;=40,"31-40",IF(M1432&lt;=50,"41-50","51+")))</f>
        <v>41-50</v>
      </c>
      <c r="G1432" s="19">
        <v>12001.29</v>
      </c>
      <c r="H1432" s="4" t="s">
        <v>12</v>
      </c>
      <c r="I1432" s="4" t="s">
        <v>12</v>
      </c>
      <c r="J1432" s="4" t="s">
        <v>300</v>
      </c>
      <c r="K1432" s="4"/>
      <c r="L1432" s="4" t="str">
        <f>VLOOKUP(A1432,'Customer Names'!$A$2:$B$2336,2,FALSE)</f>
        <v>Lesniak</v>
      </c>
      <c r="M1432" s="4">
        <f>DATEDIF(E1432,$K$2,"y")</f>
        <v>42</v>
      </c>
      <c r="N1432" s="4">
        <f>VLOOKUP(A1432,'Medical Examinations'!$A$2:$B$2336,2,FALSE)</f>
        <v>36.47</v>
      </c>
      <c r="O1432" s="4">
        <f>VLOOKUP(A1432,'Medical Examinations'!$A$1:$J$2336,3,FALSE)</f>
        <v>6.21</v>
      </c>
      <c r="P1432" s="4" t="str">
        <f>VLOOKUP(A1432,'Medical Examinations'!$A$1:$J$2336,4,FALSE)</f>
        <v>No</v>
      </c>
      <c r="Q1432" s="4" t="str">
        <f>VLOOKUP(A1432,'Medical Examinations'!$A$1:$J$2336,5,FALSE)</f>
        <v>No</v>
      </c>
      <c r="R1432" s="4">
        <f>VLOOKUP(A1432,'Medical Examinations'!$A$1:$J$2336,7,FALSE)</f>
        <v>0</v>
      </c>
      <c r="S1432" s="4" t="str">
        <f>VLOOKUP(A1432,'Medical Examinations'!$A$1:$J$2336,6,FALSE)</f>
        <v>No</v>
      </c>
      <c r="T1432" s="4" t="str">
        <f>VLOOKUP(A1432,'Medical Examinations'!$A$1:$J$2336,8,FALSE)</f>
        <v>No</v>
      </c>
      <c r="U1432" s="4" t="str">
        <f>VLOOKUP(A1432,'Medical Examinations'!$A$1:$J$2336,9,FALSE)</f>
        <v>Obesity</v>
      </c>
      <c r="V1432" s="4" t="str">
        <f>VLOOKUP(A1432,'Medical Examinations'!$A$1:$J$2336,10,FALSE)</f>
        <v>Prediabetes</v>
      </c>
      <c r="W1432" s="4"/>
      <c r="X1432" s="4"/>
    </row>
    <row r="1433" spans="1:24" ht="15.75" thickBot="1" x14ac:dyDescent="0.3">
      <c r="A1433" s="4" t="s">
        <v>1467</v>
      </c>
      <c r="B1433" s="5">
        <v>1965</v>
      </c>
      <c r="C1433" s="4" t="s">
        <v>18</v>
      </c>
      <c r="D1433" s="5">
        <v>9</v>
      </c>
      <c r="E1433" s="5" t="str">
        <f>CONCATENATE(D1433," ",C1433," ",B1433)</f>
        <v>9 Jun 1965</v>
      </c>
      <c r="F1433" s="4" t="str">
        <f>IF(M1433&lt;=30,"20-30",IF(M1433&lt;=40,"31-40",IF(M1433&lt;=50,"41-50","51+")))</f>
        <v>51+</v>
      </c>
      <c r="G1433" s="19">
        <v>12029.29</v>
      </c>
      <c r="H1433" s="4" t="s">
        <v>12</v>
      </c>
      <c r="I1433" s="4" t="s">
        <v>11</v>
      </c>
      <c r="J1433" s="4" t="s">
        <v>247</v>
      </c>
      <c r="K1433" s="4"/>
      <c r="L1433" s="4" t="str">
        <f>VLOOKUP(A1433,'Customer Names'!$A$2:$B$2336,2,FALSE)</f>
        <v>Thomas</v>
      </c>
      <c r="M1433" s="4">
        <f>DATEDIF(E1433,$K$2,"y")</f>
        <v>59</v>
      </c>
      <c r="N1433" s="4">
        <f>VLOOKUP(A1433,'Medical Examinations'!$A$2:$B$2336,2,FALSE)</f>
        <v>22.23</v>
      </c>
      <c r="O1433" s="4">
        <f>VLOOKUP(A1433,'Medical Examinations'!$A$1:$J$2336,3,FALSE)</f>
        <v>9.65</v>
      </c>
      <c r="P1433" s="4" t="str">
        <f>VLOOKUP(A1433,'Medical Examinations'!$A$1:$J$2336,4,FALSE)</f>
        <v>No</v>
      </c>
      <c r="Q1433" s="4" t="str">
        <f>VLOOKUP(A1433,'Medical Examinations'!$A$1:$J$2336,5,FALSE)</f>
        <v>No</v>
      </c>
      <c r="R1433" s="4">
        <f>VLOOKUP(A1433,'Medical Examinations'!$A$1:$J$2336,7,FALSE)</f>
        <v>0</v>
      </c>
      <c r="S1433" s="4" t="str">
        <f>VLOOKUP(A1433,'Medical Examinations'!$A$1:$J$2336,6,FALSE)</f>
        <v>No</v>
      </c>
      <c r="T1433" s="4" t="str">
        <f>VLOOKUP(A1433,'Medical Examinations'!$A$1:$J$2336,8,FALSE)</f>
        <v>No</v>
      </c>
      <c r="U1433" s="4" t="str">
        <f>VLOOKUP(A1433,'Medical Examinations'!$A$1:$J$2336,9,FALSE)</f>
        <v>Normal Weight</v>
      </c>
      <c r="V1433" s="4" t="str">
        <f>VLOOKUP(A1433,'Medical Examinations'!$A$1:$J$2336,10,FALSE)</f>
        <v>Diabetes</v>
      </c>
      <c r="W1433" s="4"/>
      <c r="X1433" s="4"/>
    </row>
    <row r="1434" spans="1:24" ht="15.75" thickBot="1" x14ac:dyDescent="0.3">
      <c r="A1434" s="4" t="s">
        <v>1468</v>
      </c>
      <c r="B1434" s="5">
        <v>1965</v>
      </c>
      <c r="C1434" s="4" t="s">
        <v>36</v>
      </c>
      <c r="D1434" s="5">
        <v>29</v>
      </c>
      <c r="E1434" s="5" t="str">
        <f>CONCATENATE(D1434," ",C1434," ",B1434)</f>
        <v>29 Oct 1965</v>
      </c>
      <c r="F1434" s="4" t="str">
        <f>IF(M1434&lt;=30,"20-30",IF(M1434&lt;=40,"31-40",IF(M1434&lt;=50,"41-50","51+")))</f>
        <v>51+</v>
      </c>
      <c r="G1434" s="19">
        <v>12032.33</v>
      </c>
      <c r="H1434" s="4" t="s">
        <v>12</v>
      </c>
      <c r="I1434" s="4" t="s">
        <v>16</v>
      </c>
      <c r="J1434" s="4" t="s">
        <v>42</v>
      </c>
      <c r="K1434" s="4"/>
      <c r="L1434" s="4" t="str">
        <f>VLOOKUP(A1434,'Customer Names'!$A$2:$B$2336,2,FALSE)</f>
        <v>Labrosse</v>
      </c>
      <c r="M1434" s="4">
        <f>DATEDIF(E1434,$K$2,"y")</f>
        <v>59</v>
      </c>
      <c r="N1434" s="4">
        <f>VLOOKUP(A1434,'Medical Examinations'!$A$2:$B$2336,2,FALSE)</f>
        <v>20.100000000000001</v>
      </c>
      <c r="O1434" s="4">
        <f>VLOOKUP(A1434,'Medical Examinations'!$A$1:$J$2336,3,FALSE)</f>
        <v>10.52</v>
      </c>
      <c r="P1434" s="4" t="str">
        <f>VLOOKUP(A1434,'Medical Examinations'!$A$1:$J$2336,4,FALSE)</f>
        <v>No</v>
      </c>
      <c r="Q1434" s="4" t="str">
        <f>VLOOKUP(A1434,'Medical Examinations'!$A$1:$J$2336,5,FALSE)</f>
        <v>No</v>
      </c>
      <c r="R1434" s="4">
        <f>VLOOKUP(A1434,'Medical Examinations'!$A$1:$J$2336,7,FALSE)</f>
        <v>0</v>
      </c>
      <c r="S1434" s="4" t="str">
        <f>VLOOKUP(A1434,'Medical Examinations'!$A$1:$J$2336,6,FALSE)</f>
        <v>No</v>
      </c>
      <c r="T1434" s="4" t="str">
        <f>VLOOKUP(A1434,'Medical Examinations'!$A$1:$J$2336,8,FALSE)</f>
        <v>No</v>
      </c>
      <c r="U1434" s="4" t="str">
        <f>VLOOKUP(A1434,'Medical Examinations'!$A$1:$J$2336,9,FALSE)</f>
        <v>Normal Weight</v>
      </c>
      <c r="V1434" s="4" t="str">
        <f>VLOOKUP(A1434,'Medical Examinations'!$A$1:$J$2336,10,FALSE)</f>
        <v>Diabetes</v>
      </c>
      <c r="W1434" s="4"/>
      <c r="X1434" s="4"/>
    </row>
    <row r="1435" spans="1:24" ht="15.75" thickBot="1" x14ac:dyDescent="0.3">
      <c r="A1435" s="4" t="s">
        <v>1469</v>
      </c>
      <c r="B1435" s="5">
        <v>1979</v>
      </c>
      <c r="C1435" s="4" t="s">
        <v>36</v>
      </c>
      <c r="D1435" s="5">
        <v>16</v>
      </c>
      <c r="E1435" s="5" t="str">
        <f>CONCATENATE(D1435," ",C1435," ",B1435)</f>
        <v>16 Oct 1979</v>
      </c>
      <c r="F1435" s="4" t="str">
        <f>IF(M1435&lt;=30,"20-30",IF(M1435&lt;=40,"31-40",IF(M1435&lt;=50,"41-50","51+")))</f>
        <v>41-50</v>
      </c>
      <c r="G1435" s="19">
        <v>12035.18</v>
      </c>
      <c r="H1435" s="4" t="s">
        <v>12</v>
      </c>
      <c r="I1435" s="4" t="s">
        <v>12</v>
      </c>
      <c r="J1435" s="4" t="s">
        <v>300</v>
      </c>
      <c r="K1435" s="4"/>
      <c r="L1435" s="4" t="str">
        <f>VLOOKUP(A1435,'Customer Names'!$A$2:$B$2336,2,FALSE)</f>
        <v>Doran</v>
      </c>
      <c r="M1435" s="4">
        <f>DATEDIF(E1435,$K$2,"y")</f>
        <v>45</v>
      </c>
      <c r="N1435" s="4">
        <f>VLOOKUP(A1435,'Medical Examinations'!$A$2:$B$2336,2,FALSE)</f>
        <v>35.700000000000003</v>
      </c>
      <c r="O1435" s="4">
        <f>VLOOKUP(A1435,'Medical Examinations'!$A$1:$J$2336,3,FALSE)</f>
        <v>4.0599999999999996</v>
      </c>
      <c r="P1435" s="4" t="str">
        <f>VLOOKUP(A1435,'Medical Examinations'!$A$1:$J$2336,4,FALSE)</f>
        <v>No</v>
      </c>
      <c r="Q1435" s="4" t="str">
        <f>VLOOKUP(A1435,'Medical Examinations'!$A$1:$J$2336,5,FALSE)</f>
        <v>No</v>
      </c>
      <c r="R1435" s="4">
        <f>VLOOKUP(A1435,'Medical Examinations'!$A$1:$J$2336,7,FALSE)</f>
        <v>1</v>
      </c>
      <c r="S1435" s="4" t="str">
        <f>VLOOKUP(A1435,'Medical Examinations'!$A$1:$J$2336,6,FALSE)</f>
        <v>Yes</v>
      </c>
      <c r="T1435" s="4" t="str">
        <f>VLOOKUP(A1435,'Medical Examinations'!$A$1:$J$2336,8,FALSE)</f>
        <v>No</v>
      </c>
      <c r="U1435" s="4" t="str">
        <f>VLOOKUP(A1435,'Medical Examinations'!$A$1:$J$2336,9,FALSE)</f>
        <v>Obesity</v>
      </c>
      <c r="V1435" s="4" t="str">
        <f>VLOOKUP(A1435,'Medical Examinations'!$A$1:$J$2336,10,FALSE)</f>
        <v>Normal</v>
      </c>
      <c r="W1435" s="4"/>
      <c r="X1435" s="4"/>
    </row>
    <row r="1436" spans="1:24" ht="15.75" thickBot="1" x14ac:dyDescent="0.3">
      <c r="A1436" s="4" t="s">
        <v>1470</v>
      </c>
      <c r="B1436" s="5">
        <v>1966</v>
      </c>
      <c r="C1436" s="4" t="s">
        <v>15</v>
      </c>
      <c r="D1436" s="5">
        <v>24</v>
      </c>
      <c r="E1436" s="5" t="str">
        <f>CONCATENATE(D1436," ",C1436," ",B1436)</f>
        <v>24 Nov 1966</v>
      </c>
      <c r="F1436" s="4" t="str">
        <f>IF(M1436&lt;=30,"20-30",IF(M1436&lt;=40,"31-40",IF(M1436&lt;=50,"41-50","51+")))</f>
        <v>51+</v>
      </c>
      <c r="G1436" s="19">
        <v>12044.34</v>
      </c>
      <c r="H1436" s="4" t="s">
        <v>12</v>
      </c>
      <c r="I1436" s="4" t="s">
        <v>16</v>
      </c>
      <c r="J1436" s="4" t="s">
        <v>23</v>
      </c>
      <c r="K1436" s="4"/>
      <c r="L1436" s="4" t="str">
        <f>VLOOKUP(A1436,'Customer Names'!$A$2:$B$2336,2,FALSE)</f>
        <v>Sheppard</v>
      </c>
      <c r="M1436" s="4">
        <f>DATEDIF(E1436,$K$2,"y")</f>
        <v>58</v>
      </c>
      <c r="N1436" s="4">
        <f>VLOOKUP(A1436,'Medical Examinations'!$A$2:$B$2336,2,FALSE)</f>
        <v>26.6</v>
      </c>
      <c r="O1436" s="4">
        <f>VLOOKUP(A1436,'Medical Examinations'!$A$1:$J$2336,3,FALSE)</f>
        <v>5.07</v>
      </c>
      <c r="P1436" s="4" t="str">
        <f>VLOOKUP(A1436,'Medical Examinations'!$A$1:$J$2336,4,FALSE)</f>
        <v>Yes</v>
      </c>
      <c r="Q1436" s="4" t="str">
        <f>VLOOKUP(A1436,'Medical Examinations'!$A$1:$J$2336,5,FALSE)</f>
        <v>No</v>
      </c>
      <c r="R1436" s="4">
        <f>VLOOKUP(A1436,'Medical Examinations'!$A$1:$J$2336,7,FALSE)</f>
        <v>2</v>
      </c>
      <c r="S1436" s="4" t="str">
        <f>VLOOKUP(A1436,'Medical Examinations'!$A$1:$J$2336,6,FALSE)</f>
        <v>No</v>
      </c>
      <c r="T1436" s="4" t="str">
        <f>VLOOKUP(A1436,'Medical Examinations'!$A$1:$J$2336,8,FALSE)</f>
        <v>No</v>
      </c>
      <c r="U1436" s="4" t="str">
        <f>VLOOKUP(A1436,'Medical Examinations'!$A$1:$J$2336,9,FALSE)</f>
        <v>Overweight</v>
      </c>
      <c r="V1436" s="4" t="str">
        <f>VLOOKUP(A1436,'Medical Examinations'!$A$1:$J$2336,10,FALSE)</f>
        <v>Normal</v>
      </c>
      <c r="W1436" s="4"/>
      <c r="X1436" s="4"/>
    </row>
    <row r="1437" spans="1:24" ht="15.75" thickBot="1" x14ac:dyDescent="0.3">
      <c r="A1437" s="4" t="s">
        <v>1471</v>
      </c>
      <c r="B1437" s="5">
        <v>1986</v>
      </c>
      <c r="C1437" s="4" t="s">
        <v>20</v>
      </c>
      <c r="D1437" s="5">
        <v>7</v>
      </c>
      <c r="E1437" s="5" t="str">
        <f>CONCATENATE(D1437," ",C1437," ",B1437)</f>
        <v>7 Sep 1986</v>
      </c>
      <c r="F1437" s="4" t="str">
        <f>IF(M1437&lt;=30,"20-30",IF(M1437&lt;=40,"31-40",IF(M1437&lt;=50,"41-50","51+")))</f>
        <v>31-40</v>
      </c>
      <c r="G1437" s="19">
        <v>12048.13</v>
      </c>
      <c r="H1437" s="4" t="s">
        <v>12</v>
      </c>
      <c r="I1437" s="4" t="s">
        <v>11</v>
      </c>
      <c r="J1437" s="4" t="s">
        <v>535</v>
      </c>
      <c r="K1437" s="4"/>
      <c r="L1437" s="4" t="str">
        <f>VLOOKUP(A1437,'Customer Names'!$A$2:$B$2336,2,FALSE)</f>
        <v>White</v>
      </c>
      <c r="M1437" s="4">
        <f>DATEDIF(E1437,$K$2,"y")</f>
        <v>38</v>
      </c>
      <c r="N1437" s="4">
        <f>VLOOKUP(A1437,'Medical Examinations'!$A$2:$B$2336,2,FALSE)</f>
        <v>39.25</v>
      </c>
      <c r="O1437" s="4">
        <f>VLOOKUP(A1437,'Medical Examinations'!$A$1:$J$2336,3,FALSE)</f>
        <v>8.41</v>
      </c>
      <c r="P1437" s="4" t="str">
        <f>VLOOKUP(A1437,'Medical Examinations'!$A$1:$J$2336,4,FALSE)</f>
        <v>Yes</v>
      </c>
      <c r="Q1437" s="4" t="str">
        <f>VLOOKUP(A1437,'Medical Examinations'!$A$1:$J$2336,5,FALSE)</f>
        <v>No</v>
      </c>
      <c r="R1437" s="4">
        <f>VLOOKUP(A1437,'Medical Examinations'!$A$1:$J$2336,7,FALSE)</f>
        <v>1</v>
      </c>
      <c r="S1437" s="4" t="str">
        <f>VLOOKUP(A1437,'Medical Examinations'!$A$1:$J$2336,6,FALSE)</f>
        <v>No</v>
      </c>
      <c r="T1437" s="4" t="str">
        <f>VLOOKUP(A1437,'Medical Examinations'!$A$1:$J$2336,8,FALSE)</f>
        <v>No</v>
      </c>
      <c r="U1437" s="4" t="str">
        <f>VLOOKUP(A1437,'Medical Examinations'!$A$1:$J$2336,9,FALSE)</f>
        <v>Obesity</v>
      </c>
      <c r="V1437" s="4" t="str">
        <f>VLOOKUP(A1437,'Medical Examinations'!$A$1:$J$2336,10,FALSE)</f>
        <v>Diabetes</v>
      </c>
      <c r="W1437" s="4"/>
      <c r="X1437" s="4"/>
    </row>
    <row r="1438" spans="1:24" ht="15.75" thickBot="1" x14ac:dyDescent="0.3">
      <c r="A1438" s="4" t="s">
        <v>1472</v>
      </c>
      <c r="B1438" s="5">
        <v>1984</v>
      </c>
      <c r="C1438" s="4" t="s">
        <v>20</v>
      </c>
      <c r="D1438" s="5">
        <v>2</v>
      </c>
      <c r="E1438" s="5" t="str">
        <f>CONCATENATE(D1438," ",C1438," ",B1438)</f>
        <v>2 Sep 1984</v>
      </c>
      <c r="F1438" s="4" t="str">
        <f>IF(M1438&lt;=30,"20-30",IF(M1438&lt;=40,"31-40",IF(M1438&lt;=50,"41-50","51+")))</f>
        <v>31-40</v>
      </c>
      <c r="G1438" s="19">
        <v>12091.34</v>
      </c>
      <c r="H1438" s="4" t="s">
        <v>12</v>
      </c>
      <c r="I1438" s="4" t="s">
        <v>11</v>
      </c>
      <c r="J1438" s="4" t="s">
        <v>632</v>
      </c>
      <c r="K1438" s="4"/>
      <c r="L1438" s="4" t="str">
        <f>VLOOKUP(A1438,'Customer Names'!$A$2:$B$2336,2,FALSE)</f>
        <v>Walsh</v>
      </c>
      <c r="M1438" s="4">
        <f>DATEDIF(E1438,$K$2,"y")</f>
        <v>40</v>
      </c>
      <c r="N1438" s="4">
        <f>VLOOKUP(A1438,'Medical Examinations'!$A$2:$B$2336,2,FALSE)</f>
        <v>38.25</v>
      </c>
      <c r="O1438" s="4">
        <f>VLOOKUP(A1438,'Medical Examinations'!$A$1:$J$2336,3,FALSE)</f>
        <v>6.2</v>
      </c>
      <c r="P1438" s="4" t="str">
        <f>VLOOKUP(A1438,'Medical Examinations'!$A$1:$J$2336,4,FALSE)</f>
        <v>No</v>
      </c>
      <c r="Q1438" s="4" t="str">
        <f>VLOOKUP(A1438,'Medical Examinations'!$A$1:$J$2336,5,FALSE)</f>
        <v>No</v>
      </c>
      <c r="R1438" s="4">
        <f>VLOOKUP(A1438,'Medical Examinations'!$A$1:$J$2336,7,FALSE)</f>
        <v>1</v>
      </c>
      <c r="S1438" s="4" t="str">
        <f>VLOOKUP(A1438,'Medical Examinations'!$A$1:$J$2336,6,FALSE)</f>
        <v>No</v>
      </c>
      <c r="T1438" s="4" t="str">
        <f>VLOOKUP(A1438,'Medical Examinations'!$A$1:$J$2336,8,FALSE)</f>
        <v>No</v>
      </c>
      <c r="U1438" s="4" t="str">
        <f>VLOOKUP(A1438,'Medical Examinations'!$A$1:$J$2336,9,FALSE)</f>
        <v>Obesity</v>
      </c>
      <c r="V1438" s="4" t="str">
        <f>VLOOKUP(A1438,'Medical Examinations'!$A$1:$J$2336,10,FALSE)</f>
        <v>Prediabetes</v>
      </c>
      <c r="W1438" s="4"/>
      <c r="X1438" s="4"/>
    </row>
    <row r="1439" spans="1:24" ht="15.75" thickBot="1" x14ac:dyDescent="0.3">
      <c r="A1439" s="4" t="s">
        <v>1473</v>
      </c>
      <c r="B1439" s="5">
        <v>1968</v>
      </c>
      <c r="C1439" s="4" t="s">
        <v>18</v>
      </c>
      <c r="D1439" s="5">
        <v>21</v>
      </c>
      <c r="E1439" s="5" t="str">
        <f>CONCATENATE(D1439," ",C1439," ",B1439)</f>
        <v>21 Jun 1968</v>
      </c>
      <c r="F1439" s="4" t="str">
        <f>IF(M1439&lt;=30,"20-30",IF(M1439&lt;=40,"31-40",IF(M1439&lt;=50,"41-50","51+")))</f>
        <v>51+</v>
      </c>
      <c r="G1439" s="19">
        <v>12094.48</v>
      </c>
      <c r="H1439" s="4" t="s">
        <v>12</v>
      </c>
      <c r="I1439" s="4" t="s">
        <v>12</v>
      </c>
      <c r="J1439" s="4" t="s">
        <v>42</v>
      </c>
      <c r="K1439" s="4"/>
      <c r="L1439" s="4" t="str">
        <f>VLOOKUP(A1439,'Customer Names'!$A$2:$B$2336,2,FALSE)</f>
        <v>Woo</v>
      </c>
      <c r="M1439" s="4">
        <f>DATEDIF(E1439,$K$2,"y")</f>
        <v>56</v>
      </c>
      <c r="N1439" s="4">
        <f>VLOOKUP(A1439,'Medical Examinations'!$A$2:$B$2336,2,FALSE)</f>
        <v>23</v>
      </c>
      <c r="O1439" s="4">
        <f>VLOOKUP(A1439,'Medical Examinations'!$A$1:$J$2336,3,FALSE)</f>
        <v>9.8800000000000008</v>
      </c>
      <c r="P1439" s="4" t="str">
        <f>VLOOKUP(A1439,'Medical Examinations'!$A$1:$J$2336,4,FALSE)</f>
        <v>No</v>
      </c>
      <c r="Q1439" s="4" t="str">
        <f>VLOOKUP(A1439,'Medical Examinations'!$A$1:$J$2336,5,FALSE)</f>
        <v>No</v>
      </c>
      <c r="R1439" s="4">
        <f>VLOOKUP(A1439,'Medical Examinations'!$A$1:$J$2336,7,FALSE)</f>
        <v>0</v>
      </c>
      <c r="S1439" s="4" t="str">
        <f>VLOOKUP(A1439,'Medical Examinations'!$A$1:$J$2336,6,FALSE)</f>
        <v>No</v>
      </c>
      <c r="T1439" s="4" t="str">
        <f>VLOOKUP(A1439,'Medical Examinations'!$A$1:$J$2336,8,FALSE)</f>
        <v>No</v>
      </c>
      <c r="U1439" s="4" t="str">
        <f>VLOOKUP(A1439,'Medical Examinations'!$A$1:$J$2336,9,FALSE)</f>
        <v>Normal Weight</v>
      </c>
      <c r="V1439" s="4" t="str">
        <f>VLOOKUP(A1439,'Medical Examinations'!$A$1:$J$2336,10,FALSE)</f>
        <v>Diabetes</v>
      </c>
      <c r="W1439" s="4"/>
      <c r="X1439" s="4"/>
    </row>
    <row r="1440" spans="1:24" ht="15.75" thickBot="1" x14ac:dyDescent="0.3">
      <c r="A1440" s="4" t="s">
        <v>1474</v>
      </c>
      <c r="B1440" s="5">
        <v>1968</v>
      </c>
      <c r="C1440" s="4" t="s">
        <v>30</v>
      </c>
      <c r="D1440" s="5">
        <v>9</v>
      </c>
      <c r="E1440" s="5" t="str">
        <f>CONCATENATE(D1440," ",C1440," ",B1440)</f>
        <v>9 Dec 1968</v>
      </c>
      <c r="F1440" s="4" t="str">
        <f>IF(M1440&lt;=30,"20-30",IF(M1440&lt;=40,"31-40",IF(M1440&lt;=50,"41-50","51+")))</f>
        <v>51+</v>
      </c>
      <c r="G1440" s="19">
        <v>12096.65</v>
      </c>
      <c r="H1440" s="4" t="s">
        <v>12</v>
      </c>
      <c r="I1440" s="4" t="s">
        <v>16</v>
      </c>
      <c r="J1440" s="4" t="s">
        <v>247</v>
      </c>
      <c r="K1440" s="4"/>
      <c r="L1440" s="4" t="str">
        <f>VLOOKUP(A1440,'Customer Names'!$A$2:$B$2336,2,FALSE)</f>
        <v>Rogers</v>
      </c>
      <c r="M1440" s="4">
        <f>DATEDIF(E1440,$K$2,"y")</f>
        <v>56</v>
      </c>
      <c r="N1440" s="4">
        <f>VLOOKUP(A1440,'Medical Examinations'!$A$2:$B$2336,2,FALSE)</f>
        <v>28.88</v>
      </c>
      <c r="O1440" s="4">
        <f>VLOOKUP(A1440,'Medical Examinations'!$A$1:$J$2336,3,FALSE)</f>
        <v>11.5</v>
      </c>
      <c r="P1440" s="4" t="str">
        <f>VLOOKUP(A1440,'Medical Examinations'!$A$1:$J$2336,4,FALSE)</f>
        <v>No</v>
      </c>
      <c r="Q1440" s="4" t="str">
        <f>VLOOKUP(A1440,'Medical Examinations'!$A$1:$J$2336,5,FALSE)</f>
        <v>No</v>
      </c>
      <c r="R1440" s="4">
        <f>VLOOKUP(A1440,'Medical Examinations'!$A$1:$J$2336,7,FALSE)</f>
        <v>0</v>
      </c>
      <c r="S1440" s="4" t="str">
        <f>VLOOKUP(A1440,'Medical Examinations'!$A$1:$J$2336,6,FALSE)</f>
        <v>No</v>
      </c>
      <c r="T1440" s="4" t="str">
        <f>VLOOKUP(A1440,'Medical Examinations'!$A$1:$J$2336,8,FALSE)</f>
        <v>No</v>
      </c>
      <c r="U1440" s="4" t="str">
        <f>VLOOKUP(A1440,'Medical Examinations'!$A$1:$J$2336,9,FALSE)</f>
        <v>Overweight</v>
      </c>
      <c r="V1440" s="4" t="str">
        <f>VLOOKUP(A1440,'Medical Examinations'!$A$1:$J$2336,10,FALSE)</f>
        <v>Diabetes</v>
      </c>
      <c r="W1440" s="4"/>
      <c r="X1440" s="4"/>
    </row>
    <row r="1441" spans="1:24" ht="15.75" thickBot="1" x14ac:dyDescent="0.3">
      <c r="A1441" s="4" t="s">
        <v>1475</v>
      </c>
      <c r="B1441" s="5">
        <v>1968</v>
      </c>
      <c r="C1441" s="4" t="s">
        <v>36</v>
      </c>
      <c r="D1441" s="5">
        <v>25</v>
      </c>
      <c r="E1441" s="5" t="str">
        <f>CONCATENATE(D1441," ",C1441," ",B1441)</f>
        <v>25 Oct 1968</v>
      </c>
      <c r="F1441" s="4" t="str">
        <f>IF(M1441&lt;=30,"20-30",IF(M1441&lt;=40,"31-40",IF(M1441&lt;=50,"41-50","51+")))</f>
        <v>51+</v>
      </c>
      <c r="G1441" s="19">
        <v>12105.32</v>
      </c>
      <c r="H1441" s="4" t="s">
        <v>12</v>
      </c>
      <c r="I1441" s="4" t="s">
        <v>12</v>
      </c>
      <c r="J1441" s="4" t="s">
        <v>42</v>
      </c>
      <c r="K1441" s="4"/>
      <c r="L1441" s="4" t="str">
        <f>VLOOKUP(A1441,'Customer Names'!$A$2:$B$2336,2,FALSE)</f>
        <v>Mudy-Mader</v>
      </c>
      <c r="M1441" s="4">
        <f>DATEDIF(E1441,$K$2,"y")</f>
        <v>56</v>
      </c>
      <c r="N1441" s="4">
        <f>VLOOKUP(A1441,'Medical Examinations'!$A$2:$B$2336,2,FALSE)</f>
        <v>30.8</v>
      </c>
      <c r="O1441" s="4">
        <f>VLOOKUP(A1441,'Medical Examinations'!$A$1:$J$2336,3,FALSE)</f>
        <v>10.95</v>
      </c>
      <c r="P1441" s="4" t="str">
        <f>VLOOKUP(A1441,'Medical Examinations'!$A$1:$J$2336,4,FALSE)</f>
        <v>No</v>
      </c>
      <c r="Q1441" s="4" t="str">
        <f>VLOOKUP(A1441,'Medical Examinations'!$A$1:$J$2336,5,FALSE)</f>
        <v>No</v>
      </c>
      <c r="R1441" s="4">
        <f>VLOOKUP(A1441,'Medical Examinations'!$A$1:$J$2336,7,FALSE)</f>
        <v>0</v>
      </c>
      <c r="S1441" s="4" t="str">
        <f>VLOOKUP(A1441,'Medical Examinations'!$A$1:$J$2336,6,FALSE)</f>
        <v>No</v>
      </c>
      <c r="T1441" s="4" t="str">
        <f>VLOOKUP(A1441,'Medical Examinations'!$A$1:$J$2336,8,FALSE)</f>
        <v>No</v>
      </c>
      <c r="U1441" s="4" t="str">
        <f>VLOOKUP(A1441,'Medical Examinations'!$A$1:$J$2336,9,FALSE)</f>
        <v>Obesity</v>
      </c>
      <c r="V1441" s="4" t="str">
        <f>VLOOKUP(A1441,'Medical Examinations'!$A$1:$J$2336,10,FALSE)</f>
        <v>Diabetes</v>
      </c>
      <c r="W1441" s="4"/>
      <c r="X1441" s="4"/>
    </row>
    <row r="1442" spans="1:24" ht="15.75" thickBot="1" x14ac:dyDescent="0.3">
      <c r="A1442" s="4" t="s">
        <v>1476</v>
      </c>
      <c r="B1442" s="5">
        <v>1963</v>
      </c>
      <c r="C1442" s="4" t="s">
        <v>10</v>
      </c>
      <c r="D1442" s="5">
        <v>20</v>
      </c>
      <c r="E1442" s="5" t="str">
        <f>CONCATENATE(D1442," ",C1442," ",B1442)</f>
        <v>20 Jul 1963</v>
      </c>
      <c r="F1442" s="4" t="str">
        <f>IF(M1442&lt;=30,"20-30",IF(M1442&lt;=40,"31-40",IF(M1442&lt;=50,"41-50","51+")))</f>
        <v>51+</v>
      </c>
      <c r="G1442" s="19">
        <v>12124.99</v>
      </c>
      <c r="H1442" s="4" t="s">
        <v>12</v>
      </c>
      <c r="I1442" s="4" t="s">
        <v>16</v>
      </c>
      <c r="J1442" s="4" t="s">
        <v>23</v>
      </c>
      <c r="K1442" s="4"/>
      <c r="L1442" s="4" t="str">
        <f>VLOOKUP(A1442,'Customer Names'!$A$2:$B$2336,2,FALSE)</f>
        <v>Traiser</v>
      </c>
      <c r="M1442" s="4">
        <f>DATEDIF(E1442,$K$2,"y")</f>
        <v>61</v>
      </c>
      <c r="N1442" s="4">
        <f>VLOOKUP(A1442,'Medical Examinations'!$A$2:$B$2336,2,FALSE)</f>
        <v>25.46</v>
      </c>
      <c r="O1442" s="4">
        <f>VLOOKUP(A1442,'Medical Examinations'!$A$1:$J$2336,3,FALSE)</f>
        <v>11.52</v>
      </c>
      <c r="P1442" s="4" t="str">
        <f>VLOOKUP(A1442,'Medical Examinations'!$A$1:$J$2336,4,FALSE)</f>
        <v>Yes</v>
      </c>
      <c r="Q1442" s="4" t="str">
        <f>VLOOKUP(A1442,'Medical Examinations'!$A$1:$J$2336,5,FALSE)</f>
        <v>No</v>
      </c>
      <c r="R1442" s="4">
        <f>VLOOKUP(A1442,'Medical Examinations'!$A$1:$J$2336,7,FALSE)</f>
        <v>1</v>
      </c>
      <c r="S1442" s="4" t="str">
        <f>VLOOKUP(A1442,'Medical Examinations'!$A$1:$J$2336,6,FALSE)</f>
        <v>Yes</v>
      </c>
      <c r="T1442" s="4" t="str">
        <f>VLOOKUP(A1442,'Medical Examinations'!$A$1:$J$2336,8,FALSE)</f>
        <v>No</v>
      </c>
      <c r="U1442" s="4" t="str">
        <f>VLOOKUP(A1442,'Medical Examinations'!$A$1:$J$2336,9,FALSE)</f>
        <v>Overweight</v>
      </c>
      <c r="V1442" s="4" t="str">
        <f>VLOOKUP(A1442,'Medical Examinations'!$A$1:$J$2336,10,FALSE)</f>
        <v>Diabetes</v>
      </c>
      <c r="W1442" s="4"/>
      <c r="X1442" s="4"/>
    </row>
    <row r="1443" spans="1:24" ht="15.75" thickBot="1" x14ac:dyDescent="0.3">
      <c r="A1443" s="4" t="s">
        <v>1477</v>
      </c>
      <c r="B1443" s="5">
        <v>1963</v>
      </c>
      <c r="C1443" s="4" t="s">
        <v>18</v>
      </c>
      <c r="D1443" s="5">
        <v>4</v>
      </c>
      <c r="E1443" s="5" t="str">
        <f>CONCATENATE(D1443," ",C1443," ",B1443)</f>
        <v>4 Jun 1963</v>
      </c>
      <c r="F1443" s="4" t="str">
        <f>IF(M1443&lt;=30,"20-30",IF(M1443&lt;=40,"31-40",IF(M1443&lt;=50,"41-50","51+")))</f>
        <v>51+</v>
      </c>
      <c r="G1443" s="19">
        <v>12129.61</v>
      </c>
      <c r="H1443" s="4" t="s">
        <v>12</v>
      </c>
      <c r="I1443" s="4" t="s">
        <v>16</v>
      </c>
      <c r="J1443" s="4" t="s">
        <v>23</v>
      </c>
      <c r="K1443" s="4"/>
      <c r="L1443" s="4" t="str">
        <f>VLOOKUP(A1443,'Customer Names'!$A$2:$B$2336,2,FALSE)</f>
        <v>Butcher</v>
      </c>
      <c r="M1443" s="4">
        <f>DATEDIF(E1443,$K$2,"y")</f>
        <v>61</v>
      </c>
      <c r="N1443" s="4">
        <f>VLOOKUP(A1443,'Medical Examinations'!$A$2:$B$2336,2,FALSE)</f>
        <v>28.785</v>
      </c>
      <c r="O1443" s="4">
        <f>VLOOKUP(A1443,'Medical Examinations'!$A$1:$J$2336,3,FALSE)</f>
        <v>9.1</v>
      </c>
      <c r="P1443" s="4" t="str">
        <f>VLOOKUP(A1443,'Medical Examinations'!$A$1:$J$2336,4,FALSE)</f>
        <v>Yes</v>
      </c>
      <c r="Q1443" s="4" t="str">
        <f>VLOOKUP(A1443,'Medical Examinations'!$A$1:$J$2336,5,FALSE)</f>
        <v>No</v>
      </c>
      <c r="R1443" s="4">
        <f>VLOOKUP(A1443,'Medical Examinations'!$A$1:$J$2336,7,FALSE)</f>
        <v>1</v>
      </c>
      <c r="S1443" s="4" t="str">
        <f>VLOOKUP(A1443,'Medical Examinations'!$A$1:$J$2336,6,FALSE)</f>
        <v>Yes</v>
      </c>
      <c r="T1443" s="4" t="str">
        <f>VLOOKUP(A1443,'Medical Examinations'!$A$1:$J$2336,8,FALSE)</f>
        <v>No</v>
      </c>
      <c r="U1443" s="4" t="str">
        <f>VLOOKUP(A1443,'Medical Examinations'!$A$1:$J$2336,9,FALSE)</f>
        <v>Overweight</v>
      </c>
      <c r="V1443" s="4" t="str">
        <f>VLOOKUP(A1443,'Medical Examinations'!$A$1:$J$2336,10,FALSE)</f>
        <v>Diabetes</v>
      </c>
      <c r="W1443" s="4"/>
      <c r="X1443" s="4"/>
    </row>
    <row r="1444" spans="1:24" ht="15.75" thickBot="1" x14ac:dyDescent="0.3">
      <c r="A1444" s="4" t="s">
        <v>1478</v>
      </c>
      <c r="B1444" s="5">
        <v>1991</v>
      </c>
      <c r="C1444" s="4" t="s">
        <v>15</v>
      </c>
      <c r="D1444" s="5">
        <v>6</v>
      </c>
      <c r="E1444" s="5" t="str">
        <f>CONCATENATE(D1444," ",C1444," ",B1444)</f>
        <v>6 Nov 1991</v>
      </c>
      <c r="F1444" s="4" t="str">
        <f>IF(M1444&lt;=30,"20-30",IF(M1444&lt;=40,"31-40",IF(M1444&lt;=50,"41-50","51+")))</f>
        <v>31-40</v>
      </c>
      <c r="G1444" s="19">
        <v>12130.8</v>
      </c>
      <c r="H1444" s="4" t="s">
        <v>12</v>
      </c>
      <c r="I1444" s="4" t="s">
        <v>12</v>
      </c>
      <c r="J1444" s="4" t="s">
        <v>535</v>
      </c>
      <c r="K1444" s="4"/>
      <c r="L1444" s="4" t="str">
        <f>VLOOKUP(A1444,'Customer Names'!$A$2:$B$2336,2,FALSE)</f>
        <v>Glass</v>
      </c>
      <c r="M1444" s="4">
        <f>DATEDIF(E1444,$K$2,"y")</f>
        <v>33</v>
      </c>
      <c r="N1444" s="4">
        <f>VLOOKUP(A1444,'Medical Examinations'!$A$2:$B$2336,2,FALSE)</f>
        <v>43.28</v>
      </c>
      <c r="O1444" s="4">
        <f>VLOOKUP(A1444,'Medical Examinations'!$A$1:$J$2336,3,FALSE)</f>
        <v>4.41</v>
      </c>
      <c r="P1444" s="4" t="str">
        <f>VLOOKUP(A1444,'Medical Examinations'!$A$1:$J$2336,4,FALSE)</f>
        <v>No</v>
      </c>
      <c r="Q1444" s="4" t="str">
        <f>VLOOKUP(A1444,'Medical Examinations'!$A$1:$J$2336,5,FALSE)</f>
        <v>No</v>
      </c>
      <c r="R1444" s="4">
        <f>VLOOKUP(A1444,'Medical Examinations'!$A$1:$J$2336,7,FALSE)</f>
        <v>0</v>
      </c>
      <c r="S1444" s="4" t="str">
        <f>VLOOKUP(A1444,'Medical Examinations'!$A$1:$J$2336,6,FALSE)</f>
        <v>No</v>
      </c>
      <c r="T1444" s="4" t="str">
        <f>VLOOKUP(A1444,'Medical Examinations'!$A$1:$J$2336,8,FALSE)</f>
        <v>No</v>
      </c>
      <c r="U1444" s="4" t="str">
        <f>VLOOKUP(A1444,'Medical Examinations'!$A$1:$J$2336,9,FALSE)</f>
        <v>Obesity</v>
      </c>
      <c r="V1444" s="4" t="str">
        <f>VLOOKUP(A1444,'Medical Examinations'!$A$1:$J$2336,10,FALSE)</f>
        <v>Normal</v>
      </c>
      <c r="W1444" s="4"/>
      <c r="X1444" s="4"/>
    </row>
    <row r="1445" spans="1:24" ht="15.75" thickBot="1" x14ac:dyDescent="0.3">
      <c r="A1445" s="4" t="s">
        <v>1479</v>
      </c>
      <c r="B1445" s="5">
        <v>1974</v>
      </c>
      <c r="C1445" s="4" t="s">
        <v>20</v>
      </c>
      <c r="D1445" s="5">
        <v>16</v>
      </c>
      <c r="E1445" s="5" t="str">
        <f>CONCATENATE(D1445," ",C1445," ",B1445)</f>
        <v>16 Sep 1974</v>
      </c>
      <c r="F1445" s="4" t="str">
        <f>IF(M1445&lt;=30,"20-30",IF(M1445&lt;=40,"31-40",IF(M1445&lt;=50,"41-50","51+")))</f>
        <v>41-50</v>
      </c>
      <c r="G1445" s="19">
        <v>12137.6</v>
      </c>
      <c r="H1445" s="4" t="s">
        <v>12</v>
      </c>
      <c r="I1445" s="4" t="s">
        <v>12</v>
      </c>
      <c r="J1445" s="4" t="s">
        <v>23</v>
      </c>
      <c r="K1445" s="4"/>
      <c r="L1445" s="4" t="str">
        <f>VLOOKUP(A1445,'Customer Names'!$A$2:$B$2336,2,FALSE)</f>
        <v>Mendoza</v>
      </c>
      <c r="M1445" s="4">
        <f>DATEDIF(E1445,$K$2,"y")</f>
        <v>50</v>
      </c>
      <c r="N1445" s="4">
        <f>VLOOKUP(A1445,'Medical Examinations'!$A$2:$B$2336,2,FALSE)</f>
        <v>36.06</v>
      </c>
      <c r="O1445" s="4">
        <f>VLOOKUP(A1445,'Medical Examinations'!$A$1:$J$2336,3,FALSE)</f>
        <v>8.83</v>
      </c>
      <c r="P1445" s="4" t="str">
        <f>VLOOKUP(A1445,'Medical Examinations'!$A$1:$J$2336,4,FALSE)</f>
        <v>No</v>
      </c>
      <c r="Q1445" s="4" t="str">
        <f>VLOOKUP(A1445,'Medical Examinations'!$A$1:$J$2336,5,FALSE)</f>
        <v>No</v>
      </c>
      <c r="R1445" s="4">
        <f>VLOOKUP(A1445,'Medical Examinations'!$A$1:$J$2336,7,FALSE)</f>
        <v>0</v>
      </c>
      <c r="S1445" s="4" t="str">
        <f>VLOOKUP(A1445,'Medical Examinations'!$A$1:$J$2336,6,FALSE)</f>
        <v>No</v>
      </c>
      <c r="T1445" s="4" t="str">
        <f>VLOOKUP(A1445,'Medical Examinations'!$A$1:$J$2336,8,FALSE)</f>
        <v>No</v>
      </c>
      <c r="U1445" s="4" t="str">
        <f>VLOOKUP(A1445,'Medical Examinations'!$A$1:$J$2336,9,FALSE)</f>
        <v>Obesity</v>
      </c>
      <c r="V1445" s="4" t="str">
        <f>VLOOKUP(A1445,'Medical Examinations'!$A$1:$J$2336,10,FALSE)</f>
        <v>Diabetes</v>
      </c>
      <c r="W1445" s="4"/>
      <c r="X1445" s="4"/>
    </row>
    <row r="1446" spans="1:24" ht="15.75" thickBot="1" x14ac:dyDescent="0.3">
      <c r="A1446" s="4" t="s">
        <v>1480</v>
      </c>
      <c r="B1446" s="5">
        <v>1962</v>
      </c>
      <c r="C1446" s="4" t="s">
        <v>15</v>
      </c>
      <c r="D1446" s="5">
        <v>4</v>
      </c>
      <c r="E1446" s="5" t="str">
        <f>CONCATENATE(D1446," ",C1446," ",B1446)</f>
        <v>4 Nov 1962</v>
      </c>
      <c r="F1446" s="4" t="str">
        <f>IF(M1446&lt;=30,"20-30",IF(M1446&lt;=40,"31-40",IF(M1446&lt;=50,"41-50","51+")))</f>
        <v>51+</v>
      </c>
      <c r="G1446" s="19">
        <v>12142.58</v>
      </c>
      <c r="H1446" s="4" t="s">
        <v>12</v>
      </c>
      <c r="I1446" s="4" t="s">
        <v>11</v>
      </c>
      <c r="J1446" s="4" t="s">
        <v>13</v>
      </c>
      <c r="K1446" s="4"/>
      <c r="L1446" s="4" t="str">
        <f>VLOOKUP(A1446,'Customer Names'!$A$2:$B$2336,2,FALSE)</f>
        <v>Bauder</v>
      </c>
      <c r="M1446" s="4">
        <f>DATEDIF(E1446,$K$2,"y")</f>
        <v>62</v>
      </c>
      <c r="N1446" s="4">
        <f>VLOOKUP(A1446,'Medical Examinations'!$A$2:$B$2336,2,FALSE)</f>
        <v>25.74</v>
      </c>
      <c r="O1446" s="4">
        <f>VLOOKUP(A1446,'Medical Examinations'!$A$1:$J$2336,3,FALSE)</f>
        <v>7.69</v>
      </c>
      <c r="P1446" s="4" t="str">
        <f>VLOOKUP(A1446,'Medical Examinations'!$A$1:$J$2336,4,FALSE)</f>
        <v>No</v>
      </c>
      <c r="Q1446" s="4" t="str">
        <f>VLOOKUP(A1446,'Medical Examinations'!$A$1:$J$2336,5,FALSE)</f>
        <v>No</v>
      </c>
      <c r="R1446" s="4">
        <f>VLOOKUP(A1446,'Medical Examinations'!$A$1:$J$2336,7,FALSE)</f>
        <v>0</v>
      </c>
      <c r="S1446" s="4" t="str">
        <f>VLOOKUP(A1446,'Medical Examinations'!$A$1:$J$2336,6,FALSE)</f>
        <v>No</v>
      </c>
      <c r="T1446" s="4" t="str">
        <f>VLOOKUP(A1446,'Medical Examinations'!$A$1:$J$2336,8,FALSE)</f>
        <v>No</v>
      </c>
      <c r="U1446" s="4" t="str">
        <f>VLOOKUP(A1446,'Medical Examinations'!$A$1:$J$2336,9,FALSE)</f>
        <v>Overweight</v>
      </c>
      <c r="V1446" s="4" t="str">
        <f>VLOOKUP(A1446,'Medical Examinations'!$A$1:$J$2336,10,FALSE)</f>
        <v>Diabetes</v>
      </c>
      <c r="W1446" s="4"/>
      <c r="X1446" s="4"/>
    </row>
    <row r="1447" spans="1:24" ht="15.75" thickBot="1" x14ac:dyDescent="0.3">
      <c r="A1447" s="4" t="s">
        <v>1481</v>
      </c>
      <c r="B1447" s="5">
        <v>1962</v>
      </c>
      <c r="C1447" s="4" t="s">
        <v>20</v>
      </c>
      <c r="D1447" s="5">
        <v>15</v>
      </c>
      <c r="E1447" s="5" t="str">
        <f>CONCATENATE(D1447," ",C1447," ",B1447)</f>
        <v>15 Sep 1962</v>
      </c>
      <c r="F1447" s="4" t="str">
        <f>IF(M1447&lt;=30,"20-30",IF(M1447&lt;=40,"31-40",IF(M1447&lt;=50,"41-50","51+")))</f>
        <v>51+</v>
      </c>
      <c r="G1447" s="19">
        <v>12146.97</v>
      </c>
      <c r="H1447" s="4" t="s">
        <v>12</v>
      </c>
      <c r="I1447" s="4" t="s">
        <v>12</v>
      </c>
      <c r="J1447" s="4" t="s">
        <v>42</v>
      </c>
      <c r="K1447" s="4"/>
      <c r="L1447" s="4" t="str">
        <f>VLOOKUP(A1447,'Customer Names'!$A$2:$B$2336,2,FALSE)</f>
        <v>Czyz</v>
      </c>
      <c r="M1447" s="4">
        <f>DATEDIF(E1447,$K$2,"y")</f>
        <v>62</v>
      </c>
      <c r="N1447" s="4">
        <f>VLOOKUP(A1447,'Medical Examinations'!$A$2:$B$2336,2,FALSE)</f>
        <v>28.9</v>
      </c>
      <c r="O1447" s="4">
        <f>VLOOKUP(A1447,'Medical Examinations'!$A$1:$J$2336,3,FALSE)</f>
        <v>11.96</v>
      </c>
      <c r="P1447" s="4" t="str">
        <f>VLOOKUP(A1447,'Medical Examinations'!$A$1:$J$2336,4,FALSE)</f>
        <v>No</v>
      </c>
      <c r="Q1447" s="4" t="str">
        <f>VLOOKUP(A1447,'Medical Examinations'!$A$1:$J$2336,5,FALSE)</f>
        <v>No</v>
      </c>
      <c r="R1447" s="4">
        <f>VLOOKUP(A1447,'Medical Examinations'!$A$1:$J$2336,7,FALSE)</f>
        <v>0</v>
      </c>
      <c r="S1447" s="4" t="str">
        <f>VLOOKUP(A1447,'Medical Examinations'!$A$1:$J$2336,6,FALSE)</f>
        <v>No</v>
      </c>
      <c r="T1447" s="4" t="str">
        <f>VLOOKUP(A1447,'Medical Examinations'!$A$1:$J$2336,8,FALSE)</f>
        <v>No</v>
      </c>
      <c r="U1447" s="4" t="str">
        <f>VLOOKUP(A1447,'Medical Examinations'!$A$1:$J$2336,9,FALSE)</f>
        <v>Overweight</v>
      </c>
      <c r="V1447" s="4" t="str">
        <f>VLOOKUP(A1447,'Medical Examinations'!$A$1:$J$2336,10,FALSE)</f>
        <v>Diabetes</v>
      </c>
      <c r="W1447" s="4"/>
      <c r="X1447" s="4"/>
    </row>
    <row r="1448" spans="1:24" ht="15.75" thickBot="1" x14ac:dyDescent="0.3">
      <c r="A1448" s="4" t="s">
        <v>1482</v>
      </c>
      <c r="B1448" s="5">
        <v>1987</v>
      </c>
      <c r="C1448" s="4" t="s">
        <v>36</v>
      </c>
      <c r="D1448" s="5">
        <v>5</v>
      </c>
      <c r="E1448" s="5" t="str">
        <f>CONCATENATE(D1448," ",C1448," ",B1448)</f>
        <v>5 Oct 1987</v>
      </c>
      <c r="F1448" s="4" t="str">
        <f>IF(M1448&lt;=30,"20-30",IF(M1448&lt;=40,"31-40",IF(M1448&lt;=50,"41-50","51+")))</f>
        <v>31-40</v>
      </c>
      <c r="G1448" s="19">
        <v>12148.2</v>
      </c>
      <c r="H1448" s="4" t="s">
        <v>12</v>
      </c>
      <c r="I1448" s="4" t="s">
        <v>12</v>
      </c>
      <c r="J1448" s="4" t="s">
        <v>23</v>
      </c>
      <c r="K1448" s="4"/>
      <c r="L1448" s="4" t="str">
        <f>VLOOKUP(A1448,'Customer Names'!$A$2:$B$2336,2,FALSE)</f>
        <v>Hansen</v>
      </c>
      <c r="M1448" s="4">
        <f>DATEDIF(E1448,$K$2,"y")</f>
        <v>37</v>
      </c>
      <c r="N1448" s="4">
        <f>VLOOKUP(A1448,'Medical Examinations'!$A$2:$B$2336,2,FALSE)</f>
        <v>41.73</v>
      </c>
      <c r="O1448" s="4">
        <f>VLOOKUP(A1448,'Medical Examinations'!$A$1:$J$2336,3,FALSE)</f>
        <v>6.25</v>
      </c>
      <c r="P1448" s="4" t="str">
        <f>VLOOKUP(A1448,'Medical Examinations'!$A$1:$J$2336,4,FALSE)</f>
        <v>No</v>
      </c>
      <c r="Q1448" s="4" t="str">
        <f>VLOOKUP(A1448,'Medical Examinations'!$A$1:$J$2336,5,FALSE)</f>
        <v>No</v>
      </c>
      <c r="R1448" s="4">
        <f>VLOOKUP(A1448,'Medical Examinations'!$A$1:$J$2336,7,FALSE)</f>
        <v>1</v>
      </c>
      <c r="S1448" s="4" t="str">
        <f>VLOOKUP(A1448,'Medical Examinations'!$A$1:$J$2336,6,FALSE)</f>
        <v>No</v>
      </c>
      <c r="T1448" s="4" t="str">
        <f>VLOOKUP(A1448,'Medical Examinations'!$A$1:$J$2336,8,FALSE)</f>
        <v>No</v>
      </c>
      <c r="U1448" s="4" t="str">
        <f>VLOOKUP(A1448,'Medical Examinations'!$A$1:$J$2336,9,FALSE)</f>
        <v>Obesity</v>
      </c>
      <c r="V1448" s="4" t="str">
        <f>VLOOKUP(A1448,'Medical Examinations'!$A$1:$J$2336,10,FALSE)</f>
        <v>Prediabetes</v>
      </c>
      <c r="W1448" s="4"/>
      <c r="X1448" s="4"/>
    </row>
    <row r="1449" spans="1:24" ht="15.75" thickBot="1" x14ac:dyDescent="0.3">
      <c r="A1449" s="4" t="s">
        <v>1483</v>
      </c>
      <c r="B1449" s="5">
        <v>1991</v>
      </c>
      <c r="C1449" s="4" t="s">
        <v>34</v>
      </c>
      <c r="D1449" s="5">
        <v>29</v>
      </c>
      <c r="E1449" s="5" t="str">
        <f>CONCATENATE(D1449," ",C1449," ",B1449)</f>
        <v>29 Aug 1991</v>
      </c>
      <c r="F1449" s="4" t="str">
        <f>IF(M1449&lt;=30,"20-30",IF(M1449&lt;=40,"31-40",IF(M1449&lt;=50,"41-50","51+")))</f>
        <v>31-40</v>
      </c>
      <c r="G1449" s="19">
        <v>12198.64</v>
      </c>
      <c r="H1449" s="4" t="s">
        <v>12</v>
      </c>
      <c r="I1449" s="4" t="s">
        <v>12</v>
      </c>
      <c r="J1449" s="4" t="s">
        <v>535</v>
      </c>
      <c r="K1449" s="4"/>
      <c r="L1449" s="4" t="str">
        <f>VLOOKUP(A1449,'Customer Names'!$A$2:$B$2336,2,FALSE)</f>
        <v>Ashworth</v>
      </c>
      <c r="M1449" s="4">
        <f>DATEDIF(E1449,$K$2,"y")</f>
        <v>33</v>
      </c>
      <c r="N1449" s="4">
        <f>VLOOKUP(A1449,'Medical Examinations'!$A$2:$B$2336,2,FALSE)</f>
        <v>43.48</v>
      </c>
      <c r="O1449" s="4">
        <f>VLOOKUP(A1449,'Medical Examinations'!$A$1:$J$2336,3,FALSE)</f>
        <v>6.24</v>
      </c>
      <c r="P1449" s="4" t="str">
        <f>VLOOKUP(A1449,'Medical Examinations'!$A$1:$J$2336,4,FALSE)</f>
        <v>No</v>
      </c>
      <c r="Q1449" s="4" t="str">
        <f>VLOOKUP(A1449,'Medical Examinations'!$A$1:$J$2336,5,FALSE)</f>
        <v>No</v>
      </c>
      <c r="R1449" s="4">
        <f>VLOOKUP(A1449,'Medical Examinations'!$A$1:$J$2336,7,FALSE)</f>
        <v>0</v>
      </c>
      <c r="S1449" s="4" t="str">
        <f>VLOOKUP(A1449,'Medical Examinations'!$A$1:$J$2336,6,FALSE)</f>
        <v>No</v>
      </c>
      <c r="T1449" s="4" t="str">
        <f>VLOOKUP(A1449,'Medical Examinations'!$A$1:$J$2336,8,FALSE)</f>
        <v>No</v>
      </c>
      <c r="U1449" s="4" t="str">
        <f>VLOOKUP(A1449,'Medical Examinations'!$A$1:$J$2336,9,FALSE)</f>
        <v>Obesity</v>
      </c>
      <c r="V1449" s="4" t="str">
        <f>VLOOKUP(A1449,'Medical Examinations'!$A$1:$J$2336,10,FALSE)</f>
        <v>Prediabetes</v>
      </c>
      <c r="W1449" s="4"/>
      <c r="X1449" s="4"/>
    </row>
    <row r="1450" spans="1:24" ht="15.75" thickBot="1" x14ac:dyDescent="0.3">
      <c r="A1450" s="4" t="s">
        <v>1484</v>
      </c>
      <c r="B1450" s="5">
        <v>1977</v>
      </c>
      <c r="C1450" s="4" t="s">
        <v>34</v>
      </c>
      <c r="D1450" s="5">
        <v>14</v>
      </c>
      <c r="E1450" s="5" t="str">
        <f>CONCATENATE(D1450," ",C1450," ",B1450)</f>
        <v>14 Aug 1977</v>
      </c>
      <c r="F1450" s="4" t="str">
        <f>IF(M1450&lt;=30,"20-30",IF(M1450&lt;=40,"31-40",IF(M1450&lt;=50,"41-50","51+")))</f>
        <v>41-50</v>
      </c>
      <c r="G1450" s="19">
        <v>12218.7</v>
      </c>
      <c r="H1450" s="4" t="s">
        <v>12</v>
      </c>
      <c r="I1450" s="4" t="s">
        <v>16</v>
      </c>
      <c r="J1450" s="4" t="s">
        <v>23</v>
      </c>
      <c r="K1450" s="4"/>
      <c r="L1450" s="4" t="str">
        <f>VLOOKUP(A1450,'Customer Names'!$A$2:$B$2336,2,FALSE)</f>
        <v>Feehley</v>
      </c>
      <c r="M1450" s="4">
        <f>DATEDIF(E1450,$K$2,"y")</f>
        <v>47</v>
      </c>
      <c r="N1450" s="4">
        <f>VLOOKUP(A1450,'Medical Examinations'!$A$2:$B$2336,2,FALSE)</f>
        <v>35.380000000000003</v>
      </c>
      <c r="O1450" s="4">
        <f>VLOOKUP(A1450,'Medical Examinations'!$A$1:$J$2336,3,FALSE)</f>
        <v>6.12</v>
      </c>
      <c r="P1450" s="4" t="str">
        <f>VLOOKUP(A1450,'Medical Examinations'!$A$1:$J$2336,4,FALSE)</f>
        <v>No</v>
      </c>
      <c r="Q1450" s="4" t="str">
        <f>VLOOKUP(A1450,'Medical Examinations'!$A$1:$J$2336,5,FALSE)</f>
        <v>No</v>
      </c>
      <c r="R1450" s="4">
        <f>VLOOKUP(A1450,'Medical Examinations'!$A$1:$J$2336,7,FALSE)</f>
        <v>0</v>
      </c>
      <c r="S1450" s="4" t="str">
        <f>VLOOKUP(A1450,'Medical Examinations'!$A$1:$J$2336,6,FALSE)</f>
        <v>No</v>
      </c>
      <c r="T1450" s="4" t="str">
        <f>VLOOKUP(A1450,'Medical Examinations'!$A$1:$J$2336,8,FALSE)</f>
        <v>No</v>
      </c>
      <c r="U1450" s="4" t="str">
        <f>VLOOKUP(A1450,'Medical Examinations'!$A$1:$J$2336,9,FALSE)</f>
        <v>Obesity</v>
      </c>
      <c r="V1450" s="4" t="str">
        <f>VLOOKUP(A1450,'Medical Examinations'!$A$1:$J$2336,10,FALSE)</f>
        <v>Prediabetes</v>
      </c>
      <c r="W1450" s="4"/>
      <c r="X1450" s="4"/>
    </row>
    <row r="1451" spans="1:24" ht="15.75" thickBot="1" x14ac:dyDescent="0.3">
      <c r="A1451" s="4" t="s">
        <v>1485</v>
      </c>
      <c r="B1451" s="5">
        <v>1964</v>
      </c>
      <c r="C1451" s="4" t="s">
        <v>10</v>
      </c>
      <c r="D1451" s="5">
        <v>20</v>
      </c>
      <c r="E1451" s="5" t="str">
        <f>CONCATENATE(D1451," ",C1451," ",B1451)</f>
        <v>20 Jul 1964</v>
      </c>
      <c r="F1451" s="4" t="str">
        <f>IF(M1451&lt;=30,"20-30",IF(M1451&lt;=40,"31-40",IF(M1451&lt;=50,"41-50","51+")))</f>
        <v>51+</v>
      </c>
      <c r="G1451" s="19">
        <v>12222.9</v>
      </c>
      <c r="H1451" s="4" t="s">
        <v>12</v>
      </c>
      <c r="I1451" s="4" t="s">
        <v>11</v>
      </c>
      <c r="J1451" s="4" t="s">
        <v>23</v>
      </c>
      <c r="K1451" s="4"/>
      <c r="L1451" s="4" t="str">
        <f>VLOOKUP(A1451,'Customer Names'!$A$2:$B$2336,2,FALSE)</f>
        <v>Van Vugt</v>
      </c>
      <c r="M1451" s="4">
        <f>DATEDIF(E1451,$K$2,"y")</f>
        <v>60</v>
      </c>
      <c r="N1451" s="4">
        <f>VLOOKUP(A1451,'Medical Examinations'!$A$2:$B$2336,2,FALSE)</f>
        <v>27.17</v>
      </c>
      <c r="O1451" s="4">
        <f>VLOOKUP(A1451,'Medical Examinations'!$A$1:$J$2336,3,FALSE)</f>
        <v>5.84</v>
      </c>
      <c r="P1451" s="4" t="str">
        <f>VLOOKUP(A1451,'Medical Examinations'!$A$1:$J$2336,4,FALSE)</f>
        <v>Yes</v>
      </c>
      <c r="Q1451" s="4" t="str">
        <f>VLOOKUP(A1451,'Medical Examinations'!$A$1:$J$2336,5,FALSE)</f>
        <v>No</v>
      </c>
      <c r="R1451" s="4">
        <f>VLOOKUP(A1451,'Medical Examinations'!$A$1:$J$2336,7,FALSE)</f>
        <v>1</v>
      </c>
      <c r="S1451" s="4" t="str">
        <f>VLOOKUP(A1451,'Medical Examinations'!$A$1:$J$2336,6,FALSE)</f>
        <v>No</v>
      </c>
      <c r="T1451" s="4" t="str">
        <f>VLOOKUP(A1451,'Medical Examinations'!$A$1:$J$2336,8,FALSE)</f>
        <v>No</v>
      </c>
      <c r="U1451" s="4" t="str">
        <f>VLOOKUP(A1451,'Medical Examinations'!$A$1:$J$2336,9,FALSE)</f>
        <v>Overweight</v>
      </c>
      <c r="V1451" s="4" t="str">
        <f>VLOOKUP(A1451,'Medical Examinations'!$A$1:$J$2336,10,FALSE)</f>
        <v>Prediabetes</v>
      </c>
      <c r="W1451" s="4"/>
      <c r="X1451" s="4"/>
    </row>
    <row r="1452" spans="1:24" ht="15.75" thickBot="1" x14ac:dyDescent="0.3">
      <c r="A1452" s="4" t="s">
        <v>1486</v>
      </c>
      <c r="B1452" s="5">
        <v>1964</v>
      </c>
      <c r="C1452" s="4" t="s">
        <v>10</v>
      </c>
      <c r="D1452" s="5">
        <v>2</v>
      </c>
      <c r="E1452" s="5" t="str">
        <f>CONCATENATE(D1452," ",C1452," ",B1452)</f>
        <v>2 Jul 1964</v>
      </c>
      <c r="F1452" s="4" t="str">
        <f>IF(M1452&lt;=30,"20-30",IF(M1452&lt;=40,"31-40",IF(M1452&lt;=50,"41-50","51+")))</f>
        <v>51+</v>
      </c>
      <c r="G1452" s="19">
        <v>12224.35</v>
      </c>
      <c r="H1452" s="4" t="s">
        <v>12</v>
      </c>
      <c r="I1452" s="4" t="s">
        <v>16</v>
      </c>
      <c r="J1452" s="4" t="s">
        <v>23</v>
      </c>
      <c r="K1452" s="4"/>
      <c r="L1452" s="4" t="str">
        <f>VLOOKUP(A1452,'Customer Names'!$A$2:$B$2336,2,FALSE)</f>
        <v>Hoffman</v>
      </c>
      <c r="M1452" s="4">
        <f>DATEDIF(E1452,$K$2,"y")</f>
        <v>60</v>
      </c>
      <c r="N1452" s="4">
        <f>VLOOKUP(A1452,'Medical Examinations'!$A$2:$B$2336,2,FALSE)</f>
        <v>28.215</v>
      </c>
      <c r="O1452" s="4">
        <f>VLOOKUP(A1452,'Medical Examinations'!$A$1:$J$2336,3,FALSE)</f>
        <v>6.29</v>
      </c>
      <c r="P1452" s="4" t="str">
        <f>VLOOKUP(A1452,'Medical Examinations'!$A$1:$J$2336,4,FALSE)</f>
        <v>Yes</v>
      </c>
      <c r="Q1452" s="4" t="str">
        <f>VLOOKUP(A1452,'Medical Examinations'!$A$1:$J$2336,5,FALSE)</f>
        <v>No</v>
      </c>
      <c r="R1452" s="4">
        <f>VLOOKUP(A1452,'Medical Examinations'!$A$1:$J$2336,7,FALSE)</f>
        <v>1</v>
      </c>
      <c r="S1452" s="4" t="str">
        <f>VLOOKUP(A1452,'Medical Examinations'!$A$1:$J$2336,6,FALSE)</f>
        <v>No</v>
      </c>
      <c r="T1452" s="4" t="str">
        <f>VLOOKUP(A1452,'Medical Examinations'!$A$1:$J$2336,8,FALSE)</f>
        <v>No</v>
      </c>
      <c r="U1452" s="4" t="str">
        <f>VLOOKUP(A1452,'Medical Examinations'!$A$1:$J$2336,9,FALSE)</f>
        <v>Overweight</v>
      </c>
      <c r="V1452" s="4" t="str">
        <f>VLOOKUP(A1452,'Medical Examinations'!$A$1:$J$2336,10,FALSE)</f>
        <v>Prediabetes</v>
      </c>
      <c r="W1452" s="4"/>
      <c r="X1452" s="4"/>
    </row>
    <row r="1453" spans="1:24" ht="15.75" thickBot="1" x14ac:dyDescent="0.3">
      <c r="A1453" s="4" t="s">
        <v>1487</v>
      </c>
      <c r="B1453" s="5">
        <v>1964</v>
      </c>
      <c r="C1453" s="4" t="s">
        <v>18</v>
      </c>
      <c r="D1453" s="5">
        <v>24</v>
      </c>
      <c r="E1453" s="5" t="str">
        <f>CONCATENATE(D1453," ",C1453," ",B1453)</f>
        <v>24 Jun 1964</v>
      </c>
      <c r="F1453" s="4" t="str">
        <f>IF(M1453&lt;=30,"20-30",IF(M1453&lt;=40,"31-40",IF(M1453&lt;=50,"41-50","51+")))</f>
        <v>51+</v>
      </c>
      <c r="G1453" s="19">
        <v>12231.61</v>
      </c>
      <c r="H1453" s="4" t="s">
        <v>12</v>
      </c>
      <c r="I1453" s="4" t="s">
        <v>12</v>
      </c>
      <c r="J1453" s="4" t="s">
        <v>23</v>
      </c>
      <c r="K1453" s="4"/>
      <c r="L1453" s="4" t="str">
        <f>VLOOKUP(A1453,'Customer Names'!$A$2:$B$2336,2,FALSE)</f>
        <v>Harrington</v>
      </c>
      <c r="M1453" s="4">
        <f>DATEDIF(E1453,$K$2,"y")</f>
        <v>60</v>
      </c>
      <c r="N1453" s="4">
        <f>VLOOKUP(A1453,'Medical Examinations'!$A$2:$B$2336,2,FALSE)</f>
        <v>33.44</v>
      </c>
      <c r="O1453" s="4">
        <f>VLOOKUP(A1453,'Medical Examinations'!$A$1:$J$2336,3,FALSE)</f>
        <v>5.9</v>
      </c>
      <c r="P1453" s="4" t="str">
        <f>VLOOKUP(A1453,'Medical Examinations'!$A$1:$J$2336,4,FALSE)</f>
        <v>Yes</v>
      </c>
      <c r="Q1453" s="4" t="str">
        <f>VLOOKUP(A1453,'Medical Examinations'!$A$1:$J$2336,5,FALSE)</f>
        <v>No</v>
      </c>
      <c r="R1453" s="4">
        <f>VLOOKUP(A1453,'Medical Examinations'!$A$1:$J$2336,7,FALSE)</f>
        <v>1</v>
      </c>
      <c r="S1453" s="4" t="str">
        <f>VLOOKUP(A1453,'Medical Examinations'!$A$1:$J$2336,6,FALSE)</f>
        <v>No</v>
      </c>
      <c r="T1453" s="4" t="str">
        <f>VLOOKUP(A1453,'Medical Examinations'!$A$1:$J$2336,8,FALSE)</f>
        <v>No</v>
      </c>
      <c r="U1453" s="4" t="str">
        <f>VLOOKUP(A1453,'Medical Examinations'!$A$1:$J$2336,9,FALSE)</f>
        <v>Obesity</v>
      </c>
      <c r="V1453" s="4" t="str">
        <f>VLOOKUP(A1453,'Medical Examinations'!$A$1:$J$2336,10,FALSE)</f>
        <v>Prediabetes</v>
      </c>
      <c r="W1453" s="4"/>
      <c r="X1453" s="4"/>
    </row>
    <row r="1454" spans="1:24" ht="15.75" thickBot="1" x14ac:dyDescent="0.3">
      <c r="A1454" s="4" t="s">
        <v>1488</v>
      </c>
      <c r="B1454" s="5">
        <v>1963</v>
      </c>
      <c r="C1454" s="4" t="s">
        <v>10</v>
      </c>
      <c r="D1454" s="5">
        <v>19</v>
      </c>
      <c r="E1454" s="5" t="str">
        <f>CONCATENATE(D1454," ",C1454," ",B1454)</f>
        <v>19 Jul 1963</v>
      </c>
      <c r="F1454" s="4" t="str">
        <f>IF(M1454&lt;=30,"20-30",IF(M1454&lt;=40,"31-40",IF(M1454&lt;=50,"41-50","51+")))</f>
        <v>51+</v>
      </c>
      <c r="G1454" s="19">
        <v>12233.83</v>
      </c>
      <c r="H1454" s="4" t="s">
        <v>12</v>
      </c>
      <c r="I1454" s="4" t="s">
        <v>16</v>
      </c>
      <c r="J1454" s="4" t="s">
        <v>42</v>
      </c>
      <c r="K1454" s="4"/>
      <c r="L1454" s="4" t="str">
        <f>VLOOKUP(A1454,'Customer Names'!$A$2:$B$2336,2,FALSE)</f>
        <v>Newsom</v>
      </c>
      <c r="M1454" s="4">
        <f>DATEDIF(E1454,$K$2,"y")</f>
        <v>61</v>
      </c>
      <c r="N1454" s="4">
        <f>VLOOKUP(A1454,'Medical Examinations'!$A$2:$B$2336,2,FALSE)</f>
        <v>27.5</v>
      </c>
      <c r="O1454" s="4">
        <f>VLOOKUP(A1454,'Medical Examinations'!$A$1:$J$2336,3,FALSE)</f>
        <v>8.69</v>
      </c>
      <c r="P1454" s="4" t="str">
        <f>VLOOKUP(A1454,'Medical Examinations'!$A$1:$J$2336,4,FALSE)</f>
        <v>Yes</v>
      </c>
      <c r="Q1454" s="4" t="str">
        <f>VLOOKUP(A1454,'Medical Examinations'!$A$1:$J$2336,5,FALSE)</f>
        <v>No</v>
      </c>
      <c r="R1454" s="4">
        <f>VLOOKUP(A1454,'Medical Examinations'!$A$1:$J$2336,7,FALSE)</f>
        <v>1</v>
      </c>
      <c r="S1454" s="4" t="str">
        <f>VLOOKUP(A1454,'Medical Examinations'!$A$1:$J$2336,6,FALSE)</f>
        <v>Yes</v>
      </c>
      <c r="T1454" s="4" t="str">
        <f>VLOOKUP(A1454,'Medical Examinations'!$A$1:$J$2336,8,FALSE)</f>
        <v>No</v>
      </c>
      <c r="U1454" s="4" t="str">
        <f>VLOOKUP(A1454,'Medical Examinations'!$A$1:$J$2336,9,FALSE)</f>
        <v>Overweight</v>
      </c>
      <c r="V1454" s="4" t="str">
        <f>VLOOKUP(A1454,'Medical Examinations'!$A$1:$J$2336,10,FALSE)</f>
        <v>Diabetes</v>
      </c>
      <c r="W1454" s="4"/>
      <c r="X1454" s="4"/>
    </row>
    <row r="1455" spans="1:24" ht="15.75" thickBot="1" x14ac:dyDescent="0.3">
      <c r="A1455" s="4" t="s">
        <v>1489</v>
      </c>
      <c r="B1455" s="5">
        <v>1964</v>
      </c>
      <c r="C1455" s="4" t="s">
        <v>36</v>
      </c>
      <c r="D1455" s="5">
        <v>15</v>
      </c>
      <c r="E1455" s="5" t="str">
        <f>CONCATENATE(D1455," ",C1455," ",B1455)</f>
        <v>15 Oct 1964</v>
      </c>
      <c r="F1455" s="4" t="str">
        <f>IF(M1455&lt;=30,"20-30",IF(M1455&lt;=40,"31-40",IF(M1455&lt;=50,"41-50","51+")))</f>
        <v>51+</v>
      </c>
      <c r="G1455" s="19">
        <v>12235.84</v>
      </c>
      <c r="H1455" s="4" t="s">
        <v>12</v>
      </c>
      <c r="I1455" s="4" t="s">
        <v>12</v>
      </c>
      <c r="J1455" s="4" t="s">
        <v>23</v>
      </c>
      <c r="K1455" s="4"/>
      <c r="L1455" s="4" t="str">
        <f>VLOOKUP(A1455,'Customer Names'!$A$2:$B$2336,2,FALSE)</f>
        <v>Chung</v>
      </c>
      <c r="M1455" s="4">
        <f>DATEDIF(E1455,$K$2,"y")</f>
        <v>60</v>
      </c>
      <c r="N1455" s="4">
        <f>VLOOKUP(A1455,'Medical Examinations'!$A$2:$B$2336,2,FALSE)</f>
        <v>36.479999999999997</v>
      </c>
      <c r="O1455" s="4">
        <f>VLOOKUP(A1455,'Medical Examinations'!$A$1:$J$2336,3,FALSE)</f>
        <v>5.05</v>
      </c>
      <c r="P1455" s="4" t="str">
        <f>VLOOKUP(A1455,'Medical Examinations'!$A$1:$J$2336,4,FALSE)</f>
        <v>Yes</v>
      </c>
      <c r="Q1455" s="4" t="str">
        <f>VLOOKUP(A1455,'Medical Examinations'!$A$1:$J$2336,5,FALSE)</f>
        <v>No</v>
      </c>
      <c r="R1455" s="4">
        <f>VLOOKUP(A1455,'Medical Examinations'!$A$1:$J$2336,7,FALSE)</f>
        <v>1</v>
      </c>
      <c r="S1455" s="4" t="str">
        <f>VLOOKUP(A1455,'Medical Examinations'!$A$1:$J$2336,6,FALSE)</f>
        <v>No</v>
      </c>
      <c r="T1455" s="4" t="str">
        <f>VLOOKUP(A1455,'Medical Examinations'!$A$1:$J$2336,8,FALSE)</f>
        <v>No</v>
      </c>
      <c r="U1455" s="4" t="str">
        <f>VLOOKUP(A1455,'Medical Examinations'!$A$1:$J$2336,9,FALSE)</f>
        <v>Obesity</v>
      </c>
      <c r="V1455" s="4" t="str">
        <f>VLOOKUP(A1455,'Medical Examinations'!$A$1:$J$2336,10,FALSE)</f>
        <v>Normal</v>
      </c>
      <c r="W1455" s="4"/>
      <c r="X1455" s="4"/>
    </row>
    <row r="1456" spans="1:24" ht="15.75" thickBot="1" x14ac:dyDescent="0.3">
      <c r="A1456" s="4" t="s">
        <v>1490</v>
      </c>
      <c r="B1456" s="5">
        <v>1966</v>
      </c>
      <c r="C1456" s="4" t="s">
        <v>10</v>
      </c>
      <c r="D1456" s="5">
        <v>29</v>
      </c>
      <c r="E1456" s="5" t="str">
        <f>CONCATENATE(D1456," ",C1456," ",B1456)</f>
        <v>29 Jul 1966</v>
      </c>
      <c r="F1456" s="4" t="str">
        <f>IF(M1456&lt;=30,"20-30",IF(M1456&lt;=40,"31-40",IF(M1456&lt;=50,"41-50","51+")))</f>
        <v>51+</v>
      </c>
      <c r="G1456" s="19">
        <v>12237.73</v>
      </c>
      <c r="H1456" s="4" t="s">
        <v>12</v>
      </c>
      <c r="I1456" s="4" t="s">
        <v>12</v>
      </c>
      <c r="J1456" s="4" t="s">
        <v>23</v>
      </c>
      <c r="K1456" s="4"/>
      <c r="L1456" s="4" t="str">
        <f>VLOOKUP(A1456,'Customer Names'!$A$2:$B$2336,2,FALSE)</f>
        <v>Lovuolo</v>
      </c>
      <c r="M1456" s="4">
        <f>DATEDIF(E1456,$K$2,"y")</f>
        <v>58</v>
      </c>
      <c r="N1456" s="4">
        <f>VLOOKUP(A1456,'Medical Examinations'!$A$2:$B$2336,2,FALSE)</f>
        <v>29.91</v>
      </c>
      <c r="O1456" s="4">
        <f>VLOOKUP(A1456,'Medical Examinations'!$A$1:$J$2336,3,FALSE)</f>
        <v>5.55</v>
      </c>
      <c r="P1456" s="4" t="str">
        <f>VLOOKUP(A1456,'Medical Examinations'!$A$1:$J$2336,4,FALSE)</f>
        <v>Yes</v>
      </c>
      <c r="Q1456" s="4" t="str">
        <f>VLOOKUP(A1456,'Medical Examinations'!$A$1:$J$2336,5,FALSE)</f>
        <v>No</v>
      </c>
      <c r="R1456" s="4">
        <f>VLOOKUP(A1456,'Medical Examinations'!$A$1:$J$2336,7,FALSE)</f>
        <v>2</v>
      </c>
      <c r="S1456" s="4" t="str">
        <f>VLOOKUP(A1456,'Medical Examinations'!$A$1:$J$2336,6,FALSE)</f>
        <v>No</v>
      </c>
      <c r="T1456" s="4" t="str">
        <f>VLOOKUP(A1456,'Medical Examinations'!$A$1:$J$2336,8,FALSE)</f>
        <v>No</v>
      </c>
      <c r="U1456" s="4" t="str">
        <f>VLOOKUP(A1456,'Medical Examinations'!$A$1:$J$2336,9,FALSE)</f>
        <v>Overweight</v>
      </c>
      <c r="V1456" s="4" t="str">
        <f>VLOOKUP(A1456,'Medical Examinations'!$A$1:$J$2336,10,FALSE)</f>
        <v>Normal</v>
      </c>
      <c r="W1456" s="4"/>
      <c r="X1456" s="4"/>
    </row>
    <row r="1457" spans="1:24" ht="15.75" thickBot="1" x14ac:dyDescent="0.3">
      <c r="A1457" s="4" t="s">
        <v>1491</v>
      </c>
      <c r="B1457" s="5">
        <v>1963</v>
      </c>
      <c r="C1457" s="4" t="s">
        <v>10</v>
      </c>
      <c r="D1457" s="5">
        <v>17</v>
      </c>
      <c r="E1457" s="5" t="str">
        <f>CONCATENATE(D1457," ",C1457," ",B1457)</f>
        <v>17 Jul 1963</v>
      </c>
      <c r="F1457" s="4" t="str">
        <f>IF(M1457&lt;=30,"20-30",IF(M1457&lt;=40,"31-40",IF(M1457&lt;=50,"41-50","51+")))</f>
        <v>51+</v>
      </c>
      <c r="G1457" s="19">
        <v>12244.53</v>
      </c>
      <c r="H1457" s="4" t="s">
        <v>12</v>
      </c>
      <c r="I1457" s="4" t="s">
        <v>16</v>
      </c>
      <c r="J1457" s="4" t="s">
        <v>13</v>
      </c>
      <c r="K1457" s="4"/>
      <c r="L1457" s="4" t="str">
        <f>VLOOKUP(A1457,'Customer Names'!$A$2:$B$2336,2,FALSE)</f>
        <v>Triedman</v>
      </c>
      <c r="M1457" s="4">
        <f>DATEDIF(E1457,$K$2,"y")</f>
        <v>61</v>
      </c>
      <c r="N1457" s="4">
        <f>VLOOKUP(A1457,'Medical Examinations'!$A$2:$B$2336,2,FALSE)</f>
        <v>35.200000000000003</v>
      </c>
      <c r="O1457" s="4">
        <f>VLOOKUP(A1457,'Medical Examinations'!$A$1:$J$2336,3,FALSE)</f>
        <v>7.72</v>
      </c>
      <c r="P1457" s="4" t="str">
        <f>VLOOKUP(A1457,'Medical Examinations'!$A$1:$J$2336,4,FALSE)</f>
        <v>Yes</v>
      </c>
      <c r="Q1457" s="4" t="str">
        <f>VLOOKUP(A1457,'Medical Examinations'!$A$1:$J$2336,5,FALSE)</f>
        <v>No</v>
      </c>
      <c r="R1457" s="4">
        <f>VLOOKUP(A1457,'Medical Examinations'!$A$1:$J$2336,7,FALSE)</f>
        <v>1</v>
      </c>
      <c r="S1457" s="4" t="str">
        <f>VLOOKUP(A1457,'Medical Examinations'!$A$1:$J$2336,6,FALSE)</f>
        <v>Yes</v>
      </c>
      <c r="T1457" s="4" t="str">
        <f>VLOOKUP(A1457,'Medical Examinations'!$A$1:$J$2336,8,FALSE)</f>
        <v>No</v>
      </c>
      <c r="U1457" s="4" t="str">
        <f>VLOOKUP(A1457,'Medical Examinations'!$A$1:$J$2336,9,FALSE)</f>
        <v>Obesity</v>
      </c>
      <c r="V1457" s="4" t="str">
        <f>VLOOKUP(A1457,'Medical Examinations'!$A$1:$J$2336,10,FALSE)</f>
        <v>Diabetes</v>
      </c>
      <c r="W1457" s="4"/>
      <c r="X1457" s="4"/>
    </row>
    <row r="1458" spans="1:24" ht="15.75" thickBot="1" x14ac:dyDescent="0.3">
      <c r="A1458" s="4" t="s">
        <v>1492</v>
      </c>
      <c r="B1458" s="5">
        <v>1974</v>
      </c>
      <c r="C1458" s="4" t="s">
        <v>18</v>
      </c>
      <c r="D1458" s="5">
        <v>23</v>
      </c>
      <c r="E1458" s="5" t="str">
        <f>CONCATENATE(D1458," ",C1458," ",B1458)</f>
        <v>23 Jun 1974</v>
      </c>
      <c r="F1458" s="4" t="str">
        <f>IF(M1458&lt;=30,"20-30",IF(M1458&lt;=40,"31-40",IF(M1458&lt;=50,"41-50","51+")))</f>
        <v>41-50</v>
      </c>
      <c r="G1458" s="19">
        <v>12245.17</v>
      </c>
      <c r="H1458" s="4" t="s">
        <v>12</v>
      </c>
      <c r="I1458" s="4" t="s">
        <v>16</v>
      </c>
      <c r="J1458" s="4" t="s">
        <v>23</v>
      </c>
      <c r="K1458" s="4"/>
      <c r="L1458" s="4" t="str">
        <f>VLOOKUP(A1458,'Customer Names'!$A$2:$B$2336,2,FALSE)</f>
        <v>Imbalzano Zegar</v>
      </c>
      <c r="M1458" s="4">
        <f>DATEDIF(E1458,$K$2,"y")</f>
        <v>50</v>
      </c>
      <c r="N1458" s="4">
        <f>VLOOKUP(A1458,'Medical Examinations'!$A$2:$B$2336,2,FALSE)</f>
        <v>35.99</v>
      </c>
      <c r="O1458" s="4">
        <f>VLOOKUP(A1458,'Medical Examinations'!$A$1:$J$2336,3,FALSE)</f>
        <v>11.11</v>
      </c>
      <c r="P1458" s="4" t="str">
        <f>VLOOKUP(A1458,'Medical Examinations'!$A$1:$J$2336,4,FALSE)</f>
        <v>No</v>
      </c>
      <c r="Q1458" s="4" t="str">
        <f>VLOOKUP(A1458,'Medical Examinations'!$A$1:$J$2336,5,FALSE)</f>
        <v>No</v>
      </c>
      <c r="R1458" s="4">
        <f>VLOOKUP(A1458,'Medical Examinations'!$A$1:$J$2336,7,FALSE)</f>
        <v>0</v>
      </c>
      <c r="S1458" s="4" t="str">
        <f>VLOOKUP(A1458,'Medical Examinations'!$A$1:$J$2336,6,FALSE)</f>
        <v>No</v>
      </c>
      <c r="T1458" s="4" t="str">
        <f>VLOOKUP(A1458,'Medical Examinations'!$A$1:$J$2336,8,FALSE)</f>
        <v>No</v>
      </c>
      <c r="U1458" s="4" t="str">
        <f>VLOOKUP(A1458,'Medical Examinations'!$A$1:$J$2336,9,FALSE)</f>
        <v>Obesity</v>
      </c>
      <c r="V1458" s="4" t="str">
        <f>VLOOKUP(A1458,'Medical Examinations'!$A$1:$J$2336,10,FALSE)</f>
        <v>Diabetes</v>
      </c>
      <c r="W1458" s="4"/>
      <c r="X1458" s="4"/>
    </row>
    <row r="1459" spans="1:24" ht="15.75" thickBot="1" x14ac:dyDescent="0.3">
      <c r="A1459" s="4" t="s">
        <v>1493</v>
      </c>
      <c r="B1459" s="5">
        <v>1989</v>
      </c>
      <c r="C1459" s="4" t="s">
        <v>15</v>
      </c>
      <c r="D1459" s="5">
        <v>23</v>
      </c>
      <c r="E1459" s="5" t="str">
        <f>CONCATENATE(D1459," ",C1459," ",B1459)</f>
        <v>23 Nov 1989</v>
      </c>
      <c r="F1459" s="4" t="str">
        <f>IF(M1459&lt;=30,"20-30",IF(M1459&lt;=40,"31-40",IF(M1459&lt;=50,"41-50","51+")))</f>
        <v>31-40</v>
      </c>
      <c r="G1459" s="19">
        <v>12254.44</v>
      </c>
      <c r="H1459" s="4" t="s">
        <v>12</v>
      </c>
      <c r="I1459" s="4" t="s">
        <v>12</v>
      </c>
      <c r="J1459" s="4" t="s">
        <v>535</v>
      </c>
      <c r="K1459" s="4"/>
      <c r="L1459" s="4" t="str">
        <f>VLOOKUP(A1459,'Customer Names'!$A$2:$B$2336,2,FALSE)</f>
        <v>Hoskins</v>
      </c>
      <c r="M1459" s="4">
        <f>DATEDIF(E1459,$K$2,"y")</f>
        <v>35</v>
      </c>
      <c r="N1459" s="4">
        <f>VLOOKUP(A1459,'Medical Examinations'!$A$2:$B$2336,2,FALSE)</f>
        <v>42.13</v>
      </c>
      <c r="O1459" s="4">
        <f>VLOOKUP(A1459,'Medical Examinations'!$A$1:$J$2336,3,FALSE)</f>
        <v>4.66</v>
      </c>
      <c r="P1459" s="4" t="str">
        <f>VLOOKUP(A1459,'Medical Examinations'!$A$1:$J$2336,4,FALSE)</f>
        <v>No</v>
      </c>
      <c r="Q1459" s="4" t="str">
        <f>VLOOKUP(A1459,'Medical Examinations'!$A$1:$J$2336,5,FALSE)</f>
        <v>No</v>
      </c>
      <c r="R1459" s="4">
        <f>VLOOKUP(A1459,'Medical Examinations'!$A$1:$J$2336,7,FALSE)</f>
        <v>0</v>
      </c>
      <c r="S1459" s="4" t="str">
        <f>VLOOKUP(A1459,'Medical Examinations'!$A$1:$J$2336,6,FALSE)</f>
        <v>No</v>
      </c>
      <c r="T1459" s="4" t="str">
        <f>VLOOKUP(A1459,'Medical Examinations'!$A$1:$J$2336,8,FALSE)</f>
        <v>No</v>
      </c>
      <c r="U1459" s="4" t="str">
        <f>VLOOKUP(A1459,'Medical Examinations'!$A$1:$J$2336,9,FALSE)</f>
        <v>Obesity</v>
      </c>
      <c r="V1459" s="4" t="str">
        <f>VLOOKUP(A1459,'Medical Examinations'!$A$1:$J$2336,10,FALSE)</f>
        <v>Normal</v>
      </c>
      <c r="W1459" s="4"/>
      <c r="X1459" s="4"/>
    </row>
    <row r="1460" spans="1:24" ht="15.75" thickBot="1" x14ac:dyDescent="0.3">
      <c r="A1460" s="4" t="s">
        <v>1494</v>
      </c>
      <c r="B1460" s="5">
        <v>1986</v>
      </c>
      <c r="C1460" s="4" t="s">
        <v>34</v>
      </c>
      <c r="D1460" s="5">
        <v>13</v>
      </c>
      <c r="E1460" s="5" t="str">
        <f>CONCATENATE(D1460," ",C1460," ",B1460)</f>
        <v>13 Aug 1986</v>
      </c>
      <c r="F1460" s="4" t="str">
        <f>IF(M1460&lt;=30,"20-30",IF(M1460&lt;=40,"31-40",IF(M1460&lt;=50,"41-50","51+")))</f>
        <v>31-40</v>
      </c>
      <c r="G1460" s="19">
        <v>12255.04</v>
      </c>
      <c r="H1460" s="4" t="s">
        <v>12</v>
      </c>
      <c r="I1460" s="4" t="s">
        <v>11</v>
      </c>
      <c r="J1460" s="4" t="s">
        <v>535</v>
      </c>
      <c r="K1460" s="4"/>
      <c r="L1460" s="4" t="str">
        <f>VLOOKUP(A1460,'Customer Names'!$A$2:$B$2336,2,FALSE)</f>
        <v>Phillippi</v>
      </c>
      <c r="M1460" s="4">
        <f>DATEDIF(E1460,$K$2,"y")</f>
        <v>38</v>
      </c>
      <c r="N1460" s="4">
        <f>VLOOKUP(A1460,'Medical Examinations'!$A$2:$B$2336,2,FALSE)</f>
        <v>39.86</v>
      </c>
      <c r="O1460" s="4">
        <f>VLOOKUP(A1460,'Medical Examinations'!$A$1:$J$2336,3,FALSE)</f>
        <v>11.84</v>
      </c>
      <c r="P1460" s="4" t="str">
        <f>VLOOKUP(A1460,'Medical Examinations'!$A$1:$J$2336,4,FALSE)</f>
        <v>Yes</v>
      </c>
      <c r="Q1460" s="4" t="str">
        <f>VLOOKUP(A1460,'Medical Examinations'!$A$1:$J$2336,5,FALSE)</f>
        <v>No</v>
      </c>
      <c r="R1460" s="4">
        <f>VLOOKUP(A1460,'Medical Examinations'!$A$1:$J$2336,7,FALSE)</f>
        <v>1</v>
      </c>
      <c r="S1460" s="4" t="str">
        <f>VLOOKUP(A1460,'Medical Examinations'!$A$1:$J$2336,6,FALSE)</f>
        <v>No</v>
      </c>
      <c r="T1460" s="4" t="str">
        <f>VLOOKUP(A1460,'Medical Examinations'!$A$1:$J$2336,8,FALSE)</f>
        <v>No</v>
      </c>
      <c r="U1460" s="4" t="str">
        <f>VLOOKUP(A1460,'Medical Examinations'!$A$1:$J$2336,9,FALSE)</f>
        <v>Obesity</v>
      </c>
      <c r="V1460" s="4" t="str">
        <f>VLOOKUP(A1460,'Medical Examinations'!$A$1:$J$2336,10,FALSE)</f>
        <v>Diabetes</v>
      </c>
      <c r="W1460" s="4"/>
      <c r="X1460" s="4"/>
    </row>
    <row r="1461" spans="1:24" ht="15.75" thickBot="1" x14ac:dyDescent="0.3">
      <c r="A1461" s="4" t="s">
        <v>1495</v>
      </c>
      <c r="B1461" s="5">
        <v>1966</v>
      </c>
      <c r="C1461" s="4" t="s">
        <v>30</v>
      </c>
      <c r="D1461" s="5">
        <v>6</v>
      </c>
      <c r="E1461" s="5" t="str">
        <f>CONCATENATE(D1461," ",C1461," ",B1461)</f>
        <v>6 Dec 1966</v>
      </c>
      <c r="F1461" s="4" t="str">
        <f>IF(M1461&lt;=30,"20-30",IF(M1461&lt;=40,"31-40",IF(M1461&lt;=50,"41-50","51+")))</f>
        <v>51+</v>
      </c>
      <c r="G1461" s="19">
        <v>12265.51</v>
      </c>
      <c r="H1461" s="4" t="s">
        <v>12</v>
      </c>
      <c r="I1461" s="4" t="s">
        <v>12</v>
      </c>
      <c r="J1461" s="4" t="s">
        <v>13</v>
      </c>
      <c r="K1461" s="4"/>
      <c r="L1461" s="4" t="str">
        <f>VLOOKUP(A1461,'Customer Names'!$A$2:$B$2336,2,FALSE)</f>
        <v>Musa</v>
      </c>
      <c r="M1461" s="4">
        <f>DATEDIF(E1461,$K$2,"y")</f>
        <v>58</v>
      </c>
      <c r="N1461" s="4">
        <f>VLOOKUP(A1461,'Medical Examinations'!$A$2:$B$2336,2,FALSE)</f>
        <v>37.51</v>
      </c>
      <c r="O1461" s="4">
        <f>VLOOKUP(A1461,'Medical Examinations'!$A$1:$J$2336,3,FALSE)</f>
        <v>5.5</v>
      </c>
      <c r="P1461" s="4" t="str">
        <f>VLOOKUP(A1461,'Medical Examinations'!$A$1:$J$2336,4,FALSE)</f>
        <v>Yes</v>
      </c>
      <c r="Q1461" s="4" t="str">
        <f>VLOOKUP(A1461,'Medical Examinations'!$A$1:$J$2336,5,FALSE)</f>
        <v>No</v>
      </c>
      <c r="R1461" s="4">
        <f>VLOOKUP(A1461,'Medical Examinations'!$A$1:$J$2336,7,FALSE)</f>
        <v>2</v>
      </c>
      <c r="S1461" s="4" t="str">
        <f>VLOOKUP(A1461,'Medical Examinations'!$A$1:$J$2336,6,FALSE)</f>
        <v>No</v>
      </c>
      <c r="T1461" s="4" t="str">
        <f>VLOOKUP(A1461,'Medical Examinations'!$A$1:$J$2336,8,FALSE)</f>
        <v>No</v>
      </c>
      <c r="U1461" s="4" t="str">
        <f>VLOOKUP(A1461,'Medical Examinations'!$A$1:$J$2336,9,FALSE)</f>
        <v>Obesity</v>
      </c>
      <c r="V1461" s="4" t="str">
        <f>VLOOKUP(A1461,'Medical Examinations'!$A$1:$J$2336,10,FALSE)</f>
        <v>Normal</v>
      </c>
      <c r="W1461" s="4"/>
      <c r="X1461" s="4"/>
    </row>
    <row r="1462" spans="1:24" ht="15.75" thickBot="1" x14ac:dyDescent="0.3">
      <c r="A1462" s="4" t="s">
        <v>1496</v>
      </c>
      <c r="B1462" s="5">
        <v>1967</v>
      </c>
      <c r="C1462" s="4" t="s">
        <v>30</v>
      </c>
      <c r="D1462" s="5">
        <v>30</v>
      </c>
      <c r="E1462" s="5" t="str">
        <f>CONCATENATE(D1462," ",C1462," ",B1462)</f>
        <v>30 Dec 1967</v>
      </c>
      <c r="F1462" s="4" t="str">
        <f>IF(M1462&lt;=30,"20-30",IF(M1462&lt;=40,"31-40",IF(M1462&lt;=50,"41-50","51+")))</f>
        <v>51+</v>
      </c>
      <c r="G1462" s="19">
        <v>12268.63</v>
      </c>
      <c r="H1462" s="4" t="s">
        <v>12</v>
      </c>
      <c r="I1462" s="4" t="s">
        <v>16</v>
      </c>
      <c r="J1462" s="4" t="s">
        <v>23</v>
      </c>
      <c r="K1462" s="4"/>
      <c r="L1462" s="4" t="str">
        <f>VLOOKUP(A1462,'Customer Names'!$A$2:$B$2336,2,FALSE)</f>
        <v>Amako</v>
      </c>
      <c r="M1462" s="4">
        <f>DATEDIF(E1462,$K$2,"y")</f>
        <v>57</v>
      </c>
      <c r="N1462" s="4">
        <f>VLOOKUP(A1462,'Medical Examinations'!$A$2:$B$2336,2,FALSE)</f>
        <v>32.774999999999999</v>
      </c>
      <c r="O1462" s="4">
        <f>VLOOKUP(A1462,'Medical Examinations'!$A$1:$J$2336,3,FALSE)</f>
        <v>9.77</v>
      </c>
      <c r="P1462" s="4" t="str">
        <f>VLOOKUP(A1462,'Medical Examinations'!$A$1:$J$2336,4,FALSE)</f>
        <v>Yes</v>
      </c>
      <c r="Q1462" s="4" t="str">
        <f>VLOOKUP(A1462,'Medical Examinations'!$A$1:$J$2336,5,FALSE)</f>
        <v>No</v>
      </c>
      <c r="R1462" s="4">
        <f>VLOOKUP(A1462,'Medical Examinations'!$A$1:$J$2336,7,FALSE)</f>
        <v>0</v>
      </c>
      <c r="S1462" s="4" t="str">
        <f>VLOOKUP(A1462,'Medical Examinations'!$A$1:$J$2336,6,FALSE)</f>
        <v>No</v>
      </c>
      <c r="T1462" s="4" t="str">
        <f>VLOOKUP(A1462,'Medical Examinations'!$A$1:$J$2336,8,FALSE)</f>
        <v>No</v>
      </c>
      <c r="U1462" s="4" t="str">
        <f>VLOOKUP(A1462,'Medical Examinations'!$A$1:$J$2336,9,FALSE)</f>
        <v>Obesity</v>
      </c>
      <c r="V1462" s="4" t="str">
        <f>VLOOKUP(A1462,'Medical Examinations'!$A$1:$J$2336,10,FALSE)</f>
        <v>Diabetes</v>
      </c>
      <c r="W1462" s="4"/>
      <c r="X1462" s="4"/>
    </row>
    <row r="1463" spans="1:24" ht="15.75" thickBot="1" x14ac:dyDescent="0.3">
      <c r="A1463" s="4" t="s">
        <v>1497</v>
      </c>
      <c r="B1463" s="5">
        <v>1967</v>
      </c>
      <c r="C1463" s="4" t="s">
        <v>34</v>
      </c>
      <c r="D1463" s="5">
        <v>28</v>
      </c>
      <c r="E1463" s="5" t="str">
        <f>CONCATENATE(D1463," ",C1463," ",B1463)</f>
        <v>28 Aug 1967</v>
      </c>
      <c r="F1463" s="4" t="str">
        <f>IF(M1463&lt;=30,"20-30",IF(M1463&lt;=40,"31-40",IF(M1463&lt;=50,"41-50","51+")))</f>
        <v>51+</v>
      </c>
      <c r="G1463" s="19">
        <v>12269.69</v>
      </c>
      <c r="H1463" s="4" t="s">
        <v>12</v>
      </c>
      <c r="I1463" s="4" t="s">
        <v>11</v>
      </c>
      <c r="J1463" s="4" t="s">
        <v>23</v>
      </c>
      <c r="K1463" s="4"/>
      <c r="L1463" s="4" t="str">
        <f>VLOOKUP(A1463,'Customer Names'!$A$2:$B$2336,2,FALSE)</f>
        <v>Cavanaugh</v>
      </c>
      <c r="M1463" s="4">
        <f>DATEDIF(E1463,$K$2,"y")</f>
        <v>57</v>
      </c>
      <c r="N1463" s="4">
        <f>VLOOKUP(A1463,'Medical Examinations'!$A$2:$B$2336,2,FALSE)</f>
        <v>33.534999999999997</v>
      </c>
      <c r="O1463" s="4">
        <f>VLOOKUP(A1463,'Medical Examinations'!$A$1:$J$2336,3,FALSE)</f>
        <v>8.24</v>
      </c>
      <c r="P1463" s="4" t="str">
        <f>VLOOKUP(A1463,'Medical Examinations'!$A$1:$J$2336,4,FALSE)</f>
        <v>Yes</v>
      </c>
      <c r="Q1463" s="4" t="str">
        <f>VLOOKUP(A1463,'Medical Examinations'!$A$1:$J$2336,5,FALSE)</f>
        <v>No</v>
      </c>
      <c r="R1463" s="4">
        <f>VLOOKUP(A1463,'Medical Examinations'!$A$1:$J$2336,7,FALSE)</f>
        <v>0</v>
      </c>
      <c r="S1463" s="4" t="str">
        <f>VLOOKUP(A1463,'Medical Examinations'!$A$1:$J$2336,6,FALSE)</f>
        <v>No</v>
      </c>
      <c r="T1463" s="4" t="str">
        <f>VLOOKUP(A1463,'Medical Examinations'!$A$1:$J$2336,8,FALSE)</f>
        <v>No</v>
      </c>
      <c r="U1463" s="4" t="str">
        <f>VLOOKUP(A1463,'Medical Examinations'!$A$1:$J$2336,9,FALSE)</f>
        <v>Obesity</v>
      </c>
      <c r="V1463" s="4" t="str">
        <f>VLOOKUP(A1463,'Medical Examinations'!$A$1:$J$2336,10,FALSE)</f>
        <v>Diabetes</v>
      </c>
      <c r="W1463" s="4"/>
      <c r="X1463" s="4"/>
    </row>
    <row r="1464" spans="1:24" ht="15.75" thickBot="1" x14ac:dyDescent="0.3">
      <c r="A1464" s="4" t="s">
        <v>1498</v>
      </c>
      <c r="B1464" s="5">
        <v>1966</v>
      </c>
      <c r="C1464" s="4" t="s">
        <v>15</v>
      </c>
      <c r="D1464" s="5">
        <v>16</v>
      </c>
      <c r="E1464" s="5" t="str">
        <f>CONCATENATE(D1464," ",C1464," ",B1464)</f>
        <v>16 Nov 1966</v>
      </c>
      <c r="F1464" s="4" t="str">
        <f>IF(M1464&lt;=30,"20-30",IF(M1464&lt;=40,"31-40",IF(M1464&lt;=50,"41-50","51+")))</f>
        <v>51+</v>
      </c>
      <c r="G1464" s="19">
        <v>12282.03</v>
      </c>
      <c r="H1464" s="4" t="s">
        <v>12</v>
      </c>
      <c r="I1464" s="4" t="s">
        <v>16</v>
      </c>
      <c r="J1464" s="4" t="s">
        <v>200</v>
      </c>
      <c r="K1464" s="4"/>
      <c r="L1464" s="4" t="str">
        <f>VLOOKUP(A1464,'Customer Names'!$A$2:$B$2336,2,FALSE)</f>
        <v>Piza-Taylor</v>
      </c>
      <c r="M1464" s="4">
        <f>DATEDIF(E1464,$K$2,"y")</f>
        <v>58</v>
      </c>
      <c r="N1464" s="4">
        <f>VLOOKUP(A1464,'Medical Examinations'!$A$2:$B$2336,2,FALSE)</f>
        <v>29</v>
      </c>
      <c r="O1464" s="4">
        <f>VLOOKUP(A1464,'Medical Examinations'!$A$1:$J$2336,3,FALSE)</f>
        <v>4.3899999999999997</v>
      </c>
      <c r="P1464" s="4" t="str">
        <f>VLOOKUP(A1464,'Medical Examinations'!$A$1:$J$2336,4,FALSE)</f>
        <v>Yes</v>
      </c>
      <c r="Q1464" s="4" t="str">
        <f>VLOOKUP(A1464,'Medical Examinations'!$A$1:$J$2336,5,FALSE)</f>
        <v>No</v>
      </c>
      <c r="R1464" s="4">
        <f>VLOOKUP(A1464,'Medical Examinations'!$A$1:$J$2336,7,FALSE)</f>
        <v>2</v>
      </c>
      <c r="S1464" s="4" t="str">
        <f>VLOOKUP(A1464,'Medical Examinations'!$A$1:$J$2336,6,FALSE)</f>
        <v>No</v>
      </c>
      <c r="T1464" s="4" t="str">
        <f>VLOOKUP(A1464,'Medical Examinations'!$A$1:$J$2336,8,FALSE)</f>
        <v>No</v>
      </c>
      <c r="U1464" s="4" t="str">
        <f>VLOOKUP(A1464,'Medical Examinations'!$A$1:$J$2336,9,FALSE)</f>
        <v>Overweight</v>
      </c>
      <c r="V1464" s="4" t="str">
        <f>VLOOKUP(A1464,'Medical Examinations'!$A$1:$J$2336,10,FALSE)</f>
        <v>Normal</v>
      </c>
      <c r="W1464" s="4"/>
      <c r="X1464" s="4"/>
    </row>
    <row r="1465" spans="1:24" ht="15.75" thickBot="1" x14ac:dyDescent="0.3">
      <c r="A1465" s="4" t="s">
        <v>1499</v>
      </c>
      <c r="B1465" s="5">
        <v>1990</v>
      </c>
      <c r="C1465" s="4" t="s">
        <v>36</v>
      </c>
      <c r="D1465" s="5">
        <v>29</v>
      </c>
      <c r="E1465" s="5" t="str">
        <f>CONCATENATE(D1465," ",C1465," ",B1465)</f>
        <v>29 Oct 1990</v>
      </c>
      <c r="F1465" s="4" t="str">
        <f>IF(M1465&lt;=30,"20-30",IF(M1465&lt;=40,"31-40",IF(M1465&lt;=50,"41-50","51+")))</f>
        <v>31-40</v>
      </c>
      <c r="G1465" s="19">
        <v>12282.38</v>
      </c>
      <c r="H1465" s="4" t="s">
        <v>12</v>
      </c>
      <c r="I1465" s="4" t="s">
        <v>16</v>
      </c>
      <c r="J1465" s="4" t="s">
        <v>42</v>
      </c>
      <c r="K1465" s="4"/>
      <c r="L1465" s="4" t="str">
        <f>VLOOKUP(A1465,'Customer Names'!$A$2:$B$2336,2,FALSE)</f>
        <v>Fatehali</v>
      </c>
      <c r="M1465" s="4">
        <f>DATEDIF(E1465,$K$2,"y")</f>
        <v>34</v>
      </c>
      <c r="N1465" s="4">
        <f>VLOOKUP(A1465,'Medical Examinations'!$A$2:$B$2336,2,FALSE)</f>
        <v>45.8</v>
      </c>
      <c r="O1465" s="4">
        <f>VLOOKUP(A1465,'Medical Examinations'!$A$1:$J$2336,3,FALSE)</f>
        <v>4.8499999999999996</v>
      </c>
      <c r="P1465" s="4" t="str">
        <f>VLOOKUP(A1465,'Medical Examinations'!$A$1:$J$2336,4,FALSE)</f>
        <v>No</v>
      </c>
      <c r="Q1465" s="4" t="str">
        <f>VLOOKUP(A1465,'Medical Examinations'!$A$1:$J$2336,5,FALSE)</f>
        <v>No</v>
      </c>
      <c r="R1465" s="4">
        <f>VLOOKUP(A1465,'Medical Examinations'!$A$1:$J$2336,7,FALSE)</f>
        <v>0</v>
      </c>
      <c r="S1465" s="4" t="str">
        <f>VLOOKUP(A1465,'Medical Examinations'!$A$1:$J$2336,6,FALSE)</f>
        <v>No</v>
      </c>
      <c r="T1465" s="4" t="str">
        <f>VLOOKUP(A1465,'Medical Examinations'!$A$1:$J$2336,8,FALSE)</f>
        <v>No</v>
      </c>
      <c r="U1465" s="4" t="str">
        <f>VLOOKUP(A1465,'Medical Examinations'!$A$1:$J$2336,9,FALSE)</f>
        <v>Obesity</v>
      </c>
      <c r="V1465" s="4" t="str">
        <f>VLOOKUP(A1465,'Medical Examinations'!$A$1:$J$2336,10,FALSE)</f>
        <v>Normal</v>
      </c>
      <c r="W1465" s="4"/>
      <c r="X1465" s="4"/>
    </row>
    <row r="1466" spans="1:24" ht="15.75" thickBot="1" x14ac:dyDescent="0.3">
      <c r="A1466" s="4" t="s">
        <v>1500</v>
      </c>
      <c r="B1466" s="5">
        <v>1963</v>
      </c>
      <c r="C1466" s="4" t="s">
        <v>36</v>
      </c>
      <c r="D1466" s="5">
        <v>28</v>
      </c>
      <c r="E1466" s="5" t="str">
        <f>CONCATENATE(D1466," ",C1466," ",B1466)</f>
        <v>28 Oct 1963</v>
      </c>
      <c r="F1466" s="4" t="str">
        <f>IF(M1466&lt;=30,"20-30",IF(M1466&lt;=40,"31-40",IF(M1466&lt;=50,"41-50","51+")))</f>
        <v>51+</v>
      </c>
      <c r="G1466" s="19">
        <v>12299.59</v>
      </c>
      <c r="H1466" s="4" t="s">
        <v>12</v>
      </c>
      <c r="I1466" s="4" t="s">
        <v>16</v>
      </c>
      <c r="J1466" s="4" t="s">
        <v>200</v>
      </c>
      <c r="K1466" s="4"/>
      <c r="L1466" s="4" t="str">
        <f>VLOOKUP(A1466,'Customer Names'!$A$2:$B$2336,2,FALSE)</f>
        <v>O'Rourke</v>
      </c>
      <c r="M1466" s="4">
        <f>DATEDIF(E1466,$K$2,"y")</f>
        <v>61</v>
      </c>
      <c r="N1466" s="4">
        <f>VLOOKUP(A1466,'Medical Examinations'!$A$2:$B$2336,2,FALSE)</f>
        <v>26.78</v>
      </c>
      <c r="O1466" s="4">
        <f>VLOOKUP(A1466,'Medical Examinations'!$A$1:$J$2336,3,FALSE)</f>
        <v>10.02</v>
      </c>
      <c r="P1466" s="4" t="str">
        <f>VLOOKUP(A1466,'Medical Examinations'!$A$1:$J$2336,4,FALSE)</f>
        <v>Yes</v>
      </c>
      <c r="Q1466" s="4" t="str">
        <f>VLOOKUP(A1466,'Medical Examinations'!$A$1:$J$2336,5,FALSE)</f>
        <v>No</v>
      </c>
      <c r="R1466" s="4">
        <f>VLOOKUP(A1466,'Medical Examinations'!$A$1:$J$2336,7,FALSE)</f>
        <v>1</v>
      </c>
      <c r="S1466" s="4" t="str">
        <f>VLOOKUP(A1466,'Medical Examinations'!$A$1:$J$2336,6,FALSE)</f>
        <v>Yes</v>
      </c>
      <c r="T1466" s="4" t="str">
        <f>VLOOKUP(A1466,'Medical Examinations'!$A$1:$J$2336,8,FALSE)</f>
        <v>No</v>
      </c>
      <c r="U1466" s="4" t="str">
        <f>VLOOKUP(A1466,'Medical Examinations'!$A$1:$J$2336,9,FALSE)</f>
        <v>Overweight</v>
      </c>
      <c r="V1466" s="4" t="str">
        <f>VLOOKUP(A1466,'Medical Examinations'!$A$1:$J$2336,10,FALSE)</f>
        <v>Diabetes</v>
      </c>
      <c r="W1466" s="4"/>
      <c r="X1466" s="4"/>
    </row>
    <row r="1467" spans="1:24" ht="15.75" thickBot="1" x14ac:dyDescent="0.3">
      <c r="A1467" s="4" t="s">
        <v>1501</v>
      </c>
      <c r="B1467" s="5">
        <v>1963</v>
      </c>
      <c r="C1467" s="4" t="s">
        <v>34</v>
      </c>
      <c r="D1467" s="5">
        <v>29</v>
      </c>
      <c r="E1467" s="5" t="str">
        <f>CONCATENATE(D1467," ",C1467," ",B1467)</f>
        <v>29 Aug 1963</v>
      </c>
      <c r="F1467" s="4" t="str">
        <f>IF(M1467&lt;=30,"20-30",IF(M1467&lt;=40,"31-40",IF(M1467&lt;=50,"41-50","51+")))</f>
        <v>51+</v>
      </c>
      <c r="G1467" s="19">
        <v>12323.94</v>
      </c>
      <c r="H1467" s="4" t="s">
        <v>12</v>
      </c>
      <c r="I1467" s="4" t="s">
        <v>12</v>
      </c>
      <c r="J1467" s="4" t="s">
        <v>356</v>
      </c>
      <c r="K1467" s="4"/>
      <c r="L1467" s="4" t="str">
        <f>VLOOKUP(A1467,'Customer Names'!$A$2:$B$2336,2,FALSE)</f>
        <v>Grey</v>
      </c>
      <c r="M1467" s="4">
        <f>DATEDIF(E1467,$K$2,"y")</f>
        <v>61</v>
      </c>
      <c r="N1467" s="4">
        <f>VLOOKUP(A1467,'Medical Examinations'!$A$2:$B$2336,2,FALSE)</f>
        <v>24.7</v>
      </c>
      <c r="O1467" s="4">
        <f>VLOOKUP(A1467,'Medical Examinations'!$A$1:$J$2336,3,FALSE)</f>
        <v>10.7</v>
      </c>
      <c r="P1467" s="4" t="str">
        <f>VLOOKUP(A1467,'Medical Examinations'!$A$1:$J$2336,4,FALSE)</f>
        <v>Yes</v>
      </c>
      <c r="Q1467" s="4" t="str">
        <f>VLOOKUP(A1467,'Medical Examinations'!$A$1:$J$2336,5,FALSE)</f>
        <v>No</v>
      </c>
      <c r="R1467" s="4">
        <f>VLOOKUP(A1467,'Medical Examinations'!$A$1:$J$2336,7,FALSE)</f>
        <v>1</v>
      </c>
      <c r="S1467" s="4" t="str">
        <f>VLOOKUP(A1467,'Medical Examinations'!$A$1:$J$2336,6,FALSE)</f>
        <v>Yes</v>
      </c>
      <c r="T1467" s="4" t="str">
        <f>VLOOKUP(A1467,'Medical Examinations'!$A$1:$J$2336,8,FALSE)</f>
        <v>No</v>
      </c>
      <c r="U1467" s="4" t="str">
        <f>VLOOKUP(A1467,'Medical Examinations'!$A$1:$J$2336,9,FALSE)</f>
        <v>Normal Weight</v>
      </c>
      <c r="V1467" s="4" t="str">
        <f>VLOOKUP(A1467,'Medical Examinations'!$A$1:$J$2336,10,FALSE)</f>
        <v>Diabetes</v>
      </c>
      <c r="W1467" s="4"/>
      <c r="X1467" s="4"/>
    </row>
    <row r="1468" spans="1:24" ht="15.75" thickBot="1" x14ac:dyDescent="0.3">
      <c r="A1468" s="4" t="s">
        <v>1502</v>
      </c>
      <c r="B1468" s="5">
        <v>1963</v>
      </c>
      <c r="C1468" s="4" t="s">
        <v>34</v>
      </c>
      <c r="D1468" s="5">
        <v>2</v>
      </c>
      <c r="E1468" s="5" t="str">
        <f>CONCATENATE(D1468," ",C1468," ",B1468)</f>
        <v>2 Aug 1963</v>
      </c>
      <c r="F1468" s="4" t="str">
        <f>IF(M1468&lt;=30,"20-30",IF(M1468&lt;=40,"31-40",IF(M1468&lt;=50,"41-50","51+")))</f>
        <v>51+</v>
      </c>
      <c r="G1468" s="19">
        <v>12333.83</v>
      </c>
      <c r="H1468" s="4" t="s">
        <v>12</v>
      </c>
      <c r="I1468" s="4" t="s">
        <v>11</v>
      </c>
      <c r="J1468" s="4" t="s">
        <v>42</v>
      </c>
      <c r="K1468" s="4"/>
      <c r="L1468" s="4" t="str">
        <f>VLOOKUP(A1468,'Customer Names'!$A$2:$B$2336,2,FALSE)</f>
        <v>Marley</v>
      </c>
      <c r="M1468" s="4">
        <f>DATEDIF(E1468,$K$2,"y")</f>
        <v>61</v>
      </c>
      <c r="N1468" s="4">
        <f>VLOOKUP(A1468,'Medical Examinations'!$A$2:$B$2336,2,FALSE)</f>
        <v>27.5</v>
      </c>
      <c r="O1468" s="4">
        <f>VLOOKUP(A1468,'Medical Examinations'!$A$1:$J$2336,3,FALSE)</f>
        <v>10.62</v>
      </c>
      <c r="P1468" s="4" t="str">
        <f>VLOOKUP(A1468,'Medical Examinations'!$A$1:$J$2336,4,FALSE)</f>
        <v>Yes</v>
      </c>
      <c r="Q1468" s="4" t="str">
        <f>VLOOKUP(A1468,'Medical Examinations'!$A$1:$J$2336,5,FALSE)</f>
        <v>No</v>
      </c>
      <c r="R1468" s="4">
        <f>VLOOKUP(A1468,'Medical Examinations'!$A$1:$J$2336,7,FALSE)</f>
        <v>1</v>
      </c>
      <c r="S1468" s="4" t="str">
        <f>VLOOKUP(A1468,'Medical Examinations'!$A$1:$J$2336,6,FALSE)</f>
        <v>Yes</v>
      </c>
      <c r="T1468" s="4" t="str">
        <f>VLOOKUP(A1468,'Medical Examinations'!$A$1:$J$2336,8,FALSE)</f>
        <v>No</v>
      </c>
      <c r="U1468" s="4" t="str">
        <f>VLOOKUP(A1468,'Medical Examinations'!$A$1:$J$2336,9,FALSE)</f>
        <v>Overweight</v>
      </c>
      <c r="V1468" s="4" t="str">
        <f>VLOOKUP(A1468,'Medical Examinations'!$A$1:$J$2336,10,FALSE)</f>
        <v>Diabetes</v>
      </c>
      <c r="W1468" s="4"/>
      <c r="X1468" s="4"/>
    </row>
    <row r="1469" spans="1:24" ht="15.75" thickBot="1" x14ac:dyDescent="0.3">
      <c r="A1469" s="4" t="s">
        <v>1503</v>
      </c>
      <c r="B1469" s="5">
        <v>1963</v>
      </c>
      <c r="C1469" s="4" t="s">
        <v>20</v>
      </c>
      <c r="D1469" s="5">
        <v>22</v>
      </c>
      <c r="E1469" s="5" t="str">
        <f>CONCATENATE(D1469," ",C1469," ",B1469)</f>
        <v>22 Sep 1963</v>
      </c>
      <c r="F1469" s="4" t="str">
        <f>IF(M1469&lt;=30,"20-30",IF(M1469&lt;=40,"31-40",IF(M1469&lt;=50,"41-50","51+")))</f>
        <v>51+</v>
      </c>
      <c r="G1469" s="19">
        <v>12347.17</v>
      </c>
      <c r="H1469" s="4" t="s">
        <v>12</v>
      </c>
      <c r="I1469" s="4" t="s">
        <v>12</v>
      </c>
      <c r="J1469" s="4" t="s">
        <v>42</v>
      </c>
      <c r="K1469" s="4"/>
      <c r="L1469" s="4" t="str">
        <f>VLOOKUP(A1469,'Customer Names'!$A$2:$B$2336,2,FALSE)</f>
        <v>Bowman</v>
      </c>
      <c r="M1469" s="4">
        <f>DATEDIF(E1469,$K$2,"y")</f>
        <v>61</v>
      </c>
      <c r="N1469" s="4">
        <f>VLOOKUP(A1469,'Medical Examinations'!$A$2:$B$2336,2,FALSE)</f>
        <v>37.1</v>
      </c>
      <c r="O1469" s="4">
        <f>VLOOKUP(A1469,'Medical Examinations'!$A$1:$J$2336,3,FALSE)</f>
        <v>11.21</v>
      </c>
      <c r="P1469" s="4" t="str">
        <f>VLOOKUP(A1469,'Medical Examinations'!$A$1:$J$2336,4,FALSE)</f>
        <v>Yes</v>
      </c>
      <c r="Q1469" s="4" t="str">
        <f>VLOOKUP(A1469,'Medical Examinations'!$A$1:$J$2336,5,FALSE)</f>
        <v>No</v>
      </c>
      <c r="R1469" s="4">
        <f>VLOOKUP(A1469,'Medical Examinations'!$A$1:$J$2336,7,FALSE)</f>
        <v>1</v>
      </c>
      <c r="S1469" s="4" t="str">
        <f>VLOOKUP(A1469,'Medical Examinations'!$A$1:$J$2336,6,FALSE)</f>
        <v>Yes</v>
      </c>
      <c r="T1469" s="4" t="str">
        <f>VLOOKUP(A1469,'Medical Examinations'!$A$1:$J$2336,8,FALSE)</f>
        <v>No</v>
      </c>
      <c r="U1469" s="4" t="str">
        <f>VLOOKUP(A1469,'Medical Examinations'!$A$1:$J$2336,9,FALSE)</f>
        <v>Obesity</v>
      </c>
      <c r="V1469" s="4" t="str">
        <f>VLOOKUP(A1469,'Medical Examinations'!$A$1:$J$2336,10,FALSE)</f>
        <v>Diabetes</v>
      </c>
      <c r="W1469" s="4"/>
      <c r="X1469" s="4"/>
    </row>
    <row r="1470" spans="1:24" ht="15.75" thickBot="1" x14ac:dyDescent="0.3">
      <c r="A1470" s="4" t="s">
        <v>1504</v>
      </c>
      <c r="B1470" s="5">
        <v>1966</v>
      </c>
      <c r="C1470" s="4" t="s">
        <v>30</v>
      </c>
      <c r="D1470" s="5">
        <v>29</v>
      </c>
      <c r="E1470" s="5" t="str">
        <f>CONCATENATE(D1470," ",C1470," ",B1470)</f>
        <v>29 Dec 1966</v>
      </c>
      <c r="F1470" s="4" t="str">
        <f>IF(M1470&lt;=30,"20-30",IF(M1470&lt;=40,"31-40",IF(M1470&lt;=50,"41-50","51+")))</f>
        <v>51+</v>
      </c>
      <c r="G1470" s="19">
        <v>12363.55</v>
      </c>
      <c r="H1470" s="4" t="s">
        <v>12</v>
      </c>
      <c r="I1470" s="4" t="s">
        <v>12</v>
      </c>
      <c r="J1470" s="4" t="s">
        <v>42</v>
      </c>
      <c r="K1470" s="4"/>
      <c r="L1470" s="4" t="str">
        <f>VLOOKUP(A1470,'Customer Names'!$A$2:$B$2336,2,FALSE)</f>
        <v>Sellers</v>
      </c>
      <c r="M1470" s="4">
        <f>DATEDIF(E1470,$K$2,"y")</f>
        <v>58</v>
      </c>
      <c r="N1470" s="4">
        <f>VLOOKUP(A1470,'Medical Examinations'!$A$2:$B$2336,2,FALSE)</f>
        <v>36.1</v>
      </c>
      <c r="O1470" s="4">
        <f>VLOOKUP(A1470,'Medical Examinations'!$A$1:$J$2336,3,FALSE)</f>
        <v>5.65</v>
      </c>
      <c r="P1470" s="4" t="str">
        <f>VLOOKUP(A1470,'Medical Examinations'!$A$1:$J$2336,4,FALSE)</f>
        <v>Yes</v>
      </c>
      <c r="Q1470" s="4" t="str">
        <f>VLOOKUP(A1470,'Medical Examinations'!$A$1:$J$2336,5,FALSE)</f>
        <v>No</v>
      </c>
      <c r="R1470" s="4">
        <f>VLOOKUP(A1470,'Medical Examinations'!$A$1:$J$2336,7,FALSE)</f>
        <v>2</v>
      </c>
      <c r="S1470" s="4" t="str">
        <f>VLOOKUP(A1470,'Medical Examinations'!$A$1:$J$2336,6,FALSE)</f>
        <v>No</v>
      </c>
      <c r="T1470" s="4" t="str">
        <f>VLOOKUP(A1470,'Medical Examinations'!$A$1:$J$2336,8,FALSE)</f>
        <v>No</v>
      </c>
      <c r="U1470" s="4" t="str">
        <f>VLOOKUP(A1470,'Medical Examinations'!$A$1:$J$2336,9,FALSE)</f>
        <v>Obesity</v>
      </c>
      <c r="V1470" s="4" t="str">
        <f>VLOOKUP(A1470,'Medical Examinations'!$A$1:$J$2336,10,FALSE)</f>
        <v>Normal</v>
      </c>
      <c r="W1470" s="4"/>
      <c r="X1470" s="4"/>
    </row>
    <row r="1471" spans="1:24" ht="15.75" thickBot="1" x14ac:dyDescent="0.3">
      <c r="A1471" s="4" t="s">
        <v>1505</v>
      </c>
      <c r="B1471" s="5">
        <v>1962</v>
      </c>
      <c r="C1471" s="4" t="s">
        <v>20</v>
      </c>
      <c r="D1471" s="5">
        <v>26</v>
      </c>
      <c r="E1471" s="5" t="str">
        <f>CONCATENATE(D1471," ",C1471," ",B1471)</f>
        <v>26 Sep 1962</v>
      </c>
      <c r="F1471" s="4" t="str">
        <f>IF(M1471&lt;=30,"20-30",IF(M1471&lt;=40,"31-40",IF(M1471&lt;=50,"41-50","51+")))</f>
        <v>51+</v>
      </c>
      <c r="G1471" s="19">
        <v>12369.89</v>
      </c>
      <c r="H1471" s="4" t="s">
        <v>12</v>
      </c>
      <c r="I1471" s="4" t="s">
        <v>11</v>
      </c>
      <c r="J1471" s="4" t="s">
        <v>247</v>
      </c>
      <c r="K1471" s="4"/>
      <c r="L1471" s="4" t="str">
        <f>VLOOKUP(A1471,'Customer Names'!$A$2:$B$2336,2,FALSE)</f>
        <v>Verdugo</v>
      </c>
      <c r="M1471" s="4">
        <f>DATEDIF(E1471,$K$2,"y")</f>
        <v>62</v>
      </c>
      <c r="N1471" s="4">
        <f>VLOOKUP(A1471,'Medical Examinations'!$A$2:$B$2336,2,FALSE)</f>
        <v>26.23</v>
      </c>
      <c r="O1471" s="4">
        <f>VLOOKUP(A1471,'Medical Examinations'!$A$1:$J$2336,3,FALSE)</f>
        <v>11.93</v>
      </c>
      <c r="P1471" s="4" t="str">
        <f>VLOOKUP(A1471,'Medical Examinations'!$A$1:$J$2336,4,FALSE)</f>
        <v>No</v>
      </c>
      <c r="Q1471" s="4" t="str">
        <f>VLOOKUP(A1471,'Medical Examinations'!$A$1:$J$2336,5,FALSE)</f>
        <v>No</v>
      </c>
      <c r="R1471" s="4">
        <f>VLOOKUP(A1471,'Medical Examinations'!$A$1:$J$2336,7,FALSE)</f>
        <v>0</v>
      </c>
      <c r="S1471" s="4" t="str">
        <f>VLOOKUP(A1471,'Medical Examinations'!$A$1:$J$2336,6,FALSE)</f>
        <v>No</v>
      </c>
      <c r="T1471" s="4" t="str">
        <f>VLOOKUP(A1471,'Medical Examinations'!$A$1:$J$2336,8,FALSE)</f>
        <v>No</v>
      </c>
      <c r="U1471" s="4" t="str">
        <f>VLOOKUP(A1471,'Medical Examinations'!$A$1:$J$2336,9,FALSE)</f>
        <v>Overweight</v>
      </c>
      <c r="V1471" s="4" t="str">
        <f>VLOOKUP(A1471,'Medical Examinations'!$A$1:$J$2336,10,FALSE)</f>
        <v>Diabetes</v>
      </c>
      <c r="W1471" s="4"/>
      <c r="X1471" s="4"/>
    </row>
    <row r="1472" spans="1:24" ht="15.75" thickBot="1" x14ac:dyDescent="0.3">
      <c r="A1472" s="4" t="s">
        <v>1506</v>
      </c>
      <c r="B1472" s="5">
        <v>1989</v>
      </c>
      <c r="C1472" s="4" t="s">
        <v>30</v>
      </c>
      <c r="D1472" s="5">
        <v>29</v>
      </c>
      <c r="E1472" s="5" t="str">
        <f>CONCATENATE(D1472," ",C1472," ",B1472)</f>
        <v>29 Dec 1989</v>
      </c>
      <c r="F1472" s="4" t="str">
        <f>IF(M1472&lt;=30,"20-30",IF(M1472&lt;=40,"31-40",IF(M1472&lt;=50,"41-50","51+")))</f>
        <v>31-40</v>
      </c>
      <c r="G1472" s="19">
        <v>12404.88</v>
      </c>
      <c r="H1472" s="4" t="s">
        <v>12</v>
      </c>
      <c r="I1472" s="4" t="s">
        <v>12</v>
      </c>
      <c r="J1472" s="4" t="s">
        <v>168</v>
      </c>
      <c r="K1472" s="4"/>
      <c r="L1472" s="4" t="str">
        <f>VLOOKUP(A1472,'Customer Names'!$A$2:$B$2336,2,FALSE)</f>
        <v>Monteleone</v>
      </c>
      <c r="M1472" s="4">
        <f>DATEDIF(E1472,$K$2,"y")</f>
        <v>35</v>
      </c>
      <c r="N1472" s="4">
        <f>VLOOKUP(A1472,'Medical Examinations'!$A$2:$B$2336,2,FALSE)</f>
        <v>35.244999999999997</v>
      </c>
      <c r="O1472" s="4">
        <f>VLOOKUP(A1472,'Medical Examinations'!$A$1:$J$2336,3,FALSE)</f>
        <v>4.63</v>
      </c>
      <c r="P1472" s="4" t="str">
        <f>VLOOKUP(A1472,'Medical Examinations'!$A$1:$J$2336,4,FALSE)</f>
        <v>No</v>
      </c>
      <c r="Q1472" s="4" t="str">
        <f>VLOOKUP(A1472,'Medical Examinations'!$A$1:$J$2336,5,FALSE)</f>
        <v>No</v>
      </c>
      <c r="R1472" s="4">
        <f>VLOOKUP(A1472,'Medical Examinations'!$A$1:$J$2336,7,FALSE)</f>
        <v>0</v>
      </c>
      <c r="S1472" s="4" t="str">
        <f>VLOOKUP(A1472,'Medical Examinations'!$A$1:$J$2336,6,FALSE)</f>
        <v>No</v>
      </c>
      <c r="T1472" s="4" t="str">
        <f>VLOOKUP(A1472,'Medical Examinations'!$A$1:$J$2336,8,FALSE)</f>
        <v>No</v>
      </c>
      <c r="U1472" s="4" t="str">
        <f>VLOOKUP(A1472,'Medical Examinations'!$A$1:$J$2336,9,FALSE)</f>
        <v>Obesity</v>
      </c>
      <c r="V1472" s="4" t="str">
        <f>VLOOKUP(A1472,'Medical Examinations'!$A$1:$J$2336,10,FALSE)</f>
        <v>Normal</v>
      </c>
      <c r="W1472" s="4"/>
      <c r="X1472" s="4"/>
    </row>
    <row r="1473" spans="1:24" ht="15.75" thickBot="1" x14ac:dyDescent="0.3">
      <c r="A1473" s="4" t="s">
        <v>1507</v>
      </c>
      <c r="B1473" s="5">
        <v>1972</v>
      </c>
      <c r="C1473" s="4" t="s">
        <v>34</v>
      </c>
      <c r="D1473" s="5">
        <v>21</v>
      </c>
      <c r="E1473" s="5" t="str">
        <f>CONCATENATE(D1473," ",C1473," ",B1473)</f>
        <v>21 Aug 1972</v>
      </c>
      <c r="F1473" s="4" t="str">
        <f>IF(M1473&lt;=30,"20-30",IF(M1473&lt;=40,"31-40",IF(M1473&lt;=50,"41-50","51+")))</f>
        <v>51+</v>
      </c>
      <c r="G1473" s="19">
        <v>12407.3</v>
      </c>
      <c r="H1473" s="4" t="s">
        <v>12</v>
      </c>
      <c r="I1473" s="4" t="s">
        <v>11</v>
      </c>
      <c r="J1473" s="4" t="s">
        <v>300</v>
      </c>
      <c r="K1473" s="4"/>
      <c r="L1473" s="4" t="str">
        <f>VLOOKUP(A1473,'Customer Names'!$A$2:$B$2336,2,FALSE)</f>
        <v>Vaught</v>
      </c>
      <c r="M1473" s="4">
        <f>DATEDIF(E1473,$K$2,"y")</f>
        <v>52</v>
      </c>
      <c r="N1473" s="4">
        <f>VLOOKUP(A1473,'Medical Examinations'!$A$2:$B$2336,2,FALSE)</f>
        <v>34.299999999999997</v>
      </c>
      <c r="O1473" s="4">
        <f>VLOOKUP(A1473,'Medical Examinations'!$A$1:$J$2336,3,FALSE)</f>
        <v>4.87</v>
      </c>
      <c r="P1473" s="4" t="str">
        <f>VLOOKUP(A1473,'Medical Examinations'!$A$1:$J$2336,4,FALSE)</f>
        <v>No</v>
      </c>
      <c r="Q1473" s="4" t="str">
        <f>VLOOKUP(A1473,'Medical Examinations'!$A$1:$J$2336,5,FALSE)</f>
        <v>No</v>
      </c>
      <c r="R1473" s="4">
        <f>VLOOKUP(A1473,'Medical Examinations'!$A$1:$J$2336,7,FALSE)</f>
        <v>2</v>
      </c>
      <c r="S1473" s="4" t="str">
        <f>VLOOKUP(A1473,'Medical Examinations'!$A$1:$J$2336,6,FALSE)</f>
        <v>No</v>
      </c>
      <c r="T1473" s="4" t="str">
        <f>VLOOKUP(A1473,'Medical Examinations'!$A$1:$J$2336,8,FALSE)</f>
        <v>No</v>
      </c>
      <c r="U1473" s="4" t="str">
        <f>VLOOKUP(A1473,'Medical Examinations'!$A$1:$J$2336,9,FALSE)</f>
        <v>Obesity</v>
      </c>
      <c r="V1473" s="4" t="str">
        <f>VLOOKUP(A1473,'Medical Examinations'!$A$1:$J$2336,10,FALSE)</f>
        <v>Normal</v>
      </c>
      <c r="W1473" s="4"/>
      <c r="X1473" s="4"/>
    </row>
    <row r="1474" spans="1:24" ht="15.75" thickBot="1" x14ac:dyDescent="0.3">
      <c r="A1474" s="4" t="s">
        <v>1508</v>
      </c>
      <c r="B1474" s="5">
        <v>1979</v>
      </c>
      <c r="C1474" s="4" t="s">
        <v>10</v>
      </c>
      <c r="D1474" s="5">
        <v>14</v>
      </c>
      <c r="E1474" s="5" t="str">
        <f>CONCATENATE(D1474," ",C1474," ",B1474)</f>
        <v>14 Jul 1979</v>
      </c>
      <c r="F1474" s="4" t="str">
        <f>IF(M1474&lt;=30,"20-30",IF(M1474&lt;=40,"31-40",IF(M1474&lt;=50,"41-50","51+")))</f>
        <v>41-50</v>
      </c>
      <c r="G1474" s="19">
        <v>12408.29</v>
      </c>
      <c r="H1474" s="4" t="s">
        <v>12</v>
      </c>
      <c r="I1474" s="4" t="s">
        <v>16</v>
      </c>
      <c r="J1474" s="4" t="s">
        <v>632</v>
      </c>
      <c r="K1474" s="4"/>
      <c r="L1474" s="4" t="str">
        <f>VLOOKUP(A1474,'Customer Names'!$A$2:$B$2336,2,FALSE)</f>
        <v>Jacobs</v>
      </c>
      <c r="M1474" s="4">
        <f>DATEDIF(E1474,$K$2,"y")</f>
        <v>45</v>
      </c>
      <c r="N1474" s="4">
        <f>VLOOKUP(A1474,'Medical Examinations'!$A$2:$B$2336,2,FALSE)</f>
        <v>36.799999999999997</v>
      </c>
      <c r="O1474" s="4">
        <f>VLOOKUP(A1474,'Medical Examinations'!$A$1:$J$2336,3,FALSE)</f>
        <v>4.62</v>
      </c>
      <c r="P1474" s="4" t="str">
        <f>VLOOKUP(A1474,'Medical Examinations'!$A$1:$J$2336,4,FALSE)</f>
        <v>No</v>
      </c>
      <c r="Q1474" s="4" t="str">
        <f>VLOOKUP(A1474,'Medical Examinations'!$A$1:$J$2336,5,FALSE)</f>
        <v>No</v>
      </c>
      <c r="R1474" s="4">
        <f>VLOOKUP(A1474,'Medical Examinations'!$A$1:$J$2336,7,FALSE)</f>
        <v>1</v>
      </c>
      <c r="S1474" s="4" t="str">
        <f>VLOOKUP(A1474,'Medical Examinations'!$A$1:$J$2336,6,FALSE)</f>
        <v>Yes</v>
      </c>
      <c r="T1474" s="4" t="str">
        <f>VLOOKUP(A1474,'Medical Examinations'!$A$1:$J$2336,8,FALSE)</f>
        <v>No</v>
      </c>
      <c r="U1474" s="4" t="str">
        <f>VLOOKUP(A1474,'Medical Examinations'!$A$1:$J$2336,9,FALSE)</f>
        <v>Obesity</v>
      </c>
      <c r="V1474" s="4" t="str">
        <f>VLOOKUP(A1474,'Medical Examinations'!$A$1:$J$2336,10,FALSE)</f>
        <v>Normal</v>
      </c>
      <c r="W1474" s="4"/>
      <c r="X1474" s="4"/>
    </row>
    <row r="1475" spans="1:24" ht="15.75" thickBot="1" x14ac:dyDescent="0.3">
      <c r="A1475" s="4" t="s">
        <v>1509</v>
      </c>
      <c r="B1475" s="5">
        <v>1964</v>
      </c>
      <c r="C1475" s="4" t="s">
        <v>34</v>
      </c>
      <c r="D1475" s="5">
        <v>4</v>
      </c>
      <c r="E1475" s="5" t="str">
        <f>CONCATENATE(D1475," ",C1475," ",B1475)</f>
        <v>4 Aug 1964</v>
      </c>
      <c r="F1475" s="4" t="str">
        <f>IF(M1475&lt;=30,"20-30",IF(M1475&lt;=40,"31-40",IF(M1475&lt;=50,"41-50","51+")))</f>
        <v>51+</v>
      </c>
      <c r="G1475" s="19">
        <v>12430.95</v>
      </c>
      <c r="H1475" s="4" t="s">
        <v>12</v>
      </c>
      <c r="I1475" s="4" t="s">
        <v>12</v>
      </c>
      <c r="J1475" s="4" t="s">
        <v>247</v>
      </c>
      <c r="K1475" s="4"/>
      <c r="L1475" s="4" t="str">
        <f>VLOOKUP(A1475,'Customer Names'!$A$2:$B$2336,2,FALSE)</f>
        <v>Brake</v>
      </c>
      <c r="M1475" s="4">
        <f>DATEDIF(E1475,$K$2,"y")</f>
        <v>60</v>
      </c>
      <c r="N1475" s="4">
        <f>VLOOKUP(A1475,'Medical Examinations'!$A$2:$B$2336,2,FALSE)</f>
        <v>32.965000000000003</v>
      </c>
      <c r="O1475" s="4">
        <f>VLOOKUP(A1475,'Medical Examinations'!$A$1:$J$2336,3,FALSE)</f>
        <v>6.15</v>
      </c>
      <c r="P1475" s="4" t="str">
        <f>VLOOKUP(A1475,'Medical Examinations'!$A$1:$J$2336,4,FALSE)</f>
        <v>Yes</v>
      </c>
      <c r="Q1475" s="4" t="str">
        <f>VLOOKUP(A1475,'Medical Examinations'!$A$1:$J$2336,5,FALSE)</f>
        <v>No</v>
      </c>
      <c r="R1475" s="4">
        <f>VLOOKUP(A1475,'Medical Examinations'!$A$1:$J$2336,7,FALSE)</f>
        <v>1</v>
      </c>
      <c r="S1475" s="4" t="str">
        <f>VLOOKUP(A1475,'Medical Examinations'!$A$1:$J$2336,6,FALSE)</f>
        <v>No</v>
      </c>
      <c r="T1475" s="4" t="str">
        <f>VLOOKUP(A1475,'Medical Examinations'!$A$1:$J$2336,8,FALSE)</f>
        <v>No</v>
      </c>
      <c r="U1475" s="4" t="str">
        <f>VLOOKUP(A1475,'Medical Examinations'!$A$1:$J$2336,9,FALSE)</f>
        <v>Obesity</v>
      </c>
      <c r="V1475" s="4" t="str">
        <f>VLOOKUP(A1475,'Medical Examinations'!$A$1:$J$2336,10,FALSE)</f>
        <v>Prediabetes</v>
      </c>
      <c r="W1475" s="4"/>
      <c r="X1475" s="4"/>
    </row>
    <row r="1476" spans="1:24" ht="15.75" thickBot="1" x14ac:dyDescent="0.3">
      <c r="A1476" s="4" t="s">
        <v>1510</v>
      </c>
      <c r="B1476" s="5">
        <v>1995</v>
      </c>
      <c r="C1476" s="4" t="s">
        <v>34</v>
      </c>
      <c r="D1476" s="5">
        <v>9</v>
      </c>
      <c r="E1476" s="5" t="str">
        <f>CONCATENATE(D1476," ",C1476," ",B1476)</f>
        <v>9 Aug 1995</v>
      </c>
      <c r="F1476" s="4" t="str">
        <f>IF(M1476&lt;=30,"20-30",IF(M1476&lt;=40,"31-40",IF(M1476&lt;=50,"41-50","51+")))</f>
        <v>20-30</v>
      </c>
      <c r="G1476" s="19">
        <v>12452.25</v>
      </c>
      <c r="H1476" s="4" t="s">
        <v>12</v>
      </c>
      <c r="I1476" s="4" t="s">
        <v>12</v>
      </c>
      <c r="J1476" s="4" t="s">
        <v>23</v>
      </c>
      <c r="K1476" s="4"/>
      <c r="L1476" s="4" t="str">
        <f>VLOOKUP(A1476,'Customer Names'!$A$2:$B$2336,2,FALSE)</f>
        <v>Locatelli</v>
      </c>
      <c r="M1476" s="4">
        <f>DATEDIF(E1476,$K$2,"y")</f>
        <v>29</v>
      </c>
      <c r="N1476" s="4">
        <f>VLOOKUP(A1476,'Medical Examinations'!$A$2:$B$2336,2,FALSE)</f>
        <v>52.89</v>
      </c>
      <c r="O1476" s="4">
        <f>VLOOKUP(A1476,'Medical Examinations'!$A$1:$J$2336,3,FALSE)</f>
        <v>4.96</v>
      </c>
      <c r="P1476" s="4" t="str">
        <f>VLOOKUP(A1476,'Medical Examinations'!$A$1:$J$2336,4,FALSE)</f>
        <v>Yes</v>
      </c>
      <c r="Q1476" s="4" t="str">
        <f>VLOOKUP(A1476,'Medical Examinations'!$A$1:$J$2336,5,FALSE)</f>
        <v>No</v>
      </c>
      <c r="R1476" s="4">
        <f>VLOOKUP(A1476,'Medical Examinations'!$A$1:$J$2336,7,FALSE)</f>
        <v>1</v>
      </c>
      <c r="S1476" s="4" t="str">
        <f>VLOOKUP(A1476,'Medical Examinations'!$A$1:$J$2336,6,FALSE)</f>
        <v>No</v>
      </c>
      <c r="T1476" s="4" t="str">
        <f>VLOOKUP(A1476,'Medical Examinations'!$A$1:$J$2336,8,FALSE)</f>
        <v>No</v>
      </c>
      <c r="U1476" s="4" t="str">
        <f>VLOOKUP(A1476,'Medical Examinations'!$A$1:$J$2336,9,FALSE)</f>
        <v>Obesity</v>
      </c>
      <c r="V1476" s="4" t="str">
        <f>VLOOKUP(A1476,'Medical Examinations'!$A$1:$J$2336,10,FALSE)</f>
        <v>Normal</v>
      </c>
      <c r="W1476" s="4"/>
      <c r="X1476" s="4"/>
    </row>
    <row r="1477" spans="1:24" ht="15.75" thickBot="1" x14ac:dyDescent="0.3">
      <c r="A1477" s="4" t="s">
        <v>1511</v>
      </c>
      <c r="B1477" s="5">
        <v>1968</v>
      </c>
      <c r="C1477" s="4" t="s">
        <v>15</v>
      </c>
      <c r="D1477" s="5">
        <v>26</v>
      </c>
      <c r="E1477" s="5" t="str">
        <f>CONCATENATE(D1477," ",C1477," ",B1477)</f>
        <v>26 Nov 1968</v>
      </c>
      <c r="F1477" s="4" t="str">
        <f>IF(M1477&lt;=30,"20-30",IF(M1477&lt;=40,"31-40",IF(M1477&lt;=50,"41-50","51+")))</f>
        <v>51+</v>
      </c>
      <c r="G1477" s="19">
        <v>12475.35</v>
      </c>
      <c r="H1477" s="4" t="s">
        <v>12</v>
      </c>
      <c r="I1477" s="4" t="s">
        <v>16</v>
      </c>
      <c r="J1477" s="4" t="s">
        <v>23</v>
      </c>
      <c r="K1477" s="4"/>
      <c r="L1477" s="4" t="str">
        <f>VLOOKUP(A1477,'Customer Names'!$A$2:$B$2336,2,FALSE)</f>
        <v>Baird</v>
      </c>
      <c r="M1477" s="4">
        <f>DATEDIF(E1477,$K$2,"y")</f>
        <v>56</v>
      </c>
      <c r="N1477" s="4">
        <f>VLOOKUP(A1477,'Medical Examinations'!$A$2:$B$2336,2,FALSE)</f>
        <v>21.47</v>
      </c>
      <c r="O1477" s="4">
        <f>VLOOKUP(A1477,'Medical Examinations'!$A$1:$J$2336,3,FALSE)</f>
        <v>7.82</v>
      </c>
      <c r="P1477" s="4" t="str">
        <f>VLOOKUP(A1477,'Medical Examinations'!$A$1:$J$2336,4,FALSE)</f>
        <v>No</v>
      </c>
      <c r="Q1477" s="4" t="str">
        <f>VLOOKUP(A1477,'Medical Examinations'!$A$1:$J$2336,5,FALSE)</f>
        <v>No</v>
      </c>
      <c r="R1477" s="4">
        <f>VLOOKUP(A1477,'Medical Examinations'!$A$1:$J$2336,7,FALSE)</f>
        <v>0</v>
      </c>
      <c r="S1477" s="4" t="str">
        <f>VLOOKUP(A1477,'Medical Examinations'!$A$1:$J$2336,6,FALSE)</f>
        <v>No</v>
      </c>
      <c r="T1477" s="4" t="str">
        <f>VLOOKUP(A1477,'Medical Examinations'!$A$1:$J$2336,8,FALSE)</f>
        <v>No</v>
      </c>
      <c r="U1477" s="4" t="str">
        <f>VLOOKUP(A1477,'Medical Examinations'!$A$1:$J$2336,9,FALSE)</f>
        <v>Normal Weight</v>
      </c>
      <c r="V1477" s="4" t="str">
        <f>VLOOKUP(A1477,'Medical Examinations'!$A$1:$J$2336,10,FALSE)</f>
        <v>Diabetes</v>
      </c>
      <c r="W1477" s="4"/>
      <c r="X1477" s="4"/>
    </row>
    <row r="1478" spans="1:24" ht="15.75" thickBot="1" x14ac:dyDescent="0.3">
      <c r="A1478" s="4" t="s">
        <v>1512</v>
      </c>
      <c r="B1478" s="5">
        <v>1968</v>
      </c>
      <c r="C1478" s="4" t="s">
        <v>15</v>
      </c>
      <c r="D1478" s="5">
        <v>12</v>
      </c>
      <c r="E1478" s="5" t="str">
        <f>CONCATENATE(D1478," ",C1478," ",B1478)</f>
        <v>12 Nov 1968</v>
      </c>
      <c r="F1478" s="4" t="str">
        <f>IF(M1478&lt;=30,"20-30",IF(M1478&lt;=40,"31-40",IF(M1478&lt;=50,"41-50","51+")))</f>
        <v>51+</v>
      </c>
      <c r="G1478" s="19">
        <v>12479.71</v>
      </c>
      <c r="H1478" s="4" t="s">
        <v>12</v>
      </c>
      <c r="I1478" s="4" t="s">
        <v>12</v>
      </c>
      <c r="J1478" s="4" t="s">
        <v>23</v>
      </c>
      <c r="K1478" s="4"/>
      <c r="L1478" s="4" t="str">
        <f>VLOOKUP(A1478,'Customer Names'!$A$2:$B$2336,2,FALSE)</f>
        <v>Merino</v>
      </c>
      <c r="M1478" s="4">
        <f>DATEDIF(E1478,$K$2,"y")</f>
        <v>56</v>
      </c>
      <c r="N1478" s="4">
        <f>VLOOKUP(A1478,'Medical Examinations'!$A$2:$B$2336,2,FALSE)</f>
        <v>24.605</v>
      </c>
      <c r="O1478" s="4">
        <f>VLOOKUP(A1478,'Medical Examinations'!$A$1:$J$2336,3,FALSE)</f>
        <v>7.48</v>
      </c>
      <c r="P1478" s="4" t="str">
        <f>VLOOKUP(A1478,'Medical Examinations'!$A$1:$J$2336,4,FALSE)</f>
        <v>No</v>
      </c>
      <c r="Q1478" s="4" t="str">
        <f>VLOOKUP(A1478,'Medical Examinations'!$A$1:$J$2336,5,FALSE)</f>
        <v>No</v>
      </c>
      <c r="R1478" s="4">
        <f>VLOOKUP(A1478,'Medical Examinations'!$A$1:$J$2336,7,FALSE)</f>
        <v>0</v>
      </c>
      <c r="S1478" s="4" t="str">
        <f>VLOOKUP(A1478,'Medical Examinations'!$A$1:$J$2336,6,FALSE)</f>
        <v>No</v>
      </c>
      <c r="T1478" s="4" t="str">
        <f>VLOOKUP(A1478,'Medical Examinations'!$A$1:$J$2336,8,FALSE)</f>
        <v>No</v>
      </c>
      <c r="U1478" s="4" t="str">
        <f>VLOOKUP(A1478,'Medical Examinations'!$A$1:$J$2336,9,FALSE)</f>
        <v>Normal Weight</v>
      </c>
      <c r="V1478" s="4" t="str">
        <f>VLOOKUP(A1478,'Medical Examinations'!$A$1:$J$2336,10,FALSE)</f>
        <v>Diabetes</v>
      </c>
      <c r="W1478" s="4"/>
      <c r="X1478" s="4"/>
    </row>
    <row r="1479" spans="1:24" ht="15.75" thickBot="1" x14ac:dyDescent="0.3">
      <c r="A1479" s="4" t="s">
        <v>1513</v>
      </c>
      <c r="B1479" s="5">
        <v>1967</v>
      </c>
      <c r="C1479" s="4" t="s">
        <v>20</v>
      </c>
      <c r="D1479" s="5">
        <v>1</v>
      </c>
      <c r="E1479" s="5" t="str">
        <f>CONCATENATE(D1479," ",C1479," ",B1479)</f>
        <v>1 Sep 1967</v>
      </c>
      <c r="F1479" s="4" t="str">
        <f>IF(M1479&lt;=30,"20-30",IF(M1479&lt;=40,"31-40",IF(M1479&lt;=50,"41-50","51+")))</f>
        <v>51+</v>
      </c>
      <c r="G1479" s="19">
        <v>12485.8</v>
      </c>
      <c r="H1479" s="4" t="s">
        <v>12</v>
      </c>
      <c r="I1479" s="4" t="s">
        <v>12</v>
      </c>
      <c r="J1479" s="4" t="s">
        <v>13</v>
      </c>
      <c r="K1479" s="4"/>
      <c r="L1479" s="4" t="str">
        <f>VLOOKUP(A1479,'Customer Names'!$A$2:$B$2336,2,FALSE)</f>
        <v>Connolly</v>
      </c>
      <c r="M1479" s="4">
        <f>DATEDIF(E1479,$K$2,"y")</f>
        <v>57</v>
      </c>
      <c r="N1479" s="4">
        <f>VLOOKUP(A1479,'Medical Examinations'!$A$2:$B$2336,2,FALSE)</f>
        <v>40.81</v>
      </c>
      <c r="O1479" s="4">
        <f>VLOOKUP(A1479,'Medical Examinations'!$A$1:$J$2336,3,FALSE)</f>
        <v>10.58</v>
      </c>
      <c r="P1479" s="4" t="str">
        <f>VLOOKUP(A1479,'Medical Examinations'!$A$1:$J$2336,4,FALSE)</f>
        <v>Yes</v>
      </c>
      <c r="Q1479" s="4" t="str">
        <f>VLOOKUP(A1479,'Medical Examinations'!$A$1:$J$2336,5,FALSE)</f>
        <v>No</v>
      </c>
      <c r="R1479" s="4">
        <f>VLOOKUP(A1479,'Medical Examinations'!$A$1:$J$2336,7,FALSE)</f>
        <v>0</v>
      </c>
      <c r="S1479" s="4" t="str">
        <f>VLOOKUP(A1479,'Medical Examinations'!$A$1:$J$2336,6,FALSE)</f>
        <v>No</v>
      </c>
      <c r="T1479" s="4" t="str">
        <f>VLOOKUP(A1479,'Medical Examinations'!$A$1:$J$2336,8,FALSE)</f>
        <v>No</v>
      </c>
      <c r="U1479" s="4" t="str">
        <f>VLOOKUP(A1479,'Medical Examinations'!$A$1:$J$2336,9,FALSE)</f>
        <v>Obesity</v>
      </c>
      <c r="V1479" s="4" t="str">
        <f>VLOOKUP(A1479,'Medical Examinations'!$A$1:$J$2336,10,FALSE)</f>
        <v>Diabetes</v>
      </c>
      <c r="W1479" s="4"/>
      <c r="X1479" s="4"/>
    </row>
    <row r="1480" spans="1:24" ht="15.75" thickBot="1" x14ac:dyDescent="0.3">
      <c r="A1480" s="4" t="s">
        <v>1514</v>
      </c>
      <c r="B1480" s="5">
        <v>1968</v>
      </c>
      <c r="C1480" s="4" t="s">
        <v>30</v>
      </c>
      <c r="D1480" s="5">
        <v>3</v>
      </c>
      <c r="E1480" s="5" t="str">
        <f>CONCATENATE(D1480," ",C1480," ",B1480)</f>
        <v>3 Dec 1968</v>
      </c>
      <c r="F1480" s="4" t="str">
        <f>IF(M1480&lt;=30,"20-30",IF(M1480&lt;=40,"31-40",IF(M1480&lt;=50,"41-50","51+")))</f>
        <v>51+</v>
      </c>
      <c r="G1480" s="19">
        <v>12495.29</v>
      </c>
      <c r="H1480" s="4" t="s">
        <v>12</v>
      </c>
      <c r="I1480" s="4" t="s">
        <v>12</v>
      </c>
      <c r="J1480" s="4" t="s">
        <v>23</v>
      </c>
      <c r="K1480" s="4"/>
      <c r="L1480" s="4" t="str">
        <f>VLOOKUP(A1480,'Customer Names'!$A$2:$B$2336,2,FALSE)</f>
        <v>McFadden</v>
      </c>
      <c r="M1480" s="4">
        <f>DATEDIF(E1480,$K$2,"y")</f>
        <v>56</v>
      </c>
      <c r="N1480" s="4">
        <f>VLOOKUP(A1480,'Medical Examinations'!$A$2:$B$2336,2,FALSE)</f>
        <v>35.814999999999998</v>
      </c>
      <c r="O1480" s="4">
        <f>VLOOKUP(A1480,'Medical Examinations'!$A$1:$J$2336,3,FALSE)</f>
        <v>8.4700000000000006</v>
      </c>
      <c r="P1480" s="4" t="str">
        <f>VLOOKUP(A1480,'Medical Examinations'!$A$1:$J$2336,4,FALSE)</f>
        <v>No</v>
      </c>
      <c r="Q1480" s="4" t="str">
        <f>VLOOKUP(A1480,'Medical Examinations'!$A$1:$J$2336,5,FALSE)</f>
        <v>No</v>
      </c>
      <c r="R1480" s="4">
        <f>VLOOKUP(A1480,'Medical Examinations'!$A$1:$J$2336,7,FALSE)</f>
        <v>0</v>
      </c>
      <c r="S1480" s="4" t="str">
        <f>VLOOKUP(A1480,'Medical Examinations'!$A$1:$J$2336,6,FALSE)</f>
        <v>No</v>
      </c>
      <c r="T1480" s="4" t="str">
        <f>VLOOKUP(A1480,'Medical Examinations'!$A$1:$J$2336,8,FALSE)</f>
        <v>No</v>
      </c>
      <c r="U1480" s="4" t="str">
        <f>VLOOKUP(A1480,'Medical Examinations'!$A$1:$J$2336,9,FALSE)</f>
        <v>Obesity</v>
      </c>
      <c r="V1480" s="4" t="str">
        <f>VLOOKUP(A1480,'Medical Examinations'!$A$1:$J$2336,10,FALSE)</f>
        <v>Diabetes</v>
      </c>
      <c r="W1480" s="4"/>
      <c r="X1480" s="4"/>
    </row>
    <row r="1481" spans="1:24" ht="15.75" thickBot="1" x14ac:dyDescent="0.3">
      <c r="A1481" s="4" t="s">
        <v>1515</v>
      </c>
      <c r="B1481" s="5">
        <v>1966</v>
      </c>
      <c r="C1481" s="4" t="s">
        <v>10</v>
      </c>
      <c r="D1481" s="5">
        <v>12</v>
      </c>
      <c r="E1481" s="5" t="str">
        <f>CONCATENATE(D1481," ",C1481," ",B1481)</f>
        <v>12 Jul 1966</v>
      </c>
      <c r="F1481" s="4" t="str">
        <f>IF(M1481&lt;=30,"20-30",IF(M1481&lt;=40,"31-40",IF(M1481&lt;=50,"41-50","51+")))</f>
        <v>51+</v>
      </c>
      <c r="G1481" s="19">
        <v>12499.88</v>
      </c>
      <c r="H1481" s="4" t="s">
        <v>12</v>
      </c>
      <c r="I1481" s="4" t="s">
        <v>11</v>
      </c>
      <c r="J1481" s="4" t="s">
        <v>23</v>
      </c>
      <c r="K1481" s="4"/>
      <c r="L1481" s="4" t="str">
        <f>VLOOKUP(A1481,'Customer Names'!$A$2:$B$2336,2,FALSE)</f>
        <v>Kanyane</v>
      </c>
      <c r="M1481" s="4">
        <f>DATEDIF(E1481,$K$2,"y")</f>
        <v>58</v>
      </c>
      <c r="N1481" s="4">
        <f>VLOOKUP(A1481,'Medical Examinations'!$A$2:$B$2336,2,FALSE)</f>
        <v>31.07</v>
      </c>
      <c r="O1481" s="4">
        <f>VLOOKUP(A1481,'Medical Examinations'!$A$1:$J$2336,3,FALSE)</f>
        <v>4.62</v>
      </c>
      <c r="P1481" s="4" t="str">
        <f>VLOOKUP(A1481,'Medical Examinations'!$A$1:$J$2336,4,FALSE)</f>
        <v>Yes</v>
      </c>
      <c r="Q1481" s="4" t="str">
        <f>VLOOKUP(A1481,'Medical Examinations'!$A$1:$J$2336,5,FALSE)</f>
        <v>No</v>
      </c>
      <c r="R1481" s="4">
        <f>VLOOKUP(A1481,'Medical Examinations'!$A$1:$J$2336,7,FALSE)</f>
        <v>2</v>
      </c>
      <c r="S1481" s="4" t="str">
        <f>VLOOKUP(A1481,'Medical Examinations'!$A$1:$J$2336,6,FALSE)</f>
        <v>No</v>
      </c>
      <c r="T1481" s="4" t="str">
        <f>VLOOKUP(A1481,'Medical Examinations'!$A$1:$J$2336,8,FALSE)</f>
        <v>No</v>
      </c>
      <c r="U1481" s="4" t="str">
        <f>VLOOKUP(A1481,'Medical Examinations'!$A$1:$J$2336,9,FALSE)</f>
        <v>Obesity</v>
      </c>
      <c r="V1481" s="4" t="str">
        <f>VLOOKUP(A1481,'Medical Examinations'!$A$1:$J$2336,10,FALSE)</f>
        <v>Normal</v>
      </c>
      <c r="W1481" s="4"/>
      <c r="X1481" s="4"/>
    </row>
    <row r="1482" spans="1:24" ht="15.75" thickBot="1" x14ac:dyDescent="0.3">
      <c r="A1482" s="4" t="s">
        <v>1516</v>
      </c>
      <c r="B1482" s="5">
        <v>1962</v>
      </c>
      <c r="C1482" s="4" t="s">
        <v>36</v>
      </c>
      <c r="D1482" s="5">
        <v>16</v>
      </c>
      <c r="E1482" s="5" t="str">
        <f>CONCATENATE(D1482," ",C1482," ",B1482)</f>
        <v>16 Oct 1962</v>
      </c>
      <c r="F1482" s="4" t="str">
        <f>IF(M1482&lt;=30,"20-30",IF(M1482&lt;=40,"31-40",IF(M1482&lt;=50,"41-50","51+")))</f>
        <v>51+</v>
      </c>
      <c r="G1482" s="19">
        <v>12523.6</v>
      </c>
      <c r="H1482" s="4" t="s">
        <v>12</v>
      </c>
      <c r="I1482" s="4" t="s">
        <v>12</v>
      </c>
      <c r="J1482" s="4" t="s">
        <v>23</v>
      </c>
      <c r="K1482" s="4"/>
      <c r="L1482" s="4" t="str">
        <f>VLOOKUP(A1482,'Customer Names'!$A$2:$B$2336,2,FALSE)</f>
        <v>Bennie</v>
      </c>
      <c r="M1482" s="4">
        <f>DATEDIF(E1482,$K$2,"y")</f>
        <v>62</v>
      </c>
      <c r="N1482" s="4">
        <f>VLOOKUP(A1482,'Medical Examinations'!$A$2:$B$2336,2,FALSE)</f>
        <v>24.32</v>
      </c>
      <c r="O1482" s="4">
        <f>VLOOKUP(A1482,'Medical Examinations'!$A$1:$J$2336,3,FALSE)</f>
        <v>7.48</v>
      </c>
      <c r="P1482" s="4" t="str">
        <f>VLOOKUP(A1482,'Medical Examinations'!$A$1:$J$2336,4,FALSE)</f>
        <v>No</v>
      </c>
      <c r="Q1482" s="4" t="str">
        <f>VLOOKUP(A1482,'Medical Examinations'!$A$1:$J$2336,5,FALSE)</f>
        <v>No</v>
      </c>
      <c r="R1482" s="4">
        <f>VLOOKUP(A1482,'Medical Examinations'!$A$1:$J$2336,7,FALSE)</f>
        <v>0</v>
      </c>
      <c r="S1482" s="4" t="str">
        <f>VLOOKUP(A1482,'Medical Examinations'!$A$1:$J$2336,6,FALSE)</f>
        <v>No</v>
      </c>
      <c r="T1482" s="4" t="str">
        <f>VLOOKUP(A1482,'Medical Examinations'!$A$1:$J$2336,8,FALSE)</f>
        <v>No</v>
      </c>
      <c r="U1482" s="4" t="str">
        <f>VLOOKUP(A1482,'Medical Examinations'!$A$1:$J$2336,9,FALSE)</f>
        <v>Normal Weight</v>
      </c>
      <c r="V1482" s="4" t="str">
        <f>VLOOKUP(A1482,'Medical Examinations'!$A$1:$J$2336,10,FALSE)</f>
        <v>Diabetes</v>
      </c>
      <c r="W1482" s="4"/>
      <c r="X1482" s="4"/>
    </row>
    <row r="1483" spans="1:24" ht="15.75" thickBot="1" x14ac:dyDescent="0.3">
      <c r="A1483" s="4" t="s">
        <v>1517</v>
      </c>
      <c r="B1483" s="5">
        <v>1961</v>
      </c>
      <c r="C1483" s="4" t="s">
        <v>15</v>
      </c>
      <c r="D1483" s="5">
        <v>28</v>
      </c>
      <c r="E1483" s="5" t="str">
        <f>CONCATENATE(D1483," ",C1483," ",B1483)</f>
        <v>28 Nov 1961</v>
      </c>
      <c r="F1483" s="4" t="str">
        <f>IF(M1483&lt;=30,"20-30",IF(M1483&lt;=40,"31-40",IF(M1483&lt;=50,"41-50","51+")))</f>
        <v>51+</v>
      </c>
      <c r="G1483" s="19">
        <v>12557.61</v>
      </c>
      <c r="H1483" s="4" t="s">
        <v>12</v>
      </c>
      <c r="I1483" s="4" t="s">
        <v>12</v>
      </c>
      <c r="J1483" s="4" t="s">
        <v>13</v>
      </c>
      <c r="K1483" s="4"/>
      <c r="L1483" s="4" t="str">
        <f>VLOOKUP(A1483,'Customer Names'!$A$2:$B$2336,2,FALSE)</f>
        <v>Joslyn</v>
      </c>
      <c r="M1483" s="4">
        <f>DATEDIF(E1483,$K$2,"y")</f>
        <v>63</v>
      </c>
      <c r="N1483" s="4">
        <f>VLOOKUP(A1483,'Medical Examinations'!$A$2:$B$2336,2,FALSE)</f>
        <v>31.57</v>
      </c>
      <c r="O1483" s="4">
        <f>VLOOKUP(A1483,'Medical Examinations'!$A$1:$J$2336,3,FALSE)</f>
        <v>7.92</v>
      </c>
      <c r="P1483" s="4" t="str">
        <f>VLOOKUP(A1483,'Medical Examinations'!$A$1:$J$2336,4,FALSE)</f>
        <v>Yes</v>
      </c>
      <c r="Q1483" s="4" t="str">
        <f>VLOOKUP(A1483,'Medical Examinations'!$A$1:$J$2336,5,FALSE)</f>
        <v>No</v>
      </c>
      <c r="R1483" s="4">
        <f>VLOOKUP(A1483,'Medical Examinations'!$A$1:$J$2336,7,FALSE)</f>
        <v>2</v>
      </c>
      <c r="S1483" s="4" t="str">
        <f>VLOOKUP(A1483,'Medical Examinations'!$A$1:$J$2336,6,FALSE)</f>
        <v>No</v>
      </c>
      <c r="T1483" s="4" t="str">
        <f>VLOOKUP(A1483,'Medical Examinations'!$A$1:$J$2336,8,FALSE)</f>
        <v>No</v>
      </c>
      <c r="U1483" s="4" t="str">
        <f>VLOOKUP(A1483,'Medical Examinations'!$A$1:$J$2336,9,FALSE)</f>
        <v>Obesity</v>
      </c>
      <c r="V1483" s="4" t="str">
        <f>VLOOKUP(A1483,'Medical Examinations'!$A$1:$J$2336,10,FALSE)</f>
        <v>Diabetes</v>
      </c>
      <c r="W1483" s="4"/>
      <c r="X1483" s="4"/>
    </row>
    <row r="1484" spans="1:24" ht="15.75" thickBot="1" x14ac:dyDescent="0.3">
      <c r="A1484" s="4" t="s">
        <v>1518</v>
      </c>
      <c r="B1484" s="5">
        <v>1961</v>
      </c>
      <c r="C1484" s="4" t="s">
        <v>15</v>
      </c>
      <c r="D1484" s="5">
        <v>28</v>
      </c>
      <c r="E1484" s="5" t="str">
        <f>CONCATENATE(D1484," ",C1484," ",B1484)</f>
        <v>28 Nov 1961</v>
      </c>
      <c r="F1484" s="4" t="str">
        <f>IF(M1484&lt;=30,"20-30",IF(M1484&lt;=40,"31-40",IF(M1484&lt;=50,"41-50","51+")))</f>
        <v>51+</v>
      </c>
      <c r="G1484" s="19">
        <v>12574.05</v>
      </c>
      <c r="H1484" s="4" t="s">
        <v>12</v>
      </c>
      <c r="I1484" s="4" t="s">
        <v>16</v>
      </c>
      <c r="J1484" s="4" t="s">
        <v>42</v>
      </c>
      <c r="K1484" s="4"/>
      <c r="L1484" s="4" t="str">
        <f>VLOOKUP(A1484,'Customer Names'!$A$2:$B$2336,2,FALSE)</f>
        <v>Ricardi</v>
      </c>
      <c r="M1484" s="4">
        <f>DATEDIF(E1484,$K$2,"y")</f>
        <v>63</v>
      </c>
      <c r="N1484" s="4">
        <f>VLOOKUP(A1484,'Medical Examinations'!$A$2:$B$2336,2,FALSE)</f>
        <v>43.4</v>
      </c>
      <c r="O1484" s="4">
        <f>VLOOKUP(A1484,'Medical Examinations'!$A$1:$J$2336,3,FALSE)</f>
        <v>8.81</v>
      </c>
      <c r="P1484" s="4" t="str">
        <f>VLOOKUP(A1484,'Medical Examinations'!$A$1:$J$2336,4,FALSE)</f>
        <v>Yes</v>
      </c>
      <c r="Q1484" s="4" t="str">
        <f>VLOOKUP(A1484,'Medical Examinations'!$A$1:$J$2336,5,FALSE)</f>
        <v>No</v>
      </c>
      <c r="R1484" s="4">
        <f>VLOOKUP(A1484,'Medical Examinations'!$A$1:$J$2336,7,FALSE)</f>
        <v>2</v>
      </c>
      <c r="S1484" s="4" t="str">
        <f>VLOOKUP(A1484,'Medical Examinations'!$A$1:$J$2336,6,FALSE)</f>
        <v>No</v>
      </c>
      <c r="T1484" s="4" t="str">
        <f>VLOOKUP(A1484,'Medical Examinations'!$A$1:$J$2336,8,FALSE)</f>
        <v>No</v>
      </c>
      <c r="U1484" s="4" t="str">
        <f>VLOOKUP(A1484,'Medical Examinations'!$A$1:$J$2336,9,FALSE)</f>
        <v>Obesity</v>
      </c>
      <c r="V1484" s="4" t="str">
        <f>VLOOKUP(A1484,'Medical Examinations'!$A$1:$J$2336,10,FALSE)</f>
        <v>Diabetes</v>
      </c>
      <c r="W1484" s="4"/>
      <c r="X1484" s="4"/>
    </row>
    <row r="1485" spans="1:24" ht="15.75" thickBot="1" x14ac:dyDescent="0.3">
      <c r="A1485" s="4" t="s">
        <v>1519</v>
      </c>
      <c r="B1485" s="5">
        <v>1969</v>
      </c>
      <c r="C1485" s="4" t="s">
        <v>15</v>
      </c>
      <c r="D1485" s="5">
        <v>26</v>
      </c>
      <c r="E1485" s="5" t="str">
        <f>CONCATENATE(D1485," ",C1485," ",B1485)</f>
        <v>26 Nov 1969</v>
      </c>
      <c r="F1485" s="4" t="str">
        <f>IF(M1485&lt;=30,"20-30",IF(M1485&lt;=40,"31-40",IF(M1485&lt;=50,"41-50","51+")))</f>
        <v>51+</v>
      </c>
      <c r="G1485" s="19">
        <v>12579.92</v>
      </c>
      <c r="H1485" s="4" t="s">
        <v>12</v>
      </c>
      <c r="I1485" s="4" t="s">
        <v>16</v>
      </c>
      <c r="J1485" s="4" t="s">
        <v>200</v>
      </c>
      <c r="K1485" s="4"/>
      <c r="L1485" s="4" t="str">
        <f>VLOOKUP(A1485,'Customer Names'!$A$2:$B$2336,2,FALSE)</f>
        <v>Burton</v>
      </c>
      <c r="M1485" s="4">
        <f>DATEDIF(E1485,$K$2,"y")</f>
        <v>55</v>
      </c>
      <c r="N1485" s="4">
        <f>VLOOKUP(A1485,'Medical Examinations'!$A$2:$B$2336,2,FALSE)</f>
        <v>32.15</v>
      </c>
      <c r="O1485" s="4">
        <f>VLOOKUP(A1485,'Medical Examinations'!$A$1:$J$2336,3,FALSE)</f>
        <v>4.0199999999999996</v>
      </c>
      <c r="P1485" s="4" t="str">
        <f>VLOOKUP(A1485,'Medical Examinations'!$A$1:$J$2336,4,FALSE)</f>
        <v>Yes</v>
      </c>
      <c r="Q1485" s="4" t="str">
        <f>VLOOKUP(A1485,'Medical Examinations'!$A$1:$J$2336,5,FALSE)</f>
        <v>No</v>
      </c>
      <c r="R1485" s="4">
        <f>VLOOKUP(A1485,'Medical Examinations'!$A$1:$J$2336,7,FALSE)</f>
        <v>1</v>
      </c>
      <c r="S1485" s="4" t="str">
        <f>VLOOKUP(A1485,'Medical Examinations'!$A$1:$J$2336,6,FALSE)</f>
        <v>Yes</v>
      </c>
      <c r="T1485" s="4" t="str">
        <f>VLOOKUP(A1485,'Medical Examinations'!$A$1:$J$2336,8,FALSE)</f>
        <v>No</v>
      </c>
      <c r="U1485" s="4" t="str">
        <f>VLOOKUP(A1485,'Medical Examinations'!$A$1:$J$2336,9,FALSE)</f>
        <v>Obesity</v>
      </c>
      <c r="V1485" s="4" t="str">
        <f>VLOOKUP(A1485,'Medical Examinations'!$A$1:$J$2336,10,FALSE)</f>
        <v>Normal</v>
      </c>
      <c r="W1485" s="4"/>
      <c r="X1485" s="4"/>
    </row>
    <row r="1486" spans="1:24" ht="15.75" thickBot="1" x14ac:dyDescent="0.3">
      <c r="A1486" s="4" t="s">
        <v>1520</v>
      </c>
      <c r="B1486" s="5">
        <v>1970</v>
      </c>
      <c r="C1486" s="4" t="s">
        <v>18</v>
      </c>
      <c r="D1486" s="5">
        <v>18</v>
      </c>
      <c r="E1486" s="5" t="str">
        <f>CONCATENATE(D1486," ",C1486," ",B1486)</f>
        <v>18 Jun 1970</v>
      </c>
      <c r="F1486" s="4" t="str">
        <f>IF(M1486&lt;=30,"20-30",IF(M1486&lt;=40,"31-40",IF(M1486&lt;=50,"41-50","51+")))</f>
        <v>51+</v>
      </c>
      <c r="G1486" s="19">
        <v>12592.53</v>
      </c>
      <c r="H1486" s="4" t="s">
        <v>12</v>
      </c>
      <c r="I1486" s="4" t="s">
        <v>11</v>
      </c>
      <c r="J1486" s="4" t="s">
        <v>13</v>
      </c>
      <c r="K1486" s="4"/>
      <c r="L1486" s="4" t="str">
        <f>VLOOKUP(A1486,'Customer Names'!$A$2:$B$2336,2,FALSE)</f>
        <v>Swann</v>
      </c>
      <c r="M1486" s="4">
        <f>DATEDIF(E1486,$K$2,"y")</f>
        <v>54</v>
      </c>
      <c r="N1486" s="4">
        <f>VLOOKUP(A1486,'Medical Examinations'!$A$2:$B$2336,2,FALSE)</f>
        <v>46.75</v>
      </c>
      <c r="O1486" s="4">
        <f>VLOOKUP(A1486,'Medical Examinations'!$A$1:$J$2336,3,FALSE)</f>
        <v>6.66</v>
      </c>
      <c r="P1486" s="4" t="str">
        <f>VLOOKUP(A1486,'Medical Examinations'!$A$1:$J$2336,4,FALSE)</f>
        <v>Yes</v>
      </c>
      <c r="Q1486" s="4" t="str">
        <f>VLOOKUP(A1486,'Medical Examinations'!$A$1:$J$2336,5,FALSE)</f>
        <v>No</v>
      </c>
      <c r="R1486" s="4">
        <f>VLOOKUP(A1486,'Medical Examinations'!$A$1:$J$2336,7,FALSE)</f>
        <v>2</v>
      </c>
      <c r="S1486" s="4" t="str">
        <f>VLOOKUP(A1486,'Medical Examinations'!$A$1:$J$2336,6,FALSE)</f>
        <v>No</v>
      </c>
      <c r="T1486" s="4" t="str">
        <f>VLOOKUP(A1486,'Medical Examinations'!$A$1:$J$2336,8,FALSE)</f>
        <v>No</v>
      </c>
      <c r="U1486" s="4" t="str">
        <f>VLOOKUP(A1486,'Medical Examinations'!$A$1:$J$2336,9,FALSE)</f>
        <v>Obesity</v>
      </c>
      <c r="V1486" s="4" t="str">
        <f>VLOOKUP(A1486,'Medical Examinations'!$A$1:$J$2336,10,FALSE)</f>
        <v>Diabetes</v>
      </c>
      <c r="W1486" s="4"/>
      <c r="X1486" s="4"/>
    </row>
    <row r="1487" spans="1:24" ht="15.75" thickBot="1" x14ac:dyDescent="0.3">
      <c r="A1487" s="4" t="s">
        <v>1521</v>
      </c>
      <c r="B1487" s="5">
        <v>1988</v>
      </c>
      <c r="C1487" s="4" t="s">
        <v>34</v>
      </c>
      <c r="D1487" s="5">
        <v>11</v>
      </c>
      <c r="E1487" s="5" t="str">
        <f>CONCATENATE(D1487," ",C1487," ",B1487)</f>
        <v>11 Aug 1988</v>
      </c>
      <c r="F1487" s="4" t="str">
        <f>IF(M1487&lt;=30,"20-30",IF(M1487&lt;=40,"31-40",IF(M1487&lt;=50,"41-50","51+")))</f>
        <v>31-40</v>
      </c>
      <c r="G1487" s="19">
        <v>12600.46</v>
      </c>
      <c r="H1487" s="4" t="s">
        <v>12</v>
      </c>
      <c r="I1487" s="4" t="s">
        <v>16</v>
      </c>
      <c r="J1487" s="4" t="s">
        <v>249</v>
      </c>
      <c r="K1487" s="4"/>
      <c r="L1487" s="4" t="str">
        <f>VLOOKUP(A1487,'Customer Names'!$A$2:$B$2336,2,FALSE)</f>
        <v>Duhaime</v>
      </c>
      <c r="M1487" s="4">
        <f>DATEDIF(E1487,$K$2,"y")</f>
        <v>36</v>
      </c>
      <c r="N1487" s="4">
        <f>VLOOKUP(A1487,'Medical Examinations'!$A$2:$B$2336,2,FALSE)</f>
        <v>42.78</v>
      </c>
      <c r="O1487" s="4">
        <f>VLOOKUP(A1487,'Medical Examinations'!$A$1:$J$2336,3,FALSE)</f>
        <v>6.11</v>
      </c>
      <c r="P1487" s="4" t="str">
        <f>VLOOKUP(A1487,'Medical Examinations'!$A$1:$J$2336,4,FALSE)</f>
        <v>Yes</v>
      </c>
      <c r="Q1487" s="4" t="str">
        <f>VLOOKUP(A1487,'Medical Examinations'!$A$1:$J$2336,5,FALSE)</f>
        <v>No</v>
      </c>
      <c r="R1487" s="4">
        <f>VLOOKUP(A1487,'Medical Examinations'!$A$1:$J$2336,7,FALSE)</f>
        <v>1</v>
      </c>
      <c r="S1487" s="4" t="str">
        <f>VLOOKUP(A1487,'Medical Examinations'!$A$1:$J$2336,6,FALSE)</f>
        <v>No</v>
      </c>
      <c r="T1487" s="4" t="str">
        <f>VLOOKUP(A1487,'Medical Examinations'!$A$1:$J$2336,8,FALSE)</f>
        <v>No</v>
      </c>
      <c r="U1487" s="4" t="str">
        <f>VLOOKUP(A1487,'Medical Examinations'!$A$1:$J$2336,9,FALSE)</f>
        <v>Obesity</v>
      </c>
      <c r="V1487" s="4" t="str">
        <f>VLOOKUP(A1487,'Medical Examinations'!$A$1:$J$2336,10,FALSE)</f>
        <v>Prediabetes</v>
      </c>
      <c r="W1487" s="4"/>
      <c r="X1487" s="4"/>
    </row>
    <row r="1488" spans="1:24" ht="15.75" thickBot="1" x14ac:dyDescent="0.3">
      <c r="A1488" s="4" t="s">
        <v>1522</v>
      </c>
      <c r="B1488" s="5">
        <v>1998</v>
      </c>
      <c r="C1488" s="4" t="s">
        <v>15</v>
      </c>
      <c r="D1488" s="5">
        <v>18</v>
      </c>
      <c r="E1488" s="5" t="str">
        <f>CONCATENATE(D1488," ",C1488," ",B1488)</f>
        <v>18 Nov 1998</v>
      </c>
      <c r="F1488" s="4" t="str">
        <f>IF(M1488&lt;=30,"20-30",IF(M1488&lt;=40,"31-40",IF(M1488&lt;=50,"41-50","51+")))</f>
        <v>20-30</v>
      </c>
      <c r="G1488" s="19">
        <v>12609.89</v>
      </c>
      <c r="H1488" s="4" t="s">
        <v>12</v>
      </c>
      <c r="I1488" s="4" t="s">
        <v>12</v>
      </c>
      <c r="J1488" s="4" t="s">
        <v>23</v>
      </c>
      <c r="K1488" s="4"/>
      <c r="L1488" s="4" t="str">
        <f>VLOOKUP(A1488,'Customer Names'!$A$2:$B$2336,2,FALSE)</f>
        <v>Kurt</v>
      </c>
      <c r="M1488" s="4">
        <f>DATEDIF(E1488,$K$2,"y")</f>
        <v>26</v>
      </c>
      <c r="N1488" s="4">
        <f>VLOOKUP(A1488,'Medical Examinations'!$A$2:$B$2336,2,FALSE)</f>
        <v>26.79</v>
      </c>
      <c r="O1488" s="4">
        <f>VLOOKUP(A1488,'Medical Examinations'!$A$1:$J$2336,3,FALSE)</f>
        <v>5.0599999999999996</v>
      </c>
      <c r="P1488" s="4" t="str">
        <f>VLOOKUP(A1488,'Medical Examinations'!$A$1:$J$2336,4,FALSE)</f>
        <v>No</v>
      </c>
      <c r="Q1488" s="4" t="str">
        <f>VLOOKUP(A1488,'Medical Examinations'!$A$1:$J$2336,5,FALSE)</f>
        <v>No</v>
      </c>
      <c r="R1488" s="4">
        <f>VLOOKUP(A1488,'Medical Examinations'!$A$1:$J$2336,7,FALSE)</f>
        <v>1</v>
      </c>
      <c r="S1488" s="4" t="str">
        <f>VLOOKUP(A1488,'Medical Examinations'!$A$1:$J$2336,6,FALSE)</f>
        <v>No</v>
      </c>
      <c r="T1488" s="4" t="str">
        <f>VLOOKUP(A1488,'Medical Examinations'!$A$1:$J$2336,8,FALSE)</f>
        <v>No</v>
      </c>
      <c r="U1488" s="4" t="str">
        <f>VLOOKUP(A1488,'Medical Examinations'!$A$1:$J$2336,9,FALSE)</f>
        <v>Overweight</v>
      </c>
      <c r="V1488" s="4" t="str">
        <f>VLOOKUP(A1488,'Medical Examinations'!$A$1:$J$2336,10,FALSE)</f>
        <v>Normal</v>
      </c>
      <c r="W1488" s="4"/>
      <c r="X1488" s="4"/>
    </row>
    <row r="1489" spans="1:24" ht="15.75" thickBot="1" x14ac:dyDescent="0.3">
      <c r="A1489" s="4" t="s">
        <v>1523</v>
      </c>
      <c r="B1489" s="5">
        <v>1963</v>
      </c>
      <c r="C1489" s="4" t="s">
        <v>34</v>
      </c>
      <c r="D1489" s="5">
        <v>19</v>
      </c>
      <c r="E1489" s="5" t="str">
        <f>CONCATENATE(D1489," ",C1489," ",B1489)</f>
        <v>19 Aug 1963</v>
      </c>
      <c r="F1489" s="4" t="str">
        <f>IF(M1489&lt;=30,"20-30",IF(M1489&lt;=40,"31-40",IF(M1489&lt;=50,"41-50","51+")))</f>
        <v>51+</v>
      </c>
      <c r="G1489" s="19">
        <v>12622.18</v>
      </c>
      <c r="H1489" s="4" t="s">
        <v>12</v>
      </c>
      <c r="I1489" s="4" t="s">
        <v>16</v>
      </c>
      <c r="J1489" s="4" t="s">
        <v>23</v>
      </c>
      <c r="K1489" s="4"/>
      <c r="L1489" s="4" t="str">
        <f>VLOOKUP(A1489,'Customer Names'!$A$2:$B$2336,2,FALSE)</f>
        <v>Otto</v>
      </c>
      <c r="M1489" s="4">
        <f>DATEDIF(E1489,$K$2,"y")</f>
        <v>61</v>
      </c>
      <c r="N1489" s="4">
        <f>VLOOKUP(A1489,'Medical Examinations'!$A$2:$B$2336,2,FALSE)</f>
        <v>31.35</v>
      </c>
      <c r="O1489" s="4">
        <f>VLOOKUP(A1489,'Medical Examinations'!$A$1:$J$2336,3,FALSE)</f>
        <v>11</v>
      </c>
      <c r="P1489" s="4" t="str">
        <f>VLOOKUP(A1489,'Medical Examinations'!$A$1:$J$2336,4,FALSE)</f>
        <v>Yes</v>
      </c>
      <c r="Q1489" s="4" t="str">
        <f>VLOOKUP(A1489,'Medical Examinations'!$A$1:$J$2336,5,FALSE)</f>
        <v>No</v>
      </c>
      <c r="R1489" s="4">
        <f>VLOOKUP(A1489,'Medical Examinations'!$A$1:$J$2336,7,FALSE)</f>
        <v>1</v>
      </c>
      <c r="S1489" s="4" t="str">
        <f>VLOOKUP(A1489,'Medical Examinations'!$A$1:$J$2336,6,FALSE)</f>
        <v>Yes</v>
      </c>
      <c r="T1489" s="4" t="str">
        <f>VLOOKUP(A1489,'Medical Examinations'!$A$1:$J$2336,8,FALSE)</f>
        <v>No</v>
      </c>
      <c r="U1489" s="4" t="str">
        <f>VLOOKUP(A1489,'Medical Examinations'!$A$1:$J$2336,9,FALSE)</f>
        <v>Obesity</v>
      </c>
      <c r="V1489" s="4" t="str">
        <f>VLOOKUP(A1489,'Medical Examinations'!$A$1:$J$2336,10,FALSE)</f>
        <v>Diabetes</v>
      </c>
      <c r="W1489" s="4"/>
      <c r="X1489" s="4"/>
    </row>
    <row r="1490" spans="1:24" ht="15.75" thickBot="1" x14ac:dyDescent="0.3">
      <c r="A1490" s="4" t="s">
        <v>1524</v>
      </c>
      <c r="B1490" s="5">
        <v>1970</v>
      </c>
      <c r="C1490" s="4" t="s">
        <v>30</v>
      </c>
      <c r="D1490" s="5">
        <v>28</v>
      </c>
      <c r="E1490" s="5" t="str">
        <f>CONCATENATE(D1490," ",C1490," ",B1490)</f>
        <v>28 Dec 1970</v>
      </c>
      <c r="F1490" s="4" t="str">
        <f>IF(M1490&lt;=30,"20-30",IF(M1490&lt;=40,"31-40",IF(M1490&lt;=50,"41-50","51+")))</f>
        <v>51+</v>
      </c>
      <c r="G1490" s="19">
        <v>12624.74</v>
      </c>
      <c r="H1490" s="4" t="s">
        <v>12</v>
      </c>
      <c r="I1490" s="4" t="s">
        <v>16</v>
      </c>
      <c r="J1490" s="4" t="s">
        <v>23</v>
      </c>
      <c r="K1490" s="4"/>
      <c r="L1490" s="4" t="str">
        <f>VLOOKUP(A1490,'Customer Names'!$A$2:$B$2336,2,FALSE)</f>
        <v>Edmonds</v>
      </c>
      <c r="M1490" s="4">
        <f>DATEDIF(E1490,$K$2,"y")</f>
        <v>54</v>
      </c>
      <c r="N1490" s="4">
        <f>VLOOKUP(A1490,'Medical Examinations'!$A$2:$B$2336,2,FALSE)</f>
        <v>34.08</v>
      </c>
      <c r="O1490" s="4">
        <f>VLOOKUP(A1490,'Medical Examinations'!$A$1:$J$2336,3,FALSE)</f>
        <v>7.58</v>
      </c>
      <c r="P1490" s="4" t="str">
        <f>VLOOKUP(A1490,'Medical Examinations'!$A$1:$J$2336,4,FALSE)</f>
        <v>Yes</v>
      </c>
      <c r="Q1490" s="4" t="str">
        <f>VLOOKUP(A1490,'Medical Examinations'!$A$1:$J$2336,5,FALSE)</f>
        <v>No</v>
      </c>
      <c r="R1490" s="4">
        <f>VLOOKUP(A1490,'Medical Examinations'!$A$1:$J$2336,7,FALSE)</f>
        <v>2</v>
      </c>
      <c r="S1490" s="4" t="str">
        <f>VLOOKUP(A1490,'Medical Examinations'!$A$1:$J$2336,6,FALSE)</f>
        <v>No</v>
      </c>
      <c r="T1490" s="4" t="str">
        <f>VLOOKUP(A1490,'Medical Examinations'!$A$1:$J$2336,8,FALSE)</f>
        <v>No</v>
      </c>
      <c r="U1490" s="4" t="str">
        <f>VLOOKUP(A1490,'Medical Examinations'!$A$1:$J$2336,9,FALSE)</f>
        <v>Obesity</v>
      </c>
      <c r="V1490" s="4" t="str">
        <f>VLOOKUP(A1490,'Medical Examinations'!$A$1:$J$2336,10,FALSE)</f>
        <v>Diabetes</v>
      </c>
      <c r="W1490" s="4"/>
      <c r="X1490" s="4"/>
    </row>
    <row r="1491" spans="1:24" ht="15.75" thickBot="1" x14ac:dyDescent="0.3">
      <c r="A1491" s="4" t="s">
        <v>1525</v>
      </c>
      <c r="B1491" s="5">
        <v>1965</v>
      </c>
      <c r="C1491" s="4" t="s">
        <v>36</v>
      </c>
      <c r="D1491" s="5">
        <v>4</v>
      </c>
      <c r="E1491" s="5" t="str">
        <f>CONCATENATE(D1491," ",C1491," ",B1491)</f>
        <v>4 Oct 1965</v>
      </c>
      <c r="F1491" s="4" t="str">
        <f>IF(M1491&lt;=30,"20-30",IF(M1491&lt;=40,"31-40",IF(M1491&lt;=50,"41-50","51+")))</f>
        <v>51+</v>
      </c>
      <c r="G1491" s="19">
        <v>12629.17</v>
      </c>
      <c r="H1491" s="4" t="s">
        <v>12</v>
      </c>
      <c r="I1491" s="4" t="s">
        <v>16</v>
      </c>
      <c r="J1491" s="4" t="s">
        <v>13</v>
      </c>
      <c r="K1491" s="4"/>
      <c r="L1491" s="4" t="str">
        <f>VLOOKUP(A1491,'Customer Names'!$A$2:$B$2336,2,FALSE)</f>
        <v>Desota</v>
      </c>
      <c r="M1491" s="4">
        <f>DATEDIF(E1491,$K$2,"y")</f>
        <v>59</v>
      </c>
      <c r="N1491" s="4">
        <f>VLOOKUP(A1491,'Medical Examinations'!$A$2:$B$2336,2,FALSE)</f>
        <v>25.74</v>
      </c>
      <c r="O1491" s="4">
        <f>VLOOKUP(A1491,'Medical Examinations'!$A$1:$J$2336,3,FALSE)</f>
        <v>10.93</v>
      </c>
      <c r="P1491" s="4" t="str">
        <f>VLOOKUP(A1491,'Medical Examinations'!$A$1:$J$2336,4,FALSE)</f>
        <v>No</v>
      </c>
      <c r="Q1491" s="4" t="str">
        <f>VLOOKUP(A1491,'Medical Examinations'!$A$1:$J$2336,5,FALSE)</f>
        <v>No</v>
      </c>
      <c r="R1491" s="4">
        <f>VLOOKUP(A1491,'Medical Examinations'!$A$1:$J$2336,7,FALSE)</f>
        <v>0</v>
      </c>
      <c r="S1491" s="4" t="str">
        <f>VLOOKUP(A1491,'Medical Examinations'!$A$1:$J$2336,6,FALSE)</f>
        <v>No</v>
      </c>
      <c r="T1491" s="4" t="str">
        <f>VLOOKUP(A1491,'Medical Examinations'!$A$1:$J$2336,8,FALSE)</f>
        <v>No</v>
      </c>
      <c r="U1491" s="4" t="str">
        <f>VLOOKUP(A1491,'Medical Examinations'!$A$1:$J$2336,9,FALSE)</f>
        <v>Overweight</v>
      </c>
      <c r="V1491" s="4" t="str">
        <f>VLOOKUP(A1491,'Medical Examinations'!$A$1:$J$2336,10,FALSE)</f>
        <v>Diabetes</v>
      </c>
      <c r="W1491" s="4"/>
      <c r="X1491" s="4"/>
    </row>
    <row r="1492" spans="1:24" ht="15.75" thickBot="1" x14ac:dyDescent="0.3">
      <c r="A1492" s="4" t="s">
        <v>1526</v>
      </c>
      <c r="B1492" s="5">
        <v>1962</v>
      </c>
      <c r="C1492" s="4" t="s">
        <v>15</v>
      </c>
      <c r="D1492" s="5">
        <v>22</v>
      </c>
      <c r="E1492" s="5" t="str">
        <f>CONCATENATE(D1492," ",C1492," ",B1492)</f>
        <v>22 Nov 1962</v>
      </c>
      <c r="F1492" s="4" t="str">
        <f>IF(M1492&lt;=30,"20-30",IF(M1492&lt;=40,"31-40",IF(M1492&lt;=50,"41-50","51+")))</f>
        <v>51+</v>
      </c>
      <c r="G1492" s="19">
        <v>12629.9</v>
      </c>
      <c r="H1492" s="4" t="s">
        <v>12</v>
      </c>
      <c r="I1492" s="4" t="s">
        <v>12</v>
      </c>
      <c r="J1492" s="4" t="s">
        <v>13</v>
      </c>
      <c r="K1492" s="4"/>
      <c r="L1492" s="4" t="str">
        <f>VLOOKUP(A1492,'Customer Names'!$A$2:$B$2336,2,FALSE)</f>
        <v>Uchiyama</v>
      </c>
      <c r="M1492" s="4">
        <f>DATEDIF(E1492,$K$2,"y")</f>
        <v>62</v>
      </c>
      <c r="N1492" s="4">
        <f>VLOOKUP(A1492,'Medical Examinations'!$A$2:$B$2336,2,FALSE)</f>
        <v>24.53</v>
      </c>
      <c r="O1492" s="4">
        <f>VLOOKUP(A1492,'Medical Examinations'!$A$1:$J$2336,3,FALSE)</f>
        <v>9.0500000000000007</v>
      </c>
      <c r="P1492" s="4" t="str">
        <f>VLOOKUP(A1492,'Medical Examinations'!$A$1:$J$2336,4,FALSE)</f>
        <v>No</v>
      </c>
      <c r="Q1492" s="4" t="str">
        <f>VLOOKUP(A1492,'Medical Examinations'!$A$1:$J$2336,5,FALSE)</f>
        <v>No</v>
      </c>
      <c r="R1492" s="4">
        <f>VLOOKUP(A1492,'Medical Examinations'!$A$1:$J$2336,7,FALSE)</f>
        <v>0</v>
      </c>
      <c r="S1492" s="4" t="str">
        <f>VLOOKUP(A1492,'Medical Examinations'!$A$1:$J$2336,6,FALSE)</f>
        <v>No</v>
      </c>
      <c r="T1492" s="4" t="str">
        <f>VLOOKUP(A1492,'Medical Examinations'!$A$1:$J$2336,8,FALSE)</f>
        <v>No</v>
      </c>
      <c r="U1492" s="4" t="str">
        <f>VLOOKUP(A1492,'Medical Examinations'!$A$1:$J$2336,9,FALSE)</f>
        <v>Normal Weight</v>
      </c>
      <c r="V1492" s="4" t="str">
        <f>VLOOKUP(A1492,'Medical Examinations'!$A$1:$J$2336,10,FALSE)</f>
        <v>Diabetes</v>
      </c>
      <c r="W1492" s="4"/>
      <c r="X1492" s="4"/>
    </row>
    <row r="1493" spans="1:24" ht="15.75" thickBot="1" x14ac:dyDescent="0.3">
      <c r="A1493" s="4" t="s">
        <v>1527</v>
      </c>
      <c r="B1493" s="5">
        <v>1962</v>
      </c>
      <c r="C1493" s="4" t="s">
        <v>10</v>
      </c>
      <c r="D1493" s="5">
        <v>22</v>
      </c>
      <c r="E1493" s="5" t="str">
        <f>CONCATENATE(D1493," ",C1493," ",B1493)</f>
        <v>22 Jul 1962</v>
      </c>
      <c r="F1493" s="4" t="str">
        <f>IF(M1493&lt;=30,"20-30",IF(M1493&lt;=40,"31-40",IF(M1493&lt;=50,"41-50","51+")))</f>
        <v>51+</v>
      </c>
      <c r="G1493" s="19">
        <v>12638.2</v>
      </c>
      <c r="H1493" s="4" t="s">
        <v>12</v>
      </c>
      <c r="I1493" s="4" t="s">
        <v>16</v>
      </c>
      <c r="J1493" s="4" t="s">
        <v>42</v>
      </c>
      <c r="K1493" s="4"/>
      <c r="L1493" s="4" t="str">
        <f>VLOOKUP(A1493,'Customer Names'!$A$2:$B$2336,2,FALSE)</f>
        <v>Anderson</v>
      </c>
      <c r="M1493" s="4">
        <f>DATEDIF(E1493,$K$2,"y")</f>
        <v>62</v>
      </c>
      <c r="N1493" s="4">
        <f>VLOOKUP(A1493,'Medical Examinations'!$A$2:$B$2336,2,FALSE)</f>
        <v>30.5</v>
      </c>
      <c r="O1493" s="4">
        <f>VLOOKUP(A1493,'Medical Examinations'!$A$1:$J$2336,3,FALSE)</f>
        <v>9.9</v>
      </c>
      <c r="P1493" s="4" t="str">
        <f>VLOOKUP(A1493,'Medical Examinations'!$A$1:$J$2336,4,FALSE)</f>
        <v>No</v>
      </c>
      <c r="Q1493" s="4" t="str">
        <f>VLOOKUP(A1493,'Medical Examinations'!$A$1:$J$2336,5,FALSE)</f>
        <v>No</v>
      </c>
      <c r="R1493" s="4">
        <f>VLOOKUP(A1493,'Medical Examinations'!$A$1:$J$2336,7,FALSE)</f>
        <v>0</v>
      </c>
      <c r="S1493" s="4" t="str">
        <f>VLOOKUP(A1493,'Medical Examinations'!$A$1:$J$2336,6,FALSE)</f>
        <v>No</v>
      </c>
      <c r="T1493" s="4" t="str">
        <f>VLOOKUP(A1493,'Medical Examinations'!$A$1:$J$2336,8,FALSE)</f>
        <v>No</v>
      </c>
      <c r="U1493" s="4" t="str">
        <f>VLOOKUP(A1493,'Medical Examinations'!$A$1:$J$2336,9,FALSE)</f>
        <v>Obesity</v>
      </c>
      <c r="V1493" s="4" t="str">
        <f>VLOOKUP(A1493,'Medical Examinations'!$A$1:$J$2336,10,FALSE)</f>
        <v>Diabetes</v>
      </c>
      <c r="W1493" s="4"/>
      <c r="X1493" s="4"/>
    </row>
    <row r="1494" spans="1:24" ht="15.75" thickBot="1" x14ac:dyDescent="0.3">
      <c r="A1494" s="4" t="s">
        <v>1528</v>
      </c>
      <c r="B1494" s="5">
        <v>1972</v>
      </c>
      <c r="C1494" s="4" t="s">
        <v>20</v>
      </c>
      <c r="D1494" s="5">
        <v>5</v>
      </c>
      <c r="E1494" s="5" t="str">
        <f>CONCATENATE(D1494," ",C1494," ",B1494)</f>
        <v>5 Sep 1972</v>
      </c>
      <c r="F1494" s="4" t="str">
        <f>IF(M1494&lt;=30,"20-30",IF(M1494&lt;=40,"31-40",IF(M1494&lt;=50,"41-50","51+")))</f>
        <v>51+</v>
      </c>
      <c r="G1494" s="19">
        <v>12640.24</v>
      </c>
      <c r="H1494" s="4" t="s">
        <v>12</v>
      </c>
      <c r="I1494" s="4" t="s">
        <v>16</v>
      </c>
      <c r="J1494" s="4" t="s">
        <v>42</v>
      </c>
      <c r="K1494" s="4"/>
      <c r="L1494" s="4" t="str">
        <f>VLOOKUP(A1494,'Customer Names'!$A$2:$B$2336,2,FALSE)</f>
        <v>Ruhlman</v>
      </c>
      <c r="M1494" s="4">
        <f>DATEDIF(E1494,$K$2,"y")</f>
        <v>52</v>
      </c>
      <c r="N1494" s="4">
        <f>VLOOKUP(A1494,'Medical Examinations'!$A$2:$B$2336,2,FALSE)</f>
        <v>37.43</v>
      </c>
      <c r="O1494" s="4">
        <f>VLOOKUP(A1494,'Medical Examinations'!$A$1:$J$2336,3,FALSE)</f>
        <v>4.97</v>
      </c>
      <c r="P1494" s="4" t="str">
        <f>VLOOKUP(A1494,'Medical Examinations'!$A$1:$J$2336,4,FALSE)</f>
        <v>No</v>
      </c>
      <c r="Q1494" s="4" t="str">
        <f>VLOOKUP(A1494,'Medical Examinations'!$A$1:$J$2336,5,FALSE)</f>
        <v>No</v>
      </c>
      <c r="R1494" s="4">
        <f>VLOOKUP(A1494,'Medical Examinations'!$A$1:$J$2336,7,FALSE)</f>
        <v>2</v>
      </c>
      <c r="S1494" s="4" t="str">
        <f>VLOOKUP(A1494,'Medical Examinations'!$A$1:$J$2336,6,FALSE)</f>
        <v>No</v>
      </c>
      <c r="T1494" s="4" t="str">
        <f>VLOOKUP(A1494,'Medical Examinations'!$A$1:$J$2336,8,FALSE)</f>
        <v>No</v>
      </c>
      <c r="U1494" s="4" t="str">
        <f>VLOOKUP(A1494,'Medical Examinations'!$A$1:$J$2336,9,FALSE)</f>
        <v>Obesity</v>
      </c>
      <c r="V1494" s="4" t="str">
        <f>VLOOKUP(A1494,'Medical Examinations'!$A$1:$J$2336,10,FALSE)</f>
        <v>Normal</v>
      </c>
      <c r="W1494" s="4"/>
      <c r="X1494" s="4"/>
    </row>
    <row r="1495" spans="1:24" ht="15.75" thickBot="1" x14ac:dyDescent="0.3">
      <c r="A1495" s="4" t="s">
        <v>1529</v>
      </c>
      <c r="B1495" s="5">
        <v>1966</v>
      </c>
      <c r="C1495" s="4" t="s">
        <v>30</v>
      </c>
      <c r="D1495" s="5">
        <v>17</v>
      </c>
      <c r="E1495" s="5" t="str">
        <f>CONCATENATE(D1495," ",C1495," ",B1495)</f>
        <v>17 Dec 1966</v>
      </c>
      <c r="F1495" s="4" t="str">
        <f>IF(M1495&lt;=30,"20-30",IF(M1495&lt;=40,"31-40",IF(M1495&lt;=50,"41-50","51+")))</f>
        <v>51+</v>
      </c>
      <c r="G1495" s="19">
        <v>12643.38</v>
      </c>
      <c r="H1495" s="4" t="s">
        <v>12</v>
      </c>
      <c r="I1495" s="4" t="s">
        <v>16</v>
      </c>
      <c r="J1495" s="4" t="s">
        <v>23</v>
      </c>
      <c r="K1495" s="4"/>
      <c r="L1495" s="4" t="str">
        <f>VLOOKUP(A1495,'Customer Names'!$A$2:$B$2336,2,FALSE)</f>
        <v>Doolittle-Crider</v>
      </c>
      <c r="M1495" s="4">
        <f>DATEDIF(E1495,$K$2,"y")</f>
        <v>58</v>
      </c>
      <c r="N1495" s="4">
        <f>VLOOKUP(A1495,'Medical Examinations'!$A$2:$B$2336,2,FALSE)</f>
        <v>33.82</v>
      </c>
      <c r="O1495" s="4">
        <f>VLOOKUP(A1495,'Medical Examinations'!$A$1:$J$2336,3,FALSE)</f>
        <v>5.89</v>
      </c>
      <c r="P1495" s="4" t="str">
        <f>VLOOKUP(A1495,'Medical Examinations'!$A$1:$J$2336,4,FALSE)</f>
        <v>Yes</v>
      </c>
      <c r="Q1495" s="4" t="str">
        <f>VLOOKUP(A1495,'Medical Examinations'!$A$1:$J$2336,5,FALSE)</f>
        <v>No</v>
      </c>
      <c r="R1495" s="4">
        <f>VLOOKUP(A1495,'Medical Examinations'!$A$1:$J$2336,7,FALSE)</f>
        <v>2</v>
      </c>
      <c r="S1495" s="4" t="str">
        <f>VLOOKUP(A1495,'Medical Examinations'!$A$1:$J$2336,6,FALSE)</f>
        <v>No</v>
      </c>
      <c r="T1495" s="4" t="str">
        <f>VLOOKUP(A1495,'Medical Examinations'!$A$1:$J$2336,8,FALSE)</f>
        <v>No</v>
      </c>
      <c r="U1495" s="4" t="str">
        <f>VLOOKUP(A1495,'Medical Examinations'!$A$1:$J$2336,9,FALSE)</f>
        <v>Obesity</v>
      </c>
      <c r="V1495" s="4" t="str">
        <f>VLOOKUP(A1495,'Medical Examinations'!$A$1:$J$2336,10,FALSE)</f>
        <v>Prediabetes</v>
      </c>
      <c r="W1495" s="4"/>
      <c r="X1495" s="4"/>
    </row>
    <row r="1496" spans="1:24" ht="15.75" thickBot="1" x14ac:dyDescent="0.3">
      <c r="A1496" s="4" t="s">
        <v>1530</v>
      </c>
      <c r="B1496" s="5">
        <v>1962</v>
      </c>
      <c r="C1496" s="4" t="s">
        <v>10</v>
      </c>
      <c r="D1496" s="5">
        <v>11</v>
      </c>
      <c r="E1496" s="5" t="str">
        <f>CONCATENATE(D1496," ",C1496," ",B1496)</f>
        <v>11 Jul 1962</v>
      </c>
      <c r="F1496" s="4" t="str">
        <f>IF(M1496&lt;=30,"20-30",IF(M1496&lt;=40,"31-40",IF(M1496&lt;=50,"41-50","51+")))</f>
        <v>51+</v>
      </c>
      <c r="G1496" s="19">
        <v>12644.59</v>
      </c>
      <c r="H1496" s="4" t="s">
        <v>12</v>
      </c>
      <c r="I1496" s="4" t="s">
        <v>11</v>
      </c>
      <c r="J1496" s="4" t="s">
        <v>42</v>
      </c>
      <c r="K1496" s="4"/>
      <c r="L1496" s="4" t="str">
        <f>VLOOKUP(A1496,'Customer Names'!$A$2:$B$2336,2,FALSE)</f>
        <v>Antrim</v>
      </c>
      <c r="M1496" s="4">
        <f>DATEDIF(E1496,$K$2,"y")</f>
        <v>62</v>
      </c>
      <c r="N1496" s="4">
        <f>VLOOKUP(A1496,'Medical Examinations'!$A$2:$B$2336,2,FALSE)</f>
        <v>35.1</v>
      </c>
      <c r="O1496" s="4">
        <f>VLOOKUP(A1496,'Medical Examinations'!$A$1:$J$2336,3,FALSE)</f>
        <v>10.1</v>
      </c>
      <c r="P1496" s="4" t="str">
        <f>VLOOKUP(A1496,'Medical Examinations'!$A$1:$J$2336,4,FALSE)</f>
        <v>No</v>
      </c>
      <c r="Q1496" s="4" t="str">
        <f>VLOOKUP(A1496,'Medical Examinations'!$A$1:$J$2336,5,FALSE)</f>
        <v>No</v>
      </c>
      <c r="R1496" s="4">
        <f>VLOOKUP(A1496,'Medical Examinations'!$A$1:$J$2336,7,FALSE)</f>
        <v>0</v>
      </c>
      <c r="S1496" s="4" t="str">
        <f>VLOOKUP(A1496,'Medical Examinations'!$A$1:$J$2336,6,FALSE)</f>
        <v>No</v>
      </c>
      <c r="T1496" s="4" t="str">
        <f>VLOOKUP(A1496,'Medical Examinations'!$A$1:$J$2336,8,FALSE)</f>
        <v>No</v>
      </c>
      <c r="U1496" s="4" t="str">
        <f>VLOOKUP(A1496,'Medical Examinations'!$A$1:$J$2336,9,FALSE)</f>
        <v>Obesity</v>
      </c>
      <c r="V1496" s="4" t="str">
        <f>VLOOKUP(A1496,'Medical Examinations'!$A$1:$J$2336,10,FALSE)</f>
        <v>Diabetes</v>
      </c>
      <c r="W1496" s="4"/>
      <c r="X1496" s="4"/>
    </row>
    <row r="1497" spans="1:24" ht="15.75" thickBot="1" x14ac:dyDescent="0.3">
      <c r="A1497" s="4" t="s">
        <v>1531</v>
      </c>
      <c r="B1497" s="5">
        <v>1965</v>
      </c>
      <c r="C1497" s="4" t="s">
        <v>20</v>
      </c>
      <c r="D1497" s="5">
        <v>14</v>
      </c>
      <c r="E1497" s="5" t="str">
        <f>CONCATENATE(D1497," ",C1497," ",B1497)</f>
        <v>14 Sep 1965</v>
      </c>
      <c r="F1497" s="4" t="str">
        <f>IF(M1497&lt;=30,"20-30",IF(M1497&lt;=40,"31-40",IF(M1497&lt;=50,"41-50","51+")))</f>
        <v>51+</v>
      </c>
      <c r="G1497" s="19">
        <v>12646.21</v>
      </c>
      <c r="H1497" s="4" t="s">
        <v>12</v>
      </c>
      <c r="I1497" s="4" t="s">
        <v>11</v>
      </c>
      <c r="J1497" s="4" t="s">
        <v>42</v>
      </c>
      <c r="K1497" s="4"/>
      <c r="L1497" s="4" t="str">
        <f>VLOOKUP(A1497,'Customer Names'!$A$2:$B$2336,2,FALSE)</f>
        <v>Bill</v>
      </c>
      <c r="M1497" s="4">
        <f>DATEDIF(E1497,$K$2,"y")</f>
        <v>59</v>
      </c>
      <c r="N1497" s="4">
        <f>VLOOKUP(A1497,'Medical Examinations'!$A$2:$B$2336,2,FALSE)</f>
        <v>38</v>
      </c>
      <c r="O1497" s="4">
        <f>VLOOKUP(A1497,'Medical Examinations'!$A$1:$J$2336,3,FALSE)</f>
        <v>8.1300000000000008</v>
      </c>
      <c r="P1497" s="4" t="str">
        <f>VLOOKUP(A1497,'Medical Examinations'!$A$1:$J$2336,4,FALSE)</f>
        <v>No</v>
      </c>
      <c r="Q1497" s="4" t="str">
        <f>VLOOKUP(A1497,'Medical Examinations'!$A$1:$J$2336,5,FALSE)</f>
        <v>No</v>
      </c>
      <c r="R1497" s="4">
        <f>VLOOKUP(A1497,'Medical Examinations'!$A$1:$J$2336,7,FALSE)</f>
        <v>0</v>
      </c>
      <c r="S1497" s="4" t="str">
        <f>VLOOKUP(A1497,'Medical Examinations'!$A$1:$J$2336,6,FALSE)</f>
        <v>No</v>
      </c>
      <c r="T1497" s="4" t="str">
        <f>VLOOKUP(A1497,'Medical Examinations'!$A$1:$J$2336,8,FALSE)</f>
        <v>No</v>
      </c>
      <c r="U1497" s="4" t="str">
        <f>VLOOKUP(A1497,'Medical Examinations'!$A$1:$J$2336,9,FALSE)</f>
        <v>Obesity</v>
      </c>
      <c r="V1497" s="4" t="str">
        <f>VLOOKUP(A1497,'Medical Examinations'!$A$1:$J$2336,10,FALSE)</f>
        <v>Diabetes</v>
      </c>
      <c r="W1497" s="4"/>
      <c r="X1497" s="4"/>
    </row>
    <row r="1498" spans="1:24" ht="15.75" thickBot="1" x14ac:dyDescent="0.3">
      <c r="A1498" s="4" t="s">
        <v>1532</v>
      </c>
      <c r="B1498" s="5">
        <v>1962</v>
      </c>
      <c r="C1498" s="4" t="s">
        <v>34</v>
      </c>
      <c r="D1498" s="5">
        <v>27</v>
      </c>
      <c r="E1498" s="5" t="str">
        <f>CONCATENATE(D1498," ",C1498," ",B1498)</f>
        <v>27 Aug 1962</v>
      </c>
      <c r="F1498" s="4" t="str">
        <f>IF(M1498&lt;=30,"20-30",IF(M1498&lt;=40,"31-40",IF(M1498&lt;=50,"41-50","51+")))</f>
        <v>51+</v>
      </c>
      <c r="G1498" s="19">
        <v>12648.7</v>
      </c>
      <c r="H1498" s="4" t="s">
        <v>12</v>
      </c>
      <c r="I1498" s="4" t="s">
        <v>11</v>
      </c>
      <c r="J1498" s="4" t="s">
        <v>13</v>
      </c>
      <c r="K1498" s="4"/>
      <c r="L1498" s="4" t="str">
        <f>VLOOKUP(A1498,'Customer Names'!$A$2:$B$2336,2,FALSE)</f>
        <v>Pittaway</v>
      </c>
      <c r="M1498" s="4">
        <f>DATEDIF(E1498,$K$2,"y")</f>
        <v>62</v>
      </c>
      <c r="N1498" s="4">
        <f>VLOOKUP(A1498,'Medical Examinations'!$A$2:$B$2336,2,FALSE)</f>
        <v>38.06</v>
      </c>
      <c r="O1498" s="4">
        <f>VLOOKUP(A1498,'Medical Examinations'!$A$1:$J$2336,3,FALSE)</f>
        <v>8.25</v>
      </c>
      <c r="P1498" s="4" t="str">
        <f>VLOOKUP(A1498,'Medical Examinations'!$A$1:$J$2336,4,FALSE)</f>
        <v>No</v>
      </c>
      <c r="Q1498" s="4" t="str">
        <f>VLOOKUP(A1498,'Medical Examinations'!$A$1:$J$2336,5,FALSE)</f>
        <v>No</v>
      </c>
      <c r="R1498" s="4">
        <f>VLOOKUP(A1498,'Medical Examinations'!$A$1:$J$2336,7,FALSE)</f>
        <v>0</v>
      </c>
      <c r="S1498" s="4" t="str">
        <f>VLOOKUP(A1498,'Medical Examinations'!$A$1:$J$2336,6,FALSE)</f>
        <v>No</v>
      </c>
      <c r="T1498" s="4" t="str">
        <f>VLOOKUP(A1498,'Medical Examinations'!$A$1:$J$2336,8,FALSE)</f>
        <v>No</v>
      </c>
      <c r="U1498" s="4" t="str">
        <f>VLOOKUP(A1498,'Medical Examinations'!$A$1:$J$2336,9,FALSE)</f>
        <v>Obesity</v>
      </c>
      <c r="V1498" s="4" t="str">
        <f>VLOOKUP(A1498,'Medical Examinations'!$A$1:$J$2336,10,FALSE)</f>
        <v>Diabetes</v>
      </c>
      <c r="W1498" s="4"/>
      <c r="X1498" s="4"/>
    </row>
    <row r="1499" spans="1:24" ht="15.75" thickBot="1" x14ac:dyDescent="0.3">
      <c r="A1499" s="4" t="s">
        <v>1533</v>
      </c>
      <c r="B1499" s="5">
        <v>1974</v>
      </c>
      <c r="C1499" s="4" t="s">
        <v>20</v>
      </c>
      <c r="D1499" s="5">
        <v>24</v>
      </c>
      <c r="E1499" s="5" t="str">
        <f>CONCATENATE(D1499," ",C1499," ",B1499)</f>
        <v>24 Sep 1974</v>
      </c>
      <c r="F1499" s="4" t="str">
        <f>IF(M1499&lt;=30,"20-30",IF(M1499&lt;=40,"31-40",IF(M1499&lt;=50,"41-50","51+")))</f>
        <v>41-50</v>
      </c>
      <c r="G1499" s="19">
        <v>12697.48</v>
      </c>
      <c r="H1499" s="4" t="s">
        <v>12</v>
      </c>
      <c r="I1499" s="4" t="s">
        <v>12</v>
      </c>
      <c r="J1499" s="4" t="s">
        <v>300</v>
      </c>
      <c r="K1499" s="4"/>
      <c r="L1499" s="4" t="str">
        <f>VLOOKUP(A1499,'Customer Names'!$A$2:$B$2336,2,FALSE)</f>
        <v>Cale</v>
      </c>
      <c r="M1499" s="4">
        <f>DATEDIF(E1499,$K$2,"y")</f>
        <v>50</v>
      </c>
      <c r="N1499" s="4">
        <f>VLOOKUP(A1499,'Medical Examinations'!$A$2:$B$2336,2,FALSE)</f>
        <v>36.67</v>
      </c>
      <c r="O1499" s="4">
        <f>VLOOKUP(A1499,'Medical Examinations'!$A$1:$J$2336,3,FALSE)</f>
        <v>11.86</v>
      </c>
      <c r="P1499" s="4" t="str">
        <f>VLOOKUP(A1499,'Medical Examinations'!$A$1:$J$2336,4,FALSE)</f>
        <v>No</v>
      </c>
      <c r="Q1499" s="4" t="str">
        <f>VLOOKUP(A1499,'Medical Examinations'!$A$1:$J$2336,5,FALSE)</f>
        <v>No</v>
      </c>
      <c r="R1499" s="4">
        <f>VLOOKUP(A1499,'Medical Examinations'!$A$1:$J$2336,7,FALSE)</f>
        <v>0</v>
      </c>
      <c r="S1499" s="4" t="str">
        <f>VLOOKUP(A1499,'Medical Examinations'!$A$1:$J$2336,6,FALSE)</f>
        <v>No</v>
      </c>
      <c r="T1499" s="4" t="str">
        <f>VLOOKUP(A1499,'Medical Examinations'!$A$1:$J$2336,8,FALSE)</f>
        <v>No</v>
      </c>
      <c r="U1499" s="4" t="str">
        <f>VLOOKUP(A1499,'Medical Examinations'!$A$1:$J$2336,9,FALSE)</f>
        <v>Obesity</v>
      </c>
      <c r="V1499" s="4" t="str">
        <f>VLOOKUP(A1499,'Medical Examinations'!$A$1:$J$2336,10,FALSE)</f>
        <v>Diabetes</v>
      </c>
      <c r="W1499" s="4"/>
      <c r="X1499" s="4"/>
    </row>
    <row r="1500" spans="1:24" ht="15.75" thickBot="1" x14ac:dyDescent="0.3">
      <c r="A1500" s="4" t="s">
        <v>1534</v>
      </c>
      <c r="B1500" s="5">
        <v>1992</v>
      </c>
      <c r="C1500" s="4" t="s">
        <v>10</v>
      </c>
      <c r="D1500" s="5">
        <v>7</v>
      </c>
      <c r="E1500" s="5" t="str">
        <f>CONCATENATE(D1500," ",C1500," ",B1500)</f>
        <v>7 Jul 1992</v>
      </c>
      <c r="F1500" s="4" t="str">
        <f>IF(M1500&lt;=30,"20-30",IF(M1500&lt;=40,"31-40",IF(M1500&lt;=50,"41-50","51+")))</f>
        <v>31-40</v>
      </c>
      <c r="G1500" s="19">
        <v>12699.56</v>
      </c>
      <c r="H1500" s="4" t="s">
        <v>12</v>
      </c>
      <c r="I1500" s="4" t="s">
        <v>11</v>
      </c>
      <c r="J1500" s="4" t="s">
        <v>42</v>
      </c>
      <c r="K1500" s="4"/>
      <c r="L1500" s="4" t="str">
        <f>VLOOKUP(A1500,'Customer Names'!$A$2:$B$2336,2,FALSE)</f>
        <v>Marshall</v>
      </c>
      <c r="M1500" s="4">
        <f>DATEDIF(E1500,$K$2,"y")</f>
        <v>32</v>
      </c>
      <c r="N1500" s="4">
        <f>VLOOKUP(A1500,'Medical Examinations'!$A$2:$B$2336,2,FALSE)</f>
        <v>52.75</v>
      </c>
      <c r="O1500" s="4">
        <f>VLOOKUP(A1500,'Medical Examinations'!$A$1:$J$2336,3,FALSE)</f>
        <v>6.02</v>
      </c>
      <c r="P1500" s="4" t="str">
        <f>VLOOKUP(A1500,'Medical Examinations'!$A$1:$J$2336,4,FALSE)</f>
        <v>No</v>
      </c>
      <c r="Q1500" s="4" t="str">
        <f>VLOOKUP(A1500,'Medical Examinations'!$A$1:$J$2336,5,FALSE)</f>
        <v>No</v>
      </c>
      <c r="R1500" s="4">
        <f>VLOOKUP(A1500,'Medical Examinations'!$A$1:$J$2336,7,FALSE)</f>
        <v>1</v>
      </c>
      <c r="S1500" s="4" t="str">
        <f>VLOOKUP(A1500,'Medical Examinations'!$A$1:$J$2336,6,FALSE)</f>
        <v>No</v>
      </c>
      <c r="T1500" s="4" t="str">
        <f>VLOOKUP(A1500,'Medical Examinations'!$A$1:$J$2336,8,FALSE)</f>
        <v>No</v>
      </c>
      <c r="U1500" s="4" t="str">
        <f>VLOOKUP(A1500,'Medical Examinations'!$A$1:$J$2336,9,FALSE)</f>
        <v>Obesity</v>
      </c>
      <c r="V1500" s="4" t="str">
        <f>VLOOKUP(A1500,'Medical Examinations'!$A$1:$J$2336,10,FALSE)</f>
        <v>Prediabetes</v>
      </c>
      <c r="W1500" s="4"/>
      <c r="X1500" s="4"/>
    </row>
    <row r="1501" spans="1:24" ht="15.75" thickBot="1" x14ac:dyDescent="0.3">
      <c r="A1501" s="4" t="s">
        <v>1535</v>
      </c>
      <c r="B1501" s="5">
        <v>1964</v>
      </c>
      <c r="C1501" s="4" t="s">
        <v>15</v>
      </c>
      <c r="D1501" s="5">
        <v>28</v>
      </c>
      <c r="E1501" s="5" t="str">
        <f>CONCATENATE(D1501," ",C1501," ",B1501)</f>
        <v>28 Nov 1964</v>
      </c>
      <c r="F1501" s="4" t="str">
        <f>IF(M1501&lt;=30,"20-30",IF(M1501&lt;=40,"31-40",IF(M1501&lt;=50,"41-50","51+")))</f>
        <v>51+</v>
      </c>
      <c r="G1501" s="19">
        <v>12700.63</v>
      </c>
      <c r="H1501" s="4" t="s">
        <v>12</v>
      </c>
      <c r="I1501" s="4" t="s">
        <v>12</v>
      </c>
      <c r="J1501" s="4" t="s">
        <v>42</v>
      </c>
      <c r="K1501" s="4"/>
      <c r="L1501" s="4" t="str">
        <f>VLOOKUP(A1501,'Customer Names'!$A$2:$B$2336,2,FALSE)</f>
        <v>Hamilton</v>
      </c>
      <c r="M1501" s="4">
        <f>DATEDIF(E1501,$K$2,"y")</f>
        <v>60</v>
      </c>
      <c r="N1501" s="4">
        <f>VLOOKUP(A1501,'Medical Examinations'!$A$2:$B$2336,2,FALSE)</f>
        <v>31.55</v>
      </c>
      <c r="O1501" s="4">
        <f>VLOOKUP(A1501,'Medical Examinations'!$A$1:$J$2336,3,FALSE)</f>
        <v>6.11</v>
      </c>
      <c r="P1501" s="4" t="str">
        <f>VLOOKUP(A1501,'Medical Examinations'!$A$1:$J$2336,4,FALSE)</f>
        <v>Yes</v>
      </c>
      <c r="Q1501" s="4" t="str">
        <f>VLOOKUP(A1501,'Medical Examinations'!$A$1:$J$2336,5,FALSE)</f>
        <v>No</v>
      </c>
      <c r="R1501" s="4">
        <f>VLOOKUP(A1501,'Medical Examinations'!$A$1:$J$2336,7,FALSE)</f>
        <v>1</v>
      </c>
      <c r="S1501" s="4" t="str">
        <f>VLOOKUP(A1501,'Medical Examinations'!$A$1:$J$2336,6,FALSE)</f>
        <v>No</v>
      </c>
      <c r="T1501" s="4" t="str">
        <f>VLOOKUP(A1501,'Medical Examinations'!$A$1:$J$2336,8,FALSE)</f>
        <v>No</v>
      </c>
      <c r="U1501" s="4" t="str">
        <f>VLOOKUP(A1501,'Medical Examinations'!$A$1:$J$2336,9,FALSE)</f>
        <v>Obesity</v>
      </c>
      <c r="V1501" s="4" t="str">
        <f>VLOOKUP(A1501,'Medical Examinations'!$A$1:$J$2336,10,FALSE)</f>
        <v>Prediabetes</v>
      </c>
      <c r="W1501" s="4"/>
      <c r="X1501" s="4"/>
    </row>
    <row r="1502" spans="1:24" ht="15.75" thickBot="1" x14ac:dyDescent="0.3">
      <c r="A1502" s="4" t="s">
        <v>1536</v>
      </c>
      <c r="B1502" s="5">
        <v>1970</v>
      </c>
      <c r="C1502" s="4" t="s">
        <v>10</v>
      </c>
      <c r="D1502" s="5">
        <v>8</v>
      </c>
      <c r="E1502" s="5" t="str">
        <f>CONCATENATE(D1502," ",C1502," ",B1502)</f>
        <v>8 Jul 1970</v>
      </c>
      <c r="F1502" s="4" t="str">
        <f>IF(M1502&lt;=30,"20-30",IF(M1502&lt;=40,"31-40",IF(M1502&lt;=50,"41-50","51+")))</f>
        <v>51+</v>
      </c>
      <c r="G1502" s="19">
        <v>12713</v>
      </c>
      <c r="H1502" s="4" t="s">
        <v>12</v>
      </c>
      <c r="I1502" s="4" t="s">
        <v>16</v>
      </c>
      <c r="J1502" s="4" t="s">
        <v>42</v>
      </c>
      <c r="K1502" s="4"/>
      <c r="L1502" s="4" t="str">
        <f>VLOOKUP(A1502,'Customer Names'!$A$2:$B$2336,2,FALSE)</f>
        <v>Vitalo</v>
      </c>
      <c r="M1502" s="4">
        <f>DATEDIF(E1502,$K$2,"y")</f>
        <v>54</v>
      </c>
      <c r="N1502" s="4">
        <f>VLOOKUP(A1502,'Medical Examinations'!$A$2:$B$2336,2,FALSE)</f>
        <v>36.130000000000003</v>
      </c>
      <c r="O1502" s="4">
        <f>VLOOKUP(A1502,'Medical Examinations'!$A$1:$J$2336,3,FALSE)</f>
        <v>7.19</v>
      </c>
      <c r="P1502" s="4" t="str">
        <f>VLOOKUP(A1502,'Medical Examinations'!$A$1:$J$2336,4,FALSE)</f>
        <v>Yes</v>
      </c>
      <c r="Q1502" s="4" t="str">
        <f>VLOOKUP(A1502,'Medical Examinations'!$A$1:$J$2336,5,FALSE)</f>
        <v>No</v>
      </c>
      <c r="R1502" s="4">
        <f>VLOOKUP(A1502,'Medical Examinations'!$A$1:$J$2336,7,FALSE)</f>
        <v>2</v>
      </c>
      <c r="S1502" s="4" t="str">
        <f>VLOOKUP(A1502,'Medical Examinations'!$A$1:$J$2336,6,FALSE)</f>
        <v>No</v>
      </c>
      <c r="T1502" s="4" t="str">
        <f>VLOOKUP(A1502,'Medical Examinations'!$A$1:$J$2336,8,FALSE)</f>
        <v>No</v>
      </c>
      <c r="U1502" s="4" t="str">
        <f>VLOOKUP(A1502,'Medical Examinations'!$A$1:$J$2336,9,FALSE)</f>
        <v>Obesity</v>
      </c>
      <c r="V1502" s="4" t="str">
        <f>VLOOKUP(A1502,'Medical Examinations'!$A$1:$J$2336,10,FALSE)</f>
        <v>Diabetes</v>
      </c>
      <c r="W1502" s="4"/>
      <c r="X1502" s="4"/>
    </row>
    <row r="1503" spans="1:24" ht="15.75" thickBot="1" x14ac:dyDescent="0.3">
      <c r="A1503" s="4" t="s">
        <v>1537</v>
      </c>
      <c r="B1503" s="5">
        <v>1988</v>
      </c>
      <c r="C1503" s="4" t="s">
        <v>10</v>
      </c>
      <c r="D1503" s="5">
        <v>17</v>
      </c>
      <c r="E1503" s="5" t="str">
        <f>CONCATENATE(D1503," ",C1503," ",B1503)</f>
        <v>17 Jul 1988</v>
      </c>
      <c r="F1503" s="4" t="str">
        <f>IF(M1503&lt;=30,"20-30",IF(M1503&lt;=40,"31-40",IF(M1503&lt;=50,"41-50","51+")))</f>
        <v>31-40</v>
      </c>
      <c r="G1503" s="19">
        <v>12718.21</v>
      </c>
      <c r="H1503" s="4" t="s">
        <v>12</v>
      </c>
      <c r="I1503" s="4" t="s">
        <v>16</v>
      </c>
      <c r="J1503" s="4" t="s">
        <v>535</v>
      </c>
      <c r="K1503" s="4"/>
      <c r="L1503" s="4" t="str">
        <f>VLOOKUP(A1503,'Customer Names'!$A$2:$B$2336,2,FALSE)</f>
        <v>Bellemare</v>
      </c>
      <c r="M1503" s="4">
        <f>DATEDIF(E1503,$K$2,"y")</f>
        <v>36</v>
      </c>
      <c r="N1503" s="4">
        <f>VLOOKUP(A1503,'Medical Examinations'!$A$2:$B$2336,2,FALSE)</f>
        <v>42.74</v>
      </c>
      <c r="O1503" s="4">
        <f>VLOOKUP(A1503,'Medical Examinations'!$A$1:$J$2336,3,FALSE)</f>
        <v>6.31</v>
      </c>
      <c r="P1503" s="4" t="str">
        <f>VLOOKUP(A1503,'Medical Examinations'!$A$1:$J$2336,4,FALSE)</f>
        <v>Yes</v>
      </c>
      <c r="Q1503" s="4" t="str">
        <f>VLOOKUP(A1503,'Medical Examinations'!$A$1:$J$2336,5,FALSE)</f>
        <v>No</v>
      </c>
      <c r="R1503" s="4">
        <f>VLOOKUP(A1503,'Medical Examinations'!$A$1:$J$2336,7,FALSE)</f>
        <v>1</v>
      </c>
      <c r="S1503" s="4" t="str">
        <f>VLOOKUP(A1503,'Medical Examinations'!$A$1:$J$2336,6,FALSE)</f>
        <v>No</v>
      </c>
      <c r="T1503" s="4" t="str">
        <f>VLOOKUP(A1503,'Medical Examinations'!$A$1:$J$2336,8,FALSE)</f>
        <v>No</v>
      </c>
      <c r="U1503" s="4" t="str">
        <f>VLOOKUP(A1503,'Medical Examinations'!$A$1:$J$2336,9,FALSE)</f>
        <v>Obesity</v>
      </c>
      <c r="V1503" s="4" t="str">
        <f>VLOOKUP(A1503,'Medical Examinations'!$A$1:$J$2336,10,FALSE)</f>
        <v>Prediabetes</v>
      </c>
      <c r="W1503" s="4"/>
      <c r="X1503" s="4"/>
    </row>
    <row r="1504" spans="1:24" ht="15.75" thickBot="1" x14ac:dyDescent="0.3">
      <c r="A1504" s="4" t="s">
        <v>1538</v>
      </c>
      <c r="B1504" s="5">
        <v>1962</v>
      </c>
      <c r="C1504" s="4" t="s">
        <v>20</v>
      </c>
      <c r="D1504" s="5">
        <v>2</v>
      </c>
      <c r="E1504" s="5" t="str">
        <f>CONCATENATE(D1504," ",C1504," ",B1504)</f>
        <v>2 Sep 1962</v>
      </c>
      <c r="F1504" s="4" t="str">
        <f>IF(M1504&lt;=30,"20-30",IF(M1504&lt;=40,"31-40",IF(M1504&lt;=50,"41-50","51+")))</f>
        <v>51+</v>
      </c>
      <c r="G1504" s="19">
        <v>12731</v>
      </c>
      <c r="H1504" s="4" t="s">
        <v>12</v>
      </c>
      <c r="I1504" s="4" t="s">
        <v>12</v>
      </c>
      <c r="J1504" s="4" t="s">
        <v>168</v>
      </c>
      <c r="K1504" s="4"/>
      <c r="L1504" s="4" t="str">
        <f>VLOOKUP(A1504,'Customer Names'!$A$2:$B$2336,2,FALSE)</f>
        <v>Schluneker</v>
      </c>
      <c r="M1504" s="4">
        <f>DATEDIF(E1504,$K$2,"y")</f>
        <v>62</v>
      </c>
      <c r="N1504" s="4">
        <f>VLOOKUP(A1504,'Medical Examinations'!$A$2:$B$2336,2,FALSE)</f>
        <v>29.64</v>
      </c>
      <c r="O1504" s="4">
        <f>VLOOKUP(A1504,'Medical Examinations'!$A$1:$J$2336,3,FALSE)</f>
        <v>8.9499999999999993</v>
      </c>
      <c r="P1504" s="4" t="str">
        <f>VLOOKUP(A1504,'Medical Examinations'!$A$1:$J$2336,4,FALSE)</f>
        <v>No</v>
      </c>
      <c r="Q1504" s="4" t="str">
        <f>VLOOKUP(A1504,'Medical Examinations'!$A$1:$J$2336,5,FALSE)</f>
        <v>No</v>
      </c>
      <c r="R1504" s="4">
        <f>VLOOKUP(A1504,'Medical Examinations'!$A$1:$J$2336,7,FALSE)</f>
        <v>0</v>
      </c>
      <c r="S1504" s="4" t="str">
        <f>VLOOKUP(A1504,'Medical Examinations'!$A$1:$J$2336,6,FALSE)</f>
        <v>No</v>
      </c>
      <c r="T1504" s="4" t="str">
        <f>VLOOKUP(A1504,'Medical Examinations'!$A$1:$J$2336,8,FALSE)</f>
        <v>No</v>
      </c>
      <c r="U1504" s="4" t="str">
        <f>VLOOKUP(A1504,'Medical Examinations'!$A$1:$J$2336,9,FALSE)</f>
        <v>Overweight</v>
      </c>
      <c r="V1504" s="4" t="str">
        <f>VLOOKUP(A1504,'Medical Examinations'!$A$1:$J$2336,10,FALSE)</f>
        <v>Diabetes</v>
      </c>
      <c r="W1504" s="4"/>
      <c r="X1504" s="4"/>
    </row>
    <row r="1505" spans="1:24" ht="15.75" thickBot="1" x14ac:dyDescent="0.3">
      <c r="A1505" s="4" t="s">
        <v>1539</v>
      </c>
      <c r="B1505" s="5">
        <v>1962</v>
      </c>
      <c r="C1505" s="4" t="s">
        <v>36</v>
      </c>
      <c r="D1505" s="5">
        <v>1</v>
      </c>
      <c r="E1505" s="5" t="str">
        <f>CONCATENATE(D1505," ",C1505," ",B1505)</f>
        <v>1 Oct 1962</v>
      </c>
      <c r="F1505" s="4" t="str">
        <f>IF(M1505&lt;=30,"20-30",IF(M1505&lt;=40,"31-40",IF(M1505&lt;=50,"41-50","51+")))</f>
        <v>51+</v>
      </c>
      <c r="G1505" s="19">
        <v>12741.17</v>
      </c>
      <c r="H1505" s="4" t="s">
        <v>12</v>
      </c>
      <c r="I1505" s="4" t="s">
        <v>16</v>
      </c>
      <c r="J1505" s="4" t="s">
        <v>356</v>
      </c>
      <c r="K1505" s="4"/>
      <c r="L1505" s="4" t="str">
        <f>VLOOKUP(A1505,'Customer Names'!$A$2:$B$2336,2,FALSE)</f>
        <v>Swartz</v>
      </c>
      <c r="M1505" s="4">
        <f>DATEDIF(E1505,$K$2,"y")</f>
        <v>62</v>
      </c>
      <c r="N1505" s="4">
        <f>VLOOKUP(A1505,'Medical Examinations'!$A$2:$B$2336,2,FALSE)</f>
        <v>36.954999999999998</v>
      </c>
      <c r="O1505" s="4">
        <f>VLOOKUP(A1505,'Medical Examinations'!$A$1:$J$2336,3,FALSE)</f>
        <v>8.07</v>
      </c>
      <c r="P1505" s="4" t="str">
        <f>VLOOKUP(A1505,'Medical Examinations'!$A$1:$J$2336,4,FALSE)</f>
        <v>No</v>
      </c>
      <c r="Q1505" s="4" t="str">
        <f>VLOOKUP(A1505,'Medical Examinations'!$A$1:$J$2336,5,FALSE)</f>
        <v>No</v>
      </c>
      <c r="R1505" s="4">
        <f>VLOOKUP(A1505,'Medical Examinations'!$A$1:$J$2336,7,FALSE)</f>
        <v>0</v>
      </c>
      <c r="S1505" s="4" t="str">
        <f>VLOOKUP(A1505,'Medical Examinations'!$A$1:$J$2336,6,FALSE)</f>
        <v>No</v>
      </c>
      <c r="T1505" s="4" t="str">
        <f>VLOOKUP(A1505,'Medical Examinations'!$A$1:$J$2336,8,FALSE)</f>
        <v>No</v>
      </c>
      <c r="U1505" s="4" t="str">
        <f>VLOOKUP(A1505,'Medical Examinations'!$A$1:$J$2336,9,FALSE)</f>
        <v>Obesity</v>
      </c>
      <c r="V1505" s="4" t="str">
        <f>VLOOKUP(A1505,'Medical Examinations'!$A$1:$J$2336,10,FALSE)</f>
        <v>Diabetes</v>
      </c>
      <c r="W1505" s="4"/>
      <c r="X1505" s="4"/>
    </row>
    <row r="1506" spans="1:24" ht="15.75" thickBot="1" x14ac:dyDescent="0.3">
      <c r="A1506" s="4" t="s">
        <v>1540</v>
      </c>
      <c r="B1506" s="5">
        <v>1975</v>
      </c>
      <c r="C1506" s="4" t="s">
        <v>20</v>
      </c>
      <c r="D1506" s="5">
        <v>25</v>
      </c>
      <c r="E1506" s="5" t="str">
        <f>CONCATENATE(D1506," ",C1506," ",B1506)</f>
        <v>25 Sep 1975</v>
      </c>
      <c r="F1506" s="4" t="str">
        <f>IF(M1506&lt;=30,"20-30",IF(M1506&lt;=40,"31-40",IF(M1506&lt;=50,"41-50","51+")))</f>
        <v>41-50</v>
      </c>
      <c r="G1506" s="19">
        <v>12770.27</v>
      </c>
      <c r="H1506" s="4" t="s">
        <v>12</v>
      </c>
      <c r="I1506" s="4" t="s">
        <v>12</v>
      </c>
      <c r="J1506" s="4" t="s">
        <v>300</v>
      </c>
      <c r="K1506" s="4"/>
      <c r="L1506" s="4" t="str">
        <f>VLOOKUP(A1506,'Customer Names'!$A$2:$B$2336,2,FALSE)</f>
        <v>Anis</v>
      </c>
      <c r="M1506" s="4">
        <f>DATEDIF(E1506,$K$2,"y")</f>
        <v>49</v>
      </c>
      <c r="N1506" s="4">
        <f>VLOOKUP(A1506,'Medical Examinations'!$A$2:$B$2336,2,FALSE)</f>
        <v>36.24</v>
      </c>
      <c r="O1506" s="4">
        <f>VLOOKUP(A1506,'Medical Examinations'!$A$1:$J$2336,3,FALSE)</f>
        <v>8.3800000000000008</v>
      </c>
      <c r="P1506" s="4" t="str">
        <f>VLOOKUP(A1506,'Medical Examinations'!$A$1:$J$2336,4,FALSE)</f>
        <v>Yes</v>
      </c>
      <c r="Q1506" s="4" t="str">
        <f>VLOOKUP(A1506,'Medical Examinations'!$A$1:$J$2336,5,FALSE)</f>
        <v>No</v>
      </c>
      <c r="R1506" s="4">
        <f>VLOOKUP(A1506,'Medical Examinations'!$A$1:$J$2336,7,FALSE)</f>
        <v>1</v>
      </c>
      <c r="S1506" s="4" t="str">
        <f>VLOOKUP(A1506,'Medical Examinations'!$A$1:$J$2336,6,FALSE)</f>
        <v>No</v>
      </c>
      <c r="T1506" s="4" t="str">
        <f>VLOOKUP(A1506,'Medical Examinations'!$A$1:$J$2336,8,FALSE)</f>
        <v>No</v>
      </c>
      <c r="U1506" s="4" t="str">
        <f>VLOOKUP(A1506,'Medical Examinations'!$A$1:$J$2336,9,FALSE)</f>
        <v>Obesity</v>
      </c>
      <c r="V1506" s="4" t="str">
        <f>VLOOKUP(A1506,'Medical Examinations'!$A$1:$J$2336,10,FALSE)</f>
        <v>Diabetes</v>
      </c>
      <c r="W1506" s="4"/>
      <c r="X1506" s="4"/>
    </row>
    <row r="1507" spans="1:24" ht="15.75" thickBot="1" x14ac:dyDescent="0.3">
      <c r="A1507" s="4" t="s">
        <v>1541</v>
      </c>
      <c r="B1507" s="5">
        <v>1972</v>
      </c>
      <c r="C1507" s="4" t="s">
        <v>36</v>
      </c>
      <c r="D1507" s="5">
        <v>7</v>
      </c>
      <c r="E1507" s="5" t="str">
        <f>CONCATENATE(D1507," ",C1507," ",B1507)</f>
        <v>7 Oct 1972</v>
      </c>
      <c r="F1507" s="4" t="str">
        <f>IF(M1507&lt;=30,"20-30",IF(M1507&lt;=40,"31-40",IF(M1507&lt;=50,"41-50","51+")))</f>
        <v>51+</v>
      </c>
      <c r="G1507" s="19">
        <v>12776.05</v>
      </c>
      <c r="H1507" s="4" t="s">
        <v>12</v>
      </c>
      <c r="I1507" s="4" t="s">
        <v>12</v>
      </c>
      <c r="J1507" s="4" t="s">
        <v>535</v>
      </c>
      <c r="K1507" s="4"/>
      <c r="L1507" s="4" t="str">
        <f>VLOOKUP(A1507,'Customer Names'!$A$2:$B$2336,2,FALSE)</f>
        <v>Gresh</v>
      </c>
      <c r="M1507" s="4">
        <f>DATEDIF(E1507,$K$2,"y")</f>
        <v>52</v>
      </c>
      <c r="N1507" s="4">
        <f>VLOOKUP(A1507,'Medical Examinations'!$A$2:$B$2336,2,FALSE)</f>
        <v>35</v>
      </c>
      <c r="O1507" s="4">
        <f>VLOOKUP(A1507,'Medical Examinations'!$A$1:$J$2336,3,FALSE)</f>
        <v>4.13</v>
      </c>
      <c r="P1507" s="4" t="str">
        <f>VLOOKUP(A1507,'Medical Examinations'!$A$1:$J$2336,4,FALSE)</f>
        <v>No</v>
      </c>
      <c r="Q1507" s="4" t="str">
        <f>VLOOKUP(A1507,'Medical Examinations'!$A$1:$J$2336,5,FALSE)</f>
        <v>No</v>
      </c>
      <c r="R1507" s="4">
        <f>VLOOKUP(A1507,'Medical Examinations'!$A$1:$J$2336,7,FALSE)</f>
        <v>2</v>
      </c>
      <c r="S1507" s="4" t="str">
        <f>VLOOKUP(A1507,'Medical Examinations'!$A$1:$J$2336,6,FALSE)</f>
        <v>No</v>
      </c>
      <c r="T1507" s="4" t="str">
        <f>VLOOKUP(A1507,'Medical Examinations'!$A$1:$J$2336,8,FALSE)</f>
        <v>No</v>
      </c>
      <c r="U1507" s="4" t="str">
        <f>VLOOKUP(A1507,'Medical Examinations'!$A$1:$J$2336,9,FALSE)</f>
        <v>Obesity</v>
      </c>
      <c r="V1507" s="4" t="str">
        <f>VLOOKUP(A1507,'Medical Examinations'!$A$1:$J$2336,10,FALSE)</f>
        <v>Normal</v>
      </c>
      <c r="W1507" s="4"/>
      <c r="X1507" s="4"/>
    </row>
    <row r="1508" spans="1:24" ht="15.75" thickBot="1" x14ac:dyDescent="0.3">
      <c r="A1508" s="4" t="s">
        <v>1542</v>
      </c>
      <c r="B1508" s="5">
        <v>1963</v>
      </c>
      <c r="C1508" s="4" t="s">
        <v>30</v>
      </c>
      <c r="D1508" s="5">
        <v>5</v>
      </c>
      <c r="E1508" s="5" t="str">
        <f>CONCATENATE(D1508," ",C1508," ",B1508)</f>
        <v>5 Dec 1963</v>
      </c>
      <c r="F1508" s="4" t="str">
        <f>IF(M1508&lt;=30,"20-30",IF(M1508&lt;=40,"31-40",IF(M1508&lt;=50,"41-50","51+")))</f>
        <v>51+</v>
      </c>
      <c r="G1508" s="19">
        <v>12788.03</v>
      </c>
      <c r="H1508" s="4" t="s">
        <v>12</v>
      </c>
      <c r="I1508" s="4" t="s">
        <v>12</v>
      </c>
      <c r="J1508" s="4" t="s">
        <v>200</v>
      </c>
      <c r="K1508" s="4"/>
      <c r="L1508" s="4" t="str">
        <f>VLOOKUP(A1508,'Customer Names'!$A$2:$B$2336,2,FALSE)</f>
        <v>Watson</v>
      </c>
      <c r="M1508" s="4">
        <f>DATEDIF(E1508,$K$2,"y")</f>
        <v>61</v>
      </c>
      <c r="N1508" s="4">
        <f>VLOOKUP(A1508,'Medical Examinations'!$A$2:$B$2336,2,FALSE)</f>
        <v>28.22</v>
      </c>
      <c r="O1508" s="4">
        <f>VLOOKUP(A1508,'Medical Examinations'!$A$1:$J$2336,3,FALSE)</f>
        <v>7.51</v>
      </c>
      <c r="P1508" s="4" t="str">
        <f>VLOOKUP(A1508,'Medical Examinations'!$A$1:$J$2336,4,FALSE)</f>
        <v>Yes</v>
      </c>
      <c r="Q1508" s="4" t="str">
        <f>VLOOKUP(A1508,'Medical Examinations'!$A$1:$J$2336,5,FALSE)</f>
        <v>No</v>
      </c>
      <c r="R1508" s="4">
        <f>VLOOKUP(A1508,'Medical Examinations'!$A$1:$J$2336,7,FALSE)</f>
        <v>1</v>
      </c>
      <c r="S1508" s="4" t="str">
        <f>VLOOKUP(A1508,'Medical Examinations'!$A$1:$J$2336,6,FALSE)</f>
        <v>Yes</v>
      </c>
      <c r="T1508" s="4" t="str">
        <f>VLOOKUP(A1508,'Medical Examinations'!$A$1:$J$2336,8,FALSE)</f>
        <v>No</v>
      </c>
      <c r="U1508" s="4" t="str">
        <f>VLOOKUP(A1508,'Medical Examinations'!$A$1:$J$2336,9,FALSE)</f>
        <v>Overweight</v>
      </c>
      <c r="V1508" s="4" t="str">
        <f>VLOOKUP(A1508,'Medical Examinations'!$A$1:$J$2336,10,FALSE)</f>
        <v>Diabetes</v>
      </c>
      <c r="W1508" s="4"/>
      <c r="X1508" s="4"/>
    </row>
    <row r="1509" spans="1:24" ht="15.75" thickBot="1" x14ac:dyDescent="0.3">
      <c r="A1509" s="4" t="s">
        <v>1543</v>
      </c>
      <c r="B1509" s="5">
        <v>1983</v>
      </c>
      <c r="C1509" s="4" t="s">
        <v>36</v>
      </c>
      <c r="D1509" s="5">
        <v>29</v>
      </c>
      <c r="E1509" s="5" t="str">
        <f>CONCATENATE(D1509," ",C1509," ",B1509)</f>
        <v>29 Oct 1983</v>
      </c>
      <c r="F1509" s="4" t="str">
        <f>IF(M1509&lt;=30,"20-30",IF(M1509&lt;=40,"31-40",IF(M1509&lt;=50,"41-50","51+")))</f>
        <v>41-50</v>
      </c>
      <c r="G1509" s="19">
        <v>12788.18</v>
      </c>
      <c r="H1509" s="4" t="s">
        <v>12</v>
      </c>
      <c r="I1509" s="4" t="s">
        <v>16</v>
      </c>
      <c r="J1509" s="4" t="s">
        <v>535</v>
      </c>
      <c r="K1509" s="4"/>
      <c r="L1509" s="4" t="str">
        <f>VLOOKUP(A1509,'Customer Names'!$A$2:$B$2336,2,FALSE)</f>
        <v>Ryan</v>
      </c>
      <c r="M1509" s="4">
        <f>DATEDIF(E1509,$K$2,"y")</f>
        <v>41</v>
      </c>
      <c r="N1509" s="4">
        <f>VLOOKUP(A1509,'Medical Examinations'!$A$2:$B$2336,2,FALSE)</f>
        <v>39.159999999999997</v>
      </c>
      <c r="O1509" s="4">
        <f>VLOOKUP(A1509,'Medical Examinations'!$A$1:$J$2336,3,FALSE)</f>
        <v>5.24</v>
      </c>
      <c r="P1509" s="4" t="str">
        <f>VLOOKUP(A1509,'Medical Examinations'!$A$1:$J$2336,4,FALSE)</f>
        <v>Yes</v>
      </c>
      <c r="Q1509" s="4" t="str">
        <f>VLOOKUP(A1509,'Medical Examinations'!$A$1:$J$2336,5,FALSE)</f>
        <v>No</v>
      </c>
      <c r="R1509" s="4">
        <f>VLOOKUP(A1509,'Medical Examinations'!$A$1:$J$2336,7,FALSE)</f>
        <v>1</v>
      </c>
      <c r="S1509" s="4" t="str">
        <f>VLOOKUP(A1509,'Medical Examinations'!$A$1:$J$2336,6,FALSE)</f>
        <v>Yes</v>
      </c>
      <c r="T1509" s="4" t="str">
        <f>VLOOKUP(A1509,'Medical Examinations'!$A$1:$J$2336,8,FALSE)</f>
        <v>No</v>
      </c>
      <c r="U1509" s="4" t="str">
        <f>VLOOKUP(A1509,'Medical Examinations'!$A$1:$J$2336,9,FALSE)</f>
        <v>Obesity</v>
      </c>
      <c r="V1509" s="4" t="str">
        <f>VLOOKUP(A1509,'Medical Examinations'!$A$1:$J$2336,10,FALSE)</f>
        <v>Normal</v>
      </c>
      <c r="W1509" s="4"/>
      <c r="X1509" s="4"/>
    </row>
    <row r="1510" spans="1:24" ht="15.75" thickBot="1" x14ac:dyDescent="0.3">
      <c r="A1510" s="4" t="s">
        <v>1544</v>
      </c>
      <c r="B1510" s="5">
        <v>1978</v>
      </c>
      <c r="C1510" s="4" t="s">
        <v>10</v>
      </c>
      <c r="D1510" s="5">
        <v>24</v>
      </c>
      <c r="E1510" s="5" t="str">
        <f>CONCATENATE(D1510," ",C1510," ",B1510)</f>
        <v>24 Jul 1978</v>
      </c>
      <c r="F1510" s="4" t="str">
        <f>IF(M1510&lt;=30,"20-30",IF(M1510&lt;=40,"31-40",IF(M1510&lt;=50,"41-50","51+")))</f>
        <v>41-50</v>
      </c>
      <c r="G1510" s="19">
        <v>12797.21</v>
      </c>
      <c r="H1510" s="4" t="s">
        <v>12</v>
      </c>
      <c r="I1510" s="4" t="s">
        <v>16</v>
      </c>
      <c r="J1510" s="4" t="s">
        <v>247</v>
      </c>
      <c r="K1510" s="4"/>
      <c r="L1510" s="4" t="str">
        <f>VLOOKUP(A1510,'Customer Names'!$A$2:$B$2336,2,FALSE)</f>
        <v>Proctor</v>
      </c>
      <c r="M1510" s="4">
        <f>DATEDIF(E1510,$K$2,"y")</f>
        <v>46</v>
      </c>
      <c r="N1510" s="4">
        <f>VLOOKUP(A1510,'Medical Examinations'!$A$2:$B$2336,2,FALSE)</f>
        <v>36.479999999999997</v>
      </c>
      <c r="O1510" s="4">
        <f>VLOOKUP(A1510,'Medical Examinations'!$A$1:$J$2336,3,FALSE)</f>
        <v>11.09</v>
      </c>
      <c r="P1510" s="4" t="str">
        <f>VLOOKUP(A1510,'Medical Examinations'!$A$1:$J$2336,4,FALSE)</f>
        <v>No</v>
      </c>
      <c r="Q1510" s="4" t="str">
        <f>VLOOKUP(A1510,'Medical Examinations'!$A$1:$J$2336,5,FALSE)</f>
        <v>No</v>
      </c>
      <c r="R1510" s="4">
        <f>VLOOKUP(A1510,'Medical Examinations'!$A$1:$J$2336,7,FALSE)</f>
        <v>0</v>
      </c>
      <c r="S1510" s="4" t="str">
        <f>VLOOKUP(A1510,'Medical Examinations'!$A$1:$J$2336,6,FALSE)</f>
        <v>No</v>
      </c>
      <c r="T1510" s="4" t="str">
        <f>VLOOKUP(A1510,'Medical Examinations'!$A$1:$J$2336,8,FALSE)</f>
        <v>No</v>
      </c>
      <c r="U1510" s="4" t="str">
        <f>VLOOKUP(A1510,'Medical Examinations'!$A$1:$J$2336,9,FALSE)</f>
        <v>Obesity</v>
      </c>
      <c r="V1510" s="4" t="str">
        <f>VLOOKUP(A1510,'Medical Examinations'!$A$1:$J$2336,10,FALSE)</f>
        <v>Diabetes</v>
      </c>
      <c r="W1510" s="4"/>
      <c r="X1510" s="4"/>
    </row>
    <row r="1511" spans="1:24" ht="15.75" thickBot="1" x14ac:dyDescent="0.3">
      <c r="A1511" s="4" t="s">
        <v>1545</v>
      </c>
      <c r="B1511" s="5">
        <v>1963</v>
      </c>
      <c r="C1511" s="4" t="s">
        <v>10</v>
      </c>
      <c r="D1511" s="5">
        <v>20</v>
      </c>
      <c r="E1511" s="5" t="str">
        <f>CONCATENATE(D1511," ",C1511," ",B1511)</f>
        <v>20 Jul 1963</v>
      </c>
      <c r="F1511" s="4" t="str">
        <f>IF(M1511&lt;=30,"20-30",IF(M1511&lt;=40,"31-40",IF(M1511&lt;=50,"41-50","51+")))</f>
        <v>51+</v>
      </c>
      <c r="G1511" s="19">
        <v>12815.44</v>
      </c>
      <c r="H1511" s="4" t="s">
        <v>12</v>
      </c>
      <c r="I1511" s="4" t="s">
        <v>12</v>
      </c>
      <c r="J1511" s="4" t="s">
        <v>247</v>
      </c>
      <c r="K1511" s="4"/>
      <c r="L1511" s="4" t="str">
        <f>VLOOKUP(A1511,'Customer Names'!$A$2:$B$2336,2,FALSE)</f>
        <v>Hails</v>
      </c>
      <c r="M1511" s="4">
        <f>DATEDIF(E1511,$K$2,"y")</f>
        <v>61</v>
      </c>
      <c r="N1511" s="4">
        <f>VLOOKUP(A1511,'Medical Examinations'!$A$2:$B$2336,2,FALSE)</f>
        <v>26.504999999999999</v>
      </c>
      <c r="O1511" s="4">
        <f>VLOOKUP(A1511,'Medical Examinations'!$A$1:$J$2336,3,FALSE)</f>
        <v>6.79</v>
      </c>
      <c r="P1511" s="4" t="str">
        <f>VLOOKUP(A1511,'Medical Examinations'!$A$1:$J$2336,4,FALSE)</f>
        <v>Yes</v>
      </c>
      <c r="Q1511" s="4" t="str">
        <f>VLOOKUP(A1511,'Medical Examinations'!$A$1:$J$2336,5,FALSE)</f>
        <v>No</v>
      </c>
      <c r="R1511" s="4">
        <f>VLOOKUP(A1511,'Medical Examinations'!$A$1:$J$2336,7,FALSE)</f>
        <v>1</v>
      </c>
      <c r="S1511" s="4" t="str">
        <f>VLOOKUP(A1511,'Medical Examinations'!$A$1:$J$2336,6,FALSE)</f>
        <v>Yes</v>
      </c>
      <c r="T1511" s="4" t="str">
        <f>VLOOKUP(A1511,'Medical Examinations'!$A$1:$J$2336,8,FALSE)</f>
        <v>No</v>
      </c>
      <c r="U1511" s="4" t="str">
        <f>VLOOKUP(A1511,'Medical Examinations'!$A$1:$J$2336,9,FALSE)</f>
        <v>Overweight</v>
      </c>
      <c r="V1511" s="4" t="str">
        <f>VLOOKUP(A1511,'Medical Examinations'!$A$1:$J$2336,10,FALSE)</f>
        <v>Diabetes</v>
      </c>
      <c r="W1511" s="4"/>
      <c r="X1511" s="4"/>
    </row>
    <row r="1512" spans="1:24" ht="15.75" thickBot="1" x14ac:dyDescent="0.3">
      <c r="A1512" s="4" t="s">
        <v>1546</v>
      </c>
      <c r="B1512" s="5">
        <v>1967</v>
      </c>
      <c r="C1512" s="4" t="s">
        <v>20</v>
      </c>
      <c r="D1512" s="5">
        <v>25</v>
      </c>
      <c r="E1512" s="5" t="str">
        <f>CONCATENATE(D1512," ",C1512," ",B1512)</f>
        <v>25 Sep 1967</v>
      </c>
      <c r="F1512" s="4" t="str">
        <f>IF(M1512&lt;=30,"20-30",IF(M1512&lt;=40,"31-40",IF(M1512&lt;=50,"41-50","51+")))</f>
        <v>51+</v>
      </c>
      <c r="G1512" s="19">
        <v>12823.25</v>
      </c>
      <c r="H1512" s="4" t="s">
        <v>12</v>
      </c>
      <c r="I1512" s="4" t="s">
        <v>12</v>
      </c>
      <c r="J1512" s="4" t="s">
        <v>300</v>
      </c>
      <c r="K1512" s="4"/>
      <c r="L1512" s="4" t="str">
        <f>VLOOKUP(A1512,'Customer Names'!$A$2:$B$2336,2,FALSE)</f>
        <v>Payne</v>
      </c>
      <c r="M1512" s="4">
        <f>DATEDIF(E1512,$K$2,"y")</f>
        <v>57</v>
      </c>
      <c r="N1512" s="4">
        <f>VLOOKUP(A1512,'Medical Examinations'!$A$2:$B$2336,2,FALSE)</f>
        <v>31.74</v>
      </c>
      <c r="O1512" s="4">
        <f>VLOOKUP(A1512,'Medical Examinations'!$A$1:$J$2336,3,FALSE)</f>
        <v>7.68</v>
      </c>
      <c r="P1512" s="4" t="str">
        <f>VLOOKUP(A1512,'Medical Examinations'!$A$1:$J$2336,4,FALSE)</f>
        <v>Yes</v>
      </c>
      <c r="Q1512" s="4" t="str">
        <f>VLOOKUP(A1512,'Medical Examinations'!$A$1:$J$2336,5,FALSE)</f>
        <v>No</v>
      </c>
      <c r="R1512" s="4">
        <f>VLOOKUP(A1512,'Medical Examinations'!$A$1:$J$2336,7,FALSE)</f>
        <v>0</v>
      </c>
      <c r="S1512" s="4" t="str">
        <f>VLOOKUP(A1512,'Medical Examinations'!$A$1:$J$2336,6,FALSE)</f>
        <v>No</v>
      </c>
      <c r="T1512" s="4" t="str">
        <f>VLOOKUP(A1512,'Medical Examinations'!$A$1:$J$2336,8,FALSE)</f>
        <v>No</v>
      </c>
      <c r="U1512" s="4" t="str">
        <f>VLOOKUP(A1512,'Medical Examinations'!$A$1:$J$2336,9,FALSE)</f>
        <v>Obesity</v>
      </c>
      <c r="V1512" s="4" t="str">
        <f>VLOOKUP(A1512,'Medical Examinations'!$A$1:$J$2336,10,FALSE)</f>
        <v>Diabetes</v>
      </c>
      <c r="W1512" s="4"/>
      <c r="X1512" s="4"/>
    </row>
    <row r="1513" spans="1:24" ht="15.75" thickBot="1" x14ac:dyDescent="0.3">
      <c r="A1513" s="4" t="s">
        <v>1547</v>
      </c>
      <c r="B1513" s="5">
        <v>2004</v>
      </c>
      <c r="C1513" s="4" t="s">
        <v>15</v>
      </c>
      <c r="D1513" s="5">
        <v>9</v>
      </c>
      <c r="E1513" s="5" t="str">
        <f>CONCATENATE(D1513," ",C1513," ",B1513)</f>
        <v>9 Nov 2004</v>
      </c>
      <c r="F1513" s="4" t="str">
        <f>IF(M1513&lt;=30,"20-30",IF(M1513&lt;=40,"31-40",IF(M1513&lt;=50,"41-50","51+")))</f>
        <v>20-30</v>
      </c>
      <c r="G1513" s="19">
        <v>12829.46</v>
      </c>
      <c r="H1513" s="4" t="s">
        <v>12</v>
      </c>
      <c r="I1513" s="4" t="s">
        <v>12</v>
      </c>
      <c r="J1513" s="4" t="s">
        <v>168</v>
      </c>
      <c r="K1513" s="4"/>
      <c r="L1513" s="4" t="str">
        <f>VLOOKUP(A1513,'Customer Names'!$A$2:$B$2336,2,FALSE)</f>
        <v>Nelson</v>
      </c>
      <c r="M1513" s="4">
        <f>DATEDIF(E1513,$K$2,"y")</f>
        <v>20</v>
      </c>
      <c r="N1513" s="4">
        <f>VLOOKUP(A1513,'Medical Examinations'!$A$2:$B$2336,2,FALSE)</f>
        <v>17.29</v>
      </c>
      <c r="O1513" s="4">
        <f>VLOOKUP(A1513,'Medical Examinations'!$A$1:$J$2336,3,FALSE)</f>
        <v>4.62</v>
      </c>
      <c r="P1513" s="4" t="str">
        <f>VLOOKUP(A1513,'Medical Examinations'!$A$1:$J$2336,4,FALSE)</f>
        <v>No</v>
      </c>
      <c r="Q1513" s="4" t="str">
        <f>VLOOKUP(A1513,'Medical Examinations'!$A$1:$J$2336,5,FALSE)</f>
        <v>Yes</v>
      </c>
      <c r="R1513" s="4">
        <f>VLOOKUP(A1513,'Medical Examinations'!$A$1:$J$2336,7,FALSE)</f>
        <v>1</v>
      </c>
      <c r="S1513" s="4" t="str">
        <f>VLOOKUP(A1513,'Medical Examinations'!$A$1:$J$2336,6,FALSE)</f>
        <v>No</v>
      </c>
      <c r="T1513" s="4" t="str">
        <f>VLOOKUP(A1513,'Medical Examinations'!$A$1:$J$2336,8,FALSE)</f>
        <v>Yes</v>
      </c>
      <c r="U1513" s="4" t="str">
        <f>VLOOKUP(A1513,'Medical Examinations'!$A$1:$J$2336,9,FALSE)</f>
        <v>Underweight</v>
      </c>
      <c r="V1513" s="4" t="str">
        <f>VLOOKUP(A1513,'Medical Examinations'!$A$1:$J$2336,10,FALSE)</f>
        <v>Normal</v>
      </c>
      <c r="W1513" s="4"/>
      <c r="X1513" s="4"/>
    </row>
    <row r="1514" spans="1:24" ht="15.75" thickBot="1" x14ac:dyDescent="0.3">
      <c r="A1514" s="4" t="s">
        <v>1548</v>
      </c>
      <c r="B1514" s="5">
        <v>1993</v>
      </c>
      <c r="C1514" s="4" t="s">
        <v>20</v>
      </c>
      <c r="D1514" s="5">
        <v>27</v>
      </c>
      <c r="E1514" s="5" t="str">
        <f>CONCATENATE(D1514," ",C1514," ",B1514)</f>
        <v>27 Sep 1993</v>
      </c>
      <c r="F1514" s="4" t="str">
        <f>IF(M1514&lt;=30,"20-30",IF(M1514&lt;=40,"31-40",IF(M1514&lt;=50,"41-50","51+")))</f>
        <v>31-40</v>
      </c>
      <c r="G1514" s="19">
        <v>12847.24</v>
      </c>
      <c r="H1514" s="4" t="s">
        <v>12</v>
      </c>
      <c r="I1514" s="4" t="s">
        <v>11</v>
      </c>
      <c r="J1514" s="4" t="s">
        <v>23</v>
      </c>
      <c r="K1514" s="4"/>
      <c r="L1514" s="4" t="str">
        <f>VLOOKUP(A1514,'Customer Names'!$A$2:$B$2336,2,FALSE)</f>
        <v>Humphrey</v>
      </c>
      <c r="M1514" s="4">
        <f>DATEDIF(E1514,$K$2,"y")</f>
        <v>31</v>
      </c>
      <c r="N1514" s="4">
        <f>VLOOKUP(A1514,'Medical Examinations'!$A$2:$B$2336,2,FALSE)</f>
        <v>52.54</v>
      </c>
      <c r="O1514" s="4">
        <f>VLOOKUP(A1514,'Medical Examinations'!$A$1:$J$2336,3,FALSE)</f>
        <v>5.12</v>
      </c>
      <c r="P1514" s="4" t="str">
        <f>VLOOKUP(A1514,'Medical Examinations'!$A$1:$J$2336,4,FALSE)</f>
        <v>No</v>
      </c>
      <c r="Q1514" s="4" t="str">
        <f>VLOOKUP(A1514,'Medical Examinations'!$A$1:$J$2336,5,FALSE)</f>
        <v>No</v>
      </c>
      <c r="R1514" s="4">
        <f>VLOOKUP(A1514,'Medical Examinations'!$A$1:$J$2336,7,FALSE)</f>
        <v>1</v>
      </c>
      <c r="S1514" s="4" t="str">
        <f>VLOOKUP(A1514,'Medical Examinations'!$A$1:$J$2336,6,FALSE)</f>
        <v>Yes</v>
      </c>
      <c r="T1514" s="4" t="str">
        <f>VLOOKUP(A1514,'Medical Examinations'!$A$1:$J$2336,8,FALSE)</f>
        <v>No</v>
      </c>
      <c r="U1514" s="4" t="str">
        <f>VLOOKUP(A1514,'Medical Examinations'!$A$1:$J$2336,9,FALSE)</f>
        <v>Obesity</v>
      </c>
      <c r="V1514" s="4" t="str">
        <f>VLOOKUP(A1514,'Medical Examinations'!$A$1:$J$2336,10,FALSE)</f>
        <v>Normal</v>
      </c>
      <c r="W1514" s="4"/>
      <c r="X1514" s="4"/>
    </row>
    <row r="1515" spans="1:24" ht="15.75" thickBot="1" x14ac:dyDescent="0.3">
      <c r="A1515" s="4" t="s">
        <v>1549</v>
      </c>
      <c r="B1515" s="5">
        <v>1973</v>
      </c>
      <c r="C1515" s="4" t="s">
        <v>20</v>
      </c>
      <c r="D1515" s="5">
        <v>22</v>
      </c>
      <c r="E1515" s="5" t="str">
        <f>CONCATENATE(D1515," ",C1515," ",B1515)</f>
        <v>22 Sep 1973</v>
      </c>
      <c r="F1515" s="4" t="str">
        <f>IF(M1515&lt;=30,"20-30",IF(M1515&lt;=40,"31-40",IF(M1515&lt;=50,"41-50","51+")))</f>
        <v>51+</v>
      </c>
      <c r="G1515" s="19">
        <v>12852.37</v>
      </c>
      <c r="H1515" s="4" t="s">
        <v>12</v>
      </c>
      <c r="I1515" s="4" t="s">
        <v>16</v>
      </c>
      <c r="J1515" s="4" t="s">
        <v>23</v>
      </c>
      <c r="K1515" s="4"/>
      <c r="L1515" s="4" t="str">
        <f>VLOOKUP(A1515,'Customer Names'!$A$2:$B$2336,2,FALSE)</f>
        <v>Stevenson</v>
      </c>
      <c r="M1515" s="4">
        <f>DATEDIF(E1515,$K$2,"y")</f>
        <v>51</v>
      </c>
      <c r="N1515" s="4">
        <f>VLOOKUP(A1515,'Medical Examinations'!$A$2:$B$2336,2,FALSE)</f>
        <v>37.409999999999997</v>
      </c>
      <c r="O1515" s="4">
        <f>VLOOKUP(A1515,'Medical Examinations'!$A$1:$J$2336,3,FALSE)</f>
        <v>7.21</v>
      </c>
      <c r="P1515" s="4" t="str">
        <f>VLOOKUP(A1515,'Medical Examinations'!$A$1:$J$2336,4,FALSE)</f>
        <v>No</v>
      </c>
      <c r="Q1515" s="4" t="str">
        <f>VLOOKUP(A1515,'Medical Examinations'!$A$1:$J$2336,5,FALSE)</f>
        <v>No</v>
      </c>
      <c r="R1515" s="4">
        <f>VLOOKUP(A1515,'Medical Examinations'!$A$1:$J$2336,7,FALSE)</f>
        <v>2</v>
      </c>
      <c r="S1515" s="4" t="str">
        <f>VLOOKUP(A1515,'Medical Examinations'!$A$1:$J$2336,6,FALSE)</f>
        <v>No</v>
      </c>
      <c r="T1515" s="4" t="str">
        <f>VLOOKUP(A1515,'Medical Examinations'!$A$1:$J$2336,8,FALSE)</f>
        <v>No</v>
      </c>
      <c r="U1515" s="4" t="str">
        <f>VLOOKUP(A1515,'Medical Examinations'!$A$1:$J$2336,9,FALSE)</f>
        <v>Obesity</v>
      </c>
      <c r="V1515" s="4" t="str">
        <f>VLOOKUP(A1515,'Medical Examinations'!$A$1:$J$2336,10,FALSE)</f>
        <v>Diabetes</v>
      </c>
      <c r="W1515" s="4"/>
      <c r="X1515" s="4"/>
    </row>
    <row r="1516" spans="1:24" ht="15.75" thickBot="1" x14ac:dyDescent="0.3">
      <c r="A1516" s="4" t="s">
        <v>1550</v>
      </c>
      <c r="B1516" s="5">
        <v>1963</v>
      </c>
      <c r="C1516" s="4" t="s">
        <v>20</v>
      </c>
      <c r="D1516" s="5">
        <v>27</v>
      </c>
      <c r="E1516" s="5" t="str">
        <f>CONCATENATE(D1516," ",C1516," ",B1516)</f>
        <v>27 Sep 1963</v>
      </c>
      <c r="F1516" s="4" t="str">
        <f>IF(M1516&lt;=30,"20-30",IF(M1516&lt;=40,"31-40",IF(M1516&lt;=50,"41-50","51+")))</f>
        <v>51+</v>
      </c>
      <c r="G1516" s="19">
        <v>12856.84</v>
      </c>
      <c r="H1516" s="4" t="s">
        <v>12</v>
      </c>
      <c r="I1516" s="4" t="s">
        <v>12</v>
      </c>
      <c r="J1516" s="4" t="s">
        <v>300</v>
      </c>
      <c r="K1516" s="4"/>
      <c r="L1516" s="4" t="str">
        <f>VLOOKUP(A1516,'Customer Names'!$A$2:$B$2336,2,FALSE)</f>
        <v>Jones</v>
      </c>
      <c r="M1516" s="4">
        <f>DATEDIF(E1516,$K$2,"y")</f>
        <v>61</v>
      </c>
      <c r="N1516" s="4">
        <f>VLOOKUP(A1516,'Medical Examinations'!$A$2:$B$2336,2,FALSE)</f>
        <v>28.81</v>
      </c>
      <c r="O1516" s="4">
        <f>VLOOKUP(A1516,'Medical Examinations'!$A$1:$J$2336,3,FALSE)</f>
        <v>10.8</v>
      </c>
      <c r="P1516" s="4" t="str">
        <f>VLOOKUP(A1516,'Medical Examinations'!$A$1:$J$2336,4,FALSE)</f>
        <v>Yes</v>
      </c>
      <c r="Q1516" s="4" t="str">
        <f>VLOOKUP(A1516,'Medical Examinations'!$A$1:$J$2336,5,FALSE)</f>
        <v>No</v>
      </c>
      <c r="R1516" s="4">
        <f>VLOOKUP(A1516,'Medical Examinations'!$A$1:$J$2336,7,FALSE)</f>
        <v>1</v>
      </c>
      <c r="S1516" s="4" t="str">
        <f>VLOOKUP(A1516,'Medical Examinations'!$A$1:$J$2336,6,FALSE)</f>
        <v>Yes</v>
      </c>
      <c r="T1516" s="4" t="str">
        <f>VLOOKUP(A1516,'Medical Examinations'!$A$1:$J$2336,8,FALSE)</f>
        <v>No</v>
      </c>
      <c r="U1516" s="4" t="str">
        <f>VLOOKUP(A1516,'Medical Examinations'!$A$1:$J$2336,9,FALSE)</f>
        <v>Overweight</v>
      </c>
      <c r="V1516" s="4" t="str">
        <f>VLOOKUP(A1516,'Medical Examinations'!$A$1:$J$2336,10,FALSE)</f>
        <v>Diabetes</v>
      </c>
      <c r="W1516" s="4"/>
      <c r="X1516" s="4"/>
    </row>
    <row r="1517" spans="1:24" ht="15.75" thickBot="1" x14ac:dyDescent="0.3">
      <c r="A1517" s="4" t="s">
        <v>1551</v>
      </c>
      <c r="B1517" s="5">
        <v>1984</v>
      </c>
      <c r="C1517" s="4" t="s">
        <v>34</v>
      </c>
      <c r="D1517" s="5">
        <v>6</v>
      </c>
      <c r="E1517" s="5" t="str">
        <f>CONCATENATE(D1517," ",C1517," ",B1517)</f>
        <v>6 Aug 1984</v>
      </c>
      <c r="F1517" s="4" t="str">
        <f>IF(M1517&lt;=30,"20-30",IF(M1517&lt;=40,"31-40",IF(M1517&lt;=50,"41-50","51+")))</f>
        <v>31-40</v>
      </c>
      <c r="G1517" s="19">
        <v>12870.31</v>
      </c>
      <c r="H1517" s="4" t="s">
        <v>12</v>
      </c>
      <c r="I1517" s="4" t="s">
        <v>12</v>
      </c>
      <c r="J1517" s="4" t="s">
        <v>23</v>
      </c>
      <c r="K1517" s="4"/>
      <c r="L1517" s="4" t="str">
        <f>VLOOKUP(A1517,'Customer Names'!$A$2:$B$2336,2,FALSE)</f>
        <v>Windler</v>
      </c>
      <c r="M1517" s="4">
        <f>DATEDIF(E1517,$K$2,"y")</f>
        <v>40</v>
      </c>
      <c r="N1517" s="4">
        <f>VLOOKUP(A1517,'Medical Examinations'!$A$2:$B$2336,2,FALSE)</f>
        <v>41.2</v>
      </c>
      <c r="O1517" s="4">
        <f>VLOOKUP(A1517,'Medical Examinations'!$A$1:$J$2336,3,FALSE)</f>
        <v>4.95</v>
      </c>
      <c r="P1517" s="4" t="str">
        <f>VLOOKUP(A1517,'Medical Examinations'!$A$1:$J$2336,4,FALSE)</f>
        <v>No</v>
      </c>
      <c r="Q1517" s="4" t="str">
        <f>VLOOKUP(A1517,'Medical Examinations'!$A$1:$J$2336,5,FALSE)</f>
        <v>No</v>
      </c>
      <c r="R1517" s="4">
        <f>VLOOKUP(A1517,'Medical Examinations'!$A$1:$J$2336,7,FALSE)</f>
        <v>1</v>
      </c>
      <c r="S1517" s="4" t="str">
        <f>VLOOKUP(A1517,'Medical Examinations'!$A$1:$J$2336,6,FALSE)</f>
        <v>No</v>
      </c>
      <c r="T1517" s="4" t="str">
        <f>VLOOKUP(A1517,'Medical Examinations'!$A$1:$J$2336,8,FALSE)</f>
        <v>No</v>
      </c>
      <c r="U1517" s="4" t="str">
        <f>VLOOKUP(A1517,'Medical Examinations'!$A$1:$J$2336,9,FALSE)</f>
        <v>Obesity</v>
      </c>
      <c r="V1517" s="4" t="str">
        <f>VLOOKUP(A1517,'Medical Examinations'!$A$1:$J$2336,10,FALSE)</f>
        <v>Normal</v>
      </c>
      <c r="W1517" s="4"/>
      <c r="X1517" s="4"/>
    </row>
    <row r="1518" spans="1:24" ht="15.75" thickBot="1" x14ac:dyDescent="0.3">
      <c r="A1518" s="4" t="s">
        <v>1552</v>
      </c>
      <c r="B1518" s="5">
        <v>2004</v>
      </c>
      <c r="C1518" s="4" t="s">
        <v>10</v>
      </c>
      <c r="D1518" s="5">
        <v>9</v>
      </c>
      <c r="E1518" s="5" t="str">
        <f>CONCATENATE(D1518," ",C1518," ",B1518)</f>
        <v>9 Jul 2004</v>
      </c>
      <c r="F1518" s="4" t="str">
        <f>IF(M1518&lt;=30,"20-30",IF(M1518&lt;=40,"31-40",IF(M1518&lt;=50,"41-50","51+")))</f>
        <v>20-30</v>
      </c>
      <c r="G1518" s="19">
        <v>12890.06</v>
      </c>
      <c r="H1518" s="4" t="s">
        <v>12</v>
      </c>
      <c r="I1518" s="4" t="s">
        <v>16</v>
      </c>
      <c r="J1518" s="4" t="s">
        <v>166</v>
      </c>
      <c r="K1518" s="4"/>
      <c r="L1518" s="4" t="str">
        <f>VLOOKUP(A1518,'Customer Names'!$A$2:$B$2336,2,FALSE)</f>
        <v>Nice</v>
      </c>
      <c r="M1518" s="4">
        <f>DATEDIF(E1518,$K$2,"y")</f>
        <v>20</v>
      </c>
      <c r="N1518" s="4">
        <f>VLOOKUP(A1518,'Medical Examinations'!$A$2:$B$2336,2,FALSE)</f>
        <v>39.14</v>
      </c>
      <c r="O1518" s="4">
        <f>VLOOKUP(A1518,'Medical Examinations'!$A$1:$J$2336,3,FALSE)</f>
        <v>4.91</v>
      </c>
      <c r="P1518" s="4" t="str">
        <f>VLOOKUP(A1518,'Medical Examinations'!$A$1:$J$2336,4,FALSE)</f>
        <v>No</v>
      </c>
      <c r="Q1518" s="4" t="str">
        <f>VLOOKUP(A1518,'Medical Examinations'!$A$1:$J$2336,5,FALSE)</f>
        <v>Yes</v>
      </c>
      <c r="R1518" s="4">
        <f>VLOOKUP(A1518,'Medical Examinations'!$A$1:$J$2336,7,FALSE)</f>
        <v>1</v>
      </c>
      <c r="S1518" s="4" t="str">
        <f>VLOOKUP(A1518,'Medical Examinations'!$A$1:$J$2336,6,FALSE)</f>
        <v>No</v>
      </c>
      <c r="T1518" s="4" t="str">
        <f>VLOOKUP(A1518,'Medical Examinations'!$A$1:$J$2336,8,FALSE)</f>
        <v>No</v>
      </c>
      <c r="U1518" s="4" t="str">
        <f>VLOOKUP(A1518,'Medical Examinations'!$A$1:$J$2336,9,FALSE)</f>
        <v>Obesity</v>
      </c>
      <c r="V1518" s="4" t="str">
        <f>VLOOKUP(A1518,'Medical Examinations'!$A$1:$J$2336,10,FALSE)</f>
        <v>Normal</v>
      </c>
      <c r="W1518" s="4"/>
      <c r="X1518" s="4"/>
    </row>
    <row r="1519" spans="1:24" ht="15.75" thickBot="1" x14ac:dyDescent="0.3">
      <c r="A1519" s="4" t="s">
        <v>1553</v>
      </c>
      <c r="B1519" s="5">
        <v>1963</v>
      </c>
      <c r="C1519" s="4" t="s">
        <v>34</v>
      </c>
      <c r="D1519" s="5">
        <v>16</v>
      </c>
      <c r="E1519" s="5" t="str">
        <f>CONCATENATE(D1519," ",C1519," ",B1519)</f>
        <v>16 Aug 1963</v>
      </c>
      <c r="F1519" s="4" t="str">
        <f>IF(M1519&lt;=30,"20-30",IF(M1519&lt;=40,"31-40",IF(M1519&lt;=50,"41-50","51+")))</f>
        <v>51+</v>
      </c>
      <c r="G1519" s="19">
        <v>12913.99</v>
      </c>
      <c r="H1519" s="4" t="s">
        <v>12</v>
      </c>
      <c r="I1519" s="4" t="s">
        <v>11</v>
      </c>
      <c r="J1519" s="4" t="s">
        <v>168</v>
      </c>
      <c r="K1519" s="4"/>
      <c r="L1519" s="4" t="str">
        <f>VLOOKUP(A1519,'Customer Names'!$A$2:$B$2336,2,FALSE)</f>
        <v>Clark</v>
      </c>
      <c r="M1519" s="4">
        <f>DATEDIF(E1519,$K$2,"y")</f>
        <v>61</v>
      </c>
      <c r="N1519" s="4">
        <f>VLOOKUP(A1519,'Medical Examinations'!$A$2:$B$2336,2,FALSE)</f>
        <v>25.46</v>
      </c>
      <c r="O1519" s="4">
        <f>VLOOKUP(A1519,'Medical Examinations'!$A$1:$J$2336,3,FALSE)</f>
        <v>8.77</v>
      </c>
      <c r="P1519" s="4" t="str">
        <f>VLOOKUP(A1519,'Medical Examinations'!$A$1:$J$2336,4,FALSE)</f>
        <v>Yes</v>
      </c>
      <c r="Q1519" s="4" t="str">
        <f>VLOOKUP(A1519,'Medical Examinations'!$A$1:$J$2336,5,FALSE)</f>
        <v>No</v>
      </c>
      <c r="R1519" s="4">
        <f>VLOOKUP(A1519,'Medical Examinations'!$A$1:$J$2336,7,FALSE)</f>
        <v>1</v>
      </c>
      <c r="S1519" s="4" t="str">
        <f>VLOOKUP(A1519,'Medical Examinations'!$A$1:$J$2336,6,FALSE)</f>
        <v>Yes</v>
      </c>
      <c r="T1519" s="4" t="str">
        <f>VLOOKUP(A1519,'Medical Examinations'!$A$1:$J$2336,8,FALSE)</f>
        <v>No</v>
      </c>
      <c r="U1519" s="4" t="str">
        <f>VLOOKUP(A1519,'Medical Examinations'!$A$1:$J$2336,9,FALSE)</f>
        <v>Overweight</v>
      </c>
      <c r="V1519" s="4" t="str">
        <f>VLOOKUP(A1519,'Medical Examinations'!$A$1:$J$2336,10,FALSE)</f>
        <v>Diabetes</v>
      </c>
      <c r="W1519" s="4"/>
      <c r="X1519" s="4"/>
    </row>
    <row r="1520" spans="1:24" ht="15.75" thickBot="1" x14ac:dyDescent="0.3">
      <c r="A1520" s="4" t="s">
        <v>1554</v>
      </c>
      <c r="B1520" s="5">
        <v>1963</v>
      </c>
      <c r="C1520" s="4" t="s">
        <v>20</v>
      </c>
      <c r="D1520" s="5">
        <v>1</v>
      </c>
      <c r="E1520" s="5" t="str">
        <f>CONCATENATE(D1520," ",C1520," ",B1520)</f>
        <v>1 Sep 1963</v>
      </c>
      <c r="F1520" s="4" t="str">
        <f>IF(M1520&lt;=30,"20-30",IF(M1520&lt;=40,"31-40",IF(M1520&lt;=50,"41-50","51+")))</f>
        <v>51+</v>
      </c>
      <c r="G1520" s="19">
        <v>12925.89</v>
      </c>
      <c r="H1520" s="4" t="s">
        <v>12</v>
      </c>
      <c r="I1520" s="4" t="s">
        <v>11</v>
      </c>
      <c r="J1520" s="4" t="s">
        <v>13</v>
      </c>
      <c r="K1520" s="4"/>
      <c r="L1520" s="4" t="str">
        <f>VLOOKUP(A1520,'Customer Names'!$A$2:$B$2336,2,FALSE)</f>
        <v>Duarte</v>
      </c>
      <c r="M1520" s="4">
        <f>DATEDIF(E1520,$K$2,"y")</f>
        <v>61</v>
      </c>
      <c r="N1520" s="4">
        <f>VLOOKUP(A1520,'Medical Examinations'!$A$2:$B$2336,2,FALSE)</f>
        <v>29.7</v>
      </c>
      <c r="O1520" s="4">
        <f>VLOOKUP(A1520,'Medical Examinations'!$A$1:$J$2336,3,FALSE)</f>
        <v>7.69</v>
      </c>
      <c r="P1520" s="4" t="str">
        <f>VLOOKUP(A1520,'Medical Examinations'!$A$1:$J$2336,4,FALSE)</f>
        <v>Yes</v>
      </c>
      <c r="Q1520" s="4" t="str">
        <f>VLOOKUP(A1520,'Medical Examinations'!$A$1:$J$2336,5,FALSE)</f>
        <v>No</v>
      </c>
      <c r="R1520" s="4">
        <f>VLOOKUP(A1520,'Medical Examinations'!$A$1:$J$2336,7,FALSE)</f>
        <v>1</v>
      </c>
      <c r="S1520" s="4" t="str">
        <f>VLOOKUP(A1520,'Medical Examinations'!$A$1:$J$2336,6,FALSE)</f>
        <v>Yes</v>
      </c>
      <c r="T1520" s="4" t="str">
        <f>VLOOKUP(A1520,'Medical Examinations'!$A$1:$J$2336,8,FALSE)</f>
        <v>No</v>
      </c>
      <c r="U1520" s="4" t="str">
        <f>VLOOKUP(A1520,'Medical Examinations'!$A$1:$J$2336,9,FALSE)</f>
        <v>Overweight</v>
      </c>
      <c r="V1520" s="4" t="str">
        <f>VLOOKUP(A1520,'Medical Examinations'!$A$1:$J$2336,10,FALSE)</f>
        <v>Diabetes</v>
      </c>
      <c r="W1520" s="4"/>
      <c r="X1520" s="4"/>
    </row>
    <row r="1521" spans="1:24" ht="15.75" thickBot="1" x14ac:dyDescent="0.3">
      <c r="A1521" s="4" t="s">
        <v>1555</v>
      </c>
      <c r="B1521" s="5">
        <v>1963</v>
      </c>
      <c r="C1521" s="4" t="s">
        <v>34</v>
      </c>
      <c r="D1521" s="5">
        <v>14</v>
      </c>
      <c r="E1521" s="5" t="str">
        <f>CONCATENATE(D1521," ",C1521," ",B1521)</f>
        <v>14 Aug 1963</v>
      </c>
      <c r="F1521" s="4" t="str">
        <f>IF(M1521&lt;=30,"20-30",IF(M1521&lt;=40,"31-40",IF(M1521&lt;=50,"41-50","51+")))</f>
        <v>51+</v>
      </c>
      <c r="G1521" s="19">
        <v>12928.79</v>
      </c>
      <c r="H1521" s="4" t="s">
        <v>12</v>
      </c>
      <c r="I1521" s="4" t="s">
        <v>11</v>
      </c>
      <c r="J1521" s="4" t="s">
        <v>13</v>
      </c>
      <c r="K1521" s="4"/>
      <c r="L1521" s="4" t="str">
        <f>VLOOKUP(A1521,'Customer Names'!$A$2:$B$2336,2,FALSE)</f>
        <v>Burke</v>
      </c>
      <c r="M1521" s="4">
        <f>DATEDIF(E1521,$K$2,"y")</f>
        <v>61</v>
      </c>
      <c r="N1521" s="4">
        <f>VLOOKUP(A1521,'Medical Examinations'!$A$2:$B$2336,2,FALSE)</f>
        <v>31.79</v>
      </c>
      <c r="O1521" s="4">
        <f>VLOOKUP(A1521,'Medical Examinations'!$A$1:$J$2336,3,FALSE)</f>
        <v>11.33</v>
      </c>
      <c r="P1521" s="4" t="str">
        <f>VLOOKUP(A1521,'Medical Examinations'!$A$1:$J$2336,4,FALSE)</f>
        <v>Yes</v>
      </c>
      <c r="Q1521" s="4" t="str">
        <f>VLOOKUP(A1521,'Medical Examinations'!$A$1:$J$2336,5,FALSE)</f>
        <v>No</v>
      </c>
      <c r="R1521" s="4">
        <f>VLOOKUP(A1521,'Medical Examinations'!$A$1:$J$2336,7,FALSE)</f>
        <v>1</v>
      </c>
      <c r="S1521" s="4" t="str">
        <f>VLOOKUP(A1521,'Medical Examinations'!$A$1:$J$2336,6,FALSE)</f>
        <v>Yes</v>
      </c>
      <c r="T1521" s="4" t="str">
        <f>VLOOKUP(A1521,'Medical Examinations'!$A$1:$J$2336,8,FALSE)</f>
        <v>No</v>
      </c>
      <c r="U1521" s="4" t="str">
        <f>VLOOKUP(A1521,'Medical Examinations'!$A$1:$J$2336,9,FALSE)</f>
        <v>Obesity</v>
      </c>
      <c r="V1521" s="4" t="str">
        <f>VLOOKUP(A1521,'Medical Examinations'!$A$1:$J$2336,10,FALSE)</f>
        <v>Diabetes</v>
      </c>
      <c r="W1521" s="4"/>
      <c r="X1521" s="4"/>
    </row>
    <row r="1522" spans="1:24" ht="15.75" thickBot="1" x14ac:dyDescent="0.3">
      <c r="A1522" s="4" t="s">
        <v>1556</v>
      </c>
      <c r="B1522" s="5">
        <v>1966</v>
      </c>
      <c r="C1522" s="4" t="s">
        <v>30</v>
      </c>
      <c r="D1522" s="5">
        <v>22</v>
      </c>
      <c r="E1522" s="5" t="str">
        <f>CONCATENATE(D1522," ",C1522," ",B1522)</f>
        <v>22 Dec 1966</v>
      </c>
      <c r="F1522" s="4" t="str">
        <f>IF(M1522&lt;=30,"20-30",IF(M1522&lt;=40,"31-40",IF(M1522&lt;=50,"41-50","51+")))</f>
        <v>51+</v>
      </c>
      <c r="G1522" s="19">
        <v>12949.16</v>
      </c>
      <c r="H1522" s="4" t="s">
        <v>12</v>
      </c>
      <c r="I1522" s="4" t="s">
        <v>12</v>
      </c>
      <c r="J1522" s="4" t="s">
        <v>13</v>
      </c>
      <c r="K1522" s="4"/>
      <c r="L1522" s="4" t="str">
        <f>VLOOKUP(A1522,'Customer Names'!$A$2:$B$2336,2,FALSE)</f>
        <v>Takeda</v>
      </c>
      <c r="M1522" s="4">
        <f>DATEDIF(E1522,$K$2,"y")</f>
        <v>58</v>
      </c>
      <c r="N1522" s="4">
        <f>VLOOKUP(A1522,'Medical Examinations'!$A$2:$B$2336,2,FALSE)</f>
        <v>33.659999999999997</v>
      </c>
      <c r="O1522" s="4">
        <f>VLOOKUP(A1522,'Medical Examinations'!$A$1:$J$2336,3,FALSE)</f>
        <v>5.42</v>
      </c>
      <c r="P1522" s="4" t="str">
        <f>VLOOKUP(A1522,'Medical Examinations'!$A$1:$J$2336,4,FALSE)</f>
        <v>Yes</v>
      </c>
      <c r="Q1522" s="4" t="str">
        <f>VLOOKUP(A1522,'Medical Examinations'!$A$1:$J$2336,5,FALSE)</f>
        <v>No</v>
      </c>
      <c r="R1522" s="4">
        <f>VLOOKUP(A1522,'Medical Examinations'!$A$1:$J$2336,7,FALSE)</f>
        <v>2</v>
      </c>
      <c r="S1522" s="4" t="str">
        <f>VLOOKUP(A1522,'Medical Examinations'!$A$1:$J$2336,6,FALSE)</f>
        <v>No</v>
      </c>
      <c r="T1522" s="4" t="str">
        <f>VLOOKUP(A1522,'Medical Examinations'!$A$1:$J$2336,8,FALSE)</f>
        <v>No</v>
      </c>
      <c r="U1522" s="4" t="str">
        <f>VLOOKUP(A1522,'Medical Examinations'!$A$1:$J$2336,9,FALSE)</f>
        <v>Obesity</v>
      </c>
      <c r="V1522" s="4" t="str">
        <f>VLOOKUP(A1522,'Medical Examinations'!$A$1:$J$2336,10,FALSE)</f>
        <v>Normal</v>
      </c>
      <c r="W1522" s="4"/>
      <c r="X1522" s="4"/>
    </row>
    <row r="1523" spans="1:24" ht="15.75" thickBot="1" x14ac:dyDescent="0.3">
      <c r="A1523" s="4" t="s">
        <v>1557</v>
      </c>
      <c r="B1523" s="5">
        <v>1961</v>
      </c>
      <c r="C1523" s="4" t="s">
        <v>34</v>
      </c>
      <c r="D1523" s="5">
        <v>20</v>
      </c>
      <c r="E1523" s="5" t="str">
        <f>CONCATENATE(D1523," ",C1523," ",B1523)</f>
        <v>20 Aug 1961</v>
      </c>
      <c r="F1523" s="4" t="str">
        <f>IF(M1523&lt;=30,"20-30",IF(M1523&lt;=40,"31-40",IF(M1523&lt;=50,"41-50","51+")))</f>
        <v>51+</v>
      </c>
      <c r="G1523" s="19">
        <v>12950.07</v>
      </c>
      <c r="H1523" s="4" t="s">
        <v>12</v>
      </c>
      <c r="I1523" s="4" t="s">
        <v>16</v>
      </c>
      <c r="J1523" s="4" t="s">
        <v>23</v>
      </c>
      <c r="K1523" s="4"/>
      <c r="L1523" s="4" t="str">
        <f>VLOOKUP(A1523,'Customer Names'!$A$2:$B$2336,2,FALSE)</f>
        <v>Levy</v>
      </c>
      <c r="M1523" s="4">
        <f>DATEDIF(E1523,$K$2,"y")</f>
        <v>63</v>
      </c>
      <c r="N1523" s="4">
        <f>VLOOKUP(A1523,'Medical Examinations'!$A$2:$B$2336,2,FALSE)</f>
        <v>38.380000000000003</v>
      </c>
      <c r="O1523" s="4">
        <f>VLOOKUP(A1523,'Medical Examinations'!$A$1:$J$2336,3,FALSE)</f>
        <v>8.26</v>
      </c>
      <c r="P1523" s="4" t="str">
        <f>VLOOKUP(A1523,'Medical Examinations'!$A$1:$J$2336,4,FALSE)</f>
        <v>Yes</v>
      </c>
      <c r="Q1523" s="4" t="str">
        <f>VLOOKUP(A1523,'Medical Examinations'!$A$1:$J$2336,5,FALSE)</f>
        <v>No</v>
      </c>
      <c r="R1523" s="4">
        <f>VLOOKUP(A1523,'Medical Examinations'!$A$1:$J$2336,7,FALSE)</f>
        <v>2</v>
      </c>
      <c r="S1523" s="4" t="str">
        <f>VLOOKUP(A1523,'Medical Examinations'!$A$1:$J$2336,6,FALSE)</f>
        <v>No</v>
      </c>
      <c r="T1523" s="4" t="str">
        <f>VLOOKUP(A1523,'Medical Examinations'!$A$1:$J$2336,8,FALSE)</f>
        <v>No</v>
      </c>
      <c r="U1523" s="4" t="str">
        <f>VLOOKUP(A1523,'Medical Examinations'!$A$1:$J$2336,9,FALSE)</f>
        <v>Obesity</v>
      </c>
      <c r="V1523" s="4" t="str">
        <f>VLOOKUP(A1523,'Medical Examinations'!$A$1:$J$2336,10,FALSE)</f>
        <v>Diabetes</v>
      </c>
      <c r="W1523" s="4"/>
      <c r="X1523" s="4"/>
    </row>
    <row r="1524" spans="1:24" ht="15.75" thickBot="1" x14ac:dyDescent="0.3">
      <c r="A1524" s="4" t="s">
        <v>1558</v>
      </c>
      <c r="B1524" s="5">
        <v>1960</v>
      </c>
      <c r="C1524" s="4" t="s">
        <v>15</v>
      </c>
      <c r="D1524" s="5">
        <v>4</v>
      </c>
      <c r="E1524" s="5" t="str">
        <f>CONCATENATE(D1524," ",C1524," ",B1524)</f>
        <v>4 Nov 1960</v>
      </c>
      <c r="F1524" s="4" t="str">
        <f>IF(M1524&lt;=30,"20-30",IF(M1524&lt;=40,"31-40",IF(M1524&lt;=50,"41-50","51+")))</f>
        <v>51+</v>
      </c>
      <c r="G1524" s="19">
        <v>12957.12</v>
      </c>
      <c r="H1524" s="4" t="s">
        <v>12</v>
      </c>
      <c r="I1524" s="4" t="s">
        <v>16</v>
      </c>
      <c r="J1524" s="4" t="s">
        <v>42</v>
      </c>
      <c r="K1524" s="4"/>
      <c r="L1524" s="4" t="str">
        <f>VLOOKUP(A1524,'Customer Names'!$A$2:$B$2336,2,FALSE)</f>
        <v>Pinney</v>
      </c>
      <c r="M1524" s="4">
        <f>DATEDIF(E1524,$K$2,"y")</f>
        <v>64</v>
      </c>
      <c r="N1524" s="4">
        <f>VLOOKUP(A1524,'Medical Examinations'!$A$2:$B$2336,2,FALSE)</f>
        <v>21.4</v>
      </c>
      <c r="O1524" s="4">
        <f>VLOOKUP(A1524,'Medical Examinations'!$A$1:$J$2336,3,FALSE)</f>
        <v>9.0299999999999994</v>
      </c>
      <c r="P1524" s="4" t="str">
        <f>VLOOKUP(A1524,'Medical Examinations'!$A$1:$J$2336,4,FALSE)</f>
        <v>No</v>
      </c>
      <c r="Q1524" s="4" t="str">
        <f>VLOOKUP(A1524,'Medical Examinations'!$A$1:$J$2336,5,FALSE)</f>
        <v>No</v>
      </c>
      <c r="R1524" s="4">
        <f>VLOOKUP(A1524,'Medical Examinations'!$A$1:$J$2336,7,FALSE)</f>
        <v>0</v>
      </c>
      <c r="S1524" s="4" t="str">
        <f>VLOOKUP(A1524,'Medical Examinations'!$A$1:$J$2336,6,FALSE)</f>
        <v>No</v>
      </c>
      <c r="T1524" s="4" t="str">
        <f>VLOOKUP(A1524,'Medical Examinations'!$A$1:$J$2336,8,FALSE)</f>
        <v>No</v>
      </c>
      <c r="U1524" s="4" t="str">
        <f>VLOOKUP(A1524,'Medical Examinations'!$A$1:$J$2336,9,FALSE)</f>
        <v>Normal Weight</v>
      </c>
      <c r="V1524" s="4" t="str">
        <f>VLOOKUP(A1524,'Medical Examinations'!$A$1:$J$2336,10,FALSE)</f>
        <v>Diabetes</v>
      </c>
      <c r="W1524" s="4"/>
      <c r="X1524" s="4"/>
    </row>
    <row r="1525" spans="1:24" ht="15.75" thickBot="1" x14ac:dyDescent="0.3">
      <c r="A1525" s="4" t="s">
        <v>1559</v>
      </c>
      <c r="B1525" s="5">
        <v>1960</v>
      </c>
      <c r="C1525" s="4" t="s">
        <v>18</v>
      </c>
      <c r="D1525" s="5">
        <v>22</v>
      </c>
      <c r="E1525" s="5" t="str">
        <f>CONCATENATE(D1525," ",C1525," ",B1525)</f>
        <v>22 Jun 1960</v>
      </c>
      <c r="F1525" s="4" t="str">
        <f>IF(M1525&lt;=30,"20-30",IF(M1525&lt;=40,"31-40",IF(M1525&lt;=50,"41-50","51+")))</f>
        <v>51+</v>
      </c>
      <c r="G1525" s="19">
        <v>12979.36</v>
      </c>
      <c r="H1525" s="4" t="s">
        <v>12</v>
      </c>
      <c r="I1525" s="4" t="s">
        <v>16</v>
      </c>
      <c r="J1525" s="4" t="s">
        <v>42</v>
      </c>
      <c r="K1525" s="4"/>
      <c r="L1525" s="4" t="str">
        <f>VLOOKUP(A1525,'Customer Names'!$A$2:$B$2336,2,FALSE)</f>
        <v>Edwards</v>
      </c>
      <c r="M1525" s="4">
        <f>DATEDIF(E1525,$K$2,"y")</f>
        <v>64</v>
      </c>
      <c r="N1525" s="4">
        <f>VLOOKUP(A1525,'Medical Examinations'!$A$2:$B$2336,2,FALSE)</f>
        <v>37.4</v>
      </c>
      <c r="O1525" s="4">
        <f>VLOOKUP(A1525,'Medical Examinations'!$A$1:$J$2336,3,FALSE)</f>
        <v>11.46</v>
      </c>
      <c r="P1525" s="4" t="str">
        <f>VLOOKUP(A1525,'Medical Examinations'!$A$1:$J$2336,4,FALSE)</f>
        <v>No</v>
      </c>
      <c r="Q1525" s="4" t="str">
        <f>VLOOKUP(A1525,'Medical Examinations'!$A$1:$J$2336,5,FALSE)</f>
        <v>No</v>
      </c>
      <c r="R1525" s="4">
        <f>VLOOKUP(A1525,'Medical Examinations'!$A$1:$J$2336,7,FALSE)</f>
        <v>0</v>
      </c>
      <c r="S1525" s="4" t="str">
        <f>VLOOKUP(A1525,'Medical Examinations'!$A$1:$J$2336,6,FALSE)</f>
        <v>No</v>
      </c>
      <c r="T1525" s="4" t="str">
        <f>VLOOKUP(A1525,'Medical Examinations'!$A$1:$J$2336,8,FALSE)</f>
        <v>No</v>
      </c>
      <c r="U1525" s="4" t="str">
        <f>VLOOKUP(A1525,'Medical Examinations'!$A$1:$J$2336,9,FALSE)</f>
        <v>Obesity</v>
      </c>
      <c r="V1525" s="4" t="str">
        <f>VLOOKUP(A1525,'Medical Examinations'!$A$1:$J$2336,10,FALSE)</f>
        <v>Diabetes</v>
      </c>
      <c r="W1525" s="4"/>
      <c r="X1525" s="4"/>
    </row>
    <row r="1526" spans="1:24" ht="15.75" thickBot="1" x14ac:dyDescent="0.3">
      <c r="A1526" s="4" t="s">
        <v>1560</v>
      </c>
      <c r="B1526" s="5">
        <v>1960</v>
      </c>
      <c r="C1526" s="4" t="s">
        <v>20</v>
      </c>
      <c r="D1526" s="5">
        <v>23</v>
      </c>
      <c r="E1526" s="5" t="str">
        <f>CONCATENATE(D1526," ",C1526," ",B1526)</f>
        <v>23 Sep 1960</v>
      </c>
      <c r="F1526" s="4" t="str">
        <f>IF(M1526&lt;=30,"20-30",IF(M1526&lt;=40,"31-40",IF(M1526&lt;=50,"41-50","51+")))</f>
        <v>51+</v>
      </c>
      <c r="G1526" s="19">
        <v>12981.35</v>
      </c>
      <c r="H1526" s="4" t="s">
        <v>12</v>
      </c>
      <c r="I1526" s="4" t="s">
        <v>12</v>
      </c>
      <c r="J1526" s="4" t="s">
        <v>13</v>
      </c>
      <c r="K1526" s="4"/>
      <c r="L1526" s="4" t="str">
        <f>VLOOKUP(A1526,'Customer Names'!$A$2:$B$2336,2,FALSE)</f>
        <v>Fernandez</v>
      </c>
      <c r="M1526" s="4">
        <f>DATEDIF(E1526,$K$2,"y")</f>
        <v>64</v>
      </c>
      <c r="N1526" s="4">
        <f>VLOOKUP(A1526,'Medical Examinations'!$A$2:$B$2336,2,FALSE)</f>
        <v>38.83</v>
      </c>
      <c r="O1526" s="4">
        <f>VLOOKUP(A1526,'Medical Examinations'!$A$1:$J$2336,3,FALSE)</f>
        <v>11.86</v>
      </c>
      <c r="P1526" s="4" t="str">
        <f>VLOOKUP(A1526,'Medical Examinations'!$A$1:$J$2336,4,FALSE)</f>
        <v>No</v>
      </c>
      <c r="Q1526" s="4" t="str">
        <f>VLOOKUP(A1526,'Medical Examinations'!$A$1:$J$2336,5,FALSE)</f>
        <v>No</v>
      </c>
      <c r="R1526" s="4">
        <f>VLOOKUP(A1526,'Medical Examinations'!$A$1:$J$2336,7,FALSE)</f>
        <v>0</v>
      </c>
      <c r="S1526" s="4" t="str">
        <f>VLOOKUP(A1526,'Medical Examinations'!$A$1:$J$2336,6,FALSE)</f>
        <v>No</v>
      </c>
      <c r="T1526" s="4" t="str">
        <f>VLOOKUP(A1526,'Medical Examinations'!$A$1:$J$2336,8,FALSE)</f>
        <v>No</v>
      </c>
      <c r="U1526" s="4" t="str">
        <f>VLOOKUP(A1526,'Medical Examinations'!$A$1:$J$2336,9,FALSE)</f>
        <v>Obesity</v>
      </c>
      <c r="V1526" s="4" t="str">
        <f>VLOOKUP(A1526,'Medical Examinations'!$A$1:$J$2336,10,FALSE)</f>
        <v>Diabetes</v>
      </c>
      <c r="W1526" s="4"/>
      <c r="X1526" s="4"/>
    </row>
    <row r="1527" spans="1:24" ht="15.75" thickBot="1" x14ac:dyDescent="0.3">
      <c r="A1527" s="4" t="s">
        <v>1561</v>
      </c>
      <c r="B1527" s="5">
        <v>1960</v>
      </c>
      <c r="C1527" s="4" t="s">
        <v>15</v>
      </c>
      <c r="D1527" s="5">
        <v>28</v>
      </c>
      <c r="E1527" s="5" t="str">
        <f>CONCATENATE(D1527," ",C1527," ",B1527)</f>
        <v>28 Nov 1960</v>
      </c>
      <c r="F1527" s="4" t="str">
        <f>IF(M1527&lt;=30,"20-30",IF(M1527&lt;=40,"31-40",IF(M1527&lt;=50,"41-50","51+")))</f>
        <v>51+</v>
      </c>
      <c r="G1527" s="19">
        <v>12982.87</v>
      </c>
      <c r="H1527" s="4" t="s">
        <v>12</v>
      </c>
      <c r="I1527" s="4" t="s">
        <v>16</v>
      </c>
      <c r="J1527" s="4" t="s">
        <v>13</v>
      </c>
      <c r="K1527" s="4"/>
      <c r="L1527" s="4" t="str">
        <f>VLOOKUP(A1527,'Customer Names'!$A$2:$B$2336,2,FALSE)</f>
        <v>Wiltse</v>
      </c>
      <c r="M1527" s="4">
        <f>DATEDIF(E1527,$K$2,"y")</f>
        <v>64</v>
      </c>
      <c r="N1527" s="4">
        <f>VLOOKUP(A1527,'Medical Examinations'!$A$2:$B$2336,2,FALSE)</f>
        <v>39.93</v>
      </c>
      <c r="O1527" s="4">
        <f>VLOOKUP(A1527,'Medical Examinations'!$A$1:$J$2336,3,FALSE)</f>
        <v>8.75</v>
      </c>
      <c r="P1527" s="4" t="str">
        <f>VLOOKUP(A1527,'Medical Examinations'!$A$1:$J$2336,4,FALSE)</f>
        <v>No</v>
      </c>
      <c r="Q1527" s="4" t="str">
        <f>VLOOKUP(A1527,'Medical Examinations'!$A$1:$J$2336,5,FALSE)</f>
        <v>No</v>
      </c>
      <c r="R1527" s="4">
        <f>VLOOKUP(A1527,'Medical Examinations'!$A$1:$J$2336,7,FALSE)</f>
        <v>0</v>
      </c>
      <c r="S1527" s="4" t="str">
        <f>VLOOKUP(A1527,'Medical Examinations'!$A$1:$J$2336,6,FALSE)</f>
        <v>No</v>
      </c>
      <c r="T1527" s="4" t="str">
        <f>VLOOKUP(A1527,'Medical Examinations'!$A$1:$J$2336,8,FALSE)</f>
        <v>No</v>
      </c>
      <c r="U1527" s="4" t="str">
        <f>VLOOKUP(A1527,'Medical Examinations'!$A$1:$J$2336,9,FALSE)</f>
        <v>Obesity</v>
      </c>
      <c r="V1527" s="4" t="str">
        <f>VLOOKUP(A1527,'Medical Examinations'!$A$1:$J$2336,10,FALSE)</f>
        <v>Diabetes</v>
      </c>
      <c r="W1527" s="4"/>
      <c r="X1527" s="4"/>
    </row>
    <row r="1528" spans="1:24" ht="15.75" thickBot="1" x14ac:dyDescent="0.3">
      <c r="A1528" s="4" t="s">
        <v>1562</v>
      </c>
      <c r="B1528" s="5">
        <v>1979</v>
      </c>
      <c r="C1528" s="4" t="s">
        <v>15</v>
      </c>
      <c r="D1528" s="5">
        <v>27</v>
      </c>
      <c r="E1528" s="5" t="str">
        <f>CONCATENATE(D1528," ",C1528," ",B1528)</f>
        <v>27 Nov 1979</v>
      </c>
      <c r="F1528" s="4" t="str">
        <f>IF(M1528&lt;=30,"20-30",IF(M1528&lt;=40,"31-40",IF(M1528&lt;=50,"41-50","51+")))</f>
        <v>41-50</v>
      </c>
      <c r="G1528" s="19">
        <v>12994.12</v>
      </c>
      <c r="H1528" s="4" t="s">
        <v>12</v>
      </c>
      <c r="I1528" s="4" t="s">
        <v>11</v>
      </c>
      <c r="J1528" s="4" t="s">
        <v>535</v>
      </c>
      <c r="K1528" s="4"/>
      <c r="L1528" s="4" t="str">
        <f>VLOOKUP(A1528,'Customer Names'!$A$2:$B$2336,2,FALSE)</f>
        <v>Engnes</v>
      </c>
      <c r="M1528" s="4">
        <f>DATEDIF(E1528,$K$2,"y")</f>
        <v>45</v>
      </c>
      <c r="N1528" s="4">
        <f>VLOOKUP(A1528,'Medical Examinations'!$A$2:$B$2336,2,FALSE)</f>
        <v>38.14</v>
      </c>
      <c r="O1528" s="4">
        <f>VLOOKUP(A1528,'Medical Examinations'!$A$1:$J$2336,3,FALSE)</f>
        <v>5.58</v>
      </c>
      <c r="P1528" s="4" t="str">
        <f>VLOOKUP(A1528,'Medical Examinations'!$A$1:$J$2336,4,FALSE)</f>
        <v>No</v>
      </c>
      <c r="Q1528" s="4" t="str">
        <f>VLOOKUP(A1528,'Medical Examinations'!$A$1:$J$2336,5,FALSE)</f>
        <v>No</v>
      </c>
      <c r="R1528" s="4">
        <f>VLOOKUP(A1528,'Medical Examinations'!$A$1:$J$2336,7,FALSE)</f>
        <v>1</v>
      </c>
      <c r="S1528" s="4" t="str">
        <f>VLOOKUP(A1528,'Medical Examinations'!$A$1:$J$2336,6,FALSE)</f>
        <v>Yes</v>
      </c>
      <c r="T1528" s="4" t="str">
        <f>VLOOKUP(A1528,'Medical Examinations'!$A$1:$J$2336,8,FALSE)</f>
        <v>No</v>
      </c>
      <c r="U1528" s="4" t="str">
        <f>VLOOKUP(A1528,'Medical Examinations'!$A$1:$J$2336,9,FALSE)</f>
        <v>Obesity</v>
      </c>
      <c r="V1528" s="4" t="str">
        <f>VLOOKUP(A1528,'Medical Examinations'!$A$1:$J$2336,10,FALSE)</f>
        <v>Normal</v>
      </c>
      <c r="W1528" s="4"/>
      <c r="X1528" s="4"/>
    </row>
    <row r="1529" spans="1:24" ht="15.75" thickBot="1" x14ac:dyDescent="0.3">
      <c r="A1529" s="4" t="s">
        <v>1563</v>
      </c>
      <c r="B1529" s="5">
        <v>1981</v>
      </c>
      <c r="C1529" s="4" t="s">
        <v>36</v>
      </c>
      <c r="D1529" s="5">
        <v>30</v>
      </c>
      <c r="E1529" s="5" t="str">
        <f>CONCATENATE(D1529," ",C1529," ",B1529)</f>
        <v>30 Oct 1981</v>
      </c>
      <c r="F1529" s="4" t="str">
        <f>IF(M1529&lt;=30,"20-30",IF(M1529&lt;=40,"31-40",IF(M1529&lt;=50,"41-50","51+")))</f>
        <v>41-50</v>
      </c>
      <c r="G1529" s="19">
        <v>13002.91</v>
      </c>
      <c r="H1529" s="4" t="s">
        <v>12</v>
      </c>
      <c r="I1529" s="4" t="s">
        <v>16</v>
      </c>
      <c r="J1529" s="4" t="s">
        <v>23</v>
      </c>
      <c r="K1529" s="4"/>
      <c r="L1529" s="4" t="str">
        <f>VLOOKUP(A1529,'Customer Names'!$A$2:$B$2336,2,FALSE)</f>
        <v>Revenis</v>
      </c>
      <c r="M1529" s="4">
        <f>DATEDIF(E1529,$K$2,"y")</f>
        <v>43</v>
      </c>
      <c r="N1529" s="4">
        <f>VLOOKUP(A1529,'Medical Examinations'!$A$2:$B$2336,2,FALSE)</f>
        <v>42.51</v>
      </c>
      <c r="O1529" s="4">
        <f>VLOOKUP(A1529,'Medical Examinations'!$A$1:$J$2336,3,FALSE)</f>
        <v>8.2100000000000009</v>
      </c>
      <c r="P1529" s="4" t="str">
        <f>VLOOKUP(A1529,'Medical Examinations'!$A$1:$J$2336,4,FALSE)</f>
        <v>Yes</v>
      </c>
      <c r="Q1529" s="4" t="str">
        <f>VLOOKUP(A1529,'Medical Examinations'!$A$1:$J$2336,5,FALSE)</f>
        <v>No</v>
      </c>
      <c r="R1529" s="4">
        <f>VLOOKUP(A1529,'Medical Examinations'!$A$1:$J$2336,7,FALSE)</f>
        <v>0</v>
      </c>
      <c r="S1529" s="4" t="str">
        <f>VLOOKUP(A1529,'Medical Examinations'!$A$1:$J$2336,6,FALSE)</f>
        <v>No</v>
      </c>
      <c r="T1529" s="4" t="str">
        <f>VLOOKUP(A1529,'Medical Examinations'!$A$1:$J$2336,8,FALSE)</f>
        <v>No</v>
      </c>
      <c r="U1529" s="4" t="str">
        <f>VLOOKUP(A1529,'Medical Examinations'!$A$1:$J$2336,9,FALSE)</f>
        <v>Obesity</v>
      </c>
      <c r="V1529" s="4" t="str">
        <f>VLOOKUP(A1529,'Medical Examinations'!$A$1:$J$2336,10,FALSE)</f>
        <v>Diabetes</v>
      </c>
      <c r="W1529" s="4"/>
      <c r="X1529" s="4"/>
    </row>
    <row r="1530" spans="1:24" ht="15.75" thickBot="1" x14ac:dyDescent="0.3">
      <c r="A1530" s="4" t="s">
        <v>1564</v>
      </c>
      <c r="B1530" s="5">
        <v>1962</v>
      </c>
      <c r="C1530" s="4" t="s">
        <v>18</v>
      </c>
      <c r="D1530" s="5">
        <v>24</v>
      </c>
      <c r="E1530" s="5" t="str">
        <f>CONCATENATE(D1530," ",C1530," ",B1530)</f>
        <v>24 Jun 1962</v>
      </c>
      <c r="F1530" s="4" t="str">
        <f>IF(M1530&lt;=30,"20-30",IF(M1530&lt;=40,"31-40",IF(M1530&lt;=50,"41-50","51+")))</f>
        <v>51+</v>
      </c>
      <c r="G1530" s="19">
        <v>13004.95</v>
      </c>
      <c r="H1530" s="4" t="s">
        <v>12</v>
      </c>
      <c r="I1530" s="4" t="s">
        <v>16</v>
      </c>
      <c r="J1530" s="4" t="s">
        <v>23</v>
      </c>
      <c r="K1530" s="4"/>
      <c r="L1530" s="4" t="str">
        <f>VLOOKUP(A1530,'Customer Names'!$A$2:$B$2336,2,FALSE)</f>
        <v>Swenson</v>
      </c>
      <c r="M1530" s="4">
        <f>DATEDIF(E1530,$K$2,"y")</f>
        <v>62</v>
      </c>
      <c r="N1530" s="4">
        <f>VLOOKUP(A1530,'Medical Examinations'!$A$2:$B$2336,2,FALSE)</f>
        <v>29.53</v>
      </c>
      <c r="O1530" s="4">
        <f>VLOOKUP(A1530,'Medical Examinations'!$A$1:$J$2336,3,FALSE)</f>
        <v>10.64</v>
      </c>
      <c r="P1530" s="4" t="str">
        <f>VLOOKUP(A1530,'Medical Examinations'!$A$1:$J$2336,4,FALSE)</f>
        <v>No</v>
      </c>
      <c r="Q1530" s="4" t="str">
        <f>VLOOKUP(A1530,'Medical Examinations'!$A$1:$J$2336,5,FALSE)</f>
        <v>No</v>
      </c>
      <c r="R1530" s="4">
        <f>VLOOKUP(A1530,'Medical Examinations'!$A$1:$J$2336,7,FALSE)</f>
        <v>0</v>
      </c>
      <c r="S1530" s="4" t="str">
        <f>VLOOKUP(A1530,'Medical Examinations'!$A$1:$J$2336,6,FALSE)</f>
        <v>No</v>
      </c>
      <c r="T1530" s="4" t="str">
        <f>VLOOKUP(A1530,'Medical Examinations'!$A$1:$J$2336,8,FALSE)</f>
        <v>No</v>
      </c>
      <c r="U1530" s="4" t="str">
        <f>VLOOKUP(A1530,'Medical Examinations'!$A$1:$J$2336,9,FALSE)</f>
        <v>Overweight</v>
      </c>
      <c r="V1530" s="4" t="str">
        <f>VLOOKUP(A1530,'Medical Examinations'!$A$1:$J$2336,10,FALSE)</f>
        <v>Diabetes</v>
      </c>
      <c r="W1530" s="4"/>
      <c r="X1530" s="4"/>
    </row>
    <row r="1531" spans="1:24" ht="15.75" thickBot="1" x14ac:dyDescent="0.3">
      <c r="A1531" s="4" t="s">
        <v>1565</v>
      </c>
      <c r="B1531" s="5">
        <v>1969</v>
      </c>
      <c r="C1531" s="4" t="s">
        <v>30</v>
      </c>
      <c r="D1531" s="5">
        <v>13</v>
      </c>
      <c r="E1531" s="5" t="str">
        <f>CONCATENATE(D1531," ",C1531," ",B1531)</f>
        <v>13 Dec 1969</v>
      </c>
      <c r="F1531" s="4" t="str">
        <f>IF(M1531&lt;=30,"20-30",IF(M1531&lt;=40,"31-40",IF(M1531&lt;=50,"41-50","51+")))</f>
        <v>51+</v>
      </c>
      <c r="G1531" s="19">
        <v>13008.07</v>
      </c>
      <c r="H1531" s="4" t="s">
        <v>12</v>
      </c>
      <c r="I1531" s="4" t="s">
        <v>12</v>
      </c>
      <c r="J1531" s="4" t="s">
        <v>23</v>
      </c>
      <c r="K1531" s="4"/>
      <c r="L1531" s="4" t="str">
        <f>VLOOKUP(A1531,'Customer Names'!$A$2:$B$2336,2,FALSE)</f>
        <v>Fair</v>
      </c>
      <c r="M1531" s="4">
        <f>DATEDIF(E1531,$K$2,"y")</f>
        <v>55</v>
      </c>
      <c r="N1531" s="4">
        <f>VLOOKUP(A1531,'Medical Examinations'!$A$2:$B$2336,2,FALSE)</f>
        <v>34.840000000000003</v>
      </c>
      <c r="O1531" s="4">
        <f>VLOOKUP(A1531,'Medical Examinations'!$A$1:$J$2336,3,FALSE)</f>
        <v>6</v>
      </c>
      <c r="P1531" s="4" t="str">
        <f>VLOOKUP(A1531,'Medical Examinations'!$A$1:$J$2336,4,FALSE)</f>
        <v>Yes</v>
      </c>
      <c r="Q1531" s="4" t="str">
        <f>VLOOKUP(A1531,'Medical Examinations'!$A$1:$J$2336,5,FALSE)</f>
        <v>No</v>
      </c>
      <c r="R1531" s="4">
        <f>VLOOKUP(A1531,'Medical Examinations'!$A$1:$J$2336,7,FALSE)</f>
        <v>1</v>
      </c>
      <c r="S1531" s="4" t="str">
        <f>VLOOKUP(A1531,'Medical Examinations'!$A$1:$J$2336,6,FALSE)</f>
        <v>Yes</v>
      </c>
      <c r="T1531" s="4" t="str">
        <f>VLOOKUP(A1531,'Medical Examinations'!$A$1:$J$2336,8,FALSE)</f>
        <v>No</v>
      </c>
      <c r="U1531" s="4" t="str">
        <f>VLOOKUP(A1531,'Medical Examinations'!$A$1:$J$2336,9,FALSE)</f>
        <v>Obesity</v>
      </c>
      <c r="V1531" s="4" t="str">
        <f>VLOOKUP(A1531,'Medical Examinations'!$A$1:$J$2336,10,FALSE)</f>
        <v>Prediabetes</v>
      </c>
      <c r="W1531" s="4"/>
      <c r="X1531" s="4"/>
    </row>
    <row r="1532" spans="1:24" ht="15.75" thickBot="1" x14ac:dyDescent="0.3">
      <c r="A1532" s="4" t="s">
        <v>1566</v>
      </c>
      <c r="B1532" s="5">
        <v>1972</v>
      </c>
      <c r="C1532" s="4" t="s">
        <v>20</v>
      </c>
      <c r="D1532" s="5">
        <v>27</v>
      </c>
      <c r="E1532" s="5" t="str">
        <f>CONCATENATE(D1532," ",C1532," ",B1532)</f>
        <v>27 Sep 1972</v>
      </c>
      <c r="F1532" s="4" t="str">
        <f>IF(M1532&lt;=30,"20-30",IF(M1532&lt;=40,"31-40",IF(M1532&lt;=50,"41-50","51+")))</f>
        <v>51+</v>
      </c>
      <c r="G1532" s="19">
        <v>13010.86</v>
      </c>
      <c r="H1532" s="4" t="s">
        <v>12</v>
      </c>
      <c r="I1532" s="4" t="s">
        <v>11</v>
      </c>
      <c r="J1532" s="4" t="s">
        <v>23</v>
      </c>
      <c r="K1532" s="4"/>
      <c r="L1532" s="4" t="str">
        <f>VLOOKUP(A1532,'Customer Names'!$A$2:$B$2336,2,FALSE)</f>
        <v>Hebert</v>
      </c>
      <c r="M1532" s="4">
        <f>DATEDIF(E1532,$K$2,"y")</f>
        <v>52</v>
      </c>
      <c r="N1532" s="4">
        <f>VLOOKUP(A1532,'Medical Examinations'!$A$2:$B$2336,2,FALSE)</f>
        <v>37.119999999999997</v>
      </c>
      <c r="O1532" s="4">
        <f>VLOOKUP(A1532,'Medical Examinations'!$A$1:$J$2336,3,FALSE)</f>
        <v>5.29</v>
      </c>
      <c r="P1532" s="4" t="str">
        <f>VLOOKUP(A1532,'Medical Examinations'!$A$1:$J$2336,4,FALSE)</f>
        <v>No</v>
      </c>
      <c r="Q1532" s="4" t="str">
        <f>VLOOKUP(A1532,'Medical Examinations'!$A$1:$J$2336,5,FALSE)</f>
        <v>No</v>
      </c>
      <c r="R1532" s="4">
        <f>VLOOKUP(A1532,'Medical Examinations'!$A$1:$J$2336,7,FALSE)</f>
        <v>2</v>
      </c>
      <c r="S1532" s="4" t="str">
        <f>VLOOKUP(A1532,'Medical Examinations'!$A$1:$J$2336,6,FALSE)</f>
        <v>No</v>
      </c>
      <c r="T1532" s="4" t="str">
        <f>VLOOKUP(A1532,'Medical Examinations'!$A$1:$J$2336,8,FALSE)</f>
        <v>No</v>
      </c>
      <c r="U1532" s="4" t="str">
        <f>VLOOKUP(A1532,'Medical Examinations'!$A$1:$J$2336,9,FALSE)</f>
        <v>Obesity</v>
      </c>
      <c r="V1532" s="4" t="str">
        <f>VLOOKUP(A1532,'Medical Examinations'!$A$1:$J$2336,10,FALSE)</f>
        <v>Normal</v>
      </c>
      <c r="W1532" s="4"/>
      <c r="X1532" s="4"/>
    </row>
    <row r="1533" spans="1:24" ht="15.75" thickBot="1" x14ac:dyDescent="0.3">
      <c r="A1533" s="4" t="s">
        <v>1567</v>
      </c>
      <c r="B1533" s="5">
        <v>1962</v>
      </c>
      <c r="C1533" s="4" t="s">
        <v>10</v>
      </c>
      <c r="D1533" s="5">
        <v>20</v>
      </c>
      <c r="E1533" s="5" t="str">
        <f>CONCATENATE(D1533," ",C1533," ",B1533)</f>
        <v>20 Jul 1962</v>
      </c>
      <c r="F1533" s="4" t="str">
        <f>IF(M1533&lt;=30,"20-30",IF(M1533&lt;=40,"31-40",IF(M1533&lt;=50,"41-50","51+")))</f>
        <v>51+</v>
      </c>
      <c r="G1533" s="19">
        <v>13012.21</v>
      </c>
      <c r="H1533" s="4" t="s">
        <v>12</v>
      </c>
      <c r="I1533" s="4" t="s">
        <v>16</v>
      </c>
      <c r="J1533" s="4" t="s">
        <v>23</v>
      </c>
      <c r="K1533" s="4"/>
      <c r="L1533" s="4" t="str">
        <f>VLOOKUP(A1533,'Customer Names'!$A$2:$B$2336,2,FALSE)</f>
        <v>Ahokas</v>
      </c>
      <c r="M1533" s="4">
        <f>DATEDIF(E1533,$K$2,"y")</f>
        <v>62</v>
      </c>
      <c r="N1533" s="4">
        <f>VLOOKUP(A1533,'Medical Examinations'!$A$2:$B$2336,2,FALSE)</f>
        <v>24.035</v>
      </c>
      <c r="O1533" s="4">
        <f>VLOOKUP(A1533,'Medical Examinations'!$A$1:$J$2336,3,FALSE)</f>
        <v>11.71</v>
      </c>
      <c r="P1533" s="4" t="str">
        <f>VLOOKUP(A1533,'Medical Examinations'!$A$1:$J$2336,4,FALSE)</f>
        <v>No</v>
      </c>
      <c r="Q1533" s="4" t="str">
        <f>VLOOKUP(A1533,'Medical Examinations'!$A$1:$J$2336,5,FALSE)</f>
        <v>No</v>
      </c>
      <c r="R1533" s="4">
        <f>VLOOKUP(A1533,'Medical Examinations'!$A$1:$J$2336,7,FALSE)</f>
        <v>0</v>
      </c>
      <c r="S1533" s="4" t="str">
        <f>VLOOKUP(A1533,'Medical Examinations'!$A$1:$J$2336,6,FALSE)</f>
        <v>No</v>
      </c>
      <c r="T1533" s="4" t="str">
        <f>VLOOKUP(A1533,'Medical Examinations'!$A$1:$J$2336,8,FALSE)</f>
        <v>No</v>
      </c>
      <c r="U1533" s="4" t="str">
        <f>VLOOKUP(A1533,'Medical Examinations'!$A$1:$J$2336,9,FALSE)</f>
        <v>Normal Weight</v>
      </c>
      <c r="V1533" s="4" t="str">
        <f>VLOOKUP(A1533,'Medical Examinations'!$A$1:$J$2336,10,FALSE)</f>
        <v>Diabetes</v>
      </c>
      <c r="W1533" s="4"/>
      <c r="X1533" s="4"/>
    </row>
    <row r="1534" spans="1:24" ht="15.75" thickBot="1" x14ac:dyDescent="0.3">
      <c r="A1534" s="4" t="s">
        <v>1568</v>
      </c>
      <c r="B1534" s="5">
        <v>1964</v>
      </c>
      <c r="C1534" s="4" t="s">
        <v>20</v>
      </c>
      <c r="D1534" s="5">
        <v>23</v>
      </c>
      <c r="E1534" s="5" t="str">
        <f>CONCATENATE(D1534," ",C1534," ",B1534)</f>
        <v>23 Sep 1964</v>
      </c>
      <c r="F1534" s="4" t="str">
        <f>IF(M1534&lt;=30,"20-30",IF(M1534&lt;=40,"31-40",IF(M1534&lt;=50,"41-50","51+")))</f>
        <v>51+</v>
      </c>
      <c r="G1534" s="19">
        <v>13019.16</v>
      </c>
      <c r="H1534" s="4" t="s">
        <v>12</v>
      </c>
      <c r="I1534" s="4" t="s">
        <v>16</v>
      </c>
      <c r="J1534" s="4" t="s">
        <v>247</v>
      </c>
      <c r="K1534" s="4"/>
      <c r="L1534" s="4" t="str">
        <f>VLOOKUP(A1534,'Customer Names'!$A$2:$B$2336,2,FALSE)</f>
        <v>Phillips</v>
      </c>
      <c r="M1534" s="4">
        <f>DATEDIF(E1534,$K$2,"y")</f>
        <v>60</v>
      </c>
      <c r="N1534" s="4">
        <f>VLOOKUP(A1534,'Medical Examinations'!$A$2:$B$2336,2,FALSE)</f>
        <v>32.395000000000003</v>
      </c>
      <c r="O1534" s="4">
        <f>VLOOKUP(A1534,'Medical Examinations'!$A$1:$J$2336,3,FALSE)</f>
        <v>4.2699999999999996</v>
      </c>
      <c r="P1534" s="4" t="str">
        <f>VLOOKUP(A1534,'Medical Examinations'!$A$1:$J$2336,4,FALSE)</f>
        <v>Yes</v>
      </c>
      <c r="Q1534" s="4" t="str">
        <f>VLOOKUP(A1534,'Medical Examinations'!$A$1:$J$2336,5,FALSE)</f>
        <v>No</v>
      </c>
      <c r="R1534" s="4">
        <f>VLOOKUP(A1534,'Medical Examinations'!$A$1:$J$2336,7,FALSE)</f>
        <v>1</v>
      </c>
      <c r="S1534" s="4" t="str">
        <f>VLOOKUP(A1534,'Medical Examinations'!$A$1:$J$2336,6,FALSE)</f>
        <v>No</v>
      </c>
      <c r="T1534" s="4" t="str">
        <f>VLOOKUP(A1534,'Medical Examinations'!$A$1:$J$2336,8,FALSE)</f>
        <v>No</v>
      </c>
      <c r="U1534" s="4" t="str">
        <f>VLOOKUP(A1534,'Medical Examinations'!$A$1:$J$2336,9,FALSE)</f>
        <v>Obesity</v>
      </c>
      <c r="V1534" s="4" t="str">
        <f>VLOOKUP(A1534,'Medical Examinations'!$A$1:$J$2336,10,FALSE)</f>
        <v>Normal</v>
      </c>
      <c r="W1534" s="4"/>
      <c r="X1534" s="4"/>
    </row>
    <row r="1535" spans="1:24" ht="15.75" thickBot="1" x14ac:dyDescent="0.3">
      <c r="A1535" s="4" t="s">
        <v>1569</v>
      </c>
      <c r="B1535" s="5">
        <v>1965</v>
      </c>
      <c r="C1535" s="4" t="s">
        <v>15</v>
      </c>
      <c r="D1535" s="5">
        <v>4</v>
      </c>
      <c r="E1535" s="5" t="str">
        <f>CONCATENATE(D1535," ",C1535," ",B1535)</f>
        <v>4 Nov 1965</v>
      </c>
      <c r="F1535" s="4" t="str">
        <f>IF(M1535&lt;=30,"20-30",IF(M1535&lt;=40,"31-40",IF(M1535&lt;=50,"41-50","51+")))</f>
        <v>51+</v>
      </c>
      <c r="G1535" s="19">
        <v>13023.93</v>
      </c>
      <c r="H1535" s="4" t="s">
        <v>12</v>
      </c>
      <c r="I1535" s="4" t="s">
        <v>11</v>
      </c>
      <c r="J1535" s="4" t="s">
        <v>200</v>
      </c>
      <c r="K1535" s="4"/>
      <c r="L1535" s="4" t="str">
        <f>VLOOKUP(A1535,'Customer Names'!$A$2:$B$2336,2,FALSE)</f>
        <v>Casady</v>
      </c>
      <c r="M1535" s="4">
        <f>DATEDIF(E1535,$K$2,"y")</f>
        <v>59</v>
      </c>
      <c r="N1535" s="4">
        <f>VLOOKUP(A1535,'Medical Examinations'!$A$2:$B$2336,2,FALSE)</f>
        <v>30.43</v>
      </c>
      <c r="O1535" s="4">
        <f>VLOOKUP(A1535,'Medical Examinations'!$A$1:$J$2336,3,FALSE)</f>
        <v>9.39</v>
      </c>
      <c r="P1535" s="4" t="str">
        <f>VLOOKUP(A1535,'Medical Examinations'!$A$1:$J$2336,4,FALSE)</f>
        <v>No</v>
      </c>
      <c r="Q1535" s="4" t="str">
        <f>VLOOKUP(A1535,'Medical Examinations'!$A$1:$J$2336,5,FALSE)</f>
        <v>No</v>
      </c>
      <c r="R1535" s="4">
        <f>VLOOKUP(A1535,'Medical Examinations'!$A$1:$J$2336,7,FALSE)</f>
        <v>0</v>
      </c>
      <c r="S1535" s="4" t="str">
        <f>VLOOKUP(A1535,'Medical Examinations'!$A$1:$J$2336,6,FALSE)</f>
        <v>No</v>
      </c>
      <c r="T1535" s="4" t="str">
        <f>VLOOKUP(A1535,'Medical Examinations'!$A$1:$J$2336,8,FALSE)</f>
        <v>No</v>
      </c>
      <c r="U1535" s="4" t="str">
        <f>VLOOKUP(A1535,'Medical Examinations'!$A$1:$J$2336,9,FALSE)</f>
        <v>Obesity</v>
      </c>
      <c r="V1535" s="4" t="str">
        <f>VLOOKUP(A1535,'Medical Examinations'!$A$1:$J$2336,10,FALSE)</f>
        <v>Diabetes</v>
      </c>
      <c r="W1535" s="4"/>
      <c r="X1535" s="4"/>
    </row>
    <row r="1536" spans="1:24" ht="15.75" thickBot="1" x14ac:dyDescent="0.3">
      <c r="A1536" s="4" t="s">
        <v>1570</v>
      </c>
      <c r="B1536" s="5">
        <v>1961</v>
      </c>
      <c r="C1536" s="4" t="s">
        <v>15</v>
      </c>
      <c r="D1536" s="5">
        <v>9</v>
      </c>
      <c r="E1536" s="5" t="str">
        <f>CONCATENATE(D1536," ",C1536," ",B1536)</f>
        <v>9 Nov 1961</v>
      </c>
      <c r="F1536" s="4" t="str">
        <f>IF(M1536&lt;=30,"20-30",IF(M1536&lt;=40,"31-40",IF(M1536&lt;=50,"41-50","51+")))</f>
        <v>51+</v>
      </c>
      <c r="G1536" s="19">
        <v>13041.92</v>
      </c>
      <c r="H1536" s="4" t="s">
        <v>12</v>
      </c>
      <c r="I1536" s="4" t="s">
        <v>16</v>
      </c>
      <c r="J1536" s="4" t="s">
        <v>42</v>
      </c>
      <c r="K1536" s="4"/>
      <c r="L1536" s="4" t="str">
        <f>VLOOKUP(A1536,'Customer Names'!$A$2:$B$2336,2,FALSE)</f>
        <v>Sabadosa</v>
      </c>
      <c r="M1536" s="4">
        <f>DATEDIF(E1536,$K$2,"y")</f>
        <v>63</v>
      </c>
      <c r="N1536" s="4">
        <f>VLOOKUP(A1536,'Medical Examinations'!$A$2:$B$2336,2,FALSE)</f>
        <v>28.2</v>
      </c>
      <c r="O1536" s="4">
        <f>VLOOKUP(A1536,'Medical Examinations'!$A$1:$J$2336,3,FALSE)</f>
        <v>7.19</v>
      </c>
      <c r="P1536" s="4" t="str">
        <f>VLOOKUP(A1536,'Medical Examinations'!$A$1:$J$2336,4,FALSE)</f>
        <v>Yes</v>
      </c>
      <c r="Q1536" s="4" t="str">
        <f>VLOOKUP(A1536,'Medical Examinations'!$A$1:$J$2336,5,FALSE)</f>
        <v>No</v>
      </c>
      <c r="R1536" s="4">
        <f>VLOOKUP(A1536,'Medical Examinations'!$A$1:$J$2336,7,FALSE)</f>
        <v>2</v>
      </c>
      <c r="S1536" s="4" t="str">
        <f>VLOOKUP(A1536,'Medical Examinations'!$A$1:$J$2336,6,FALSE)</f>
        <v>No</v>
      </c>
      <c r="T1536" s="4" t="str">
        <f>VLOOKUP(A1536,'Medical Examinations'!$A$1:$J$2336,8,FALSE)</f>
        <v>No</v>
      </c>
      <c r="U1536" s="4" t="str">
        <f>VLOOKUP(A1536,'Medical Examinations'!$A$1:$J$2336,9,FALSE)</f>
        <v>Overweight</v>
      </c>
      <c r="V1536" s="4" t="str">
        <f>VLOOKUP(A1536,'Medical Examinations'!$A$1:$J$2336,10,FALSE)</f>
        <v>Diabetes</v>
      </c>
      <c r="W1536" s="4"/>
      <c r="X1536" s="4"/>
    </row>
    <row r="1537" spans="1:24" ht="15.75" thickBot="1" x14ac:dyDescent="0.3">
      <c r="A1537" s="4" t="s">
        <v>1571</v>
      </c>
      <c r="B1537" s="5">
        <v>1969</v>
      </c>
      <c r="C1537" s="4" t="s">
        <v>20</v>
      </c>
      <c r="D1537" s="5">
        <v>23</v>
      </c>
      <c r="E1537" s="5" t="str">
        <f>CONCATENATE(D1537," ",C1537," ",B1537)</f>
        <v>23 Sep 1969</v>
      </c>
      <c r="F1537" s="4" t="str">
        <f>IF(M1537&lt;=30,"20-30",IF(M1537&lt;=40,"31-40",IF(M1537&lt;=50,"41-50","51+")))</f>
        <v>51+</v>
      </c>
      <c r="G1537" s="19">
        <v>13044.41</v>
      </c>
      <c r="H1537" s="4" t="s">
        <v>12</v>
      </c>
      <c r="I1537" s="4" t="s">
        <v>16</v>
      </c>
      <c r="J1537" s="4" t="s">
        <v>23</v>
      </c>
      <c r="K1537" s="4"/>
      <c r="L1537" s="4" t="str">
        <f>VLOOKUP(A1537,'Customer Names'!$A$2:$B$2336,2,FALSE)</f>
        <v>Horn</v>
      </c>
      <c r="M1537" s="4">
        <f>DATEDIF(E1537,$K$2,"y")</f>
        <v>55</v>
      </c>
      <c r="N1537" s="4">
        <f>VLOOKUP(A1537,'Medical Examinations'!$A$2:$B$2336,2,FALSE)</f>
        <v>34.56</v>
      </c>
      <c r="O1537" s="4">
        <f>VLOOKUP(A1537,'Medical Examinations'!$A$1:$J$2336,3,FALSE)</f>
        <v>5.84</v>
      </c>
      <c r="P1537" s="4" t="str">
        <f>VLOOKUP(A1537,'Medical Examinations'!$A$1:$J$2336,4,FALSE)</f>
        <v>Yes</v>
      </c>
      <c r="Q1537" s="4" t="str">
        <f>VLOOKUP(A1537,'Medical Examinations'!$A$1:$J$2336,5,FALSE)</f>
        <v>No</v>
      </c>
      <c r="R1537" s="4">
        <f>VLOOKUP(A1537,'Medical Examinations'!$A$1:$J$2336,7,FALSE)</f>
        <v>1</v>
      </c>
      <c r="S1537" s="4" t="str">
        <f>VLOOKUP(A1537,'Medical Examinations'!$A$1:$J$2336,6,FALSE)</f>
        <v>Yes</v>
      </c>
      <c r="T1537" s="4" t="str">
        <f>VLOOKUP(A1537,'Medical Examinations'!$A$1:$J$2336,8,FALSE)</f>
        <v>No</v>
      </c>
      <c r="U1537" s="4" t="str">
        <f>VLOOKUP(A1537,'Medical Examinations'!$A$1:$J$2336,9,FALSE)</f>
        <v>Obesity</v>
      </c>
      <c r="V1537" s="4" t="str">
        <f>VLOOKUP(A1537,'Medical Examinations'!$A$1:$J$2336,10,FALSE)</f>
        <v>Prediabetes</v>
      </c>
      <c r="W1537" s="4"/>
      <c r="X1537" s="4"/>
    </row>
    <row r="1538" spans="1:24" ht="15.75" thickBot="1" x14ac:dyDescent="0.3">
      <c r="A1538" s="4" t="s">
        <v>1572</v>
      </c>
      <c r="B1538" s="5">
        <v>1967</v>
      </c>
      <c r="C1538" s="4" t="s">
        <v>34</v>
      </c>
      <c r="D1538" s="5">
        <v>6</v>
      </c>
      <c r="E1538" s="5" t="str">
        <f>CONCATENATE(D1538," ",C1538," ",B1538)</f>
        <v>6 Aug 1967</v>
      </c>
      <c r="F1538" s="4" t="str">
        <f>IF(M1538&lt;=30,"20-30",IF(M1538&lt;=40,"31-40",IF(M1538&lt;=50,"41-50","51+")))</f>
        <v>51+</v>
      </c>
      <c r="G1538" s="19">
        <v>13047.33</v>
      </c>
      <c r="H1538" s="4" t="s">
        <v>12</v>
      </c>
      <c r="I1538" s="4" t="s">
        <v>12</v>
      </c>
      <c r="J1538" s="4" t="s">
        <v>247</v>
      </c>
      <c r="K1538" s="4"/>
      <c r="L1538" s="4" t="str">
        <f>VLOOKUP(A1538,'Customer Names'!$A$2:$B$2336,2,FALSE)</f>
        <v>Ryan</v>
      </c>
      <c r="M1538" s="4">
        <f>DATEDIF(E1538,$K$2,"y")</f>
        <v>57</v>
      </c>
      <c r="N1538" s="4">
        <f>VLOOKUP(A1538,'Medical Examinations'!$A$2:$B$2336,2,FALSE)</f>
        <v>25.364999999999998</v>
      </c>
      <c r="O1538" s="4">
        <f>VLOOKUP(A1538,'Medical Examinations'!$A$1:$J$2336,3,FALSE)</f>
        <v>9.19</v>
      </c>
      <c r="P1538" s="4" t="str">
        <f>VLOOKUP(A1538,'Medical Examinations'!$A$1:$J$2336,4,FALSE)</f>
        <v>Yes</v>
      </c>
      <c r="Q1538" s="4" t="str">
        <f>VLOOKUP(A1538,'Medical Examinations'!$A$1:$J$2336,5,FALSE)</f>
        <v>No</v>
      </c>
      <c r="R1538" s="4">
        <f>VLOOKUP(A1538,'Medical Examinations'!$A$1:$J$2336,7,FALSE)</f>
        <v>0</v>
      </c>
      <c r="S1538" s="4" t="str">
        <f>VLOOKUP(A1538,'Medical Examinations'!$A$1:$J$2336,6,FALSE)</f>
        <v>No</v>
      </c>
      <c r="T1538" s="4" t="str">
        <f>VLOOKUP(A1538,'Medical Examinations'!$A$1:$J$2336,8,FALSE)</f>
        <v>No</v>
      </c>
      <c r="U1538" s="4" t="str">
        <f>VLOOKUP(A1538,'Medical Examinations'!$A$1:$J$2336,9,FALSE)</f>
        <v>Overweight</v>
      </c>
      <c r="V1538" s="4" t="str">
        <f>VLOOKUP(A1538,'Medical Examinations'!$A$1:$J$2336,10,FALSE)</f>
        <v>Diabetes</v>
      </c>
      <c r="W1538" s="4"/>
      <c r="X1538" s="4"/>
    </row>
    <row r="1539" spans="1:24" ht="15.75" thickBot="1" x14ac:dyDescent="0.3">
      <c r="A1539" s="4" t="s">
        <v>1573</v>
      </c>
      <c r="B1539" s="5">
        <v>1985</v>
      </c>
      <c r="C1539" s="4" t="s">
        <v>36</v>
      </c>
      <c r="D1539" s="5">
        <v>26</v>
      </c>
      <c r="E1539" s="5" t="str">
        <f>CONCATENATE(D1539," ",C1539," ",B1539)</f>
        <v>26 Oct 1985</v>
      </c>
      <c r="F1539" s="4" t="str">
        <f>IF(M1539&lt;=30,"20-30",IF(M1539&lt;=40,"31-40",IF(M1539&lt;=50,"41-50","51+")))</f>
        <v>31-40</v>
      </c>
      <c r="G1539" s="19">
        <v>13051.22</v>
      </c>
      <c r="H1539" s="4" t="s">
        <v>12</v>
      </c>
      <c r="I1539" s="4" t="s">
        <v>16</v>
      </c>
      <c r="J1539" s="4" t="s">
        <v>535</v>
      </c>
      <c r="K1539" s="4"/>
      <c r="L1539" s="4" t="str">
        <f>VLOOKUP(A1539,'Customer Names'!$A$2:$B$2336,2,FALSE)</f>
        <v>Thind</v>
      </c>
      <c r="M1539" s="4">
        <f>DATEDIF(E1539,$K$2,"y")</f>
        <v>39</v>
      </c>
      <c r="N1539" s="4">
        <f>VLOOKUP(A1539,'Medical Examinations'!$A$2:$B$2336,2,FALSE)</f>
        <v>41.45</v>
      </c>
      <c r="O1539" s="4">
        <f>VLOOKUP(A1539,'Medical Examinations'!$A$1:$J$2336,3,FALSE)</f>
        <v>6.12</v>
      </c>
      <c r="P1539" s="4" t="str">
        <f>VLOOKUP(A1539,'Medical Examinations'!$A$1:$J$2336,4,FALSE)</f>
        <v>Yes</v>
      </c>
      <c r="Q1539" s="4" t="str">
        <f>VLOOKUP(A1539,'Medical Examinations'!$A$1:$J$2336,5,FALSE)</f>
        <v>No</v>
      </c>
      <c r="R1539" s="4">
        <f>VLOOKUP(A1539,'Medical Examinations'!$A$1:$J$2336,7,FALSE)</f>
        <v>0</v>
      </c>
      <c r="S1539" s="4" t="str">
        <f>VLOOKUP(A1539,'Medical Examinations'!$A$1:$J$2336,6,FALSE)</f>
        <v>No</v>
      </c>
      <c r="T1539" s="4" t="str">
        <f>VLOOKUP(A1539,'Medical Examinations'!$A$1:$J$2336,8,FALSE)</f>
        <v>No</v>
      </c>
      <c r="U1539" s="4" t="str">
        <f>VLOOKUP(A1539,'Medical Examinations'!$A$1:$J$2336,9,FALSE)</f>
        <v>Obesity</v>
      </c>
      <c r="V1539" s="4" t="str">
        <f>VLOOKUP(A1539,'Medical Examinations'!$A$1:$J$2336,10,FALSE)</f>
        <v>Prediabetes</v>
      </c>
      <c r="W1539" s="4"/>
      <c r="X1539" s="4"/>
    </row>
    <row r="1540" spans="1:24" ht="15.75" thickBot="1" x14ac:dyDescent="0.3">
      <c r="A1540" s="4" t="s">
        <v>1574</v>
      </c>
      <c r="B1540" s="5">
        <v>1961</v>
      </c>
      <c r="C1540" s="4" t="s">
        <v>15</v>
      </c>
      <c r="D1540" s="5">
        <v>6</v>
      </c>
      <c r="E1540" s="5" t="str">
        <f>CONCATENATE(D1540," ",C1540," ",B1540)</f>
        <v>6 Nov 1961</v>
      </c>
      <c r="F1540" s="4" t="str">
        <f>IF(M1540&lt;=30,"20-30",IF(M1540&lt;=40,"31-40",IF(M1540&lt;=50,"41-50","51+")))</f>
        <v>51+</v>
      </c>
      <c r="G1540" s="19">
        <v>13063.88</v>
      </c>
      <c r="H1540" s="4" t="s">
        <v>12</v>
      </c>
      <c r="I1540" s="4" t="s">
        <v>11</v>
      </c>
      <c r="J1540" s="4" t="s">
        <v>42</v>
      </c>
      <c r="K1540" s="4"/>
      <c r="L1540" s="4" t="str">
        <f>VLOOKUP(A1540,'Customer Names'!$A$2:$B$2336,2,FALSE)</f>
        <v>Porfirio</v>
      </c>
      <c r="M1540" s="4">
        <f>DATEDIF(E1540,$K$2,"y")</f>
        <v>63</v>
      </c>
      <c r="N1540" s="4">
        <f>VLOOKUP(A1540,'Medical Examinations'!$A$2:$B$2336,2,FALSE)</f>
        <v>44</v>
      </c>
      <c r="O1540" s="4">
        <f>VLOOKUP(A1540,'Medical Examinations'!$A$1:$J$2336,3,FALSE)</f>
        <v>9.32</v>
      </c>
      <c r="P1540" s="4" t="str">
        <f>VLOOKUP(A1540,'Medical Examinations'!$A$1:$J$2336,4,FALSE)</f>
        <v>Yes</v>
      </c>
      <c r="Q1540" s="4" t="str">
        <f>VLOOKUP(A1540,'Medical Examinations'!$A$1:$J$2336,5,FALSE)</f>
        <v>No</v>
      </c>
      <c r="R1540" s="4">
        <f>VLOOKUP(A1540,'Medical Examinations'!$A$1:$J$2336,7,FALSE)</f>
        <v>2</v>
      </c>
      <c r="S1540" s="4" t="str">
        <f>VLOOKUP(A1540,'Medical Examinations'!$A$1:$J$2336,6,FALSE)</f>
        <v>No</v>
      </c>
      <c r="T1540" s="4" t="str">
        <f>VLOOKUP(A1540,'Medical Examinations'!$A$1:$J$2336,8,FALSE)</f>
        <v>No</v>
      </c>
      <c r="U1540" s="4" t="str">
        <f>VLOOKUP(A1540,'Medical Examinations'!$A$1:$J$2336,9,FALSE)</f>
        <v>Obesity</v>
      </c>
      <c r="V1540" s="4" t="str">
        <f>VLOOKUP(A1540,'Medical Examinations'!$A$1:$J$2336,10,FALSE)</f>
        <v>Diabetes</v>
      </c>
      <c r="W1540" s="4"/>
      <c r="X1540" s="4"/>
    </row>
    <row r="1541" spans="1:24" ht="15.75" thickBot="1" x14ac:dyDescent="0.3">
      <c r="A1541" s="4" t="s">
        <v>1575</v>
      </c>
      <c r="B1541" s="5">
        <v>1978</v>
      </c>
      <c r="C1541" s="4" t="s">
        <v>10</v>
      </c>
      <c r="D1541" s="5">
        <v>17</v>
      </c>
      <c r="E1541" s="5" t="str">
        <f>CONCATENATE(D1541," ",C1541," ",B1541)</f>
        <v>17 Jul 1978</v>
      </c>
      <c r="F1541" s="4" t="str">
        <f>IF(M1541&lt;=30,"20-30",IF(M1541&lt;=40,"31-40",IF(M1541&lt;=50,"41-50","51+")))</f>
        <v>41-50</v>
      </c>
      <c r="G1541" s="19">
        <v>13101.74</v>
      </c>
      <c r="H1541" s="4" t="s">
        <v>12</v>
      </c>
      <c r="I1541" s="4" t="s">
        <v>11</v>
      </c>
      <c r="J1541" s="4" t="s">
        <v>535</v>
      </c>
      <c r="K1541" s="4"/>
      <c r="L1541" s="4" t="str">
        <f>VLOOKUP(A1541,'Customer Names'!$A$2:$B$2336,2,FALSE)</f>
        <v>Berry</v>
      </c>
      <c r="M1541" s="4">
        <f>DATEDIF(E1541,$K$2,"y")</f>
        <v>46</v>
      </c>
      <c r="N1541" s="4">
        <f>VLOOKUP(A1541,'Medical Examinations'!$A$2:$B$2336,2,FALSE)</f>
        <v>37.700000000000003</v>
      </c>
      <c r="O1541" s="4">
        <f>VLOOKUP(A1541,'Medical Examinations'!$A$1:$J$2336,3,FALSE)</f>
        <v>8.6</v>
      </c>
      <c r="P1541" s="4" t="str">
        <f>VLOOKUP(A1541,'Medical Examinations'!$A$1:$J$2336,4,FALSE)</f>
        <v>No</v>
      </c>
      <c r="Q1541" s="4" t="str">
        <f>VLOOKUP(A1541,'Medical Examinations'!$A$1:$J$2336,5,FALSE)</f>
        <v>No</v>
      </c>
      <c r="R1541" s="4">
        <f>VLOOKUP(A1541,'Medical Examinations'!$A$1:$J$2336,7,FALSE)</f>
        <v>0</v>
      </c>
      <c r="S1541" s="4" t="str">
        <f>VLOOKUP(A1541,'Medical Examinations'!$A$1:$J$2336,6,FALSE)</f>
        <v>No</v>
      </c>
      <c r="T1541" s="4" t="str">
        <f>VLOOKUP(A1541,'Medical Examinations'!$A$1:$J$2336,8,FALSE)</f>
        <v>No</v>
      </c>
      <c r="U1541" s="4" t="str">
        <f>VLOOKUP(A1541,'Medical Examinations'!$A$1:$J$2336,9,FALSE)</f>
        <v>Obesity</v>
      </c>
      <c r="V1541" s="4" t="str">
        <f>VLOOKUP(A1541,'Medical Examinations'!$A$1:$J$2336,10,FALSE)</f>
        <v>Diabetes</v>
      </c>
      <c r="W1541" s="4"/>
      <c r="X1541" s="4"/>
    </row>
    <row r="1542" spans="1:24" ht="15.75" thickBot="1" x14ac:dyDescent="0.3">
      <c r="A1542" s="4" t="s">
        <v>1576</v>
      </c>
      <c r="B1542" s="5">
        <v>1971</v>
      </c>
      <c r="C1542" s="4" t="s">
        <v>36</v>
      </c>
      <c r="D1542" s="5">
        <v>30</v>
      </c>
      <c r="E1542" s="5" t="str">
        <f>CONCATENATE(D1542," ",C1542," ",B1542)</f>
        <v>30 Oct 1971</v>
      </c>
      <c r="F1542" s="4" t="str">
        <f>IF(M1542&lt;=30,"20-30",IF(M1542&lt;=40,"31-40",IF(M1542&lt;=50,"41-50","51+")))</f>
        <v>51+</v>
      </c>
      <c r="G1542" s="19">
        <v>13110.79</v>
      </c>
      <c r="H1542" s="4" t="s">
        <v>12</v>
      </c>
      <c r="I1542" s="4" t="s">
        <v>11</v>
      </c>
      <c r="J1542" s="4" t="s">
        <v>42</v>
      </c>
      <c r="K1542" s="4"/>
      <c r="L1542" s="4" t="str">
        <f>VLOOKUP(A1542,'Customer Names'!$A$2:$B$2336,2,FALSE)</f>
        <v>Dicharry</v>
      </c>
      <c r="M1542" s="4">
        <f>DATEDIF(E1542,$K$2,"y")</f>
        <v>53</v>
      </c>
      <c r="N1542" s="4">
        <f>VLOOKUP(A1542,'Medical Examinations'!$A$2:$B$2336,2,FALSE)</f>
        <v>38.06</v>
      </c>
      <c r="O1542" s="4">
        <f>VLOOKUP(A1542,'Medical Examinations'!$A$1:$J$2336,3,FALSE)</f>
        <v>9.24</v>
      </c>
      <c r="P1542" s="4" t="str">
        <f>VLOOKUP(A1542,'Medical Examinations'!$A$1:$J$2336,4,FALSE)</f>
        <v>No</v>
      </c>
      <c r="Q1542" s="4" t="str">
        <f>VLOOKUP(A1542,'Medical Examinations'!$A$1:$J$2336,5,FALSE)</f>
        <v>No</v>
      </c>
      <c r="R1542" s="4">
        <f>VLOOKUP(A1542,'Medical Examinations'!$A$1:$J$2336,7,FALSE)</f>
        <v>0</v>
      </c>
      <c r="S1542" s="4" t="str">
        <f>VLOOKUP(A1542,'Medical Examinations'!$A$1:$J$2336,6,FALSE)</f>
        <v>No</v>
      </c>
      <c r="T1542" s="4" t="str">
        <f>VLOOKUP(A1542,'Medical Examinations'!$A$1:$J$2336,8,FALSE)</f>
        <v>No</v>
      </c>
      <c r="U1542" s="4" t="str">
        <f>VLOOKUP(A1542,'Medical Examinations'!$A$1:$J$2336,9,FALSE)</f>
        <v>Obesity</v>
      </c>
      <c r="V1542" s="4" t="str">
        <f>VLOOKUP(A1542,'Medical Examinations'!$A$1:$J$2336,10,FALSE)</f>
        <v>Diabetes</v>
      </c>
      <c r="W1542" s="4"/>
      <c r="X1542" s="4"/>
    </row>
    <row r="1543" spans="1:24" ht="15.75" thickBot="1" x14ac:dyDescent="0.3">
      <c r="A1543" s="4" t="s">
        <v>1577</v>
      </c>
      <c r="B1543" s="5">
        <v>1962</v>
      </c>
      <c r="C1543" s="4" t="s">
        <v>34</v>
      </c>
      <c r="D1543" s="5">
        <v>2</v>
      </c>
      <c r="E1543" s="5" t="str">
        <f>CONCATENATE(D1543," ",C1543," ",B1543)</f>
        <v>2 Aug 1962</v>
      </c>
      <c r="F1543" s="4" t="str">
        <f>IF(M1543&lt;=30,"20-30",IF(M1543&lt;=40,"31-40",IF(M1543&lt;=50,"41-50","51+")))</f>
        <v>51+</v>
      </c>
      <c r="G1543" s="19">
        <v>13112.6</v>
      </c>
      <c r="H1543" s="4" t="s">
        <v>12</v>
      </c>
      <c r="I1543" s="4" t="s">
        <v>12</v>
      </c>
      <c r="J1543" s="4" t="s">
        <v>23</v>
      </c>
      <c r="K1543" s="4"/>
      <c r="L1543" s="4" t="str">
        <f>VLOOKUP(A1543,'Customer Names'!$A$2:$B$2336,2,FALSE)</f>
        <v>Kawamoto</v>
      </c>
      <c r="M1543" s="4">
        <f>DATEDIF(E1543,$K$2,"y")</f>
        <v>62</v>
      </c>
      <c r="N1543" s="4">
        <f>VLOOKUP(A1543,'Medical Examinations'!$A$2:$B$2336,2,FALSE)</f>
        <v>24.32</v>
      </c>
      <c r="O1543" s="4">
        <f>VLOOKUP(A1543,'Medical Examinations'!$A$1:$J$2336,3,FALSE)</f>
        <v>10.220000000000001</v>
      </c>
      <c r="P1543" s="4" t="str">
        <f>VLOOKUP(A1543,'Medical Examinations'!$A$1:$J$2336,4,FALSE)</f>
        <v>No</v>
      </c>
      <c r="Q1543" s="4" t="str">
        <f>VLOOKUP(A1543,'Medical Examinations'!$A$1:$J$2336,5,FALSE)</f>
        <v>No</v>
      </c>
      <c r="R1543" s="4">
        <f>VLOOKUP(A1543,'Medical Examinations'!$A$1:$J$2336,7,FALSE)</f>
        <v>0</v>
      </c>
      <c r="S1543" s="4" t="str">
        <f>VLOOKUP(A1543,'Medical Examinations'!$A$1:$J$2336,6,FALSE)</f>
        <v>No</v>
      </c>
      <c r="T1543" s="4" t="str">
        <f>VLOOKUP(A1543,'Medical Examinations'!$A$1:$J$2336,8,FALSE)</f>
        <v>No</v>
      </c>
      <c r="U1543" s="4" t="str">
        <f>VLOOKUP(A1543,'Medical Examinations'!$A$1:$J$2336,9,FALSE)</f>
        <v>Normal Weight</v>
      </c>
      <c r="V1543" s="4" t="str">
        <f>VLOOKUP(A1543,'Medical Examinations'!$A$1:$J$2336,10,FALSE)</f>
        <v>Diabetes</v>
      </c>
      <c r="W1543" s="4"/>
      <c r="X1543" s="4"/>
    </row>
    <row r="1544" spans="1:24" ht="15.75" thickBot="1" x14ac:dyDescent="0.3">
      <c r="A1544" s="4" t="s">
        <v>1578</v>
      </c>
      <c r="B1544" s="5">
        <v>1992</v>
      </c>
      <c r="C1544" s="4" t="s">
        <v>34</v>
      </c>
      <c r="D1544" s="5">
        <v>12</v>
      </c>
      <c r="E1544" s="5" t="str">
        <f>CONCATENATE(D1544," ",C1544," ",B1544)</f>
        <v>12 Aug 1992</v>
      </c>
      <c r="F1544" s="4" t="str">
        <f>IF(M1544&lt;=30,"20-30",IF(M1544&lt;=40,"31-40",IF(M1544&lt;=50,"41-50","51+")))</f>
        <v>31-40</v>
      </c>
      <c r="G1544" s="19">
        <v>13113.51</v>
      </c>
      <c r="H1544" s="4" t="s">
        <v>12</v>
      </c>
      <c r="I1544" s="4" t="s">
        <v>11</v>
      </c>
      <c r="J1544" s="4" t="s">
        <v>535</v>
      </c>
      <c r="K1544" s="4"/>
      <c r="L1544" s="4" t="str">
        <f>VLOOKUP(A1544,'Customer Names'!$A$2:$B$2336,2,FALSE)</f>
        <v>Monaghan</v>
      </c>
      <c r="M1544" s="4">
        <f>DATEDIF(E1544,$K$2,"y")</f>
        <v>32</v>
      </c>
      <c r="N1544" s="4">
        <f>VLOOKUP(A1544,'Medical Examinations'!$A$2:$B$2336,2,FALSE)</f>
        <v>51.14</v>
      </c>
      <c r="O1544" s="4">
        <f>VLOOKUP(A1544,'Medical Examinations'!$A$1:$J$2336,3,FALSE)</f>
        <v>4.05</v>
      </c>
      <c r="P1544" s="4" t="str">
        <f>VLOOKUP(A1544,'Medical Examinations'!$A$1:$J$2336,4,FALSE)</f>
        <v>No</v>
      </c>
      <c r="Q1544" s="4" t="str">
        <f>VLOOKUP(A1544,'Medical Examinations'!$A$1:$J$2336,5,FALSE)</f>
        <v>No</v>
      </c>
      <c r="R1544" s="4">
        <f>VLOOKUP(A1544,'Medical Examinations'!$A$1:$J$2336,7,FALSE)</f>
        <v>1</v>
      </c>
      <c r="S1544" s="4" t="str">
        <f>VLOOKUP(A1544,'Medical Examinations'!$A$1:$J$2336,6,FALSE)</f>
        <v>No</v>
      </c>
      <c r="T1544" s="4" t="str">
        <f>VLOOKUP(A1544,'Medical Examinations'!$A$1:$J$2336,8,FALSE)</f>
        <v>No</v>
      </c>
      <c r="U1544" s="4" t="str">
        <f>VLOOKUP(A1544,'Medical Examinations'!$A$1:$J$2336,9,FALSE)</f>
        <v>Obesity</v>
      </c>
      <c r="V1544" s="4" t="str">
        <f>VLOOKUP(A1544,'Medical Examinations'!$A$1:$J$2336,10,FALSE)</f>
        <v>Normal</v>
      </c>
      <c r="W1544" s="4"/>
      <c r="X1544" s="4"/>
    </row>
    <row r="1545" spans="1:24" ht="15.75" thickBot="1" x14ac:dyDescent="0.3">
      <c r="A1545" s="4" t="s">
        <v>1579</v>
      </c>
      <c r="B1545" s="5">
        <v>1963</v>
      </c>
      <c r="C1545" s="4" t="s">
        <v>20</v>
      </c>
      <c r="D1545" s="5">
        <v>14</v>
      </c>
      <c r="E1545" s="5" t="str">
        <f>CONCATENATE(D1545," ",C1545," ",B1545)</f>
        <v>14 Sep 1963</v>
      </c>
      <c r="F1545" s="4" t="str">
        <f>IF(M1545&lt;=30,"20-30",IF(M1545&lt;=40,"31-40",IF(M1545&lt;=50,"41-50","51+")))</f>
        <v>51+</v>
      </c>
      <c r="G1545" s="19">
        <v>13116.84</v>
      </c>
      <c r="H1545" s="4" t="s">
        <v>12</v>
      </c>
      <c r="I1545" s="4" t="s">
        <v>16</v>
      </c>
      <c r="J1545" s="4" t="s">
        <v>23</v>
      </c>
      <c r="K1545" s="4"/>
      <c r="L1545" s="4" t="str">
        <f>VLOOKUP(A1545,'Customer Names'!$A$2:$B$2336,2,FALSE)</f>
        <v>Forster</v>
      </c>
      <c r="M1545" s="4">
        <f>DATEDIF(E1545,$K$2,"y")</f>
        <v>61</v>
      </c>
      <c r="N1545" s="4">
        <f>VLOOKUP(A1545,'Medical Examinations'!$A$2:$B$2336,2,FALSE)</f>
        <v>30.23</v>
      </c>
      <c r="O1545" s="4">
        <f>VLOOKUP(A1545,'Medical Examinations'!$A$1:$J$2336,3,FALSE)</f>
        <v>6.94</v>
      </c>
      <c r="P1545" s="4" t="str">
        <f>VLOOKUP(A1545,'Medical Examinations'!$A$1:$J$2336,4,FALSE)</f>
        <v>Yes</v>
      </c>
      <c r="Q1545" s="4" t="str">
        <f>VLOOKUP(A1545,'Medical Examinations'!$A$1:$J$2336,5,FALSE)</f>
        <v>No</v>
      </c>
      <c r="R1545" s="4">
        <f>VLOOKUP(A1545,'Medical Examinations'!$A$1:$J$2336,7,FALSE)</f>
        <v>1</v>
      </c>
      <c r="S1545" s="4" t="str">
        <f>VLOOKUP(A1545,'Medical Examinations'!$A$1:$J$2336,6,FALSE)</f>
        <v>Yes</v>
      </c>
      <c r="T1545" s="4" t="str">
        <f>VLOOKUP(A1545,'Medical Examinations'!$A$1:$J$2336,8,FALSE)</f>
        <v>No</v>
      </c>
      <c r="U1545" s="4" t="str">
        <f>VLOOKUP(A1545,'Medical Examinations'!$A$1:$J$2336,9,FALSE)</f>
        <v>Obesity</v>
      </c>
      <c r="V1545" s="4" t="str">
        <f>VLOOKUP(A1545,'Medical Examinations'!$A$1:$J$2336,10,FALSE)</f>
        <v>Diabetes</v>
      </c>
      <c r="W1545" s="4"/>
      <c r="X1545" s="4"/>
    </row>
    <row r="1546" spans="1:24" ht="15.75" thickBot="1" x14ac:dyDescent="0.3">
      <c r="A1546" s="4" t="s">
        <v>1580</v>
      </c>
      <c r="B1546" s="5">
        <v>1999</v>
      </c>
      <c r="C1546" s="4" t="s">
        <v>34</v>
      </c>
      <c r="D1546" s="5">
        <v>16</v>
      </c>
      <c r="E1546" s="5" t="str">
        <f>CONCATENATE(D1546," ",C1546," ",B1546)</f>
        <v>16 Aug 1999</v>
      </c>
      <c r="F1546" s="4" t="str">
        <f>IF(M1546&lt;=30,"20-30",IF(M1546&lt;=40,"31-40",IF(M1546&lt;=50,"41-50","51+")))</f>
        <v>20-30</v>
      </c>
      <c r="G1546" s="19">
        <v>13126.68</v>
      </c>
      <c r="H1546" s="4" t="s">
        <v>12</v>
      </c>
      <c r="I1546" s="4" t="s">
        <v>12</v>
      </c>
      <c r="J1546" s="4" t="s">
        <v>42</v>
      </c>
      <c r="K1546" s="4"/>
      <c r="L1546" s="4" t="str">
        <f>VLOOKUP(A1546,'Customer Names'!$A$2:$B$2336,2,FALSE)</f>
        <v>Staton</v>
      </c>
      <c r="M1546" s="4">
        <f>DATEDIF(E1546,$K$2,"y")</f>
        <v>25</v>
      </c>
      <c r="N1546" s="4">
        <f>VLOOKUP(A1546,'Medical Examinations'!$A$2:$B$2336,2,FALSE)</f>
        <v>28</v>
      </c>
      <c r="O1546" s="4">
        <f>VLOOKUP(A1546,'Medical Examinations'!$A$1:$J$2336,3,FALSE)</f>
        <v>5.57</v>
      </c>
      <c r="P1546" s="4" t="str">
        <f>VLOOKUP(A1546,'Medical Examinations'!$A$1:$J$2336,4,FALSE)</f>
        <v>No</v>
      </c>
      <c r="Q1546" s="4" t="str">
        <f>VLOOKUP(A1546,'Medical Examinations'!$A$1:$J$2336,5,FALSE)</f>
        <v>No</v>
      </c>
      <c r="R1546" s="4">
        <f>VLOOKUP(A1546,'Medical Examinations'!$A$1:$J$2336,7,FALSE)</f>
        <v>0</v>
      </c>
      <c r="S1546" s="4" t="str">
        <f>VLOOKUP(A1546,'Medical Examinations'!$A$1:$J$2336,6,FALSE)</f>
        <v>No</v>
      </c>
      <c r="T1546" s="4" t="str">
        <f>VLOOKUP(A1546,'Medical Examinations'!$A$1:$J$2336,8,FALSE)</f>
        <v>No</v>
      </c>
      <c r="U1546" s="4" t="str">
        <f>VLOOKUP(A1546,'Medical Examinations'!$A$1:$J$2336,9,FALSE)</f>
        <v>Overweight</v>
      </c>
      <c r="V1546" s="4" t="str">
        <f>VLOOKUP(A1546,'Medical Examinations'!$A$1:$J$2336,10,FALSE)</f>
        <v>Normal</v>
      </c>
      <c r="W1546" s="4"/>
      <c r="X1546" s="4"/>
    </row>
    <row r="1547" spans="1:24" ht="15.75" thickBot="1" x14ac:dyDescent="0.3">
      <c r="A1547" s="4" t="s">
        <v>1581</v>
      </c>
      <c r="B1547" s="5">
        <v>1961</v>
      </c>
      <c r="C1547" s="4" t="s">
        <v>20</v>
      </c>
      <c r="D1547" s="5">
        <v>7</v>
      </c>
      <c r="E1547" s="5" t="str">
        <f>CONCATENATE(D1547," ",C1547," ",B1547)</f>
        <v>7 Sep 1961</v>
      </c>
      <c r="F1547" s="4" t="str">
        <f>IF(M1547&lt;=30,"20-30",IF(M1547&lt;=40,"31-40",IF(M1547&lt;=50,"41-50","51+")))</f>
        <v>51+</v>
      </c>
      <c r="G1547" s="19">
        <v>13129.6</v>
      </c>
      <c r="H1547" s="4" t="s">
        <v>12</v>
      </c>
      <c r="I1547" s="4" t="s">
        <v>11</v>
      </c>
      <c r="J1547" s="4" t="s">
        <v>356</v>
      </c>
      <c r="K1547" s="4"/>
      <c r="L1547" s="4" t="str">
        <f>VLOOKUP(A1547,'Customer Names'!$A$2:$B$2336,2,FALSE)</f>
        <v>Clarke-Ames</v>
      </c>
      <c r="M1547" s="4">
        <f>DATEDIF(E1547,$K$2,"y")</f>
        <v>63</v>
      </c>
      <c r="N1547" s="4">
        <f>VLOOKUP(A1547,'Medical Examinations'!$A$2:$B$2336,2,FALSE)</f>
        <v>23.655000000000001</v>
      </c>
      <c r="O1547" s="4">
        <f>VLOOKUP(A1547,'Medical Examinations'!$A$1:$J$2336,3,FALSE)</f>
        <v>8.48</v>
      </c>
      <c r="P1547" s="4" t="str">
        <f>VLOOKUP(A1547,'Medical Examinations'!$A$1:$J$2336,4,FALSE)</f>
        <v>Yes</v>
      </c>
      <c r="Q1547" s="4" t="str">
        <f>VLOOKUP(A1547,'Medical Examinations'!$A$1:$J$2336,5,FALSE)</f>
        <v>No</v>
      </c>
      <c r="R1547" s="4">
        <f>VLOOKUP(A1547,'Medical Examinations'!$A$1:$J$2336,7,FALSE)</f>
        <v>2</v>
      </c>
      <c r="S1547" s="4" t="str">
        <f>VLOOKUP(A1547,'Medical Examinations'!$A$1:$J$2336,6,FALSE)</f>
        <v>No</v>
      </c>
      <c r="T1547" s="4" t="str">
        <f>VLOOKUP(A1547,'Medical Examinations'!$A$1:$J$2336,8,FALSE)</f>
        <v>No</v>
      </c>
      <c r="U1547" s="4" t="str">
        <f>VLOOKUP(A1547,'Medical Examinations'!$A$1:$J$2336,9,FALSE)</f>
        <v>Normal Weight</v>
      </c>
      <c r="V1547" s="4" t="str">
        <f>VLOOKUP(A1547,'Medical Examinations'!$A$1:$J$2336,10,FALSE)</f>
        <v>Diabetes</v>
      </c>
      <c r="W1547" s="4"/>
      <c r="X1547" s="4"/>
    </row>
    <row r="1548" spans="1:24" ht="15.75" thickBot="1" x14ac:dyDescent="0.3">
      <c r="A1548" s="4" t="s">
        <v>1582</v>
      </c>
      <c r="B1548" s="5">
        <v>1961</v>
      </c>
      <c r="C1548" s="4" t="s">
        <v>30</v>
      </c>
      <c r="D1548" s="5">
        <v>6</v>
      </c>
      <c r="E1548" s="5" t="str">
        <f>CONCATENATE(D1548," ",C1548," ",B1548)</f>
        <v>6 Dec 1961</v>
      </c>
      <c r="F1548" s="4" t="str">
        <f>IF(M1548&lt;=30,"20-30",IF(M1548&lt;=40,"31-40",IF(M1548&lt;=50,"41-50","51+")))</f>
        <v>51+</v>
      </c>
      <c r="G1548" s="19">
        <v>13143.34</v>
      </c>
      <c r="H1548" s="4" t="s">
        <v>12</v>
      </c>
      <c r="I1548" s="4" t="s">
        <v>11</v>
      </c>
      <c r="J1548" s="4" t="s">
        <v>516</v>
      </c>
      <c r="K1548" s="4"/>
      <c r="L1548" s="4" t="str">
        <f>VLOOKUP(A1548,'Customer Names'!$A$2:$B$2336,2,FALSE)</f>
        <v>Zhou</v>
      </c>
      <c r="M1548" s="4">
        <f>DATEDIF(E1548,$K$2,"y")</f>
        <v>63</v>
      </c>
      <c r="N1548" s="4">
        <f>VLOOKUP(A1548,'Medical Examinations'!$A$2:$B$2336,2,FALSE)</f>
        <v>33.534999999999997</v>
      </c>
      <c r="O1548" s="4">
        <f>VLOOKUP(A1548,'Medical Examinations'!$A$1:$J$2336,3,FALSE)</f>
        <v>9.4</v>
      </c>
      <c r="P1548" s="4" t="str">
        <f>VLOOKUP(A1548,'Medical Examinations'!$A$1:$J$2336,4,FALSE)</f>
        <v>Yes</v>
      </c>
      <c r="Q1548" s="4" t="str">
        <f>VLOOKUP(A1548,'Medical Examinations'!$A$1:$J$2336,5,FALSE)</f>
        <v>No</v>
      </c>
      <c r="R1548" s="4">
        <f>VLOOKUP(A1548,'Medical Examinations'!$A$1:$J$2336,7,FALSE)</f>
        <v>2</v>
      </c>
      <c r="S1548" s="4" t="str">
        <f>VLOOKUP(A1548,'Medical Examinations'!$A$1:$J$2336,6,FALSE)</f>
        <v>No</v>
      </c>
      <c r="T1548" s="4" t="str">
        <f>VLOOKUP(A1548,'Medical Examinations'!$A$1:$J$2336,8,FALSE)</f>
        <v>No</v>
      </c>
      <c r="U1548" s="4" t="str">
        <f>VLOOKUP(A1548,'Medical Examinations'!$A$1:$J$2336,9,FALSE)</f>
        <v>Obesity</v>
      </c>
      <c r="V1548" s="4" t="str">
        <f>VLOOKUP(A1548,'Medical Examinations'!$A$1:$J$2336,10,FALSE)</f>
        <v>Diabetes</v>
      </c>
      <c r="W1548" s="4"/>
      <c r="X1548" s="4"/>
    </row>
    <row r="1549" spans="1:24" ht="15.75" thickBot="1" x14ac:dyDescent="0.3">
      <c r="A1549" s="4" t="s">
        <v>1583</v>
      </c>
      <c r="B1549" s="5">
        <v>1961</v>
      </c>
      <c r="C1549" s="4" t="s">
        <v>30</v>
      </c>
      <c r="D1549" s="5">
        <v>6</v>
      </c>
      <c r="E1549" s="5" t="str">
        <f>CONCATENATE(D1549," ",C1549," ",B1549)</f>
        <v>6 Dec 1961</v>
      </c>
      <c r="F1549" s="4" t="str">
        <f>IF(M1549&lt;=30,"20-30",IF(M1549&lt;=40,"31-40",IF(M1549&lt;=50,"41-50","51+")))</f>
        <v>51+</v>
      </c>
      <c r="G1549" s="19">
        <v>13143.86</v>
      </c>
      <c r="H1549" s="4" t="s">
        <v>12</v>
      </c>
      <c r="I1549" s="4" t="s">
        <v>11</v>
      </c>
      <c r="J1549" s="4" t="s">
        <v>168</v>
      </c>
      <c r="K1549" s="4"/>
      <c r="L1549" s="4" t="str">
        <f>VLOOKUP(A1549,'Customer Names'!$A$2:$B$2336,2,FALSE)</f>
        <v>Fisher</v>
      </c>
      <c r="M1549" s="4">
        <f>DATEDIF(E1549,$K$2,"y")</f>
        <v>63</v>
      </c>
      <c r="N1549" s="4">
        <f>VLOOKUP(A1549,'Medical Examinations'!$A$2:$B$2336,2,FALSE)</f>
        <v>33.914999999999999</v>
      </c>
      <c r="O1549" s="4">
        <f>VLOOKUP(A1549,'Medical Examinations'!$A$1:$J$2336,3,FALSE)</f>
        <v>9.56</v>
      </c>
      <c r="P1549" s="4" t="str">
        <f>VLOOKUP(A1549,'Medical Examinations'!$A$1:$J$2336,4,FALSE)</f>
        <v>Yes</v>
      </c>
      <c r="Q1549" s="4" t="str">
        <f>VLOOKUP(A1549,'Medical Examinations'!$A$1:$J$2336,5,FALSE)</f>
        <v>No</v>
      </c>
      <c r="R1549" s="4">
        <f>VLOOKUP(A1549,'Medical Examinations'!$A$1:$J$2336,7,FALSE)</f>
        <v>2</v>
      </c>
      <c r="S1549" s="4" t="str">
        <f>VLOOKUP(A1549,'Medical Examinations'!$A$1:$J$2336,6,FALSE)</f>
        <v>No</v>
      </c>
      <c r="T1549" s="4" t="str">
        <f>VLOOKUP(A1549,'Medical Examinations'!$A$1:$J$2336,8,FALSE)</f>
        <v>No</v>
      </c>
      <c r="U1549" s="4" t="str">
        <f>VLOOKUP(A1549,'Medical Examinations'!$A$1:$J$2336,9,FALSE)</f>
        <v>Obesity</v>
      </c>
      <c r="V1549" s="4" t="str">
        <f>VLOOKUP(A1549,'Medical Examinations'!$A$1:$J$2336,10,FALSE)</f>
        <v>Diabetes</v>
      </c>
      <c r="W1549" s="4"/>
      <c r="X1549" s="4"/>
    </row>
    <row r="1550" spans="1:24" ht="15.75" thickBot="1" x14ac:dyDescent="0.3">
      <c r="A1550" s="4" t="s">
        <v>1584</v>
      </c>
      <c r="B1550" s="5">
        <v>1962</v>
      </c>
      <c r="C1550" s="4" t="s">
        <v>34</v>
      </c>
      <c r="D1550" s="5">
        <v>5</v>
      </c>
      <c r="E1550" s="5" t="str">
        <f>CONCATENATE(D1550," ",C1550," ",B1550)</f>
        <v>5 Aug 1962</v>
      </c>
      <c r="F1550" s="4" t="str">
        <f>IF(M1550&lt;=30,"20-30",IF(M1550&lt;=40,"31-40",IF(M1550&lt;=50,"41-50","51+")))</f>
        <v>51+</v>
      </c>
      <c r="G1550" s="19">
        <v>13204.29</v>
      </c>
      <c r="H1550" s="4" t="s">
        <v>12</v>
      </c>
      <c r="I1550" s="4" t="s">
        <v>16</v>
      </c>
      <c r="J1550" s="4" t="s">
        <v>247</v>
      </c>
      <c r="K1550" s="4"/>
      <c r="L1550" s="4" t="str">
        <f>VLOOKUP(A1550,'Customer Names'!$A$2:$B$2336,2,FALSE)</f>
        <v>Summers</v>
      </c>
      <c r="M1550" s="4">
        <f>DATEDIF(E1550,$K$2,"y")</f>
        <v>62</v>
      </c>
      <c r="N1550" s="4">
        <f>VLOOKUP(A1550,'Medical Examinations'!$A$2:$B$2336,2,FALSE)</f>
        <v>18.335000000000001</v>
      </c>
      <c r="O1550" s="4">
        <f>VLOOKUP(A1550,'Medical Examinations'!$A$1:$J$2336,3,FALSE)</f>
        <v>10.97</v>
      </c>
      <c r="P1550" s="4" t="str">
        <f>VLOOKUP(A1550,'Medical Examinations'!$A$1:$J$2336,4,FALSE)</f>
        <v>No</v>
      </c>
      <c r="Q1550" s="4" t="str">
        <f>VLOOKUP(A1550,'Medical Examinations'!$A$1:$J$2336,5,FALSE)</f>
        <v>No</v>
      </c>
      <c r="R1550" s="4">
        <f>VLOOKUP(A1550,'Medical Examinations'!$A$1:$J$2336,7,FALSE)</f>
        <v>0</v>
      </c>
      <c r="S1550" s="4" t="str">
        <f>VLOOKUP(A1550,'Medical Examinations'!$A$1:$J$2336,6,FALSE)</f>
        <v>No</v>
      </c>
      <c r="T1550" s="4" t="str">
        <f>VLOOKUP(A1550,'Medical Examinations'!$A$1:$J$2336,8,FALSE)</f>
        <v>No</v>
      </c>
      <c r="U1550" s="4" t="str">
        <f>VLOOKUP(A1550,'Medical Examinations'!$A$1:$J$2336,9,FALSE)</f>
        <v>Underweight</v>
      </c>
      <c r="V1550" s="4" t="str">
        <f>VLOOKUP(A1550,'Medical Examinations'!$A$1:$J$2336,10,FALSE)</f>
        <v>Diabetes</v>
      </c>
      <c r="W1550" s="4"/>
      <c r="X1550" s="4"/>
    </row>
    <row r="1551" spans="1:24" ht="15.75" thickBot="1" x14ac:dyDescent="0.3">
      <c r="A1551" s="4" t="s">
        <v>1585</v>
      </c>
      <c r="B1551" s="5">
        <v>1982</v>
      </c>
      <c r="C1551" s="4" t="s">
        <v>36</v>
      </c>
      <c r="D1551" s="5">
        <v>15</v>
      </c>
      <c r="E1551" s="5" t="str">
        <f>CONCATENATE(D1551," ",C1551," ",B1551)</f>
        <v>15 Oct 1982</v>
      </c>
      <c r="F1551" s="4" t="str">
        <f>IF(M1551&lt;=30,"20-30",IF(M1551&lt;=40,"31-40",IF(M1551&lt;=50,"41-50","51+")))</f>
        <v>41-50</v>
      </c>
      <c r="G1551" s="19">
        <v>13214.43</v>
      </c>
      <c r="H1551" s="4" t="s">
        <v>12</v>
      </c>
      <c r="I1551" s="4" t="s">
        <v>11</v>
      </c>
      <c r="J1551" s="4" t="s">
        <v>23</v>
      </c>
      <c r="K1551" s="4"/>
      <c r="L1551" s="4" t="str">
        <f>VLOOKUP(A1551,'Customer Names'!$A$2:$B$2336,2,FALSE)</f>
        <v>Broderick</v>
      </c>
      <c r="M1551" s="4">
        <f>DATEDIF(E1551,$K$2,"y")</f>
        <v>42</v>
      </c>
      <c r="N1551" s="4">
        <f>VLOOKUP(A1551,'Medical Examinations'!$A$2:$B$2336,2,FALSE)</f>
        <v>40.700000000000003</v>
      </c>
      <c r="O1551" s="4">
        <f>VLOOKUP(A1551,'Medical Examinations'!$A$1:$J$2336,3,FALSE)</f>
        <v>5.42</v>
      </c>
      <c r="P1551" s="4" t="str">
        <f>VLOOKUP(A1551,'Medical Examinations'!$A$1:$J$2336,4,FALSE)</f>
        <v>No</v>
      </c>
      <c r="Q1551" s="4" t="str">
        <f>VLOOKUP(A1551,'Medical Examinations'!$A$1:$J$2336,5,FALSE)</f>
        <v>No</v>
      </c>
      <c r="R1551" s="4">
        <f>VLOOKUP(A1551,'Medical Examinations'!$A$1:$J$2336,7,FALSE)</f>
        <v>0</v>
      </c>
      <c r="S1551" s="4" t="str">
        <f>VLOOKUP(A1551,'Medical Examinations'!$A$1:$J$2336,6,FALSE)</f>
        <v>No</v>
      </c>
      <c r="T1551" s="4" t="str">
        <f>VLOOKUP(A1551,'Medical Examinations'!$A$1:$J$2336,8,FALSE)</f>
        <v>No</v>
      </c>
      <c r="U1551" s="4" t="str">
        <f>VLOOKUP(A1551,'Medical Examinations'!$A$1:$J$2336,9,FALSE)</f>
        <v>Obesity</v>
      </c>
      <c r="V1551" s="4" t="str">
        <f>VLOOKUP(A1551,'Medical Examinations'!$A$1:$J$2336,10,FALSE)</f>
        <v>Normal</v>
      </c>
      <c r="W1551" s="4"/>
      <c r="X1551" s="4"/>
    </row>
    <row r="1552" spans="1:24" ht="15.75" thickBot="1" x14ac:dyDescent="0.3">
      <c r="A1552" s="4" t="s">
        <v>1586</v>
      </c>
      <c r="B1552" s="5">
        <v>1962</v>
      </c>
      <c r="C1552" s="4" t="s">
        <v>30</v>
      </c>
      <c r="D1552" s="5">
        <v>7</v>
      </c>
      <c r="E1552" s="5" t="str">
        <f>CONCATENATE(D1552," ",C1552," ",B1552)</f>
        <v>7 Dec 1962</v>
      </c>
      <c r="F1552" s="4" t="str">
        <f>IF(M1552&lt;=30,"20-30",IF(M1552&lt;=40,"31-40",IF(M1552&lt;=50,"41-50","51+")))</f>
        <v>51+</v>
      </c>
      <c r="G1552" s="19">
        <v>13217.09</v>
      </c>
      <c r="H1552" s="4" t="s">
        <v>12</v>
      </c>
      <c r="I1552" s="4" t="s">
        <v>16</v>
      </c>
      <c r="J1552" s="4" t="s">
        <v>247</v>
      </c>
      <c r="K1552" s="4"/>
      <c r="L1552" s="4" t="str">
        <f>VLOOKUP(A1552,'Customer Names'!$A$2:$B$2336,2,FALSE)</f>
        <v>Pena Reyes</v>
      </c>
      <c r="M1552" s="4">
        <f>DATEDIF(E1552,$K$2,"y")</f>
        <v>62</v>
      </c>
      <c r="N1552" s="4">
        <f>VLOOKUP(A1552,'Medical Examinations'!$A$2:$B$2336,2,FALSE)</f>
        <v>27.55</v>
      </c>
      <c r="O1552" s="4">
        <f>VLOOKUP(A1552,'Medical Examinations'!$A$1:$J$2336,3,FALSE)</f>
        <v>10.98</v>
      </c>
      <c r="P1552" s="4" t="str">
        <f>VLOOKUP(A1552,'Medical Examinations'!$A$1:$J$2336,4,FALSE)</f>
        <v>No</v>
      </c>
      <c r="Q1552" s="4" t="str">
        <f>VLOOKUP(A1552,'Medical Examinations'!$A$1:$J$2336,5,FALSE)</f>
        <v>No</v>
      </c>
      <c r="R1552" s="4">
        <f>VLOOKUP(A1552,'Medical Examinations'!$A$1:$J$2336,7,FALSE)</f>
        <v>0</v>
      </c>
      <c r="S1552" s="4" t="str">
        <f>VLOOKUP(A1552,'Medical Examinations'!$A$1:$J$2336,6,FALSE)</f>
        <v>No</v>
      </c>
      <c r="T1552" s="4" t="str">
        <f>VLOOKUP(A1552,'Medical Examinations'!$A$1:$J$2336,8,FALSE)</f>
        <v>No</v>
      </c>
      <c r="U1552" s="4" t="str">
        <f>VLOOKUP(A1552,'Medical Examinations'!$A$1:$J$2336,9,FALSE)</f>
        <v>Overweight</v>
      </c>
      <c r="V1552" s="4" t="str">
        <f>VLOOKUP(A1552,'Medical Examinations'!$A$1:$J$2336,10,FALSE)</f>
        <v>Diabetes</v>
      </c>
      <c r="W1552" s="4"/>
      <c r="X1552" s="4"/>
    </row>
    <row r="1553" spans="1:24" ht="15.75" thickBot="1" x14ac:dyDescent="0.3">
      <c r="A1553" s="4" t="s">
        <v>1587</v>
      </c>
      <c r="B1553" s="5">
        <v>1965</v>
      </c>
      <c r="C1553" s="4" t="s">
        <v>15</v>
      </c>
      <c r="D1553" s="5">
        <v>13</v>
      </c>
      <c r="E1553" s="5" t="str">
        <f>CONCATENATE(D1553," ",C1553," ",B1553)</f>
        <v>13 Nov 1965</v>
      </c>
      <c r="F1553" s="4" t="str">
        <f>IF(M1553&lt;=30,"20-30",IF(M1553&lt;=40,"31-40",IF(M1553&lt;=50,"41-50","51+")))</f>
        <v>51+</v>
      </c>
      <c r="G1553" s="19">
        <v>13224.06</v>
      </c>
      <c r="H1553" s="4" t="s">
        <v>12</v>
      </c>
      <c r="I1553" s="4" t="s">
        <v>12</v>
      </c>
      <c r="J1553" s="4" t="s">
        <v>247</v>
      </c>
      <c r="K1553" s="4"/>
      <c r="L1553" s="4" t="str">
        <f>VLOOKUP(A1553,'Customer Names'!$A$2:$B$2336,2,FALSE)</f>
        <v>Charette</v>
      </c>
      <c r="M1553" s="4">
        <f>DATEDIF(E1553,$K$2,"y")</f>
        <v>59</v>
      </c>
      <c r="N1553" s="4">
        <f>VLOOKUP(A1553,'Medical Examinations'!$A$2:$B$2336,2,FALSE)</f>
        <v>34.295000000000002</v>
      </c>
      <c r="O1553" s="4">
        <f>VLOOKUP(A1553,'Medical Examinations'!$A$1:$J$2336,3,FALSE)</f>
        <v>11.24</v>
      </c>
      <c r="P1553" s="4" t="str">
        <f>VLOOKUP(A1553,'Medical Examinations'!$A$1:$J$2336,4,FALSE)</f>
        <v>No</v>
      </c>
      <c r="Q1553" s="4" t="str">
        <f>VLOOKUP(A1553,'Medical Examinations'!$A$1:$J$2336,5,FALSE)</f>
        <v>No</v>
      </c>
      <c r="R1553" s="4">
        <f>VLOOKUP(A1553,'Medical Examinations'!$A$1:$J$2336,7,FALSE)</f>
        <v>0</v>
      </c>
      <c r="S1553" s="4" t="str">
        <f>VLOOKUP(A1553,'Medical Examinations'!$A$1:$J$2336,6,FALSE)</f>
        <v>No</v>
      </c>
      <c r="T1553" s="4" t="str">
        <f>VLOOKUP(A1553,'Medical Examinations'!$A$1:$J$2336,8,FALSE)</f>
        <v>No</v>
      </c>
      <c r="U1553" s="4" t="str">
        <f>VLOOKUP(A1553,'Medical Examinations'!$A$1:$J$2336,9,FALSE)</f>
        <v>Obesity</v>
      </c>
      <c r="V1553" s="4" t="str">
        <f>VLOOKUP(A1553,'Medical Examinations'!$A$1:$J$2336,10,FALSE)</f>
        <v>Diabetes</v>
      </c>
      <c r="W1553" s="4"/>
      <c r="X1553" s="4"/>
    </row>
    <row r="1554" spans="1:24" ht="15.75" thickBot="1" x14ac:dyDescent="0.3">
      <c r="A1554" s="4" t="s">
        <v>1588</v>
      </c>
      <c r="B1554" s="5">
        <v>1962</v>
      </c>
      <c r="C1554" s="4" t="s">
        <v>15</v>
      </c>
      <c r="D1554" s="5">
        <v>24</v>
      </c>
      <c r="E1554" s="5" t="str">
        <f>CONCATENATE(D1554," ",C1554," ",B1554)</f>
        <v>24 Nov 1962</v>
      </c>
      <c r="F1554" s="4" t="str">
        <f>IF(M1554&lt;=30,"20-30",IF(M1554&lt;=40,"31-40",IF(M1554&lt;=50,"41-50","51+")))</f>
        <v>51+</v>
      </c>
      <c r="G1554" s="19">
        <v>13224.69</v>
      </c>
      <c r="H1554" s="4" t="s">
        <v>12</v>
      </c>
      <c r="I1554" s="4" t="s">
        <v>11</v>
      </c>
      <c r="J1554" s="4" t="s">
        <v>42</v>
      </c>
      <c r="K1554" s="4"/>
      <c r="L1554" s="4" t="str">
        <f>VLOOKUP(A1554,'Customer Names'!$A$2:$B$2336,2,FALSE)</f>
        <v>Arellano</v>
      </c>
      <c r="M1554" s="4">
        <f>DATEDIF(E1554,$K$2,"y")</f>
        <v>62</v>
      </c>
      <c r="N1554" s="4">
        <f>VLOOKUP(A1554,'Medical Examinations'!$A$2:$B$2336,2,FALSE)</f>
        <v>28.7</v>
      </c>
      <c r="O1554" s="4">
        <f>VLOOKUP(A1554,'Medical Examinations'!$A$1:$J$2336,3,FALSE)</f>
        <v>11.52</v>
      </c>
      <c r="P1554" s="4" t="str">
        <f>VLOOKUP(A1554,'Medical Examinations'!$A$1:$J$2336,4,FALSE)</f>
        <v>No</v>
      </c>
      <c r="Q1554" s="4" t="str">
        <f>VLOOKUP(A1554,'Medical Examinations'!$A$1:$J$2336,5,FALSE)</f>
        <v>No</v>
      </c>
      <c r="R1554" s="4">
        <f>VLOOKUP(A1554,'Medical Examinations'!$A$1:$J$2336,7,FALSE)</f>
        <v>0</v>
      </c>
      <c r="S1554" s="4" t="str">
        <f>VLOOKUP(A1554,'Medical Examinations'!$A$1:$J$2336,6,FALSE)</f>
        <v>No</v>
      </c>
      <c r="T1554" s="4" t="str">
        <f>VLOOKUP(A1554,'Medical Examinations'!$A$1:$J$2336,8,FALSE)</f>
        <v>No</v>
      </c>
      <c r="U1554" s="4" t="str">
        <f>VLOOKUP(A1554,'Medical Examinations'!$A$1:$J$2336,9,FALSE)</f>
        <v>Overweight</v>
      </c>
      <c r="V1554" s="4" t="str">
        <f>VLOOKUP(A1554,'Medical Examinations'!$A$1:$J$2336,10,FALSE)</f>
        <v>Diabetes</v>
      </c>
      <c r="W1554" s="4"/>
      <c r="X1554" s="4"/>
    </row>
    <row r="1555" spans="1:24" ht="15.75" thickBot="1" x14ac:dyDescent="0.3">
      <c r="A1555" s="4" t="s">
        <v>1589</v>
      </c>
      <c r="B1555" s="5">
        <v>1962</v>
      </c>
      <c r="C1555" s="4" t="s">
        <v>36</v>
      </c>
      <c r="D1555" s="5">
        <v>11</v>
      </c>
      <c r="E1555" s="5" t="str">
        <f>CONCATENATE(D1555," ",C1555," ",B1555)</f>
        <v>11 Oct 1962</v>
      </c>
      <c r="F1555" s="4" t="str">
        <f>IF(M1555&lt;=30,"20-30",IF(M1555&lt;=40,"31-40",IF(M1555&lt;=50,"41-50","51+")))</f>
        <v>51+</v>
      </c>
      <c r="G1555" s="19">
        <v>13228.85</v>
      </c>
      <c r="H1555" s="4" t="s">
        <v>12</v>
      </c>
      <c r="I1555" s="4" t="s">
        <v>12</v>
      </c>
      <c r="J1555" s="4" t="s">
        <v>249</v>
      </c>
      <c r="K1555" s="4"/>
      <c r="L1555" s="4" t="str">
        <f>VLOOKUP(A1555,'Customer Names'!$A$2:$B$2336,2,FALSE)</f>
        <v>Flanagan</v>
      </c>
      <c r="M1555" s="4">
        <f>DATEDIF(E1555,$K$2,"y")</f>
        <v>62</v>
      </c>
      <c r="N1555" s="4">
        <f>VLOOKUP(A1555,'Medical Examinations'!$A$2:$B$2336,2,FALSE)</f>
        <v>36.005000000000003</v>
      </c>
      <c r="O1555" s="4">
        <f>VLOOKUP(A1555,'Medical Examinations'!$A$1:$J$2336,3,FALSE)</f>
        <v>6.9</v>
      </c>
      <c r="P1555" s="4" t="str">
        <f>VLOOKUP(A1555,'Medical Examinations'!$A$1:$J$2336,4,FALSE)</f>
        <v>No</v>
      </c>
      <c r="Q1555" s="4" t="str">
        <f>VLOOKUP(A1555,'Medical Examinations'!$A$1:$J$2336,5,FALSE)</f>
        <v>No</v>
      </c>
      <c r="R1555" s="4">
        <f>VLOOKUP(A1555,'Medical Examinations'!$A$1:$J$2336,7,FALSE)</f>
        <v>0</v>
      </c>
      <c r="S1555" s="4" t="str">
        <f>VLOOKUP(A1555,'Medical Examinations'!$A$1:$J$2336,6,FALSE)</f>
        <v>No</v>
      </c>
      <c r="T1555" s="4" t="str">
        <f>VLOOKUP(A1555,'Medical Examinations'!$A$1:$J$2336,8,FALSE)</f>
        <v>No</v>
      </c>
      <c r="U1555" s="4" t="str">
        <f>VLOOKUP(A1555,'Medical Examinations'!$A$1:$J$2336,9,FALSE)</f>
        <v>Obesity</v>
      </c>
      <c r="V1555" s="4" t="str">
        <f>VLOOKUP(A1555,'Medical Examinations'!$A$1:$J$2336,10,FALSE)</f>
        <v>Diabetes</v>
      </c>
      <c r="W1555" s="4"/>
      <c r="X1555" s="4"/>
    </row>
    <row r="1556" spans="1:24" ht="15.75" thickBot="1" x14ac:dyDescent="0.3">
      <c r="A1556" s="4" t="s">
        <v>1590</v>
      </c>
      <c r="B1556" s="5">
        <v>1994</v>
      </c>
      <c r="C1556" s="4" t="s">
        <v>10</v>
      </c>
      <c r="D1556" s="5">
        <v>1</v>
      </c>
      <c r="E1556" s="5" t="str">
        <f>CONCATENATE(D1556," ",C1556," ",B1556)</f>
        <v>1 Jul 1994</v>
      </c>
      <c r="F1556" s="4" t="str">
        <f>IF(M1556&lt;=30,"20-30",IF(M1556&lt;=40,"31-40",IF(M1556&lt;=50,"41-50","51+")))</f>
        <v>20-30</v>
      </c>
      <c r="G1556" s="19">
        <v>13292.52</v>
      </c>
      <c r="H1556" s="4" t="s">
        <v>12</v>
      </c>
      <c r="I1556" s="4" t="s">
        <v>12</v>
      </c>
      <c r="J1556" s="4" t="s">
        <v>23</v>
      </c>
      <c r="K1556" s="4"/>
      <c r="L1556" s="4" t="str">
        <f>VLOOKUP(A1556,'Customer Names'!$A$2:$B$2336,2,FALSE)</f>
        <v>Lalanne</v>
      </c>
      <c r="M1556" s="4">
        <f>DATEDIF(E1556,$K$2,"y")</f>
        <v>30</v>
      </c>
      <c r="N1556" s="4">
        <f>VLOOKUP(A1556,'Medical Examinations'!$A$2:$B$2336,2,FALSE)</f>
        <v>54.61</v>
      </c>
      <c r="O1556" s="4">
        <f>VLOOKUP(A1556,'Medical Examinations'!$A$1:$J$2336,3,FALSE)</f>
        <v>4.49</v>
      </c>
      <c r="P1556" s="4" t="str">
        <f>VLOOKUP(A1556,'Medical Examinations'!$A$1:$J$2336,4,FALSE)</f>
        <v>No</v>
      </c>
      <c r="Q1556" s="4" t="str">
        <f>VLOOKUP(A1556,'Medical Examinations'!$A$1:$J$2336,5,FALSE)</f>
        <v>No</v>
      </c>
      <c r="R1556" s="4">
        <f>VLOOKUP(A1556,'Medical Examinations'!$A$1:$J$2336,7,FALSE)</f>
        <v>0</v>
      </c>
      <c r="S1556" s="4" t="str">
        <f>VLOOKUP(A1556,'Medical Examinations'!$A$1:$J$2336,6,FALSE)</f>
        <v>No</v>
      </c>
      <c r="T1556" s="4" t="str">
        <f>VLOOKUP(A1556,'Medical Examinations'!$A$1:$J$2336,8,FALSE)</f>
        <v>No</v>
      </c>
      <c r="U1556" s="4" t="str">
        <f>VLOOKUP(A1556,'Medical Examinations'!$A$1:$J$2336,9,FALSE)</f>
        <v>Obesity</v>
      </c>
      <c r="V1556" s="4" t="str">
        <f>VLOOKUP(A1556,'Medical Examinations'!$A$1:$J$2336,10,FALSE)</f>
        <v>Normal</v>
      </c>
      <c r="W1556" s="4"/>
      <c r="X1556" s="4"/>
    </row>
    <row r="1557" spans="1:24" ht="15.75" thickBot="1" x14ac:dyDescent="0.3">
      <c r="A1557" s="4" t="s">
        <v>1591</v>
      </c>
      <c r="B1557" s="5">
        <v>1976</v>
      </c>
      <c r="C1557" s="4" t="s">
        <v>34</v>
      </c>
      <c r="D1557" s="5">
        <v>23</v>
      </c>
      <c r="E1557" s="5" t="str">
        <f>CONCATENATE(D1557," ",C1557," ",B1557)</f>
        <v>23 Aug 1976</v>
      </c>
      <c r="F1557" s="4" t="str">
        <f>IF(M1557&lt;=30,"20-30",IF(M1557&lt;=40,"31-40",IF(M1557&lt;=50,"41-50","51+")))</f>
        <v>41-50</v>
      </c>
      <c r="G1557" s="19">
        <v>13333.71</v>
      </c>
      <c r="H1557" s="4" t="s">
        <v>12</v>
      </c>
      <c r="I1557" s="4" t="s">
        <v>11</v>
      </c>
      <c r="J1557" s="4" t="s">
        <v>23</v>
      </c>
      <c r="K1557" s="4"/>
      <c r="L1557" s="4" t="str">
        <f>VLOOKUP(A1557,'Customer Names'!$A$2:$B$2336,2,FALSE)</f>
        <v>Schubert</v>
      </c>
      <c r="M1557" s="4">
        <f>DATEDIF(E1557,$K$2,"y")</f>
        <v>48</v>
      </c>
      <c r="N1557" s="4">
        <f>VLOOKUP(A1557,'Medical Examinations'!$A$2:$B$2336,2,FALSE)</f>
        <v>37.909999999999997</v>
      </c>
      <c r="O1557" s="4">
        <f>VLOOKUP(A1557,'Medical Examinations'!$A$1:$J$2336,3,FALSE)</f>
        <v>5.68</v>
      </c>
      <c r="P1557" s="4" t="str">
        <f>VLOOKUP(A1557,'Medical Examinations'!$A$1:$J$2336,4,FALSE)</f>
        <v>Yes</v>
      </c>
      <c r="Q1557" s="4" t="str">
        <f>VLOOKUP(A1557,'Medical Examinations'!$A$1:$J$2336,5,FALSE)</f>
        <v>No</v>
      </c>
      <c r="R1557" s="4">
        <f>VLOOKUP(A1557,'Medical Examinations'!$A$1:$J$2336,7,FALSE)</f>
        <v>0</v>
      </c>
      <c r="S1557" s="4" t="str">
        <f>VLOOKUP(A1557,'Medical Examinations'!$A$1:$J$2336,6,FALSE)</f>
        <v>No</v>
      </c>
      <c r="T1557" s="4" t="str">
        <f>VLOOKUP(A1557,'Medical Examinations'!$A$1:$J$2336,8,FALSE)</f>
        <v>No</v>
      </c>
      <c r="U1557" s="4" t="str">
        <f>VLOOKUP(A1557,'Medical Examinations'!$A$1:$J$2336,9,FALSE)</f>
        <v>Obesity</v>
      </c>
      <c r="V1557" s="4" t="str">
        <f>VLOOKUP(A1557,'Medical Examinations'!$A$1:$J$2336,10,FALSE)</f>
        <v>Normal</v>
      </c>
      <c r="W1557" s="4"/>
      <c r="X1557" s="4"/>
    </row>
    <row r="1558" spans="1:24" ht="15.75" thickBot="1" x14ac:dyDescent="0.3">
      <c r="A1558" s="4" t="s">
        <v>1592</v>
      </c>
      <c r="B1558" s="5">
        <v>1960</v>
      </c>
      <c r="C1558" s="4" t="s">
        <v>15</v>
      </c>
      <c r="D1558" s="5">
        <v>11</v>
      </c>
      <c r="E1558" s="5" t="str">
        <f>CONCATENATE(D1558," ",C1558," ",B1558)</f>
        <v>11 Nov 1960</v>
      </c>
      <c r="F1558" s="4" t="str">
        <f>IF(M1558&lt;=30,"20-30",IF(M1558&lt;=40,"31-40",IF(M1558&lt;=50,"41-50","51+")))</f>
        <v>51+</v>
      </c>
      <c r="G1558" s="19">
        <v>13352.1</v>
      </c>
      <c r="H1558" s="4" t="s">
        <v>12</v>
      </c>
      <c r="I1558" s="4" t="s">
        <v>16</v>
      </c>
      <c r="J1558" s="4" t="s">
        <v>23</v>
      </c>
      <c r="K1558" s="4"/>
      <c r="L1558" s="4" t="str">
        <f>VLOOKUP(A1558,'Customer Names'!$A$2:$B$2336,2,FALSE)</f>
        <v>McSween</v>
      </c>
      <c r="M1558" s="4">
        <f>DATEDIF(E1558,$K$2,"y")</f>
        <v>64</v>
      </c>
      <c r="N1558" s="4">
        <f>VLOOKUP(A1558,'Medical Examinations'!$A$2:$B$2336,2,FALSE)</f>
        <v>30.02</v>
      </c>
      <c r="O1558" s="4">
        <f>VLOOKUP(A1558,'Medical Examinations'!$A$1:$J$2336,3,FALSE)</f>
        <v>6.65</v>
      </c>
      <c r="P1558" s="4" t="str">
        <f>VLOOKUP(A1558,'Medical Examinations'!$A$1:$J$2336,4,FALSE)</f>
        <v>No</v>
      </c>
      <c r="Q1558" s="4" t="str">
        <f>VLOOKUP(A1558,'Medical Examinations'!$A$1:$J$2336,5,FALSE)</f>
        <v>No</v>
      </c>
      <c r="R1558" s="4">
        <f>VLOOKUP(A1558,'Medical Examinations'!$A$1:$J$2336,7,FALSE)</f>
        <v>0</v>
      </c>
      <c r="S1558" s="4" t="str">
        <f>VLOOKUP(A1558,'Medical Examinations'!$A$1:$J$2336,6,FALSE)</f>
        <v>No</v>
      </c>
      <c r="T1558" s="4" t="str">
        <f>VLOOKUP(A1558,'Medical Examinations'!$A$1:$J$2336,8,FALSE)</f>
        <v>No</v>
      </c>
      <c r="U1558" s="4" t="str">
        <f>VLOOKUP(A1558,'Medical Examinations'!$A$1:$J$2336,9,FALSE)</f>
        <v>Obesity</v>
      </c>
      <c r="V1558" s="4" t="str">
        <f>VLOOKUP(A1558,'Medical Examinations'!$A$1:$J$2336,10,FALSE)</f>
        <v>Diabetes</v>
      </c>
      <c r="W1558" s="4"/>
      <c r="X1558" s="4"/>
    </row>
    <row r="1559" spans="1:24" ht="15.75" thickBot="1" x14ac:dyDescent="0.3">
      <c r="A1559" s="4" t="s">
        <v>1593</v>
      </c>
      <c r="B1559" s="5">
        <v>1990</v>
      </c>
      <c r="C1559" s="4" t="s">
        <v>36</v>
      </c>
      <c r="D1559" s="5">
        <v>2</v>
      </c>
      <c r="E1559" s="5" t="str">
        <f>CONCATENATE(D1559," ",C1559," ",B1559)</f>
        <v>2 Oct 1990</v>
      </c>
      <c r="F1559" s="4" t="str">
        <f>IF(M1559&lt;=30,"20-30",IF(M1559&lt;=40,"31-40",IF(M1559&lt;=50,"41-50","51+")))</f>
        <v>31-40</v>
      </c>
      <c r="G1559" s="19">
        <v>13360.94</v>
      </c>
      <c r="H1559" s="4" t="s">
        <v>12</v>
      </c>
      <c r="I1559" s="4" t="s">
        <v>16</v>
      </c>
      <c r="J1559" s="4" t="s">
        <v>23</v>
      </c>
      <c r="K1559" s="4"/>
      <c r="L1559" s="4" t="str">
        <f>VLOOKUP(A1559,'Customer Names'!$A$2:$B$2336,2,FALSE)</f>
        <v>Taylor</v>
      </c>
      <c r="M1559" s="4">
        <f>DATEDIF(E1559,$K$2,"y")</f>
        <v>34</v>
      </c>
      <c r="N1559" s="4">
        <f>VLOOKUP(A1559,'Medical Examinations'!$A$2:$B$2336,2,FALSE)</f>
        <v>47.19</v>
      </c>
      <c r="O1559" s="4">
        <f>VLOOKUP(A1559,'Medical Examinations'!$A$1:$J$2336,3,FALSE)</f>
        <v>5.29</v>
      </c>
      <c r="P1559" s="4" t="str">
        <f>VLOOKUP(A1559,'Medical Examinations'!$A$1:$J$2336,4,FALSE)</f>
        <v>No</v>
      </c>
      <c r="Q1559" s="4" t="str">
        <f>VLOOKUP(A1559,'Medical Examinations'!$A$1:$J$2336,5,FALSE)</f>
        <v>No</v>
      </c>
      <c r="R1559" s="4">
        <f>VLOOKUP(A1559,'Medical Examinations'!$A$1:$J$2336,7,FALSE)</f>
        <v>0</v>
      </c>
      <c r="S1559" s="4" t="str">
        <f>VLOOKUP(A1559,'Medical Examinations'!$A$1:$J$2336,6,FALSE)</f>
        <v>No</v>
      </c>
      <c r="T1559" s="4" t="str">
        <f>VLOOKUP(A1559,'Medical Examinations'!$A$1:$J$2336,8,FALSE)</f>
        <v>No</v>
      </c>
      <c r="U1559" s="4" t="str">
        <f>VLOOKUP(A1559,'Medical Examinations'!$A$1:$J$2336,9,FALSE)</f>
        <v>Obesity</v>
      </c>
      <c r="V1559" s="4" t="str">
        <f>VLOOKUP(A1559,'Medical Examinations'!$A$1:$J$2336,10,FALSE)</f>
        <v>Normal</v>
      </c>
      <c r="W1559" s="4"/>
      <c r="X1559" s="4"/>
    </row>
    <row r="1560" spans="1:24" ht="15.75" thickBot="1" x14ac:dyDescent="0.3">
      <c r="A1560" s="4" t="s">
        <v>1594</v>
      </c>
      <c r="B1560" s="5">
        <v>1964</v>
      </c>
      <c r="C1560" s="4" t="s">
        <v>20</v>
      </c>
      <c r="D1560" s="5">
        <v>24</v>
      </c>
      <c r="E1560" s="5" t="str">
        <f>CONCATENATE(D1560," ",C1560," ",B1560)</f>
        <v>24 Sep 1964</v>
      </c>
      <c r="F1560" s="4" t="str">
        <f>IF(M1560&lt;=30,"20-30",IF(M1560&lt;=40,"31-40",IF(M1560&lt;=50,"41-50","51+")))</f>
        <v>51+</v>
      </c>
      <c r="G1560" s="19">
        <v>13375.76</v>
      </c>
      <c r="H1560" s="4" t="s">
        <v>12</v>
      </c>
      <c r="I1560" s="4" t="s">
        <v>11</v>
      </c>
      <c r="J1560" s="4" t="s">
        <v>200</v>
      </c>
      <c r="K1560" s="4"/>
      <c r="L1560" s="4" t="str">
        <f>VLOOKUP(A1560,'Customer Names'!$A$2:$B$2336,2,FALSE)</f>
        <v>Lee</v>
      </c>
      <c r="M1560" s="4">
        <f>DATEDIF(E1560,$K$2,"y")</f>
        <v>60</v>
      </c>
      <c r="N1560" s="4">
        <f>VLOOKUP(A1560,'Medical Examinations'!$A$2:$B$2336,2,FALSE)</f>
        <v>30.71</v>
      </c>
      <c r="O1560" s="4">
        <f>VLOOKUP(A1560,'Medical Examinations'!$A$1:$J$2336,3,FALSE)</f>
        <v>5.59</v>
      </c>
      <c r="P1560" s="4" t="str">
        <f>VLOOKUP(A1560,'Medical Examinations'!$A$1:$J$2336,4,FALSE)</f>
        <v>Yes</v>
      </c>
      <c r="Q1560" s="4" t="str">
        <f>VLOOKUP(A1560,'Medical Examinations'!$A$1:$J$2336,5,FALSE)</f>
        <v>No</v>
      </c>
      <c r="R1560" s="4">
        <f>VLOOKUP(A1560,'Medical Examinations'!$A$1:$J$2336,7,FALSE)</f>
        <v>1</v>
      </c>
      <c r="S1560" s="4" t="str">
        <f>VLOOKUP(A1560,'Medical Examinations'!$A$1:$J$2336,6,FALSE)</f>
        <v>No</v>
      </c>
      <c r="T1560" s="4" t="str">
        <f>VLOOKUP(A1560,'Medical Examinations'!$A$1:$J$2336,8,FALSE)</f>
        <v>No</v>
      </c>
      <c r="U1560" s="4" t="str">
        <f>VLOOKUP(A1560,'Medical Examinations'!$A$1:$J$2336,9,FALSE)</f>
        <v>Obesity</v>
      </c>
      <c r="V1560" s="4" t="str">
        <f>VLOOKUP(A1560,'Medical Examinations'!$A$1:$J$2336,10,FALSE)</f>
        <v>Normal</v>
      </c>
      <c r="W1560" s="4"/>
      <c r="X1560" s="4"/>
    </row>
    <row r="1561" spans="1:24" ht="15.75" thickBot="1" x14ac:dyDescent="0.3">
      <c r="A1561" s="4" t="s">
        <v>1595</v>
      </c>
      <c r="B1561" s="5">
        <v>1979</v>
      </c>
      <c r="C1561" s="4" t="s">
        <v>20</v>
      </c>
      <c r="D1561" s="5">
        <v>30</v>
      </c>
      <c r="E1561" s="5" t="str">
        <f>CONCATENATE(D1561," ",C1561," ",B1561)</f>
        <v>30 Sep 1979</v>
      </c>
      <c r="F1561" s="4" t="str">
        <f>IF(M1561&lt;=30,"20-30",IF(M1561&lt;=40,"31-40",IF(M1561&lt;=50,"41-50","51+")))</f>
        <v>41-50</v>
      </c>
      <c r="G1561" s="19">
        <v>13377.41</v>
      </c>
      <c r="H1561" s="4" t="s">
        <v>12</v>
      </c>
      <c r="I1561" s="4" t="s">
        <v>12</v>
      </c>
      <c r="J1561" s="4" t="s">
        <v>535</v>
      </c>
      <c r="K1561" s="4"/>
      <c r="L1561" s="4" t="str">
        <f>VLOOKUP(A1561,'Customer Names'!$A$2:$B$2336,2,FALSE)</f>
        <v>Tillman</v>
      </c>
      <c r="M1561" s="4">
        <f>DATEDIF(E1561,$K$2,"y")</f>
        <v>45</v>
      </c>
      <c r="N1561" s="4">
        <f>VLOOKUP(A1561,'Medical Examinations'!$A$2:$B$2336,2,FALSE)</f>
        <v>39.270000000000003</v>
      </c>
      <c r="O1561" s="4">
        <f>VLOOKUP(A1561,'Medical Examinations'!$A$1:$J$2336,3,FALSE)</f>
        <v>5.64</v>
      </c>
      <c r="P1561" s="4" t="str">
        <f>VLOOKUP(A1561,'Medical Examinations'!$A$1:$J$2336,4,FALSE)</f>
        <v>No</v>
      </c>
      <c r="Q1561" s="4" t="str">
        <f>VLOOKUP(A1561,'Medical Examinations'!$A$1:$J$2336,5,FALSE)</f>
        <v>No</v>
      </c>
      <c r="R1561" s="4">
        <f>VLOOKUP(A1561,'Medical Examinations'!$A$1:$J$2336,7,FALSE)</f>
        <v>1</v>
      </c>
      <c r="S1561" s="4" t="str">
        <f>VLOOKUP(A1561,'Medical Examinations'!$A$1:$J$2336,6,FALSE)</f>
        <v>Yes</v>
      </c>
      <c r="T1561" s="4" t="str">
        <f>VLOOKUP(A1561,'Medical Examinations'!$A$1:$J$2336,8,FALSE)</f>
        <v>No</v>
      </c>
      <c r="U1561" s="4" t="str">
        <f>VLOOKUP(A1561,'Medical Examinations'!$A$1:$J$2336,9,FALSE)</f>
        <v>Obesity</v>
      </c>
      <c r="V1561" s="4" t="str">
        <f>VLOOKUP(A1561,'Medical Examinations'!$A$1:$J$2336,10,FALSE)</f>
        <v>Normal</v>
      </c>
      <c r="W1561" s="4"/>
      <c r="X1561" s="4"/>
    </row>
    <row r="1562" spans="1:24" ht="15.75" thickBot="1" x14ac:dyDescent="0.3">
      <c r="A1562" s="4" t="s">
        <v>1596</v>
      </c>
      <c r="B1562" s="5">
        <v>1984</v>
      </c>
      <c r="C1562" s="4" t="s">
        <v>18</v>
      </c>
      <c r="D1562" s="5">
        <v>6</v>
      </c>
      <c r="E1562" s="5" t="str">
        <f>CONCATENATE(D1562," ",C1562," ",B1562)</f>
        <v>6 Jun 1984</v>
      </c>
      <c r="F1562" s="4" t="str">
        <f>IF(M1562&lt;=30,"20-30",IF(M1562&lt;=40,"31-40",IF(M1562&lt;=50,"41-50","51+")))</f>
        <v>31-40</v>
      </c>
      <c r="G1562" s="19">
        <v>13383.67</v>
      </c>
      <c r="H1562" s="4" t="s">
        <v>12</v>
      </c>
      <c r="I1562" s="4" t="s">
        <v>11</v>
      </c>
      <c r="J1562" s="4" t="s">
        <v>249</v>
      </c>
      <c r="K1562" s="4"/>
      <c r="L1562" s="4" t="str">
        <f>VLOOKUP(A1562,'Customer Names'!$A$2:$B$2336,2,FALSE)</f>
        <v>Wallace</v>
      </c>
      <c r="M1562" s="4">
        <f>DATEDIF(E1562,$K$2,"y")</f>
        <v>40</v>
      </c>
      <c r="N1562" s="4">
        <f>VLOOKUP(A1562,'Medical Examinations'!$A$2:$B$2336,2,FALSE)</f>
        <v>42.06</v>
      </c>
      <c r="O1562" s="4">
        <f>VLOOKUP(A1562,'Medical Examinations'!$A$1:$J$2336,3,FALSE)</f>
        <v>5.32</v>
      </c>
      <c r="P1562" s="4" t="str">
        <f>VLOOKUP(A1562,'Medical Examinations'!$A$1:$J$2336,4,FALSE)</f>
        <v>No</v>
      </c>
      <c r="Q1562" s="4" t="str">
        <f>VLOOKUP(A1562,'Medical Examinations'!$A$1:$J$2336,5,FALSE)</f>
        <v>No</v>
      </c>
      <c r="R1562" s="4">
        <f>VLOOKUP(A1562,'Medical Examinations'!$A$1:$J$2336,7,FALSE)</f>
        <v>1</v>
      </c>
      <c r="S1562" s="4" t="str">
        <f>VLOOKUP(A1562,'Medical Examinations'!$A$1:$J$2336,6,FALSE)</f>
        <v>No</v>
      </c>
      <c r="T1562" s="4" t="str">
        <f>VLOOKUP(A1562,'Medical Examinations'!$A$1:$J$2336,8,FALSE)</f>
        <v>No</v>
      </c>
      <c r="U1562" s="4" t="str">
        <f>VLOOKUP(A1562,'Medical Examinations'!$A$1:$J$2336,9,FALSE)</f>
        <v>Obesity</v>
      </c>
      <c r="V1562" s="4" t="str">
        <f>VLOOKUP(A1562,'Medical Examinations'!$A$1:$J$2336,10,FALSE)</f>
        <v>Normal</v>
      </c>
      <c r="W1562" s="4"/>
      <c r="X1562" s="4"/>
    </row>
    <row r="1563" spans="1:24" ht="15.75" thickBot="1" x14ac:dyDescent="0.3">
      <c r="A1563" s="4" t="s">
        <v>1597</v>
      </c>
      <c r="B1563" s="5">
        <v>1959</v>
      </c>
      <c r="C1563" s="4" t="s">
        <v>30</v>
      </c>
      <c r="D1563" s="5">
        <v>9</v>
      </c>
      <c r="E1563" s="5" t="str">
        <f>CONCATENATE(D1563," ",C1563," ",B1563)</f>
        <v>9 Dec 1959</v>
      </c>
      <c r="F1563" s="4" t="str">
        <f>IF(M1563&lt;=30,"20-30",IF(M1563&lt;=40,"31-40",IF(M1563&lt;=50,"41-50","51+")))</f>
        <v>51+</v>
      </c>
      <c r="G1563" s="19">
        <v>13390.56</v>
      </c>
      <c r="H1563" s="4" t="s">
        <v>12</v>
      </c>
      <c r="I1563" s="4" t="s">
        <v>12</v>
      </c>
      <c r="J1563" s="4" t="s">
        <v>42</v>
      </c>
      <c r="K1563" s="4"/>
      <c r="L1563" s="4" t="str">
        <f>VLOOKUP(A1563,'Customer Names'!$A$2:$B$2336,2,FALSE)</f>
        <v>Duncan</v>
      </c>
      <c r="M1563" s="4">
        <f>DATEDIF(E1563,$K$2,"y")</f>
        <v>65</v>
      </c>
      <c r="N1563" s="4">
        <f>VLOOKUP(A1563,'Medical Examinations'!$A$2:$B$2336,2,FALSE)</f>
        <v>30.8</v>
      </c>
      <c r="O1563" s="4">
        <f>VLOOKUP(A1563,'Medical Examinations'!$A$1:$J$2336,3,FALSE)</f>
        <v>4.37</v>
      </c>
      <c r="P1563" s="4" t="str">
        <f>VLOOKUP(A1563,'Medical Examinations'!$A$1:$J$2336,4,FALSE)</f>
        <v>Yes</v>
      </c>
      <c r="Q1563" s="4" t="str">
        <f>VLOOKUP(A1563,'Medical Examinations'!$A$1:$J$2336,5,FALSE)</f>
        <v>No</v>
      </c>
      <c r="R1563" s="4">
        <f>VLOOKUP(A1563,'Medical Examinations'!$A$1:$J$2336,7,FALSE)</f>
        <v>2</v>
      </c>
      <c r="S1563" s="4" t="str">
        <f>VLOOKUP(A1563,'Medical Examinations'!$A$1:$J$2336,6,FALSE)</f>
        <v>No</v>
      </c>
      <c r="T1563" s="4" t="str">
        <f>VLOOKUP(A1563,'Medical Examinations'!$A$1:$J$2336,8,FALSE)</f>
        <v>No</v>
      </c>
      <c r="U1563" s="4" t="str">
        <f>VLOOKUP(A1563,'Medical Examinations'!$A$1:$J$2336,9,FALSE)</f>
        <v>Obesity</v>
      </c>
      <c r="V1563" s="4" t="str">
        <f>VLOOKUP(A1563,'Medical Examinations'!$A$1:$J$2336,10,FALSE)</f>
        <v>Normal</v>
      </c>
      <c r="W1563" s="4"/>
      <c r="X1563" s="4"/>
    </row>
    <row r="1564" spans="1:24" ht="15.75" thickBot="1" x14ac:dyDescent="0.3">
      <c r="A1564" s="4" t="s">
        <v>1598</v>
      </c>
      <c r="B1564" s="5">
        <v>1959</v>
      </c>
      <c r="C1564" s="4" t="s">
        <v>15</v>
      </c>
      <c r="D1564" s="5">
        <v>25</v>
      </c>
      <c r="E1564" s="5" t="str">
        <f>CONCATENATE(D1564," ",C1564," ",B1564)</f>
        <v>25 Nov 1959</v>
      </c>
      <c r="F1564" s="4" t="str">
        <f>IF(M1564&lt;=30,"20-30",IF(M1564&lt;=40,"31-40",IF(M1564&lt;=50,"41-50","51+")))</f>
        <v>51+</v>
      </c>
      <c r="G1564" s="19">
        <v>13393.76</v>
      </c>
      <c r="H1564" s="4" t="s">
        <v>12</v>
      </c>
      <c r="I1564" s="4" t="s">
        <v>16</v>
      </c>
      <c r="J1564" s="4" t="s">
        <v>42</v>
      </c>
      <c r="K1564" s="4"/>
      <c r="L1564" s="4" t="str">
        <f>VLOOKUP(A1564,'Customer Names'!$A$2:$B$2336,2,FALSE)</f>
        <v>Garbe</v>
      </c>
      <c r="M1564" s="4">
        <f>DATEDIF(E1564,$K$2,"y")</f>
        <v>65</v>
      </c>
      <c r="N1564" s="4">
        <f>VLOOKUP(A1564,'Medical Examinations'!$A$2:$B$2336,2,FALSE)</f>
        <v>33.1</v>
      </c>
      <c r="O1564" s="4">
        <f>VLOOKUP(A1564,'Medical Examinations'!$A$1:$J$2336,3,FALSE)</f>
        <v>5.19</v>
      </c>
      <c r="P1564" s="4" t="str">
        <f>VLOOKUP(A1564,'Medical Examinations'!$A$1:$J$2336,4,FALSE)</f>
        <v>Yes</v>
      </c>
      <c r="Q1564" s="4" t="str">
        <f>VLOOKUP(A1564,'Medical Examinations'!$A$1:$J$2336,5,FALSE)</f>
        <v>No</v>
      </c>
      <c r="R1564" s="4">
        <f>VLOOKUP(A1564,'Medical Examinations'!$A$1:$J$2336,7,FALSE)</f>
        <v>2</v>
      </c>
      <c r="S1564" s="4" t="str">
        <f>VLOOKUP(A1564,'Medical Examinations'!$A$1:$J$2336,6,FALSE)</f>
        <v>No</v>
      </c>
      <c r="T1564" s="4" t="str">
        <f>VLOOKUP(A1564,'Medical Examinations'!$A$1:$J$2336,8,FALSE)</f>
        <v>No</v>
      </c>
      <c r="U1564" s="4" t="str">
        <f>VLOOKUP(A1564,'Medical Examinations'!$A$1:$J$2336,9,FALSE)</f>
        <v>Obesity</v>
      </c>
      <c r="V1564" s="4" t="str">
        <f>VLOOKUP(A1564,'Medical Examinations'!$A$1:$J$2336,10,FALSE)</f>
        <v>Normal</v>
      </c>
      <c r="W1564" s="4"/>
      <c r="X1564" s="4"/>
    </row>
    <row r="1565" spans="1:24" ht="15.75" thickBot="1" x14ac:dyDescent="0.3">
      <c r="A1565" s="4" t="s">
        <v>1599</v>
      </c>
      <c r="B1565" s="5">
        <v>1959</v>
      </c>
      <c r="C1565" s="4" t="s">
        <v>30</v>
      </c>
      <c r="D1565" s="5">
        <v>20</v>
      </c>
      <c r="E1565" s="5" t="str">
        <f>CONCATENATE(D1565," ",C1565," ",B1565)</f>
        <v>20 Dec 1959</v>
      </c>
      <c r="F1565" s="4" t="str">
        <f>IF(M1565&lt;=30,"20-30",IF(M1565&lt;=40,"31-40",IF(M1565&lt;=50,"41-50","51+")))</f>
        <v>51+</v>
      </c>
      <c r="G1565" s="19">
        <v>13405.39</v>
      </c>
      <c r="H1565" s="4" t="s">
        <v>12</v>
      </c>
      <c r="I1565" s="4" t="s">
        <v>12</v>
      </c>
      <c r="J1565" s="4" t="s">
        <v>13</v>
      </c>
      <c r="K1565" s="4"/>
      <c r="L1565" s="4" t="str">
        <f>VLOOKUP(A1565,'Customer Names'!$A$2:$B$2336,2,FALSE)</f>
        <v>French</v>
      </c>
      <c r="M1565" s="4">
        <f>DATEDIF(E1565,$K$2,"y")</f>
        <v>65</v>
      </c>
      <c r="N1565" s="4">
        <f>VLOOKUP(A1565,'Medical Examinations'!$A$2:$B$2336,2,FALSE)</f>
        <v>41.47</v>
      </c>
      <c r="O1565" s="4">
        <f>VLOOKUP(A1565,'Medical Examinations'!$A$1:$J$2336,3,FALSE)</f>
        <v>5.86</v>
      </c>
      <c r="P1565" s="4" t="str">
        <f>VLOOKUP(A1565,'Medical Examinations'!$A$1:$J$2336,4,FALSE)</f>
        <v>Yes</v>
      </c>
      <c r="Q1565" s="4" t="str">
        <f>VLOOKUP(A1565,'Medical Examinations'!$A$1:$J$2336,5,FALSE)</f>
        <v>No</v>
      </c>
      <c r="R1565" s="4">
        <f>VLOOKUP(A1565,'Medical Examinations'!$A$1:$J$2336,7,FALSE)</f>
        <v>2</v>
      </c>
      <c r="S1565" s="4" t="str">
        <f>VLOOKUP(A1565,'Medical Examinations'!$A$1:$J$2336,6,FALSE)</f>
        <v>No</v>
      </c>
      <c r="T1565" s="4" t="str">
        <f>VLOOKUP(A1565,'Medical Examinations'!$A$1:$J$2336,8,FALSE)</f>
        <v>No</v>
      </c>
      <c r="U1565" s="4" t="str">
        <f>VLOOKUP(A1565,'Medical Examinations'!$A$1:$J$2336,9,FALSE)</f>
        <v>Obesity</v>
      </c>
      <c r="V1565" s="4" t="str">
        <f>VLOOKUP(A1565,'Medical Examinations'!$A$1:$J$2336,10,FALSE)</f>
        <v>Prediabetes</v>
      </c>
      <c r="W1565" s="4"/>
      <c r="X1565" s="4"/>
    </row>
    <row r="1566" spans="1:24" ht="15.75" thickBot="1" x14ac:dyDescent="0.3">
      <c r="A1566" s="4" t="s">
        <v>1600</v>
      </c>
      <c r="B1566" s="5">
        <v>1992</v>
      </c>
      <c r="C1566" s="4" t="s">
        <v>30</v>
      </c>
      <c r="D1566" s="5">
        <v>19</v>
      </c>
      <c r="E1566" s="5" t="str">
        <f>CONCATENATE(D1566," ",C1566," ",B1566)</f>
        <v>19 Dec 1992</v>
      </c>
      <c r="F1566" s="4" t="str">
        <f>IF(M1566&lt;=30,"20-30",IF(M1566&lt;=40,"31-40",IF(M1566&lt;=50,"41-50","51+")))</f>
        <v>31-40</v>
      </c>
      <c r="G1566" s="19">
        <v>13412.97</v>
      </c>
      <c r="H1566" s="4" t="s">
        <v>12</v>
      </c>
      <c r="I1566" s="4" t="s">
        <v>12</v>
      </c>
      <c r="J1566" s="4" t="s">
        <v>249</v>
      </c>
      <c r="K1566" s="4"/>
      <c r="L1566" s="4" t="str">
        <f>VLOOKUP(A1566,'Customer Names'!$A$2:$B$2336,2,FALSE)</f>
        <v>Hammersmith</v>
      </c>
      <c r="M1566" s="4">
        <f>DATEDIF(E1566,$K$2,"y")</f>
        <v>32</v>
      </c>
      <c r="N1566" s="4">
        <f>VLOOKUP(A1566,'Medical Examinations'!$A$2:$B$2336,2,FALSE)</f>
        <v>52.41</v>
      </c>
      <c r="O1566" s="4">
        <f>VLOOKUP(A1566,'Medical Examinations'!$A$1:$J$2336,3,FALSE)</f>
        <v>5.99</v>
      </c>
      <c r="P1566" s="4" t="str">
        <f>VLOOKUP(A1566,'Medical Examinations'!$A$1:$J$2336,4,FALSE)</f>
        <v>No</v>
      </c>
      <c r="Q1566" s="4" t="str">
        <f>VLOOKUP(A1566,'Medical Examinations'!$A$1:$J$2336,5,FALSE)</f>
        <v>No</v>
      </c>
      <c r="R1566" s="4">
        <f>VLOOKUP(A1566,'Medical Examinations'!$A$1:$J$2336,7,FALSE)</f>
        <v>1</v>
      </c>
      <c r="S1566" s="4" t="str">
        <f>VLOOKUP(A1566,'Medical Examinations'!$A$1:$J$2336,6,FALSE)</f>
        <v>No</v>
      </c>
      <c r="T1566" s="4" t="str">
        <f>VLOOKUP(A1566,'Medical Examinations'!$A$1:$J$2336,8,FALSE)</f>
        <v>No</v>
      </c>
      <c r="U1566" s="4" t="str">
        <f>VLOOKUP(A1566,'Medical Examinations'!$A$1:$J$2336,9,FALSE)</f>
        <v>Obesity</v>
      </c>
      <c r="V1566" s="4" t="str">
        <f>VLOOKUP(A1566,'Medical Examinations'!$A$1:$J$2336,10,FALSE)</f>
        <v>Prediabetes</v>
      </c>
      <c r="W1566" s="4"/>
      <c r="X1566" s="4"/>
    </row>
    <row r="1567" spans="1:24" ht="15.75" thickBot="1" x14ac:dyDescent="0.3">
      <c r="A1567" s="4" t="s">
        <v>1601</v>
      </c>
      <c r="B1567" s="5">
        <v>1961</v>
      </c>
      <c r="C1567" s="4" t="s">
        <v>10</v>
      </c>
      <c r="D1567" s="5">
        <v>22</v>
      </c>
      <c r="E1567" s="5" t="str">
        <f>CONCATENATE(D1567," ",C1567," ",B1567)</f>
        <v>22 Jul 1961</v>
      </c>
      <c r="F1567" s="4" t="str">
        <f>IF(M1567&lt;=30,"20-30",IF(M1567&lt;=40,"31-40",IF(M1567&lt;=50,"41-50","51+")))</f>
        <v>51+</v>
      </c>
      <c r="G1567" s="19">
        <v>13415.04</v>
      </c>
      <c r="H1567" s="4" t="s">
        <v>12</v>
      </c>
      <c r="I1567" s="4" t="s">
        <v>11</v>
      </c>
      <c r="J1567" s="4" t="s">
        <v>23</v>
      </c>
      <c r="K1567" s="4"/>
      <c r="L1567" s="4" t="str">
        <f>VLOOKUP(A1567,'Customer Names'!$A$2:$B$2336,2,FALSE)</f>
        <v>Sweetland</v>
      </c>
      <c r="M1567" s="4">
        <f>DATEDIF(E1567,$K$2,"y")</f>
        <v>63</v>
      </c>
      <c r="N1567" s="4">
        <f>VLOOKUP(A1567,'Medical Examinations'!$A$2:$B$2336,2,FALSE)</f>
        <v>21.09</v>
      </c>
      <c r="O1567" s="4">
        <f>VLOOKUP(A1567,'Medical Examinations'!$A$1:$J$2336,3,FALSE)</f>
        <v>9.2200000000000006</v>
      </c>
      <c r="P1567" s="4" t="str">
        <f>VLOOKUP(A1567,'Medical Examinations'!$A$1:$J$2336,4,FALSE)</f>
        <v>Yes</v>
      </c>
      <c r="Q1567" s="4" t="str">
        <f>VLOOKUP(A1567,'Medical Examinations'!$A$1:$J$2336,5,FALSE)</f>
        <v>No</v>
      </c>
      <c r="R1567" s="4">
        <f>VLOOKUP(A1567,'Medical Examinations'!$A$1:$J$2336,7,FALSE)</f>
        <v>2</v>
      </c>
      <c r="S1567" s="4" t="str">
        <f>VLOOKUP(A1567,'Medical Examinations'!$A$1:$J$2336,6,FALSE)</f>
        <v>No</v>
      </c>
      <c r="T1567" s="4" t="str">
        <f>VLOOKUP(A1567,'Medical Examinations'!$A$1:$J$2336,8,FALSE)</f>
        <v>No</v>
      </c>
      <c r="U1567" s="4" t="str">
        <f>VLOOKUP(A1567,'Medical Examinations'!$A$1:$J$2336,9,FALSE)</f>
        <v>Normal Weight</v>
      </c>
      <c r="V1567" s="4" t="str">
        <f>VLOOKUP(A1567,'Medical Examinations'!$A$1:$J$2336,10,FALSE)</f>
        <v>Diabetes</v>
      </c>
      <c r="W1567" s="4"/>
      <c r="X1567" s="4"/>
    </row>
    <row r="1568" spans="1:24" ht="15.75" thickBot="1" x14ac:dyDescent="0.3">
      <c r="A1568" s="4" t="s">
        <v>1602</v>
      </c>
      <c r="B1568" s="5">
        <v>1994</v>
      </c>
      <c r="C1568" s="4" t="s">
        <v>18</v>
      </c>
      <c r="D1568" s="5">
        <v>17</v>
      </c>
      <c r="E1568" s="5" t="str">
        <f>CONCATENATE(D1568," ",C1568," ",B1568)</f>
        <v>17 Jun 1994</v>
      </c>
      <c r="F1568" s="4" t="str">
        <f>IF(M1568&lt;=30,"20-30",IF(M1568&lt;=40,"31-40",IF(M1568&lt;=50,"41-50","51+")))</f>
        <v>20-30</v>
      </c>
      <c r="G1568" s="19">
        <v>13417.05</v>
      </c>
      <c r="H1568" s="4" t="s">
        <v>12</v>
      </c>
      <c r="I1568" s="4" t="s">
        <v>12</v>
      </c>
      <c r="J1568" s="4" t="s">
        <v>23</v>
      </c>
      <c r="K1568" s="4"/>
      <c r="L1568" s="4" t="str">
        <f>VLOOKUP(A1568,'Customer Names'!$A$2:$B$2336,2,FALSE)</f>
        <v>McDonough</v>
      </c>
      <c r="M1568" s="4">
        <f>DATEDIF(E1568,$K$2,"y")</f>
        <v>30</v>
      </c>
      <c r="N1568" s="4">
        <f>VLOOKUP(A1568,'Medical Examinations'!$A$2:$B$2336,2,FALSE)</f>
        <v>54.59</v>
      </c>
      <c r="O1568" s="4">
        <f>VLOOKUP(A1568,'Medical Examinations'!$A$1:$J$2336,3,FALSE)</f>
        <v>4.2699999999999996</v>
      </c>
      <c r="P1568" s="4" t="str">
        <f>VLOOKUP(A1568,'Medical Examinations'!$A$1:$J$2336,4,FALSE)</f>
        <v>No</v>
      </c>
      <c r="Q1568" s="4" t="str">
        <f>VLOOKUP(A1568,'Medical Examinations'!$A$1:$J$2336,5,FALSE)</f>
        <v>No</v>
      </c>
      <c r="R1568" s="4">
        <f>VLOOKUP(A1568,'Medical Examinations'!$A$1:$J$2336,7,FALSE)</f>
        <v>0</v>
      </c>
      <c r="S1568" s="4" t="str">
        <f>VLOOKUP(A1568,'Medical Examinations'!$A$1:$J$2336,6,FALSE)</f>
        <v>No</v>
      </c>
      <c r="T1568" s="4" t="str">
        <f>VLOOKUP(A1568,'Medical Examinations'!$A$1:$J$2336,8,FALSE)</f>
        <v>No</v>
      </c>
      <c r="U1568" s="4" t="str">
        <f>VLOOKUP(A1568,'Medical Examinations'!$A$1:$J$2336,9,FALSE)</f>
        <v>Obesity</v>
      </c>
      <c r="V1568" s="4" t="str">
        <f>VLOOKUP(A1568,'Medical Examinations'!$A$1:$J$2336,10,FALSE)</f>
        <v>Normal</v>
      </c>
      <c r="W1568" s="4"/>
      <c r="X1568" s="4"/>
    </row>
    <row r="1569" spans="1:24" ht="15.75" thickBot="1" x14ac:dyDescent="0.3">
      <c r="A1569" s="4" t="s">
        <v>1603</v>
      </c>
      <c r="B1569" s="5">
        <v>1961</v>
      </c>
      <c r="C1569" s="4" t="s">
        <v>15</v>
      </c>
      <c r="D1569" s="5">
        <v>3</v>
      </c>
      <c r="E1569" s="5" t="str">
        <f>CONCATENATE(D1569," ",C1569," ",B1569)</f>
        <v>3 Nov 1961</v>
      </c>
      <c r="F1569" s="4" t="str">
        <f>IF(M1569&lt;=30,"20-30",IF(M1569&lt;=40,"31-40",IF(M1569&lt;=50,"41-50","51+")))</f>
        <v>51+</v>
      </c>
      <c r="G1569" s="19">
        <v>13429.04</v>
      </c>
      <c r="H1569" s="4" t="s">
        <v>12</v>
      </c>
      <c r="I1569" s="4" t="s">
        <v>12</v>
      </c>
      <c r="J1569" s="4" t="s">
        <v>23</v>
      </c>
      <c r="K1569" s="4"/>
      <c r="L1569" s="4" t="str">
        <f>VLOOKUP(A1569,'Customer Names'!$A$2:$B$2336,2,FALSE)</f>
        <v>Gunter</v>
      </c>
      <c r="M1569" s="4">
        <f>DATEDIF(E1569,$K$2,"y")</f>
        <v>63</v>
      </c>
      <c r="N1569" s="4">
        <f>VLOOKUP(A1569,'Medical Examinations'!$A$2:$B$2336,2,FALSE)</f>
        <v>31.16</v>
      </c>
      <c r="O1569" s="4">
        <f>VLOOKUP(A1569,'Medical Examinations'!$A$1:$J$2336,3,FALSE)</f>
        <v>7.49</v>
      </c>
      <c r="P1569" s="4" t="str">
        <f>VLOOKUP(A1569,'Medical Examinations'!$A$1:$J$2336,4,FALSE)</f>
        <v>Yes</v>
      </c>
      <c r="Q1569" s="4" t="str">
        <f>VLOOKUP(A1569,'Medical Examinations'!$A$1:$J$2336,5,FALSE)</f>
        <v>No</v>
      </c>
      <c r="R1569" s="4">
        <f>VLOOKUP(A1569,'Medical Examinations'!$A$1:$J$2336,7,FALSE)</f>
        <v>2</v>
      </c>
      <c r="S1569" s="4" t="str">
        <f>VLOOKUP(A1569,'Medical Examinations'!$A$1:$J$2336,6,FALSE)</f>
        <v>No</v>
      </c>
      <c r="T1569" s="4" t="str">
        <f>VLOOKUP(A1569,'Medical Examinations'!$A$1:$J$2336,8,FALSE)</f>
        <v>No</v>
      </c>
      <c r="U1569" s="4" t="str">
        <f>VLOOKUP(A1569,'Medical Examinations'!$A$1:$J$2336,9,FALSE)</f>
        <v>Obesity</v>
      </c>
      <c r="V1569" s="4" t="str">
        <f>VLOOKUP(A1569,'Medical Examinations'!$A$1:$J$2336,10,FALSE)</f>
        <v>Diabetes</v>
      </c>
      <c r="W1569" s="4"/>
      <c r="X1569" s="4"/>
    </row>
    <row r="1570" spans="1:24" ht="15.75" thickBot="1" x14ac:dyDescent="0.3">
      <c r="A1570" s="4" t="s">
        <v>1604</v>
      </c>
      <c r="B1570" s="5">
        <v>1966</v>
      </c>
      <c r="C1570" s="4" t="s">
        <v>15</v>
      </c>
      <c r="D1570" s="5">
        <v>14</v>
      </c>
      <c r="E1570" s="5" t="str">
        <f>CONCATENATE(D1570," ",C1570," ",B1570)</f>
        <v>14 Nov 1966</v>
      </c>
      <c r="F1570" s="4" t="str">
        <f>IF(M1570&lt;=30,"20-30",IF(M1570&lt;=40,"31-40",IF(M1570&lt;=50,"41-50","51+")))</f>
        <v>51+</v>
      </c>
      <c r="G1570" s="19">
        <v>13430.27</v>
      </c>
      <c r="H1570" s="4" t="s">
        <v>12</v>
      </c>
      <c r="I1570" s="4" t="s">
        <v>12</v>
      </c>
      <c r="J1570" s="4" t="s">
        <v>247</v>
      </c>
      <c r="K1570" s="4"/>
      <c r="L1570" s="4" t="str">
        <f>VLOOKUP(A1570,'Customer Names'!$A$2:$B$2336,2,FALSE)</f>
        <v>Steele</v>
      </c>
      <c r="M1570" s="4">
        <f>DATEDIF(E1570,$K$2,"y")</f>
        <v>58</v>
      </c>
      <c r="N1570" s="4">
        <f>VLOOKUP(A1570,'Medical Examinations'!$A$2:$B$2336,2,FALSE)</f>
        <v>32.299999999999997</v>
      </c>
      <c r="O1570" s="4">
        <f>VLOOKUP(A1570,'Medical Examinations'!$A$1:$J$2336,3,FALSE)</f>
        <v>5.28</v>
      </c>
      <c r="P1570" s="4" t="str">
        <f>VLOOKUP(A1570,'Medical Examinations'!$A$1:$J$2336,4,FALSE)</f>
        <v>Yes</v>
      </c>
      <c r="Q1570" s="4" t="str">
        <f>VLOOKUP(A1570,'Medical Examinations'!$A$1:$J$2336,5,FALSE)</f>
        <v>No</v>
      </c>
      <c r="R1570" s="4">
        <f>VLOOKUP(A1570,'Medical Examinations'!$A$1:$J$2336,7,FALSE)</f>
        <v>2</v>
      </c>
      <c r="S1570" s="4" t="str">
        <f>VLOOKUP(A1570,'Medical Examinations'!$A$1:$J$2336,6,FALSE)</f>
        <v>No</v>
      </c>
      <c r="T1570" s="4" t="str">
        <f>VLOOKUP(A1570,'Medical Examinations'!$A$1:$J$2336,8,FALSE)</f>
        <v>No</v>
      </c>
      <c r="U1570" s="4" t="str">
        <f>VLOOKUP(A1570,'Medical Examinations'!$A$1:$J$2336,9,FALSE)</f>
        <v>Obesity</v>
      </c>
      <c r="V1570" s="4" t="str">
        <f>VLOOKUP(A1570,'Medical Examinations'!$A$1:$J$2336,10,FALSE)</f>
        <v>Normal</v>
      </c>
      <c r="W1570" s="4"/>
      <c r="X1570" s="4"/>
    </row>
    <row r="1571" spans="1:24" ht="15.75" thickBot="1" x14ac:dyDescent="0.3">
      <c r="A1571" s="4" t="s">
        <v>1605</v>
      </c>
      <c r="B1571" s="5">
        <v>1975</v>
      </c>
      <c r="C1571" s="4" t="s">
        <v>18</v>
      </c>
      <c r="D1571" s="5">
        <v>29</v>
      </c>
      <c r="E1571" s="5" t="str">
        <f>CONCATENATE(D1571," ",C1571," ",B1571)</f>
        <v>29 Jun 1975</v>
      </c>
      <c r="F1571" s="4" t="str">
        <f>IF(M1571&lt;=30,"20-30",IF(M1571&lt;=40,"31-40",IF(M1571&lt;=50,"41-50","51+")))</f>
        <v>41-50</v>
      </c>
      <c r="G1571" s="19">
        <v>13440.7</v>
      </c>
      <c r="H1571" s="4" t="s">
        <v>12</v>
      </c>
      <c r="I1571" s="4" t="s">
        <v>11</v>
      </c>
      <c r="J1571" s="4" t="s">
        <v>23</v>
      </c>
      <c r="K1571" s="4"/>
      <c r="L1571" s="4" t="str">
        <f>VLOOKUP(A1571,'Customer Names'!$A$2:$B$2336,2,FALSE)</f>
        <v>Greenwell</v>
      </c>
      <c r="M1571" s="4">
        <f>DATEDIF(E1571,$K$2,"y")</f>
        <v>49</v>
      </c>
      <c r="N1571" s="4">
        <f>VLOOKUP(A1571,'Medical Examinations'!$A$2:$B$2336,2,FALSE)</f>
        <v>38.869999999999997</v>
      </c>
      <c r="O1571" s="4">
        <f>VLOOKUP(A1571,'Medical Examinations'!$A$1:$J$2336,3,FALSE)</f>
        <v>8.6300000000000008</v>
      </c>
      <c r="P1571" s="4" t="str">
        <f>VLOOKUP(A1571,'Medical Examinations'!$A$1:$J$2336,4,FALSE)</f>
        <v>Yes</v>
      </c>
      <c r="Q1571" s="4" t="str">
        <f>VLOOKUP(A1571,'Medical Examinations'!$A$1:$J$2336,5,FALSE)</f>
        <v>No</v>
      </c>
      <c r="R1571" s="4">
        <f>VLOOKUP(A1571,'Medical Examinations'!$A$1:$J$2336,7,FALSE)</f>
        <v>1</v>
      </c>
      <c r="S1571" s="4" t="str">
        <f>VLOOKUP(A1571,'Medical Examinations'!$A$1:$J$2336,6,FALSE)</f>
        <v>No</v>
      </c>
      <c r="T1571" s="4" t="str">
        <f>VLOOKUP(A1571,'Medical Examinations'!$A$1:$J$2336,8,FALSE)</f>
        <v>No</v>
      </c>
      <c r="U1571" s="4" t="str">
        <f>VLOOKUP(A1571,'Medical Examinations'!$A$1:$J$2336,9,FALSE)</f>
        <v>Obesity</v>
      </c>
      <c r="V1571" s="4" t="str">
        <f>VLOOKUP(A1571,'Medical Examinations'!$A$1:$J$2336,10,FALSE)</f>
        <v>Diabetes</v>
      </c>
      <c r="W1571" s="4"/>
      <c r="X1571" s="4"/>
    </row>
    <row r="1572" spans="1:24" ht="15.75" thickBot="1" x14ac:dyDescent="0.3">
      <c r="A1572" s="4" t="s">
        <v>1606</v>
      </c>
      <c r="B1572" s="5">
        <v>1960</v>
      </c>
      <c r="C1572" s="4" t="s">
        <v>34</v>
      </c>
      <c r="D1572" s="5">
        <v>13</v>
      </c>
      <c r="E1572" s="5" t="str">
        <f>CONCATENATE(D1572," ",C1572," ",B1572)</f>
        <v>13 Aug 1960</v>
      </c>
      <c r="F1572" s="4" t="str">
        <f>IF(M1572&lt;=30,"20-30",IF(M1572&lt;=40,"31-40",IF(M1572&lt;=50,"41-50","51+")))</f>
        <v>51+</v>
      </c>
      <c r="G1572" s="19">
        <v>13451.12</v>
      </c>
      <c r="H1572" s="4" t="s">
        <v>12</v>
      </c>
      <c r="I1572" s="4" t="s">
        <v>16</v>
      </c>
      <c r="J1572" s="4" t="s">
        <v>42</v>
      </c>
      <c r="K1572" s="4"/>
      <c r="L1572" s="4" t="str">
        <f>VLOOKUP(A1572,'Customer Names'!$A$2:$B$2336,2,FALSE)</f>
        <v>Donahue</v>
      </c>
      <c r="M1572" s="4">
        <f>DATEDIF(E1572,$K$2,"y")</f>
        <v>64</v>
      </c>
      <c r="N1572" s="4">
        <f>VLOOKUP(A1572,'Medical Examinations'!$A$2:$B$2336,2,FALSE)</f>
        <v>25</v>
      </c>
      <c r="O1572" s="4">
        <f>VLOOKUP(A1572,'Medical Examinations'!$A$1:$J$2336,3,FALSE)</f>
        <v>10.45</v>
      </c>
      <c r="P1572" s="4" t="str">
        <f>VLOOKUP(A1572,'Medical Examinations'!$A$1:$J$2336,4,FALSE)</f>
        <v>No</v>
      </c>
      <c r="Q1572" s="4" t="str">
        <f>VLOOKUP(A1572,'Medical Examinations'!$A$1:$J$2336,5,FALSE)</f>
        <v>No</v>
      </c>
      <c r="R1572" s="4">
        <f>VLOOKUP(A1572,'Medical Examinations'!$A$1:$J$2336,7,FALSE)</f>
        <v>0</v>
      </c>
      <c r="S1572" s="4" t="str">
        <f>VLOOKUP(A1572,'Medical Examinations'!$A$1:$J$2336,6,FALSE)</f>
        <v>No</v>
      </c>
      <c r="T1572" s="4" t="str">
        <f>VLOOKUP(A1572,'Medical Examinations'!$A$1:$J$2336,8,FALSE)</f>
        <v>No</v>
      </c>
      <c r="U1572" s="4" t="str">
        <f>VLOOKUP(A1572,'Medical Examinations'!$A$1:$J$2336,9,FALSE)</f>
        <v>Overweight</v>
      </c>
      <c r="V1572" s="4" t="str">
        <f>VLOOKUP(A1572,'Medical Examinations'!$A$1:$J$2336,10,FALSE)</f>
        <v>Diabetes</v>
      </c>
      <c r="W1572" s="4"/>
      <c r="X1572" s="4"/>
    </row>
    <row r="1573" spans="1:24" ht="15.75" thickBot="1" x14ac:dyDescent="0.3">
      <c r="A1573" s="4" t="s">
        <v>1607</v>
      </c>
      <c r="B1573" s="5">
        <v>1960</v>
      </c>
      <c r="C1573" s="4" t="s">
        <v>10</v>
      </c>
      <c r="D1573" s="5">
        <v>11</v>
      </c>
      <c r="E1573" s="5" t="str">
        <f>CONCATENATE(D1573," ",C1573," ",B1573)</f>
        <v>11 Jul 1960</v>
      </c>
      <c r="F1573" s="4" t="str">
        <f>IF(M1573&lt;=30,"20-30",IF(M1573&lt;=40,"31-40",IF(M1573&lt;=50,"41-50","51+")))</f>
        <v>51+</v>
      </c>
      <c r="G1573" s="19">
        <v>13457.96</v>
      </c>
      <c r="H1573" s="4" t="s">
        <v>12</v>
      </c>
      <c r="I1573" s="4" t="s">
        <v>16</v>
      </c>
      <c r="J1573" s="4" t="s">
        <v>13</v>
      </c>
      <c r="K1573" s="4"/>
      <c r="L1573" s="4" t="str">
        <f>VLOOKUP(A1573,'Customer Names'!$A$2:$B$2336,2,FALSE)</f>
        <v>Hughes</v>
      </c>
      <c r="M1573" s="4">
        <f>DATEDIF(E1573,$K$2,"y")</f>
        <v>64</v>
      </c>
      <c r="N1573" s="4">
        <f>VLOOKUP(A1573,'Medical Examinations'!$A$2:$B$2336,2,FALSE)</f>
        <v>29.92</v>
      </c>
      <c r="O1573" s="4">
        <f>VLOOKUP(A1573,'Medical Examinations'!$A$1:$J$2336,3,FALSE)</f>
        <v>11.07</v>
      </c>
      <c r="P1573" s="4" t="str">
        <f>VLOOKUP(A1573,'Medical Examinations'!$A$1:$J$2336,4,FALSE)</f>
        <v>No</v>
      </c>
      <c r="Q1573" s="4" t="str">
        <f>VLOOKUP(A1573,'Medical Examinations'!$A$1:$J$2336,5,FALSE)</f>
        <v>No</v>
      </c>
      <c r="R1573" s="4">
        <f>VLOOKUP(A1573,'Medical Examinations'!$A$1:$J$2336,7,FALSE)</f>
        <v>0</v>
      </c>
      <c r="S1573" s="4" t="str">
        <f>VLOOKUP(A1573,'Medical Examinations'!$A$1:$J$2336,6,FALSE)</f>
        <v>No</v>
      </c>
      <c r="T1573" s="4" t="str">
        <f>VLOOKUP(A1573,'Medical Examinations'!$A$1:$J$2336,8,FALSE)</f>
        <v>No</v>
      </c>
      <c r="U1573" s="4" t="str">
        <f>VLOOKUP(A1573,'Medical Examinations'!$A$1:$J$2336,9,FALSE)</f>
        <v>Overweight</v>
      </c>
      <c r="V1573" s="4" t="str">
        <f>VLOOKUP(A1573,'Medical Examinations'!$A$1:$J$2336,10,FALSE)</f>
        <v>Diabetes</v>
      </c>
      <c r="W1573" s="4"/>
      <c r="X1573" s="4"/>
    </row>
    <row r="1574" spans="1:24" ht="15.75" thickBot="1" x14ac:dyDescent="0.3">
      <c r="A1574" s="4" t="s">
        <v>1608</v>
      </c>
      <c r="B1574" s="5">
        <v>1960</v>
      </c>
      <c r="C1574" s="4" t="s">
        <v>30</v>
      </c>
      <c r="D1574" s="5">
        <v>16</v>
      </c>
      <c r="E1574" s="5" t="str">
        <f>CONCATENATE(D1574," ",C1574," ",B1574)</f>
        <v>16 Dec 1960</v>
      </c>
      <c r="F1574" s="4" t="str">
        <f>IF(M1574&lt;=30,"20-30",IF(M1574&lt;=40,"31-40",IF(M1574&lt;=50,"41-50","51+")))</f>
        <v>51+</v>
      </c>
      <c r="G1574" s="19">
        <v>13462.52</v>
      </c>
      <c r="H1574" s="4" t="s">
        <v>12</v>
      </c>
      <c r="I1574" s="4" t="s">
        <v>11</v>
      </c>
      <c r="J1574" s="4" t="s">
        <v>42</v>
      </c>
      <c r="K1574" s="4"/>
      <c r="L1574" s="4" t="str">
        <f>VLOOKUP(A1574,'Customer Names'!$A$2:$B$2336,2,FALSE)</f>
        <v>Yaeger</v>
      </c>
      <c r="M1574" s="4">
        <f>DATEDIF(E1574,$K$2,"y")</f>
        <v>64</v>
      </c>
      <c r="N1574" s="4">
        <f>VLOOKUP(A1574,'Medical Examinations'!$A$2:$B$2336,2,FALSE)</f>
        <v>33.200000000000003</v>
      </c>
      <c r="O1574" s="4">
        <f>VLOOKUP(A1574,'Medical Examinations'!$A$1:$J$2336,3,FALSE)</f>
        <v>9.06</v>
      </c>
      <c r="P1574" s="4" t="str">
        <f>VLOOKUP(A1574,'Medical Examinations'!$A$1:$J$2336,4,FALSE)</f>
        <v>No</v>
      </c>
      <c r="Q1574" s="4" t="str">
        <f>VLOOKUP(A1574,'Medical Examinations'!$A$1:$J$2336,5,FALSE)</f>
        <v>No</v>
      </c>
      <c r="R1574" s="4">
        <f>VLOOKUP(A1574,'Medical Examinations'!$A$1:$J$2336,7,FALSE)</f>
        <v>0</v>
      </c>
      <c r="S1574" s="4" t="str">
        <f>VLOOKUP(A1574,'Medical Examinations'!$A$1:$J$2336,6,FALSE)</f>
        <v>No</v>
      </c>
      <c r="T1574" s="4" t="str">
        <f>VLOOKUP(A1574,'Medical Examinations'!$A$1:$J$2336,8,FALSE)</f>
        <v>No</v>
      </c>
      <c r="U1574" s="4" t="str">
        <f>VLOOKUP(A1574,'Medical Examinations'!$A$1:$J$2336,9,FALSE)</f>
        <v>Obesity</v>
      </c>
      <c r="V1574" s="4" t="str">
        <f>VLOOKUP(A1574,'Medical Examinations'!$A$1:$J$2336,10,FALSE)</f>
        <v>Diabetes</v>
      </c>
      <c r="W1574" s="4"/>
      <c r="X1574" s="4"/>
    </row>
    <row r="1575" spans="1:24" ht="15.75" thickBot="1" x14ac:dyDescent="0.3">
      <c r="A1575" s="4" t="s">
        <v>1609</v>
      </c>
      <c r="B1575" s="5">
        <v>1985</v>
      </c>
      <c r="C1575" s="4" t="s">
        <v>34</v>
      </c>
      <c r="D1575" s="5">
        <v>19</v>
      </c>
      <c r="E1575" s="5" t="str">
        <f>CONCATENATE(D1575," ",C1575," ",B1575)</f>
        <v>19 Aug 1985</v>
      </c>
      <c r="F1575" s="4" t="str">
        <f>IF(M1575&lt;=30,"20-30",IF(M1575&lt;=40,"31-40",IF(M1575&lt;=50,"41-50","51+")))</f>
        <v>31-40</v>
      </c>
      <c r="G1575" s="19">
        <v>13465.8</v>
      </c>
      <c r="H1575" s="4" t="s">
        <v>12</v>
      </c>
      <c r="I1575" s="4" t="s">
        <v>16</v>
      </c>
      <c r="J1575" s="4" t="s">
        <v>23</v>
      </c>
      <c r="K1575" s="4"/>
      <c r="L1575" s="4" t="str">
        <f>VLOOKUP(A1575,'Customer Names'!$A$2:$B$2336,2,FALSE)</f>
        <v>Cavatorta</v>
      </c>
      <c r="M1575" s="4">
        <f>DATEDIF(E1575,$K$2,"y")</f>
        <v>39</v>
      </c>
      <c r="N1575" s="4">
        <f>VLOOKUP(A1575,'Medical Examinations'!$A$2:$B$2336,2,FALSE)</f>
        <v>44.1</v>
      </c>
      <c r="O1575" s="4">
        <f>VLOOKUP(A1575,'Medical Examinations'!$A$1:$J$2336,3,FALSE)</f>
        <v>5.04</v>
      </c>
      <c r="P1575" s="4" t="str">
        <f>VLOOKUP(A1575,'Medical Examinations'!$A$1:$J$2336,4,FALSE)</f>
        <v>Yes</v>
      </c>
      <c r="Q1575" s="4" t="str">
        <f>VLOOKUP(A1575,'Medical Examinations'!$A$1:$J$2336,5,FALSE)</f>
        <v>No</v>
      </c>
      <c r="R1575" s="4">
        <f>VLOOKUP(A1575,'Medical Examinations'!$A$1:$J$2336,7,FALSE)</f>
        <v>0</v>
      </c>
      <c r="S1575" s="4" t="str">
        <f>VLOOKUP(A1575,'Medical Examinations'!$A$1:$J$2336,6,FALSE)</f>
        <v>No</v>
      </c>
      <c r="T1575" s="4" t="str">
        <f>VLOOKUP(A1575,'Medical Examinations'!$A$1:$J$2336,8,FALSE)</f>
        <v>No</v>
      </c>
      <c r="U1575" s="4" t="str">
        <f>VLOOKUP(A1575,'Medical Examinations'!$A$1:$J$2336,9,FALSE)</f>
        <v>Obesity</v>
      </c>
      <c r="V1575" s="4" t="str">
        <f>VLOOKUP(A1575,'Medical Examinations'!$A$1:$J$2336,10,FALSE)</f>
        <v>Normal</v>
      </c>
      <c r="W1575" s="4"/>
      <c r="X1575" s="4"/>
    </row>
    <row r="1576" spans="1:24" ht="15.75" thickBot="1" x14ac:dyDescent="0.3">
      <c r="A1576" s="4" t="s">
        <v>1610</v>
      </c>
      <c r="B1576" s="5">
        <v>1960</v>
      </c>
      <c r="C1576" s="4" t="s">
        <v>10</v>
      </c>
      <c r="D1576" s="5">
        <v>28</v>
      </c>
      <c r="E1576" s="5" t="str">
        <f>CONCATENATE(D1576," ",C1576," ",B1576)</f>
        <v>28 Jul 1960</v>
      </c>
      <c r="F1576" s="4" t="str">
        <f>IF(M1576&lt;=30,"20-30",IF(M1576&lt;=40,"31-40",IF(M1576&lt;=50,"41-50","51+")))</f>
        <v>51+</v>
      </c>
      <c r="G1576" s="19">
        <v>13470.8</v>
      </c>
      <c r="H1576" s="4" t="s">
        <v>12</v>
      </c>
      <c r="I1576" s="4" t="s">
        <v>11</v>
      </c>
      <c r="J1576" s="4" t="s">
        <v>13</v>
      </c>
      <c r="K1576" s="4"/>
      <c r="L1576" s="4" t="str">
        <f>VLOOKUP(A1576,'Customer Names'!$A$2:$B$2336,2,FALSE)</f>
        <v>Reichmann</v>
      </c>
      <c r="M1576" s="4">
        <f>DATEDIF(E1576,$K$2,"y")</f>
        <v>64</v>
      </c>
      <c r="N1576" s="4">
        <f>VLOOKUP(A1576,'Medical Examinations'!$A$2:$B$2336,2,FALSE)</f>
        <v>39.159999999999997</v>
      </c>
      <c r="O1576" s="4">
        <f>VLOOKUP(A1576,'Medical Examinations'!$A$1:$J$2336,3,FALSE)</f>
        <v>10.48</v>
      </c>
      <c r="P1576" s="4" t="str">
        <f>VLOOKUP(A1576,'Medical Examinations'!$A$1:$J$2336,4,FALSE)</f>
        <v>No</v>
      </c>
      <c r="Q1576" s="4" t="str">
        <f>VLOOKUP(A1576,'Medical Examinations'!$A$1:$J$2336,5,FALSE)</f>
        <v>No</v>
      </c>
      <c r="R1576" s="4">
        <f>VLOOKUP(A1576,'Medical Examinations'!$A$1:$J$2336,7,FALSE)</f>
        <v>0</v>
      </c>
      <c r="S1576" s="4" t="str">
        <f>VLOOKUP(A1576,'Medical Examinations'!$A$1:$J$2336,6,FALSE)</f>
        <v>No</v>
      </c>
      <c r="T1576" s="4" t="str">
        <f>VLOOKUP(A1576,'Medical Examinations'!$A$1:$J$2336,8,FALSE)</f>
        <v>No</v>
      </c>
      <c r="U1576" s="4" t="str">
        <f>VLOOKUP(A1576,'Medical Examinations'!$A$1:$J$2336,9,FALSE)</f>
        <v>Obesity</v>
      </c>
      <c r="V1576" s="4" t="str">
        <f>VLOOKUP(A1576,'Medical Examinations'!$A$1:$J$2336,10,FALSE)</f>
        <v>Diabetes</v>
      </c>
      <c r="W1576" s="4"/>
      <c r="X1576" s="4"/>
    </row>
    <row r="1577" spans="1:24" ht="15.75" thickBot="1" x14ac:dyDescent="0.3">
      <c r="A1577" s="4" t="s">
        <v>1611</v>
      </c>
      <c r="B1577" s="5">
        <v>1960</v>
      </c>
      <c r="C1577" s="4" t="s">
        <v>10</v>
      </c>
      <c r="D1577" s="5">
        <v>24</v>
      </c>
      <c r="E1577" s="5" t="str">
        <f>CONCATENATE(D1577," ",C1577," ",B1577)</f>
        <v>24 Jul 1960</v>
      </c>
      <c r="F1577" s="4" t="str">
        <f>IF(M1577&lt;=30,"20-30",IF(M1577&lt;=40,"31-40",IF(M1577&lt;=50,"41-50","51+")))</f>
        <v>51+</v>
      </c>
      <c r="G1577" s="19">
        <v>13470.86</v>
      </c>
      <c r="H1577" s="4" t="s">
        <v>12</v>
      </c>
      <c r="I1577" s="4" t="s">
        <v>12</v>
      </c>
      <c r="J1577" s="4" t="s">
        <v>42</v>
      </c>
      <c r="K1577" s="4"/>
      <c r="L1577" s="4" t="str">
        <f>VLOOKUP(A1577,'Customer Names'!$A$2:$B$2336,2,FALSE)</f>
        <v>Barber</v>
      </c>
      <c r="M1577" s="4">
        <f>DATEDIF(E1577,$K$2,"y")</f>
        <v>64</v>
      </c>
      <c r="N1577" s="4">
        <f>VLOOKUP(A1577,'Medical Examinations'!$A$2:$B$2336,2,FALSE)</f>
        <v>39.200000000000003</v>
      </c>
      <c r="O1577" s="4">
        <f>VLOOKUP(A1577,'Medical Examinations'!$A$1:$J$2336,3,FALSE)</f>
        <v>11.38</v>
      </c>
      <c r="P1577" s="4" t="str">
        <f>VLOOKUP(A1577,'Medical Examinations'!$A$1:$J$2336,4,FALSE)</f>
        <v>No</v>
      </c>
      <c r="Q1577" s="4" t="str">
        <f>VLOOKUP(A1577,'Medical Examinations'!$A$1:$J$2336,5,FALSE)</f>
        <v>No</v>
      </c>
      <c r="R1577" s="4">
        <f>VLOOKUP(A1577,'Medical Examinations'!$A$1:$J$2336,7,FALSE)</f>
        <v>0</v>
      </c>
      <c r="S1577" s="4" t="str">
        <f>VLOOKUP(A1577,'Medical Examinations'!$A$1:$J$2336,6,FALSE)</f>
        <v>No</v>
      </c>
      <c r="T1577" s="4" t="str">
        <f>VLOOKUP(A1577,'Medical Examinations'!$A$1:$J$2336,8,FALSE)</f>
        <v>No</v>
      </c>
      <c r="U1577" s="4" t="str">
        <f>VLOOKUP(A1577,'Medical Examinations'!$A$1:$J$2336,9,FALSE)</f>
        <v>Obesity</v>
      </c>
      <c r="V1577" s="4" t="str">
        <f>VLOOKUP(A1577,'Medical Examinations'!$A$1:$J$2336,10,FALSE)</f>
        <v>Diabetes</v>
      </c>
      <c r="W1577" s="4"/>
      <c r="X1577" s="4"/>
    </row>
    <row r="1578" spans="1:24" ht="15.75" thickBot="1" x14ac:dyDescent="0.3">
      <c r="A1578" s="4" t="s">
        <v>1612</v>
      </c>
      <c r="B1578" s="5">
        <v>1975</v>
      </c>
      <c r="C1578" s="4" t="s">
        <v>34</v>
      </c>
      <c r="D1578" s="5">
        <v>7</v>
      </c>
      <c r="E1578" s="5" t="str">
        <f>CONCATENATE(D1578," ",C1578," ",B1578)</f>
        <v>7 Aug 1975</v>
      </c>
      <c r="F1578" s="4" t="str">
        <f>IF(M1578&lt;=30,"20-30",IF(M1578&lt;=40,"31-40",IF(M1578&lt;=50,"41-50","51+")))</f>
        <v>41-50</v>
      </c>
      <c r="G1578" s="19">
        <v>13472.19</v>
      </c>
      <c r="H1578" s="4" t="s">
        <v>12</v>
      </c>
      <c r="I1578" s="4" t="s">
        <v>11</v>
      </c>
      <c r="J1578" s="4" t="s">
        <v>23</v>
      </c>
      <c r="K1578" s="4"/>
      <c r="L1578" s="4" t="str">
        <f>VLOOKUP(A1578,'Customer Names'!$A$2:$B$2336,2,FALSE)</f>
        <v>Schmole</v>
      </c>
      <c r="M1578" s="4">
        <f>DATEDIF(E1578,$K$2,"y")</f>
        <v>49</v>
      </c>
      <c r="N1578" s="4">
        <f>VLOOKUP(A1578,'Medical Examinations'!$A$2:$B$2336,2,FALSE)</f>
        <v>39.35</v>
      </c>
      <c r="O1578" s="4">
        <f>VLOOKUP(A1578,'Medical Examinations'!$A$1:$J$2336,3,FALSE)</f>
        <v>7.86</v>
      </c>
      <c r="P1578" s="4" t="str">
        <f>VLOOKUP(A1578,'Medical Examinations'!$A$1:$J$2336,4,FALSE)</f>
        <v>Yes</v>
      </c>
      <c r="Q1578" s="4" t="str">
        <f>VLOOKUP(A1578,'Medical Examinations'!$A$1:$J$2336,5,FALSE)</f>
        <v>No</v>
      </c>
      <c r="R1578" s="4">
        <f>VLOOKUP(A1578,'Medical Examinations'!$A$1:$J$2336,7,FALSE)</f>
        <v>1</v>
      </c>
      <c r="S1578" s="4" t="str">
        <f>VLOOKUP(A1578,'Medical Examinations'!$A$1:$J$2336,6,FALSE)</f>
        <v>No</v>
      </c>
      <c r="T1578" s="4" t="str">
        <f>VLOOKUP(A1578,'Medical Examinations'!$A$1:$J$2336,8,FALSE)</f>
        <v>No</v>
      </c>
      <c r="U1578" s="4" t="str">
        <f>VLOOKUP(A1578,'Medical Examinations'!$A$1:$J$2336,9,FALSE)</f>
        <v>Obesity</v>
      </c>
      <c r="V1578" s="4" t="str">
        <f>VLOOKUP(A1578,'Medical Examinations'!$A$1:$J$2336,10,FALSE)</f>
        <v>Diabetes</v>
      </c>
      <c r="W1578" s="4"/>
      <c r="X1578" s="4"/>
    </row>
    <row r="1579" spans="1:24" ht="15.75" thickBot="1" x14ac:dyDescent="0.3">
      <c r="A1579" s="4" t="s">
        <v>1613</v>
      </c>
      <c r="B1579" s="5">
        <v>1990</v>
      </c>
      <c r="C1579" s="4" t="s">
        <v>34</v>
      </c>
      <c r="D1579" s="5">
        <v>30</v>
      </c>
      <c r="E1579" s="5" t="str">
        <f>CONCATENATE(D1579," ",C1579," ",B1579)</f>
        <v>30 Aug 1990</v>
      </c>
      <c r="F1579" s="4" t="str">
        <f>IF(M1579&lt;=30,"20-30",IF(M1579&lt;=40,"31-40",IF(M1579&lt;=50,"41-50","51+")))</f>
        <v>31-40</v>
      </c>
      <c r="G1579" s="19">
        <v>13480.83</v>
      </c>
      <c r="H1579" s="4" t="s">
        <v>12</v>
      </c>
      <c r="I1579" s="4" t="s">
        <v>11</v>
      </c>
      <c r="J1579" s="4" t="s">
        <v>249</v>
      </c>
      <c r="K1579" s="4"/>
      <c r="L1579" s="4" t="str">
        <f>VLOOKUP(A1579,'Customer Names'!$A$2:$B$2336,2,FALSE)</f>
        <v>McCann</v>
      </c>
      <c r="M1579" s="4">
        <f>DATEDIF(E1579,$K$2,"y")</f>
        <v>34</v>
      </c>
      <c r="N1579" s="4">
        <f>VLOOKUP(A1579,'Medical Examinations'!$A$2:$B$2336,2,FALSE)</f>
        <v>46.89</v>
      </c>
      <c r="O1579" s="4">
        <f>VLOOKUP(A1579,'Medical Examinations'!$A$1:$J$2336,3,FALSE)</f>
        <v>5.52</v>
      </c>
      <c r="P1579" s="4" t="str">
        <f>VLOOKUP(A1579,'Medical Examinations'!$A$1:$J$2336,4,FALSE)</f>
        <v>No</v>
      </c>
      <c r="Q1579" s="4" t="str">
        <f>VLOOKUP(A1579,'Medical Examinations'!$A$1:$J$2336,5,FALSE)</f>
        <v>No</v>
      </c>
      <c r="R1579" s="4">
        <f>VLOOKUP(A1579,'Medical Examinations'!$A$1:$J$2336,7,FALSE)</f>
        <v>0</v>
      </c>
      <c r="S1579" s="4" t="str">
        <f>VLOOKUP(A1579,'Medical Examinations'!$A$1:$J$2336,6,FALSE)</f>
        <v>No</v>
      </c>
      <c r="T1579" s="4" t="str">
        <f>VLOOKUP(A1579,'Medical Examinations'!$A$1:$J$2336,8,FALSE)</f>
        <v>No</v>
      </c>
      <c r="U1579" s="4" t="str">
        <f>VLOOKUP(A1579,'Medical Examinations'!$A$1:$J$2336,9,FALSE)</f>
        <v>Obesity</v>
      </c>
      <c r="V1579" s="4" t="str">
        <f>VLOOKUP(A1579,'Medical Examinations'!$A$1:$J$2336,10,FALSE)</f>
        <v>Normal</v>
      </c>
      <c r="W1579" s="4"/>
      <c r="X1579" s="4"/>
    </row>
    <row r="1580" spans="1:24" ht="15.75" thickBot="1" x14ac:dyDescent="0.3">
      <c r="A1580" s="4" t="s">
        <v>1614</v>
      </c>
      <c r="B1580" s="5">
        <v>1963</v>
      </c>
      <c r="C1580" s="4" t="s">
        <v>36</v>
      </c>
      <c r="D1580" s="5">
        <v>14</v>
      </c>
      <c r="E1580" s="5" t="str">
        <f>CONCATENATE(D1580," ",C1580," ",B1580)</f>
        <v>14 Oct 1963</v>
      </c>
      <c r="F1580" s="4" t="str">
        <f>IF(M1580&lt;=30,"20-30",IF(M1580&lt;=40,"31-40",IF(M1580&lt;=50,"41-50","51+")))</f>
        <v>51+</v>
      </c>
      <c r="G1580" s="19">
        <v>13511.28</v>
      </c>
      <c r="H1580" s="4" t="s">
        <v>12</v>
      </c>
      <c r="I1580" s="4" t="s">
        <v>16</v>
      </c>
      <c r="J1580" s="4" t="s">
        <v>23</v>
      </c>
      <c r="K1580" s="4"/>
      <c r="L1580" s="4" t="str">
        <f>VLOOKUP(A1580,'Customer Names'!$A$2:$B$2336,2,FALSE)</f>
        <v>Bustamante</v>
      </c>
      <c r="M1580" s="4">
        <f>DATEDIF(E1580,$K$2,"y")</f>
        <v>61</v>
      </c>
      <c r="N1580" s="4">
        <f>VLOOKUP(A1580,'Medical Examinations'!$A$2:$B$2336,2,FALSE)</f>
        <v>31.78</v>
      </c>
      <c r="O1580" s="4">
        <f>VLOOKUP(A1580,'Medical Examinations'!$A$1:$J$2336,3,FALSE)</f>
        <v>11.35</v>
      </c>
      <c r="P1580" s="4" t="str">
        <f>VLOOKUP(A1580,'Medical Examinations'!$A$1:$J$2336,4,FALSE)</f>
        <v>Yes</v>
      </c>
      <c r="Q1580" s="4" t="str">
        <f>VLOOKUP(A1580,'Medical Examinations'!$A$1:$J$2336,5,FALSE)</f>
        <v>No</v>
      </c>
      <c r="R1580" s="4">
        <f>VLOOKUP(A1580,'Medical Examinations'!$A$1:$J$2336,7,FALSE)</f>
        <v>1</v>
      </c>
      <c r="S1580" s="4" t="str">
        <f>VLOOKUP(A1580,'Medical Examinations'!$A$1:$J$2336,6,FALSE)</f>
        <v>Yes</v>
      </c>
      <c r="T1580" s="4" t="str">
        <f>VLOOKUP(A1580,'Medical Examinations'!$A$1:$J$2336,8,FALSE)</f>
        <v>No</v>
      </c>
      <c r="U1580" s="4" t="str">
        <f>VLOOKUP(A1580,'Medical Examinations'!$A$1:$J$2336,9,FALSE)</f>
        <v>Obesity</v>
      </c>
      <c r="V1580" s="4" t="str">
        <f>VLOOKUP(A1580,'Medical Examinations'!$A$1:$J$2336,10,FALSE)</f>
        <v>Diabetes</v>
      </c>
      <c r="W1580" s="4"/>
      <c r="X1580" s="4"/>
    </row>
    <row r="1581" spans="1:24" ht="15.75" thickBot="1" x14ac:dyDescent="0.3">
      <c r="A1581" s="4" t="s">
        <v>1615</v>
      </c>
      <c r="B1581" s="5">
        <v>1960</v>
      </c>
      <c r="C1581" s="4" t="s">
        <v>10</v>
      </c>
      <c r="D1581" s="5">
        <v>11</v>
      </c>
      <c r="E1581" s="5" t="str">
        <f>CONCATENATE(D1581," ",C1581," ",B1581)</f>
        <v>11 Jul 1960</v>
      </c>
      <c r="F1581" s="4" t="str">
        <f>IF(M1581&lt;=30,"20-30",IF(M1581&lt;=40,"31-40",IF(M1581&lt;=50,"41-50","51+")))</f>
        <v>51+</v>
      </c>
      <c r="G1581" s="19">
        <v>13555</v>
      </c>
      <c r="H1581" s="4" t="s">
        <v>12</v>
      </c>
      <c r="I1581" s="4" t="s">
        <v>12</v>
      </c>
      <c r="J1581" s="4" t="s">
        <v>356</v>
      </c>
      <c r="K1581" s="4"/>
      <c r="L1581" s="4" t="str">
        <f>VLOOKUP(A1581,'Customer Names'!$A$2:$B$2336,2,FALSE)</f>
        <v>Blanton</v>
      </c>
      <c r="M1581" s="4">
        <f>DATEDIF(E1581,$K$2,"y")</f>
        <v>64</v>
      </c>
      <c r="N1581" s="4">
        <f>VLOOKUP(A1581,'Medical Examinations'!$A$2:$B$2336,2,FALSE)</f>
        <v>32.11</v>
      </c>
      <c r="O1581" s="4">
        <f>VLOOKUP(A1581,'Medical Examinations'!$A$1:$J$2336,3,FALSE)</f>
        <v>7.06</v>
      </c>
      <c r="P1581" s="4" t="str">
        <f>VLOOKUP(A1581,'Medical Examinations'!$A$1:$J$2336,4,FALSE)</f>
        <v>No</v>
      </c>
      <c r="Q1581" s="4" t="str">
        <f>VLOOKUP(A1581,'Medical Examinations'!$A$1:$J$2336,5,FALSE)</f>
        <v>No</v>
      </c>
      <c r="R1581" s="4">
        <f>VLOOKUP(A1581,'Medical Examinations'!$A$1:$J$2336,7,FALSE)</f>
        <v>0</v>
      </c>
      <c r="S1581" s="4" t="str">
        <f>VLOOKUP(A1581,'Medical Examinations'!$A$1:$J$2336,6,FALSE)</f>
        <v>No</v>
      </c>
      <c r="T1581" s="4" t="str">
        <f>VLOOKUP(A1581,'Medical Examinations'!$A$1:$J$2336,8,FALSE)</f>
        <v>No</v>
      </c>
      <c r="U1581" s="4" t="str">
        <f>VLOOKUP(A1581,'Medical Examinations'!$A$1:$J$2336,9,FALSE)</f>
        <v>Obesity</v>
      </c>
      <c r="V1581" s="4" t="str">
        <f>VLOOKUP(A1581,'Medical Examinations'!$A$1:$J$2336,10,FALSE)</f>
        <v>Diabetes</v>
      </c>
      <c r="W1581" s="4"/>
      <c r="X1581" s="4"/>
    </row>
    <row r="1582" spans="1:24" ht="15.75" thickBot="1" x14ac:dyDescent="0.3">
      <c r="A1582" s="4" t="s">
        <v>1616</v>
      </c>
      <c r="B1582" s="5">
        <v>1968</v>
      </c>
      <c r="C1582" s="4" t="s">
        <v>10</v>
      </c>
      <c r="D1582" s="5">
        <v>15</v>
      </c>
      <c r="E1582" s="5" t="str">
        <f>CONCATENATE(D1582," ",C1582," ",B1582)</f>
        <v>15 Jul 1968</v>
      </c>
      <c r="F1582" s="4" t="str">
        <f>IF(M1582&lt;=30,"20-30",IF(M1582&lt;=40,"31-40",IF(M1582&lt;=50,"41-50","51+")))</f>
        <v>51+</v>
      </c>
      <c r="G1582" s="19">
        <v>13566.04</v>
      </c>
      <c r="H1582" s="4" t="s">
        <v>12</v>
      </c>
      <c r="I1582" s="4" t="s">
        <v>12</v>
      </c>
      <c r="J1582" s="4" t="s">
        <v>535</v>
      </c>
      <c r="K1582" s="4"/>
      <c r="L1582" s="4" t="str">
        <f>VLOOKUP(A1582,'Customer Names'!$A$2:$B$2336,2,FALSE)</f>
        <v>Hines</v>
      </c>
      <c r="M1582" s="4">
        <f>DATEDIF(E1582,$K$2,"y")</f>
        <v>56</v>
      </c>
      <c r="N1582" s="4">
        <f>VLOOKUP(A1582,'Medical Examinations'!$A$2:$B$2336,2,FALSE)</f>
        <v>34.299999999999997</v>
      </c>
      <c r="O1582" s="4">
        <f>VLOOKUP(A1582,'Medical Examinations'!$A$1:$J$2336,3,FALSE)</f>
        <v>11.76</v>
      </c>
      <c r="P1582" s="4" t="str">
        <f>VLOOKUP(A1582,'Medical Examinations'!$A$1:$J$2336,4,FALSE)</f>
        <v>No</v>
      </c>
      <c r="Q1582" s="4" t="str">
        <f>VLOOKUP(A1582,'Medical Examinations'!$A$1:$J$2336,5,FALSE)</f>
        <v>No</v>
      </c>
      <c r="R1582" s="4">
        <f>VLOOKUP(A1582,'Medical Examinations'!$A$1:$J$2336,7,FALSE)</f>
        <v>0</v>
      </c>
      <c r="S1582" s="4" t="str">
        <f>VLOOKUP(A1582,'Medical Examinations'!$A$1:$J$2336,6,FALSE)</f>
        <v>No</v>
      </c>
      <c r="T1582" s="4" t="str">
        <f>VLOOKUP(A1582,'Medical Examinations'!$A$1:$J$2336,8,FALSE)</f>
        <v>No</v>
      </c>
      <c r="U1582" s="4" t="str">
        <f>VLOOKUP(A1582,'Medical Examinations'!$A$1:$J$2336,9,FALSE)</f>
        <v>Obesity</v>
      </c>
      <c r="V1582" s="4" t="str">
        <f>VLOOKUP(A1582,'Medical Examinations'!$A$1:$J$2336,10,FALSE)</f>
        <v>Diabetes</v>
      </c>
      <c r="W1582" s="4"/>
      <c r="X1582" s="4"/>
    </row>
    <row r="1583" spans="1:24" ht="15.75" thickBot="1" x14ac:dyDescent="0.3">
      <c r="A1583" s="4" t="s">
        <v>1617</v>
      </c>
      <c r="B1583" s="5">
        <v>1992</v>
      </c>
      <c r="C1583" s="4" t="s">
        <v>34</v>
      </c>
      <c r="D1583" s="5">
        <v>14</v>
      </c>
      <c r="E1583" s="5" t="str">
        <f>CONCATENATE(D1583," ",C1583," ",B1583)</f>
        <v>14 Aug 1992</v>
      </c>
      <c r="F1583" s="4" t="str">
        <f>IF(M1583&lt;=30,"20-30",IF(M1583&lt;=40,"31-40",IF(M1583&lt;=50,"41-50","51+")))</f>
        <v>31-40</v>
      </c>
      <c r="G1583" s="19">
        <v>13588.17</v>
      </c>
      <c r="H1583" s="4" t="s">
        <v>12</v>
      </c>
      <c r="I1583" s="4" t="s">
        <v>16</v>
      </c>
      <c r="J1583" s="4" t="s">
        <v>23</v>
      </c>
      <c r="K1583" s="4"/>
      <c r="L1583" s="4" t="str">
        <f>VLOOKUP(A1583,'Customer Names'!$A$2:$B$2336,2,FALSE)</f>
        <v>Prescott</v>
      </c>
      <c r="M1583" s="4">
        <f>DATEDIF(E1583,$K$2,"y")</f>
        <v>32</v>
      </c>
      <c r="N1583" s="4">
        <f>VLOOKUP(A1583,'Medical Examinations'!$A$2:$B$2336,2,FALSE)</f>
        <v>53.58</v>
      </c>
      <c r="O1583" s="4">
        <f>VLOOKUP(A1583,'Medical Examinations'!$A$1:$J$2336,3,FALSE)</f>
        <v>4.55</v>
      </c>
      <c r="P1583" s="4" t="str">
        <f>VLOOKUP(A1583,'Medical Examinations'!$A$1:$J$2336,4,FALSE)</f>
        <v>No</v>
      </c>
      <c r="Q1583" s="4" t="str">
        <f>VLOOKUP(A1583,'Medical Examinations'!$A$1:$J$2336,5,FALSE)</f>
        <v>No</v>
      </c>
      <c r="R1583" s="4">
        <f>VLOOKUP(A1583,'Medical Examinations'!$A$1:$J$2336,7,FALSE)</f>
        <v>1</v>
      </c>
      <c r="S1583" s="4" t="str">
        <f>VLOOKUP(A1583,'Medical Examinations'!$A$1:$J$2336,6,FALSE)</f>
        <v>No</v>
      </c>
      <c r="T1583" s="4" t="str">
        <f>VLOOKUP(A1583,'Medical Examinations'!$A$1:$J$2336,8,FALSE)</f>
        <v>No</v>
      </c>
      <c r="U1583" s="4" t="str">
        <f>VLOOKUP(A1583,'Medical Examinations'!$A$1:$J$2336,9,FALSE)</f>
        <v>Obesity</v>
      </c>
      <c r="V1583" s="4" t="str">
        <f>VLOOKUP(A1583,'Medical Examinations'!$A$1:$J$2336,10,FALSE)</f>
        <v>Normal</v>
      </c>
      <c r="W1583" s="4"/>
      <c r="X1583" s="4"/>
    </row>
    <row r="1584" spans="1:24" ht="15.75" thickBot="1" x14ac:dyDescent="0.3">
      <c r="A1584" s="4" t="s">
        <v>1618</v>
      </c>
      <c r="B1584" s="5">
        <v>1964</v>
      </c>
      <c r="C1584" s="4" t="s">
        <v>20</v>
      </c>
      <c r="D1584" s="5">
        <v>10</v>
      </c>
      <c r="E1584" s="5" t="str">
        <f>CONCATENATE(D1584," ",C1584," ",B1584)</f>
        <v>10 Sep 1964</v>
      </c>
      <c r="F1584" s="4" t="str">
        <f>IF(M1584&lt;=30,"20-30",IF(M1584&lt;=40,"31-40",IF(M1584&lt;=50,"41-50","51+")))</f>
        <v>51+</v>
      </c>
      <c r="G1584" s="19">
        <v>13607.37</v>
      </c>
      <c r="H1584" s="4" t="s">
        <v>12</v>
      </c>
      <c r="I1584" s="4" t="s">
        <v>16</v>
      </c>
      <c r="J1584" s="4" t="s">
        <v>247</v>
      </c>
      <c r="K1584" s="4"/>
      <c r="L1584" s="4" t="str">
        <f>VLOOKUP(A1584,'Customer Names'!$A$2:$B$2336,2,FALSE)</f>
        <v>Olaru</v>
      </c>
      <c r="M1584" s="4">
        <f>DATEDIF(E1584,$K$2,"y")</f>
        <v>60</v>
      </c>
      <c r="N1584" s="4">
        <f>VLOOKUP(A1584,'Medical Examinations'!$A$2:$B$2336,2,FALSE)</f>
        <v>31.824999999999999</v>
      </c>
      <c r="O1584" s="4">
        <f>VLOOKUP(A1584,'Medical Examinations'!$A$1:$J$2336,3,FALSE)</f>
        <v>5.52</v>
      </c>
      <c r="P1584" s="4" t="str">
        <f>VLOOKUP(A1584,'Medical Examinations'!$A$1:$J$2336,4,FALSE)</f>
        <v>Yes</v>
      </c>
      <c r="Q1584" s="4" t="str">
        <f>VLOOKUP(A1584,'Medical Examinations'!$A$1:$J$2336,5,FALSE)</f>
        <v>No</v>
      </c>
      <c r="R1584" s="4">
        <f>VLOOKUP(A1584,'Medical Examinations'!$A$1:$J$2336,7,FALSE)</f>
        <v>1</v>
      </c>
      <c r="S1584" s="4" t="str">
        <f>VLOOKUP(A1584,'Medical Examinations'!$A$1:$J$2336,6,FALSE)</f>
        <v>No</v>
      </c>
      <c r="T1584" s="4" t="str">
        <f>VLOOKUP(A1584,'Medical Examinations'!$A$1:$J$2336,8,FALSE)</f>
        <v>No</v>
      </c>
      <c r="U1584" s="4" t="str">
        <f>VLOOKUP(A1584,'Medical Examinations'!$A$1:$J$2336,9,FALSE)</f>
        <v>Obesity</v>
      </c>
      <c r="V1584" s="4" t="str">
        <f>VLOOKUP(A1584,'Medical Examinations'!$A$1:$J$2336,10,FALSE)</f>
        <v>Normal</v>
      </c>
      <c r="W1584" s="4"/>
      <c r="X1584" s="4"/>
    </row>
    <row r="1585" spans="1:24" ht="15.75" thickBot="1" x14ac:dyDescent="0.3">
      <c r="A1585" s="4" t="s">
        <v>1619</v>
      </c>
      <c r="B1585" s="5">
        <v>1961</v>
      </c>
      <c r="C1585" s="4" t="s">
        <v>15</v>
      </c>
      <c r="D1585" s="5">
        <v>18</v>
      </c>
      <c r="E1585" s="5" t="str">
        <f>CONCATENATE(D1585," ",C1585," ",B1585)</f>
        <v>18 Nov 1961</v>
      </c>
      <c r="F1585" s="4" t="str">
        <f>IF(M1585&lt;=30,"20-30",IF(M1585&lt;=40,"31-40",IF(M1585&lt;=50,"41-50","51+")))</f>
        <v>51+</v>
      </c>
      <c r="G1585" s="19">
        <v>13616.36</v>
      </c>
      <c r="H1585" s="4" t="s">
        <v>12</v>
      </c>
      <c r="I1585" s="4" t="s">
        <v>12</v>
      </c>
      <c r="J1585" s="4" t="s">
        <v>247</v>
      </c>
      <c r="K1585" s="4"/>
      <c r="L1585" s="4" t="str">
        <f>VLOOKUP(A1585,'Customer Names'!$A$2:$B$2336,2,FALSE)</f>
        <v>Boller</v>
      </c>
      <c r="M1585" s="4">
        <f>DATEDIF(E1585,$K$2,"y")</f>
        <v>63</v>
      </c>
      <c r="N1585" s="4">
        <f>VLOOKUP(A1585,'Medical Examinations'!$A$2:$B$2336,2,FALSE)</f>
        <v>22.04</v>
      </c>
      <c r="O1585" s="4">
        <f>VLOOKUP(A1585,'Medical Examinations'!$A$1:$J$2336,3,FALSE)</f>
        <v>10.9</v>
      </c>
      <c r="P1585" s="4" t="str">
        <f>VLOOKUP(A1585,'Medical Examinations'!$A$1:$J$2336,4,FALSE)</f>
        <v>Yes</v>
      </c>
      <c r="Q1585" s="4" t="str">
        <f>VLOOKUP(A1585,'Medical Examinations'!$A$1:$J$2336,5,FALSE)</f>
        <v>No</v>
      </c>
      <c r="R1585" s="4">
        <f>VLOOKUP(A1585,'Medical Examinations'!$A$1:$J$2336,7,FALSE)</f>
        <v>2</v>
      </c>
      <c r="S1585" s="4" t="str">
        <f>VLOOKUP(A1585,'Medical Examinations'!$A$1:$J$2336,6,FALSE)</f>
        <v>No</v>
      </c>
      <c r="T1585" s="4" t="str">
        <f>VLOOKUP(A1585,'Medical Examinations'!$A$1:$J$2336,8,FALSE)</f>
        <v>No</v>
      </c>
      <c r="U1585" s="4" t="str">
        <f>VLOOKUP(A1585,'Medical Examinations'!$A$1:$J$2336,9,FALSE)</f>
        <v>Normal Weight</v>
      </c>
      <c r="V1585" s="4" t="str">
        <f>VLOOKUP(A1585,'Medical Examinations'!$A$1:$J$2336,10,FALSE)</f>
        <v>Diabetes</v>
      </c>
      <c r="W1585" s="4"/>
      <c r="X1585" s="4"/>
    </row>
    <row r="1586" spans="1:24" ht="15.75" thickBot="1" x14ac:dyDescent="0.3">
      <c r="A1586" s="4" t="s">
        <v>1620</v>
      </c>
      <c r="B1586" s="5">
        <v>1969</v>
      </c>
      <c r="C1586" s="4" t="s">
        <v>10</v>
      </c>
      <c r="D1586" s="5">
        <v>26</v>
      </c>
      <c r="E1586" s="5" t="str">
        <f>CONCATENATE(D1586," ",C1586," ",B1586)</f>
        <v>26 Jul 1969</v>
      </c>
      <c r="F1586" s="4" t="str">
        <f>IF(M1586&lt;=30,"20-30",IF(M1586&lt;=40,"31-40",IF(M1586&lt;=50,"41-50","51+")))</f>
        <v>51+</v>
      </c>
      <c r="G1586" s="19">
        <v>13622.01</v>
      </c>
      <c r="H1586" s="4" t="s">
        <v>12</v>
      </c>
      <c r="I1586" s="4" t="s">
        <v>12</v>
      </c>
      <c r="J1586" s="4" t="s">
        <v>23</v>
      </c>
      <c r="K1586" s="4"/>
      <c r="L1586" s="4" t="str">
        <f>VLOOKUP(A1586,'Customer Names'!$A$2:$B$2336,2,FALSE)</f>
        <v>Horton</v>
      </c>
      <c r="M1586" s="4">
        <f>DATEDIF(E1586,$K$2,"y")</f>
        <v>55</v>
      </c>
      <c r="N1586" s="4">
        <f>VLOOKUP(A1586,'Medical Examinations'!$A$2:$B$2336,2,FALSE)</f>
        <v>36.65</v>
      </c>
      <c r="O1586" s="4">
        <f>VLOOKUP(A1586,'Medical Examinations'!$A$1:$J$2336,3,FALSE)</f>
        <v>5.01</v>
      </c>
      <c r="P1586" s="4" t="str">
        <f>VLOOKUP(A1586,'Medical Examinations'!$A$1:$J$2336,4,FALSE)</f>
        <v>Yes</v>
      </c>
      <c r="Q1586" s="4" t="str">
        <f>VLOOKUP(A1586,'Medical Examinations'!$A$1:$J$2336,5,FALSE)</f>
        <v>No</v>
      </c>
      <c r="R1586" s="4">
        <f>VLOOKUP(A1586,'Medical Examinations'!$A$1:$J$2336,7,FALSE)</f>
        <v>1</v>
      </c>
      <c r="S1586" s="4" t="str">
        <f>VLOOKUP(A1586,'Medical Examinations'!$A$1:$J$2336,6,FALSE)</f>
        <v>Yes</v>
      </c>
      <c r="T1586" s="4" t="str">
        <f>VLOOKUP(A1586,'Medical Examinations'!$A$1:$J$2336,8,FALSE)</f>
        <v>No</v>
      </c>
      <c r="U1586" s="4" t="str">
        <f>VLOOKUP(A1586,'Medical Examinations'!$A$1:$J$2336,9,FALSE)</f>
        <v>Obesity</v>
      </c>
      <c r="V1586" s="4" t="str">
        <f>VLOOKUP(A1586,'Medical Examinations'!$A$1:$J$2336,10,FALSE)</f>
        <v>Normal</v>
      </c>
      <c r="W1586" s="4"/>
      <c r="X1586" s="4"/>
    </row>
    <row r="1587" spans="1:24" ht="15.75" thickBot="1" x14ac:dyDescent="0.3">
      <c r="A1587" s="4" t="s">
        <v>1621</v>
      </c>
      <c r="B1587" s="5">
        <v>1961</v>
      </c>
      <c r="C1587" s="4" t="s">
        <v>30</v>
      </c>
      <c r="D1587" s="5">
        <v>24</v>
      </c>
      <c r="E1587" s="5" t="str">
        <f>CONCATENATE(D1587," ",C1587," ",B1587)</f>
        <v>24 Dec 1961</v>
      </c>
      <c r="F1587" s="4" t="str">
        <f>IF(M1587&lt;=30,"20-30",IF(M1587&lt;=40,"31-40",IF(M1587&lt;=50,"41-50","51+")))</f>
        <v>51+</v>
      </c>
      <c r="G1587" s="19">
        <v>13635.64</v>
      </c>
      <c r="H1587" s="4" t="s">
        <v>12</v>
      </c>
      <c r="I1587" s="4" t="s">
        <v>12</v>
      </c>
      <c r="J1587" s="4" t="s">
        <v>247</v>
      </c>
      <c r="K1587" s="4"/>
      <c r="L1587" s="4" t="str">
        <f>VLOOKUP(A1587,'Customer Names'!$A$2:$B$2336,2,FALSE)</f>
        <v>Parker</v>
      </c>
      <c r="M1587" s="4">
        <f>DATEDIF(E1587,$K$2,"y")</f>
        <v>63</v>
      </c>
      <c r="N1587" s="4">
        <f>VLOOKUP(A1587,'Medical Examinations'!$A$2:$B$2336,2,FALSE)</f>
        <v>35.909999999999997</v>
      </c>
      <c r="O1587" s="4">
        <f>VLOOKUP(A1587,'Medical Examinations'!$A$1:$J$2336,3,FALSE)</f>
        <v>6.72</v>
      </c>
      <c r="P1587" s="4" t="str">
        <f>VLOOKUP(A1587,'Medical Examinations'!$A$1:$J$2336,4,FALSE)</f>
        <v>Yes</v>
      </c>
      <c r="Q1587" s="4" t="str">
        <f>VLOOKUP(A1587,'Medical Examinations'!$A$1:$J$2336,5,FALSE)</f>
        <v>No</v>
      </c>
      <c r="R1587" s="4">
        <f>VLOOKUP(A1587,'Medical Examinations'!$A$1:$J$2336,7,FALSE)</f>
        <v>2</v>
      </c>
      <c r="S1587" s="4" t="str">
        <f>VLOOKUP(A1587,'Medical Examinations'!$A$1:$J$2336,6,FALSE)</f>
        <v>No</v>
      </c>
      <c r="T1587" s="4" t="str">
        <f>VLOOKUP(A1587,'Medical Examinations'!$A$1:$J$2336,8,FALSE)</f>
        <v>No</v>
      </c>
      <c r="U1587" s="4" t="str">
        <f>VLOOKUP(A1587,'Medical Examinations'!$A$1:$J$2336,9,FALSE)</f>
        <v>Obesity</v>
      </c>
      <c r="V1587" s="4" t="str">
        <f>VLOOKUP(A1587,'Medical Examinations'!$A$1:$J$2336,10,FALSE)</f>
        <v>Diabetes</v>
      </c>
      <c r="W1587" s="4"/>
      <c r="X1587" s="4"/>
    </row>
    <row r="1588" spans="1:24" ht="15.75" thickBot="1" x14ac:dyDescent="0.3">
      <c r="A1588" s="4" t="s">
        <v>1622</v>
      </c>
      <c r="B1588" s="5">
        <v>1984</v>
      </c>
      <c r="C1588" s="4" t="s">
        <v>10</v>
      </c>
      <c r="D1588" s="5">
        <v>20</v>
      </c>
      <c r="E1588" s="5" t="str">
        <f>CONCATENATE(D1588," ",C1588," ",B1588)</f>
        <v>20 Jul 1984</v>
      </c>
      <c r="F1588" s="4" t="str">
        <f>IF(M1588&lt;=30,"20-30",IF(M1588&lt;=40,"31-40",IF(M1588&lt;=50,"41-50","51+")))</f>
        <v>31-40</v>
      </c>
      <c r="G1588" s="19">
        <v>13638.06</v>
      </c>
      <c r="H1588" s="4" t="s">
        <v>12</v>
      </c>
      <c r="I1588" s="4" t="s">
        <v>12</v>
      </c>
      <c r="J1588" s="4" t="s">
        <v>249</v>
      </c>
      <c r="K1588" s="4"/>
      <c r="L1588" s="4" t="str">
        <f>VLOOKUP(A1588,'Customer Names'!$A$2:$B$2336,2,FALSE)</f>
        <v>Kosla</v>
      </c>
      <c r="M1588" s="4">
        <f>DATEDIF(E1588,$K$2,"y")</f>
        <v>40</v>
      </c>
      <c r="N1588" s="4">
        <f>VLOOKUP(A1588,'Medical Examinations'!$A$2:$B$2336,2,FALSE)</f>
        <v>42.81</v>
      </c>
      <c r="O1588" s="4">
        <f>VLOOKUP(A1588,'Medical Examinations'!$A$1:$J$2336,3,FALSE)</f>
        <v>4.1500000000000004</v>
      </c>
      <c r="P1588" s="4" t="str">
        <f>VLOOKUP(A1588,'Medical Examinations'!$A$1:$J$2336,4,FALSE)</f>
        <v>No</v>
      </c>
      <c r="Q1588" s="4" t="str">
        <f>VLOOKUP(A1588,'Medical Examinations'!$A$1:$J$2336,5,FALSE)</f>
        <v>No</v>
      </c>
      <c r="R1588" s="4">
        <f>VLOOKUP(A1588,'Medical Examinations'!$A$1:$J$2336,7,FALSE)</f>
        <v>1</v>
      </c>
      <c r="S1588" s="4" t="str">
        <f>VLOOKUP(A1588,'Medical Examinations'!$A$1:$J$2336,6,FALSE)</f>
        <v>No</v>
      </c>
      <c r="T1588" s="4" t="str">
        <f>VLOOKUP(A1588,'Medical Examinations'!$A$1:$J$2336,8,FALSE)</f>
        <v>No</v>
      </c>
      <c r="U1588" s="4" t="str">
        <f>VLOOKUP(A1588,'Medical Examinations'!$A$1:$J$2336,9,FALSE)</f>
        <v>Obesity</v>
      </c>
      <c r="V1588" s="4" t="str">
        <f>VLOOKUP(A1588,'Medical Examinations'!$A$1:$J$2336,10,FALSE)</f>
        <v>Normal</v>
      </c>
      <c r="W1588" s="4"/>
      <c r="X1588" s="4"/>
    </row>
    <row r="1589" spans="1:24" ht="15.75" thickBot="1" x14ac:dyDescent="0.3">
      <c r="A1589" s="4" t="s">
        <v>1623</v>
      </c>
      <c r="B1589" s="5">
        <v>1963</v>
      </c>
      <c r="C1589" s="4" t="s">
        <v>34</v>
      </c>
      <c r="D1589" s="5">
        <v>4</v>
      </c>
      <c r="E1589" s="5" t="str">
        <f>CONCATENATE(D1589," ",C1589," ",B1589)</f>
        <v>4 Aug 1963</v>
      </c>
      <c r="F1589" s="4" t="str">
        <f>IF(M1589&lt;=30,"20-30",IF(M1589&lt;=40,"31-40",IF(M1589&lt;=50,"41-50","51+")))</f>
        <v>51+</v>
      </c>
      <c r="G1589" s="19">
        <v>13677.68</v>
      </c>
      <c r="H1589" s="4" t="s">
        <v>12</v>
      </c>
      <c r="I1589" s="4" t="s">
        <v>11</v>
      </c>
      <c r="J1589" s="4" t="s">
        <v>300</v>
      </c>
      <c r="K1589" s="4"/>
      <c r="L1589" s="4" t="str">
        <f>VLOOKUP(A1589,'Customer Names'!$A$2:$B$2336,2,FALSE)</f>
        <v>Carrique</v>
      </c>
      <c r="M1589" s="4">
        <f>DATEDIF(E1589,$K$2,"y")</f>
        <v>61</v>
      </c>
      <c r="N1589" s="4">
        <f>VLOOKUP(A1589,'Medical Examinations'!$A$2:$B$2336,2,FALSE)</f>
        <v>31.23</v>
      </c>
      <c r="O1589" s="4">
        <f>VLOOKUP(A1589,'Medical Examinations'!$A$1:$J$2336,3,FALSE)</f>
        <v>9.1199999999999992</v>
      </c>
      <c r="P1589" s="4" t="str">
        <f>VLOOKUP(A1589,'Medical Examinations'!$A$1:$J$2336,4,FALSE)</f>
        <v>Yes</v>
      </c>
      <c r="Q1589" s="4" t="str">
        <f>VLOOKUP(A1589,'Medical Examinations'!$A$1:$J$2336,5,FALSE)</f>
        <v>No</v>
      </c>
      <c r="R1589" s="4">
        <f>VLOOKUP(A1589,'Medical Examinations'!$A$1:$J$2336,7,FALSE)</f>
        <v>1</v>
      </c>
      <c r="S1589" s="4" t="str">
        <f>VLOOKUP(A1589,'Medical Examinations'!$A$1:$J$2336,6,FALSE)</f>
        <v>Yes</v>
      </c>
      <c r="T1589" s="4" t="str">
        <f>VLOOKUP(A1589,'Medical Examinations'!$A$1:$J$2336,8,FALSE)</f>
        <v>No</v>
      </c>
      <c r="U1589" s="4" t="str">
        <f>VLOOKUP(A1589,'Medical Examinations'!$A$1:$J$2336,9,FALSE)</f>
        <v>Obesity</v>
      </c>
      <c r="V1589" s="4" t="str">
        <f>VLOOKUP(A1589,'Medical Examinations'!$A$1:$J$2336,10,FALSE)</f>
        <v>Diabetes</v>
      </c>
      <c r="W1589" s="4"/>
      <c r="X1589" s="4"/>
    </row>
    <row r="1590" spans="1:24" ht="15.75" thickBot="1" x14ac:dyDescent="0.3">
      <c r="A1590" s="4" t="s">
        <v>1624</v>
      </c>
      <c r="B1590" s="5">
        <v>1985</v>
      </c>
      <c r="C1590" s="4" t="s">
        <v>20</v>
      </c>
      <c r="D1590" s="5">
        <v>14</v>
      </c>
      <c r="E1590" s="5" t="str">
        <f>CONCATENATE(D1590," ",C1590," ",B1590)</f>
        <v>14 Sep 1985</v>
      </c>
      <c r="F1590" s="4" t="str">
        <f>IF(M1590&lt;=30,"20-30",IF(M1590&lt;=40,"31-40",IF(M1590&lt;=50,"41-50","51+")))</f>
        <v>31-40</v>
      </c>
      <c r="G1590" s="19">
        <v>13685.51</v>
      </c>
      <c r="H1590" s="4" t="s">
        <v>12</v>
      </c>
      <c r="I1590" s="4" t="s">
        <v>16</v>
      </c>
      <c r="J1590" s="4" t="s">
        <v>535</v>
      </c>
      <c r="K1590" s="4"/>
      <c r="L1590" s="4" t="str">
        <f>VLOOKUP(A1590,'Customer Names'!$A$2:$B$2336,2,FALSE)</f>
        <v>Silbert</v>
      </c>
      <c r="M1590" s="4">
        <f>DATEDIF(E1590,$K$2,"y")</f>
        <v>39</v>
      </c>
      <c r="N1590" s="4">
        <f>VLOOKUP(A1590,'Medical Examinations'!$A$2:$B$2336,2,FALSE)</f>
        <v>43.32</v>
      </c>
      <c r="O1590" s="4">
        <f>VLOOKUP(A1590,'Medical Examinations'!$A$1:$J$2336,3,FALSE)</f>
        <v>4.67</v>
      </c>
      <c r="P1590" s="4" t="str">
        <f>VLOOKUP(A1590,'Medical Examinations'!$A$1:$J$2336,4,FALSE)</f>
        <v>Yes</v>
      </c>
      <c r="Q1590" s="4" t="str">
        <f>VLOOKUP(A1590,'Medical Examinations'!$A$1:$J$2336,5,FALSE)</f>
        <v>No</v>
      </c>
      <c r="R1590" s="4">
        <f>VLOOKUP(A1590,'Medical Examinations'!$A$1:$J$2336,7,FALSE)</f>
        <v>0</v>
      </c>
      <c r="S1590" s="4" t="str">
        <f>VLOOKUP(A1590,'Medical Examinations'!$A$1:$J$2336,6,FALSE)</f>
        <v>No</v>
      </c>
      <c r="T1590" s="4" t="str">
        <f>VLOOKUP(A1590,'Medical Examinations'!$A$1:$J$2336,8,FALSE)</f>
        <v>No</v>
      </c>
      <c r="U1590" s="4" t="str">
        <f>VLOOKUP(A1590,'Medical Examinations'!$A$1:$J$2336,9,FALSE)</f>
        <v>Obesity</v>
      </c>
      <c r="V1590" s="4" t="str">
        <f>VLOOKUP(A1590,'Medical Examinations'!$A$1:$J$2336,10,FALSE)</f>
        <v>Normal</v>
      </c>
      <c r="W1590" s="4"/>
      <c r="X1590" s="4"/>
    </row>
    <row r="1591" spans="1:24" ht="15.75" thickBot="1" x14ac:dyDescent="0.3">
      <c r="A1591" s="4" t="s">
        <v>1625</v>
      </c>
      <c r="B1591" s="5">
        <v>1986</v>
      </c>
      <c r="C1591" s="4" t="s">
        <v>15</v>
      </c>
      <c r="D1591" s="5">
        <v>24</v>
      </c>
      <c r="E1591" s="5" t="str">
        <f>CONCATENATE(D1591," ",C1591," ",B1591)</f>
        <v>24 Nov 1986</v>
      </c>
      <c r="F1591" s="4" t="str">
        <f>IF(M1591&lt;=30,"20-30",IF(M1591&lt;=40,"31-40",IF(M1591&lt;=50,"41-50","51+")))</f>
        <v>31-40</v>
      </c>
      <c r="G1591" s="19">
        <v>13714.55</v>
      </c>
      <c r="H1591" s="4" t="s">
        <v>12</v>
      </c>
      <c r="I1591" s="4" t="s">
        <v>11</v>
      </c>
      <c r="J1591" s="4" t="s">
        <v>249</v>
      </c>
      <c r="K1591" s="4"/>
      <c r="L1591" s="4" t="str">
        <f>VLOOKUP(A1591,'Customer Names'!$A$2:$B$2336,2,FALSE)</f>
        <v>Sittlington</v>
      </c>
      <c r="M1591" s="4">
        <f>DATEDIF(E1591,$K$2,"y")</f>
        <v>38</v>
      </c>
      <c r="N1591" s="4">
        <f>VLOOKUP(A1591,'Medical Examinations'!$A$2:$B$2336,2,FALSE)</f>
        <v>44.55</v>
      </c>
      <c r="O1591" s="4">
        <f>VLOOKUP(A1591,'Medical Examinations'!$A$1:$J$2336,3,FALSE)</f>
        <v>7.12</v>
      </c>
      <c r="P1591" s="4" t="str">
        <f>VLOOKUP(A1591,'Medical Examinations'!$A$1:$J$2336,4,FALSE)</f>
        <v>Yes</v>
      </c>
      <c r="Q1591" s="4" t="str">
        <f>VLOOKUP(A1591,'Medical Examinations'!$A$1:$J$2336,5,FALSE)</f>
        <v>No</v>
      </c>
      <c r="R1591" s="4">
        <f>VLOOKUP(A1591,'Medical Examinations'!$A$1:$J$2336,7,FALSE)</f>
        <v>1</v>
      </c>
      <c r="S1591" s="4" t="str">
        <f>VLOOKUP(A1591,'Medical Examinations'!$A$1:$J$2336,6,FALSE)</f>
        <v>No</v>
      </c>
      <c r="T1591" s="4" t="str">
        <f>VLOOKUP(A1591,'Medical Examinations'!$A$1:$J$2336,8,FALSE)</f>
        <v>No</v>
      </c>
      <c r="U1591" s="4" t="str">
        <f>VLOOKUP(A1591,'Medical Examinations'!$A$1:$J$2336,9,FALSE)</f>
        <v>Obesity</v>
      </c>
      <c r="V1591" s="4" t="str">
        <f>VLOOKUP(A1591,'Medical Examinations'!$A$1:$J$2336,10,FALSE)</f>
        <v>Diabetes</v>
      </c>
      <c r="W1591" s="4"/>
      <c r="X1591" s="4"/>
    </row>
    <row r="1592" spans="1:24" ht="15.75" thickBot="1" x14ac:dyDescent="0.3">
      <c r="A1592" s="4" t="s">
        <v>1626</v>
      </c>
      <c r="B1592" s="5">
        <v>1981</v>
      </c>
      <c r="C1592" s="4" t="s">
        <v>34</v>
      </c>
      <c r="D1592" s="5">
        <v>2</v>
      </c>
      <c r="E1592" s="5" t="str">
        <f>CONCATENATE(D1592," ",C1592," ",B1592)</f>
        <v>2 Aug 1981</v>
      </c>
      <c r="F1592" s="4" t="str">
        <f>IF(M1592&lt;=30,"20-30",IF(M1592&lt;=40,"31-40",IF(M1592&lt;=50,"41-50","51+")))</f>
        <v>41-50</v>
      </c>
      <c r="G1592" s="19">
        <v>13725.47</v>
      </c>
      <c r="H1592" s="4" t="s">
        <v>12</v>
      </c>
      <c r="I1592" s="4" t="s">
        <v>11</v>
      </c>
      <c r="J1592" s="4" t="s">
        <v>247</v>
      </c>
      <c r="K1592" s="4"/>
      <c r="L1592" s="4" t="str">
        <f>VLOOKUP(A1592,'Customer Names'!$A$2:$B$2336,2,FALSE)</f>
        <v>Crawford</v>
      </c>
      <c r="M1592" s="4">
        <f>DATEDIF(E1592,$K$2,"y")</f>
        <v>43</v>
      </c>
      <c r="N1592" s="4">
        <f>VLOOKUP(A1592,'Medical Examinations'!$A$2:$B$2336,2,FALSE)</f>
        <v>21.754999999999999</v>
      </c>
      <c r="O1592" s="4">
        <f>VLOOKUP(A1592,'Medical Examinations'!$A$1:$J$2336,3,FALSE)</f>
        <v>7.79</v>
      </c>
      <c r="P1592" s="4" t="str">
        <f>VLOOKUP(A1592,'Medical Examinations'!$A$1:$J$2336,4,FALSE)</f>
        <v>Yes</v>
      </c>
      <c r="Q1592" s="4" t="str">
        <f>VLOOKUP(A1592,'Medical Examinations'!$A$1:$J$2336,5,FALSE)</f>
        <v>No</v>
      </c>
      <c r="R1592" s="4">
        <f>VLOOKUP(A1592,'Medical Examinations'!$A$1:$J$2336,7,FALSE)</f>
        <v>0</v>
      </c>
      <c r="S1592" s="4" t="str">
        <f>VLOOKUP(A1592,'Medical Examinations'!$A$1:$J$2336,6,FALSE)</f>
        <v>No</v>
      </c>
      <c r="T1592" s="4" t="str">
        <f>VLOOKUP(A1592,'Medical Examinations'!$A$1:$J$2336,8,FALSE)</f>
        <v>No</v>
      </c>
      <c r="U1592" s="4" t="str">
        <f>VLOOKUP(A1592,'Medical Examinations'!$A$1:$J$2336,9,FALSE)</f>
        <v>Normal Weight</v>
      </c>
      <c r="V1592" s="4" t="str">
        <f>VLOOKUP(A1592,'Medical Examinations'!$A$1:$J$2336,10,FALSE)</f>
        <v>Diabetes</v>
      </c>
      <c r="W1592" s="4"/>
      <c r="X1592" s="4"/>
    </row>
    <row r="1593" spans="1:24" ht="15.75" thickBot="1" x14ac:dyDescent="0.3">
      <c r="A1593" s="4" t="s">
        <v>1627</v>
      </c>
      <c r="B1593" s="5">
        <v>1985</v>
      </c>
      <c r="C1593" s="4" t="s">
        <v>34</v>
      </c>
      <c r="D1593" s="5">
        <v>29</v>
      </c>
      <c r="E1593" s="5" t="str">
        <f>CONCATENATE(D1593," ",C1593," ",B1593)</f>
        <v>29 Aug 1985</v>
      </c>
      <c r="F1593" s="4" t="str">
        <f>IF(M1593&lt;=30,"20-30",IF(M1593&lt;=40,"31-40",IF(M1593&lt;=50,"41-50","51+")))</f>
        <v>31-40</v>
      </c>
      <c r="G1593" s="19">
        <v>13726.21</v>
      </c>
      <c r="H1593" s="4" t="s">
        <v>12</v>
      </c>
      <c r="I1593" s="4" t="s">
        <v>12</v>
      </c>
      <c r="J1593" s="4" t="s">
        <v>535</v>
      </c>
      <c r="K1593" s="4"/>
      <c r="L1593" s="4" t="str">
        <f>VLOOKUP(A1593,'Customer Names'!$A$2:$B$2336,2,FALSE)</f>
        <v>Hribar</v>
      </c>
      <c r="M1593" s="4">
        <f>DATEDIF(E1593,$K$2,"y")</f>
        <v>39</v>
      </c>
      <c r="N1593" s="4">
        <f>VLOOKUP(A1593,'Medical Examinations'!$A$2:$B$2336,2,FALSE)</f>
        <v>43.44</v>
      </c>
      <c r="O1593" s="4">
        <f>VLOOKUP(A1593,'Medical Examinations'!$A$1:$J$2336,3,FALSE)</f>
        <v>4.8600000000000003</v>
      </c>
      <c r="P1593" s="4" t="str">
        <f>VLOOKUP(A1593,'Medical Examinations'!$A$1:$J$2336,4,FALSE)</f>
        <v>Yes</v>
      </c>
      <c r="Q1593" s="4" t="str">
        <f>VLOOKUP(A1593,'Medical Examinations'!$A$1:$J$2336,5,FALSE)</f>
        <v>No</v>
      </c>
      <c r="R1593" s="4">
        <f>VLOOKUP(A1593,'Medical Examinations'!$A$1:$J$2336,7,FALSE)</f>
        <v>0</v>
      </c>
      <c r="S1593" s="4" t="str">
        <f>VLOOKUP(A1593,'Medical Examinations'!$A$1:$J$2336,6,FALSE)</f>
        <v>No</v>
      </c>
      <c r="T1593" s="4" t="str">
        <f>VLOOKUP(A1593,'Medical Examinations'!$A$1:$J$2336,8,FALSE)</f>
        <v>No</v>
      </c>
      <c r="U1593" s="4" t="str">
        <f>VLOOKUP(A1593,'Medical Examinations'!$A$1:$J$2336,9,FALSE)</f>
        <v>Obesity</v>
      </c>
      <c r="V1593" s="4" t="str">
        <f>VLOOKUP(A1593,'Medical Examinations'!$A$1:$J$2336,10,FALSE)</f>
        <v>Normal</v>
      </c>
      <c r="W1593" s="4"/>
      <c r="X1593" s="4"/>
    </row>
    <row r="1594" spans="1:24" ht="15.75" thickBot="1" x14ac:dyDescent="0.3">
      <c r="A1594" s="4" t="s">
        <v>1628</v>
      </c>
      <c r="B1594" s="5">
        <v>1969</v>
      </c>
      <c r="C1594" s="4" t="s">
        <v>36</v>
      </c>
      <c r="D1594" s="5">
        <v>23</v>
      </c>
      <c r="E1594" s="5" t="str">
        <f>CONCATENATE(D1594," ",C1594," ",B1594)</f>
        <v>23 Oct 1969</v>
      </c>
      <c r="F1594" s="4" t="str">
        <f>IF(M1594&lt;=30,"20-30",IF(M1594&lt;=40,"31-40",IF(M1594&lt;=50,"41-50","51+")))</f>
        <v>51+</v>
      </c>
      <c r="G1594" s="19">
        <v>13746.74</v>
      </c>
      <c r="H1594" s="4" t="s">
        <v>12</v>
      </c>
      <c r="I1594" s="4" t="s">
        <v>11</v>
      </c>
      <c r="J1594" s="4" t="s">
        <v>535</v>
      </c>
      <c r="K1594" s="4"/>
      <c r="L1594" s="4" t="str">
        <f>VLOOKUP(A1594,'Customer Names'!$A$2:$B$2336,2,FALSE)</f>
        <v>Farkash</v>
      </c>
      <c r="M1594" s="4">
        <f>DATEDIF(E1594,$K$2,"y")</f>
        <v>55</v>
      </c>
      <c r="N1594" s="4">
        <f>VLOOKUP(A1594,'Medical Examinations'!$A$2:$B$2336,2,FALSE)</f>
        <v>35.590000000000003</v>
      </c>
      <c r="O1594" s="4">
        <f>VLOOKUP(A1594,'Medical Examinations'!$A$1:$J$2336,3,FALSE)</f>
        <v>5.21</v>
      </c>
      <c r="P1594" s="4" t="str">
        <f>VLOOKUP(A1594,'Medical Examinations'!$A$1:$J$2336,4,FALSE)</f>
        <v>Yes</v>
      </c>
      <c r="Q1594" s="4" t="str">
        <f>VLOOKUP(A1594,'Medical Examinations'!$A$1:$J$2336,5,FALSE)</f>
        <v>No</v>
      </c>
      <c r="R1594" s="4">
        <f>VLOOKUP(A1594,'Medical Examinations'!$A$1:$J$2336,7,FALSE)</f>
        <v>1</v>
      </c>
      <c r="S1594" s="4" t="str">
        <f>VLOOKUP(A1594,'Medical Examinations'!$A$1:$J$2336,6,FALSE)</f>
        <v>Yes</v>
      </c>
      <c r="T1594" s="4" t="str">
        <f>VLOOKUP(A1594,'Medical Examinations'!$A$1:$J$2336,8,FALSE)</f>
        <v>No</v>
      </c>
      <c r="U1594" s="4" t="str">
        <f>VLOOKUP(A1594,'Medical Examinations'!$A$1:$J$2336,9,FALSE)</f>
        <v>Obesity</v>
      </c>
      <c r="V1594" s="4" t="str">
        <f>VLOOKUP(A1594,'Medical Examinations'!$A$1:$J$2336,10,FALSE)</f>
        <v>Normal</v>
      </c>
      <c r="W1594" s="4"/>
      <c r="X1594" s="4"/>
    </row>
    <row r="1595" spans="1:24" ht="15.75" thickBot="1" x14ac:dyDescent="0.3">
      <c r="A1595" s="4" t="s">
        <v>1629</v>
      </c>
      <c r="B1595" s="5">
        <v>2004</v>
      </c>
      <c r="C1595" s="4" t="s">
        <v>10</v>
      </c>
      <c r="D1595" s="5">
        <v>16</v>
      </c>
      <c r="E1595" s="5" t="str">
        <f>CONCATENATE(D1595," ",C1595," ",B1595)</f>
        <v>16 Jul 2004</v>
      </c>
      <c r="F1595" s="4" t="str">
        <f>IF(M1595&lt;=30,"20-30",IF(M1595&lt;=40,"31-40",IF(M1595&lt;=50,"41-50","51+")))</f>
        <v>20-30</v>
      </c>
      <c r="G1595" s="19">
        <v>13747.87</v>
      </c>
      <c r="H1595" s="4" t="s">
        <v>12</v>
      </c>
      <c r="I1595" s="4" t="s">
        <v>11</v>
      </c>
      <c r="J1595" s="4" t="s">
        <v>170</v>
      </c>
      <c r="K1595" s="4"/>
      <c r="L1595" s="4" t="str">
        <f>VLOOKUP(A1595,'Customer Names'!$A$2:$B$2336,2,FALSE)</f>
        <v>Orifice</v>
      </c>
      <c r="M1595" s="4">
        <f>DATEDIF(E1595,$K$2,"y")</f>
        <v>20</v>
      </c>
      <c r="N1595" s="4">
        <f>VLOOKUP(A1595,'Medical Examinations'!$A$2:$B$2336,2,FALSE)</f>
        <v>21.565000000000001</v>
      </c>
      <c r="O1595" s="4">
        <f>VLOOKUP(A1595,'Medical Examinations'!$A$1:$J$2336,3,FALSE)</f>
        <v>4.95</v>
      </c>
      <c r="P1595" s="4" t="str">
        <f>VLOOKUP(A1595,'Medical Examinations'!$A$1:$J$2336,4,FALSE)</f>
        <v>No</v>
      </c>
      <c r="Q1595" s="4" t="str">
        <f>VLOOKUP(A1595,'Medical Examinations'!$A$1:$J$2336,5,FALSE)</f>
        <v>Yes</v>
      </c>
      <c r="R1595" s="4">
        <f>VLOOKUP(A1595,'Medical Examinations'!$A$1:$J$2336,7,FALSE)</f>
        <v>1</v>
      </c>
      <c r="S1595" s="4" t="str">
        <f>VLOOKUP(A1595,'Medical Examinations'!$A$1:$J$2336,6,FALSE)</f>
        <v>No</v>
      </c>
      <c r="T1595" s="4" t="str">
        <f>VLOOKUP(A1595,'Medical Examinations'!$A$1:$J$2336,8,FALSE)</f>
        <v>Yes</v>
      </c>
      <c r="U1595" s="4" t="str">
        <f>VLOOKUP(A1595,'Medical Examinations'!$A$1:$J$2336,9,FALSE)</f>
        <v>Normal Weight</v>
      </c>
      <c r="V1595" s="4" t="str">
        <f>VLOOKUP(A1595,'Medical Examinations'!$A$1:$J$2336,10,FALSE)</f>
        <v>Normal</v>
      </c>
      <c r="W1595" s="4"/>
      <c r="X1595" s="4"/>
    </row>
    <row r="1596" spans="1:24" ht="15.75" thickBot="1" x14ac:dyDescent="0.3">
      <c r="A1596" s="4" t="s">
        <v>1630</v>
      </c>
      <c r="B1596" s="5">
        <v>1959</v>
      </c>
      <c r="C1596" s="4" t="s">
        <v>34</v>
      </c>
      <c r="D1596" s="5">
        <v>6</v>
      </c>
      <c r="E1596" s="5" t="str">
        <f>CONCATENATE(D1596," ",C1596," ",B1596)</f>
        <v>6 Aug 1959</v>
      </c>
      <c r="F1596" s="4" t="str">
        <f>IF(M1596&lt;=30,"20-30",IF(M1596&lt;=40,"31-40",IF(M1596&lt;=50,"41-50","51+")))</f>
        <v>51+</v>
      </c>
      <c r="G1596" s="19">
        <v>13770.1</v>
      </c>
      <c r="H1596" s="4" t="s">
        <v>12</v>
      </c>
      <c r="I1596" s="4" t="s">
        <v>16</v>
      </c>
      <c r="J1596" s="4" t="s">
        <v>23</v>
      </c>
      <c r="K1596" s="4"/>
      <c r="L1596" s="4" t="str">
        <f>VLOOKUP(A1596,'Customer Names'!$A$2:$B$2336,2,FALSE)</f>
        <v>Chavez</v>
      </c>
      <c r="M1596" s="4">
        <f>DATEDIF(E1596,$K$2,"y")</f>
        <v>65</v>
      </c>
      <c r="N1596" s="4">
        <f>VLOOKUP(A1596,'Medical Examinations'!$A$2:$B$2336,2,FALSE)</f>
        <v>28.31</v>
      </c>
      <c r="O1596" s="4">
        <f>VLOOKUP(A1596,'Medical Examinations'!$A$1:$J$2336,3,FALSE)</f>
        <v>5.96</v>
      </c>
      <c r="P1596" s="4" t="str">
        <f>VLOOKUP(A1596,'Medical Examinations'!$A$1:$J$2336,4,FALSE)</f>
        <v>Yes</v>
      </c>
      <c r="Q1596" s="4" t="str">
        <f>VLOOKUP(A1596,'Medical Examinations'!$A$1:$J$2336,5,FALSE)</f>
        <v>No</v>
      </c>
      <c r="R1596" s="4">
        <f>VLOOKUP(A1596,'Medical Examinations'!$A$1:$J$2336,7,FALSE)</f>
        <v>2</v>
      </c>
      <c r="S1596" s="4" t="str">
        <f>VLOOKUP(A1596,'Medical Examinations'!$A$1:$J$2336,6,FALSE)</f>
        <v>No</v>
      </c>
      <c r="T1596" s="4" t="str">
        <f>VLOOKUP(A1596,'Medical Examinations'!$A$1:$J$2336,8,FALSE)</f>
        <v>No</v>
      </c>
      <c r="U1596" s="4" t="str">
        <f>VLOOKUP(A1596,'Medical Examinations'!$A$1:$J$2336,9,FALSE)</f>
        <v>Overweight</v>
      </c>
      <c r="V1596" s="4" t="str">
        <f>VLOOKUP(A1596,'Medical Examinations'!$A$1:$J$2336,10,FALSE)</f>
        <v>Prediabetes</v>
      </c>
      <c r="W1596" s="4"/>
      <c r="X1596" s="4"/>
    </row>
    <row r="1597" spans="1:24" ht="15.75" thickBot="1" x14ac:dyDescent="0.3">
      <c r="A1597" s="4" t="s">
        <v>1631</v>
      </c>
      <c r="B1597" s="5">
        <v>1966</v>
      </c>
      <c r="C1597" s="4" t="s">
        <v>15</v>
      </c>
      <c r="D1597" s="5">
        <v>10</v>
      </c>
      <c r="E1597" s="5" t="str">
        <f>CONCATENATE(D1597," ",C1597," ",B1597)</f>
        <v>10 Nov 1966</v>
      </c>
      <c r="F1597" s="4" t="str">
        <f>IF(M1597&lt;=30,"20-30",IF(M1597&lt;=40,"31-40",IF(M1597&lt;=50,"41-50","51+")))</f>
        <v>51+</v>
      </c>
      <c r="G1597" s="19">
        <v>13801.61</v>
      </c>
      <c r="H1597" s="4" t="s">
        <v>12</v>
      </c>
      <c r="I1597" s="4" t="s">
        <v>12</v>
      </c>
      <c r="J1597" s="4" t="s">
        <v>535</v>
      </c>
      <c r="K1597" s="4"/>
      <c r="L1597" s="4" t="str">
        <f>VLOOKUP(A1597,'Customer Names'!$A$2:$B$2336,2,FALSE)</f>
        <v>Trotter</v>
      </c>
      <c r="M1597" s="4">
        <f>DATEDIF(E1597,$K$2,"y")</f>
        <v>58</v>
      </c>
      <c r="N1597" s="4">
        <f>VLOOKUP(A1597,'Medical Examinations'!$A$2:$B$2336,2,FALSE)</f>
        <v>33.479999999999997</v>
      </c>
      <c r="O1597" s="4">
        <f>VLOOKUP(A1597,'Medical Examinations'!$A$1:$J$2336,3,FALSE)</f>
        <v>4.74</v>
      </c>
      <c r="P1597" s="4" t="str">
        <f>VLOOKUP(A1597,'Medical Examinations'!$A$1:$J$2336,4,FALSE)</f>
        <v>Yes</v>
      </c>
      <c r="Q1597" s="4" t="str">
        <f>VLOOKUP(A1597,'Medical Examinations'!$A$1:$J$2336,5,FALSE)</f>
        <v>No</v>
      </c>
      <c r="R1597" s="4">
        <f>VLOOKUP(A1597,'Medical Examinations'!$A$1:$J$2336,7,FALSE)</f>
        <v>2</v>
      </c>
      <c r="S1597" s="4" t="str">
        <f>VLOOKUP(A1597,'Medical Examinations'!$A$1:$J$2336,6,FALSE)</f>
        <v>No</v>
      </c>
      <c r="T1597" s="4" t="str">
        <f>VLOOKUP(A1597,'Medical Examinations'!$A$1:$J$2336,8,FALSE)</f>
        <v>No</v>
      </c>
      <c r="U1597" s="4" t="str">
        <f>VLOOKUP(A1597,'Medical Examinations'!$A$1:$J$2336,9,FALSE)</f>
        <v>Obesity</v>
      </c>
      <c r="V1597" s="4" t="str">
        <f>VLOOKUP(A1597,'Medical Examinations'!$A$1:$J$2336,10,FALSE)</f>
        <v>Normal</v>
      </c>
      <c r="W1597" s="4"/>
      <c r="X1597" s="4"/>
    </row>
    <row r="1598" spans="1:24" ht="15.75" thickBot="1" x14ac:dyDescent="0.3">
      <c r="A1598" s="4" t="s">
        <v>1632</v>
      </c>
      <c r="B1598" s="5">
        <v>1986</v>
      </c>
      <c r="C1598" s="4" t="s">
        <v>30</v>
      </c>
      <c r="D1598" s="5">
        <v>8</v>
      </c>
      <c r="E1598" s="5" t="str">
        <f>CONCATENATE(D1598," ",C1598," ",B1598)</f>
        <v>8 Dec 1986</v>
      </c>
      <c r="F1598" s="4" t="str">
        <f>IF(M1598&lt;=30,"20-30",IF(M1598&lt;=40,"31-40",IF(M1598&lt;=50,"41-50","51+")))</f>
        <v>31-40</v>
      </c>
      <c r="G1598" s="19">
        <v>13819.49</v>
      </c>
      <c r="H1598" s="4" t="s">
        <v>12</v>
      </c>
      <c r="I1598" s="4" t="s">
        <v>11</v>
      </c>
      <c r="J1598" s="4" t="s">
        <v>23</v>
      </c>
      <c r="K1598" s="4"/>
      <c r="L1598" s="4" t="str">
        <f>VLOOKUP(A1598,'Customer Names'!$A$2:$B$2336,2,FALSE)</f>
        <v>Richey</v>
      </c>
      <c r="M1598" s="4">
        <f>DATEDIF(E1598,$K$2,"y")</f>
        <v>38</v>
      </c>
      <c r="N1598" s="4">
        <f>VLOOKUP(A1598,'Medical Examinations'!$A$2:$B$2336,2,FALSE)</f>
        <v>45.9</v>
      </c>
      <c r="O1598" s="4">
        <f>VLOOKUP(A1598,'Medical Examinations'!$A$1:$J$2336,3,FALSE)</f>
        <v>11.14</v>
      </c>
      <c r="P1598" s="4" t="str">
        <f>VLOOKUP(A1598,'Medical Examinations'!$A$1:$J$2336,4,FALSE)</f>
        <v>Yes</v>
      </c>
      <c r="Q1598" s="4" t="str">
        <f>VLOOKUP(A1598,'Medical Examinations'!$A$1:$J$2336,5,FALSE)</f>
        <v>No</v>
      </c>
      <c r="R1598" s="4">
        <f>VLOOKUP(A1598,'Medical Examinations'!$A$1:$J$2336,7,FALSE)</f>
        <v>1</v>
      </c>
      <c r="S1598" s="4" t="str">
        <f>VLOOKUP(A1598,'Medical Examinations'!$A$1:$J$2336,6,FALSE)</f>
        <v>No</v>
      </c>
      <c r="T1598" s="4" t="str">
        <f>VLOOKUP(A1598,'Medical Examinations'!$A$1:$J$2336,8,FALSE)</f>
        <v>No</v>
      </c>
      <c r="U1598" s="4" t="str">
        <f>VLOOKUP(A1598,'Medical Examinations'!$A$1:$J$2336,9,FALSE)</f>
        <v>Obesity</v>
      </c>
      <c r="V1598" s="4" t="str">
        <f>VLOOKUP(A1598,'Medical Examinations'!$A$1:$J$2336,10,FALSE)</f>
        <v>Diabetes</v>
      </c>
      <c r="W1598" s="4"/>
      <c r="X1598" s="4"/>
    </row>
    <row r="1599" spans="1:24" ht="15.75" thickBot="1" x14ac:dyDescent="0.3">
      <c r="A1599" s="4" t="s">
        <v>1633</v>
      </c>
      <c r="B1599" s="5">
        <v>1958</v>
      </c>
      <c r="C1599" s="4" t="s">
        <v>15</v>
      </c>
      <c r="D1599" s="5">
        <v>25</v>
      </c>
      <c r="E1599" s="5" t="str">
        <f>CONCATENATE(D1599," ",C1599," ",B1599)</f>
        <v>25 Nov 1958</v>
      </c>
      <c r="F1599" s="4" t="str">
        <f>IF(M1599&lt;=30,"20-30",IF(M1599&lt;=40,"31-40",IF(M1599&lt;=50,"41-50","51+")))</f>
        <v>51+</v>
      </c>
      <c r="G1599" s="19">
        <v>13822.8</v>
      </c>
      <c r="H1599" s="4" t="s">
        <v>12</v>
      </c>
      <c r="I1599" s="4" t="s">
        <v>12</v>
      </c>
      <c r="J1599" s="4" t="s">
        <v>42</v>
      </c>
      <c r="K1599" s="4"/>
      <c r="L1599" s="4" t="str">
        <f>VLOOKUP(A1599,'Customer Names'!$A$2:$B$2336,2,FALSE)</f>
        <v>Berger</v>
      </c>
      <c r="M1599" s="4">
        <f>DATEDIF(E1599,$K$2,"y")</f>
        <v>66</v>
      </c>
      <c r="N1599" s="4">
        <f>VLOOKUP(A1599,'Medical Examinations'!$A$2:$B$2336,2,FALSE)</f>
        <v>34.5</v>
      </c>
      <c r="O1599" s="4">
        <f>VLOOKUP(A1599,'Medical Examinations'!$A$1:$J$2336,3,FALSE)</f>
        <v>10.3</v>
      </c>
      <c r="P1599" s="4" t="str">
        <f>VLOOKUP(A1599,'Medical Examinations'!$A$1:$J$2336,4,FALSE)</f>
        <v>No</v>
      </c>
      <c r="Q1599" s="4" t="str">
        <f>VLOOKUP(A1599,'Medical Examinations'!$A$1:$J$2336,5,FALSE)</f>
        <v>No</v>
      </c>
      <c r="R1599" s="4">
        <f>VLOOKUP(A1599,'Medical Examinations'!$A$1:$J$2336,7,FALSE)</f>
        <v>3</v>
      </c>
      <c r="S1599" s="4" t="str">
        <f>VLOOKUP(A1599,'Medical Examinations'!$A$1:$J$2336,6,FALSE)</f>
        <v>No</v>
      </c>
      <c r="T1599" s="4" t="str">
        <f>VLOOKUP(A1599,'Medical Examinations'!$A$1:$J$2336,8,FALSE)</f>
        <v>No</v>
      </c>
      <c r="U1599" s="4" t="str">
        <f>VLOOKUP(A1599,'Medical Examinations'!$A$1:$J$2336,9,FALSE)</f>
        <v>Obesity</v>
      </c>
      <c r="V1599" s="4" t="str">
        <f>VLOOKUP(A1599,'Medical Examinations'!$A$1:$J$2336,10,FALSE)</f>
        <v>Diabetes</v>
      </c>
      <c r="W1599" s="4"/>
      <c r="X1599" s="4"/>
    </row>
    <row r="1600" spans="1:24" ht="15.75" thickBot="1" x14ac:dyDescent="0.3">
      <c r="A1600" s="4" t="s">
        <v>1634</v>
      </c>
      <c r="B1600" s="5">
        <v>1958</v>
      </c>
      <c r="C1600" s="4" t="s">
        <v>30</v>
      </c>
      <c r="D1600" s="5">
        <v>10</v>
      </c>
      <c r="E1600" s="5" t="str">
        <f>CONCATENATE(D1600," ",C1600," ",B1600)</f>
        <v>10 Dec 1958</v>
      </c>
      <c r="F1600" s="4" t="str">
        <f>IF(M1600&lt;=30,"20-30",IF(M1600&lt;=40,"31-40",IF(M1600&lt;=50,"41-50","51+")))</f>
        <v>51+</v>
      </c>
      <c r="G1600" s="19">
        <v>13831.12</v>
      </c>
      <c r="H1600" s="4" t="s">
        <v>12</v>
      </c>
      <c r="I1600" s="4" t="s">
        <v>16</v>
      </c>
      <c r="J1600" s="4" t="s">
        <v>13</v>
      </c>
      <c r="K1600" s="4"/>
      <c r="L1600" s="4" t="str">
        <f>VLOOKUP(A1600,'Customer Names'!$A$2:$B$2336,2,FALSE)</f>
        <v>Aitken</v>
      </c>
      <c r="M1600" s="4">
        <f>DATEDIF(E1600,$K$2,"y")</f>
        <v>66</v>
      </c>
      <c r="N1600" s="4">
        <f>VLOOKUP(A1600,'Medical Examinations'!$A$2:$B$2336,2,FALSE)</f>
        <v>40.479999999999997</v>
      </c>
      <c r="O1600" s="4">
        <f>VLOOKUP(A1600,'Medical Examinations'!$A$1:$J$2336,3,FALSE)</f>
        <v>6.7</v>
      </c>
      <c r="P1600" s="4" t="str">
        <f>VLOOKUP(A1600,'Medical Examinations'!$A$1:$J$2336,4,FALSE)</f>
        <v>No</v>
      </c>
      <c r="Q1600" s="4" t="str">
        <f>VLOOKUP(A1600,'Medical Examinations'!$A$1:$J$2336,5,FALSE)</f>
        <v>No</v>
      </c>
      <c r="R1600" s="4">
        <f>VLOOKUP(A1600,'Medical Examinations'!$A$1:$J$2336,7,FALSE)</f>
        <v>3</v>
      </c>
      <c r="S1600" s="4" t="str">
        <f>VLOOKUP(A1600,'Medical Examinations'!$A$1:$J$2336,6,FALSE)</f>
        <v>No</v>
      </c>
      <c r="T1600" s="4" t="str">
        <f>VLOOKUP(A1600,'Medical Examinations'!$A$1:$J$2336,8,FALSE)</f>
        <v>No</v>
      </c>
      <c r="U1600" s="4" t="str">
        <f>VLOOKUP(A1600,'Medical Examinations'!$A$1:$J$2336,9,FALSE)</f>
        <v>Obesity</v>
      </c>
      <c r="V1600" s="4" t="str">
        <f>VLOOKUP(A1600,'Medical Examinations'!$A$1:$J$2336,10,FALSE)</f>
        <v>Diabetes</v>
      </c>
      <c r="W1600" s="4"/>
      <c r="X1600" s="4"/>
    </row>
    <row r="1601" spans="1:24" ht="15.75" thickBot="1" x14ac:dyDescent="0.3">
      <c r="A1601" s="4" t="s">
        <v>1635</v>
      </c>
      <c r="B1601" s="5">
        <v>2003</v>
      </c>
      <c r="C1601" s="4" t="s">
        <v>18</v>
      </c>
      <c r="D1601" s="5">
        <v>7</v>
      </c>
      <c r="E1601" s="5" t="str">
        <f>CONCATENATE(D1601," ",C1601," ",B1601)</f>
        <v>7 Jun 2003</v>
      </c>
      <c r="F1601" s="4" t="str">
        <f>IF(M1601&lt;=30,"20-30",IF(M1601&lt;=40,"31-40",IF(M1601&lt;=50,"41-50","51+")))</f>
        <v>20-30</v>
      </c>
      <c r="G1601" s="19">
        <v>13844.51</v>
      </c>
      <c r="H1601" s="4" t="s">
        <v>11</v>
      </c>
      <c r="I1601" s="4" t="s">
        <v>16</v>
      </c>
      <c r="J1601" s="4" t="s">
        <v>42</v>
      </c>
      <c r="K1601" s="4"/>
      <c r="L1601" s="4" t="str">
        <f>VLOOKUP(A1601,'Customer Names'!$A$2:$B$2336,2,FALSE)</f>
        <v>Bergman</v>
      </c>
      <c r="M1601" s="4">
        <f>DATEDIF(E1601,$K$2,"y")</f>
        <v>21</v>
      </c>
      <c r="N1601" s="4">
        <f>VLOOKUP(A1601,'Medical Examinations'!$A$2:$B$2336,2,FALSE)</f>
        <v>21.7</v>
      </c>
      <c r="O1601" s="4">
        <f>VLOOKUP(A1601,'Medical Examinations'!$A$1:$J$2336,3,FALSE)</f>
        <v>4.9000000000000004</v>
      </c>
      <c r="P1601" s="4" t="str">
        <f>VLOOKUP(A1601,'Medical Examinations'!$A$1:$J$2336,4,FALSE)</f>
        <v>No</v>
      </c>
      <c r="Q1601" s="4" t="str">
        <f>VLOOKUP(A1601,'Medical Examinations'!$A$1:$J$2336,5,FALSE)</f>
        <v>No</v>
      </c>
      <c r="R1601" s="4">
        <f>VLOOKUP(A1601,'Medical Examinations'!$A$1:$J$2336,7,FALSE)</f>
        <v>1</v>
      </c>
      <c r="S1601" s="4" t="str">
        <f>VLOOKUP(A1601,'Medical Examinations'!$A$1:$J$2336,6,FALSE)</f>
        <v>Yes</v>
      </c>
      <c r="T1601" s="4" t="str">
        <f>VLOOKUP(A1601,'Medical Examinations'!$A$1:$J$2336,8,FALSE)</f>
        <v>Yes</v>
      </c>
      <c r="U1601" s="4" t="str">
        <f>VLOOKUP(A1601,'Medical Examinations'!$A$1:$J$2336,9,FALSE)</f>
        <v>Normal Weight</v>
      </c>
      <c r="V1601" s="4" t="str">
        <f>VLOOKUP(A1601,'Medical Examinations'!$A$1:$J$2336,10,FALSE)</f>
        <v>Normal</v>
      </c>
      <c r="W1601" s="4"/>
      <c r="X1601" s="4"/>
    </row>
    <row r="1602" spans="1:24" ht="15.75" thickBot="1" x14ac:dyDescent="0.3">
      <c r="A1602" s="4" t="s">
        <v>1636</v>
      </c>
      <c r="B1602" s="5">
        <v>1960</v>
      </c>
      <c r="C1602" s="4" t="s">
        <v>10</v>
      </c>
      <c r="D1602" s="5">
        <v>21</v>
      </c>
      <c r="E1602" s="5" t="str">
        <f>CONCATENATE(D1602," ",C1602," ",B1602)</f>
        <v>21 Jul 1960</v>
      </c>
      <c r="F1602" s="4" t="str">
        <f>IF(M1602&lt;=30,"20-30",IF(M1602&lt;=40,"31-40",IF(M1602&lt;=50,"41-50","51+")))</f>
        <v>51+</v>
      </c>
      <c r="G1602" s="19">
        <v>13844.8</v>
      </c>
      <c r="H1602" s="4" t="s">
        <v>11</v>
      </c>
      <c r="I1602" s="4" t="s">
        <v>11</v>
      </c>
      <c r="J1602" s="4" t="s">
        <v>23</v>
      </c>
      <c r="K1602" s="4"/>
      <c r="L1602" s="4" t="str">
        <f>VLOOKUP(A1602,'Customer Names'!$A$2:$B$2336,2,FALSE)</f>
        <v>Bartlett</v>
      </c>
      <c r="M1602" s="4">
        <f>DATEDIF(E1602,$K$2,"y")</f>
        <v>64</v>
      </c>
      <c r="N1602" s="4">
        <f>VLOOKUP(A1602,'Medical Examinations'!$A$2:$B$2336,2,FALSE)</f>
        <v>32.68</v>
      </c>
      <c r="O1602" s="4">
        <f>VLOOKUP(A1602,'Medical Examinations'!$A$1:$J$2336,3,FALSE)</f>
        <v>11.87</v>
      </c>
      <c r="P1602" s="4" t="str">
        <f>VLOOKUP(A1602,'Medical Examinations'!$A$1:$J$2336,4,FALSE)</f>
        <v>No</v>
      </c>
      <c r="Q1602" s="4" t="str">
        <f>VLOOKUP(A1602,'Medical Examinations'!$A$1:$J$2336,5,FALSE)</f>
        <v>No</v>
      </c>
      <c r="R1602" s="4">
        <f>VLOOKUP(A1602,'Medical Examinations'!$A$1:$J$2336,7,FALSE)</f>
        <v>0</v>
      </c>
      <c r="S1602" s="4" t="str">
        <f>VLOOKUP(A1602,'Medical Examinations'!$A$1:$J$2336,6,FALSE)</f>
        <v>No</v>
      </c>
      <c r="T1602" s="4" t="str">
        <f>VLOOKUP(A1602,'Medical Examinations'!$A$1:$J$2336,8,FALSE)</f>
        <v>No</v>
      </c>
      <c r="U1602" s="4" t="str">
        <f>VLOOKUP(A1602,'Medical Examinations'!$A$1:$J$2336,9,FALSE)</f>
        <v>Obesity</v>
      </c>
      <c r="V1602" s="4" t="str">
        <f>VLOOKUP(A1602,'Medical Examinations'!$A$1:$J$2336,10,FALSE)</f>
        <v>Diabetes</v>
      </c>
      <c r="W1602" s="4"/>
      <c r="X1602" s="4"/>
    </row>
    <row r="1603" spans="1:24" ht="15.75" thickBot="1" x14ac:dyDescent="0.3">
      <c r="A1603" s="4" t="s">
        <v>1637</v>
      </c>
      <c r="B1603" s="5">
        <v>1978</v>
      </c>
      <c r="C1603" s="4" t="s">
        <v>30</v>
      </c>
      <c r="D1603" s="5">
        <v>19</v>
      </c>
      <c r="E1603" s="5" t="str">
        <f>CONCATENATE(D1603," ",C1603," ",B1603)</f>
        <v>19 Dec 1978</v>
      </c>
      <c r="F1603" s="4" t="str">
        <f>IF(M1603&lt;=30,"20-30",IF(M1603&lt;=40,"31-40",IF(M1603&lt;=50,"41-50","51+")))</f>
        <v>41-50</v>
      </c>
      <c r="G1603" s="19">
        <v>13874.89</v>
      </c>
      <c r="H1603" s="4" t="s">
        <v>11</v>
      </c>
      <c r="I1603" s="4" t="s">
        <v>16</v>
      </c>
      <c r="J1603" s="4" t="s">
        <v>23</v>
      </c>
      <c r="K1603" s="4"/>
      <c r="L1603" s="4" t="str">
        <f>VLOOKUP(A1603,'Customer Names'!$A$2:$B$2336,2,FALSE)</f>
        <v>Johnson</v>
      </c>
      <c r="M1603" s="4">
        <f>DATEDIF(E1603,$K$2,"y")</f>
        <v>46</v>
      </c>
      <c r="N1603" s="4">
        <f>VLOOKUP(A1603,'Medical Examinations'!$A$2:$B$2336,2,FALSE)</f>
        <v>41.02</v>
      </c>
      <c r="O1603" s="4">
        <f>VLOOKUP(A1603,'Medical Examinations'!$A$1:$J$2336,3,FALSE)</f>
        <v>11.37</v>
      </c>
      <c r="P1603" s="4" t="str">
        <f>VLOOKUP(A1603,'Medical Examinations'!$A$1:$J$2336,4,FALSE)</f>
        <v>No</v>
      </c>
      <c r="Q1603" s="4" t="str">
        <f>VLOOKUP(A1603,'Medical Examinations'!$A$1:$J$2336,5,FALSE)</f>
        <v>No</v>
      </c>
      <c r="R1603" s="4">
        <f>VLOOKUP(A1603,'Medical Examinations'!$A$1:$J$2336,7,FALSE)</f>
        <v>0</v>
      </c>
      <c r="S1603" s="4" t="str">
        <f>VLOOKUP(A1603,'Medical Examinations'!$A$1:$J$2336,6,FALSE)</f>
        <v>No</v>
      </c>
      <c r="T1603" s="4" t="str">
        <f>VLOOKUP(A1603,'Medical Examinations'!$A$1:$J$2336,8,FALSE)</f>
        <v>No</v>
      </c>
      <c r="U1603" s="4" t="str">
        <f>VLOOKUP(A1603,'Medical Examinations'!$A$1:$J$2336,9,FALSE)</f>
        <v>Obesity</v>
      </c>
      <c r="V1603" s="4" t="str">
        <f>VLOOKUP(A1603,'Medical Examinations'!$A$1:$J$2336,10,FALSE)</f>
        <v>Diabetes</v>
      </c>
      <c r="W1603" s="4"/>
      <c r="X1603" s="4"/>
    </row>
    <row r="1604" spans="1:24" ht="15.75" thickBot="1" x14ac:dyDescent="0.3">
      <c r="A1604" s="4" t="s">
        <v>1638</v>
      </c>
      <c r="B1604" s="5">
        <v>1959</v>
      </c>
      <c r="C1604" s="4" t="s">
        <v>36</v>
      </c>
      <c r="D1604" s="5">
        <v>5</v>
      </c>
      <c r="E1604" s="5" t="str">
        <f>CONCATENATE(D1604," ",C1604," ",B1604)</f>
        <v>5 Oct 1959</v>
      </c>
      <c r="F1604" s="4" t="str">
        <f>IF(M1604&lt;=30,"20-30",IF(M1604&lt;=40,"31-40",IF(M1604&lt;=50,"41-50","51+")))</f>
        <v>51+</v>
      </c>
      <c r="G1604" s="19">
        <v>13880.95</v>
      </c>
      <c r="H1604" s="4" t="s">
        <v>11</v>
      </c>
      <c r="I1604" s="4" t="s">
        <v>11</v>
      </c>
      <c r="J1604" s="4" t="s">
        <v>42</v>
      </c>
      <c r="K1604" s="4"/>
      <c r="L1604" s="4" t="str">
        <f>VLOOKUP(A1604,'Customer Names'!$A$2:$B$2336,2,FALSE)</f>
        <v>Holte</v>
      </c>
      <c r="M1604" s="4">
        <f>DATEDIF(E1604,$K$2,"y")</f>
        <v>65</v>
      </c>
      <c r="N1604" s="4">
        <f>VLOOKUP(A1604,'Medical Examinations'!$A$2:$B$2336,2,FALSE)</f>
        <v>31.8</v>
      </c>
      <c r="O1604" s="4">
        <f>VLOOKUP(A1604,'Medical Examinations'!$A$1:$J$2336,3,FALSE)</f>
        <v>5.36</v>
      </c>
      <c r="P1604" s="4" t="str">
        <f>VLOOKUP(A1604,'Medical Examinations'!$A$1:$J$2336,4,FALSE)</f>
        <v>Yes</v>
      </c>
      <c r="Q1604" s="4" t="str">
        <f>VLOOKUP(A1604,'Medical Examinations'!$A$1:$J$2336,5,FALSE)</f>
        <v>No</v>
      </c>
      <c r="R1604" s="4">
        <f>VLOOKUP(A1604,'Medical Examinations'!$A$1:$J$2336,7,FALSE)</f>
        <v>2</v>
      </c>
      <c r="S1604" s="4" t="str">
        <f>VLOOKUP(A1604,'Medical Examinations'!$A$1:$J$2336,6,FALSE)</f>
        <v>No</v>
      </c>
      <c r="T1604" s="4" t="str">
        <f>VLOOKUP(A1604,'Medical Examinations'!$A$1:$J$2336,8,FALSE)</f>
        <v>No</v>
      </c>
      <c r="U1604" s="4" t="str">
        <f>VLOOKUP(A1604,'Medical Examinations'!$A$1:$J$2336,9,FALSE)</f>
        <v>Obesity</v>
      </c>
      <c r="V1604" s="4" t="str">
        <f>VLOOKUP(A1604,'Medical Examinations'!$A$1:$J$2336,10,FALSE)</f>
        <v>Normal</v>
      </c>
      <c r="W1604" s="4"/>
      <c r="X1604" s="4"/>
    </row>
    <row r="1605" spans="1:24" ht="15.75" thickBot="1" x14ac:dyDescent="0.3">
      <c r="A1605" s="4" t="s">
        <v>1639</v>
      </c>
      <c r="B1605" s="5">
        <v>1985</v>
      </c>
      <c r="C1605" s="4" t="s">
        <v>20</v>
      </c>
      <c r="D1605" s="5">
        <v>25</v>
      </c>
      <c r="E1605" s="5" t="str">
        <f>CONCATENATE(D1605," ",C1605," ",B1605)</f>
        <v>25 Sep 1985</v>
      </c>
      <c r="F1605" s="4" t="str">
        <f>IF(M1605&lt;=30,"20-30",IF(M1605&lt;=40,"31-40",IF(M1605&lt;=50,"41-50","51+")))</f>
        <v>31-40</v>
      </c>
      <c r="G1605" s="19">
        <v>13886.4</v>
      </c>
      <c r="H1605" s="4" t="s">
        <v>11</v>
      </c>
      <c r="I1605" s="4" t="s">
        <v>11</v>
      </c>
      <c r="J1605" s="4" t="s">
        <v>23</v>
      </c>
      <c r="K1605" s="4"/>
      <c r="L1605" s="4" t="str">
        <f>VLOOKUP(A1605,'Customer Names'!$A$2:$B$2336,2,FALSE)</f>
        <v>Liebald</v>
      </c>
      <c r="M1605" s="4">
        <f>DATEDIF(E1605,$K$2,"y")</f>
        <v>39</v>
      </c>
      <c r="N1605" s="4">
        <f>VLOOKUP(A1605,'Medical Examinations'!$A$2:$B$2336,2,FALSE)</f>
        <v>45.34</v>
      </c>
      <c r="O1605" s="4">
        <f>VLOOKUP(A1605,'Medical Examinations'!$A$1:$J$2336,3,FALSE)</f>
        <v>5.69</v>
      </c>
      <c r="P1605" s="4" t="str">
        <f>VLOOKUP(A1605,'Medical Examinations'!$A$1:$J$2336,4,FALSE)</f>
        <v>Yes</v>
      </c>
      <c r="Q1605" s="4" t="str">
        <f>VLOOKUP(A1605,'Medical Examinations'!$A$1:$J$2336,5,FALSE)</f>
        <v>No</v>
      </c>
      <c r="R1605" s="4">
        <f>VLOOKUP(A1605,'Medical Examinations'!$A$1:$J$2336,7,FALSE)</f>
        <v>0</v>
      </c>
      <c r="S1605" s="4" t="str">
        <f>VLOOKUP(A1605,'Medical Examinations'!$A$1:$J$2336,6,FALSE)</f>
        <v>No</v>
      </c>
      <c r="T1605" s="4" t="str">
        <f>VLOOKUP(A1605,'Medical Examinations'!$A$1:$J$2336,8,FALSE)</f>
        <v>No</v>
      </c>
      <c r="U1605" s="4" t="str">
        <f>VLOOKUP(A1605,'Medical Examinations'!$A$1:$J$2336,9,FALSE)</f>
        <v>Obesity</v>
      </c>
      <c r="V1605" s="4" t="str">
        <f>VLOOKUP(A1605,'Medical Examinations'!$A$1:$J$2336,10,FALSE)</f>
        <v>Normal</v>
      </c>
      <c r="W1605" s="4"/>
      <c r="X1605" s="4"/>
    </row>
    <row r="1606" spans="1:24" ht="15.75" thickBot="1" x14ac:dyDescent="0.3">
      <c r="A1606" s="4" t="s">
        <v>1640</v>
      </c>
      <c r="B1606" s="5">
        <v>1959</v>
      </c>
      <c r="C1606" s="4" t="s">
        <v>30</v>
      </c>
      <c r="D1606" s="5">
        <v>29</v>
      </c>
      <c r="E1606" s="5" t="str">
        <f>CONCATENATE(D1606," ",C1606," ",B1606)</f>
        <v>29 Dec 1959</v>
      </c>
      <c r="F1606" s="4" t="str">
        <f>IF(M1606&lt;=30,"20-30",IF(M1606&lt;=40,"31-40",IF(M1606&lt;=50,"41-50","51+")))</f>
        <v>51+</v>
      </c>
      <c r="G1606" s="19">
        <v>13887.2</v>
      </c>
      <c r="H1606" s="4" t="s">
        <v>11</v>
      </c>
      <c r="I1606" s="4" t="s">
        <v>12</v>
      </c>
      <c r="J1606" s="4" t="s">
        <v>13</v>
      </c>
      <c r="K1606" s="4"/>
      <c r="L1606" s="4" t="str">
        <f>VLOOKUP(A1606,'Customer Names'!$A$2:$B$2336,2,FALSE)</f>
        <v>Vandongen</v>
      </c>
      <c r="M1606" s="4">
        <f>DATEDIF(E1606,$K$2,"y")</f>
        <v>65</v>
      </c>
      <c r="N1606" s="4">
        <f>VLOOKUP(A1606,'Medical Examinations'!$A$2:$B$2336,2,FALSE)</f>
        <v>36.299999999999997</v>
      </c>
      <c r="O1606" s="4">
        <f>VLOOKUP(A1606,'Medical Examinations'!$A$1:$J$2336,3,FALSE)</f>
        <v>5.79</v>
      </c>
      <c r="P1606" s="4" t="str">
        <f>VLOOKUP(A1606,'Medical Examinations'!$A$1:$J$2336,4,FALSE)</f>
        <v>Yes</v>
      </c>
      <c r="Q1606" s="4" t="str">
        <f>VLOOKUP(A1606,'Medical Examinations'!$A$1:$J$2336,5,FALSE)</f>
        <v>No</v>
      </c>
      <c r="R1606" s="4">
        <f>VLOOKUP(A1606,'Medical Examinations'!$A$1:$J$2336,7,FALSE)</f>
        <v>2</v>
      </c>
      <c r="S1606" s="4" t="str">
        <f>VLOOKUP(A1606,'Medical Examinations'!$A$1:$J$2336,6,FALSE)</f>
        <v>No</v>
      </c>
      <c r="T1606" s="4" t="str">
        <f>VLOOKUP(A1606,'Medical Examinations'!$A$1:$J$2336,8,FALSE)</f>
        <v>No</v>
      </c>
      <c r="U1606" s="4" t="str">
        <f>VLOOKUP(A1606,'Medical Examinations'!$A$1:$J$2336,9,FALSE)</f>
        <v>Obesity</v>
      </c>
      <c r="V1606" s="4" t="str">
        <f>VLOOKUP(A1606,'Medical Examinations'!$A$1:$J$2336,10,FALSE)</f>
        <v>Prediabetes</v>
      </c>
      <c r="W1606" s="4"/>
      <c r="X1606" s="4"/>
    </row>
    <row r="1607" spans="1:24" ht="15.75" thickBot="1" x14ac:dyDescent="0.3">
      <c r="A1607" s="4" t="s">
        <v>1641</v>
      </c>
      <c r="B1607" s="5">
        <v>1959</v>
      </c>
      <c r="C1607" s="4" t="s">
        <v>10</v>
      </c>
      <c r="D1607" s="5">
        <v>7</v>
      </c>
      <c r="E1607" s="5" t="str">
        <f>CONCATENATE(D1607," ",C1607," ",B1607)</f>
        <v>7 Jul 1959</v>
      </c>
      <c r="F1607" s="4" t="str">
        <f>IF(M1607&lt;=30,"20-30",IF(M1607&lt;=40,"31-40",IF(M1607&lt;=50,"41-50","51+")))</f>
        <v>51+</v>
      </c>
      <c r="G1607" s="19">
        <v>13887.97</v>
      </c>
      <c r="H1607" s="4" t="s">
        <v>11</v>
      </c>
      <c r="I1607" s="4" t="s">
        <v>11</v>
      </c>
      <c r="J1607" s="4" t="s">
        <v>13</v>
      </c>
      <c r="K1607" s="4"/>
      <c r="L1607" s="4" t="str">
        <f>VLOOKUP(A1607,'Customer Names'!$A$2:$B$2336,2,FALSE)</f>
        <v>Stanley Torres</v>
      </c>
      <c r="M1607" s="4">
        <f>DATEDIF(E1607,$K$2,"y")</f>
        <v>65</v>
      </c>
      <c r="N1607" s="4">
        <f>VLOOKUP(A1607,'Medical Examinations'!$A$2:$B$2336,2,FALSE)</f>
        <v>36.85</v>
      </c>
      <c r="O1607" s="4">
        <f>VLOOKUP(A1607,'Medical Examinations'!$A$1:$J$2336,3,FALSE)</f>
        <v>6.21</v>
      </c>
      <c r="P1607" s="4" t="str">
        <f>VLOOKUP(A1607,'Medical Examinations'!$A$1:$J$2336,4,FALSE)</f>
        <v>Yes</v>
      </c>
      <c r="Q1607" s="4" t="str">
        <f>VLOOKUP(A1607,'Medical Examinations'!$A$1:$J$2336,5,FALSE)</f>
        <v>No</v>
      </c>
      <c r="R1607" s="4">
        <f>VLOOKUP(A1607,'Medical Examinations'!$A$1:$J$2336,7,FALSE)</f>
        <v>2</v>
      </c>
      <c r="S1607" s="4" t="str">
        <f>VLOOKUP(A1607,'Medical Examinations'!$A$1:$J$2336,6,FALSE)</f>
        <v>No</v>
      </c>
      <c r="T1607" s="4" t="str">
        <f>VLOOKUP(A1607,'Medical Examinations'!$A$1:$J$2336,8,FALSE)</f>
        <v>No</v>
      </c>
      <c r="U1607" s="4" t="str">
        <f>VLOOKUP(A1607,'Medical Examinations'!$A$1:$J$2336,9,FALSE)</f>
        <v>Obesity</v>
      </c>
      <c r="V1607" s="4" t="str">
        <f>VLOOKUP(A1607,'Medical Examinations'!$A$1:$J$2336,10,FALSE)</f>
        <v>Prediabetes</v>
      </c>
      <c r="W1607" s="4"/>
      <c r="X1607" s="4"/>
    </row>
    <row r="1608" spans="1:24" ht="15.75" thickBot="1" x14ac:dyDescent="0.3">
      <c r="A1608" s="4" t="s">
        <v>1642</v>
      </c>
      <c r="B1608" s="5">
        <v>1962</v>
      </c>
      <c r="C1608" s="4" t="s">
        <v>10</v>
      </c>
      <c r="D1608" s="5">
        <v>27</v>
      </c>
      <c r="E1608" s="5" t="str">
        <f>CONCATENATE(D1608," ",C1608," ",B1608)</f>
        <v>27 Jul 1962</v>
      </c>
      <c r="F1608" s="4" t="str">
        <f>IF(M1608&lt;=30,"20-30",IF(M1608&lt;=40,"31-40",IF(M1608&lt;=50,"41-50","51+")))</f>
        <v>51+</v>
      </c>
      <c r="G1608" s="19">
        <v>13919.82</v>
      </c>
      <c r="H1608" s="4" t="s">
        <v>11</v>
      </c>
      <c r="I1608" s="4" t="s">
        <v>11</v>
      </c>
      <c r="J1608" s="4" t="s">
        <v>13</v>
      </c>
      <c r="K1608" s="4"/>
      <c r="L1608" s="4" t="str">
        <f>VLOOKUP(A1608,'Customer Names'!$A$2:$B$2336,2,FALSE)</f>
        <v>Ramirez</v>
      </c>
      <c r="M1608" s="4">
        <f>DATEDIF(E1608,$K$2,"y")</f>
        <v>62</v>
      </c>
      <c r="N1608" s="4">
        <f>VLOOKUP(A1608,'Medical Examinations'!$A$2:$B$2336,2,FALSE)</f>
        <v>33.11</v>
      </c>
      <c r="O1608" s="4">
        <f>VLOOKUP(A1608,'Medical Examinations'!$A$1:$J$2336,3,FALSE)</f>
        <v>8.06</v>
      </c>
      <c r="P1608" s="4" t="str">
        <f>VLOOKUP(A1608,'Medical Examinations'!$A$1:$J$2336,4,FALSE)</f>
        <v>No</v>
      </c>
      <c r="Q1608" s="4" t="str">
        <f>VLOOKUP(A1608,'Medical Examinations'!$A$1:$J$2336,5,FALSE)</f>
        <v>No</v>
      </c>
      <c r="R1608" s="4">
        <f>VLOOKUP(A1608,'Medical Examinations'!$A$1:$J$2336,7,FALSE)</f>
        <v>0</v>
      </c>
      <c r="S1608" s="4" t="str">
        <f>VLOOKUP(A1608,'Medical Examinations'!$A$1:$J$2336,6,FALSE)</f>
        <v>No</v>
      </c>
      <c r="T1608" s="4" t="str">
        <f>VLOOKUP(A1608,'Medical Examinations'!$A$1:$J$2336,8,FALSE)</f>
        <v>No</v>
      </c>
      <c r="U1608" s="4" t="str">
        <f>VLOOKUP(A1608,'Medical Examinations'!$A$1:$J$2336,9,FALSE)</f>
        <v>Obesity</v>
      </c>
      <c r="V1608" s="4" t="str">
        <f>VLOOKUP(A1608,'Medical Examinations'!$A$1:$J$2336,10,FALSE)</f>
        <v>Diabetes</v>
      </c>
      <c r="W1608" s="4"/>
      <c r="X1608" s="4"/>
    </row>
    <row r="1609" spans="1:24" ht="15.75" thickBot="1" x14ac:dyDescent="0.3">
      <c r="A1609" s="4" t="s">
        <v>1643</v>
      </c>
      <c r="B1609" s="5">
        <v>1960</v>
      </c>
      <c r="C1609" s="4" t="s">
        <v>18</v>
      </c>
      <c r="D1609" s="5">
        <v>18</v>
      </c>
      <c r="E1609" s="5" t="str">
        <f>CONCATENATE(D1609," ",C1609," ",B1609)</f>
        <v>18 Jun 1960</v>
      </c>
      <c r="F1609" s="4" t="str">
        <f>IF(M1609&lt;=30,"20-30",IF(M1609&lt;=40,"31-40",IF(M1609&lt;=50,"41-50","51+")))</f>
        <v>51+</v>
      </c>
      <c r="G1609" s="19">
        <v>13937.67</v>
      </c>
      <c r="H1609" s="4" t="s">
        <v>11</v>
      </c>
      <c r="I1609" s="4" t="s">
        <v>16</v>
      </c>
      <c r="J1609" s="4" t="s">
        <v>23</v>
      </c>
      <c r="K1609" s="4"/>
      <c r="L1609" s="4" t="str">
        <f>VLOOKUP(A1609,'Customer Names'!$A$2:$B$2336,2,FALSE)</f>
        <v>Tenforde</v>
      </c>
      <c r="M1609" s="4">
        <f>DATEDIF(E1609,$K$2,"y")</f>
        <v>64</v>
      </c>
      <c r="N1609" s="4">
        <f>VLOOKUP(A1609,'Medical Examinations'!$A$2:$B$2336,2,FALSE)</f>
        <v>27.55</v>
      </c>
      <c r="O1609" s="4">
        <f>VLOOKUP(A1609,'Medical Examinations'!$A$1:$J$2336,3,FALSE)</f>
        <v>9.02</v>
      </c>
      <c r="P1609" s="4" t="str">
        <f>VLOOKUP(A1609,'Medical Examinations'!$A$1:$J$2336,4,FALSE)</f>
        <v>No</v>
      </c>
      <c r="Q1609" s="4" t="str">
        <f>VLOOKUP(A1609,'Medical Examinations'!$A$1:$J$2336,5,FALSE)</f>
        <v>No</v>
      </c>
      <c r="R1609" s="4">
        <f>VLOOKUP(A1609,'Medical Examinations'!$A$1:$J$2336,7,FALSE)</f>
        <v>0</v>
      </c>
      <c r="S1609" s="4" t="str">
        <f>VLOOKUP(A1609,'Medical Examinations'!$A$1:$J$2336,6,FALSE)</f>
        <v>No</v>
      </c>
      <c r="T1609" s="4" t="str">
        <f>VLOOKUP(A1609,'Medical Examinations'!$A$1:$J$2336,8,FALSE)</f>
        <v>No</v>
      </c>
      <c r="U1609" s="4" t="str">
        <f>VLOOKUP(A1609,'Medical Examinations'!$A$1:$J$2336,9,FALSE)</f>
        <v>Overweight</v>
      </c>
      <c r="V1609" s="4" t="str">
        <f>VLOOKUP(A1609,'Medical Examinations'!$A$1:$J$2336,10,FALSE)</f>
        <v>Diabetes</v>
      </c>
      <c r="W1609" s="4"/>
      <c r="X1609" s="4"/>
    </row>
    <row r="1610" spans="1:24" ht="15.75" thickBot="1" x14ac:dyDescent="0.3">
      <c r="A1610" s="4" t="s">
        <v>1644</v>
      </c>
      <c r="B1610" s="5">
        <v>1959</v>
      </c>
      <c r="C1610" s="4" t="s">
        <v>34</v>
      </c>
      <c r="D1610" s="5">
        <v>29</v>
      </c>
      <c r="E1610" s="5" t="str">
        <f>CONCATENATE(D1610," ",C1610," ",B1610)</f>
        <v>29 Aug 1959</v>
      </c>
      <c r="F1610" s="4" t="str">
        <f>IF(M1610&lt;=30,"20-30",IF(M1610&lt;=40,"31-40",IF(M1610&lt;=50,"41-50","51+")))</f>
        <v>51+</v>
      </c>
      <c r="G1610" s="19">
        <v>13974.46</v>
      </c>
      <c r="H1610" s="4" t="s">
        <v>11</v>
      </c>
      <c r="I1610" s="4" t="s">
        <v>11</v>
      </c>
      <c r="J1610" s="4" t="s">
        <v>166</v>
      </c>
      <c r="K1610" s="4"/>
      <c r="L1610" s="4" t="str">
        <f>VLOOKUP(A1610,'Customer Names'!$A$2:$B$2336,2,FALSE)</f>
        <v>Glotzbach</v>
      </c>
      <c r="M1610" s="4">
        <f>DATEDIF(E1610,$K$2,"y")</f>
        <v>65</v>
      </c>
      <c r="N1610" s="4">
        <f>VLOOKUP(A1610,'Medical Examinations'!$A$2:$B$2336,2,FALSE)</f>
        <v>31.445</v>
      </c>
      <c r="O1610" s="4">
        <f>VLOOKUP(A1610,'Medical Examinations'!$A$1:$J$2336,3,FALSE)</f>
        <v>4.4000000000000004</v>
      </c>
      <c r="P1610" s="4" t="str">
        <f>VLOOKUP(A1610,'Medical Examinations'!$A$1:$J$2336,4,FALSE)</f>
        <v>Yes</v>
      </c>
      <c r="Q1610" s="4" t="str">
        <f>VLOOKUP(A1610,'Medical Examinations'!$A$1:$J$2336,5,FALSE)</f>
        <v>No</v>
      </c>
      <c r="R1610" s="4">
        <f>VLOOKUP(A1610,'Medical Examinations'!$A$1:$J$2336,7,FALSE)</f>
        <v>2</v>
      </c>
      <c r="S1610" s="4" t="str">
        <f>VLOOKUP(A1610,'Medical Examinations'!$A$1:$J$2336,6,FALSE)</f>
        <v>No</v>
      </c>
      <c r="T1610" s="4" t="str">
        <f>VLOOKUP(A1610,'Medical Examinations'!$A$1:$J$2336,8,FALSE)</f>
        <v>No</v>
      </c>
      <c r="U1610" s="4" t="str">
        <f>VLOOKUP(A1610,'Medical Examinations'!$A$1:$J$2336,9,FALSE)</f>
        <v>Obesity</v>
      </c>
      <c r="V1610" s="4" t="str">
        <f>VLOOKUP(A1610,'Medical Examinations'!$A$1:$J$2336,10,FALSE)</f>
        <v>Normal</v>
      </c>
      <c r="W1610" s="4"/>
      <c r="X1610" s="4"/>
    </row>
    <row r="1611" spans="1:24" ht="15.75" thickBot="1" x14ac:dyDescent="0.3">
      <c r="A1611" s="4" t="s">
        <v>1645</v>
      </c>
      <c r="B1611" s="5">
        <v>1990</v>
      </c>
      <c r="C1611" s="4" t="s">
        <v>10</v>
      </c>
      <c r="D1611" s="5">
        <v>13</v>
      </c>
      <c r="E1611" s="5" t="str">
        <f>CONCATENATE(D1611," ",C1611," ",B1611)</f>
        <v>13 Jul 1990</v>
      </c>
      <c r="F1611" s="4" t="str">
        <f>IF(M1611&lt;=30,"20-30",IF(M1611&lt;=40,"31-40",IF(M1611&lt;=50,"41-50","51+")))</f>
        <v>31-40</v>
      </c>
      <c r="G1611" s="19">
        <v>13979.45</v>
      </c>
      <c r="H1611" s="4" t="s">
        <v>11</v>
      </c>
      <c r="I1611" s="4" t="s">
        <v>16</v>
      </c>
      <c r="J1611" s="4" t="s">
        <v>249</v>
      </c>
      <c r="K1611" s="4"/>
      <c r="L1611" s="4" t="str">
        <f>VLOOKUP(A1611,'Customer Names'!$A$2:$B$2336,2,FALSE)</f>
        <v>Driscoll</v>
      </c>
      <c r="M1611" s="4">
        <f>DATEDIF(E1611,$K$2,"y")</f>
        <v>34</v>
      </c>
      <c r="N1611" s="4">
        <f>VLOOKUP(A1611,'Medical Examinations'!$A$2:$B$2336,2,FALSE)</f>
        <v>48.36</v>
      </c>
      <c r="O1611" s="4">
        <f>VLOOKUP(A1611,'Medical Examinations'!$A$1:$J$2336,3,FALSE)</f>
        <v>4.08</v>
      </c>
      <c r="P1611" s="4" t="str">
        <f>VLOOKUP(A1611,'Medical Examinations'!$A$1:$J$2336,4,FALSE)</f>
        <v>No</v>
      </c>
      <c r="Q1611" s="4" t="str">
        <f>VLOOKUP(A1611,'Medical Examinations'!$A$1:$J$2336,5,FALSE)</f>
        <v>No</v>
      </c>
      <c r="R1611" s="4">
        <f>VLOOKUP(A1611,'Medical Examinations'!$A$1:$J$2336,7,FALSE)</f>
        <v>0</v>
      </c>
      <c r="S1611" s="4" t="str">
        <f>VLOOKUP(A1611,'Medical Examinations'!$A$1:$J$2336,6,FALSE)</f>
        <v>No</v>
      </c>
      <c r="T1611" s="4" t="str">
        <f>VLOOKUP(A1611,'Medical Examinations'!$A$1:$J$2336,8,FALSE)</f>
        <v>No</v>
      </c>
      <c r="U1611" s="4" t="str">
        <f>VLOOKUP(A1611,'Medical Examinations'!$A$1:$J$2336,9,FALSE)</f>
        <v>Obesity</v>
      </c>
      <c r="V1611" s="4" t="str">
        <f>VLOOKUP(A1611,'Medical Examinations'!$A$1:$J$2336,10,FALSE)</f>
        <v>Normal</v>
      </c>
      <c r="W1611" s="4"/>
      <c r="X1611" s="4"/>
    </row>
    <row r="1612" spans="1:24" ht="15.75" thickBot="1" x14ac:dyDescent="0.3">
      <c r="A1612" s="4" t="s">
        <v>1646</v>
      </c>
      <c r="B1612" s="5">
        <v>1959</v>
      </c>
      <c r="C1612" s="4" t="s">
        <v>20</v>
      </c>
      <c r="D1612" s="5">
        <v>6</v>
      </c>
      <c r="E1612" s="5" t="str">
        <f>CONCATENATE(D1612," ",C1612," ",B1612)</f>
        <v>6 Sep 1959</v>
      </c>
      <c r="F1612" s="4" t="str">
        <f>IF(M1612&lt;=30,"20-30",IF(M1612&lt;=40,"31-40",IF(M1612&lt;=50,"41-50","51+")))</f>
        <v>51+</v>
      </c>
      <c r="G1612" s="19">
        <v>13981.85</v>
      </c>
      <c r="H1612" s="4" t="s">
        <v>11</v>
      </c>
      <c r="I1612" s="4" t="s">
        <v>16</v>
      </c>
      <c r="J1612" s="4" t="s">
        <v>168</v>
      </c>
      <c r="K1612" s="4"/>
      <c r="L1612" s="4" t="str">
        <f>VLOOKUP(A1612,'Customer Names'!$A$2:$B$2336,2,FALSE)</f>
        <v>Appman</v>
      </c>
      <c r="M1612" s="4">
        <f>DATEDIF(E1612,$K$2,"y")</f>
        <v>65</v>
      </c>
      <c r="N1612" s="4">
        <f>VLOOKUP(A1612,'Medical Examinations'!$A$2:$B$2336,2,FALSE)</f>
        <v>36.765000000000001</v>
      </c>
      <c r="O1612" s="4">
        <f>VLOOKUP(A1612,'Medical Examinations'!$A$1:$J$2336,3,FALSE)</f>
        <v>4.4800000000000004</v>
      </c>
      <c r="P1612" s="4" t="str">
        <f>VLOOKUP(A1612,'Medical Examinations'!$A$1:$J$2336,4,FALSE)</f>
        <v>Yes</v>
      </c>
      <c r="Q1612" s="4" t="str">
        <f>VLOOKUP(A1612,'Medical Examinations'!$A$1:$J$2336,5,FALSE)</f>
        <v>No</v>
      </c>
      <c r="R1612" s="4">
        <f>VLOOKUP(A1612,'Medical Examinations'!$A$1:$J$2336,7,FALSE)</f>
        <v>2</v>
      </c>
      <c r="S1612" s="4" t="str">
        <f>VLOOKUP(A1612,'Medical Examinations'!$A$1:$J$2336,6,FALSE)</f>
        <v>No</v>
      </c>
      <c r="T1612" s="4" t="str">
        <f>VLOOKUP(A1612,'Medical Examinations'!$A$1:$J$2336,8,FALSE)</f>
        <v>No</v>
      </c>
      <c r="U1612" s="4" t="str">
        <f>VLOOKUP(A1612,'Medical Examinations'!$A$1:$J$2336,9,FALSE)</f>
        <v>Obesity</v>
      </c>
      <c r="V1612" s="4" t="str">
        <f>VLOOKUP(A1612,'Medical Examinations'!$A$1:$J$2336,10,FALSE)</f>
        <v>Normal</v>
      </c>
      <c r="W1612" s="4"/>
      <c r="X1612" s="4"/>
    </row>
    <row r="1613" spans="1:24" ht="15.75" thickBot="1" x14ac:dyDescent="0.3">
      <c r="A1613" s="4" t="s">
        <v>1647</v>
      </c>
      <c r="B1613" s="5">
        <v>1963</v>
      </c>
      <c r="C1613" s="4" t="s">
        <v>30</v>
      </c>
      <c r="D1613" s="5">
        <v>23</v>
      </c>
      <c r="E1613" s="5" t="str">
        <f>CONCATENATE(D1613," ",C1613," ",B1613)</f>
        <v>23 Dec 1963</v>
      </c>
      <c r="F1613" s="4" t="str">
        <f>IF(M1613&lt;=30,"20-30",IF(M1613&lt;=40,"31-40",IF(M1613&lt;=50,"41-50","51+")))</f>
        <v>51+</v>
      </c>
      <c r="G1613" s="19">
        <v>14001.13</v>
      </c>
      <c r="H1613" s="4" t="s">
        <v>11</v>
      </c>
      <c r="I1613" s="4" t="s">
        <v>16</v>
      </c>
      <c r="J1613" s="4" t="s">
        <v>13</v>
      </c>
      <c r="K1613" s="4"/>
      <c r="L1613" s="4" t="str">
        <f>VLOOKUP(A1613,'Customer Names'!$A$2:$B$2336,2,FALSE)</f>
        <v>Nemec</v>
      </c>
      <c r="M1613" s="4">
        <f>DATEDIF(E1613,$K$2,"y")</f>
        <v>61</v>
      </c>
      <c r="N1613" s="4">
        <f>VLOOKUP(A1613,'Medical Examinations'!$A$2:$B$2336,2,FALSE)</f>
        <v>27.72</v>
      </c>
      <c r="O1613" s="4">
        <f>VLOOKUP(A1613,'Medical Examinations'!$A$1:$J$2336,3,FALSE)</f>
        <v>8.16</v>
      </c>
      <c r="P1613" s="4" t="str">
        <f>VLOOKUP(A1613,'Medical Examinations'!$A$1:$J$2336,4,FALSE)</f>
        <v>Yes</v>
      </c>
      <c r="Q1613" s="4" t="str">
        <f>VLOOKUP(A1613,'Medical Examinations'!$A$1:$J$2336,5,FALSE)</f>
        <v>No</v>
      </c>
      <c r="R1613" s="4">
        <f>VLOOKUP(A1613,'Medical Examinations'!$A$1:$J$2336,7,FALSE)</f>
        <v>1</v>
      </c>
      <c r="S1613" s="4" t="str">
        <f>VLOOKUP(A1613,'Medical Examinations'!$A$1:$J$2336,6,FALSE)</f>
        <v>Yes</v>
      </c>
      <c r="T1613" s="4" t="str">
        <f>VLOOKUP(A1613,'Medical Examinations'!$A$1:$J$2336,8,FALSE)</f>
        <v>No</v>
      </c>
      <c r="U1613" s="4" t="str">
        <f>VLOOKUP(A1613,'Medical Examinations'!$A$1:$J$2336,9,FALSE)</f>
        <v>Overweight</v>
      </c>
      <c r="V1613" s="4" t="str">
        <f>VLOOKUP(A1613,'Medical Examinations'!$A$1:$J$2336,10,FALSE)</f>
        <v>Diabetes</v>
      </c>
      <c r="W1613" s="4"/>
      <c r="X1613" s="4"/>
    </row>
    <row r="1614" spans="1:24" ht="15.75" thickBot="1" x14ac:dyDescent="0.3">
      <c r="A1614" s="4" t="s">
        <v>1648</v>
      </c>
      <c r="B1614" s="5">
        <v>1963</v>
      </c>
      <c r="C1614" s="4" t="s">
        <v>10</v>
      </c>
      <c r="D1614" s="5">
        <v>6</v>
      </c>
      <c r="E1614" s="5" t="str">
        <f>CONCATENATE(D1614," ",C1614," ",B1614)</f>
        <v>6 Jul 1963</v>
      </c>
      <c r="F1614" s="4" t="str">
        <f>IF(M1614&lt;=30,"20-30",IF(M1614&lt;=40,"31-40",IF(M1614&lt;=50,"41-50","51+")))</f>
        <v>51+</v>
      </c>
      <c r="G1614" s="19">
        <v>14001.29</v>
      </c>
      <c r="H1614" s="4" t="s">
        <v>11</v>
      </c>
      <c r="I1614" s="4" t="s">
        <v>11</v>
      </c>
      <c r="J1614" s="4" t="s">
        <v>13</v>
      </c>
      <c r="K1614" s="4"/>
      <c r="L1614" s="4" t="str">
        <f>VLOOKUP(A1614,'Customer Names'!$A$2:$B$2336,2,FALSE)</f>
        <v>Roberts</v>
      </c>
      <c r="M1614" s="4">
        <f>DATEDIF(E1614,$K$2,"y")</f>
        <v>61</v>
      </c>
      <c r="N1614" s="4">
        <f>VLOOKUP(A1614,'Medical Examinations'!$A$2:$B$2336,2,FALSE)</f>
        <v>27.83</v>
      </c>
      <c r="O1614" s="4">
        <f>VLOOKUP(A1614,'Medical Examinations'!$A$1:$J$2336,3,FALSE)</f>
        <v>11.61</v>
      </c>
      <c r="P1614" s="4" t="str">
        <f>VLOOKUP(A1614,'Medical Examinations'!$A$1:$J$2336,4,FALSE)</f>
        <v>Yes</v>
      </c>
      <c r="Q1614" s="4" t="str">
        <f>VLOOKUP(A1614,'Medical Examinations'!$A$1:$J$2336,5,FALSE)</f>
        <v>No</v>
      </c>
      <c r="R1614" s="4">
        <f>VLOOKUP(A1614,'Medical Examinations'!$A$1:$J$2336,7,FALSE)</f>
        <v>1</v>
      </c>
      <c r="S1614" s="4" t="str">
        <f>VLOOKUP(A1614,'Medical Examinations'!$A$1:$J$2336,6,FALSE)</f>
        <v>Yes</v>
      </c>
      <c r="T1614" s="4" t="str">
        <f>VLOOKUP(A1614,'Medical Examinations'!$A$1:$J$2336,8,FALSE)</f>
        <v>No</v>
      </c>
      <c r="U1614" s="4" t="str">
        <f>VLOOKUP(A1614,'Medical Examinations'!$A$1:$J$2336,9,FALSE)</f>
        <v>Overweight</v>
      </c>
      <c r="V1614" s="4" t="str">
        <f>VLOOKUP(A1614,'Medical Examinations'!$A$1:$J$2336,10,FALSE)</f>
        <v>Diabetes</v>
      </c>
      <c r="W1614" s="4"/>
      <c r="X1614" s="4"/>
    </row>
    <row r="1615" spans="1:24" ht="15.75" thickBot="1" x14ac:dyDescent="0.3">
      <c r="A1615" s="4" t="s">
        <v>1649</v>
      </c>
      <c r="B1615" s="5">
        <v>1963</v>
      </c>
      <c r="C1615" s="4" t="s">
        <v>10</v>
      </c>
      <c r="D1615" s="5">
        <v>8</v>
      </c>
      <c r="E1615" s="5" t="str">
        <f>CONCATENATE(D1615," ",C1615," ",B1615)</f>
        <v>8 Jul 1963</v>
      </c>
      <c r="F1615" s="4" t="str">
        <f>IF(M1615&lt;=30,"20-30",IF(M1615&lt;=40,"31-40",IF(M1615&lt;=50,"41-50","51+")))</f>
        <v>51+</v>
      </c>
      <c r="G1615" s="19">
        <v>14007.22</v>
      </c>
      <c r="H1615" s="4" t="s">
        <v>11</v>
      </c>
      <c r="I1615" s="4" t="s">
        <v>12</v>
      </c>
      <c r="J1615" s="4" t="s">
        <v>42</v>
      </c>
      <c r="K1615" s="4"/>
      <c r="L1615" s="4" t="str">
        <f>VLOOKUP(A1615,'Customer Names'!$A$2:$B$2336,2,FALSE)</f>
        <v>Burgin</v>
      </c>
      <c r="M1615" s="4">
        <f>DATEDIF(E1615,$K$2,"y")</f>
        <v>61</v>
      </c>
      <c r="N1615" s="4">
        <f>VLOOKUP(A1615,'Medical Examinations'!$A$2:$B$2336,2,FALSE)</f>
        <v>32.1</v>
      </c>
      <c r="O1615" s="4">
        <f>VLOOKUP(A1615,'Medical Examinations'!$A$1:$J$2336,3,FALSE)</f>
        <v>6.57</v>
      </c>
      <c r="P1615" s="4" t="str">
        <f>VLOOKUP(A1615,'Medical Examinations'!$A$1:$J$2336,4,FALSE)</f>
        <v>Yes</v>
      </c>
      <c r="Q1615" s="4" t="str">
        <f>VLOOKUP(A1615,'Medical Examinations'!$A$1:$J$2336,5,FALSE)</f>
        <v>No</v>
      </c>
      <c r="R1615" s="4">
        <f>VLOOKUP(A1615,'Medical Examinations'!$A$1:$J$2336,7,FALSE)</f>
        <v>1</v>
      </c>
      <c r="S1615" s="4" t="str">
        <f>VLOOKUP(A1615,'Medical Examinations'!$A$1:$J$2336,6,FALSE)</f>
        <v>Yes</v>
      </c>
      <c r="T1615" s="4" t="str">
        <f>VLOOKUP(A1615,'Medical Examinations'!$A$1:$J$2336,8,FALSE)</f>
        <v>No</v>
      </c>
      <c r="U1615" s="4" t="str">
        <f>VLOOKUP(A1615,'Medical Examinations'!$A$1:$J$2336,9,FALSE)</f>
        <v>Obesity</v>
      </c>
      <c r="V1615" s="4" t="str">
        <f>VLOOKUP(A1615,'Medical Examinations'!$A$1:$J$2336,10,FALSE)</f>
        <v>Diabetes</v>
      </c>
      <c r="W1615" s="4"/>
      <c r="X1615" s="4"/>
    </row>
    <row r="1616" spans="1:24" ht="15.75" thickBot="1" x14ac:dyDescent="0.3">
      <c r="A1616" s="4" t="s">
        <v>1650</v>
      </c>
      <c r="B1616" s="5">
        <v>1960</v>
      </c>
      <c r="C1616" s="4" t="s">
        <v>15</v>
      </c>
      <c r="D1616" s="5">
        <v>8</v>
      </c>
      <c r="E1616" s="5" t="str">
        <f>CONCATENATE(D1616," ",C1616," ",B1616)</f>
        <v>8 Nov 1960</v>
      </c>
      <c r="F1616" s="4" t="str">
        <f>IF(M1616&lt;=30,"20-30",IF(M1616&lt;=40,"31-40",IF(M1616&lt;=50,"41-50","51+")))</f>
        <v>51+</v>
      </c>
      <c r="G1616" s="19">
        <v>14043.48</v>
      </c>
      <c r="H1616" s="4" t="s">
        <v>11</v>
      </c>
      <c r="I1616" s="4" t="s">
        <v>12</v>
      </c>
      <c r="J1616" s="4" t="s">
        <v>247</v>
      </c>
      <c r="K1616" s="4"/>
      <c r="L1616" s="4" t="str">
        <f>VLOOKUP(A1616,'Customer Names'!$A$2:$B$2336,2,FALSE)</f>
        <v>McPhillips</v>
      </c>
      <c r="M1616" s="4">
        <f>DATEDIF(E1616,$K$2,"y")</f>
        <v>64</v>
      </c>
      <c r="N1616" s="4">
        <f>VLOOKUP(A1616,'Medical Examinations'!$A$2:$B$2336,2,FALSE)</f>
        <v>31.73</v>
      </c>
      <c r="O1616" s="4">
        <f>VLOOKUP(A1616,'Medical Examinations'!$A$1:$J$2336,3,FALSE)</f>
        <v>7</v>
      </c>
      <c r="P1616" s="4" t="str">
        <f>VLOOKUP(A1616,'Medical Examinations'!$A$1:$J$2336,4,FALSE)</f>
        <v>No</v>
      </c>
      <c r="Q1616" s="4" t="str">
        <f>VLOOKUP(A1616,'Medical Examinations'!$A$1:$J$2336,5,FALSE)</f>
        <v>No</v>
      </c>
      <c r="R1616" s="4">
        <f>VLOOKUP(A1616,'Medical Examinations'!$A$1:$J$2336,7,FALSE)</f>
        <v>0</v>
      </c>
      <c r="S1616" s="4" t="str">
        <f>VLOOKUP(A1616,'Medical Examinations'!$A$1:$J$2336,6,FALSE)</f>
        <v>No</v>
      </c>
      <c r="T1616" s="4" t="str">
        <f>VLOOKUP(A1616,'Medical Examinations'!$A$1:$J$2336,8,FALSE)</f>
        <v>No</v>
      </c>
      <c r="U1616" s="4" t="str">
        <f>VLOOKUP(A1616,'Medical Examinations'!$A$1:$J$2336,9,FALSE)</f>
        <v>Obesity</v>
      </c>
      <c r="V1616" s="4" t="str">
        <f>VLOOKUP(A1616,'Medical Examinations'!$A$1:$J$2336,10,FALSE)</f>
        <v>Diabetes</v>
      </c>
      <c r="W1616" s="4"/>
      <c r="X1616" s="4"/>
    </row>
    <row r="1617" spans="1:24" ht="15.75" thickBot="1" x14ac:dyDescent="0.3">
      <c r="A1617" s="4" t="s">
        <v>1651</v>
      </c>
      <c r="B1617" s="5">
        <v>1991</v>
      </c>
      <c r="C1617" s="4" t="s">
        <v>20</v>
      </c>
      <c r="D1617" s="5">
        <v>12</v>
      </c>
      <c r="E1617" s="5" t="str">
        <f>CONCATENATE(D1617," ",C1617," ",B1617)</f>
        <v>12 Sep 1991</v>
      </c>
      <c r="F1617" s="4" t="str">
        <f>IF(M1617&lt;=30,"20-30",IF(M1617&lt;=40,"31-40",IF(M1617&lt;=50,"41-50","51+")))</f>
        <v>31-40</v>
      </c>
      <c r="G1617" s="19">
        <v>14081.93</v>
      </c>
      <c r="H1617" s="4" t="s">
        <v>11</v>
      </c>
      <c r="I1617" s="4" t="s">
        <v>12</v>
      </c>
      <c r="J1617" s="4" t="s">
        <v>23</v>
      </c>
      <c r="K1617" s="4"/>
      <c r="L1617" s="4" t="str">
        <f>VLOOKUP(A1617,'Customer Names'!$A$2:$B$2336,2,FALSE)</f>
        <v>Fouquet</v>
      </c>
      <c r="M1617" s="4">
        <f>DATEDIF(E1617,$K$2,"y")</f>
        <v>33</v>
      </c>
      <c r="N1617" s="4">
        <f>VLOOKUP(A1617,'Medical Examinations'!$A$2:$B$2336,2,FALSE)</f>
        <v>50.46</v>
      </c>
      <c r="O1617" s="4">
        <f>VLOOKUP(A1617,'Medical Examinations'!$A$1:$J$2336,3,FALSE)</f>
        <v>4.5599999999999996</v>
      </c>
      <c r="P1617" s="4" t="str">
        <f>VLOOKUP(A1617,'Medical Examinations'!$A$1:$J$2336,4,FALSE)</f>
        <v>No</v>
      </c>
      <c r="Q1617" s="4" t="str">
        <f>VLOOKUP(A1617,'Medical Examinations'!$A$1:$J$2336,5,FALSE)</f>
        <v>No</v>
      </c>
      <c r="R1617" s="4">
        <f>VLOOKUP(A1617,'Medical Examinations'!$A$1:$J$2336,7,FALSE)</f>
        <v>0</v>
      </c>
      <c r="S1617" s="4" t="str">
        <f>VLOOKUP(A1617,'Medical Examinations'!$A$1:$J$2336,6,FALSE)</f>
        <v>No</v>
      </c>
      <c r="T1617" s="4" t="str">
        <f>VLOOKUP(A1617,'Medical Examinations'!$A$1:$J$2336,8,FALSE)</f>
        <v>No</v>
      </c>
      <c r="U1617" s="4" t="str">
        <f>VLOOKUP(A1617,'Medical Examinations'!$A$1:$J$2336,9,FALSE)</f>
        <v>Obesity</v>
      </c>
      <c r="V1617" s="4" t="str">
        <f>VLOOKUP(A1617,'Medical Examinations'!$A$1:$J$2336,10,FALSE)</f>
        <v>Normal</v>
      </c>
      <c r="W1617" s="4"/>
      <c r="X1617" s="4"/>
    </row>
    <row r="1618" spans="1:24" ht="15.75" thickBot="1" x14ac:dyDescent="0.3">
      <c r="A1618" s="4" t="s">
        <v>1652</v>
      </c>
      <c r="B1618" s="5">
        <v>1976</v>
      </c>
      <c r="C1618" s="4" t="s">
        <v>20</v>
      </c>
      <c r="D1618" s="5">
        <v>26</v>
      </c>
      <c r="E1618" s="5" t="str">
        <f>CONCATENATE(D1618," ",C1618," ",B1618)</f>
        <v>26 Sep 1976</v>
      </c>
      <c r="F1618" s="4" t="str">
        <f>IF(M1618&lt;=30,"20-30",IF(M1618&lt;=40,"31-40",IF(M1618&lt;=50,"41-50","51+")))</f>
        <v>41-50</v>
      </c>
      <c r="G1618" s="19">
        <v>14098.07</v>
      </c>
      <c r="H1618" s="4" t="s">
        <v>11</v>
      </c>
      <c r="I1618" s="4" t="s">
        <v>12</v>
      </c>
      <c r="J1618" s="4" t="s">
        <v>249</v>
      </c>
      <c r="K1618" s="4"/>
      <c r="L1618" s="4" t="str">
        <f>VLOOKUP(A1618,'Customer Names'!$A$2:$B$2336,2,FALSE)</f>
        <v>Ramirez</v>
      </c>
      <c r="M1618" s="4">
        <f>DATEDIF(E1618,$K$2,"y")</f>
        <v>48</v>
      </c>
      <c r="N1618" s="4">
        <f>VLOOKUP(A1618,'Medical Examinations'!$A$2:$B$2336,2,FALSE)</f>
        <v>39.51</v>
      </c>
      <c r="O1618" s="4">
        <f>VLOOKUP(A1618,'Medical Examinations'!$A$1:$J$2336,3,FALSE)</f>
        <v>5.79</v>
      </c>
      <c r="P1618" s="4" t="str">
        <f>VLOOKUP(A1618,'Medical Examinations'!$A$1:$J$2336,4,FALSE)</f>
        <v>Yes</v>
      </c>
      <c r="Q1618" s="4" t="str">
        <f>VLOOKUP(A1618,'Medical Examinations'!$A$1:$J$2336,5,FALSE)</f>
        <v>No</v>
      </c>
      <c r="R1618" s="4">
        <f>VLOOKUP(A1618,'Medical Examinations'!$A$1:$J$2336,7,FALSE)</f>
        <v>0</v>
      </c>
      <c r="S1618" s="4" t="str">
        <f>VLOOKUP(A1618,'Medical Examinations'!$A$1:$J$2336,6,FALSE)</f>
        <v>No</v>
      </c>
      <c r="T1618" s="4" t="str">
        <f>VLOOKUP(A1618,'Medical Examinations'!$A$1:$J$2336,8,FALSE)</f>
        <v>No</v>
      </c>
      <c r="U1618" s="4" t="str">
        <f>VLOOKUP(A1618,'Medical Examinations'!$A$1:$J$2336,9,FALSE)</f>
        <v>Obesity</v>
      </c>
      <c r="V1618" s="4" t="str">
        <f>VLOOKUP(A1618,'Medical Examinations'!$A$1:$J$2336,10,FALSE)</f>
        <v>Prediabetes</v>
      </c>
      <c r="W1618" s="4"/>
      <c r="X1618" s="4"/>
    </row>
    <row r="1619" spans="1:24" ht="15.75" thickBot="1" x14ac:dyDescent="0.3">
      <c r="A1619" s="4" t="s">
        <v>1653</v>
      </c>
      <c r="B1619" s="5">
        <v>1961</v>
      </c>
      <c r="C1619" s="4" t="s">
        <v>18</v>
      </c>
      <c r="D1619" s="5">
        <v>14</v>
      </c>
      <c r="E1619" s="5" t="str">
        <f>CONCATENATE(D1619," ",C1619," ",B1619)</f>
        <v>14 Jun 1961</v>
      </c>
      <c r="F1619" s="4" t="str">
        <f>IF(M1619&lt;=30,"20-30",IF(M1619&lt;=40,"31-40",IF(M1619&lt;=50,"41-50","51+")))</f>
        <v>51+</v>
      </c>
      <c r="G1619" s="19">
        <v>14119.62</v>
      </c>
      <c r="H1619" s="4" t="s">
        <v>11</v>
      </c>
      <c r="I1619" s="4" t="s">
        <v>16</v>
      </c>
      <c r="J1619" s="4" t="s">
        <v>23</v>
      </c>
      <c r="K1619" s="4"/>
      <c r="L1619" s="4" t="str">
        <f>VLOOKUP(A1619,'Customer Names'!$A$2:$B$2336,2,FALSE)</f>
        <v>Orloff</v>
      </c>
      <c r="M1619" s="4">
        <f>DATEDIF(E1619,$K$2,"y")</f>
        <v>63</v>
      </c>
      <c r="N1619" s="4">
        <f>VLOOKUP(A1619,'Medical Examinations'!$A$2:$B$2336,2,FALSE)</f>
        <v>32.299999999999997</v>
      </c>
      <c r="O1619" s="4">
        <f>VLOOKUP(A1619,'Medical Examinations'!$A$1:$J$2336,3,FALSE)</f>
        <v>6.55</v>
      </c>
      <c r="P1619" s="4" t="str">
        <f>VLOOKUP(A1619,'Medical Examinations'!$A$1:$J$2336,4,FALSE)</f>
        <v>Yes</v>
      </c>
      <c r="Q1619" s="4" t="str">
        <f>VLOOKUP(A1619,'Medical Examinations'!$A$1:$J$2336,5,FALSE)</f>
        <v>No</v>
      </c>
      <c r="R1619" s="4">
        <f>VLOOKUP(A1619,'Medical Examinations'!$A$1:$J$2336,7,FALSE)</f>
        <v>2</v>
      </c>
      <c r="S1619" s="4" t="str">
        <f>VLOOKUP(A1619,'Medical Examinations'!$A$1:$J$2336,6,FALSE)</f>
        <v>No</v>
      </c>
      <c r="T1619" s="4" t="str">
        <f>VLOOKUP(A1619,'Medical Examinations'!$A$1:$J$2336,8,FALSE)</f>
        <v>No</v>
      </c>
      <c r="U1619" s="4" t="str">
        <f>VLOOKUP(A1619,'Medical Examinations'!$A$1:$J$2336,9,FALSE)</f>
        <v>Obesity</v>
      </c>
      <c r="V1619" s="4" t="str">
        <f>VLOOKUP(A1619,'Medical Examinations'!$A$1:$J$2336,10,FALSE)</f>
        <v>Diabetes</v>
      </c>
      <c r="W1619" s="4"/>
      <c r="X1619" s="4"/>
    </row>
    <row r="1620" spans="1:24" ht="15.75" thickBot="1" x14ac:dyDescent="0.3">
      <c r="A1620" s="4" t="s">
        <v>1654</v>
      </c>
      <c r="B1620" s="5">
        <v>2004</v>
      </c>
      <c r="C1620" s="4" t="s">
        <v>10</v>
      </c>
      <c r="D1620" s="5">
        <v>6</v>
      </c>
      <c r="E1620" s="5" t="str">
        <f>CONCATENATE(D1620," ",C1620," ",B1620)</f>
        <v>6 Jul 2004</v>
      </c>
      <c r="F1620" s="4" t="str">
        <f>IF(M1620&lt;=30,"20-30",IF(M1620&lt;=40,"31-40",IF(M1620&lt;=50,"41-50","51+")))</f>
        <v>20-30</v>
      </c>
      <c r="G1620" s="19">
        <v>14133.04</v>
      </c>
      <c r="H1620" s="4" t="s">
        <v>11</v>
      </c>
      <c r="I1620" s="4" t="s">
        <v>12</v>
      </c>
      <c r="J1620" s="4" t="s">
        <v>13</v>
      </c>
      <c r="K1620" s="4"/>
      <c r="L1620" s="4" t="str">
        <f>VLOOKUP(A1620,'Customer Names'!$A$2:$B$2336,2,FALSE)</f>
        <v>Bourgeois</v>
      </c>
      <c r="M1620" s="4">
        <f>DATEDIF(E1620,$K$2,"y")</f>
        <v>20</v>
      </c>
      <c r="N1620" s="4">
        <f>VLOOKUP(A1620,'Medical Examinations'!$A$2:$B$2336,2,FALSE)</f>
        <v>38.28</v>
      </c>
      <c r="O1620" s="4">
        <f>VLOOKUP(A1620,'Medical Examinations'!$A$1:$J$2336,3,FALSE)</f>
        <v>5.51</v>
      </c>
      <c r="P1620" s="4" t="str">
        <f>VLOOKUP(A1620,'Medical Examinations'!$A$1:$J$2336,4,FALSE)</f>
        <v>No</v>
      </c>
      <c r="Q1620" s="4" t="str">
        <f>VLOOKUP(A1620,'Medical Examinations'!$A$1:$J$2336,5,FALSE)</f>
        <v>Yes</v>
      </c>
      <c r="R1620" s="4">
        <f>VLOOKUP(A1620,'Medical Examinations'!$A$1:$J$2336,7,FALSE)</f>
        <v>1</v>
      </c>
      <c r="S1620" s="4" t="str">
        <f>VLOOKUP(A1620,'Medical Examinations'!$A$1:$J$2336,6,FALSE)</f>
        <v>No</v>
      </c>
      <c r="T1620" s="4" t="str">
        <f>VLOOKUP(A1620,'Medical Examinations'!$A$1:$J$2336,8,FALSE)</f>
        <v>No</v>
      </c>
      <c r="U1620" s="4" t="str">
        <f>VLOOKUP(A1620,'Medical Examinations'!$A$1:$J$2336,9,FALSE)</f>
        <v>Obesity</v>
      </c>
      <c r="V1620" s="4" t="str">
        <f>VLOOKUP(A1620,'Medical Examinations'!$A$1:$J$2336,10,FALSE)</f>
        <v>Normal</v>
      </c>
      <c r="W1620" s="4"/>
      <c r="X1620" s="4"/>
    </row>
    <row r="1621" spans="1:24" ht="15.75" thickBot="1" x14ac:dyDescent="0.3">
      <c r="A1621" s="4" t="s">
        <v>1655</v>
      </c>
      <c r="B1621" s="5">
        <v>1984</v>
      </c>
      <c r="C1621" s="4" t="s">
        <v>10</v>
      </c>
      <c r="D1621" s="5">
        <v>7</v>
      </c>
      <c r="E1621" s="5" t="str">
        <f>CONCATENATE(D1621," ",C1621," ",B1621)</f>
        <v>7 Jul 1984</v>
      </c>
      <c r="F1621" s="4" t="str">
        <f>IF(M1621&lt;=30,"20-30",IF(M1621&lt;=40,"31-40",IF(M1621&lt;=50,"41-50","51+")))</f>
        <v>31-40</v>
      </c>
      <c r="G1621" s="19">
        <v>14152.46</v>
      </c>
      <c r="H1621" s="4" t="s">
        <v>11</v>
      </c>
      <c r="I1621" s="4" t="s">
        <v>16</v>
      </c>
      <c r="J1621" s="4" t="s">
        <v>23</v>
      </c>
      <c r="K1621" s="4"/>
      <c r="L1621" s="4" t="str">
        <f>VLOOKUP(A1621,'Customer Names'!$A$2:$B$2336,2,FALSE)</f>
        <v>Nalven</v>
      </c>
      <c r="M1621" s="4">
        <f>DATEDIF(E1621,$K$2,"y")</f>
        <v>40</v>
      </c>
      <c r="N1621" s="4">
        <f>VLOOKUP(A1621,'Medical Examinations'!$A$2:$B$2336,2,FALSE)</f>
        <v>44.98</v>
      </c>
      <c r="O1621" s="4">
        <f>VLOOKUP(A1621,'Medical Examinations'!$A$1:$J$2336,3,FALSE)</f>
        <v>5.94</v>
      </c>
      <c r="P1621" s="4" t="str">
        <f>VLOOKUP(A1621,'Medical Examinations'!$A$1:$J$2336,4,FALSE)</f>
        <v>No</v>
      </c>
      <c r="Q1621" s="4" t="str">
        <f>VLOOKUP(A1621,'Medical Examinations'!$A$1:$J$2336,5,FALSE)</f>
        <v>No</v>
      </c>
      <c r="R1621" s="4">
        <f>VLOOKUP(A1621,'Medical Examinations'!$A$1:$J$2336,7,FALSE)</f>
        <v>1</v>
      </c>
      <c r="S1621" s="4" t="str">
        <f>VLOOKUP(A1621,'Medical Examinations'!$A$1:$J$2336,6,FALSE)</f>
        <v>No</v>
      </c>
      <c r="T1621" s="4" t="str">
        <f>VLOOKUP(A1621,'Medical Examinations'!$A$1:$J$2336,8,FALSE)</f>
        <v>No</v>
      </c>
      <c r="U1621" s="4" t="str">
        <f>VLOOKUP(A1621,'Medical Examinations'!$A$1:$J$2336,9,FALSE)</f>
        <v>Obesity</v>
      </c>
      <c r="V1621" s="4" t="str">
        <f>VLOOKUP(A1621,'Medical Examinations'!$A$1:$J$2336,10,FALSE)</f>
        <v>Prediabetes</v>
      </c>
      <c r="W1621" s="4"/>
      <c r="X1621" s="4"/>
    </row>
    <row r="1622" spans="1:24" ht="15.75" thickBot="1" x14ac:dyDescent="0.3">
      <c r="A1622" s="4" t="s">
        <v>1656</v>
      </c>
      <c r="B1622" s="5">
        <v>1968</v>
      </c>
      <c r="C1622" s="4" t="s">
        <v>30</v>
      </c>
      <c r="D1622" s="5">
        <v>25</v>
      </c>
      <c r="E1622" s="5" t="str">
        <f>CONCATENATE(D1622," ",C1622," ",B1622)</f>
        <v>25 Dec 1968</v>
      </c>
      <c r="F1622" s="4" t="str">
        <f>IF(M1622&lt;=30,"20-30",IF(M1622&lt;=40,"31-40",IF(M1622&lt;=50,"41-50","51+")))</f>
        <v>51+</v>
      </c>
      <c r="G1622" s="19">
        <v>14193.55</v>
      </c>
      <c r="H1622" s="4" t="s">
        <v>11</v>
      </c>
      <c r="I1622" s="4" t="s">
        <v>16</v>
      </c>
      <c r="J1622" s="4" t="s">
        <v>535</v>
      </c>
      <c r="K1622" s="4"/>
      <c r="L1622" s="4" t="str">
        <f>VLOOKUP(A1622,'Customer Names'!$A$2:$B$2336,2,FALSE)</f>
        <v>Smith</v>
      </c>
      <c r="M1622" s="4">
        <f>DATEDIF(E1622,$K$2,"y")</f>
        <v>56</v>
      </c>
      <c r="N1622" s="4">
        <f>VLOOKUP(A1622,'Medical Examinations'!$A$2:$B$2336,2,FALSE)</f>
        <v>36.15</v>
      </c>
      <c r="O1622" s="4">
        <f>VLOOKUP(A1622,'Medical Examinations'!$A$1:$J$2336,3,FALSE)</f>
        <v>8.0500000000000007</v>
      </c>
      <c r="P1622" s="4" t="str">
        <f>VLOOKUP(A1622,'Medical Examinations'!$A$1:$J$2336,4,FALSE)</f>
        <v>No</v>
      </c>
      <c r="Q1622" s="4" t="str">
        <f>VLOOKUP(A1622,'Medical Examinations'!$A$1:$J$2336,5,FALSE)</f>
        <v>No</v>
      </c>
      <c r="R1622" s="4">
        <f>VLOOKUP(A1622,'Medical Examinations'!$A$1:$J$2336,7,FALSE)</f>
        <v>0</v>
      </c>
      <c r="S1622" s="4" t="str">
        <f>VLOOKUP(A1622,'Medical Examinations'!$A$1:$J$2336,6,FALSE)</f>
        <v>No</v>
      </c>
      <c r="T1622" s="4" t="str">
        <f>VLOOKUP(A1622,'Medical Examinations'!$A$1:$J$2336,8,FALSE)</f>
        <v>No</v>
      </c>
      <c r="U1622" s="4" t="str">
        <f>VLOOKUP(A1622,'Medical Examinations'!$A$1:$J$2336,9,FALSE)</f>
        <v>Obesity</v>
      </c>
      <c r="V1622" s="4" t="str">
        <f>VLOOKUP(A1622,'Medical Examinations'!$A$1:$J$2336,10,FALSE)</f>
        <v>Diabetes</v>
      </c>
      <c r="W1622" s="4"/>
      <c r="X1622" s="4"/>
    </row>
    <row r="1623" spans="1:24" ht="15.75" thickBot="1" x14ac:dyDescent="0.3">
      <c r="A1623" s="4" t="s">
        <v>1657</v>
      </c>
      <c r="B1623" s="5">
        <v>1983</v>
      </c>
      <c r="C1623" s="4" t="s">
        <v>15</v>
      </c>
      <c r="D1623" s="5">
        <v>17</v>
      </c>
      <c r="E1623" s="5" t="str">
        <f>CONCATENATE(D1623," ",C1623," ",B1623)</f>
        <v>17 Nov 1983</v>
      </c>
      <c r="F1623" s="4" t="str">
        <f>IF(M1623&lt;=30,"20-30",IF(M1623&lt;=40,"31-40",IF(M1623&lt;=50,"41-50","51+")))</f>
        <v>41-50</v>
      </c>
      <c r="G1623" s="19">
        <v>14209.4</v>
      </c>
      <c r="H1623" s="4" t="s">
        <v>11</v>
      </c>
      <c r="I1623" s="4" t="s">
        <v>16</v>
      </c>
      <c r="J1623" s="4" t="s">
        <v>535</v>
      </c>
      <c r="K1623" s="4"/>
      <c r="L1623" s="4" t="str">
        <f>VLOOKUP(A1623,'Customer Names'!$A$2:$B$2336,2,FALSE)</f>
        <v>Lin</v>
      </c>
      <c r="M1623" s="4">
        <f>DATEDIF(E1623,$K$2,"y")</f>
        <v>41</v>
      </c>
      <c r="N1623" s="4">
        <f>VLOOKUP(A1623,'Medical Examinations'!$A$2:$B$2336,2,FALSE)</f>
        <v>43.35</v>
      </c>
      <c r="O1623" s="4">
        <f>VLOOKUP(A1623,'Medical Examinations'!$A$1:$J$2336,3,FALSE)</f>
        <v>5.41</v>
      </c>
      <c r="P1623" s="4" t="str">
        <f>VLOOKUP(A1623,'Medical Examinations'!$A$1:$J$2336,4,FALSE)</f>
        <v>Yes</v>
      </c>
      <c r="Q1623" s="4" t="str">
        <f>VLOOKUP(A1623,'Medical Examinations'!$A$1:$J$2336,5,FALSE)</f>
        <v>No</v>
      </c>
      <c r="R1623" s="4">
        <f>VLOOKUP(A1623,'Medical Examinations'!$A$1:$J$2336,7,FALSE)</f>
        <v>1</v>
      </c>
      <c r="S1623" s="4" t="str">
        <f>VLOOKUP(A1623,'Medical Examinations'!$A$1:$J$2336,6,FALSE)</f>
        <v>Yes</v>
      </c>
      <c r="T1623" s="4" t="str">
        <f>VLOOKUP(A1623,'Medical Examinations'!$A$1:$J$2336,8,FALSE)</f>
        <v>No</v>
      </c>
      <c r="U1623" s="4" t="str">
        <f>VLOOKUP(A1623,'Medical Examinations'!$A$1:$J$2336,9,FALSE)</f>
        <v>Obesity</v>
      </c>
      <c r="V1623" s="4" t="str">
        <f>VLOOKUP(A1623,'Medical Examinations'!$A$1:$J$2336,10,FALSE)</f>
        <v>Normal</v>
      </c>
      <c r="W1623" s="4"/>
      <c r="X1623" s="4"/>
    </row>
    <row r="1624" spans="1:24" ht="15.75" thickBot="1" x14ac:dyDescent="0.3">
      <c r="A1624" s="4" t="s">
        <v>1658</v>
      </c>
      <c r="B1624" s="5">
        <v>1958</v>
      </c>
      <c r="C1624" s="4" t="s">
        <v>20</v>
      </c>
      <c r="D1624" s="5">
        <v>21</v>
      </c>
      <c r="E1624" s="5" t="str">
        <f>CONCATENATE(D1624," ",C1624," ",B1624)</f>
        <v>21 Sep 1958</v>
      </c>
      <c r="F1624" s="4" t="str">
        <f>IF(M1624&lt;=30,"20-30",IF(M1624&lt;=40,"31-40",IF(M1624&lt;=50,"41-50","51+")))</f>
        <v>51+</v>
      </c>
      <c r="G1624" s="19">
        <v>14210.54</v>
      </c>
      <c r="H1624" s="4" t="s">
        <v>11</v>
      </c>
      <c r="I1624" s="4" t="s">
        <v>11</v>
      </c>
      <c r="J1624" s="4" t="s">
        <v>23</v>
      </c>
      <c r="K1624" s="4"/>
      <c r="L1624" s="4" t="str">
        <f>VLOOKUP(A1624,'Customer Names'!$A$2:$B$2336,2,FALSE)</f>
        <v>Boyce</v>
      </c>
      <c r="M1624" s="4">
        <f>DATEDIF(E1624,$K$2,"y")</f>
        <v>66</v>
      </c>
      <c r="N1624" s="4">
        <f>VLOOKUP(A1624,'Medical Examinations'!$A$2:$B$2336,2,FALSE)</f>
        <v>37.905000000000001</v>
      </c>
      <c r="O1624" s="4">
        <f>VLOOKUP(A1624,'Medical Examinations'!$A$1:$J$2336,3,FALSE)</f>
        <v>7.03</v>
      </c>
      <c r="P1624" s="4" t="str">
        <f>VLOOKUP(A1624,'Medical Examinations'!$A$1:$J$2336,4,FALSE)</f>
        <v>No</v>
      </c>
      <c r="Q1624" s="4" t="str">
        <f>VLOOKUP(A1624,'Medical Examinations'!$A$1:$J$2336,5,FALSE)</f>
        <v>No</v>
      </c>
      <c r="R1624" s="4">
        <f>VLOOKUP(A1624,'Medical Examinations'!$A$1:$J$2336,7,FALSE)</f>
        <v>3</v>
      </c>
      <c r="S1624" s="4" t="str">
        <f>VLOOKUP(A1624,'Medical Examinations'!$A$1:$J$2336,6,FALSE)</f>
        <v>No</v>
      </c>
      <c r="T1624" s="4" t="str">
        <f>VLOOKUP(A1624,'Medical Examinations'!$A$1:$J$2336,8,FALSE)</f>
        <v>No</v>
      </c>
      <c r="U1624" s="4" t="str">
        <f>VLOOKUP(A1624,'Medical Examinations'!$A$1:$J$2336,9,FALSE)</f>
        <v>Obesity</v>
      </c>
      <c r="V1624" s="4" t="str">
        <f>VLOOKUP(A1624,'Medical Examinations'!$A$1:$J$2336,10,FALSE)</f>
        <v>Diabetes</v>
      </c>
      <c r="W1624" s="4"/>
      <c r="X1624" s="4"/>
    </row>
    <row r="1625" spans="1:24" ht="15.75" thickBot="1" x14ac:dyDescent="0.3">
      <c r="A1625" s="4" t="s">
        <v>1659</v>
      </c>
      <c r="B1625" s="5">
        <v>1961</v>
      </c>
      <c r="C1625" s="4" t="s">
        <v>20</v>
      </c>
      <c r="D1625" s="5">
        <v>25</v>
      </c>
      <c r="E1625" s="5" t="str">
        <f>CONCATENATE(D1625," ",C1625," ",B1625)</f>
        <v>25 Sep 1961</v>
      </c>
      <c r="F1625" s="4" t="str">
        <f>IF(M1625&lt;=30,"20-30",IF(M1625&lt;=40,"31-40",IF(M1625&lt;=50,"41-50","51+")))</f>
        <v>51+</v>
      </c>
      <c r="G1625" s="19">
        <v>14235.07</v>
      </c>
      <c r="H1625" s="4" t="s">
        <v>11</v>
      </c>
      <c r="I1625" s="4" t="s">
        <v>16</v>
      </c>
      <c r="J1625" s="4" t="s">
        <v>42</v>
      </c>
      <c r="K1625" s="4"/>
      <c r="L1625" s="4" t="str">
        <f>VLOOKUP(A1625,'Customer Names'!$A$2:$B$2336,2,FALSE)</f>
        <v>Barry</v>
      </c>
      <c r="M1625" s="4">
        <f>DATEDIF(E1625,$K$2,"y")</f>
        <v>63</v>
      </c>
      <c r="N1625" s="4">
        <f>VLOOKUP(A1625,'Medical Examinations'!$A$2:$B$2336,2,FALSE)</f>
        <v>39.1</v>
      </c>
      <c r="O1625" s="4">
        <f>VLOOKUP(A1625,'Medical Examinations'!$A$1:$J$2336,3,FALSE)</f>
        <v>6.79</v>
      </c>
      <c r="P1625" s="4" t="str">
        <f>VLOOKUP(A1625,'Medical Examinations'!$A$1:$J$2336,4,FALSE)</f>
        <v>Yes</v>
      </c>
      <c r="Q1625" s="4" t="str">
        <f>VLOOKUP(A1625,'Medical Examinations'!$A$1:$J$2336,5,FALSE)</f>
        <v>No</v>
      </c>
      <c r="R1625" s="4">
        <f>VLOOKUP(A1625,'Medical Examinations'!$A$1:$J$2336,7,FALSE)</f>
        <v>2</v>
      </c>
      <c r="S1625" s="4" t="str">
        <f>VLOOKUP(A1625,'Medical Examinations'!$A$1:$J$2336,6,FALSE)</f>
        <v>No</v>
      </c>
      <c r="T1625" s="4" t="str">
        <f>VLOOKUP(A1625,'Medical Examinations'!$A$1:$J$2336,8,FALSE)</f>
        <v>No</v>
      </c>
      <c r="U1625" s="4" t="str">
        <f>VLOOKUP(A1625,'Medical Examinations'!$A$1:$J$2336,9,FALSE)</f>
        <v>Obesity</v>
      </c>
      <c r="V1625" s="4" t="str">
        <f>VLOOKUP(A1625,'Medical Examinations'!$A$1:$J$2336,10,FALSE)</f>
        <v>Diabetes</v>
      </c>
      <c r="W1625" s="4"/>
      <c r="X1625" s="4"/>
    </row>
    <row r="1626" spans="1:24" ht="15.75" thickBot="1" x14ac:dyDescent="0.3">
      <c r="A1626" s="4" t="s">
        <v>1660</v>
      </c>
      <c r="B1626" s="5">
        <v>1959</v>
      </c>
      <c r="C1626" s="4" t="s">
        <v>36</v>
      </c>
      <c r="D1626" s="5">
        <v>10</v>
      </c>
      <c r="E1626" s="5" t="str">
        <f>CONCATENATE(D1626," ",C1626," ",B1626)</f>
        <v>10 Oct 1959</v>
      </c>
      <c r="F1626" s="4" t="str">
        <f>IF(M1626&lt;=30,"20-30",IF(M1626&lt;=40,"31-40",IF(M1626&lt;=50,"41-50","51+")))</f>
        <v>51+</v>
      </c>
      <c r="G1626" s="19">
        <v>14254.61</v>
      </c>
      <c r="H1626" s="4" t="s">
        <v>11</v>
      </c>
      <c r="I1626" s="4" t="s">
        <v>16</v>
      </c>
      <c r="J1626" s="4" t="s">
        <v>23</v>
      </c>
      <c r="K1626" s="4"/>
      <c r="L1626" s="4" t="str">
        <f>VLOOKUP(A1626,'Customer Names'!$A$2:$B$2336,2,FALSE)</f>
        <v>Ito</v>
      </c>
      <c r="M1626" s="4">
        <f>DATEDIF(E1626,$K$2,"y")</f>
        <v>65</v>
      </c>
      <c r="N1626" s="4">
        <f>VLOOKUP(A1626,'Medical Examinations'!$A$2:$B$2336,2,FALSE)</f>
        <v>25.08</v>
      </c>
      <c r="O1626" s="4">
        <f>VLOOKUP(A1626,'Medical Examinations'!$A$1:$J$2336,3,FALSE)</f>
        <v>5.75</v>
      </c>
      <c r="P1626" s="4" t="str">
        <f>VLOOKUP(A1626,'Medical Examinations'!$A$1:$J$2336,4,FALSE)</f>
        <v>Yes</v>
      </c>
      <c r="Q1626" s="4" t="str">
        <f>VLOOKUP(A1626,'Medical Examinations'!$A$1:$J$2336,5,FALSE)</f>
        <v>No</v>
      </c>
      <c r="R1626" s="4">
        <f>VLOOKUP(A1626,'Medical Examinations'!$A$1:$J$2336,7,FALSE)</f>
        <v>2</v>
      </c>
      <c r="S1626" s="4" t="str">
        <f>VLOOKUP(A1626,'Medical Examinations'!$A$1:$J$2336,6,FALSE)</f>
        <v>No</v>
      </c>
      <c r="T1626" s="4" t="str">
        <f>VLOOKUP(A1626,'Medical Examinations'!$A$1:$J$2336,8,FALSE)</f>
        <v>No</v>
      </c>
      <c r="U1626" s="4" t="str">
        <f>VLOOKUP(A1626,'Medical Examinations'!$A$1:$J$2336,9,FALSE)</f>
        <v>Overweight</v>
      </c>
      <c r="V1626" s="4" t="str">
        <f>VLOOKUP(A1626,'Medical Examinations'!$A$1:$J$2336,10,FALSE)</f>
        <v>Prediabetes</v>
      </c>
      <c r="W1626" s="4"/>
      <c r="X1626" s="4"/>
    </row>
    <row r="1627" spans="1:24" ht="15.75" thickBot="1" x14ac:dyDescent="0.3">
      <c r="A1627" s="4" t="s">
        <v>1661</v>
      </c>
      <c r="B1627" s="5">
        <v>1959</v>
      </c>
      <c r="C1627" s="4" t="s">
        <v>15</v>
      </c>
      <c r="D1627" s="5">
        <v>8</v>
      </c>
      <c r="E1627" s="5" t="str">
        <f>CONCATENATE(D1627," ",C1627," ",B1627)</f>
        <v>8 Nov 1959</v>
      </c>
      <c r="F1627" s="4" t="str">
        <f>IF(M1627&lt;=30,"20-30",IF(M1627&lt;=40,"31-40",IF(M1627&lt;=50,"41-50","51+")))</f>
        <v>51+</v>
      </c>
      <c r="G1627" s="19">
        <v>14256.19</v>
      </c>
      <c r="H1627" s="4" t="s">
        <v>11</v>
      </c>
      <c r="I1627" s="4" t="s">
        <v>12</v>
      </c>
      <c r="J1627" s="4" t="s">
        <v>23</v>
      </c>
      <c r="K1627" s="4"/>
      <c r="L1627" s="4" t="str">
        <f>VLOOKUP(A1627,'Customer Names'!$A$2:$B$2336,2,FALSE)</f>
        <v>Iandolo</v>
      </c>
      <c r="M1627" s="4">
        <f>DATEDIF(E1627,$K$2,"y")</f>
        <v>65</v>
      </c>
      <c r="N1627" s="4">
        <f>VLOOKUP(A1627,'Medical Examinations'!$A$2:$B$2336,2,FALSE)</f>
        <v>26.22</v>
      </c>
      <c r="O1627" s="4">
        <f>VLOOKUP(A1627,'Medical Examinations'!$A$1:$J$2336,3,FALSE)</f>
        <v>5.37</v>
      </c>
      <c r="P1627" s="4" t="str">
        <f>VLOOKUP(A1627,'Medical Examinations'!$A$1:$J$2336,4,FALSE)</f>
        <v>Yes</v>
      </c>
      <c r="Q1627" s="4" t="str">
        <f>VLOOKUP(A1627,'Medical Examinations'!$A$1:$J$2336,5,FALSE)</f>
        <v>No</v>
      </c>
      <c r="R1627" s="4">
        <f>VLOOKUP(A1627,'Medical Examinations'!$A$1:$J$2336,7,FALSE)</f>
        <v>2</v>
      </c>
      <c r="S1627" s="4" t="str">
        <f>VLOOKUP(A1627,'Medical Examinations'!$A$1:$J$2336,6,FALSE)</f>
        <v>No</v>
      </c>
      <c r="T1627" s="4" t="str">
        <f>VLOOKUP(A1627,'Medical Examinations'!$A$1:$J$2336,8,FALSE)</f>
        <v>No</v>
      </c>
      <c r="U1627" s="4" t="str">
        <f>VLOOKUP(A1627,'Medical Examinations'!$A$1:$J$2336,9,FALSE)</f>
        <v>Overweight</v>
      </c>
      <c r="V1627" s="4" t="str">
        <f>VLOOKUP(A1627,'Medical Examinations'!$A$1:$J$2336,10,FALSE)</f>
        <v>Normal</v>
      </c>
      <c r="W1627" s="4"/>
      <c r="X1627" s="4"/>
    </row>
    <row r="1628" spans="1:24" ht="15.75" thickBot="1" x14ac:dyDescent="0.3">
      <c r="A1628" s="4" t="s">
        <v>1662</v>
      </c>
      <c r="B1628" s="5">
        <v>1974</v>
      </c>
      <c r="C1628" s="4" t="s">
        <v>30</v>
      </c>
      <c r="D1628" s="5">
        <v>26</v>
      </c>
      <c r="E1628" s="5" t="str">
        <f>CONCATENATE(D1628," ",C1628," ",B1628)</f>
        <v>26 Dec 1974</v>
      </c>
      <c r="F1628" s="4" t="str">
        <f>IF(M1628&lt;=30,"20-30",IF(M1628&lt;=40,"31-40",IF(M1628&lt;=50,"41-50","51+")))</f>
        <v>41-50</v>
      </c>
      <c r="G1628" s="19">
        <v>14256.79</v>
      </c>
      <c r="H1628" s="4" t="s">
        <v>11</v>
      </c>
      <c r="I1628" s="4" t="s">
        <v>11</v>
      </c>
      <c r="J1628" s="4" t="s">
        <v>535</v>
      </c>
      <c r="K1628" s="4"/>
      <c r="L1628" s="4" t="str">
        <f>VLOOKUP(A1628,'Customer Names'!$A$2:$B$2336,2,FALSE)</f>
        <v>Dupere</v>
      </c>
      <c r="M1628" s="4">
        <f>DATEDIF(E1628,$K$2,"y")</f>
        <v>50</v>
      </c>
      <c r="N1628" s="4">
        <f>VLOOKUP(A1628,'Medical Examinations'!$A$2:$B$2336,2,FALSE)</f>
        <v>40.880000000000003</v>
      </c>
      <c r="O1628" s="4">
        <f>VLOOKUP(A1628,'Medical Examinations'!$A$1:$J$2336,3,FALSE)</f>
        <v>7.65</v>
      </c>
      <c r="P1628" s="4" t="str">
        <f>VLOOKUP(A1628,'Medical Examinations'!$A$1:$J$2336,4,FALSE)</f>
        <v>No</v>
      </c>
      <c r="Q1628" s="4" t="str">
        <f>VLOOKUP(A1628,'Medical Examinations'!$A$1:$J$2336,5,FALSE)</f>
        <v>No</v>
      </c>
      <c r="R1628" s="4">
        <f>VLOOKUP(A1628,'Medical Examinations'!$A$1:$J$2336,7,FALSE)</f>
        <v>0</v>
      </c>
      <c r="S1628" s="4" t="str">
        <f>VLOOKUP(A1628,'Medical Examinations'!$A$1:$J$2336,6,FALSE)</f>
        <v>No</v>
      </c>
      <c r="T1628" s="4" t="str">
        <f>VLOOKUP(A1628,'Medical Examinations'!$A$1:$J$2336,8,FALSE)</f>
        <v>No</v>
      </c>
      <c r="U1628" s="4" t="str">
        <f>VLOOKUP(A1628,'Medical Examinations'!$A$1:$J$2336,9,FALSE)</f>
        <v>Obesity</v>
      </c>
      <c r="V1628" s="4" t="str">
        <f>VLOOKUP(A1628,'Medical Examinations'!$A$1:$J$2336,10,FALSE)</f>
        <v>Diabetes</v>
      </c>
      <c r="W1628" s="4"/>
      <c r="X1628" s="4"/>
    </row>
    <row r="1629" spans="1:24" ht="15.75" thickBot="1" x14ac:dyDescent="0.3">
      <c r="A1629" s="4" t="s">
        <v>1663</v>
      </c>
      <c r="B1629" s="5">
        <v>1972</v>
      </c>
      <c r="C1629" s="4" t="s">
        <v>10</v>
      </c>
      <c r="D1629" s="5">
        <v>13</v>
      </c>
      <c r="E1629" s="5" t="str">
        <f>CONCATENATE(D1629," ",C1629," ",B1629)</f>
        <v>13 Jul 1972</v>
      </c>
      <c r="F1629" s="4" t="str">
        <f>IF(M1629&lt;=30,"20-30",IF(M1629&lt;=40,"31-40",IF(M1629&lt;=50,"41-50","51+")))</f>
        <v>51+</v>
      </c>
      <c r="G1629" s="19">
        <v>14258.33</v>
      </c>
      <c r="H1629" s="4" t="s">
        <v>11</v>
      </c>
      <c r="I1629" s="4" t="s">
        <v>11</v>
      </c>
      <c r="J1629" s="4" t="s">
        <v>535</v>
      </c>
      <c r="K1629" s="4"/>
      <c r="L1629" s="4" t="str">
        <f>VLOOKUP(A1629,'Customer Names'!$A$2:$B$2336,2,FALSE)</f>
        <v>Young</v>
      </c>
      <c r="M1629" s="4">
        <f>DATEDIF(E1629,$K$2,"y")</f>
        <v>52</v>
      </c>
      <c r="N1629" s="4">
        <f>VLOOKUP(A1629,'Medical Examinations'!$A$2:$B$2336,2,FALSE)</f>
        <v>39.369999999999997</v>
      </c>
      <c r="O1629" s="4">
        <f>VLOOKUP(A1629,'Medical Examinations'!$A$1:$J$2336,3,FALSE)</f>
        <v>5.91</v>
      </c>
      <c r="P1629" s="4" t="str">
        <f>VLOOKUP(A1629,'Medical Examinations'!$A$1:$J$2336,4,FALSE)</f>
        <v>No</v>
      </c>
      <c r="Q1629" s="4" t="str">
        <f>VLOOKUP(A1629,'Medical Examinations'!$A$1:$J$2336,5,FALSE)</f>
        <v>No</v>
      </c>
      <c r="R1629" s="4">
        <f>VLOOKUP(A1629,'Medical Examinations'!$A$1:$J$2336,7,FALSE)</f>
        <v>2</v>
      </c>
      <c r="S1629" s="4" t="str">
        <f>VLOOKUP(A1629,'Medical Examinations'!$A$1:$J$2336,6,FALSE)</f>
        <v>No</v>
      </c>
      <c r="T1629" s="4" t="str">
        <f>VLOOKUP(A1629,'Medical Examinations'!$A$1:$J$2336,8,FALSE)</f>
        <v>No</v>
      </c>
      <c r="U1629" s="4" t="str">
        <f>VLOOKUP(A1629,'Medical Examinations'!$A$1:$J$2336,9,FALSE)</f>
        <v>Obesity</v>
      </c>
      <c r="V1629" s="4" t="str">
        <f>VLOOKUP(A1629,'Medical Examinations'!$A$1:$J$2336,10,FALSE)</f>
        <v>Prediabetes</v>
      </c>
      <c r="W1629" s="4"/>
      <c r="X1629" s="4"/>
    </row>
    <row r="1630" spans="1:24" ht="15.75" thickBot="1" x14ac:dyDescent="0.3">
      <c r="A1630" s="4" t="s">
        <v>1664</v>
      </c>
      <c r="B1630" s="5">
        <v>2004</v>
      </c>
      <c r="C1630" s="4" t="s">
        <v>20</v>
      </c>
      <c r="D1630" s="5">
        <v>6</v>
      </c>
      <c r="E1630" s="5" t="str">
        <f>CONCATENATE(D1630," ",C1630," ",B1630)</f>
        <v>6 Sep 2004</v>
      </c>
      <c r="F1630" s="4" t="str">
        <f>IF(M1630&lt;=30,"20-30",IF(M1630&lt;=40,"31-40",IF(M1630&lt;=50,"41-50","51+")))</f>
        <v>20-30</v>
      </c>
      <c r="G1630" s="19">
        <v>14283.46</v>
      </c>
      <c r="H1630" s="4" t="s">
        <v>11</v>
      </c>
      <c r="I1630" s="4" t="s">
        <v>11</v>
      </c>
      <c r="J1630" s="4" t="s">
        <v>247</v>
      </c>
      <c r="K1630" s="4"/>
      <c r="L1630" s="4" t="str">
        <f>VLOOKUP(A1630,'Customer Names'!$A$2:$B$2336,2,FALSE)</f>
        <v>Machiela</v>
      </c>
      <c r="M1630" s="4">
        <f>DATEDIF(E1630,$K$2,"y")</f>
        <v>20</v>
      </c>
      <c r="N1630" s="4">
        <f>VLOOKUP(A1630,'Medical Examinations'!$A$2:$B$2336,2,FALSE)</f>
        <v>21.66</v>
      </c>
      <c r="O1630" s="4">
        <f>VLOOKUP(A1630,'Medical Examinations'!$A$1:$J$2336,3,FALSE)</f>
        <v>4.37</v>
      </c>
      <c r="P1630" s="4" t="str">
        <f>VLOOKUP(A1630,'Medical Examinations'!$A$1:$J$2336,4,FALSE)</f>
        <v>No</v>
      </c>
      <c r="Q1630" s="4" t="str">
        <f>VLOOKUP(A1630,'Medical Examinations'!$A$1:$J$2336,5,FALSE)</f>
        <v>Yes</v>
      </c>
      <c r="R1630" s="4">
        <f>VLOOKUP(A1630,'Medical Examinations'!$A$1:$J$2336,7,FALSE)</f>
        <v>1</v>
      </c>
      <c r="S1630" s="4" t="str">
        <f>VLOOKUP(A1630,'Medical Examinations'!$A$1:$J$2336,6,FALSE)</f>
        <v>No</v>
      </c>
      <c r="T1630" s="4" t="str">
        <f>VLOOKUP(A1630,'Medical Examinations'!$A$1:$J$2336,8,FALSE)</f>
        <v>Yes</v>
      </c>
      <c r="U1630" s="4" t="str">
        <f>VLOOKUP(A1630,'Medical Examinations'!$A$1:$J$2336,9,FALSE)</f>
        <v>Normal Weight</v>
      </c>
      <c r="V1630" s="4" t="str">
        <f>VLOOKUP(A1630,'Medical Examinations'!$A$1:$J$2336,10,FALSE)</f>
        <v>Normal</v>
      </c>
      <c r="W1630" s="4"/>
      <c r="X1630" s="4"/>
    </row>
    <row r="1631" spans="1:24" ht="15.75" thickBot="1" x14ac:dyDescent="0.3">
      <c r="A1631" s="4" t="s">
        <v>1665</v>
      </c>
      <c r="B1631" s="5">
        <v>1968</v>
      </c>
      <c r="C1631" s="4" t="s">
        <v>30</v>
      </c>
      <c r="D1631" s="5">
        <v>15</v>
      </c>
      <c r="E1631" s="5" t="str">
        <f>CONCATENATE(D1631," ",C1631," ",B1631)</f>
        <v>15 Dec 1968</v>
      </c>
      <c r="F1631" s="4" t="str">
        <f>IF(M1631&lt;=30,"20-30",IF(M1631&lt;=40,"31-40",IF(M1631&lt;=50,"41-50","51+")))</f>
        <v>51+</v>
      </c>
      <c r="G1631" s="19">
        <v>14285.9</v>
      </c>
      <c r="H1631" s="4" t="s">
        <v>11</v>
      </c>
      <c r="I1631" s="4" t="s">
        <v>12</v>
      </c>
      <c r="J1631" s="4" t="s">
        <v>23</v>
      </c>
      <c r="K1631" s="4"/>
      <c r="L1631" s="4" t="str">
        <f>VLOOKUP(A1631,'Customer Names'!$A$2:$B$2336,2,FALSE)</f>
        <v>Mehech</v>
      </c>
      <c r="M1631" s="4">
        <f>DATEDIF(E1631,$K$2,"y")</f>
        <v>56</v>
      </c>
      <c r="N1631" s="4">
        <f>VLOOKUP(A1631,'Medical Examinations'!$A$2:$B$2336,2,FALSE)</f>
        <v>37.85</v>
      </c>
      <c r="O1631" s="4">
        <f>VLOOKUP(A1631,'Medical Examinations'!$A$1:$J$2336,3,FALSE)</f>
        <v>11.01</v>
      </c>
      <c r="P1631" s="4" t="str">
        <f>VLOOKUP(A1631,'Medical Examinations'!$A$1:$J$2336,4,FALSE)</f>
        <v>No</v>
      </c>
      <c r="Q1631" s="4" t="str">
        <f>VLOOKUP(A1631,'Medical Examinations'!$A$1:$J$2336,5,FALSE)</f>
        <v>No</v>
      </c>
      <c r="R1631" s="4">
        <f>VLOOKUP(A1631,'Medical Examinations'!$A$1:$J$2336,7,FALSE)</f>
        <v>0</v>
      </c>
      <c r="S1631" s="4" t="str">
        <f>VLOOKUP(A1631,'Medical Examinations'!$A$1:$J$2336,6,FALSE)</f>
        <v>No</v>
      </c>
      <c r="T1631" s="4" t="str">
        <f>VLOOKUP(A1631,'Medical Examinations'!$A$1:$J$2336,8,FALSE)</f>
        <v>No</v>
      </c>
      <c r="U1631" s="4" t="str">
        <f>VLOOKUP(A1631,'Medical Examinations'!$A$1:$J$2336,9,FALSE)</f>
        <v>Obesity</v>
      </c>
      <c r="V1631" s="4" t="str">
        <f>VLOOKUP(A1631,'Medical Examinations'!$A$1:$J$2336,10,FALSE)</f>
        <v>Diabetes</v>
      </c>
      <c r="W1631" s="4"/>
      <c r="X1631" s="4"/>
    </row>
    <row r="1632" spans="1:24" ht="15.75" thickBot="1" x14ac:dyDescent="0.3">
      <c r="A1632" s="4" t="s">
        <v>1666</v>
      </c>
      <c r="B1632" s="5">
        <v>1958</v>
      </c>
      <c r="C1632" s="4" t="s">
        <v>36</v>
      </c>
      <c r="D1632" s="5">
        <v>15</v>
      </c>
      <c r="E1632" s="5" t="str">
        <f>CONCATENATE(D1632," ",C1632," ",B1632)</f>
        <v>15 Oct 1958</v>
      </c>
      <c r="F1632" s="4" t="str">
        <f>IF(M1632&lt;=30,"20-30",IF(M1632&lt;=40,"31-40",IF(M1632&lt;=50,"41-50","51+")))</f>
        <v>51+</v>
      </c>
      <c r="G1632" s="19">
        <v>14313.85</v>
      </c>
      <c r="H1632" s="4" t="s">
        <v>11</v>
      </c>
      <c r="I1632" s="4" t="s">
        <v>12</v>
      </c>
      <c r="J1632" s="4" t="s">
        <v>13</v>
      </c>
      <c r="K1632" s="4"/>
      <c r="L1632" s="4" t="str">
        <f>VLOOKUP(A1632,'Customer Names'!$A$2:$B$2336,2,FALSE)</f>
        <v>Delong</v>
      </c>
      <c r="M1632" s="4">
        <f>DATEDIF(E1632,$K$2,"y")</f>
        <v>66</v>
      </c>
      <c r="N1632" s="4">
        <f>VLOOKUP(A1632,'Medical Examinations'!$A$2:$B$2336,2,FALSE)</f>
        <v>35.97</v>
      </c>
      <c r="O1632" s="4">
        <f>VLOOKUP(A1632,'Medical Examinations'!$A$1:$J$2336,3,FALSE)</f>
        <v>11.08</v>
      </c>
      <c r="P1632" s="4" t="str">
        <f>VLOOKUP(A1632,'Medical Examinations'!$A$1:$J$2336,4,FALSE)</f>
        <v>No</v>
      </c>
      <c r="Q1632" s="4" t="str">
        <f>VLOOKUP(A1632,'Medical Examinations'!$A$1:$J$2336,5,FALSE)</f>
        <v>No</v>
      </c>
      <c r="R1632" s="4">
        <f>VLOOKUP(A1632,'Medical Examinations'!$A$1:$J$2336,7,FALSE)</f>
        <v>3</v>
      </c>
      <c r="S1632" s="4" t="str">
        <f>VLOOKUP(A1632,'Medical Examinations'!$A$1:$J$2336,6,FALSE)</f>
        <v>No</v>
      </c>
      <c r="T1632" s="4" t="str">
        <f>VLOOKUP(A1632,'Medical Examinations'!$A$1:$J$2336,8,FALSE)</f>
        <v>No</v>
      </c>
      <c r="U1632" s="4" t="str">
        <f>VLOOKUP(A1632,'Medical Examinations'!$A$1:$J$2336,9,FALSE)</f>
        <v>Obesity</v>
      </c>
      <c r="V1632" s="4" t="str">
        <f>VLOOKUP(A1632,'Medical Examinations'!$A$1:$J$2336,10,FALSE)</f>
        <v>Diabetes</v>
      </c>
      <c r="W1632" s="4"/>
      <c r="X1632" s="4"/>
    </row>
    <row r="1633" spans="1:24" ht="15.75" thickBot="1" x14ac:dyDescent="0.3">
      <c r="A1633" s="4" t="s">
        <v>1667</v>
      </c>
      <c r="B1633" s="5">
        <v>1958</v>
      </c>
      <c r="C1633" s="4" t="s">
        <v>10</v>
      </c>
      <c r="D1633" s="5">
        <v>10</v>
      </c>
      <c r="E1633" s="5" t="str">
        <f>CONCATENATE(D1633," ",C1633," ",B1633)</f>
        <v>10 Jul 1958</v>
      </c>
      <c r="F1633" s="4" t="str">
        <f>IF(M1633&lt;=30,"20-30",IF(M1633&lt;=40,"31-40",IF(M1633&lt;=50,"41-50","51+")))</f>
        <v>51+</v>
      </c>
      <c r="G1633" s="19">
        <v>14319.03</v>
      </c>
      <c r="H1633" s="4" t="s">
        <v>11</v>
      </c>
      <c r="I1633" s="4" t="s">
        <v>11</v>
      </c>
      <c r="J1633" s="4" t="s">
        <v>42</v>
      </c>
      <c r="K1633" s="4"/>
      <c r="L1633" s="4" t="str">
        <f>VLOOKUP(A1633,'Customer Names'!$A$2:$B$2336,2,FALSE)</f>
        <v>Wagner</v>
      </c>
      <c r="M1633" s="4">
        <f>DATEDIF(E1633,$K$2,"y")</f>
        <v>66</v>
      </c>
      <c r="N1633" s="4">
        <f>VLOOKUP(A1633,'Medical Examinations'!$A$2:$B$2336,2,FALSE)</f>
        <v>39.700000000000003</v>
      </c>
      <c r="O1633" s="4">
        <f>VLOOKUP(A1633,'Medical Examinations'!$A$1:$J$2336,3,FALSE)</f>
        <v>9.83</v>
      </c>
      <c r="P1633" s="4" t="str">
        <f>VLOOKUP(A1633,'Medical Examinations'!$A$1:$J$2336,4,FALSE)</f>
        <v>No</v>
      </c>
      <c r="Q1633" s="4" t="str">
        <f>VLOOKUP(A1633,'Medical Examinations'!$A$1:$J$2336,5,FALSE)</f>
        <v>No</v>
      </c>
      <c r="R1633" s="4">
        <f>VLOOKUP(A1633,'Medical Examinations'!$A$1:$J$2336,7,FALSE)</f>
        <v>3</v>
      </c>
      <c r="S1633" s="4" t="str">
        <f>VLOOKUP(A1633,'Medical Examinations'!$A$1:$J$2336,6,FALSE)</f>
        <v>No</v>
      </c>
      <c r="T1633" s="4" t="str">
        <f>VLOOKUP(A1633,'Medical Examinations'!$A$1:$J$2336,8,FALSE)</f>
        <v>No</v>
      </c>
      <c r="U1633" s="4" t="str">
        <f>VLOOKUP(A1633,'Medical Examinations'!$A$1:$J$2336,9,FALSE)</f>
        <v>Obesity</v>
      </c>
      <c r="V1633" s="4" t="str">
        <f>VLOOKUP(A1633,'Medical Examinations'!$A$1:$J$2336,10,FALSE)</f>
        <v>Diabetes</v>
      </c>
      <c r="W1633" s="4"/>
      <c r="X1633" s="4"/>
    </row>
    <row r="1634" spans="1:24" ht="15.75" thickBot="1" x14ac:dyDescent="0.3">
      <c r="A1634" s="4" t="s">
        <v>1668</v>
      </c>
      <c r="B1634" s="5">
        <v>1969</v>
      </c>
      <c r="C1634" s="4" t="s">
        <v>20</v>
      </c>
      <c r="D1634" s="5">
        <v>26</v>
      </c>
      <c r="E1634" s="5" t="str">
        <f>CONCATENATE(D1634," ",C1634," ",B1634)</f>
        <v>26 Sep 1969</v>
      </c>
      <c r="F1634" s="4" t="str">
        <f>IF(M1634&lt;=30,"20-30",IF(M1634&lt;=40,"31-40",IF(M1634&lt;=50,"41-50","51+")))</f>
        <v>51+</v>
      </c>
      <c r="G1634" s="19">
        <v>14337.91</v>
      </c>
      <c r="H1634" s="4" t="s">
        <v>11</v>
      </c>
      <c r="I1634" s="4" t="s">
        <v>12</v>
      </c>
      <c r="J1634" s="4" t="s">
        <v>632</v>
      </c>
      <c r="K1634" s="4"/>
      <c r="L1634" s="4" t="str">
        <f>VLOOKUP(A1634,'Customer Names'!$A$2:$B$2336,2,FALSE)</f>
        <v>Olausson</v>
      </c>
      <c r="M1634" s="4">
        <f>DATEDIF(E1634,$K$2,"y")</f>
        <v>55</v>
      </c>
      <c r="N1634" s="4">
        <f>VLOOKUP(A1634,'Medical Examinations'!$A$2:$B$2336,2,FALSE)</f>
        <v>37.72</v>
      </c>
      <c r="O1634" s="4">
        <f>VLOOKUP(A1634,'Medical Examinations'!$A$1:$J$2336,3,FALSE)</f>
        <v>4.38</v>
      </c>
      <c r="P1634" s="4" t="str">
        <f>VLOOKUP(A1634,'Medical Examinations'!$A$1:$J$2336,4,FALSE)</f>
        <v>Yes</v>
      </c>
      <c r="Q1634" s="4" t="str">
        <f>VLOOKUP(A1634,'Medical Examinations'!$A$1:$J$2336,5,FALSE)</f>
        <v>No</v>
      </c>
      <c r="R1634" s="4">
        <f>VLOOKUP(A1634,'Medical Examinations'!$A$1:$J$2336,7,FALSE)</f>
        <v>1</v>
      </c>
      <c r="S1634" s="4" t="str">
        <f>VLOOKUP(A1634,'Medical Examinations'!$A$1:$J$2336,6,FALSE)</f>
        <v>Yes</v>
      </c>
      <c r="T1634" s="4" t="str">
        <f>VLOOKUP(A1634,'Medical Examinations'!$A$1:$J$2336,8,FALSE)</f>
        <v>No</v>
      </c>
      <c r="U1634" s="4" t="str">
        <f>VLOOKUP(A1634,'Medical Examinations'!$A$1:$J$2336,9,FALSE)</f>
        <v>Obesity</v>
      </c>
      <c r="V1634" s="4" t="str">
        <f>VLOOKUP(A1634,'Medical Examinations'!$A$1:$J$2336,10,FALSE)</f>
        <v>Normal</v>
      </c>
      <c r="W1634" s="4"/>
      <c r="X1634" s="4"/>
    </row>
    <row r="1635" spans="1:24" ht="15.75" thickBot="1" x14ac:dyDescent="0.3">
      <c r="A1635" s="4" t="s">
        <v>1669</v>
      </c>
      <c r="B1635" s="5">
        <v>1959</v>
      </c>
      <c r="C1635" s="4" t="s">
        <v>30</v>
      </c>
      <c r="D1635" s="5">
        <v>24</v>
      </c>
      <c r="E1635" s="5" t="str">
        <f>CONCATENATE(D1635," ",C1635," ",B1635)</f>
        <v>24 Dec 1959</v>
      </c>
      <c r="F1635" s="4" t="str">
        <f>IF(M1635&lt;=30,"20-30",IF(M1635&lt;=40,"31-40",IF(M1635&lt;=50,"41-50","51+")))</f>
        <v>51+</v>
      </c>
      <c r="G1635" s="19">
        <v>14349.85</v>
      </c>
      <c r="H1635" s="4" t="s">
        <v>11</v>
      </c>
      <c r="I1635" s="4" t="s">
        <v>11</v>
      </c>
      <c r="J1635" s="4" t="s">
        <v>23</v>
      </c>
      <c r="K1635" s="4"/>
      <c r="L1635" s="4" t="str">
        <f>VLOOKUP(A1635,'Customer Names'!$A$2:$B$2336,2,FALSE)</f>
        <v>Arai</v>
      </c>
      <c r="M1635" s="4">
        <f>DATEDIF(E1635,$K$2,"y")</f>
        <v>65</v>
      </c>
      <c r="N1635" s="4">
        <f>VLOOKUP(A1635,'Medical Examinations'!$A$2:$B$2336,2,FALSE)</f>
        <v>21.66</v>
      </c>
      <c r="O1635" s="4">
        <f>VLOOKUP(A1635,'Medical Examinations'!$A$1:$J$2336,3,FALSE)</f>
        <v>4.1399999999999997</v>
      </c>
      <c r="P1635" s="4" t="str">
        <f>VLOOKUP(A1635,'Medical Examinations'!$A$1:$J$2336,4,FALSE)</f>
        <v>Yes</v>
      </c>
      <c r="Q1635" s="4" t="str">
        <f>VLOOKUP(A1635,'Medical Examinations'!$A$1:$J$2336,5,FALSE)</f>
        <v>No</v>
      </c>
      <c r="R1635" s="4">
        <f>VLOOKUP(A1635,'Medical Examinations'!$A$1:$J$2336,7,FALSE)</f>
        <v>2</v>
      </c>
      <c r="S1635" s="4" t="str">
        <f>VLOOKUP(A1635,'Medical Examinations'!$A$1:$J$2336,6,FALSE)</f>
        <v>No</v>
      </c>
      <c r="T1635" s="4" t="str">
        <f>VLOOKUP(A1635,'Medical Examinations'!$A$1:$J$2336,8,FALSE)</f>
        <v>No</v>
      </c>
      <c r="U1635" s="4" t="str">
        <f>VLOOKUP(A1635,'Medical Examinations'!$A$1:$J$2336,9,FALSE)</f>
        <v>Normal Weight</v>
      </c>
      <c r="V1635" s="4" t="str">
        <f>VLOOKUP(A1635,'Medical Examinations'!$A$1:$J$2336,10,FALSE)</f>
        <v>Normal</v>
      </c>
      <c r="W1635" s="4"/>
      <c r="X1635" s="4"/>
    </row>
    <row r="1636" spans="1:24" ht="15.75" thickBot="1" x14ac:dyDescent="0.3">
      <c r="A1636" s="4" t="s">
        <v>1670</v>
      </c>
      <c r="B1636" s="5">
        <v>1967</v>
      </c>
      <c r="C1636" s="4" t="s">
        <v>36</v>
      </c>
      <c r="D1636" s="5">
        <v>10</v>
      </c>
      <c r="E1636" s="5" t="str">
        <f>CONCATENATE(D1636," ",C1636," ",B1636)</f>
        <v>10 Oct 1967</v>
      </c>
      <c r="F1636" s="4" t="str">
        <f>IF(M1636&lt;=30,"20-30",IF(M1636&lt;=40,"31-40",IF(M1636&lt;=50,"41-50","51+")))</f>
        <v>51+</v>
      </c>
      <c r="G1636" s="19">
        <v>14355.43</v>
      </c>
      <c r="H1636" s="4" t="s">
        <v>11</v>
      </c>
      <c r="I1636" s="4" t="s">
        <v>16</v>
      </c>
      <c r="J1636" s="4" t="s">
        <v>535</v>
      </c>
      <c r="K1636" s="4"/>
      <c r="L1636" s="4" t="str">
        <f>VLOOKUP(A1636,'Customer Names'!$A$2:$B$2336,2,FALSE)</f>
        <v>Holland-Stergar</v>
      </c>
      <c r="M1636" s="4">
        <f>DATEDIF(E1636,$K$2,"y")</f>
        <v>57</v>
      </c>
      <c r="N1636" s="4">
        <f>VLOOKUP(A1636,'Medical Examinations'!$A$2:$B$2336,2,FALSE)</f>
        <v>35.869999999999997</v>
      </c>
      <c r="O1636" s="4">
        <f>VLOOKUP(A1636,'Medical Examinations'!$A$1:$J$2336,3,FALSE)</f>
        <v>9.91</v>
      </c>
      <c r="P1636" s="4" t="str">
        <f>VLOOKUP(A1636,'Medical Examinations'!$A$1:$J$2336,4,FALSE)</f>
        <v>Yes</v>
      </c>
      <c r="Q1636" s="4" t="str">
        <f>VLOOKUP(A1636,'Medical Examinations'!$A$1:$J$2336,5,FALSE)</f>
        <v>No</v>
      </c>
      <c r="R1636" s="4">
        <f>VLOOKUP(A1636,'Medical Examinations'!$A$1:$J$2336,7,FALSE)</f>
        <v>0</v>
      </c>
      <c r="S1636" s="4" t="str">
        <f>VLOOKUP(A1636,'Medical Examinations'!$A$1:$J$2336,6,FALSE)</f>
        <v>No</v>
      </c>
      <c r="T1636" s="4" t="str">
        <f>VLOOKUP(A1636,'Medical Examinations'!$A$1:$J$2336,8,FALSE)</f>
        <v>No</v>
      </c>
      <c r="U1636" s="4" t="str">
        <f>VLOOKUP(A1636,'Medical Examinations'!$A$1:$J$2336,9,FALSE)</f>
        <v>Obesity</v>
      </c>
      <c r="V1636" s="4" t="str">
        <f>VLOOKUP(A1636,'Medical Examinations'!$A$1:$J$2336,10,FALSE)</f>
        <v>Diabetes</v>
      </c>
      <c r="W1636" s="4"/>
      <c r="X1636" s="4"/>
    </row>
    <row r="1637" spans="1:24" ht="15.75" thickBot="1" x14ac:dyDescent="0.3">
      <c r="A1637" s="4" t="s">
        <v>1671</v>
      </c>
      <c r="B1637" s="5">
        <v>1988</v>
      </c>
      <c r="C1637" s="4" t="s">
        <v>15</v>
      </c>
      <c r="D1637" s="5">
        <v>16</v>
      </c>
      <c r="E1637" s="5" t="str">
        <f>CONCATENATE(D1637," ",C1637," ",B1637)</f>
        <v>16 Nov 1988</v>
      </c>
      <c r="F1637" s="4" t="str">
        <f>IF(M1637&lt;=30,"20-30",IF(M1637&lt;=40,"31-40",IF(M1637&lt;=50,"41-50","51+")))</f>
        <v>31-40</v>
      </c>
      <c r="G1637" s="19">
        <v>14358.36</v>
      </c>
      <c r="H1637" s="4" t="s">
        <v>11</v>
      </c>
      <c r="I1637" s="4" t="s">
        <v>11</v>
      </c>
      <c r="J1637" s="4" t="s">
        <v>42</v>
      </c>
      <c r="K1637" s="4"/>
      <c r="L1637" s="4" t="str">
        <f>VLOOKUP(A1637,'Customer Names'!$A$2:$B$2336,2,FALSE)</f>
        <v>Oskvig</v>
      </c>
      <c r="M1637" s="4">
        <f>DATEDIF(E1637,$K$2,"y")</f>
        <v>36</v>
      </c>
      <c r="N1637" s="4">
        <f>VLOOKUP(A1637,'Medical Examinations'!$A$2:$B$2336,2,FALSE)</f>
        <v>32.799999999999997</v>
      </c>
      <c r="O1637" s="4">
        <f>VLOOKUP(A1637,'Medical Examinations'!$A$1:$J$2336,3,FALSE)</f>
        <v>6.06</v>
      </c>
      <c r="P1637" s="4" t="str">
        <f>VLOOKUP(A1637,'Medical Examinations'!$A$1:$J$2336,4,FALSE)</f>
        <v>Yes</v>
      </c>
      <c r="Q1637" s="4" t="str">
        <f>VLOOKUP(A1637,'Medical Examinations'!$A$1:$J$2336,5,FALSE)</f>
        <v>No</v>
      </c>
      <c r="R1637" s="4">
        <f>VLOOKUP(A1637,'Medical Examinations'!$A$1:$J$2336,7,FALSE)</f>
        <v>1</v>
      </c>
      <c r="S1637" s="4" t="str">
        <f>VLOOKUP(A1637,'Medical Examinations'!$A$1:$J$2336,6,FALSE)</f>
        <v>No</v>
      </c>
      <c r="T1637" s="4" t="str">
        <f>VLOOKUP(A1637,'Medical Examinations'!$A$1:$J$2336,8,FALSE)</f>
        <v>No</v>
      </c>
      <c r="U1637" s="4" t="str">
        <f>VLOOKUP(A1637,'Medical Examinations'!$A$1:$J$2336,9,FALSE)</f>
        <v>Obesity</v>
      </c>
      <c r="V1637" s="4" t="str">
        <f>VLOOKUP(A1637,'Medical Examinations'!$A$1:$J$2336,10,FALSE)</f>
        <v>Prediabetes</v>
      </c>
      <c r="W1637" s="4"/>
      <c r="X1637" s="4"/>
    </row>
    <row r="1638" spans="1:24" ht="15.75" thickBot="1" x14ac:dyDescent="0.3">
      <c r="A1638" s="4" t="s">
        <v>1672</v>
      </c>
      <c r="B1638" s="5">
        <v>1963</v>
      </c>
      <c r="C1638" s="4" t="s">
        <v>10</v>
      </c>
      <c r="D1638" s="5">
        <v>16</v>
      </c>
      <c r="E1638" s="5" t="str">
        <f>CONCATENATE(D1638," ",C1638," ",B1638)</f>
        <v>16 Jul 1963</v>
      </c>
      <c r="F1638" s="4" t="str">
        <f>IF(M1638&lt;=30,"20-30",IF(M1638&lt;=40,"31-40",IF(M1638&lt;=50,"41-50","51+")))</f>
        <v>51+</v>
      </c>
      <c r="G1638" s="19">
        <v>14382.71</v>
      </c>
      <c r="H1638" s="4" t="s">
        <v>11</v>
      </c>
      <c r="I1638" s="4" t="s">
        <v>11</v>
      </c>
      <c r="J1638" s="4" t="s">
        <v>23</v>
      </c>
      <c r="K1638" s="4"/>
      <c r="L1638" s="4" t="str">
        <f>VLOOKUP(A1638,'Customer Names'!$A$2:$B$2336,2,FALSE)</f>
        <v>Gillespie</v>
      </c>
      <c r="M1638" s="4">
        <f>DATEDIF(E1638,$K$2,"y")</f>
        <v>61</v>
      </c>
      <c r="N1638" s="4">
        <f>VLOOKUP(A1638,'Medical Examinations'!$A$2:$B$2336,2,FALSE)</f>
        <v>26.695</v>
      </c>
      <c r="O1638" s="4">
        <f>VLOOKUP(A1638,'Medical Examinations'!$A$1:$J$2336,3,FALSE)</f>
        <v>10.14</v>
      </c>
      <c r="P1638" s="4" t="str">
        <f>VLOOKUP(A1638,'Medical Examinations'!$A$1:$J$2336,4,FALSE)</f>
        <v>Yes</v>
      </c>
      <c r="Q1638" s="4" t="str">
        <f>VLOOKUP(A1638,'Medical Examinations'!$A$1:$J$2336,5,FALSE)</f>
        <v>No</v>
      </c>
      <c r="R1638" s="4">
        <f>VLOOKUP(A1638,'Medical Examinations'!$A$1:$J$2336,7,FALSE)</f>
        <v>1</v>
      </c>
      <c r="S1638" s="4" t="str">
        <f>VLOOKUP(A1638,'Medical Examinations'!$A$1:$J$2336,6,FALSE)</f>
        <v>Yes</v>
      </c>
      <c r="T1638" s="4" t="str">
        <f>VLOOKUP(A1638,'Medical Examinations'!$A$1:$J$2336,8,FALSE)</f>
        <v>No</v>
      </c>
      <c r="U1638" s="4" t="str">
        <f>VLOOKUP(A1638,'Medical Examinations'!$A$1:$J$2336,9,FALSE)</f>
        <v>Overweight</v>
      </c>
      <c r="V1638" s="4" t="str">
        <f>VLOOKUP(A1638,'Medical Examinations'!$A$1:$J$2336,10,FALSE)</f>
        <v>Diabetes</v>
      </c>
      <c r="W1638" s="4"/>
      <c r="X1638" s="4"/>
    </row>
    <row r="1639" spans="1:24" ht="15.75" thickBot="1" x14ac:dyDescent="0.3">
      <c r="A1639" s="4" t="s">
        <v>1673</v>
      </c>
      <c r="B1639" s="5">
        <v>1965</v>
      </c>
      <c r="C1639" s="4" t="s">
        <v>18</v>
      </c>
      <c r="D1639" s="5">
        <v>22</v>
      </c>
      <c r="E1639" s="5" t="str">
        <f>CONCATENATE(D1639," ",C1639," ",B1639)</f>
        <v>22 Jun 1965</v>
      </c>
      <c r="F1639" s="4" t="str">
        <f>IF(M1639&lt;=30,"20-30",IF(M1639&lt;=40,"31-40",IF(M1639&lt;=50,"41-50","51+")))</f>
        <v>51+</v>
      </c>
      <c r="G1639" s="19">
        <v>14394.4</v>
      </c>
      <c r="H1639" s="4" t="s">
        <v>11</v>
      </c>
      <c r="I1639" s="4" t="s">
        <v>12</v>
      </c>
      <c r="J1639" s="4" t="s">
        <v>247</v>
      </c>
      <c r="K1639" s="4"/>
      <c r="L1639" s="4" t="str">
        <f>VLOOKUP(A1639,'Customer Names'!$A$2:$B$2336,2,FALSE)</f>
        <v>Dochelli</v>
      </c>
      <c r="M1639" s="4">
        <f>DATEDIF(E1639,$K$2,"y")</f>
        <v>59</v>
      </c>
      <c r="N1639" s="4">
        <f>VLOOKUP(A1639,'Medical Examinations'!$A$2:$B$2336,2,FALSE)</f>
        <v>28.785</v>
      </c>
      <c r="O1639" s="4">
        <f>VLOOKUP(A1639,'Medical Examinations'!$A$1:$J$2336,3,FALSE)</f>
        <v>6.6</v>
      </c>
      <c r="P1639" s="4" t="str">
        <f>VLOOKUP(A1639,'Medical Examinations'!$A$1:$J$2336,4,FALSE)</f>
        <v>No</v>
      </c>
      <c r="Q1639" s="4" t="str">
        <f>VLOOKUP(A1639,'Medical Examinations'!$A$1:$J$2336,5,FALSE)</f>
        <v>No</v>
      </c>
      <c r="R1639" s="4">
        <f>VLOOKUP(A1639,'Medical Examinations'!$A$1:$J$2336,7,FALSE)</f>
        <v>0</v>
      </c>
      <c r="S1639" s="4" t="str">
        <f>VLOOKUP(A1639,'Medical Examinations'!$A$1:$J$2336,6,FALSE)</f>
        <v>No</v>
      </c>
      <c r="T1639" s="4" t="str">
        <f>VLOOKUP(A1639,'Medical Examinations'!$A$1:$J$2336,8,FALSE)</f>
        <v>No</v>
      </c>
      <c r="U1639" s="4" t="str">
        <f>VLOOKUP(A1639,'Medical Examinations'!$A$1:$J$2336,9,FALSE)</f>
        <v>Overweight</v>
      </c>
      <c r="V1639" s="4" t="str">
        <f>VLOOKUP(A1639,'Medical Examinations'!$A$1:$J$2336,10,FALSE)</f>
        <v>Diabetes</v>
      </c>
      <c r="W1639" s="4"/>
      <c r="X1639" s="4"/>
    </row>
    <row r="1640" spans="1:24" ht="15.75" thickBot="1" x14ac:dyDescent="0.3">
      <c r="A1640" s="4" t="s">
        <v>1674</v>
      </c>
      <c r="B1640" s="5">
        <v>1958</v>
      </c>
      <c r="C1640" s="4" t="s">
        <v>20</v>
      </c>
      <c r="D1640" s="5">
        <v>14</v>
      </c>
      <c r="E1640" s="5" t="str">
        <f>CONCATENATE(D1640," ",C1640," ",B1640)</f>
        <v>14 Sep 1958</v>
      </c>
      <c r="F1640" s="4" t="str">
        <f>IF(M1640&lt;=30,"20-30",IF(M1640&lt;=40,"31-40",IF(M1640&lt;=50,"41-50","51+")))</f>
        <v>51+</v>
      </c>
      <c r="G1640" s="19">
        <v>14394.56</v>
      </c>
      <c r="H1640" s="4" t="s">
        <v>11</v>
      </c>
      <c r="I1640" s="4" t="s">
        <v>16</v>
      </c>
      <c r="J1640" s="4" t="s">
        <v>170</v>
      </c>
      <c r="K1640" s="4"/>
      <c r="L1640" s="4" t="str">
        <f>VLOOKUP(A1640,'Customer Names'!$A$2:$B$2336,2,FALSE)</f>
        <v>Routon</v>
      </c>
      <c r="M1640" s="4">
        <f>DATEDIF(E1640,$K$2,"y")</f>
        <v>66</v>
      </c>
      <c r="N1640" s="4">
        <f>VLOOKUP(A1640,'Medical Examinations'!$A$2:$B$2336,2,FALSE)</f>
        <v>26.41</v>
      </c>
      <c r="O1640" s="4">
        <f>VLOOKUP(A1640,'Medical Examinations'!$A$1:$J$2336,3,FALSE)</f>
        <v>8.11</v>
      </c>
      <c r="P1640" s="4" t="str">
        <f>VLOOKUP(A1640,'Medical Examinations'!$A$1:$J$2336,4,FALSE)</f>
        <v>No</v>
      </c>
      <c r="Q1640" s="4" t="str">
        <f>VLOOKUP(A1640,'Medical Examinations'!$A$1:$J$2336,5,FALSE)</f>
        <v>No</v>
      </c>
      <c r="R1640" s="4">
        <f>VLOOKUP(A1640,'Medical Examinations'!$A$1:$J$2336,7,FALSE)</f>
        <v>3</v>
      </c>
      <c r="S1640" s="4" t="str">
        <f>VLOOKUP(A1640,'Medical Examinations'!$A$1:$J$2336,6,FALSE)</f>
        <v>No</v>
      </c>
      <c r="T1640" s="4" t="str">
        <f>VLOOKUP(A1640,'Medical Examinations'!$A$1:$J$2336,8,FALSE)</f>
        <v>No</v>
      </c>
      <c r="U1640" s="4" t="str">
        <f>VLOOKUP(A1640,'Medical Examinations'!$A$1:$J$2336,9,FALSE)</f>
        <v>Overweight</v>
      </c>
      <c r="V1640" s="4" t="str">
        <f>VLOOKUP(A1640,'Medical Examinations'!$A$1:$J$2336,10,FALSE)</f>
        <v>Diabetes</v>
      </c>
      <c r="W1640" s="4"/>
      <c r="X1640" s="4"/>
    </row>
    <row r="1641" spans="1:24" ht="15.75" thickBot="1" x14ac:dyDescent="0.3">
      <c r="A1641" s="4" t="s">
        <v>1675</v>
      </c>
      <c r="B1641" s="5">
        <v>1958</v>
      </c>
      <c r="C1641" s="4" t="s">
        <v>10</v>
      </c>
      <c r="D1641" s="5">
        <v>29</v>
      </c>
      <c r="E1641" s="5" t="str">
        <f>CONCATENATE(D1641," ",C1641," ",B1641)</f>
        <v>29 Jul 1958</v>
      </c>
      <c r="F1641" s="4" t="str">
        <f>IF(M1641&lt;=30,"20-30",IF(M1641&lt;=40,"31-40",IF(M1641&lt;=50,"41-50","51+")))</f>
        <v>51+</v>
      </c>
      <c r="G1641" s="19">
        <v>14410.93</v>
      </c>
      <c r="H1641" s="4" t="s">
        <v>11</v>
      </c>
      <c r="I1641" s="4" t="s">
        <v>11</v>
      </c>
      <c r="J1641" s="4" t="s">
        <v>168</v>
      </c>
      <c r="K1641" s="4"/>
      <c r="L1641" s="4" t="str">
        <f>VLOOKUP(A1641,'Customer Names'!$A$2:$B$2336,2,FALSE)</f>
        <v>Power</v>
      </c>
      <c r="M1641" s="4">
        <f>DATEDIF(E1641,$K$2,"y")</f>
        <v>66</v>
      </c>
      <c r="N1641" s="4">
        <f>VLOOKUP(A1641,'Medical Examinations'!$A$2:$B$2336,2,FALSE)</f>
        <v>38.19</v>
      </c>
      <c r="O1641" s="4">
        <f>VLOOKUP(A1641,'Medical Examinations'!$A$1:$J$2336,3,FALSE)</f>
        <v>10.49</v>
      </c>
      <c r="P1641" s="4" t="str">
        <f>VLOOKUP(A1641,'Medical Examinations'!$A$1:$J$2336,4,FALSE)</f>
        <v>No</v>
      </c>
      <c r="Q1641" s="4" t="str">
        <f>VLOOKUP(A1641,'Medical Examinations'!$A$1:$J$2336,5,FALSE)</f>
        <v>No</v>
      </c>
      <c r="R1641" s="4">
        <f>VLOOKUP(A1641,'Medical Examinations'!$A$1:$J$2336,7,FALSE)</f>
        <v>3</v>
      </c>
      <c r="S1641" s="4" t="str">
        <f>VLOOKUP(A1641,'Medical Examinations'!$A$1:$J$2336,6,FALSE)</f>
        <v>No</v>
      </c>
      <c r="T1641" s="4" t="str">
        <f>VLOOKUP(A1641,'Medical Examinations'!$A$1:$J$2336,8,FALSE)</f>
        <v>No</v>
      </c>
      <c r="U1641" s="4" t="str">
        <f>VLOOKUP(A1641,'Medical Examinations'!$A$1:$J$2336,9,FALSE)</f>
        <v>Obesity</v>
      </c>
      <c r="V1641" s="4" t="str">
        <f>VLOOKUP(A1641,'Medical Examinations'!$A$1:$J$2336,10,FALSE)</f>
        <v>Diabetes</v>
      </c>
      <c r="W1641" s="4"/>
      <c r="X1641" s="4"/>
    </row>
    <row r="1642" spans="1:24" ht="15.75" thickBot="1" x14ac:dyDescent="0.3">
      <c r="A1642" s="4" t="s">
        <v>1676</v>
      </c>
      <c r="B1642" s="5">
        <v>1958</v>
      </c>
      <c r="C1642" s="4" t="s">
        <v>20</v>
      </c>
      <c r="D1642" s="5">
        <v>20</v>
      </c>
      <c r="E1642" s="5" t="str">
        <f>CONCATENATE(D1642," ",C1642," ",B1642)</f>
        <v>20 Sep 1958</v>
      </c>
      <c r="F1642" s="4" t="str">
        <f>IF(M1642&lt;=30,"20-30",IF(M1642&lt;=40,"31-40",IF(M1642&lt;=50,"41-50","51+")))</f>
        <v>51+</v>
      </c>
      <c r="G1642" s="19">
        <v>14418.28</v>
      </c>
      <c r="H1642" s="4" t="s">
        <v>11</v>
      </c>
      <c r="I1642" s="4" t="s">
        <v>12</v>
      </c>
      <c r="J1642" s="4" t="s">
        <v>13</v>
      </c>
      <c r="K1642" s="4"/>
      <c r="L1642" s="4" t="str">
        <f>VLOOKUP(A1642,'Customer Names'!$A$2:$B$2336,2,FALSE)</f>
        <v>Looi</v>
      </c>
      <c r="M1642" s="4">
        <f>DATEDIF(E1642,$K$2,"y")</f>
        <v>66</v>
      </c>
      <c r="N1642" s="4">
        <f>VLOOKUP(A1642,'Medical Examinations'!$A$2:$B$2336,2,FALSE)</f>
        <v>39.159999999999997</v>
      </c>
      <c r="O1642" s="4">
        <f>VLOOKUP(A1642,'Medical Examinations'!$A$1:$J$2336,3,FALSE)</f>
        <v>8.08</v>
      </c>
      <c r="P1642" s="4" t="str">
        <f>VLOOKUP(A1642,'Medical Examinations'!$A$1:$J$2336,4,FALSE)</f>
        <v>No</v>
      </c>
      <c r="Q1642" s="4" t="str">
        <f>VLOOKUP(A1642,'Medical Examinations'!$A$1:$J$2336,5,FALSE)</f>
        <v>No</v>
      </c>
      <c r="R1642" s="4">
        <f>VLOOKUP(A1642,'Medical Examinations'!$A$1:$J$2336,7,FALSE)</f>
        <v>3</v>
      </c>
      <c r="S1642" s="4" t="str">
        <f>VLOOKUP(A1642,'Medical Examinations'!$A$1:$J$2336,6,FALSE)</f>
        <v>No</v>
      </c>
      <c r="T1642" s="4" t="str">
        <f>VLOOKUP(A1642,'Medical Examinations'!$A$1:$J$2336,8,FALSE)</f>
        <v>No</v>
      </c>
      <c r="U1642" s="4" t="str">
        <f>VLOOKUP(A1642,'Medical Examinations'!$A$1:$J$2336,9,FALSE)</f>
        <v>Obesity</v>
      </c>
      <c r="V1642" s="4" t="str">
        <f>VLOOKUP(A1642,'Medical Examinations'!$A$1:$J$2336,10,FALSE)</f>
        <v>Diabetes</v>
      </c>
      <c r="W1642" s="4"/>
      <c r="X1642" s="4"/>
    </row>
    <row r="1643" spans="1:24" ht="15.75" thickBot="1" x14ac:dyDescent="0.3">
      <c r="A1643" s="4" t="s">
        <v>1677</v>
      </c>
      <c r="B1643" s="5">
        <v>1999</v>
      </c>
      <c r="C1643" s="4" t="s">
        <v>34</v>
      </c>
      <c r="D1643" s="5">
        <v>10</v>
      </c>
      <c r="E1643" s="5" t="str">
        <f>CONCATENATE(D1643," ",C1643," ",B1643)</f>
        <v>10 Aug 1999</v>
      </c>
      <c r="F1643" s="4" t="str">
        <f>IF(M1643&lt;=30,"20-30",IF(M1643&lt;=40,"31-40",IF(M1643&lt;=50,"41-50","51+")))</f>
        <v>20-30</v>
      </c>
      <c r="G1643" s="19">
        <v>14426.07</v>
      </c>
      <c r="H1643" s="4" t="s">
        <v>11</v>
      </c>
      <c r="I1643" s="4" t="s">
        <v>16</v>
      </c>
      <c r="J1643" s="4" t="s">
        <v>23</v>
      </c>
      <c r="K1643" s="4"/>
      <c r="L1643" s="4" t="str">
        <f>VLOOKUP(A1643,'Customer Names'!$A$2:$B$2336,2,FALSE)</f>
        <v>Hevner</v>
      </c>
      <c r="M1643" s="4">
        <f>DATEDIF(E1643,$K$2,"y")</f>
        <v>25</v>
      </c>
      <c r="N1643" s="4">
        <f>VLOOKUP(A1643,'Medical Examinations'!$A$2:$B$2336,2,FALSE)</f>
        <v>23.18</v>
      </c>
      <c r="O1643" s="4">
        <f>VLOOKUP(A1643,'Medical Examinations'!$A$1:$J$2336,3,FALSE)</f>
        <v>6.13</v>
      </c>
      <c r="P1643" s="4" t="str">
        <f>VLOOKUP(A1643,'Medical Examinations'!$A$1:$J$2336,4,FALSE)</f>
        <v>No</v>
      </c>
      <c r="Q1643" s="4" t="str">
        <f>VLOOKUP(A1643,'Medical Examinations'!$A$1:$J$2336,5,FALSE)</f>
        <v>No</v>
      </c>
      <c r="R1643" s="4">
        <f>VLOOKUP(A1643,'Medical Examinations'!$A$1:$J$2336,7,FALSE)</f>
        <v>0</v>
      </c>
      <c r="S1643" s="4" t="str">
        <f>VLOOKUP(A1643,'Medical Examinations'!$A$1:$J$2336,6,FALSE)</f>
        <v>No</v>
      </c>
      <c r="T1643" s="4" t="str">
        <f>VLOOKUP(A1643,'Medical Examinations'!$A$1:$J$2336,8,FALSE)</f>
        <v>No</v>
      </c>
      <c r="U1643" s="4" t="str">
        <f>VLOOKUP(A1643,'Medical Examinations'!$A$1:$J$2336,9,FALSE)</f>
        <v>Normal Weight</v>
      </c>
      <c r="V1643" s="4" t="str">
        <f>VLOOKUP(A1643,'Medical Examinations'!$A$1:$J$2336,10,FALSE)</f>
        <v>Prediabetes</v>
      </c>
      <c r="W1643" s="4"/>
      <c r="X1643" s="4"/>
    </row>
    <row r="1644" spans="1:24" ht="15.75" thickBot="1" x14ac:dyDescent="0.3">
      <c r="A1644" s="4" t="s">
        <v>1678</v>
      </c>
      <c r="B1644" s="5">
        <v>1967</v>
      </c>
      <c r="C1644" s="4" t="s">
        <v>34</v>
      </c>
      <c r="D1644" s="5">
        <v>15</v>
      </c>
      <c r="E1644" s="5" t="str">
        <f>CONCATENATE(D1644," ",C1644," ",B1644)</f>
        <v>15 Aug 1967</v>
      </c>
      <c r="F1644" s="4" t="str">
        <f>IF(M1644&lt;=30,"20-30",IF(M1644&lt;=40,"31-40",IF(M1644&lt;=50,"41-50","51+")))</f>
        <v>51+</v>
      </c>
      <c r="G1644" s="19">
        <v>14426.66</v>
      </c>
      <c r="H1644" s="4" t="s">
        <v>11</v>
      </c>
      <c r="I1644" s="4" t="s">
        <v>11</v>
      </c>
      <c r="J1644" s="4" t="s">
        <v>535</v>
      </c>
      <c r="K1644" s="4"/>
      <c r="L1644" s="4" t="str">
        <f>VLOOKUP(A1644,'Customer Names'!$A$2:$B$2336,2,FALSE)</f>
        <v>McCollum</v>
      </c>
      <c r="M1644" s="4">
        <f>DATEDIF(E1644,$K$2,"y")</f>
        <v>57</v>
      </c>
      <c r="N1644" s="4">
        <f>VLOOKUP(A1644,'Medical Examinations'!$A$2:$B$2336,2,FALSE)</f>
        <v>36.08</v>
      </c>
      <c r="O1644" s="4">
        <f>VLOOKUP(A1644,'Medical Examinations'!$A$1:$J$2336,3,FALSE)</f>
        <v>10.33</v>
      </c>
      <c r="P1644" s="4" t="str">
        <f>VLOOKUP(A1644,'Medical Examinations'!$A$1:$J$2336,4,FALSE)</f>
        <v>Yes</v>
      </c>
      <c r="Q1644" s="4" t="str">
        <f>VLOOKUP(A1644,'Medical Examinations'!$A$1:$J$2336,5,FALSE)</f>
        <v>No</v>
      </c>
      <c r="R1644" s="4">
        <f>VLOOKUP(A1644,'Medical Examinations'!$A$1:$J$2336,7,FALSE)</f>
        <v>0</v>
      </c>
      <c r="S1644" s="4" t="str">
        <f>VLOOKUP(A1644,'Medical Examinations'!$A$1:$J$2336,6,FALSE)</f>
        <v>No</v>
      </c>
      <c r="T1644" s="4" t="str">
        <f>VLOOKUP(A1644,'Medical Examinations'!$A$1:$J$2336,8,FALSE)</f>
        <v>No</v>
      </c>
      <c r="U1644" s="4" t="str">
        <f>VLOOKUP(A1644,'Medical Examinations'!$A$1:$J$2336,9,FALSE)</f>
        <v>Obesity</v>
      </c>
      <c r="V1644" s="4" t="str">
        <f>VLOOKUP(A1644,'Medical Examinations'!$A$1:$J$2336,10,FALSE)</f>
        <v>Diabetes</v>
      </c>
      <c r="W1644" s="4"/>
      <c r="X1644" s="4"/>
    </row>
    <row r="1645" spans="1:24" ht="15.75" thickBot="1" x14ac:dyDescent="0.3">
      <c r="A1645" s="4" t="s">
        <v>1679</v>
      </c>
      <c r="B1645" s="5">
        <v>1967</v>
      </c>
      <c r="C1645" s="4" t="s">
        <v>15</v>
      </c>
      <c r="D1645" s="5">
        <v>4</v>
      </c>
      <c r="E1645" s="5" t="str">
        <f>CONCATENATE(D1645," ",C1645," ",B1645)</f>
        <v>4 Nov 1967</v>
      </c>
      <c r="F1645" s="4" t="str">
        <f>IF(M1645&lt;=30,"20-30",IF(M1645&lt;=40,"31-40",IF(M1645&lt;=50,"41-50","51+")))</f>
        <v>51+</v>
      </c>
      <c r="G1645" s="19">
        <v>14427.63</v>
      </c>
      <c r="H1645" s="4" t="s">
        <v>11</v>
      </c>
      <c r="I1645" s="4" t="s">
        <v>11</v>
      </c>
      <c r="J1645" s="4" t="s">
        <v>300</v>
      </c>
      <c r="K1645" s="4"/>
      <c r="L1645" s="4" t="str">
        <f>VLOOKUP(A1645,'Customer Names'!$A$2:$B$2336,2,FALSE)</f>
        <v>Corona Iturriaga</v>
      </c>
      <c r="M1645" s="4">
        <f>DATEDIF(E1645,$K$2,"y")</f>
        <v>57</v>
      </c>
      <c r="N1645" s="4">
        <f>VLOOKUP(A1645,'Medical Examinations'!$A$2:$B$2336,2,FALSE)</f>
        <v>36.47</v>
      </c>
      <c r="O1645" s="4">
        <f>VLOOKUP(A1645,'Medical Examinations'!$A$1:$J$2336,3,FALSE)</f>
        <v>8.23</v>
      </c>
      <c r="P1645" s="4" t="str">
        <f>VLOOKUP(A1645,'Medical Examinations'!$A$1:$J$2336,4,FALSE)</f>
        <v>Yes</v>
      </c>
      <c r="Q1645" s="4" t="str">
        <f>VLOOKUP(A1645,'Medical Examinations'!$A$1:$J$2336,5,FALSE)</f>
        <v>No</v>
      </c>
      <c r="R1645" s="4">
        <f>VLOOKUP(A1645,'Medical Examinations'!$A$1:$J$2336,7,FALSE)</f>
        <v>0</v>
      </c>
      <c r="S1645" s="4" t="str">
        <f>VLOOKUP(A1645,'Medical Examinations'!$A$1:$J$2336,6,FALSE)</f>
        <v>No</v>
      </c>
      <c r="T1645" s="4" t="str">
        <f>VLOOKUP(A1645,'Medical Examinations'!$A$1:$J$2336,8,FALSE)</f>
        <v>No</v>
      </c>
      <c r="U1645" s="4" t="str">
        <f>VLOOKUP(A1645,'Medical Examinations'!$A$1:$J$2336,9,FALSE)</f>
        <v>Obesity</v>
      </c>
      <c r="V1645" s="4" t="str">
        <f>VLOOKUP(A1645,'Medical Examinations'!$A$1:$J$2336,10,FALSE)</f>
        <v>Diabetes</v>
      </c>
      <c r="W1645" s="4"/>
      <c r="X1645" s="4"/>
    </row>
    <row r="1646" spans="1:24" ht="15.75" thickBot="1" x14ac:dyDescent="0.3">
      <c r="A1646" s="4" t="s">
        <v>1680</v>
      </c>
      <c r="B1646" s="5">
        <v>1959</v>
      </c>
      <c r="C1646" s="4" t="s">
        <v>18</v>
      </c>
      <c r="D1646" s="5">
        <v>29</v>
      </c>
      <c r="E1646" s="5" t="str">
        <f>CONCATENATE(D1646," ",C1646," ",B1646)</f>
        <v>29 Jun 1959</v>
      </c>
      <c r="F1646" s="4" t="str">
        <f>IF(M1646&lt;=30,"20-30",IF(M1646&lt;=40,"31-40",IF(M1646&lt;=50,"41-50","51+")))</f>
        <v>51+</v>
      </c>
      <c r="G1646" s="19">
        <v>14449.85</v>
      </c>
      <c r="H1646" s="4" t="s">
        <v>11</v>
      </c>
      <c r="I1646" s="4" t="s">
        <v>16</v>
      </c>
      <c r="J1646" s="4" t="s">
        <v>247</v>
      </c>
      <c r="K1646" s="4"/>
      <c r="L1646" s="4" t="str">
        <f>VLOOKUP(A1646,'Customer Names'!$A$2:$B$2336,2,FALSE)</f>
        <v>Forte</v>
      </c>
      <c r="M1646" s="4">
        <f>DATEDIF(E1646,$K$2,"y")</f>
        <v>65</v>
      </c>
      <c r="N1646" s="4">
        <f>VLOOKUP(A1646,'Medical Examinations'!$A$2:$B$2336,2,FALSE)</f>
        <v>21.66</v>
      </c>
      <c r="O1646" s="4">
        <f>VLOOKUP(A1646,'Medical Examinations'!$A$1:$J$2336,3,FALSE)</f>
        <v>5.2</v>
      </c>
      <c r="P1646" s="4" t="str">
        <f>VLOOKUP(A1646,'Medical Examinations'!$A$1:$J$2336,4,FALSE)</f>
        <v>Yes</v>
      </c>
      <c r="Q1646" s="4" t="str">
        <f>VLOOKUP(A1646,'Medical Examinations'!$A$1:$J$2336,5,FALSE)</f>
        <v>No</v>
      </c>
      <c r="R1646" s="4">
        <f>VLOOKUP(A1646,'Medical Examinations'!$A$1:$J$2336,7,FALSE)</f>
        <v>2</v>
      </c>
      <c r="S1646" s="4" t="str">
        <f>VLOOKUP(A1646,'Medical Examinations'!$A$1:$J$2336,6,FALSE)</f>
        <v>No</v>
      </c>
      <c r="T1646" s="4" t="str">
        <f>VLOOKUP(A1646,'Medical Examinations'!$A$1:$J$2336,8,FALSE)</f>
        <v>No</v>
      </c>
      <c r="U1646" s="4" t="str">
        <f>VLOOKUP(A1646,'Medical Examinations'!$A$1:$J$2336,9,FALSE)</f>
        <v>Normal Weight</v>
      </c>
      <c r="V1646" s="4" t="str">
        <f>VLOOKUP(A1646,'Medical Examinations'!$A$1:$J$2336,10,FALSE)</f>
        <v>Normal</v>
      </c>
      <c r="W1646" s="4"/>
      <c r="X1646" s="4"/>
    </row>
    <row r="1647" spans="1:24" ht="15.75" thickBot="1" x14ac:dyDescent="0.3">
      <c r="A1647" s="4" t="s">
        <v>1681</v>
      </c>
      <c r="B1647" s="5">
        <v>1959</v>
      </c>
      <c r="C1647" s="4" t="s">
        <v>34</v>
      </c>
      <c r="D1647" s="5">
        <v>3</v>
      </c>
      <c r="E1647" s="5" t="str">
        <f>CONCATENATE(D1647," ",C1647," ",B1647)</f>
        <v>3 Aug 1959</v>
      </c>
      <c r="F1647" s="4" t="str">
        <f>IF(M1647&lt;=30,"20-30",IF(M1647&lt;=40,"31-40",IF(M1647&lt;=50,"41-50","51+")))</f>
        <v>51+</v>
      </c>
      <c r="G1647" s="19">
        <v>14451.84</v>
      </c>
      <c r="H1647" s="4" t="s">
        <v>11</v>
      </c>
      <c r="I1647" s="4" t="s">
        <v>12</v>
      </c>
      <c r="J1647" s="4" t="s">
        <v>249</v>
      </c>
      <c r="K1647" s="4"/>
      <c r="L1647" s="4" t="str">
        <f>VLOOKUP(A1647,'Customer Names'!$A$2:$B$2336,2,FALSE)</f>
        <v>Nelson</v>
      </c>
      <c r="M1647" s="4">
        <f>DATEDIF(E1647,$K$2,"y")</f>
        <v>65</v>
      </c>
      <c r="N1647" s="4">
        <f>VLOOKUP(A1647,'Medical Examinations'!$A$2:$B$2336,2,FALSE)</f>
        <v>23.085000000000001</v>
      </c>
      <c r="O1647" s="4">
        <f>VLOOKUP(A1647,'Medical Examinations'!$A$1:$J$2336,3,FALSE)</f>
        <v>4.2699999999999996</v>
      </c>
      <c r="P1647" s="4" t="str">
        <f>VLOOKUP(A1647,'Medical Examinations'!$A$1:$J$2336,4,FALSE)</f>
        <v>Yes</v>
      </c>
      <c r="Q1647" s="4" t="str">
        <f>VLOOKUP(A1647,'Medical Examinations'!$A$1:$J$2336,5,FALSE)</f>
        <v>No</v>
      </c>
      <c r="R1647" s="4">
        <f>VLOOKUP(A1647,'Medical Examinations'!$A$1:$J$2336,7,FALSE)</f>
        <v>2</v>
      </c>
      <c r="S1647" s="4" t="str">
        <f>VLOOKUP(A1647,'Medical Examinations'!$A$1:$J$2336,6,FALSE)</f>
        <v>No</v>
      </c>
      <c r="T1647" s="4" t="str">
        <f>VLOOKUP(A1647,'Medical Examinations'!$A$1:$J$2336,8,FALSE)</f>
        <v>No</v>
      </c>
      <c r="U1647" s="4" t="str">
        <f>VLOOKUP(A1647,'Medical Examinations'!$A$1:$J$2336,9,FALSE)</f>
        <v>Normal Weight</v>
      </c>
      <c r="V1647" s="4" t="str">
        <f>VLOOKUP(A1647,'Medical Examinations'!$A$1:$J$2336,10,FALSE)</f>
        <v>Normal</v>
      </c>
      <c r="W1647" s="4"/>
      <c r="X1647" s="4"/>
    </row>
    <row r="1648" spans="1:24" ht="15.75" thickBot="1" x14ac:dyDescent="0.3">
      <c r="A1648" s="4" t="s">
        <v>1682</v>
      </c>
      <c r="B1648" s="5">
        <v>1996</v>
      </c>
      <c r="C1648" s="4" t="s">
        <v>15</v>
      </c>
      <c r="D1648" s="5">
        <v>10</v>
      </c>
      <c r="E1648" s="5" t="str">
        <f>CONCATENATE(D1648," ",C1648," ",B1648)</f>
        <v>10 Nov 1996</v>
      </c>
      <c r="F1648" s="4" t="str">
        <f>IF(M1648&lt;=30,"20-30",IF(M1648&lt;=40,"31-40",IF(M1648&lt;=50,"41-50","51+")))</f>
        <v>20-30</v>
      </c>
      <c r="G1648" s="19">
        <v>14455.64</v>
      </c>
      <c r="H1648" s="4" t="s">
        <v>11</v>
      </c>
      <c r="I1648" s="4" t="s">
        <v>12</v>
      </c>
      <c r="J1648" s="4" t="s">
        <v>247</v>
      </c>
      <c r="K1648" s="4"/>
      <c r="L1648" s="4" t="str">
        <f>VLOOKUP(A1648,'Customer Names'!$A$2:$B$2336,2,FALSE)</f>
        <v>Thompson</v>
      </c>
      <c r="M1648" s="4">
        <f>DATEDIF(E1648,$K$2,"y")</f>
        <v>28</v>
      </c>
      <c r="N1648" s="4">
        <f>VLOOKUP(A1648,'Medical Examinations'!$A$2:$B$2336,2,FALSE)</f>
        <v>17.195</v>
      </c>
      <c r="O1648" s="4">
        <f>VLOOKUP(A1648,'Medical Examinations'!$A$1:$J$2336,3,FALSE)</f>
        <v>5.29</v>
      </c>
      <c r="P1648" s="4" t="str">
        <f>VLOOKUP(A1648,'Medical Examinations'!$A$1:$J$2336,4,FALSE)</f>
        <v>Yes</v>
      </c>
      <c r="Q1648" s="4" t="str">
        <f>VLOOKUP(A1648,'Medical Examinations'!$A$1:$J$2336,5,FALSE)</f>
        <v>No</v>
      </c>
      <c r="R1648" s="4">
        <f>VLOOKUP(A1648,'Medical Examinations'!$A$1:$J$2336,7,FALSE)</f>
        <v>0</v>
      </c>
      <c r="S1648" s="4" t="str">
        <f>VLOOKUP(A1648,'Medical Examinations'!$A$1:$J$2336,6,FALSE)</f>
        <v>No</v>
      </c>
      <c r="T1648" s="4" t="str">
        <f>VLOOKUP(A1648,'Medical Examinations'!$A$1:$J$2336,8,FALSE)</f>
        <v>Yes</v>
      </c>
      <c r="U1648" s="4" t="str">
        <f>VLOOKUP(A1648,'Medical Examinations'!$A$1:$J$2336,9,FALSE)</f>
        <v>Underweight</v>
      </c>
      <c r="V1648" s="4" t="str">
        <f>VLOOKUP(A1648,'Medical Examinations'!$A$1:$J$2336,10,FALSE)</f>
        <v>Normal</v>
      </c>
      <c r="W1648" s="4"/>
      <c r="X1648" s="4"/>
    </row>
    <row r="1649" spans="1:24" ht="15.75" thickBot="1" x14ac:dyDescent="0.3">
      <c r="A1649" s="4" t="s">
        <v>1683</v>
      </c>
      <c r="B1649" s="5">
        <v>1976</v>
      </c>
      <c r="C1649" s="4" t="s">
        <v>15</v>
      </c>
      <c r="D1649" s="5">
        <v>27</v>
      </c>
      <c r="E1649" s="5" t="str">
        <f>CONCATENATE(D1649," ",C1649," ",B1649)</f>
        <v>27 Nov 1976</v>
      </c>
      <c r="F1649" s="4" t="str">
        <f>IF(M1649&lt;=30,"20-30",IF(M1649&lt;=40,"31-40",IF(M1649&lt;=50,"41-50","51+")))</f>
        <v>41-50</v>
      </c>
      <c r="G1649" s="19">
        <v>14470.01</v>
      </c>
      <c r="H1649" s="4" t="s">
        <v>11</v>
      </c>
      <c r="I1649" s="4" t="s">
        <v>12</v>
      </c>
      <c r="J1649" s="4" t="s">
        <v>23</v>
      </c>
      <c r="K1649" s="4"/>
      <c r="L1649" s="4" t="str">
        <f>VLOOKUP(A1649,'Customer Names'!$A$2:$B$2336,2,FALSE)</f>
        <v>Mason Cox</v>
      </c>
      <c r="M1649" s="4">
        <f>DATEDIF(E1649,$K$2,"y")</f>
        <v>48</v>
      </c>
      <c r="N1649" s="4">
        <f>VLOOKUP(A1649,'Medical Examinations'!$A$2:$B$2336,2,FALSE)</f>
        <v>41.26</v>
      </c>
      <c r="O1649" s="4">
        <f>VLOOKUP(A1649,'Medical Examinations'!$A$1:$J$2336,3,FALSE)</f>
        <v>5.97</v>
      </c>
      <c r="P1649" s="4" t="str">
        <f>VLOOKUP(A1649,'Medical Examinations'!$A$1:$J$2336,4,FALSE)</f>
        <v>Yes</v>
      </c>
      <c r="Q1649" s="4" t="str">
        <f>VLOOKUP(A1649,'Medical Examinations'!$A$1:$J$2336,5,FALSE)</f>
        <v>No</v>
      </c>
      <c r="R1649" s="4">
        <f>VLOOKUP(A1649,'Medical Examinations'!$A$1:$J$2336,7,FALSE)</f>
        <v>0</v>
      </c>
      <c r="S1649" s="4" t="str">
        <f>VLOOKUP(A1649,'Medical Examinations'!$A$1:$J$2336,6,FALSE)</f>
        <v>No</v>
      </c>
      <c r="T1649" s="4" t="str">
        <f>VLOOKUP(A1649,'Medical Examinations'!$A$1:$J$2336,8,FALSE)</f>
        <v>No</v>
      </c>
      <c r="U1649" s="4" t="str">
        <f>VLOOKUP(A1649,'Medical Examinations'!$A$1:$J$2336,9,FALSE)</f>
        <v>Obesity</v>
      </c>
      <c r="V1649" s="4" t="str">
        <f>VLOOKUP(A1649,'Medical Examinations'!$A$1:$J$2336,10,FALSE)</f>
        <v>Prediabetes</v>
      </c>
      <c r="W1649" s="4"/>
      <c r="X1649" s="4"/>
    </row>
    <row r="1650" spans="1:24" ht="15.75" thickBot="1" x14ac:dyDescent="0.3">
      <c r="A1650" s="4" t="s">
        <v>1684</v>
      </c>
      <c r="B1650" s="5">
        <v>1959</v>
      </c>
      <c r="C1650" s="4" t="s">
        <v>15</v>
      </c>
      <c r="D1650" s="5">
        <v>20</v>
      </c>
      <c r="E1650" s="5" t="str">
        <f>CONCATENATE(D1650," ",C1650," ",B1650)</f>
        <v>20 Nov 1959</v>
      </c>
      <c r="F1650" s="4" t="str">
        <f>IF(M1650&lt;=30,"20-30",IF(M1650&lt;=40,"31-40",IF(M1650&lt;=50,"41-50","51+")))</f>
        <v>51+</v>
      </c>
      <c r="G1650" s="19">
        <v>14474.68</v>
      </c>
      <c r="H1650" s="4" t="s">
        <v>11</v>
      </c>
      <c r="I1650" s="4" t="s">
        <v>11</v>
      </c>
      <c r="J1650" s="4" t="s">
        <v>13</v>
      </c>
      <c r="K1650" s="4"/>
      <c r="L1650" s="4" t="str">
        <f>VLOOKUP(A1650,'Customer Names'!$A$2:$B$2336,2,FALSE)</f>
        <v>Parry</v>
      </c>
      <c r="M1650" s="4">
        <f>DATEDIF(E1650,$K$2,"y")</f>
        <v>65</v>
      </c>
      <c r="N1650" s="4">
        <f>VLOOKUP(A1650,'Medical Examinations'!$A$2:$B$2336,2,FALSE)</f>
        <v>35.200000000000003</v>
      </c>
      <c r="O1650" s="4">
        <f>VLOOKUP(A1650,'Medical Examinations'!$A$1:$J$2336,3,FALSE)</f>
        <v>6.26</v>
      </c>
      <c r="P1650" s="4" t="str">
        <f>VLOOKUP(A1650,'Medical Examinations'!$A$1:$J$2336,4,FALSE)</f>
        <v>Yes</v>
      </c>
      <c r="Q1650" s="4" t="str">
        <f>VLOOKUP(A1650,'Medical Examinations'!$A$1:$J$2336,5,FALSE)</f>
        <v>No</v>
      </c>
      <c r="R1650" s="4">
        <f>VLOOKUP(A1650,'Medical Examinations'!$A$1:$J$2336,7,FALSE)</f>
        <v>2</v>
      </c>
      <c r="S1650" s="4" t="str">
        <f>VLOOKUP(A1650,'Medical Examinations'!$A$1:$J$2336,6,FALSE)</f>
        <v>No</v>
      </c>
      <c r="T1650" s="4" t="str">
        <f>VLOOKUP(A1650,'Medical Examinations'!$A$1:$J$2336,8,FALSE)</f>
        <v>No</v>
      </c>
      <c r="U1650" s="4" t="str">
        <f>VLOOKUP(A1650,'Medical Examinations'!$A$1:$J$2336,9,FALSE)</f>
        <v>Obesity</v>
      </c>
      <c r="V1650" s="4" t="str">
        <f>VLOOKUP(A1650,'Medical Examinations'!$A$1:$J$2336,10,FALSE)</f>
        <v>Prediabetes</v>
      </c>
      <c r="W1650" s="4"/>
      <c r="X1650" s="4"/>
    </row>
    <row r="1651" spans="1:24" ht="15.75" thickBot="1" x14ac:dyDescent="0.3">
      <c r="A1651" s="4" t="s">
        <v>1685</v>
      </c>
      <c r="B1651" s="5">
        <v>1979</v>
      </c>
      <c r="C1651" s="4" t="s">
        <v>36</v>
      </c>
      <c r="D1651" s="5">
        <v>20</v>
      </c>
      <c r="E1651" s="5" t="str">
        <f>CONCATENATE(D1651," ",C1651," ",B1651)</f>
        <v>20 Oct 1979</v>
      </c>
      <c r="F1651" s="4" t="str">
        <f>IF(M1651&lt;=30,"20-30",IF(M1651&lt;=40,"31-40",IF(M1651&lt;=50,"41-50","51+")))</f>
        <v>41-50</v>
      </c>
      <c r="G1651" s="19">
        <v>14478.33</v>
      </c>
      <c r="H1651" s="4" t="s">
        <v>11</v>
      </c>
      <c r="I1651" s="4" t="s">
        <v>11</v>
      </c>
      <c r="J1651" s="4" t="s">
        <v>13</v>
      </c>
      <c r="K1651" s="4"/>
      <c r="L1651" s="4" t="str">
        <f>VLOOKUP(A1651,'Customer Names'!$A$2:$B$2336,2,FALSE)</f>
        <v>Mulley</v>
      </c>
      <c r="M1651" s="4">
        <f>DATEDIF(E1651,$K$2,"y")</f>
        <v>45</v>
      </c>
      <c r="N1651" s="4">
        <f>VLOOKUP(A1651,'Medical Examinations'!$A$2:$B$2336,2,FALSE)</f>
        <v>25.52</v>
      </c>
      <c r="O1651" s="4">
        <f>VLOOKUP(A1651,'Medical Examinations'!$A$1:$J$2336,3,FALSE)</f>
        <v>6.35</v>
      </c>
      <c r="P1651" s="4" t="str">
        <f>VLOOKUP(A1651,'Medical Examinations'!$A$1:$J$2336,4,FALSE)</f>
        <v>No</v>
      </c>
      <c r="Q1651" s="4" t="str">
        <f>VLOOKUP(A1651,'Medical Examinations'!$A$1:$J$2336,5,FALSE)</f>
        <v>No</v>
      </c>
      <c r="R1651" s="4">
        <f>VLOOKUP(A1651,'Medical Examinations'!$A$1:$J$2336,7,FALSE)</f>
        <v>1</v>
      </c>
      <c r="S1651" s="4" t="str">
        <f>VLOOKUP(A1651,'Medical Examinations'!$A$1:$J$2336,6,FALSE)</f>
        <v>Yes</v>
      </c>
      <c r="T1651" s="4" t="str">
        <f>VLOOKUP(A1651,'Medical Examinations'!$A$1:$J$2336,8,FALSE)</f>
        <v>No</v>
      </c>
      <c r="U1651" s="4" t="str">
        <f>VLOOKUP(A1651,'Medical Examinations'!$A$1:$J$2336,9,FALSE)</f>
        <v>Overweight</v>
      </c>
      <c r="V1651" s="4" t="str">
        <f>VLOOKUP(A1651,'Medical Examinations'!$A$1:$J$2336,10,FALSE)</f>
        <v>Prediabetes</v>
      </c>
      <c r="W1651" s="4"/>
      <c r="X1651" s="4"/>
    </row>
    <row r="1652" spans="1:24" ht="15.75" thickBot="1" x14ac:dyDescent="0.3">
      <c r="A1652" s="4" t="s">
        <v>1686</v>
      </c>
      <c r="B1652" s="5">
        <v>1989</v>
      </c>
      <c r="C1652" s="4" t="s">
        <v>10</v>
      </c>
      <c r="D1652" s="5">
        <v>22</v>
      </c>
      <c r="E1652" s="5" t="str">
        <f>CONCATENATE(D1652," ",C1652," ",B1652)</f>
        <v>22 Jul 1989</v>
      </c>
      <c r="F1652" s="4" t="str">
        <f>IF(M1652&lt;=30,"20-30",IF(M1652&lt;=40,"31-40",IF(M1652&lt;=50,"41-50","51+")))</f>
        <v>31-40</v>
      </c>
      <c r="G1652" s="19">
        <v>14507.46</v>
      </c>
      <c r="H1652" s="4" t="s">
        <v>11</v>
      </c>
      <c r="I1652" s="4" t="s">
        <v>12</v>
      </c>
      <c r="J1652" s="4" t="s">
        <v>23</v>
      </c>
      <c r="K1652" s="4"/>
      <c r="L1652" s="4" t="str">
        <f>VLOOKUP(A1652,'Customer Names'!$A$2:$B$2336,2,FALSE)</f>
        <v>Toupin</v>
      </c>
      <c r="M1652" s="4">
        <f>DATEDIF(E1652,$K$2,"y")</f>
        <v>35</v>
      </c>
      <c r="N1652" s="4">
        <f>VLOOKUP(A1652,'Medical Examinations'!$A$2:$B$2336,2,FALSE)</f>
        <v>50.2</v>
      </c>
      <c r="O1652" s="4">
        <f>VLOOKUP(A1652,'Medical Examinations'!$A$1:$J$2336,3,FALSE)</f>
        <v>5.4</v>
      </c>
      <c r="P1652" s="4" t="str">
        <f>VLOOKUP(A1652,'Medical Examinations'!$A$1:$J$2336,4,FALSE)</f>
        <v>No</v>
      </c>
      <c r="Q1652" s="4" t="str">
        <f>VLOOKUP(A1652,'Medical Examinations'!$A$1:$J$2336,5,FALSE)</f>
        <v>No</v>
      </c>
      <c r="R1652" s="4">
        <f>VLOOKUP(A1652,'Medical Examinations'!$A$1:$J$2336,7,FALSE)</f>
        <v>0</v>
      </c>
      <c r="S1652" s="4" t="str">
        <f>VLOOKUP(A1652,'Medical Examinations'!$A$1:$J$2336,6,FALSE)</f>
        <v>No</v>
      </c>
      <c r="T1652" s="4" t="str">
        <f>VLOOKUP(A1652,'Medical Examinations'!$A$1:$J$2336,8,FALSE)</f>
        <v>No</v>
      </c>
      <c r="U1652" s="4" t="str">
        <f>VLOOKUP(A1652,'Medical Examinations'!$A$1:$J$2336,9,FALSE)</f>
        <v>Obesity</v>
      </c>
      <c r="V1652" s="4" t="str">
        <f>VLOOKUP(A1652,'Medical Examinations'!$A$1:$J$2336,10,FALSE)</f>
        <v>Normal</v>
      </c>
      <c r="W1652" s="4"/>
      <c r="X1652" s="4"/>
    </row>
    <row r="1653" spans="1:24" ht="15.75" thickBot="1" x14ac:dyDescent="0.3">
      <c r="A1653" s="4" t="s">
        <v>1687</v>
      </c>
      <c r="B1653" s="5">
        <v>1989</v>
      </c>
      <c r="C1653" s="4" t="s">
        <v>10</v>
      </c>
      <c r="D1653" s="5">
        <v>14</v>
      </c>
      <c r="E1653" s="5" t="str">
        <f>CONCATENATE(D1653," ",C1653," ",B1653)</f>
        <v>14 Jul 1989</v>
      </c>
      <c r="F1653" s="4" t="str">
        <f>IF(M1653&lt;=30,"20-30",IF(M1653&lt;=40,"31-40",IF(M1653&lt;=50,"41-50","51+")))</f>
        <v>31-40</v>
      </c>
      <c r="G1653" s="19">
        <v>14547.26</v>
      </c>
      <c r="H1653" s="4" t="s">
        <v>11</v>
      </c>
      <c r="I1653" s="4" t="s">
        <v>12</v>
      </c>
      <c r="J1653" s="4" t="s">
        <v>42</v>
      </c>
      <c r="K1653" s="4"/>
      <c r="L1653" s="4" t="str">
        <f>VLOOKUP(A1653,'Customer Names'!$A$2:$B$2336,2,FALSE)</f>
        <v>Canarecci</v>
      </c>
      <c r="M1653" s="4">
        <f>DATEDIF(E1653,$K$2,"y")</f>
        <v>35</v>
      </c>
      <c r="N1653" s="4">
        <f>VLOOKUP(A1653,'Medical Examinations'!$A$2:$B$2336,2,FALSE)</f>
        <v>51.72</v>
      </c>
      <c r="O1653" s="4">
        <f>VLOOKUP(A1653,'Medical Examinations'!$A$1:$J$2336,3,FALSE)</f>
        <v>5.76</v>
      </c>
      <c r="P1653" s="4" t="str">
        <f>VLOOKUP(A1653,'Medical Examinations'!$A$1:$J$2336,4,FALSE)</f>
        <v>No</v>
      </c>
      <c r="Q1653" s="4" t="str">
        <f>VLOOKUP(A1653,'Medical Examinations'!$A$1:$J$2336,5,FALSE)</f>
        <v>No</v>
      </c>
      <c r="R1653" s="4">
        <f>VLOOKUP(A1653,'Medical Examinations'!$A$1:$J$2336,7,FALSE)</f>
        <v>0</v>
      </c>
      <c r="S1653" s="4" t="str">
        <f>VLOOKUP(A1653,'Medical Examinations'!$A$1:$J$2336,6,FALSE)</f>
        <v>No</v>
      </c>
      <c r="T1653" s="4" t="str">
        <f>VLOOKUP(A1653,'Medical Examinations'!$A$1:$J$2336,8,FALSE)</f>
        <v>No</v>
      </c>
      <c r="U1653" s="4" t="str">
        <f>VLOOKUP(A1653,'Medical Examinations'!$A$1:$J$2336,9,FALSE)</f>
        <v>Obesity</v>
      </c>
      <c r="V1653" s="4" t="str">
        <f>VLOOKUP(A1653,'Medical Examinations'!$A$1:$J$2336,10,FALSE)</f>
        <v>Prediabetes</v>
      </c>
      <c r="W1653" s="4"/>
      <c r="X1653" s="4"/>
    </row>
    <row r="1654" spans="1:24" ht="15.75" thickBot="1" x14ac:dyDescent="0.3">
      <c r="A1654" s="4" t="s">
        <v>1688</v>
      </c>
      <c r="B1654" s="5">
        <v>1998</v>
      </c>
      <c r="C1654" s="4" t="s">
        <v>20</v>
      </c>
      <c r="D1654" s="5">
        <v>12</v>
      </c>
      <c r="E1654" s="5" t="str">
        <f>CONCATENATE(D1654," ",C1654," ",B1654)</f>
        <v>12 Sep 1998</v>
      </c>
      <c r="F1654" s="4" t="str">
        <f>IF(M1654&lt;=30,"20-30",IF(M1654&lt;=40,"31-40",IF(M1654&lt;=50,"41-50","51+")))</f>
        <v>20-30</v>
      </c>
      <c r="G1654" s="19">
        <v>14571.89</v>
      </c>
      <c r="H1654" s="4" t="s">
        <v>11</v>
      </c>
      <c r="I1654" s="4" t="s">
        <v>16</v>
      </c>
      <c r="J1654" s="4" t="s">
        <v>247</v>
      </c>
      <c r="K1654" s="4"/>
      <c r="L1654" s="4" t="str">
        <f>VLOOKUP(A1654,'Customer Names'!$A$2:$B$2336,2,FALSE)</f>
        <v>Hancox</v>
      </c>
      <c r="M1654" s="4">
        <f>DATEDIF(E1654,$K$2,"y")</f>
        <v>26</v>
      </c>
      <c r="N1654" s="4">
        <f>VLOOKUP(A1654,'Medical Examinations'!$A$2:$B$2336,2,FALSE)</f>
        <v>20.52</v>
      </c>
      <c r="O1654" s="4">
        <f>VLOOKUP(A1654,'Medical Examinations'!$A$1:$J$2336,3,FALSE)</f>
        <v>5.45</v>
      </c>
      <c r="P1654" s="4" t="str">
        <f>VLOOKUP(A1654,'Medical Examinations'!$A$1:$J$2336,4,FALSE)</f>
        <v>No</v>
      </c>
      <c r="Q1654" s="4" t="str">
        <f>VLOOKUP(A1654,'Medical Examinations'!$A$1:$J$2336,5,FALSE)</f>
        <v>No</v>
      </c>
      <c r="R1654" s="4">
        <f>VLOOKUP(A1654,'Medical Examinations'!$A$1:$J$2336,7,FALSE)</f>
        <v>1</v>
      </c>
      <c r="S1654" s="4" t="str">
        <f>VLOOKUP(A1654,'Medical Examinations'!$A$1:$J$2336,6,FALSE)</f>
        <v>No</v>
      </c>
      <c r="T1654" s="4" t="str">
        <f>VLOOKUP(A1654,'Medical Examinations'!$A$1:$J$2336,8,FALSE)</f>
        <v>Yes</v>
      </c>
      <c r="U1654" s="4" t="str">
        <f>VLOOKUP(A1654,'Medical Examinations'!$A$1:$J$2336,9,FALSE)</f>
        <v>Normal Weight</v>
      </c>
      <c r="V1654" s="4" t="str">
        <f>VLOOKUP(A1654,'Medical Examinations'!$A$1:$J$2336,10,FALSE)</f>
        <v>Normal</v>
      </c>
      <c r="W1654" s="4"/>
      <c r="X1654" s="4"/>
    </row>
    <row r="1655" spans="1:24" ht="15.75" thickBot="1" x14ac:dyDescent="0.3">
      <c r="A1655" s="4" t="s">
        <v>1689</v>
      </c>
      <c r="B1655" s="5">
        <v>1962</v>
      </c>
      <c r="C1655" s="4" t="s">
        <v>30</v>
      </c>
      <c r="D1655" s="5">
        <v>3</v>
      </c>
      <c r="E1655" s="5" t="str">
        <f>CONCATENATE(D1655," ",C1655," ",B1655)</f>
        <v>3 Dec 1962</v>
      </c>
      <c r="F1655" s="4" t="str">
        <f>IF(M1655&lt;=30,"20-30",IF(M1655&lt;=40,"31-40",IF(M1655&lt;=50,"41-50","51+")))</f>
        <v>51+</v>
      </c>
      <c r="G1655" s="19">
        <v>14574.64</v>
      </c>
      <c r="H1655" s="4" t="s">
        <v>11</v>
      </c>
      <c r="I1655" s="4" t="s">
        <v>16</v>
      </c>
      <c r="J1655" s="4" t="s">
        <v>200</v>
      </c>
      <c r="K1655" s="4"/>
      <c r="L1655" s="4" t="str">
        <f>VLOOKUP(A1655,'Customer Names'!$A$2:$B$2336,2,FALSE)</f>
        <v>Thomason</v>
      </c>
      <c r="M1655" s="4">
        <f>DATEDIF(E1655,$K$2,"y")</f>
        <v>62</v>
      </c>
      <c r="N1655" s="4">
        <f>VLOOKUP(A1655,'Medical Examinations'!$A$2:$B$2336,2,FALSE)</f>
        <v>32.729999999999997</v>
      </c>
      <c r="O1655" s="4">
        <f>VLOOKUP(A1655,'Medical Examinations'!$A$1:$J$2336,3,FALSE)</f>
        <v>7.03</v>
      </c>
      <c r="P1655" s="4" t="str">
        <f>VLOOKUP(A1655,'Medical Examinations'!$A$1:$J$2336,4,FALSE)</f>
        <v>No</v>
      </c>
      <c r="Q1655" s="4" t="str">
        <f>VLOOKUP(A1655,'Medical Examinations'!$A$1:$J$2336,5,FALSE)</f>
        <v>No</v>
      </c>
      <c r="R1655" s="4">
        <f>VLOOKUP(A1655,'Medical Examinations'!$A$1:$J$2336,7,FALSE)</f>
        <v>0</v>
      </c>
      <c r="S1655" s="4" t="str">
        <f>VLOOKUP(A1655,'Medical Examinations'!$A$1:$J$2336,6,FALSE)</f>
        <v>No</v>
      </c>
      <c r="T1655" s="4" t="str">
        <f>VLOOKUP(A1655,'Medical Examinations'!$A$1:$J$2336,8,FALSE)</f>
        <v>No</v>
      </c>
      <c r="U1655" s="4" t="str">
        <f>VLOOKUP(A1655,'Medical Examinations'!$A$1:$J$2336,9,FALSE)</f>
        <v>Obesity</v>
      </c>
      <c r="V1655" s="4" t="str">
        <f>VLOOKUP(A1655,'Medical Examinations'!$A$1:$J$2336,10,FALSE)</f>
        <v>Diabetes</v>
      </c>
      <c r="W1655" s="4"/>
      <c r="X1655" s="4"/>
    </row>
    <row r="1656" spans="1:24" ht="15.75" thickBot="1" x14ac:dyDescent="0.3">
      <c r="A1656" s="4" t="s">
        <v>1690</v>
      </c>
      <c r="B1656" s="5">
        <v>1963</v>
      </c>
      <c r="C1656" s="4" t="s">
        <v>36</v>
      </c>
      <c r="D1656" s="5">
        <v>14</v>
      </c>
      <c r="E1656" s="5" t="str">
        <f>CONCATENATE(D1656," ",C1656," ",B1656)</f>
        <v>14 Oct 1963</v>
      </c>
      <c r="F1656" s="4" t="str">
        <f>IF(M1656&lt;=30,"20-30",IF(M1656&lt;=40,"31-40",IF(M1656&lt;=50,"41-50","51+")))</f>
        <v>51+</v>
      </c>
      <c r="G1656" s="19">
        <v>14590.63</v>
      </c>
      <c r="H1656" s="4" t="s">
        <v>11</v>
      </c>
      <c r="I1656" s="4" t="s">
        <v>16</v>
      </c>
      <c r="J1656" s="4" t="s">
        <v>247</v>
      </c>
      <c r="K1656" s="4"/>
      <c r="L1656" s="4" t="str">
        <f>VLOOKUP(A1656,'Customer Names'!$A$2:$B$2336,2,FALSE)</f>
        <v>Pena</v>
      </c>
      <c r="M1656" s="4">
        <f>DATEDIF(E1656,$K$2,"y")</f>
        <v>61</v>
      </c>
      <c r="N1656" s="4">
        <f>VLOOKUP(A1656,'Medical Examinations'!$A$2:$B$2336,2,FALSE)</f>
        <v>32.395000000000003</v>
      </c>
      <c r="O1656" s="4">
        <f>VLOOKUP(A1656,'Medical Examinations'!$A$1:$J$2336,3,FALSE)</f>
        <v>8.23</v>
      </c>
      <c r="P1656" s="4" t="str">
        <f>VLOOKUP(A1656,'Medical Examinations'!$A$1:$J$2336,4,FALSE)</f>
        <v>Yes</v>
      </c>
      <c r="Q1656" s="4" t="str">
        <f>VLOOKUP(A1656,'Medical Examinations'!$A$1:$J$2336,5,FALSE)</f>
        <v>No</v>
      </c>
      <c r="R1656" s="4">
        <f>VLOOKUP(A1656,'Medical Examinations'!$A$1:$J$2336,7,FALSE)</f>
        <v>1</v>
      </c>
      <c r="S1656" s="4" t="str">
        <f>VLOOKUP(A1656,'Medical Examinations'!$A$1:$J$2336,6,FALSE)</f>
        <v>Yes</v>
      </c>
      <c r="T1656" s="4" t="str">
        <f>VLOOKUP(A1656,'Medical Examinations'!$A$1:$J$2336,8,FALSE)</f>
        <v>No</v>
      </c>
      <c r="U1656" s="4" t="str">
        <f>VLOOKUP(A1656,'Medical Examinations'!$A$1:$J$2336,9,FALSE)</f>
        <v>Obesity</v>
      </c>
      <c r="V1656" s="4" t="str">
        <f>VLOOKUP(A1656,'Medical Examinations'!$A$1:$J$2336,10,FALSE)</f>
        <v>Diabetes</v>
      </c>
      <c r="W1656" s="4"/>
      <c r="X1656" s="4"/>
    </row>
    <row r="1657" spans="1:24" ht="15.75" thickBot="1" x14ac:dyDescent="0.3">
      <c r="A1657" s="4" t="s">
        <v>1691</v>
      </c>
      <c r="B1657" s="5">
        <v>1967</v>
      </c>
      <c r="C1657" s="4" t="s">
        <v>10</v>
      </c>
      <c r="D1657" s="5">
        <v>18</v>
      </c>
      <c r="E1657" s="5" t="str">
        <f>CONCATENATE(D1657," ",C1657," ",B1657)</f>
        <v>18 Jul 1967</v>
      </c>
      <c r="F1657" s="4" t="str">
        <f>IF(M1657&lt;=30,"20-30",IF(M1657&lt;=40,"31-40",IF(M1657&lt;=50,"41-50","51+")))</f>
        <v>51+</v>
      </c>
      <c r="G1657" s="19">
        <v>14600.62</v>
      </c>
      <c r="H1657" s="4" t="s">
        <v>11</v>
      </c>
      <c r="I1657" s="4" t="s">
        <v>12</v>
      </c>
      <c r="J1657" s="4" t="s">
        <v>632</v>
      </c>
      <c r="K1657" s="4"/>
      <c r="L1657" s="4" t="str">
        <f>VLOOKUP(A1657,'Customer Names'!$A$2:$B$2336,2,FALSE)</f>
        <v>Battaglino</v>
      </c>
      <c r="M1657" s="4">
        <f>DATEDIF(E1657,$K$2,"y")</f>
        <v>57</v>
      </c>
      <c r="N1657" s="4">
        <f>VLOOKUP(A1657,'Medical Examinations'!$A$2:$B$2336,2,FALSE)</f>
        <v>36.979999999999997</v>
      </c>
      <c r="O1657" s="4">
        <f>VLOOKUP(A1657,'Medical Examinations'!$A$1:$J$2336,3,FALSE)</f>
        <v>9.56</v>
      </c>
      <c r="P1657" s="4" t="str">
        <f>VLOOKUP(A1657,'Medical Examinations'!$A$1:$J$2336,4,FALSE)</f>
        <v>Yes</v>
      </c>
      <c r="Q1657" s="4" t="str">
        <f>VLOOKUP(A1657,'Medical Examinations'!$A$1:$J$2336,5,FALSE)</f>
        <v>No</v>
      </c>
      <c r="R1657" s="4">
        <f>VLOOKUP(A1657,'Medical Examinations'!$A$1:$J$2336,7,FALSE)</f>
        <v>0</v>
      </c>
      <c r="S1657" s="4" t="str">
        <f>VLOOKUP(A1657,'Medical Examinations'!$A$1:$J$2336,6,FALSE)</f>
        <v>No</v>
      </c>
      <c r="T1657" s="4" t="str">
        <f>VLOOKUP(A1657,'Medical Examinations'!$A$1:$J$2336,8,FALSE)</f>
        <v>No</v>
      </c>
      <c r="U1657" s="4" t="str">
        <f>VLOOKUP(A1657,'Medical Examinations'!$A$1:$J$2336,9,FALSE)</f>
        <v>Obesity</v>
      </c>
      <c r="V1657" s="4" t="str">
        <f>VLOOKUP(A1657,'Medical Examinations'!$A$1:$J$2336,10,FALSE)</f>
        <v>Diabetes</v>
      </c>
      <c r="W1657" s="4"/>
      <c r="X1657" s="4"/>
    </row>
    <row r="1658" spans="1:24" ht="15.75" thickBot="1" x14ac:dyDescent="0.3">
      <c r="A1658" s="4" t="s">
        <v>1692</v>
      </c>
      <c r="B1658" s="5">
        <v>1965</v>
      </c>
      <c r="C1658" s="4" t="s">
        <v>15</v>
      </c>
      <c r="D1658" s="5">
        <v>8</v>
      </c>
      <c r="E1658" s="5" t="str">
        <f>CONCATENATE(D1658," ",C1658," ",B1658)</f>
        <v>8 Nov 1965</v>
      </c>
      <c r="F1658" s="4" t="str">
        <f>IF(M1658&lt;=30,"20-30",IF(M1658&lt;=40,"31-40",IF(M1658&lt;=50,"41-50","51+")))</f>
        <v>51+</v>
      </c>
      <c r="G1658" s="19">
        <v>14612.33</v>
      </c>
      <c r="H1658" s="4" t="s">
        <v>11</v>
      </c>
      <c r="I1658" s="4" t="s">
        <v>12</v>
      </c>
      <c r="J1658" s="4" t="s">
        <v>300</v>
      </c>
      <c r="K1658" s="4"/>
      <c r="L1658" s="4" t="str">
        <f>VLOOKUP(A1658,'Customer Names'!$A$2:$B$2336,2,FALSE)</f>
        <v>Lund</v>
      </c>
      <c r="M1658" s="4">
        <f>DATEDIF(E1658,$K$2,"y")</f>
        <v>59</v>
      </c>
      <c r="N1658" s="4">
        <f>VLOOKUP(A1658,'Medical Examinations'!$A$2:$B$2336,2,FALSE)</f>
        <v>35.5</v>
      </c>
      <c r="O1658" s="4">
        <f>VLOOKUP(A1658,'Medical Examinations'!$A$1:$J$2336,3,FALSE)</f>
        <v>10.37</v>
      </c>
      <c r="P1658" s="4" t="str">
        <f>VLOOKUP(A1658,'Medical Examinations'!$A$1:$J$2336,4,FALSE)</f>
        <v>No</v>
      </c>
      <c r="Q1658" s="4" t="str">
        <f>VLOOKUP(A1658,'Medical Examinations'!$A$1:$J$2336,5,FALSE)</f>
        <v>No</v>
      </c>
      <c r="R1658" s="4">
        <f>VLOOKUP(A1658,'Medical Examinations'!$A$1:$J$2336,7,FALSE)</f>
        <v>0</v>
      </c>
      <c r="S1658" s="4" t="str">
        <f>VLOOKUP(A1658,'Medical Examinations'!$A$1:$J$2336,6,FALSE)</f>
        <v>No</v>
      </c>
      <c r="T1658" s="4" t="str">
        <f>VLOOKUP(A1658,'Medical Examinations'!$A$1:$J$2336,8,FALSE)</f>
        <v>No</v>
      </c>
      <c r="U1658" s="4" t="str">
        <f>VLOOKUP(A1658,'Medical Examinations'!$A$1:$J$2336,9,FALSE)</f>
        <v>Obesity</v>
      </c>
      <c r="V1658" s="4" t="str">
        <f>VLOOKUP(A1658,'Medical Examinations'!$A$1:$J$2336,10,FALSE)</f>
        <v>Diabetes</v>
      </c>
      <c r="W1658" s="4"/>
      <c r="X1658" s="4"/>
    </row>
    <row r="1659" spans="1:24" ht="15.75" thickBot="1" x14ac:dyDescent="0.3">
      <c r="A1659" s="4" t="s">
        <v>1693</v>
      </c>
      <c r="B1659" s="5">
        <v>1991</v>
      </c>
      <c r="C1659" s="4" t="s">
        <v>34</v>
      </c>
      <c r="D1659" s="5">
        <v>21</v>
      </c>
      <c r="E1659" s="5" t="str">
        <f>CONCATENATE(D1659," ",C1659," ",B1659)</f>
        <v>21 Aug 1991</v>
      </c>
      <c r="F1659" s="4" t="str">
        <f>IF(M1659&lt;=30,"20-30",IF(M1659&lt;=40,"31-40",IF(M1659&lt;=50,"41-50","51+")))</f>
        <v>31-40</v>
      </c>
      <c r="G1659" s="19">
        <v>14630.52</v>
      </c>
      <c r="H1659" s="4" t="s">
        <v>11</v>
      </c>
      <c r="I1659" s="4" t="s">
        <v>12</v>
      </c>
      <c r="J1659" s="4" t="s">
        <v>42</v>
      </c>
      <c r="K1659" s="4"/>
      <c r="L1659" s="4" t="str">
        <f>VLOOKUP(A1659,'Customer Names'!$A$2:$B$2336,2,FALSE)</f>
        <v>Muhly</v>
      </c>
      <c r="M1659" s="4">
        <f>DATEDIF(E1659,$K$2,"y")</f>
        <v>33</v>
      </c>
      <c r="N1659" s="4">
        <f>VLOOKUP(A1659,'Medical Examinations'!$A$2:$B$2336,2,FALSE)</f>
        <v>53.48</v>
      </c>
      <c r="O1659" s="4">
        <f>VLOOKUP(A1659,'Medical Examinations'!$A$1:$J$2336,3,FALSE)</f>
        <v>5.64</v>
      </c>
      <c r="P1659" s="4" t="str">
        <f>VLOOKUP(A1659,'Medical Examinations'!$A$1:$J$2336,4,FALSE)</f>
        <v>No</v>
      </c>
      <c r="Q1659" s="4" t="str">
        <f>VLOOKUP(A1659,'Medical Examinations'!$A$1:$J$2336,5,FALSE)</f>
        <v>No</v>
      </c>
      <c r="R1659" s="4">
        <f>VLOOKUP(A1659,'Medical Examinations'!$A$1:$J$2336,7,FALSE)</f>
        <v>0</v>
      </c>
      <c r="S1659" s="4" t="str">
        <f>VLOOKUP(A1659,'Medical Examinations'!$A$1:$J$2336,6,FALSE)</f>
        <v>No</v>
      </c>
      <c r="T1659" s="4" t="str">
        <f>VLOOKUP(A1659,'Medical Examinations'!$A$1:$J$2336,8,FALSE)</f>
        <v>No</v>
      </c>
      <c r="U1659" s="4" t="str">
        <f>VLOOKUP(A1659,'Medical Examinations'!$A$1:$J$2336,9,FALSE)</f>
        <v>Obesity</v>
      </c>
      <c r="V1659" s="4" t="str">
        <f>VLOOKUP(A1659,'Medical Examinations'!$A$1:$J$2336,10,FALSE)</f>
        <v>Normal</v>
      </c>
      <c r="W1659" s="4"/>
      <c r="X1659" s="4"/>
    </row>
    <row r="1660" spans="1:24" ht="15.75" thickBot="1" x14ac:dyDescent="0.3">
      <c r="A1660" s="4" t="s">
        <v>1694</v>
      </c>
      <c r="B1660" s="5">
        <v>1967</v>
      </c>
      <c r="C1660" s="4" t="s">
        <v>20</v>
      </c>
      <c r="D1660" s="5">
        <v>1</v>
      </c>
      <c r="E1660" s="5" t="str">
        <f>CONCATENATE(D1660," ",C1660," ",B1660)</f>
        <v>1 Sep 1967</v>
      </c>
      <c r="F1660" s="4" t="str">
        <f>IF(M1660&lt;=30,"20-30",IF(M1660&lt;=40,"31-40",IF(M1660&lt;=50,"41-50","51+")))</f>
        <v>51+</v>
      </c>
      <c r="G1660" s="19">
        <v>14640.35</v>
      </c>
      <c r="H1660" s="4" t="s">
        <v>11</v>
      </c>
      <c r="I1660" s="4" t="s">
        <v>12</v>
      </c>
      <c r="J1660" s="4" t="s">
        <v>535</v>
      </c>
      <c r="K1660" s="4"/>
      <c r="L1660" s="4" t="str">
        <f>VLOOKUP(A1660,'Customer Names'!$A$2:$B$2336,2,FALSE)</f>
        <v>Tsoucas</v>
      </c>
      <c r="M1660" s="4">
        <f>DATEDIF(E1660,$K$2,"y")</f>
        <v>57</v>
      </c>
      <c r="N1660" s="4">
        <f>VLOOKUP(A1660,'Medical Examinations'!$A$2:$B$2336,2,FALSE)</f>
        <v>36.71</v>
      </c>
      <c r="O1660" s="4">
        <f>VLOOKUP(A1660,'Medical Examinations'!$A$1:$J$2336,3,FALSE)</f>
        <v>8.74</v>
      </c>
      <c r="P1660" s="4" t="str">
        <f>VLOOKUP(A1660,'Medical Examinations'!$A$1:$J$2336,4,FALSE)</f>
        <v>Yes</v>
      </c>
      <c r="Q1660" s="4" t="str">
        <f>VLOOKUP(A1660,'Medical Examinations'!$A$1:$J$2336,5,FALSE)</f>
        <v>No</v>
      </c>
      <c r="R1660" s="4">
        <f>VLOOKUP(A1660,'Medical Examinations'!$A$1:$J$2336,7,FALSE)</f>
        <v>0</v>
      </c>
      <c r="S1660" s="4" t="str">
        <f>VLOOKUP(A1660,'Medical Examinations'!$A$1:$J$2336,6,FALSE)</f>
        <v>No</v>
      </c>
      <c r="T1660" s="4" t="str">
        <f>VLOOKUP(A1660,'Medical Examinations'!$A$1:$J$2336,8,FALSE)</f>
        <v>No</v>
      </c>
      <c r="U1660" s="4" t="str">
        <f>VLOOKUP(A1660,'Medical Examinations'!$A$1:$J$2336,9,FALSE)</f>
        <v>Obesity</v>
      </c>
      <c r="V1660" s="4" t="str">
        <f>VLOOKUP(A1660,'Medical Examinations'!$A$1:$J$2336,10,FALSE)</f>
        <v>Diabetes</v>
      </c>
      <c r="W1660" s="4"/>
      <c r="X1660" s="4"/>
    </row>
    <row r="1661" spans="1:24" ht="15.75" thickBot="1" x14ac:dyDescent="0.3">
      <c r="A1661" s="4" t="s">
        <v>1695</v>
      </c>
      <c r="B1661" s="5">
        <v>1981</v>
      </c>
      <c r="C1661" s="4" t="s">
        <v>15</v>
      </c>
      <c r="D1661" s="5">
        <v>13</v>
      </c>
      <c r="E1661" s="5" t="str">
        <f>CONCATENATE(D1661," ",C1661," ",B1661)</f>
        <v>13 Nov 1981</v>
      </c>
      <c r="F1661" s="4" t="str">
        <f>IF(M1661&lt;=30,"20-30",IF(M1661&lt;=40,"31-40",IF(M1661&lt;=50,"41-50","51+")))</f>
        <v>41-50</v>
      </c>
      <c r="G1661" s="19">
        <v>14657.2</v>
      </c>
      <c r="H1661" s="4" t="s">
        <v>11</v>
      </c>
      <c r="I1661" s="4" t="s">
        <v>16</v>
      </c>
      <c r="J1661" s="4" t="s">
        <v>23</v>
      </c>
      <c r="K1661" s="4"/>
      <c r="L1661" s="4" t="str">
        <f>VLOOKUP(A1661,'Customer Names'!$A$2:$B$2336,2,FALSE)</f>
        <v>Rodriguez</v>
      </c>
      <c r="M1661" s="4">
        <f>DATEDIF(E1661,$K$2,"y")</f>
        <v>43</v>
      </c>
      <c r="N1661" s="4">
        <f>VLOOKUP(A1661,'Medical Examinations'!$A$2:$B$2336,2,FALSE)</f>
        <v>47</v>
      </c>
      <c r="O1661" s="4">
        <f>VLOOKUP(A1661,'Medical Examinations'!$A$1:$J$2336,3,FALSE)</f>
        <v>10.64</v>
      </c>
      <c r="P1661" s="4" t="str">
        <f>VLOOKUP(A1661,'Medical Examinations'!$A$1:$J$2336,4,FALSE)</f>
        <v>Yes</v>
      </c>
      <c r="Q1661" s="4" t="str">
        <f>VLOOKUP(A1661,'Medical Examinations'!$A$1:$J$2336,5,FALSE)</f>
        <v>No</v>
      </c>
      <c r="R1661" s="4">
        <f>VLOOKUP(A1661,'Medical Examinations'!$A$1:$J$2336,7,FALSE)</f>
        <v>0</v>
      </c>
      <c r="S1661" s="4" t="str">
        <f>VLOOKUP(A1661,'Medical Examinations'!$A$1:$J$2336,6,FALSE)</f>
        <v>No</v>
      </c>
      <c r="T1661" s="4" t="str">
        <f>VLOOKUP(A1661,'Medical Examinations'!$A$1:$J$2336,8,FALSE)</f>
        <v>No</v>
      </c>
      <c r="U1661" s="4" t="str">
        <f>VLOOKUP(A1661,'Medical Examinations'!$A$1:$J$2336,9,FALSE)</f>
        <v>Obesity</v>
      </c>
      <c r="V1661" s="4" t="str">
        <f>VLOOKUP(A1661,'Medical Examinations'!$A$1:$J$2336,10,FALSE)</f>
        <v>Diabetes</v>
      </c>
      <c r="W1661" s="4"/>
      <c r="X1661" s="4"/>
    </row>
    <row r="1662" spans="1:24" ht="15.75" thickBot="1" x14ac:dyDescent="0.3">
      <c r="A1662" s="4" t="s">
        <v>1696</v>
      </c>
      <c r="B1662" s="5">
        <v>1969</v>
      </c>
      <c r="C1662" s="4" t="s">
        <v>36</v>
      </c>
      <c r="D1662" s="5">
        <v>20</v>
      </c>
      <c r="E1662" s="5" t="str">
        <f>CONCATENATE(D1662," ",C1662," ",B1662)</f>
        <v>20 Oct 1969</v>
      </c>
      <c r="F1662" s="4" t="str">
        <f>IF(M1662&lt;=30,"20-30",IF(M1662&lt;=40,"31-40",IF(M1662&lt;=50,"41-50","51+")))</f>
        <v>51+</v>
      </c>
      <c r="G1662" s="19">
        <v>14665.75</v>
      </c>
      <c r="H1662" s="4" t="s">
        <v>11</v>
      </c>
      <c r="I1662" s="4" t="s">
        <v>16</v>
      </c>
      <c r="J1662" s="4" t="s">
        <v>23</v>
      </c>
      <c r="K1662" s="4"/>
      <c r="L1662" s="4" t="str">
        <f>VLOOKUP(A1662,'Customer Names'!$A$2:$B$2336,2,FALSE)</f>
        <v>Fitzmaurice</v>
      </c>
      <c r="M1662" s="4">
        <f>DATEDIF(E1662,$K$2,"y")</f>
        <v>55</v>
      </c>
      <c r="N1662" s="4">
        <f>VLOOKUP(A1662,'Medical Examinations'!$A$2:$B$2336,2,FALSE)</f>
        <v>39.340000000000003</v>
      </c>
      <c r="O1662" s="4">
        <f>VLOOKUP(A1662,'Medical Examinations'!$A$1:$J$2336,3,FALSE)</f>
        <v>5.0199999999999996</v>
      </c>
      <c r="P1662" s="4" t="str">
        <f>VLOOKUP(A1662,'Medical Examinations'!$A$1:$J$2336,4,FALSE)</f>
        <v>Yes</v>
      </c>
      <c r="Q1662" s="4" t="str">
        <f>VLOOKUP(A1662,'Medical Examinations'!$A$1:$J$2336,5,FALSE)</f>
        <v>No</v>
      </c>
      <c r="R1662" s="4">
        <f>VLOOKUP(A1662,'Medical Examinations'!$A$1:$J$2336,7,FALSE)</f>
        <v>1</v>
      </c>
      <c r="S1662" s="4" t="str">
        <f>VLOOKUP(A1662,'Medical Examinations'!$A$1:$J$2336,6,FALSE)</f>
        <v>Yes</v>
      </c>
      <c r="T1662" s="4" t="str">
        <f>VLOOKUP(A1662,'Medical Examinations'!$A$1:$J$2336,8,FALSE)</f>
        <v>No</v>
      </c>
      <c r="U1662" s="4" t="str">
        <f>VLOOKUP(A1662,'Medical Examinations'!$A$1:$J$2336,9,FALSE)</f>
        <v>Obesity</v>
      </c>
      <c r="V1662" s="4" t="str">
        <f>VLOOKUP(A1662,'Medical Examinations'!$A$1:$J$2336,10,FALSE)</f>
        <v>Normal</v>
      </c>
      <c r="W1662" s="4"/>
      <c r="X1662" s="4"/>
    </row>
    <row r="1663" spans="1:24" ht="15.75" thickBot="1" x14ac:dyDescent="0.3">
      <c r="A1663" s="4" t="s">
        <v>1697</v>
      </c>
      <c r="B1663" s="5">
        <v>1958</v>
      </c>
      <c r="C1663" s="4" t="s">
        <v>10</v>
      </c>
      <c r="D1663" s="5">
        <v>23</v>
      </c>
      <c r="E1663" s="5" t="str">
        <f>CONCATENATE(D1663," ",C1663," ",B1663)</f>
        <v>23 Jul 1958</v>
      </c>
      <c r="F1663" s="4" t="str">
        <f>IF(M1663&lt;=30,"20-30",IF(M1663&lt;=40,"31-40",IF(M1663&lt;=50,"41-50","51+")))</f>
        <v>51+</v>
      </c>
      <c r="G1663" s="19">
        <v>14692.67</v>
      </c>
      <c r="H1663" s="4" t="s">
        <v>11</v>
      </c>
      <c r="I1663" s="4" t="s">
        <v>16</v>
      </c>
      <c r="J1663" s="4" t="s">
        <v>23</v>
      </c>
      <c r="K1663" s="4"/>
      <c r="L1663" s="4" t="str">
        <f>VLOOKUP(A1663,'Customer Names'!$A$2:$B$2336,2,FALSE)</f>
        <v>Gayagoy</v>
      </c>
      <c r="M1663" s="4">
        <f>DATEDIF(E1663,$K$2,"y")</f>
        <v>66</v>
      </c>
      <c r="N1663" s="4">
        <f>VLOOKUP(A1663,'Medical Examinations'!$A$2:$B$2336,2,FALSE)</f>
        <v>32.965000000000003</v>
      </c>
      <c r="O1663" s="4">
        <f>VLOOKUP(A1663,'Medical Examinations'!$A$1:$J$2336,3,FALSE)</f>
        <v>6.68</v>
      </c>
      <c r="P1663" s="4" t="str">
        <f>VLOOKUP(A1663,'Medical Examinations'!$A$1:$J$2336,4,FALSE)</f>
        <v>No</v>
      </c>
      <c r="Q1663" s="4" t="str">
        <f>VLOOKUP(A1663,'Medical Examinations'!$A$1:$J$2336,5,FALSE)</f>
        <v>No</v>
      </c>
      <c r="R1663" s="4">
        <f>VLOOKUP(A1663,'Medical Examinations'!$A$1:$J$2336,7,FALSE)</f>
        <v>3</v>
      </c>
      <c r="S1663" s="4" t="str">
        <f>VLOOKUP(A1663,'Medical Examinations'!$A$1:$J$2336,6,FALSE)</f>
        <v>No</v>
      </c>
      <c r="T1663" s="4" t="str">
        <f>VLOOKUP(A1663,'Medical Examinations'!$A$1:$J$2336,8,FALSE)</f>
        <v>No</v>
      </c>
      <c r="U1663" s="4" t="str">
        <f>VLOOKUP(A1663,'Medical Examinations'!$A$1:$J$2336,9,FALSE)</f>
        <v>Obesity</v>
      </c>
      <c r="V1663" s="4" t="str">
        <f>VLOOKUP(A1663,'Medical Examinations'!$A$1:$J$2336,10,FALSE)</f>
        <v>Diabetes</v>
      </c>
      <c r="W1663" s="4"/>
      <c r="X1663" s="4"/>
    </row>
    <row r="1664" spans="1:24" ht="15.75" thickBot="1" x14ac:dyDescent="0.3">
      <c r="A1664" s="4" t="s">
        <v>1698</v>
      </c>
      <c r="B1664" s="5">
        <v>1982</v>
      </c>
      <c r="C1664" s="4" t="s">
        <v>20</v>
      </c>
      <c r="D1664" s="5">
        <v>4</v>
      </c>
      <c r="E1664" s="5" t="str">
        <f>CONCATENATE(D1664," ",C1664," ",B1664)</f>
        <v>4 Sep 1982</v>
      </c>
      <c r="F1664" s="4" t="str">
        <f>IF(M1664&lt;=30,"20-30",IF(M1664&lt;=40,"31-40",IF(M1664&lt;=50,"41-50","51+")))</f>
        <v>41-50</v>
      </c>
      <c r="G1664" s="19">
        <v>14696.77</v>
      </c>
      <c r="H1664" s="4" t="s">
        <v>11</v>
      </c>
      <c r="I1664" s="4" t="s">
        <v>11</v>
      </c>
      <c r="J1664" s="4" t="s">
        <v>42</v>
      </c>
      <c r="K1664" s="4"/>
      <c r="L1664" s="4" t="str">
        <f>VLOOKUP(A1664,'Customer Names'!$A$2:$B$2336,2,FALSE)</f>
        <v>Ainsworth</v>
      </c>
      <c r="M1664" s="4">
        <f>DATEDIF(E1664,$K$2,"y")</f>
        <v>42</v>
      </c>
      <c r="N1664" s="4">
        <f>VLOOKUP(A1664,'Medical Examinations'!$A$2:$B$2336,2,FALSE)</f>
        <v>46.86</v>
      </c>
      <c r="O1664" s="4">
        <f>VLOOKUP(A1664,'Medical Examinations'!$A$1:$J$2336,3,FALSE)</f>
        <v>4.87</v>
      </c>
      <c r="P1664" s="4" t="str">
        <f>VLOOKUP(A1664,'Medical Examinations'!$A$1:$J$2336,4,FALSE)</f>
        <v>No</v>
      </c>
      <c r="Q1664" s="4" t="str">
        <f>VLOOKUP(A1664,'Medical Examinations'!$A$1:$J$2336,5,FALSE)</f>
        <v>No</v>
      </c>
      <c r="R1664" s="4">
        <f>VLOOKUP(A1664,'Medical Examinations'!$A$1:$J$2336,7,FALSE)</f>
        <v>0</v>
      </c>
      <c r="S1664" s="4" t="str">
        <f>VLOOKUP(A1664,'Medical Examinations'!$A$1:$J$2336,6,FALSE)</f>
        <v>No</v>
      </c>
      <c r="T1664" s="4" t="str">
        <f>VLOOKUP(A1664,'Medical Examinations'!$A$1:$J$2336,8,FALSE)</f>
        <v>No</v>
      </c>
      <c r="U1664" s="4" t="str">
        <f>VLOOKUP(A1664,'Medical Examinations'!$A$1:$J$2336,9,FALSE)</f>
        <v>Obesity</v>
      </c>
      <c r="V1664" s="4" t="str">
        <f>VLOOKUP(A1664,'Medical Examinations'!$A$1:$J$2336,10,FALSE)</f>
        <v>Normal</v>
      </c>
      <c r="W1664" s="4"/>
      <c r="X1664" s="4"/>
    </row>
    <row r="1665" spans="1:24" ht="15.75" thickBot="1" x14ac:dyDescent="0.3">
      <c r="A1665" s="4" t="s">
        <v>1699</v>
      </c>
      <c r="B1665" s="5">
        <v>2002</v>
      </c>
      <c r="C1665" s="4" t="s">
        <v>20</v>
      </c>
      <c r="D1665" s="5">
        <v>24</v>
      </c>
      <c r="E1665" s="5" t="str">
        <f>CONCATENATE(D1665," ",C1665," ",B1665)</f>
        <v>24 Sep 2002</v>
      </c>
      <c r="F1665" s="4" t="str">
        <f>IF(M1665&lt;=30,"20-30",IF(M1665&lt;=40,"31-40",IF(M1665&lt;=50,"41-50","51+")))</f>
        <v>20-30</v>
      </c>
      <c r="G1665" s="19">
        <v>14711.74</v>
      </c>
      <c r="H1665" s="4" t="s">
        <v>11</v>
      </c>
      <c r="I1665" s="4" t="s">
        <v>11</v>
      </c>
      <c r="J1665" s="4" t="s">
        <v>23</v>
      </c>
      <c r="K1665" s="4"/>
      <c r="L1665" s="4" t="str">
        <f>VLOOKUP(A1665,'Customer Names'!$A$2:$B$2336,2,FALSE)</f>
        <v>Wijayaratne</v>
      </c>
      <c r="M1665" s="4">
        <f>DATEDIF(E1665,$K$2,"y")</f>
        <v>22</v>
      </c>
      <c r="N1665" s="4">
        <f>VLOOKUP(A1665,'Medical Examinations'!$A$2:$B$2336,2,FALSE)</f>
        <v>22.42</v>
      </c>
      <c r="O1665" s="4">
        <f>VLOOKUP(A1665,'Medical Examinations'!$A$1:$J$2336,3,FALSE)</f>
        <v>6.74</v>
      </c>
      <c r="P1665" s="4" t="str">
        <f>VLOOKUP(A1665,'Medical Examinations'!$A$1:$J$2336,4,FALSE)</f>
        <v>No</v>
      </c>
      <c r="Q1665" s="4" t="str">
        <f>VLOOKUP(A1665,'Medical Examinations'!$A$1:$J$2336,5,FALSE)</f>
        <v>No</v>
      </c>
      <c r="R1665" s="4">
        <f>VLOOKUP(A1665,'Medical Examinations'!$A$1:$J$2336,7,FALSE)</f>
        <v>0</v>
      </c>
      <c r="S1665" s="4" t="str">
        <f>VLOOKUP(A1665,'Medical Examinations'!$A$1:$J$2336,6,FALSE)</f>
        <v>No</v>
      </c>
      <c r="T1665" s="4" t="str">
        <f>VLOOKUP(A1665,'Medical Examinations'!$A$1:$J$2336,8,FALSE)</f>
        <v>Yes</v>
      </c>
      <c r="U1665" s="4" t="str">
        <f>VLOOKUP(A1665,'Medical Examinations'!$A$1:$J$2336,9,FALSE)</f>
        <v>Normal Weight</v>
      </c>
      <c r="V1665" s="4" t="str">
        <f>VLOOKUP(A1665,'Medical Examinations'!$A$1:$J$2336,10,FALSE)</f>
        <v>Diabetes</v>
      </c>
      <c r="W1665" s="4"/>
      <c r="X1665" s="4"/>
    </row>
    <row r="1666" spans="1:24" ht="15.75" thickBot="1" x14ac:dyDescent="0.3">
      <c r="A1666" s="4" t="s">
        <v>1700</v>
      </c>
      <c r="B1666" s="5">
        <v>1962</v>
      </c>
      <c r="C1666" s="4" t="s">
        <v>10</v>
      </c>
      <c r="D1666" s="5">
        <v>29</v>
      </c>
      <c r="E1666" s="5" t="str">
        <f>CONCATENATE(D1666," ",C1666," ",B1666)</f>
        <v>29 Jul 1962</v>
      </c>
      <c r="F1666" s="4" t="str">
        <f>IF(M1666&lt;=30,"20-30",IF(M1666&lt;=40,"31-40",IF(M1666&lt;=50,"41-50","51+")))</f>
        <v>51+</v>
      </c>
      <c r="G1666" s="19">
        <v>14738.43</v>
      </c>
      <c r="H1666" s="4" t="s">
        <v>11</v>
      </c>
      <c r="I1666" s="4" t="s">
        <v>12</v>
      </c>
      <c r="J1666" s="4" t="s">
        <v>300</v>
      </c>
      <c r="K1666" s="4"/>
      <c r="L1666" s="4" t="str">
        <f>VLOOKUP(A1666,'Customer Names'!$A$2:$B$2336,2,FALSE)</f>
        <v>Lindbloom</v>
      </c>
      <c r="M1666" s="4">
        <f>DATEDIF(E1666,$K$2,"y")</f>
        <v>62</v>
      </c>
      <c r="N1666" s="4">
        <f>VLOOKUP(A1666,'Medical Examinations'!$A$2:$B$2336,2,FALSE)</f>
        <v>33.6</v>
      </c>
      <c r="O1666" s="4">
        <f>VLOOKUP(A1666,'Medical Examinations'!$A$1:$J$2336,3,FALSE)</f>
        <v>11.25</v>
      </c>
      <c r="P1666" s="4" t="str">
        <f>VLOOKUP(A1666,'Medical Examinations'!$A$1:$J$2336,4,FALSE)</f>
        <v>No</v>
      </c>
      <c r="Q1666" s="4" t="str">
        <f>VLOOKUP(A1666,'Medical Examinations'!$A$1:$J$2336,5,FALSE)</f>
        <v>No</v>
      </c>
      <c r="R1666" s="4">
        <f>VLOOKUP(A1666,'Medical Examinations'!$A$1:$J$2336,7,FALSE)</f>
        <v>0</v>
      </c>
      <c r="S1666" s="4" t="str">
        <f>VLOOKUP(A1666,'Medical Examinations'!$A$1:$J$2336,6,FALSE)</f>
        <v>No</v>
      </c>
      <c r="T1666" s="4" t="str">
        <f>VLOOKUP(A1666,'Medical Examinations'!$A$1:$J$2336,8,FALSE)</f>
        <v>No</v>
      </c>
      <c r="U1666" s="4" t="str">
        <f>VLOOKUP(A1666,'Medical Examinations'!$A$1:$J$2336,9,FALSE)</f>
        <v>Obesity</v>
      </c>
      <c r="V1666" s="4" t="str">
        <f>VLOOKUP(A1666,'Medical Examinations'!$A$1:$J$2336,10,FALSE)</f>
        <v>Diabetes</v>
      </c>
      <c r="W1666" s="4"/>
      <c r="X1666" s="4"/>
    </row>
    <row r="1667" spans="1:24" ht="15.75" thickBot="1" x14ac:dyDescent="0.3">
      <c r="A1667" s="4" t="s">
        <v>1701</v>
      </c>
      <c r="B1667" s="5">
        <v>1965</v>
      </c>
      <c r="C1667" s="4" t="s">
        <v>10</v>
      </c>
      <c r="D1667" s="5">
        <v>27</v>
      </c>
      <c r="E1667" s="5" t="str">
        <f>CONCATENATE(D1667," ",C1667," ",B1667)</f>
        <v>27 Jul 1965</v>
      </c>
      <c r="F1667" s="4" t="str">
        <f>IF(M1667&lt;=30,"20-30",IF(M1667&lt;=40,"31-40",IF(M1667&lt;=50,"41-50","51+")))</f>
        <v>51+</v>
      </c>
      <c r="G1667" s="19">
        <v>14750.42</v>
      </c>
      <c r="H1667" s="4" t="s">
        <v>11</v>
      </c>
      <c r="I1667" s="4" t="s">
        <v>11</v>
      </c>
      <c r="J1667" s="4" t="s">
        <v>535</v>
      </c>
      <c r="K1667" s="4"/>
      <c r="L1667" s="4" t="str">
        <f>VLOOKUP(A1667,'Customer Names'!$A$2:$B$2336,2,FALSE)</f>
        <v>Nicholson</v>
      </c>
      <c r="M1667" s="4">
        <f>DATEDIF(E1667,$K$2,"y")</f>
        <v>59</v>
      </c>
      <c r="N1667" s="4">
        <f>VLOOKUP(A1667,'Medical Examinations'!$A$2:$B$2336,2,FALSE)</f>
        <v>35.520000000000003</v>
      </c>
      <c r="O1667" s="4">
        <f>VLOOKUP(A1667,'Medical Examinations'!$A$1:$J$2336,3,FALSE)</f>
        <v>8.26</v>
      </c>
      <c r="P1667" s="4" t="str">
        <f>VLOOKUP(A1667,'Medical Examinations'!$A$1:$J$2336,4,FALSE)</f>
        <v>No</v>
      </c>
      <c r="Q1667" s="4" t="str">
        <f>VLOOKUP(A1667,'Medical Examinations'!$A$1:$J$2336,5,FALSE)</f>
        <v>No</v>
      </c>
      <c r="R1667" s="4">
        <f>VLOOKUP(A1667,'Medical Examinations'!$A$1:$J$2336,7,FALSE)</f>
        <v>0</v>
      </c>
      <c r="S1667" s="4" t="str">
        <f>VLOOKUP(A1667,'Medical Examinations'!$A$1:$J$2336,6,FALSE)</f>
        <v>No</v>
      </c>
      <c r="T1667" s="4" t="str">
        <f>VLOOKUP(A1667,'Medical Examinations'!$A$1:$J$2336,8,FALSE)</f>
        <v>No</v>
      </c>
      <c r="U1667" s="4" t="str">
        <f>VLOOKUP(A1667,'Medical Examinations'!$A$1:$J$2336,9,FALSE)</f>
        <v>Obesity</v>
      </c>
      <c r="V1667" s="4" t="str">
        <f>VLOOKUP(A1667,'Medical Examinations'!$A$1:$J$2336,10,FALSE)</f>
        <v>Diabetes</v>
      </c>
      <c r="W1667" s="4"/>
      <c r="X1667" s="4"/>
    </row>
    <row r="1668" spans="1:24" ht="15.75" thickBot="1" x14ac:dyDescent="0.3">
      <c r="A1668" s="4" t="s">
        <v>1702</v>
      </c>
      <c r="B1668" s="5">
        <v>1975</v>
      </c>
      <c r="C1668" s="4" t="s">
        <v>30</v>
      </c>
      <c r="D1668" s="5">
        <v>10</v>
      </c>
      <c r="E1668" s="5" t="str">
        <f>CONCATENATE(D1668," ",C1668," ",B1668)</f>
        <v>10 Dec 1975</v>
      </c>
      <c r="F1668" s="4" t="str">
        <f>IF(M1668&lt;=30,"20-30",IF(M1668&lt;=40,"31-40",IF(M1668&lt;=50,"41-50","51+")))</f>
        <v>41-50</v>
      </c>
      <c r="G1668" s="19">
        <v>14819</v>
      </c>
      <c r="H1668" s="4" t="s">
        <v>11</v>
      </c>
      <c r="I1668" s="4" t="s">
        <v>12</v>
      </c>
      <c r="J1668" s="4" t="s">
        <v>249</v>
      </c>
      <c r="K1668" s="4"/>
      <c r="L1668" s="4" t="str">
        <f>VLOOKUP(A1668,'Customer Names'!$A$2:$B$2336,2,FALSE)</f>
        <v>Davenport</v>
      </c>
      <c r="M1668" s="4">
        <f>DATEDIF(E1668,$K$2,"y")</f>
        <v>49</v>
      </c>
      <c r="N1668" s="4">
        <f>VLOOKUP(A1668,'Medical Examinations'!$A$2:$B$2336,2,FALSE)</f>
        <v>42.28</v>
      </c>
      <c r="O1668" s="4">
        <f>VLOOKUP(A1668,'Medical Examinations'!$A$1:$J$2336,3,FALSE)</f>
        <v>9.16</v>
      </c>
      <c r="P1668" s="4" t="str">
        <f>VLOOKUP(A1668,'Medical Examinations'!$A$1:$J$2336,4,FALSE)</f>
        <v>Yes</v>
      </c>
      <c r="Q1668" s="4" t="str">
        <f>VLOOKUP(A1668,'Medical Examinations'!$A$1:$J$2336,5,FALSE)</f>
        <v>No</v>
      </c>
      <c r="R1668" s="4">
        <f>VLOOKUP(A1668,'Medical Examinations'!$A$1:$J$2336,7,FALSE)</f>
        <v>1</v>
      </c>
      <c r="S1668" s="4" t="str">
        <f>VLOOKUP(A1668,'Medical Examinations'!$A$1:$J$2336,6,FALSE)</f>
        <v>No</v>
      </c>
      <c r="T1668" s="4" t="str">
        <f>VLOOKUP(A1668,'Medical Examinations'!$A$1:$J$2336,8,FALSE)</f>
        <v>No</v>
      </c>
      <c r="U1668" s="4" t="str">
        <f>VLOOKUP(A1668,'Medical Examinations'!$A$1:$J$2336,9,FALSE)</f>
        <v>Obesity</v>
      </c>
      <c r="V1668" s="4" t="str">
        <f>VLOOKUP(A1668,'Medical Examinations'!$A$1:$J$2336,10,FALSE)</f>
        <v>Diabetes</v>
      </c>
      <c r="W1668" s="4"/>
      <c r="X1668" s="4"/>
    </row>
    <row r="1669" spans="1:24" ht="15.75" thickBot="1" x14ac:dyDescent="0.3">
      <c r="A1669" s="4" t="s">
        <v>1703</v>
      </c>
      <c r="B1669" s="5">
        <v>1979</v>
      </c>
      <c r="C1669" s="4" t="s">
        <v>36</v>
      </c>
      <c r="D1669" s="5">
        <v>18</v>
      </c>
      <c r="E1669" s="5" t="str">
        <f>CONCATENATE(D1669," ",C1669," ",B1669)</f>
        <v>18 Oct 1979</v>
      </c>
      <c r="F1669" s="4" t="str">
        <f>IF(M1669&lt;=30,"20-30",IF(M1669&lt;=40,"31-40",IF(M1669&lt;=50,"41-50","51+")))</f>
        <v>41-50</v>
      </c>
      <c r="G1669" s="19">
        <v>14839.34</v>
      </c>
      <c r="H1669" s="4" t="s">
        <v>11</v>
      </c>
      <c r="I1669" s="4" t="s">
        <v>12</v>
      </c>
      <c r="J1669" s="4" t="s">
        <v>535</v>
      </c>
      <c r="K1669" s="4"/>
      <c r="L1669" s="4" t="str">
        <f>VLOOKUP(A1669,'Customer Names'!$A$2:$B$2336,2,FALSE)</f>
        <v>Funk</v>
      </c>
      <c r="M1669" s="4">
        <f>DATEDIF(E1669,$K$2,"y")</f>
        <v>45</v>
      </c>
      <c r="N1669" s="4">
        <f>VLOOKUP(A1669,'Medical Examinations'!$A$2:$B$2336,2,FALSE)</f>
        <v>43.58</v>
      </c>
      <c r="O1669" s="4">
        <f>VLOOKUP(A1669,'Medical Examinations'!$A$1:$J$2336,3,FALSE)</f>
        <v>4.2300000000000004</v>
      </c>
      <c r="P1669" s="4" t="str">
        <f>VLOOKUP(A1669,'Medical Examinations'!$A$1:$J$2336,4,FALSE)</f>
        <v>No</v>
      </c>
      <c r="Q1669" s="4" t="str">
        <f>VLOOKUP(A1669,'Medical Examinations'!$A$1:$J$2336,5,FALSE)</f>
        <v>No</v>
      </c>
      <c r="R1669" s="4">
        <f>VLOOKUP(A1669,'Medical Examinations'!$A$1:$J$2336,7,FALSE)</f>
        <v>1</v>
      </c>
      <c r="S1669" s="4" t="str">
        <f>VLOOKUP(A1669,'Medical Examinations'!$A$1:$J$2336,6,FALSE)</f>
        <v>Yes</v>
      </c>
      <c r="T1669" s="4" t="str">
        <f>VLOOKUP(A1669,'Medical Examinations'!$A$1:$J$2336,8,FALSE)</f>
        <v>No</v>
      </c>
      <c r="U1669" s="4" t="str">
        <f>VLOOKUP(A1669,'Medical Examinations'!$A$1:$J$2336,9,FALSE)</f>
        <v>Obesity</v>
      </c>
      <c r="V1669" s="4" t="str">
        <f>VLOOKUP(A1669,'Medical Examinations'!$A$1:$J$2336,10,FALSE)</f>
        <v>Normal</v>
      </c>
      <c r="W1669" s="4"/>
      <c r="X1669" s="4"/>
    </row>
    <row r="1670" spans="1:24" ht="15.75" thickBot="1" x14ac:dyDescent="0.3">
      <c r="A1670" s="4" t="s">
        <v>1704</v>
      </c>
      <c r="B1670" s="5">
        <v>1981</v>
      </c>
      <c r="C1670" s="4" t="s">
        <v>18</v>
      </c>
      <c r="D1670" s="5">
        <v>5</v>
      </c>
      <c r="E1670" s="5" t="str">
        <f>CONCATENATE(D1670," ",C1670," ",B1670)</f>
        <v>5 Jun 1981</v>
      </c>
      <c r="F1670" s="4" t="str">
        <f>IF(M1670&lt;=30,"20-30",IF(M1670&lt;=40,"31-40",IF(M1670&lt;=50,"41-50","51+")))</f>
        <v>41-50</v>
      </c>
      <c r="G1670" s="19">
        <v>14843.96</v>
      </c>
      <c r="H1670" s="4" t="s">
        <v>11</v>
      </c>
      <c r="I1670" s="4" t="s">
        <v>12</v>
      </c>
      <c r="J1670" s="4" t="s">
        <v>535</v>
      </c>
      <c r="K1670" s="4"/>
      <c r="L1670" s="4" t="str">
        <f>VLOOKUP(A1670,'Customer Names'!$A$2:$B$2336,2,FALSE)</f>
        <v>Flanagan</v>
      </c>
      <c r="M1670" s="4">
        <f>DATEDIF(E1670,$K$2,"y")</f>
        <v>43</v>
      </c>
      <c r="N1670" s="4">
        <f>VLOOKUP(A1670,'Medical Examinations'!$A$2:$B$2336,2,FALSE)</f>
        <v>46.51</v>
      </c>
      <c r="O1670" s="4">
        <f>VLOOKUP(A1670,'Medical Examinations'!$A$1:$J$2336,3,FALSE)</f>
        <v>8.69</v>
      </c>
      <c r="P1670" s="4" t="str">
        <f>VLOOKUP(A1670,'Medical Examinations'!$A$1:$J$2336,4,FALSE)</f>
        <v>Yes</v>
      </c>
      <c r="Q1670" s="4" t="str">
        <f>VLOOKUP(A1670,'Medical Examinations'!$A$1:$J$2336,5,FALSE)</f>
        <v>No</v>
      </c>
      <c r="R1670" s="4">
        <f>VLOOKUP(A1670,'Medical Examinations'!$A$1:$J$2336,7,FALSE)</f>
        <v>0</v>
      </c>
      <c r="S1670" s="4" t="str">
        <f>VLOOKUP(A1670,'Medical Examinations'!$A$1:$J$2336,6,FALSE)</f>
        <v>No</v>
      </c>
      <c r="T1670" s="4" t="str">
        <f>VLOOKUP(A1670,'Medical Examinations'!$A$1:$J$2336,8,FALSE)</f>
        <v>No</v>
      </c>
      <c r="U1670" s="4" t="str">
        <f>VLOOKUP(A1670,'Medical Examinations'!$A$1:$J$2336,9,FALSE)</f>
        <v>Obesity</v>
      </c>
      <c r="V1670" s="4" t="str">
        <f>VLOOKUP(A1670,'Medical Examinations'!$A$1:$J$2336,10,FALSE)</f>
        <v>Diabetes</v>
      </c>
      <c r="W1670" s="4"/>
      <c r="X1670" s="4"/>
    </row>
    <row r="1671" spans="1:24" ht="15.75" thickBot="1" x14ac:dyDescent="0.3">
      <c r="A1671" s="4" t="s">
        <v>1705</v>
      </c>
      <c r="B1671" s="5">
        <v>1970</v>
      </c>
      <c r="C1671" s="4" t="s">
        <v>15</v>
      </c>
      <c r="D1671" s="5">
        <v>11</v>
      </c>
      <c r="E1671" s="5" t="str">
        <f>CONCATENATE(D1671," ",C1671," ",B1671)</f>
        <v>11 Nov 1970</v>
      </c>
      <c r="F1671" s="4" t="str">
        <f>IF(M1671&lt;=30,"20-30",IF(M1671&lt;=40,"31-40",IF(M1671&lt;=50,"41-50","51+")))</f>
        <v>51+</v>
      </c>
      <c r="G1671" s="19">
        <v>14847.63</v>
      </c>
      <c r="H1671" s="4" t="s">
        <v>11</v>
      </c>
      <c r="I1671" s="4" t="s">
        <v>11</v>
      </c>
      <c r="J1671" s="4" t="s">
        <v>249</v>
      </c>
      <c r="K1671" s="4"/>
      <c r="L1671" s="4" t="str">
        <f>VLOOKUP(A1671,'Customer Names'!$A$2:$B$2336,2,FALSE)</f>
        <v>Tatton</v>
      </c>
      <c r="M1671" s="4">
        <f>DATEDIF(E1671,$K$2,"y")</f>
        <v>54</v>
      </c>
      <c r="N1671" s="4">
        <f>VLOOKUP(A1671,'Medical Examinations'!$A$2:$B$2336,2,FALSE)</f>
        <v>39.979999999999997</v>
      </c>
      <c r="O1671" s="4">
        <f>VLOOKUP(A1671,'Medical Examinations'!$A$1:$J$2336,3,FALSE)</f>
        <v>9.4600000000000009</v>
      </c>
      <c r="P1671" s="4" t="str">
        <f>VLOOKUP(A1671,'Medical Examinations'!$A$1:$J$2336,4,FALSE)</f>
        <v>Yes</v>
      </c>
      <c r="Q1671" s="4" t="str">
        <f>VLOOKUP(A1671,'Medical Examinations'!$A$1:$J$2336,5,FALSE)</f>
        <v>No</v>
      </c>
      <c r="R1671" s="4">
        <f>VLOOKUP(A1671,'Medical Examinations'!$A$1:$J$2336,7,FALSE)</f>
        <v>2</v>
      </c>
      <c r="S1671" s="4" t="str">
        <f>VLOOKUP(A1671,'Medical Examinations'!$A$1:$J$2336,6,FALSE)</f>
        <v>No</v>
      </c>
      <c r="T1671" s="4" t="str">
        <f>VLOOKUP(A1671,'Medical Examinations'!$A$1:$J$2336,8,FALSE)</f>
        <v>No</v>
      </c>
      <c r="U1671" s="4" t="str">
        <f>VLOOKUP(A1671,'Medical Examinations'!$A$1:$J$2336,9,FALSE)</f>
        <v>Obesity</v>
      </c>
      <c r="V1671" s="4" t="str">
        <f>VLOOKUP(A1671,'Medical Examinations'!$A$1:$J$2336,10,FALSE)</f>
        <v>Diabetes</v>
      </c>
      <c r="W1671" s="4"/>
      <c r="X1671" s="4"/>
    </row>
    <row r="1672" spans="1:24" ht="15.75" thickBot="1" x14ac:dyDescent="0.3">
      <c r="A1672" s="4" t="s">
        <v>1706</v>
      </c>
      <c r="B1672" s="5">
        <v>1958</v>
      </c>
      <c r="C1672" s="4" t="s">
        <v>36</v>
      </c>
      <c r="D1672" s="5">
        <v>17</v>
      </c>
      <c r="E1672" s="5" t="str">
        <f>CONCATENATE(D1672," ",C1672," ",B1672)</f>
        <v>17 Oct 1958</v>
      </c>
      <c r="F1672" s="4" t="str">
        <f>IF(M1672&lt;=30,"20-30",IF(M1672&lt;=40,"31-40",IF(M1672&lt;=50,"41-50","51+")))</f>
        <v>51+</v>
      </c>
      <c r="G1672" s="19">
        <v>14901.52</v>
      </c>
      <c r="H1672" s="4" t="s">
        <v>11</v>
      </c>
      <c r="I1672" s="4" t="s">
        <v>11</v>
      </c>
      <c r="J1672" s="4" t="s">
        <v>247</v>
      </c>
      <c r="K1672" s="4"/>
      <c r="L1672" s="4" t="str">
        <f>VLOOKUP(A1672,'Customer Names'!$A$2:$B$2336,2,FALSE)</f>
        <v>Heitzman</v>
      </c>
      <c r="M1672" s="4">
        <f>DATEDIF(E1672,$K$2,"y")</f>
        <v>66</v>
      </c>
      <c r="N1672" s="4">
        <f>VLOOKUP(A1672,'Medical Examinations'!$A$2:$B$2336,2,FALSE)</f>
        <v>39.33</v>
      </c>
      <c r="O1672" s="4">
        <f>VLOOKUP(A1672,'Medical Examinations'!$A$1:$J$2336,3,FALSE)</f>
        <v>10.4</v>
      </c>
      <c r="P1672" s="4" t="str">
        <f>VLOOKUP(A1672,'Medical Examinations'!$A$1:$J$2336,4,FALSE)</f>
        <v>No</v>
      </c>
      <c r="Q1672" s="4" t="str">
        <f>VLOOKUP(A1672,'Medical Examinations'!$A$1:$J$2336,5,FALSE)</f>
        <v>No</v>
      </c>
      <c r="R1672" s="4">
        <f>VLOOKUP(A1672,'Medical Examinations'!$A$1:$J$2336,7,FALSE)</f>
        <v>3</v>
      </c>
      <c r="S1672" s="4" t="str">
        <f>VLOOKUP(A1672,'Medical Examinations'!$A$1:$J$2336,6,FALSE)</f>
        <v>No</v>
      </c>
      <c r="T1672" s="4" t="str">
        <f>VLOOKUP(A1672,'Medical Examinations'!$A$1:$J$2336,8,FALSE)</f>
        <v>No</v>
      </c>
      <c r="U1672" s="4" t="str">
        <f>VLOOKUP(A1672,'Medical Examinations'!$A$1:$J$2336,9,FALSE)</f>
        <v>Obesity</v>
      </c>
      <c r="V1672" s="4" t="str">
        <f>VLOOKUP(A1672,'Medical Examinations'!$A$1:$J$2336,10,FALSE)</f>
        <v>Diabetes</v>
      </c>
      <c r="W1672" s="4"/>
      <c r="X1672" s="4"/>
    </row>
    <row r="1673" spans="1:24" ht="15.75" thickBot="1" x14ac:dyDescent="0.3">
      <c r="A1673" s="4" t="s">
        <v>1707</v>
      </c>
      <c r="B1673" s="5">
        <v>1981</v>
      </c>
      <c r="C1673" s="4" t="s">
        <v>10</v>
      </c>
      <c r="D1673" s="5">
        <v>4</v>
      </c>
      <c r="E1673" s="5" t="str">
        <f>CONCATENATE(D1673," ",C1673," ",B1673)</f>
        <v>4 Jul 1981</v>
      </c>
      <c r="F1673" s="4" t="str">
        <f>IF(M1673&lt;=30,"20-30",IF(M1673&lt;=40,"31-40",IF(M1673&lt;=50,"41-50","51+")))</f>
        <v>41-50</v>
      </c>
      <c r="G1673" s="19">
        <v>14908.27</v>
      </c>
      <c r="H1673" s="4" t="s">
        <v>11</v>
      </c>
      <c r="I1673" s="4" t="s">
        <v>16</v>
      </c>
      <c r="J1673" s="4" t="s">
        <v>42</v>
      </c>
      <c r="K1673" s="4"/>
      <c r="L1673" s="4" t="str">
        <f>VLOOKUP(A1673,'Customer Names'!$A$2:$B$2336,2,FALSE)</f>
        <v>Koniuch</v>
      </c>
      <c r="M1673" s="4">
        <f>DATEDIF(E1673,$K$2,"y")</f>
        <v>43</v>
      </c>
      <c r="N1673" s="4">
        <f>VLOOKUP(A1673,'Medical Examinations'!$A$2:$B$2336,2,FALSE)</f>
        <v>49.53</v>
      </c>
      <c r="O1673" s="4">
        <f>VLOOKUP(A1673,'Medical Examinations'!$A$1:$J$2336,3,FALSE)</f>
        <v>9.1300000000000008</v>
      </c>
      <c r="P1673" s="4" t="str">
        <f>VLOOKUP(A1673,'Medical Examinations'!$A$1:$J$2336,4,FALSE)</f>
        <v>Yes</v>
      </c>
      <c r="Q1673" s="4" t="str">
        <f>VLOOKUP(A1673,'Medical Examinations'!$A$1:$J$2336,5,FALSE)</f>
        <v>No</v>
      </c>
      <c r="R1673" s="4">
        <f>VLOOKUP(A1673,'Medical Examinations'!$A$1:$J$2336,7,FALSE)</f>
        <v>0</v>
      </c>
      <c r="S1673" s="4" t="str">
        <f>VLOOKUP(A1673,'Medical Examinations'!$A$1:$J$2336,6,FALSE)</f>
        <v>No</v>
      </c>
      <c r="T1673" s="4" t="str">
        <f>VLOOKUP(A1673,'Medical Examinations'!$A$1:$J$2336,8,FALSE)</f>
        <v>No</v>
      </c>
      <c r="U1673" s="4" t="str">
        <f>VLOOKUP(A1673,'Medical Examinations'!$A$1:$J$2336,9,FALSE)</f>
        <v>Obesity</v>
      </c>
      <c r="V1673" s="4" t="str">
        <f>VLOOKUP(A1673,'Medical Examinations'!$A$1:$J$2336,10,FALSE)</f>
        <v>Diabetes</v>
      </c>
      <c r="W1673" s="4"/>
      <c r="X1673" s="4"/>
    </row>
    <row r="1674" spans="1:24" ht="15.75" thickBot="1" x14ac:dyDescent="0.3">
      <c r="A1674" s="4" t="s">
        <v>1708</v>
      </c>
      <c r="B1674" s="5">
        <v>1968</v>
      </c>
      <c r="C1674" s="4" t="s">
        <v>15</v>
      </c>
      <c r="D1674" s="5">
        <v>8</v>
      </c>
      <c r="E1674" s="5" t="str">
        <f>CONCATENATE(D1674," ",C1674," ",B1674)</f>
        <v>8 Nov 1968</v>
      </c>
      <c r="F1674" s="4" t="str">
        <f>IF(M1674&lt;=30,"20-30",IF(M1674&lt;=40,"31-40",IF(M1674&lt;=50,"41-50","51+")))</f>
        <v>51+</v>
      </c>
      <c r="G1674" s="19">
        <v>14926.97</v>
      </c>
      <c r="H1674" s="4" t="s">
        <v>11</v>
      </c>
      <c r="I1674" s="4" t="s">
        <v>11</v>
      </c>
      <c r="J1674" s="4" t="s">
        <v>23</v>
      </c>
      <c r="K1674" s="4"/>
      <c r="L1674" s="4" t="str">
        <f>VLOOKUP(A1674,'Customer Names'!$A$2:$B$2336,2,FALSE)</f>
        <v>Grosscup</v>
      </c>
      <c r="M1674" s="4">
        <f>DATEDIF(E1674,$K$2,"y")</f>
        <v>56</v>
      </c>
      <c r="N1674" s="4">
        <f>VLOOKUP(A1674,'Medical Examinations'!$A$2:$B$2336,2,FALSE)</f>
        <v>39.74</v>
      </c>
      <c r="O1674" s="4">
        <f>VLOOKUP(A1674,'Medical Examinations'!$A$1:$J$2336,3,FALSE)</f>
        <v>7.39</v>
      </c>
      <c r="P1674" s="4" t="str">
        <f>VLOOKUP(A1674,'Medical Examinations'!$A$1:$J$2336,4,FALSE)</f>
        <v>No</v>
      </c>
      <c r="Q1674" s="4" t="str">
        <f>VLOOKUP(A1674,'Medical Examinations'!$A$1:$J$2336,5,FALSE)</f>
        <v>No</v>
      </c>
      <c r="R1674" s="4">
        <f>VLOOKUP(A1674,'Medical Examinations'!$A$1:$J$2336,7,FALSE)</f>
        <v>0</v>
      </c>
      <c r="S1674" s="4" t="str">
        <f>VLOOKUP(A1674,'Medical Examinations'!$A$1:$J$2336,6,FALSE)</f>
        <v>No</v>
      </c>
      <c r="T1674" s="4" t="str">
        <f>VLOOKUP(A1674,'Medical Examinations'!$A$1:$J$2336,8,FALSE)</f>
        <v>No</v>
      </c>
      <c r="U1674" s="4" t="str">
        <f>VLOOKUP(A1674,'Medical Examinations'!$A$1:$J$2336,9,FALSE)</f>
        <v>Obesity</v>
      </c>
      <c r="V1674" s="4" t="str">
        <f>VLOOKUP(A1674,'Medical Examinations'!$A$1:$J$2336,10,FALSE)</f>
        <v>Diabetes</v>
      </c>
      <c r="W1674" s="4"/>
      <c r="X1674" s="4"/>
    </row>
    <row r="1675" spans="1:24" ht="15.75" thickBot="1" x14ac:dyDescent="0.3">
      <c r="A1675" s="4" t="s">
        <v>1709</v>
      </c>
      <c r="B1675" s="5">
        <v>1962</v>
      </c>
      <c r="C1675" s="4" t="s">
        <v>15</v>
      </c>
      <c r="D1675" s="5">
        <v>29</v>
      </c>
      <c r="E1675" s="5" t="str">
        <f>CONCATENATE(D1675," ",C1675," ",B1675)</f>
        <v>29 Nov 1962</v>
      </c>
      <c r="F1675" s="4" t="str">
        <f>IF(M1675&lt;=30,"20-30",IF(M1675&lt;=40,"31-40",IF(M1675&lt;=50,"41-50","51+")))</f>
        <v>51+</v>
      </c>
      <c r="G1675" s="19">
        <v>14945.34</v>
      </c>
      <c r="H1675" s="4" t="s">
        <v>11</v>
      </c>
      <c r="I1675" s="4" t="s">
        <v>16</v>
      </c>
      <c r="J1675" s="4" t="s">
        <v>300</v>
      </c>
      <c r="K1675" s="4"/>
      <c r="L1675" s="4" t="str">
        <f>VLOOKUP(A1675,'Customer Names'!$A$2:$B$2336,2,FALSE)</f>
        <v>Knight</v>
      </c>
      <c r="M1675" s="4">
        <f>DATEDIF(E1675,$K$2,"y")</f>
        <v>62</v>
      </c>
      <c r="N1675" s="4">
        <f>VLOOKUP(A1675,'Medical Examinations'!$A$2:$B$2336,2,FALSE)</f>
        <v>34.21</v>
      </c>
      <c r="O1675" s="4">
        <f>VLOOKUP(A1675,'Medical Examinations'!$A$1:$J$2336,3,FALSE)</f>
        <v>9.17</v>
      </c>
      <c r="P1675" s="4" t="str">
        <f>VLOOKUP(A1675,'Medical Examinations'!$A$1:$J$2336,4,FALSE)</f>
        <v>No</v>
      </c>
      <c r="Q1675" s="4" t="str">
        <f>VLOOKUP(A1675,'Medical Examinations'!$A$1:$J$2336,5,FALSE)</f>
        <v>No</v>
      </c>
      <c r="R1675" s="4">
        <f>VLOOKUP(A1675,'Medical Examinations'!$A$1:$J$2336,7,FALSE)</f>
        <v>0</v>
      </c>
      <c r="S1675" s="4" t="str">
        <f>VLOOKUP(A1675,'Medical Examinations'!$A$1:$J$2336,6,FALSE)</f>
        <v>No</v>
      </c>
      <c r="T1675" s="4" t="str">
        <f>VLOOKUP(A1675,'Medical Examinations'!$A$1:$J$2336,8,FALSE)</f>
        <v>No</v>
      </c>
      <c r="U1675" s="4" t="str">
        <f>VLOOKUP(A1675,'Medical Examinations'!$A$1:$J$2336,9,FALSE)</f>
        <v>Obesity</v>
      </c>
      <c r="V1675" s="4" t="str">
        <f>VLOOKUP(A1675,'Medical Examinations'!$A$1:$J$2336,10,FALSE)</f>
        <v>Diabetes</v>
      </c>
      <c r="W1675" s="4"/>
      <c r="X1675" s="4"/>
    </row>
    <row r="1676" spans="1:24" ht="15.75" thickBot="1" x14ac:dyDescent="0.3">
      <c r="A1676" s="4" t="s">
        <v>1710</v>
      </c>
      <c r="B1676" s="5">
        <v>1958</v>
      </c>
      <c r="C1676" s="4" t="s">
        <v>10</v>
      </c>
      <c r="D1676" s="5">
        <v>29</v>
      </c>
      <c r="E1676" s="5" t="str">
        <f>CONCATENATE(D1676," ",C1676," ",B1676)</f>
        <v>29 Jul 1958</v>
      </c>
      <c r="F1676" s="4" t="str">
        <f>IF(M1676&lt;=30,"20-30",IF(M1676&lt;=40,"31-40",IF(M1676&lt;=50,"41-50","51+")))</f>
        <v>51+</v>
      </c>
      <c r="G1676" s="19">
        <v>14988.43</v>
      </c>
      <c r="H1676" s="4" t="s">
        <v>11</v>
      </c>
      <c r="I1676" s="4" t="s">
        <v>12</v>
      </c>
      <c r="J1676" s="4" t="s">
        <v>42</v>
      </c>
      <c r="K1676" s="4"/>
      <c r="L1676" s="4" t="str">
        <f>VLOOKUP(A1676,'Customer Names'!$A$2:$B$2336,2,FALSE)</f>
        <v>Gunnink</v>
      </c>
      <c r="M1676" s="4">
        <f>DATEDIF(E1676,$K$2,"y")</f>
        <v>66</v>
      </c>
      <c r="N1676" s="4">
        <f>VLOOKUP(A1676,'Medical Examinations'!$A$2:$B$2336,2,FALSE)</f>
        <v>25.6</v>
      </c>
      <c r="O1676" s="4">
        <f>VLOOKUP(A1676,'Medical Examinations'!$A$1:$J$2336,3,FALSE)</f>
        <v>10.95</v>
      </c>
      <c r="P1676" s="4" t="str">
        <f>VLOOKUP(A1676,'Medical Examinations'!$A$1:$J$2336,4,FALSE)</f>
        <v>No</v>
      </c>
      <c r="Q1676" s="4" t="str">
        <f>VLOOKUP(A1676,'Medical Examinations'!$A$1:$J$2336,5,FALSE)</f>
        <v>No</v>
      </c>
      <c r="R1676" s="4">
        <f>VLOOKUP(A1676,'Medical Examinations'!$A$1:$J$2336,7,FALSE)</f>
        <v>3</v>
      </c>
      <c r="S1676" s="4" t="str">
        <f>VLOOKUP(A1676,'Medical Examinations'!$A$1:$J$2336,6,FALSE)</f>
        <v>No</v>
      </c>
      <c r="T1676" s="4" t="str">
        <f>VLOOKUP(A1676,'Medical Examinations'!$A$1:$J$2336,8,FALSE)</f>
        <v>No</v>
      </c>
      <c r="U1676" s="4" t="str">
        <f>VLOOKUP(A1676,'Medical Examinations'!$A$1:$J$2336,9,FALSE)</f>
        <v>Overweight</v>
      </c>
      <c r="V1676" s="4" t="str">
        <f>VLOOKUP(A1676,'Medical Examinations'!$A$1:$J$2336,10,FALSE)</f>
        <v>Diabetes</v>
      </c>
      <c r="W1676" s="4"/>
      <c r="X1676" s="4"/>
    </row>
    <row r="1677" spans="1:24" ht="15.75" thickBot="1" x14ac:dyDescent="0.3">
      <c r="A1677" s="4" t="s">
        <v>1711</v>
      </c>
      <c r="B1677" s="5">
        <v>1995</v>
      </c>
      <c r="C1677" s="4" t="s">
        <v>34</v>
      </c>
      <c r="D1677" s="5">
        <v>2</v>
      </c>
      <c r="E1677" s="5" t="str">
        <f>CONCATENATE(D1677," ",C1677," ",B1677)</f>
        <v>2 Aug 1995</v>
      </c>
      <c r="F1677" s="4" t="str">
        <f>IF(M1677&lt;=30,"20-30",IF(M1677&lt;=40,"31-40",IF(M1677&lt;=50,"41-50","51+")))</f>
        <v>20-30</v>
      </c>
      <c r="G1677" s="19">
        <v>15006.58</v>
      </c>
      <c r="H1677" s="4" t="s">
        <v>11</v>
      </c>
      <c r="I1677" s="4" t="s">
        <v>11</v>
      </c>
      <c r="J1677" s="4" t="s">
        <v>247</v>
      </c>
      <c r="K1677" s="4"/>
      <c r="L1677" s="4" t="str">
        <f>VLOOKUP(A1677,'Customer Names'!$A$2:$B$2336,2,FALSE)</f>
        <v>Michaud</v>
      </c>
      <c r="M1677" s="4">
        <f>DATEDIF(E1677,$K$2,"y")</f>
        <v>29</v>
      </c>
      <c r="N1677" s="4">
        <f>VLOOKUP(A1677,'Medical Examinations'!$A$2:$B$2336,2,FALSE)</f>
        <v>17.954999999999998</v>
      </c>
      <c r="O1677" s="4">
        <f>VLOOKUP(A1677,'Medical Examinations'!$A$1:$J$2336,3,FALSE)</f>
        <v>5.29</v>
      </c>
      <c r="P1677" s="4" t="str">
        <f>VLOOKUP(A1677,'Medical Examinations'!$A$1:$J$2336,4,FALSE)</f>
        <v>Yes</v>
      </c>
      <c r="Q1677" s="4" t="str">
        <f>VLOOKUP(A1677,'Medical Examinations'!$A$1:$J$2336,5,FALSE)</f>
        <v>No</v>
      </c>
      <c r="R1677" s="4">
        <f>VLOOKUP(A1677,'Medical Examinations'!$A$1:$J$2336,7,FALSE)</f>
        <v>1</v>
      </c>
      <c r="S1677" s="4" t="str">
        <f>VLOOKUP(A1677,'Medical Examinations'!$A$1:$J$2336,6,FALSE)</f>
        <v>No</v>
      </c>
      <c r="T1677" s="4" t="str">
        <f>VLOOKUP(A1677,'Medical Examinations'!$A$1:$J$2336,8,FALSE)</f>
        <v>Yes</v>
      </c>
      <c r="U1677" s="4" t="str">
        <f>VLOOKUP(A1677,'Medical Examinations'!$A$1:$J$2336,9,FALSE)</f>
        <v>Underweight</v>
      </c>
      <c r="V1677" s="4" t="str">
        <f>VLOOKUP(A1677,'Medical Examinations'!$A$1:$J$2336,10,FALSE)</f>
        <v>Normal</v>
      </c>
      <c r="W1677" s="4"/>
      <c r="X1677" s="4"/>
    </row>
    <row r="1678" spans="1:24" ht="15.75" thickBot="1" x14ac:dyDescent="0.3">
      <c r="A1678" s="4" t="s">
        <v>1712</v>
      </c>
      <c r="B1678" s="5">
        <v>1960</v>
      </c>
      <c r="C1678" s="4" t="s">
        <v>34</v>
      </c>
      <c r="D1678" s="5">
        <v>8</v>
      </c>
      <c r="E1678" s="5" t="str">
        <f>CONCATENATE(D1678," ",C1678," ",B1678)</f>
        <v>8 Aug 1960</v>
      </c>
      <c r="F1678" s="4" t="str">
        <f>IF(M1678&lt;=30,"20-30",IF(M1678&lt;=40,"31-40",IF(M1678&lt;=50,"41-50","51+")))</f>
        <v>51+</v>
      </c>
      <c r="G1678" s="19">
        <v>15019.76</v>
      </c>
      <c r="H1678" s="4" t="s">
        <v>11</v>
      </c>
      <c r="I1678" s="4" t="s">
        <v>11</v>
      </c>
      <c r="J1678" s="4" t="s">
        <v>23</v>
      </c>
      <c r="K1678" s="4"/>
      <c r="L1678" s="4" t="str">
        <f>VLOOKUP(A1678,'Customer Names'!$A$2:$B$2336,2,FALSE)</f>
        <v>Valdez</v>
      </c>
      <c r="M1678" s="4">
        <f>DATEDIF(E1678,$K$2,"y")</f>
        <v>64</v>
      </c>
      <c r="N1678" s="4">
        <f>VLOOKUP(A1678,'Medical Examinations'!$A$2:$B$2336,2,FALSE)</f>
        <v>30.495000000000001</v>
      </c>
      <c r="O1678" s="4">
        <f>VLOOKUP(A1678,'Medical Examinations'!$A$1:$J$2336,3,FALSE)</f>
        <v>9.5299999999999994</v>
      </c>
      <c r="P1678" s="4" t="str">
        <f>VLOOKUP(A1678,'Medical Examinations'!$A$1:$J$2336,4,FALSE)</f>
        <v>No</v>
      </c>
      <c r="Q1678" s="4" t="str">
        <f>VLOOKUP(A1678,'Medical Examinations'!$A$1:$J$2336,5,FALSE)</f>
        <v>No</v>
      </c>
      <c r="R1678" s="4">
        <f>VLOOKUP(A1678,'Medical Examinations'!$A$1:$J$2336,7,FALSE)</f>
        <v>0</v>
      </c>
      <c r="S1678" s="4" t="str">
        <f>VLOOKUP(A1678,'Medical Examinations'!$A$1:$J$2336,6,FALSE)</f>
        <v>No</v>
      </c>
      <c r="T1678" s="4" t="str">
        <f>VLOOKUP(A1678,'Medical Examinations'!$A$1:$J$2336,8,FALSE)</f>
        <v>No</v>
      </c>
      <c r="U1678" s="4" t="str">
        <f>VLOOKUP(A1678,'Medical Examinations'!$A$1:$J$2336,9,FALSE)</f>
        <v>Obesity</v>
      </c>
      <c r="V1678" s="4" t="str">
        <f>VLOOKUP(A1678,'Medical Examinations'!$A$1:$J$2336,10,FALSE)</f>
        <v>Diabetes</v>
      </c>
      <c r="W1678" s="4"/>
      <c r="X1678" s="4"/>
    </row>
    <row r="1679" spans="1:24" ht="15.75" thickBot="1" x14ac:dyDescent="0.3">
      <c r="A1679" s="4" t="s">
        <v>1713</v>
      </c>
      <c r="B1679" s="5">
        <v>1979</v>
      </c>
      <c r="C1679" s="4" t="s">
        <v>15</v>
      </c>
      <c r="D1679" s="5">
        <v>25</v>
      </c>
      <c r="E1679" s="5" t="str">
        <f>CONCATENATE(D1679," ",C1679," ",B1679)</f>
        <v>25 Nov 1979</v>
      </c>
      <c r="F1679" s="4" t="str">
        <f>IF(M1679&lt;=30,"20-30",IF(M1679&lt;=40,"31-40",IF(M1679&lt;=50,"41-50","51+")))</f>
        <v>41-50</v>
      </c>
      <c r="G1679" s="19">
        <v>15025.76</v>
      </c>
      <c r="H1679" s="4" t="s">
        <v>11</v>
      </c>
      <c r="I1679" s="4" t="s">
        <v>16</v>
      </c>
      <c r="J1679" s="4" t="s">
        <v>42</v>
      </c>
      <c r="K1679" s="4"/>
      <c r="L1679" s="4" t="str">
        <f>VLOOKUP(A1679,'Customer Names'!$A$2:$B$2336,2,FALSE)</f>
        <v>Ackerman</v>
      </c>
      <c r="M1679" s="4">
        <f>DATEDIF(E1679,$K$2,"y")</f>
        <v>45</v>
      </c>
      <c r="N1679" s="4">
        <f>VLOOKUP(A1679,'Medical Examinations'!$A$2:$B$2336,2,FALSE)</f>
        <v>46.96</v>
      </c>
      <c r="O1679" s="4">
        <f>VLOOKUP(A1679,'Medical Examinations'!$A$1:$J$2336,3,FALSE)</f>
        <v>4.6399999999999997</v>
      </c>
      <c r="P1679" s="4" t="str">
        <f>VLOOKUP(A1679,'Medical Examinations'!$A$1:$J$2336,4,FALSE)</f>
        <v>No</v>
      </c>
      <c r="Q1679" s="4" t="str">
        <f>VLOOKUP(A1679,'Medical Examinations'!$A$1:$J$2336,5,FALSE)</f>
        <v>No</v>
      </c>
      <c r="R1679" s="4">
        <f>VLOOKUP(A1679,'Medical Examinations'!$A$1:$J$2336,7,FALSE)</f>
        <v>1</v>
      </c>
      <c r="S1679" s="4" t="str">
        <f>VLOOKUP(A1679,'Medical Examinations'!$A$1:$J$2336,6,FALSE)</f>
        <v>Yes</v>
      </c>
      <c r="T1679" s="4" t="str">
        <f>VLOOKUP(A1679,'Medical Examinations'!$A$1:$J$2336,8,FALSE)</f>
        <v>No</v>
      </c>
      <c r="U1679" s="4" t="str">
        <f>VLOOKUP(A1679,'Medical Examinations'!$A$1:$J$2336,9,FALSE)</f>
        <v>Obesity</v>
      </c>
      <c r="V1679" s="4" t="str">
        <f>VLOOKUP(A1679,'Medical Examinations'!$A$1:$J$2336,10,FALSE)</f>
        <v>Normal</v>
      </c>
      <c r="W1679" s="4"/>
      <c r="X1679" s="4"/>
    </row>
    <row r="1680" spans="1:24" ht="15.75" thickBot="1" x14ac:dyDescent="0.3">
      <c r="A1680" s="4" t="s">
        <v>1714</v>
      </c>
      <c r="B1680" s="5">
        <v>1970</v>
      </c>
      <c r="C1680" s="4" t="s">
        <v>20</v>
      </c>
      <c r="D1680" s="5">
        <v>11</v>
      </c>
      <c r="E1680" s="5" t="str">
        <f>CONCATENATE(D1680," ",C1680," ",B1680)</f>
        <v>11 Sep 1970</v>
      </c>
      <c r="F1680" s="4" t="str">
        <f>IF(M1680&lt;=30,"20-30",IF(M1680&lt;=40,"31-40",IF(M1680&lt;=50,"41-50","51+")))</f>
        <v>51+</v>
      </c>
      <c r="G1680" s="19">
        <v>15026.3</v>
      </c>
      <c r="H1680" s="4" t="s">
        <v>11</v>
      </c>
      <c r="I1680" s="4" t="s">
        <v>12</v>
      </c>
      <c r="J1680" s="4" t="s">
        <v>42</v>
      </c>
      <c r="K1680" s="4"/>
      <c r="L1680" s="4" t="str">
        <f>VLOOKUP(A1680,'Customer Names'!$A$2:$B$2336,2,FALSE)</f>
        <v>Haley</v>
      </c>
      <c r="M1680" s="4">
        <f>DATEDIF(E1680,$K$2,"y")</f>
        <v>54</v>
      </c>
      <c r="N1680" s="4">
        <f>VLOOKUP(A1680,'Medical Examinations'!$A$2:$B$2336,2,FALSE)</f>
        <v>42.95</v>
      </c>
      <c r="O1680" s="4">
        <f>VLOOKUP(A1680,'Medical Examinations'!$A$1:$J$2336,3,FALSE)</f>
        <v>11.88</v>
      </c>
      <c r="P1680" s="4" t="str">
        <f>VLOOKUP(A1680,'Medical Examinations'!$A$1:$J$2336,4,FALSE)</f>
        <v>Yes</v>
      </c>
      <c r="Q1680" s="4" t="str">
        <f>VLOOKUP(A1680,'Medical Examinations'!$A$1:$J$2336,5,FALSE)</f>
        <v>No</v>
      </c>
      <c r="R1680" s="4">
        <f>VLOOKUP(A1680,'Medical Examinations'!$A$1:$J$2336,7,FALSE)</f>
        <v>2</v>
      </c>
      <c r="S1680" s="4" t="str">
        <f>VLOOKUP(A1680,'Medical Examinations'!$A$1:$J$2336,6,FALSE)</f>
        <v>No</v>
      </c>
      <c r="T1680" s="4" t="str">
        <f>VLOOKUP(A1680,'Medical Examinations'!$A$1:$J$2336,8,FALSE)</f>
        <v>No</v>
      </c>
      <c r="U1680" s="4" t="str">
        <f>VLOOKUP(A1680,'Medical Examinations'!$A$1:$J$2336,9,FALSE)</f>
        <v>Obesity</v>
      </c>
      <c r="V1680" s="4" t="str">
        <f>VLOOKUP(A1680,'Medical Examinations'!$A$1:$J$2336,10,FALSE)</f>
        <v>Diabetes</v>
      </c>
      <c r="W1680" s="4"/>
      <c r="X1680" s="4"/>
    </row>
    <row r="1681" spans="1:24" ht="15.75" thickBot="1" x14ac:dyDescent="0.3">
      <c r="A1681" s="4" t="s">
        <v>1715</v>
      </c>
      <c r="B1681" s="5">
        <v>1971</v>
      </c>
      <c r="C1681" s="4" t="s">
        <v>34</v>
      </c>
      <c r="D1681" s="5">
        <v>15</v>
      </c>
      <c r="E1681" s="5" t="str">
        <f>CONCATENATE(D1681," ",C1681," ",B1681)</f>
        <v>15 Aug 1971</v>
      </c>
      <c r="F1681" s="4" t="str">
        <f>IF(M1681&lt;=30,"20-30",IF(M1681&lt;=40,"31-40",IF(M1681&lt;=50,"41-50","51+")))</f>
        <v>51+</v>
      </c>
      <c r="G1681" s="19">
        <v>15038.51</v>
      </c>
      <c r="H1681" s="4" t="s">
        <v>11</v>
      </c>
      <c r="I1681" s="4" t="s">
        <v>12</v>
      </c>
      <c r="J1681" s="4" t="s">
        <v>249</v>
      </c>
      <c r="K1681" s="4"/>
      <c r="L1681" s="4" t="str">
        <f>VLOOKUP(A1681,'Customer Names'!$A$2:$B$2336,2,FALSE)</f>
        <v>Millett</v>
      </c>
      <c r="M1681" s="4">
        <f>DATEDIF(E1681,$K$2,"y")</f>
        <v>53</v>
      </c>
      <c r="N1681" s="4">
        <f>VLOOKUP(A1681,'Medical Examinations'!$A$2:$B$2336,2,FALSE)</f>
        <v>41.3</v>
      </c>
      <c r="O1681" s="4">
        <f>VLOOKUP(A1681,'Medical Examinations'!$A$1:$J$2336,3,FALSE)</f>
        <v>9.59</v>
      </c>
      <c r="P1681" s="4" t="str">
        <f>VLOOKUP(A1681,'Medical Examinations'!$A$1:$J$2336,4,FALSE)</f>
        <v>No</v>
      </c>
      <c r="Q1681" s="4" t="str">
        <f>VLOOKUP(A1681,'Medical Examinations'!$A$1:$J$2336,5,FALSE)</f>
        <v>No</v>
      </c>
      <c r="R1681" s="4">
        <f>VLOOKUP(A1681,'Medical Examinations'!$A$1:$J$2336,7,FALSE)</f>
        <v>0</v>
      </c>
      <c r="S1681" s="4" t="str">
        <f>VLOOKUP(A1681,'Medical Examinations'!$A$1:$J$2336,6,FALSE)</f>
        <v>No</v>
      </c>
      <c r="T1681" s="4" t="str">
        <f>VLOOKUP(A1681,'Medical Examinations'!$A$1:$J$2336,8,FALSE)</f>
        <v>No</v>
      </c>
      <c r="U1681" s="4" t="str">
        <f>VLOOKUP(A1681,'Medical Examinations'!$A$1:$J$2336,9,FALSE)</f>
        <v>Obesity</v>
      </c>
      <c r="V1681" s="4" t="str">
        <f>VLOOKUP(A1681,'Medical Examinations'!$A$1:$J$2336,10,FALSE)</f>
        <v>Diabetes</v>
      </c>
      <c r="W1681" s="4"/>
      <c r="X1681" s="4"/>
    </row>
    <row r="1682" spans="1:24" ht="15.75" thickBot="1" x14ac:dyDescent="0.3">
      <c r="A1682" s="4" t="s">
        <v>1716</v>
      </c>
      <c r="B1682" s="5">
        <v>1968</v>
      </c>
      <c r="C1682" s="4" t="s">
        <v>18</v>
      </c>
      <c r="D1682" s="5">
        <v>12</v>
      </c>
      <c r="E1682" s="5" t="str">
        <f>CONCATENATE(D1682," ",C1682," ",B1682)</f>
        <v>12 Jun 1968</v>
      </c>
      <c r="F1682" s="4" t="str">
        <f>IF(M1682&lt;=30,"20-30",IF(M1682&lt;=40,"31-40",IF(M1682&lt;=50,"41-50","51+")))</f>
        <v>51+</v>
      </c>
      <c r="G1682" s="19">
        <v>15052.68</v>
      </c>
      <c r="H1682" s="4" t="s">
        <v>11</v>
      </c>
      <c r="I1682" s="4" t="s">
        <v>11</v>
      </c>
      <c r="J1682" s="4" t="s">
        <v>632</v>
      </c>
      <c r="K1682" s="4"/>
      <c r="L1682" s="4" t="str">
        <f>VLOOKUP(A1682,'Customer Names'!$A$2:$B$2336,2,FALSE)</f>
        <v>Willenberg</v>
      </c>
      <c r="M1682" s="4">
        <f>DATEDIF(E1682,$K$2,"y")</f>
        <v>56</v>
      </c>
      <c r="N1682" s="4">
        <f>VLOOKUP(A1682,'Medical Examinations'!$A$2:$B$2336,2,FALSE)</f>
        <v>39.07</v>
      </c>
      <c r="O1682" s="4">
        <f>VLOOKUP(A1682,'Medical Examinations'!$A$1:$J$2336,3,FALSE)</f>
        <v>11.93</v>
      </c>
      <c r="P1682" s="4" t="str">
        <f>VLOOKUP(A1682,'Medical Examinations'!$A$1:$J$2336,4,FALSE)</f>
        <v>No</v>
      </c>
      <c r="Q1682" s="4" t="str">
        <f>VLOOKUP(A1682,'Medical Examinations'!$A$1:$J$2336,5,FALSE)</f>
        <v>No</v>
      </c>
      <c r="R1682" s="4">
        <f>VLOOKUP(A1682,'Medical Examinations'!$A$1:$J$2336,7,FALSE)</f>
        <v>0</v>
      </c>
      <c r="S1682" s="4" t="str">
        <f>VLOOKUP(A1682,'Medical Examinations'!$A$1:$J$2336,6,FALSE)</f>
        <v>No</v>
      </c>
      <c r="T1682" s="4" t="str">
        <f>VLOOKUP(A1682,'Medical Examinations'!$A$1:$J$2336,8,FALSE)</f>
        <v>No</v>
      </c>
      <c r="U1682" s="4" t="str">
        <f>VLOOKUP(A1682,'Medical Examinations'!$A$1:$J$2336,9,FALSE)</f>
        <v>Obesity</v>
      </c>
      <c r="V1682" s="4" t="str">
        <f>VLOOKUP(A1682,'Medical Examinations'!$A$1:$J$2336,10,FALSE)</f>
        <v>Diabetes</v>
      </c>
      <c r="W1682" s="4"/>
      <c r="X1682" s="4"/>
    </row>
    <row r="1683" spans="1:24" ht="15.75" thickBot="1" x14ac:dyDescent="0.3">
      <c r="A1683" s="4" t="s">
        <v>1717</v>
      </c>
      <c r="B1683" s="5">
        <v>1975</v>
      </c>
      <c r="C1683" s="4" t="s">
        <v>36</v>
      </c>
      <c r="D1683" s="5">
        <v>26</v>
      </c>
      <c r="E1683" s="5" t="str">
        <f>CONCATENATE(D1683," ",C1683," ",B1683)</f>
        <v>26 Oct 1975</v>
      </c>
      <c r="F1683" s="4" t="str">
        <f>IF(M1683&lt;=30,"20-30",IF(M1683&lt;=40,"31-40",IF(M1683&lt;=50,"41-50","51+")))</f>
        <v>41-50</v>
      </c>
      <c r="G1683" s="19">
        <v>15090.35</v>
      </c>
      <c r="H1683" s="4" t="s">
        <v>11</v>
      </c>
      <c r="I1683" s="4" t="s">
        <v>16</v>
      </c>
      <c r="J1683" s="4" t="s">
        <v>249</v>
      </c>
      <c r="K1683" s="4"/>
      <c r="L1683" s="4" t="str">
        <f>VLOOKUP(A1683,'Customer Names'!$A$2:$B$2336,2,FALSE)</f>
        <v>Aliff</v>
      </c>
      <c r="M1683" s="4">
        <f>DATEDIF(E1683,$K$2,"y")</f>
        <v>49</v>
      </c>
      <c r="N1683" s="4">
        <f>VLOOKUP(A1683,'Medical Examinations'!$A$2:$B$2336,2,FALSE)</f>
        <v>43.08</v>
      </c>
      <c r="O1683" s="4">
        <f>VLOOKUP(A1683,'Medical Examinations'!$A$1:$J$2336,3,FALSE)</f>
        <v>8.9600000000000009</v>
      </c>
      <c r="P1683" s="4" t="str">
        <f>VLOOKUP(A1683,'Medical Examinations'!$A$1:$J$2336,4,FALSE)</f>
        <v>Yes</v>
      </c>
      <c r="Q1683" s="4" t="str">
        <f>VLOOKUP(A1683,'Medical Examinations'!$A$1:$J$2336,5,FALSE)</f>
        <v>No</v>
      </c>
      <c r="R1683" s="4">
        <f>VLOOKUP(A1683,'Medical Examinations'!$A$1:$J$2336,7,FALSE)</f>
        <v>1</v>
      </c>
      <c r="S1683" s="4" t="str">
        <f>VLOOKUP(A1683,'Medical Examinations'!$A$1:$J$2336,6,FALSE)</f>
        <v>No</v>
      </c>
      <c r="T1683" s="4" t="str">
        <f>VLOOKUP(A1683,'Medical Examinations'!$A$1:$J$2336,8,FALSE)</f>
        <v>No</v>
      </c>
      <c r="U1683" s="4" t="str">
        <f>VLOOKUP(A1683,'Medical Examinations'!$A$1:$J$2336,9,FALSE)</f>
        <v>Obesity</v>
      </c>
      <c r="V1683" s="4" t="str">
        <f>VLOOKUP(A1683,'Medical Examinations'!$A$1:$J$2336,10,FALSE)</f>
        <v>Diabetes</v>
      </c>
      <c r="W1683" s="4"/>
      <c r="X1683" s="4"/>
    </row>
    <row r="1684" spans="1:24" ht="15.75" thickBot="1" x14ac:dyDescent="0.3">
      <c r="A1684" s="4" t="s">
        <v>1718</v>
      </c>
      <c r="B1684" s="5">
        <v>1972</v>
      </c>
      <c r="C1684" s="4" t="s">
        <v>15</v>
      </c>
      <c r="D1684" s="5">
        <v>7</v>
      </c>
      <c r="E1684" s="5" t="str">
        <f>CONCATENATE(D1684," ",C1684," ",B1684)</f>
        <v>7 Nov 1972</v>
      </c>
      <c r="F1684" s="4" t="str">
        <f>IF(M1684&lt;=30,"20-30",IF(M1684&lt;=40,"31-40",IF(M1684&lt;=50,"41-50","51+")))</f>
        <v>51+</v>
      </c>
      <c r="G1684" s="19">
        <v>15103.69</v>
      </c>
      <c r="H1684" s="4" t="s">
        <v>11</v>
      </c>
      <c r="I1684" s="4" t="s">
        <v>16</v>
      </c>
      <c r="J1684" s="4" t="s">
        <v>23</v>
      </c>
      <c r="K1684" s="4"/>
      <c r="L1684" s="4" t="str">
        <f>VLOOKUP(A1684,'Customer Names'!$A$2:$B$2336,2,FALSE)</f>
        <v>Tseronis</v>
      </c>
      <c r="M1684" s="4">
        <f>DATEDIF(E1684,$K$2,"y")</f>
        <v>52</v>
      </c>
      <c r="N1684" s="4">
        <f>VLOOKUP(A1684,'Medical Examinations'!$A$2:$B$2336,2,FALSE)</f>
        <v>43.29</v>
      </c>
      <c r="O1684" s="4">
        <f>VLOOKUP(A1684,'Medical Examinations'!$A$1:$J$2336,3,FALSE)</f>
        <v>5.35</v>
      </c>
      <c r="P1684" s="4" t="str">
        <f>VLOOKUP(A1684,'Medical Examinations'!$A$1:$J$2336,4,FALSE)</f>
        <v>No</v>
      </c>
      <c r="Q1684" s="4" t="str">
        <f>VLOOKUP(A1684,'Medical Examinations'!$A$1:$J$2336,5,FALSE)</f>
        <v>No</v>
      </c>
      <c r="R1684" s="4">
        <f>VLOOKUP(A1684,'Medical Examinations'!$A$1:$J$2336,7,FALSE)</f>
        <v>2</v>
      </c>
      <c r="S1684" s="4" t="str">
        <f>VLOOKUP(A1684,'Medical Examinations'!$A$1:$J$2336,6,FALSE)</f>
        <v>No</v>
      </c>
      <c r="T1684" s="4" t="str">
        <f>VLOOKUP(A1684,'Medical Examinations'!$A$1:$J$2336,8,FALSE)</f>
        <v>No</v>
      </c>
      <c r="U1684" s="4" t="str">
        <f>VLOOKUP(A1684,'Medical Examinations'!$A$1:$J$2336,9,FALSE)</f>
        <v>Obesity</v>
      </c>
      <c r="V1684" s="4" t="str">
        <f>VLOOKUP(A1684,'Medical Examinations'!$A$1:$J$2336,10,FALSE)</f>
        <v>Normal</v>
      </c>
      <c r="W1684" s="4"/>
      <c r="X1684" s="4"/>
    </row>
    <row r="1685" spans="1:24" ht="15.75" thickBot="1" x14ac:dyDescent="0.3">
      <c r="A1685" s="4" t="s">
        <v>1719</v>
      </c>
      <c r="B1685" s="5">
        <v>1978</v>
      </c>
      <c r="C1685" s="4" t="s">
        <v>20</v>
      </c>
      <c r="D1685" s="5">
        <v>5</v>
      </c>
      <c r="E1685" s="5" t="str">
        <f>CONCATENATE(D1685," ",C1685," ",B1685)</f>
        <v>5 Sep 1978</v>
      </c>
      <c r="F1685" s="4" t="str">
        <f>IF(M1685&lt;=30,"20-30",IF(M1685&lt;=40,"31-40",IF(M1685&lt;=50,"41-50","51+")))</f>
        <v>41-50</v>
      </c>
      <c r="G1685" s="19">
        <v>15123.19</v>
      </c>
      <c r="H1685" s="4" t="s">
        <v>11</v>
      </c>
      <c r="I1685" s="4" t="s">
        <v>16</v>
      </c>
      <c r="J1685" s="4" t="s">
        <v>42</v>
      </c>
      <c r="K1685" s="4"/>
      <c r="L1685" s="4" t="str">
        <f>VLOOKUP(A1685,'Customer Names'!$A$2:$B$2336,2,FALSE)</f>
        <v>Pennings</v>
      </c>
      <c r="M1685" s="4">
        <f>DATEDIF(E1685,$K$2,"y")</f>
        <v>46</v>
      </c>
      <c r="N1685" s="4">
        <f>VLOOKUP(A1685,'Medical Examinations'!$A$2:$B$2336,2,FALSE)</f>
        <v>46.49</v>
      </c>
      <c r="O1685" s="4">
        <f>VLOOKUP(A1685,'Medical Examinations'!$A$1:$J$2336,3,FALSE)</f>
        <v>11.92</v>
      </c>
      <c r="P1685" s="4" t="str">
        <f>VLOOKUP(A1685,'Medical Examinations'!$A$1:$J$2336,4,FALSE)</f>
        <v>No</v>
      </c>
      <c r="Q1685" s="4" t="str">
        <f>VLOOKUP(A1685,'Medical Examinations'!$A$1:$J$2336,5,FALSE)</f>
        <v>No</v>
      </c>
      <c r="R1685" s="4">
        <f>VLOOKUP(A1685,'Medical Examinations'!$A$1:$J$2336,7,FALSE)</f>
        <v>0</v>
      </c>
      <c r="S1685" s="4" t="str">
        <f>VLOOKUP(A1685,'Medical Examinations'!$A$1:$J$2336,6,FALSE)</f>
        <v>No</v>
      </c>
      <c r="T1685" s="4" t="str">
        <f>VLOOKUP(A1685,'Medical Examinations'!$A$1:$J$2336,8,FALSE)</f>
        <v>No</v>
      </c>
      <c r="U1685" s="4" t="str">
        <f>VLOOKUP(A1685,'Medical Examinations'!$A$1:$J$2336,9,FALSE)</f>
        <v>Obesity</v>
      </c>
      <c r="V1685" s="4" t="str">
        <f>VLOOKUP(A1685,'Medical Examinations'!$A$1:$J$2336,10,FALSE)</f>
        <v>Diabetes</v>
      </c>
      <c r="W1685" s="4"/>
      <c r="X1685" s="4"/>
    </row>
    <row r="1686" spans="1:24" ht="15.75" thickBot="1" x14ac:dyDescent="0.3">
      <c r="A1686" s="4" t="s">
        <v>1720</v>
      </c>
      <c r="B1686" s="5">
        <v>1971</v>
      </c>
      <c r="C1686" s="4" t="s">
        <v>15</v>
      </c>
      <c r="D1686" s="5">
        <v>25</v>
      </c>
      <c r="E1686" s="5" t="str">
        <f>CONCATENATE(D1686," ",C1686," ",B1686)</f>
        <v>25 Nov 1971</v>
      </c>
      <c r="F1686" s="4" t="str">
        <f>IF(M1686&lt;=30,"20-30",IF(M1686&lt;=40,"31-40",IF(M1686&lt;=50,"41-50","51+")))</f>
        <v>51+</v>
      </c>
      <c r="G1686" s="19">
        <v>15150.44</v>
      </c>
      <c r="H1686" s="4" t="s">
        <v>11</v>
      </c>
      <c r="I1686" s="4" t="s">
        <v>16</v>
      </c>
      <c r="J1686" s="4" t="s">
        <v>249</v>
      </c>
      <c r="K1686" s="4"/>
      <c r="L1686" s="4" t="str">
        <f>VLOOKUP(A1686,'Customer Names'!$A$2:$B$2336,2,FALSE)</f>
        <v>Harmon</v>
      </c>
      <c r="M1686" s="4">
        <f>DATEDIF(E1686,$K$2,"y")</f>
        <v>53</v>
      </c>
      <c r="N1686" s="4">
        <f>VLOOKUP(A1686,'Medical Examinations'!$A$2:$B$2336,2,FALSE)</f>
        <v>41.63</v>
      </c>
      <c r="O1686" s="4">
        <f>VLOOKUP(A1686,'Medical Examinations'!$A$1:$J$2336,3,FALSE)</f>
        <v>6.71</v>
      </c>
      <c r="P1686" s="4" t="str">
        <f>VLOOKUP(A1686,'Medical Examinations'!$A$1:$J$2336,4,FALSE)</f>
        <v>No</v>
      </c>
      <c r="Q1686" s="4" t="str">
        <f>VLOOKUP(A1686,'Medical Examinations'!$A$1:$J$2336,5,FALSE)</f>
        <v>No</v>
      </c>
      <c r="R1686" s="4">
        <f>VLOOKUP(A1686,'Medical Examinations'!$A$1:$J$2336,7,FALSE)</f>
        <v>0</v>
      </c>
      <c r="S1686" s="4" t="str">
        <f>VLOOKUP(A1686,'Medical Examinations'!$A$1:$J$2336,6,FALSE)</f>
        <v>No</v>
      </c>
      <c r="T1686" s="4" t="str">
        <f>VLOOKUP(A1686,'Medical Examinations'!$A$1:$J$2336,8,FALSE)</f>
        <v>No</v>
      </c>
      <c r="U1686" s="4" t="str">
        <f>VLOOKUP(A1686,'Medical Examinations'!$A$1:$J$2336,9,FALSE)</f>
        <v>Obesity</v>
      </c>
      <c r="V1686" s="4" t="str">
        <f>VLOOKUP(A1686,'Medical Examinations'!$A$1:$J$2336,10,FALSE)</f>
        <v>Diabetes</v>
      </c>
      <c r="W1686" s="4"/>
      <c r="X1686" s="4"/>
    </row>
    <row r="1687" spans="1:24" ht="15.75" thickBot="1" x14ac:dyDescent="0.3">
      <c r="A1687" s="4" t="s">
        <v>1721</v>
      </c>
      <c r="B1687" s="5">
        <v>1962</v>
      </c>
      <c r="C1687" s="4" t="s">
        <v>36</v>
      </c>
      <c r="D1687" s="5">
        <v>25</v>
      </c>
      <c r="E1687" s="5" t="str">
        <f>CONCATENATE(D1687," ",C1687," ",B1687)</f>
        <v>25 Oct 1962</v>
      </c>
      <c r="F1687" s="4" t="str">
        <f>IF(M1687&lt;=30,"20-30",IF(M1687&lt;=40,"31-40",IF(M1687&lt;=50,"41-50","51+")))</f>
        <v>51+</v>
      </c>
      <c r="G1687" s="19">
        <v>15161.25</v>
      </c>
      <c r="H1687" s="4" t="s">
        <v>11</v>
      </c>
      <c r="I1687" s="4" t="s">
        <v>11</v>
      </c>
      <c r="J1687" s="4" t="s">
        <v>23</v>
      </c>
      <c r="K1687" s="4"/>
      <c r="L1687" s="4" t="str">
        <f>VLOOKUP(A1687,'Customer Names'!$A$2:$B$2336,2,FALSE)</f>
        <v>Giles</v>
      </c>
      <c r="M1687" s="4">
        <f>DATEDIF(E1687,$K$2,"y")</f>
        <v>62</v>
      </c>
      <c r="N1687" s="4">
        <f>VLOOKUP(A1687,'Medical Examinations'!$A$2:$B$2336,2,FALSE)</f>
        <v>35.5</v>
      </c>
      <c r="O1687" s="4">
        <f>VLOOKUP(A1687,'Medical Examinations'!$A$1:$J$2336,3,FALSE)</f>
        <v>11.97</v>
      </c>
      <c r="P1687" s="4" t="str">
        <f>VLOOKUP(A1687,'Medical Examinations'!$A$1:$J$2336,4,FALSE)</f>
        <v>No</v>
      </c>
      <c r="Q1687" s="4" t="str">
        <f>VLOOKUP(A1687,'Medical Examinations'!$A$1:$J$2336,5,FALSE)</f>
        <v>No</v>
      </c>
      <c r="R1687" s="4">
        <f>VLOOKUP(A1687,'Medical Examinations'!$A$1:$J$2336,7,FALSE)</f>
        <v>0</v>
      </c>
      <c r="S1687" s="4" t="str">
        <f>VLOOKUP(A1687,'Medical Examinations'!$A$1:$J$2336,6,FALSE)</f>
        <v>No</v>
      </c>
      <c r="T1687" s="4" t="str">
        <f>VLOOKUP(A1687,'Medical Examinations'!$A$1:$J$2336,8,FALSE)</f>
        <v>No</v>
      </c>
      <c r="U1687" s="4" t="str">
        <f>VLOOKUP(A1687,'Medical Examinations'!$A$1:$J$2336,9,FALSE)</f>
        <v>Obesity</v>
      </c>
      <c r="V1687" s="4" t="str">
        <f>VLOOKUP(A1687,'Medical Examinations'!$A$1:$J$2336,10,FALSE)</f>
        <v>Diabetes</v>
      </c>
      <c r="W1687" s="4"/>
      <c r="X1687" s="4"/>
    </row>
    <row r="1688" spans="1:24" ht="15.75" thickBot="1" x14ac:dyDescent="0.3">
      <c r="A1688" s="4" t="s">
        <v>1722</v>
      </c>
      <c r="B1688" s="5">
        <v>1959</v>
      </c>
      <c r="C1688" s="4" t="s">
        <v>18</v>
      </c>
      <c r="D1688" s="5">
        <v>4</v>
      </c>
      <c r="E1688" s="5" t="str">
        <f>CONCATENATE(D1688," ",C1688," ",B1688)</f>
        <v>4 Jun 1959</v>
      </c>
      <c r="F1688" s="4" t="str">
        <f>IF(M1688&lt;=30,"20-30",IF(M1688&lt;=40,"31-40",IF(M1688&lt;=50,"41-50","51+")))</f>
        <v>51+</v>
      </c>
      <c r="G1688" s="19">
        <v>15161.53</v>
      </c>
      <c r="H1688" s="4" t="s">
        <v>11</v>
      </c>
      <c r="I1688" s="4" t="s">
        <v>16</v>
      </c>
      <c r="J1688" s="4" t="s">
        <v>13</v>
      </c>
      <c r="K1688" s="4"/>
      <c r="L1688" s="4" t="str">
        <f>VLOOKUP(A1688,'Customer Names'!$A$2:$B$2336,2,FALSE)</f>
        <v>Picklesimer</v>
      </c>
      <c r="M1688" s="4">
        <f>DATEDIF(E1688,$K$2,"y")</f>
        <v>65</v>
      </c>
      <c r="N1688" s="4">
        <f>VLOOKUP(A1688,'Medical Examinations'!$A$2:$B$2336,2,FALSE)</f>
        <v>33.659999999999997</v>
      </c>
      <c r="O1688" s="4">
        <f>VLOOKUP(A1688,'Medical Examinations'!$A$1:$J$2336,3,FALSE)</f>
        <v>5.65</v>
      </c>
      <c r="P1688" s="4" t="str">
        <f>VLOOKUP(A1688,'Medical Examinations'!$A$1:$J$2336,4,FALSE)</f>
        <v>Yes</v>
      </c>
      <c r="Q1688" s="4" t="str">
        <f>VLOOKUP(A1688,'Medical Examinations'!$A$1:$J$2336,5,FALSE)</f>
        <v>No</v>
      </c>
      <c r="R1688" s="4">
        <f>VLOOKUP(A1688,'Medical Examinations'!$A$1:$J$2336,7,FALSE)</f>
        <v>2</v>
      </c>
      <c r="S1688" s="4" t="str">
        <f>VLOOKUP(A1688,'Medical Examinations'!$A$1:$J$2336,6,FALSE)</f>
        <v>No</v>
      </c>
      <c r="T1688" s="4" t="str">
        <f>VLOOKUP(A1688,'Medical Examinations'!$A$1:$J$2336,8,FALSE)</f>
        <v>No</v>
      </c>
      <c r="U1688" s="4" t="str">
        <f>VLOOKUP(A1688,'Medical Examinations'!$A$1:$J$2336,9,FALSE)</f>
        <v>Obesity</v>
      </c>
      <c r="V1688" s="4" t="str">
        <f>VLOOKUP(A1688,'Medical Examinations'!$A$1:$J$2336,10,FALSE)</f>
        <v>Normal</v>
      </c>
      <c r="W1688" s="4"/>
      <c r="X1688" s="4"/>
    </row>
    <row r="1689" spans="1:24" ht="15.75" thickBot="1" x14ac:dyDescent="0.3">
      <c r="A1689" s="4" t="s">
        <v>1723</v>
      </c>
      <c r="B1689" s="5">
        <v>1959</v>
      </c>
      <c r="C1689" s="4" t="s">
        <v>30</v>
      </c>
      <c r="D1689" s="5">
        <v>3</v>
      </c>
      <c r="E1689" s="5" t="str">
        <f>CONCATENATE(D1689," ",C1689," ",B1689)</f>
        <v>3 Dec 1959</v>
      </c>
      <c r="F1689" s="4" t="str">
        <f>IF(M1689&lt;=30,"20-30",IF(M1689&lt;=40,"31-40",IF(M1689&lt;=50,"41-50","51+")))</f>
        <v>51+</v>
      </c>
      <c r="G1689" s="19">
        <v>15170.07</v>
      </c>
      <c r="H1689" s="4" t="s">
        <v>11</v>
      </c>
      <c r="I1689" s="4" t="s">
        <v>12</v>
      </c>
      <c r="J1689" s="4" t="s">
        <v>42</v>
      </c>
      <c r="K1689" s="4"/>
      <c r="L1689" s="4" t="str">
        <f>VLOOKUP(A1689,'Customer Names'!$A$2:$B$2336,2,FALSE)</f>
        <v>Lanza</v>
      </c>
      <c r="M1689" s="4">
        <f>DATEDIF(E1689,$K$2,"y")</f>
        <v>65</v>
      </c>
      <c r="N1689" s="4">
        <f>VLOOKUP(A1689,'Medical Examinations'!$A$2:$B$2336,2,FALSE)</f>
        <v>39.799999999999997</v>
      </c>
      <c r="O1689" s="4">
        <f>VLOOKUP(A1689,'Medical Examinations'!$A$1:$J$2336,3,FALSE)</f>
        <v>4.6500000000000004</v>
      </c>
      <c r="P1689" s="4" t="str">
        <f>VLOOKUP(A1689,'Medical Examinations'!$A$1:$J$2336,4,FALSE)</f>
        <v>Yes</v>
      </c>
      <c r="Q1689" s="4" t="str">
        <f>VLOOKUP(A1689,'Medical Examinations'!$A$1:$J$2336,5,FALSE)</f>
        <v>No</v>
      </c>
      <c r="R1689" s="4">
        <f>VLOOKUP(A1689,'Medical Examinations'!$A$1:$J$2336,7,FALSE)</f>
        <v>2</v>
      </c>
      <c r="S1689" s="4" t="str">
        <f>VLOOKUP(A1689,'Medical Examinations'!$A$1:$J$2336,6,FALSE)</f>
        <v>No</v>
      </c>
      <c r="T1689" s="4" t="str">
        <f>VLOOKUP(A1689,'Medical Examinations'!$A$1:$J$2336,8,FALSE)</f>
        <v>No</v>
      </c>
      <c r="U1689" s="4" t="str">
        <f>VLOOKUP(A1689,'Medical Examinations'!$A$1:$J$2336,9,FALSE)</f>
        <v>Obesity</v>
      </c>
      <c r="V1689" s="4" t="str">
        <f>VLOOKUP(A1689,'Medical Examinations'!$A$1:$J$2336,10,FALSE)</f>
        <v>Normal</v>
      </c>
      <c r="W1689" s="4"/>
      <c r="X1689" s="4"/>
    </row>
    <row r="1690" spans="1:24" ht="15.75" thickBot="1" x14ac:dyDescent="0.3">
      <c r="A1690" s="4" t="s">
        <v>1724</v>
      </c>
      <c r="B1690" s="5">
        <v>1962</v>
      </c>
      <c r="C1690" s="4" t="s">
        <v>18</v>
      </c>
      <c r="D1690" s="5">
        <v>17</v>
      </c>
      <c r="E1690" s="5" t="str">
        <f>CONCATENATE(D1690," ",C1690," ",B1690)</f>
        <v>17 Jun 1962</v>
      </c>
      <c r="F1690" s="4" t="str">
        <f>IF(M1690&lt;=30,"20-30",IF(M1690&lt;=40,"31-40",IF(M1690&lt;=50,"41-50","51+")))</f>
        <v>51+</v>
      </c>
      <c r="G1690" s="19">
        <v>15174.81</v>
      </c>
      <c r="H1690" s="4" t="s">
        <v>11</v>
      </c>
      <c r="I1690" s="4" t="s">
        <v>16</v>
      </c>
      <c r="J1690" s="4" t="s">
        <v>23</v>
      </c>
      <c r="K1690" s="4"/>
      <c r="L1690" s="4" t="str">
        <f>VLOOKUP(A1690,'Customer Names'!$A$2:$B$2336,2,FALSE)</f>
        <v>Ertel</v>
      </c>
      <c r="M1690" s="4">
        <f>DATEDIF(E1690,$K$2,"y")</f>
        <v>62</v>
      </c>
      <c r="N1690" s="4">
        <f>VLOOKUP(A1690,'Medical Examinations'!$A$2:$B$2336,2,FALSE)</f>
        <v>35.54</v>
      </c>
      <c r="O1690" s="4">
        <f>VLOOKUP(A1690,'Medical Examinations'!$A$1:$J$2336,3,FALSE)</f>
        <v>10.67</v>
      </c>
      <c r="P1690" s="4" t="str">
        <f>VLOOKUP(A1690,'Medical Examinations'!$A$1:$J$2336,4,FALSE)</f>
        <v>No</v>
      </c>
      <c r="Q1690" s="4" t="str">
        <f>VLOOKUP(A1690,'Medical Examinations'!$A$1:$J$2336,5,FALSE)</f>
        <v>No</v>
      </c>
      <c r="R1690" s="4">
        <f>VLOOKUP(A1690,'Medical Examinations'!$A$1:$J$2336,7,FALSE)</f>
        <v>0</v>
      </c>
      <c r="S1690" s="4" t="str">
        <f>VLOOKUP(A1690,'Medical Examinations'!$A$1:$J$2336,6,FALSE)</f>
        <v>No</v>
      </c>
      <c r="T1690" s="4" t="str">
        <f>VLOOKUP(A1690,'Medical Examinations'!$A$1:$J$2336,8,FALSE)</f>
        <v>No</v>
      </c>
      <c r="U1690" s="4" t="str">
        <f>VLOOKUP(A1690,'Medical Examinations'!$A$1:$J$2336,9,FALSE)</f>
        <v>Obesity</v>
      </c>
      <c r="V1690" s="4" t="str">
        <f>VLOOKUP(A1690,'Medical Examinations'!$A$1:$J$2336,10,FALSE)</f>
        <v>Diabetes</v>
      </c>
      <c r="W1690" s="4"/>
      <c r="X1690" s="4"/>
    </row>
    <row r="1691" spans="1:24" ht="15.75" thickBot="1" x14ac:dyDescent="0.3">
      <c r="A1691" s="4" t="s">
        <v>1725</v>
      </c>
      <c r="B1691" s="5">
        <v>1978</v>
      </c>
      <c r="C1691" s="4" t="s">
        <v>15</v>
      </c>
      <c r="D1691" s="5">
        <v>23</v>
      </c>
      <c r="E1691" s="5" t="str">
        <f>CONCATENATE(D1691," ",C1691," ",B1691)</f>
        <v>23 Nov 1978</v>
      </c>
      <c r="F1691" s="4" t="str">
        <f>IF(M1691&lt;=30,"20-30",IF(M1691&lt;=40,"31-40",IF(M1691&lt;=50,"41-50","51+")))</f>
        <v>41-50</v>
      </c>
      <c r="G1691" s="19">
        <v>15207.92</v>
      </c>
      <c r="H1691" s="4" t="s">
        <v>11</v>
      </c>
      <c r="I1691" s="4" t="s">
        <v>16</v>
      </c>
      <c r="J1691" s="4" t="s">
        <v>23</v>
      </c>
      <c r="K1691" s="4"/>
      <c r="L1691" s="4" t="str">
        <f>VLOOKUP(A1691,'Customer Names'!$A$2:$B$2336,2,FALSE)</f>
        <v>Petersen</v>
      </c>
      <c r="M1691" s="4">
        <f>DATEDIF(E1691,$K$2,"y")</f>
        <v>46</v>
      </c>
      <c r="N1691" s="4">
        <f>VLOOKUP(A1691,'Medical Examinations'!$A$2:$B$2336,2,FALSE)</f>
        <v>44.95</v>
      </c>
      <c r="O1691" s="4">
        <f>VLOOKUP(A1691,'Medical Examinations'!$A$1:$J$2336,3,FALSE)</f>
        <v>10.4</v>
      </c>
      <c r="P1691" s="4" t="str">
        <f>VLOOKUP(A1691,'Medical Examinations'!$A$1:$J$2336,4,FALSE)</f>
        <v>No</v>
      </c>
      <c r="Q1691" s="4" t="str">
        <f>VLOOKUP(A1691,'Medical Examinations'!$A$1:$J$2336,5,FALSE)</f>
        <v>No</v>
      </c>
      <c r="R1691" s="4">
        <f>VLOOKUP(A1691,'Medical Examinations'!$A$1:$J$2336,7,FALSE)</f>
        <v>0</v>
      </c>
      <c r="S1691" s="4" t="str">
        <f>VLOOKUP(A1691,'Medical Examinations'!$A$1:$J$2336,6,FALSE)</f>
        <v>No</v>
      </c>
      <c r="T1691" s="4" t="str">
        <f>VLOOKUP(A1691,'Medical Examinations'!$A$1:$J$2336,8,FALSE)</f>
        <v>No</v>
      </c>
      <c r="U1691" s="4" t="str">
        <f>VLOOKUP(A1691,'Medical Examinations'!$A$1:$J$2336,9,FALSE)</f>
        <v>Obesity</v>
      </c>
      <c r="V1691" s="4" t="str">
        <f>VLOOKUP(A1691,'Medical Examinations'!$A$1:$J$2336,10,FALSE)</f>
        <v>Diabetes</v>
      </c>
      <c r="W1691" s="4"/>
      <c r="X1691" s="4"/>
    </row>
    <row r="1692" spans="1:24" ht="15.75" thickBot="1" x14ac:dyDescent="0.3">
      <c r="A1692" s="4" t="s">
        <v>1726</v>
      </c>
      <c r="B1692" s="5">
        <v>1960</v>
      </c>
      <c r="C1692" s="4" t="s">
        <v>10</v>
      </c>
      <c r="D1692" s="5">
        <v>25</v>
      </c>
      <c r="E1692" s="5" t="str">
        <f>CONCATENATE(D1692," ",C1692," ",B1692)</f>
        <v>25 Jul 1960</v>
      </c>
      <c r="F1692" s="4" t="str">
        <f>IF(M1692&lt;=30,"20-30",IF(M1692&lt;=40,"31-40",IF(M1692&lt;=50,"41-50","51+")))</f>
        <v>51+</v>
      </c>
      <c r="G1692" s="19">
        <v>15230.32</v>
      </c>
      <c r="H1692" s="4" t="s">
        <v>11</v>
      </c>
      <c r="I1692" s="4" t="s">
        <v>11</v>
      </c>
      <c r="J1692" s="4" t="s">
        <v>247</v>
      </c>
      <c r="K1692" s="4"/>
      <c r="L1692" s="4" t="str">
        <f>VLOOKUP(A1692,'Customer Names'!$A$2:$B$2336,2,FALSE)</f>
        <v>Ehrhardt</v>
      </c>
      <c r="M1692" s="4">
        <f>DATEDIF(E1692,$K$2,"y")</f>
        <v>64</v>
      </c>
      <c r="N1692" s="4">
        <f>VLOOKUP(A1692,'Medical Examinations'!$A$2:$B$2336,2,FALSE)</f>
        <v>38.094999999999999</v>
      </c>
      <c r="O1692" s="4">
        <f>VLOOKUP(A1692,'Medical Examinations'!$A$1:$J$2336,3,FALSE)</f>
        <v>10.199999999999999</v>
      </c>
      <c r="P1692" s="4" t="str">
        <f>VLOOKUP(A1692,'Medical Examinations'!$A$1:$J$2336,4,FALSE)</f>
        <v>No</v>
      </c>
      <c r="Q1692" s="4" t="str">
        <f>VLOOKUP(A1692,'Medical Examinations'!$A$1:$J$2336,5,FALSE)</f>
        <v>No</v>
      </c>
      <c r="R1692" s="4">
        <f>VLOOKUP(A1692,'Medical Examinations'!$A$1:$J$2336,7,FALSE)</f>
        <v>0</v>
      </c>
      <c r="S1692" s="4" t="str">
        <f>VLOOKUP(A1692,'Medical Examinations'!$A$1:$J$2336,6,FALSE)</f>
        <v>No</v>
      </c>
      <c r="T1692" s="4" t="str">
        <f>VLOOKUP(A1692,'Medical Examinations'!$A$1:$J$2336,8,FALSE)</f>
        <v>No</v>
      </c>
      <c r="U1692" s="4" t="str">
        <f>VLOOKUP(A1692,'Medical Examinations'!$A$1:$J$2336,9,FALSE)</f>
        <v>Obesity</v>
      </c>
      <c r="V1692" s="4" t="str">
        <f>VLOOKUP(A1692,'Medical Examinations'!$A$1:$J$2336,10,FALSE)</f>
        <v>Diabetes</v>
      </c>
      <c r="W1692" s="4"/>
      <c r="X1692" s="4"/>
    </row>
    <row r="1693" spans="1:24" ht="15.75" thickBot="1" x14ac:dyDescent="0.3">
      <c r="A1693" s="4" t="s">
        <v>1727</v>
      </c>
      <c r="B1693" s="5">
        <v>1969</v>
      </c>
      <c r="C1693" s="4" t="s">
        <v>20</v>
      </c>
      <c r="D1693" s="5">
        <v>16</v>
      </c>
      <c r="E1693" s="5" t="str">
        <f>CONCATENATE(D1693," ",C1693," ",B1693)</f>
        <v>16 Sep 1969</v>
      </c>
      <c r="F1693" s="4" t="str">
        <f>IF(M1693&lt;=30,"20-30",IF(M1693&lt;=40,"31-40",IF(M1693&lt;=50,"41-50","51+")))</f>
        <v>51+</v>
      </c>
      <c r="G1693" s="19">
        <v>15260.52</v>
      </c>
      <c r="H1693" s="4" t="s">
        <v>11</v>
      </c>
      <c r="I1693" s="4" t="s">
        <v>11</v>
      </c>
      <c r="J1693" s="4" t="s">
        <v>249</v>
      </c>
      <c r="K1693" s="4"/>
      <c r="L1693" s="4" t="str">
        <f>VLOOKUP(A1693,'Customer Names'!$A$2:$B$2336,2,FALSE)</f>
        <v>Cote</v>
      </c>
      <c r="M1693" s="4">
        <f>DATEDIF(E1693,$K$2,"y")</f>
        <v>55</v>
      </c>
      <c r="N1693" s="4">
        <f>VLOOKUP(A1693,'Medical Examinations'!$A$2:$B$2336,2,FALSE)</f>
        <v>40.44</v>
      </c>
      <c r="O1693" s="4">
        <f>VLOOKUP(A1693,'Medical Examinations'!$A$1:$J$2336,3,FALSE)</f>
        <v>5.13</v>
      </c>
      <c r="P1693" s="4" t="str">
        <f>VLOOKUP(A1693,'Medical Examinations'!$A$1:$J$2336,4,FALSE)</f>
        <v>Yes</v>
      </c>
      <c r="Q1693" s="4" t="str">
        <f>VLOOKUP(A1693,'Medical Examinations'!$A$1:$J$2336,5,FALSE)</f>
        <v>No</v>
      </c>
      <c r="R1693" s="4">
        <f>VLOOKUP(A1693,'Medical Examinations'!$A$1:$J$2336,7,FALSE)</f>
        <v>1</v>
      </c>
      <c r="S1693" s="4" t="str">
        <f>VLOOKUP(A1693,'Medical Examinations'!$A$1:$J$2336,6,FALSE)</f>
        <v>Yes</v>
      </c>
      <c r="T1693" s="4" t="str">
        <f>VLOOKUP(A1693,'Medical Examinations'!$A$1:$J$2336,8,FALSE)</f>
        <v>No</v>
      </c>
      <c r="U1693" s="4" t="str">
        <f>VLOOKUP(A1693,'Medical Examinations'!$A$1:$J$2336,9,FALSE)</f>
        <v>Obesity</v>
      </c>
      <c r="V1693" s="4" t="str">
        <f>VLOOKUP(A1693,'Medical Examinations'!$A$1:$J$2336,10,FALSE)</f>
        <v>Normal</v>
      </c>
      <c r="W1693" s="4"/>
      <c r="X1693" s="4"/>
    </row>
    <row r="1694" spans="1:24" ht="15.75" thickBot="1" x14ac:dyDescent="0.3">
      <c r="A1694" s="4" t="s">
        <v>1728</v>
      </c>
      <c r="B1694" s="5">
        <v>1963</v>
      </c>
      <c r="C1694" s="4" t="s">
        <v>30</v>
      </c>
      <c r="D1694" s="5">
        <v>13</v>
      </c>
      <c r="E1694" s="5" t="str">
        <f>CONCATENATE(D1694," ",C1694," ",B1694)</f>
        <v>13 Dec 1963</v>
      </c>
      <c r="F1694" s="4" t="str">
        <f>IF(M1694&lt;=30,"20-30",IF(M1694&lt;=40,"31-40",IF(M1694&lt;=50,"41-50","51+")))</f>
        <v>51+</v>
      </c>
      <c r="G1694" s="19">
        <v>15322.77</v>
      </c>
      <c r="H1694" s="4" t="s">
        <v>11</v>
      </c>
      <c r="I1694" s="4" t="s">
        <v>12</v>
      </c>
      <c r="J1694" s="4" t="s">
        <v>300</v>
      </c>
      <c r="K1694" s="4"/>
      <c r="L1694" s="4" t="str">
        <f>VLOOKUP(A1694,'Customer Names'!$A$2:$B$2336,2,FALSE)</f>
        <v>Myers</v>
      </c>
      <c r="M1694" s="4">
        <f>DATEDIF(E1694,$K$2,"y")</f>
        <v>61</v>
      </c>
      <c r="N1694" s="4">
        <f>VLOOKUP(A1694,'Medical Examinations'!$A$2:$B$2336,2,FALSE)</f>
        <v>36.08</v>
      </c>
      <c r="O1694" s="4">
        <f>VLOOKUP(A1694,'Medical Examinations'!$A$1:$J$2336,3,FALSE)</f>
        <v>7.11</v>
      </c>
      <c r="P1694" s="4" t="str">
        <f>VLOOKUP(A1694,'Medical Examinations'!$A$1:$J$2336,4,FALSE)</f>
        <v>Yes</v>
      </c>
      <c r="Q1694" s="4" t="str">
        <f>VLOOKUP(A1694,'Medical Examinations'!$A$1:$J$2336,5,FALSE)</f>
        <v>No</v>
      </c>
      <c r="R1694" s="4">
        <f>VLOOKUP(A1694,'Medical Examinations'!$A$1:$J$2336,7,FALSE)</f>
        <v>1</v>
      </c>
      <c r="S1694" s="4" t="str">
        <f>VLOOKUP(A1694,'Medical Examinations'!$A$1:$J$2336,6,FALSE)</f>
        <v>Yes</v>
      </c>
      <c r="T1694" s="4" t="str">
        <f>VLOOKUP(A1694,'Medical Examinations'!$A$1:$J$2336,8,FALSE)</f>
        <v>No</v>
      </c>
      <c r="U1694" s="4" t="str">
        <f>VLOOKUP(A1694,'Medical Examinations'!$A$1:$J$2336,9,FALSE)</f>
        <v>Obesity</v>
      </c>
      <c r="V1694" s="4" t="str">
        <f>VLOOKUP(A1694,'Medical Examinations'!$A$1:$J$2336,10,FALSE)</f>
        <v>Diabetes</v>
      </c>
      <c r="W1694" s="4"/>
      <c r="X1694" s="4"/>
    </row>
    <row r="1695" spans="1:24" ht="15.75" thickBot="1" x14ac:dyDescent="0.3">
      <c r="A1695" s="4" t="s">
        <v>1729</v>
      </c>
      <c r="B1695" s="5">
        <v>2001</v>
      </c>
      <c r="C1695" s="4" t="s">
        <v>10</v>
      </c>
      <c r="D1695" s="5">
        <v>14</v>
      </c>
      <c r="E1695" s="5" t="str">
        <f>CONCATENATE(D1695," ",C1695," ",B1695)</f>
        <v>14 Jul 2001</v>
      </c>
      <c r="F1695" s="4" t="str">
        <f>IF(M1695&lt;=30,"20-30",IF(M1695&lt;=40,"31-40",IF(M1695&lt;=50,"41-50","51+")))</f>
        <v>20-30</v>
      </c>
      <c r="G1695" s="19">
        <v>15359.1</v>
      </c>
      <c r="H1695" s="4" t="s">
        <v>11</v>
      </c>
      <c r="I1695" s="4" t="s">
        <v>12</v>
      </c>
      <c r="J1695" s="4" t="s">
        <v>247</v>
      </c>
      <c r="K1695" s="4"/>
      <c r="L1695" s="4" t="str">
        <f>VLOOKUP(A1695,'Customer Names'!$A$2:$B$2336,2,FALSE)</f>
        <v>Smith</v>
      </c>
      <c r="M1695" s="4">
        <f>DATEDIF(E1695,$K$2,"y")</f>
        <v>23</v>
      </c>
      <c r="N1695" s="4">
        <f>VLOOKUP(A1695,'Medical Examinations'!$A$2:$B$2336,2,FALSE)</f>
        <v>21.85</v>
      </c>
      <c r="O1695" s="4">
        <f>VLOOKUP(A1695,'Medical Examinations'!$A$1:$J$2336,3,FALSE)</f>
        <v>5.56</v>
      </c>
      <c r="P1695" s="4" t="str">
        <f>VLOOKUP(A1695,'Medical Examinations'!$A$1:$J$2336,4,FALSE)</f>
        <v>Yes</v>
      </c>
      <c r="Q1695" s="4" t="str">
        <f>VLOOKUP(A1695,'Medical Examinations'!$A$1:$J$2336,5,FALSE)</f>
        <v>No</v>
      </c>
      <c r="R1695" s="4">
        <f>VLOOKUP(A1695,'Medical Examinations'!$A$1:$J$2336,7,FALSE)</f>
        <v>0</v>
      </c>
      <c r="S1695" s="4" t="str">
        <f>VLOOKUP(A1695,'Medical Examinations'!$A$1:$J$2336,6,FALSE)</f>
        <v>No</v>
      </c>
      <c r="T1695" s="4" t="str">
        <f>VLOOKUP(A1695,'Medical Examinations'!$A$1:$J$2336,8,FALSE)</f>
        <v>Yes</v>
      </c>
      <c r="U1695" s="4" t="str">
        <f>VLOOKUP(A1695,'Medical Examinations'!$A$1:$J$2336,9,FALSE)</f>
        <v>Normal Weight</v>
      </c>
      <c r="V1695" s="4" t="str">
        <f>VLOOKUP(A1695,'Medical Examinations'!$A$1:$J$2336,10,FALSE)</f>
        <v>Normal</v>
      </c>
      <c r="W1695" s="4"/>
      <c r="X1695" s="4"/>
    </row>
    <row r="1696" spans="1:24" ht="15.75" thickBot="1" x14ac:dyDescent="0.3">
      <c r="A1696" s="4" t="s">
        <v>1730</v>
      </c>
      <c r="B1696" s="5">
        <v>1988</v>
      </c>
      <c r="C1696" s="4" t="s">
        <v>30</v>
      </c>
      <c r="D1696" s="5">
        <v>17</v>
      </c>
      <c r="E1696" s="5" t="str">
        <f>CONCATENATE(D1696," ",C1696," ",B1696)</f>
        <v>17 Dec 1988</v>
      </c>
      <c r="F1696" s="4" t="str">
        <f>IF(M1696&lt;=30,"20-30",IF(M1696&lt;=40,"31-40",IF(M1696&lt;=50,"41-50","51+")))</f>
        <v>31-40</v>
      </c>
      <c r="G1696" s="19">
        <v>15361.5</v>
      </c>
      <c r="H1696" s="4" t="s">
        <v>11</v>
      </c>
      <c r="I1696" s="4" t="s">
        <v>12</v>
      </c>
      <c r="J1696" s="4" t="s">
        <v>249</v>
      </c>
      <c r="K1696" s="4"/>
      <c r="L1696" s="4" t="str">
        <f>VLOOKUP(A1696,'Customer Names'!$A$2:$B$2336,2,FALSE)</f>
        <v>Otsuka</v>
      </c>
      <c r="M1696" s="4">
        <f>DATEDIF(E1696,$K$2,"y")</f>
        <v>36</v>
      </c>
      <c r="N1696" s="4">
        <f>VLOOKUP(A1696,'Medical Examinations'!$A$2:$B$2336,2,FALSE)</f>
        <v>50.92</v>
      </c>
      <c r="O1696" s="4">
        <f>VLOOKUP(A1696,'Medical Examinations'!$A$1:$J$2336,3,FALSE)</f>
        <v>5.31</v>
      </c>
      <c r="P1696" s="4" t="str">
        <f>VLOOKUP(A1696,'Medical Examinations'!$A$1:$J$2336,4,FALSE)</f>
        <v>Yes</v>
      </c>
      <c r="Q1696" s="4" t="str">
        <f>VLOOKUP(A1696,'Medical Examinations'!$A$1:$J$2336,5,FALSE)</f>
        <v>No</v>
      </c>
      <c r="R1696" s="4">
        <f>VLOOKUP(A1696,'Medical Examinations'!$A$1:$J$2336,7,FALSE)</f>
        <v>1</v>
      </c>
      <c r="S1696" s="4" t="str">
        <f>VLOOKUP(A1696,'Medical Examinations'!$A$1:$J$2336,6,FALSE)</f>
        <v>No</v>
      </c>
      <c r="T1696" s="4" t="str">
        <f>VLOOKUP(A1696,'Medical Examinations'!$A$1:$J$2336,8,FALSE)</f>
        <v>No</v>
      </c>
      <c r="U1696" s="4" t="str">
        <f>VLOOKUP(A1696,'Medical Examinations'!$A$1:$J$2336,9,FALSE)</f>
        <v>Obesity</v>
      </c>
      <c r="V1696" s="4" t="str">
        <f>VLOOKUP(A1696,'Medical Examinations'!$A$1:$J$2336,10,FALSE)</f>
        <v>Normal</v>
      </c>
      <c r="W1696" s="4"/>
      <c r="X1696" s="4"/>
    </row>
    <row r="1697" spans="1:24" ht="15.75" thickBot="1" x14ac:dyDescent="0.3">
      <c r="A1697" s="4" t="s">
        <v>1731</v>
      </c>
      <c r="B1697" s="5">
        <v>1968</v>
      </c>
      <c r="C1697" s="4" t="s">
        <v>10</v>
      </c>
      <c r="D1697" s="5">
        <v>18</v>
      </c>
      <c r="E1697" s="5" t="str">
        <f>CONCATENATE(D1697," ",C1697," ",B1697)</f>
        <v>18 Jul 1968</v>
      </c>
      <c r="F1697" s="4" t="str">
        <f>IF(M1697&lt;=30,"20-30",IF(M1697&lt;=40,"31-40",IF(M1697&lt;=50,"41-50","51+")))</f>
        <v>51+</v>
      </c>
      <c r="G1697" s="19">
        <v>15363.77</v>
      </c>
      <c r="H1697" s="4" t="s">
        <v>11</v>
      </c>
      <c r="I1697" s="4" t="s">
        <v>16</v>
      </c>
      <c r="J1697" s="4" t="s">
        <v>535</v>
      </c>
      <c r="K1697" s="4"/>
      <c r="L1697" s="4" t="str">
        <f>VLOOKUP(A1697,'Customer Names'!$A$2:$B$2336,2,FALSE)</f>
        <v>Osborne</v>
      </c>
      <c r="M1697" s="4">
        <f>DATEDIF(E1697,$K$2,"y")</f>
        <v>56</v>
      </c>
      <c r="N1697" s="4">
        <f>VLOOKUP(A1697,'Medical Examinations'!$A$2:$B$2336,2,FALSE)</f>
        <v>39.6</v>
      </c>
      <c r="O1697" s="4">
        <f>VLOOKUP(A1697,'Medical Examinations'!$A$1:$J$2336,3,FALSE)</f>
        <v>9.32</v>
      </c>
      <c r="P1697" s="4" t="str">
        <f>VLOOKUP(A1697,'Medical Examinations'!$A$1:$J$2336,4,FALSE)</f>
        <v>No</v>
      </c>
      <c r="Q1697" s="4" t="str">
        <f>VLOOKUP(A1697,'Medical Examinations'!$A$1:$J$2336,5,FALSE)</f>
        <v>No</v>
      </c>
      <c r="R1697" s="4">
        <f>VLOOKUP(A1697,'Medical Examinations'!$A$1:$J$2336,7,FALSE)</f>
        <v>0</v>
      </c>
      <c r="S1697" s="4" t="str">
        <f>VLOOKUP(A1697,'Medical Examinations'!$A$1:$J$2336,6,FALSE)</f>
        <v>No</v>
      </c>
      <c r="T1697" s="4" t="str">
        <f>VLOOKUP(A1697,'Medical Examinations'!$A$1:$J$2336,8,FALSE)</f>
        <v>No</v>
      </c>
      <c r="U1697" s="4" t="str">
        <f>VLOOKUP(A1697,'Medical Examinations'!$A$1:$J$2336,9,FALSE)</f>
        <v>Obesity</v>
      </c>
      <c r="V1697" s="4" t="str">
        <f>VLOOKUP(A1697,'Medical Examinations'!$A$1:$J$2336,10,FALSE)</f>
        <v>Diabetes</v>
      </c>
      <c r="W1697" s="4"/>
      <c r="X1697" s="4"/>
    </row>
    <row r="1698" spans="1:24" ht="15.75" thickBot="1" x14ac:dyDescent="0.3">
      <c r="A1698" s="4" t="s">
        <v>1732</v>
      </c>
      <c r="B1698" s="5">
        <v>1962</v>
      </c>
      <c r="C1698" s="4" t="s">
        <v>20</v>
      </c>
      <c r="D1698" s="5">
        <v>6</v>
      </c>
      <c r="E1698" s="5" t="str">
        <f>CONCATENATE(D1698," ",C1698," ",B1698)</f>
        <v>6 Sep 1962</v>
      </c>
      <c r="F1698" s="4" t="str">
        <f>IF(M1698&lt;=30,"20-30",IF(M1698&lt;=40,"31-40",IF(M1698&lt;=50,"41-50","51+")))</f>
        <v>51+</v>
      </c>
      <c r="G1698" s="19">
        <v>15368.22</v>
      </c>
      <c r="H1698" s="4" t="s">
        <v>11</v>
      </c>
      <c r="I1698" s="4" t="s">
        <v>11</v>
      </c>
      <c r="J1698" s="4" t="s">
        <v>42</v>
      </c>
      <c r="K1698" s="4"/>
      <c r="L1698" s="4" t="str">
        <f>VLOOKUP(A1698,'Customer Names'!$A$2:$B$2336,2,FALSE)</f>
        <v>Erwin</v>
      </c>
      <c r="M1698" s="4">
        <f>DATEDIF(E1698,$K$2,"y")</f>
        <v>62</v>
      </c>
      <c r="N1698" s="4">
        <f>VLOOKUP(A1698,'Medical Examinations'!$A$2:$B$2336,2,FALSE)</f>
        <v>37.9</v>
      </c>
      <c r="O1698" s="4">
        <f>VLOOKUP(A1698,'Medical Examinations'!$A$1:$J$2336,3,FALSE)</f>
        <v>7.76</v>
      </c>
      <c r="P1698" s="4" t="str">
        <f>VLOOKUP(A1698,'Medical Examinations'!$A$1:$J$2336,4,FALSE)</f>
        <v>No</v>
      </c>
      <c r="Q1698" s="4" t="str">
        <f>VLOOKUP(A1698,'Medical Examinations'!$A$1:$J$2336,5,FALSE)</f>
        <v>No</v>
      </c>
      <c r="R1698" s="4">
        <f>VLOOKUP(A1698,'Medical Examinations'!$A$1:$J$2336,7,FALSE)</f>
        <v>0</v>
      </c>
      <c r="S1698" s="4" t="str">
        <f>VLOOKUP(A1698,'Medical Examinations'!$A$1:$J$2336,6,FALSE)</f>
        <v>No</v>
      </c>
      <c r="T1698" s="4" t="str">
        <f>VLOOKUP(A1698,'Medical Examinations'!$A$1:$J$2336,8,FALSE)</f>
        <v>No</v>
      </c>
      <c r="U1698" s="4" t="str">
        <f>VLOOKUP(A1698,'Medical Examinations'!$A$1:$J$2336,9,FALSE)</f>
        <v>Obesity</v>
      </c>
      <c r="V1698" s="4" t="str">
        <f>VLOOKUP(A1698,'Medical Examinations'!$A$1:$J$2336,10,FALSE)</f>
        <v>Diabetes</v>
      </c>
      <c r="W1698" s="4"/>
      <c r="X1698" s="4"/>
    </row>
    <row r="1699" spans="1:24" ht="15.75" thickBot="1" x14ac:dyDescent="0.3">
      <c r="A1699" s="4" t="s">
        <v>1733</v>
      </c>
      <c r="B1699" s="5">
        <v>1964</v>
      </c>
      <c r="C1699" s="4" t="s">
        <v>20</v>
      </c>
      <c r="D1699" s="5">
        <v>4</v>
      </c>
      <c r="E1699" s="5" t="str">
        <f>CONCATENATE(D1699," ",C1699," ",B1699)</f>
        <v>4 Sep 1964</v>
      </c>
      <c r="F1699" s="4" t="str">
        <f>IF(M1699&lt;=30,"20-30",IF(M1699&lt;=40,"31-40",IF(M1699&lt;=50,"41-50","51+")))</f>
        <v>51+</v>
      </c>
      <c r="G1699" s="19">
        <v>15377.77</v>
      </c>
      <c r="H1699" s="4" t="s">
        <v>11</v>
      </c>
      <c r="I1699" s="4" t="s">
        <v>11</v>
      </c>
      <c r="J1699" s="4" t="s">
        <v>23</v>
      </c>
      <c r="K1699" s="4"/>
      <c r="L1699" s="4" t="str">
        <f>VLOOKUP(A1699,'Customer Names'!$A$2:$B$2336,2,FALSE)</f>
        <v>McLucas</v>
      </c>
      <c r="M1699" s="4">
        <f>DATEDIF(E1699,$K$2,"y")</f>
        <v>60</v>
      </c>
      <c r="N1699" s="4">
        <f>VLOOKUP(A1699,'Medical Examinations'!$A$2:$B$2336,2,FALSE)</f>
        <v>38.04</v>
      </c>
      <c r="O1699" s="4">
        <f>VLOOKUP(A1699,'Medical Examinations'!$A$1:$J$2336,3,FALSE)</f>
        <v>5.0199999999999996</v>
      </c>
      <c r="P1699" s="4" t="str">
        <f>VLOOKUP(A1699,'Medical Examinations'!$A$1:$J$2336,4,FALSE)</f>
        <v>Yes</v>
      </c>
      <c r="Q1699" s="4" t="str">
        <f>VLOOKUP(A1699,'Medical Examinations'!$A$1:$J$2336,5,FALSE)</f>
        <v>No</v>
      </c>
      <c r="R1699" s="4">
        <f>VLOOKUP(A1699,'Medical Examinations'!$A$1:$J$2336,7,FALSE)</f>
        <v>1</v>
      </c>
      <c r="S1699" s="4" t="str">
        <f>VLOOKUP(A1699,'Medical Examinations'!$A$1:$J$2336,6,FALSE)</f>
        <v>No</v>
      </c>
      <c r="T1699" s="4" t="str">
        <f>VLOOKUP(A1699,'Medical Examinations'!$A$1:$J$2336,8,FALSE)</f>
        <v>No</v>
      </c>
      <c r="U1699" s="4" t="str">
        <f>VLOOKUP(A1699,'Medical Examinations'!$A$1:$J$2336,9,FALSE)</f>
        <v>Obesity</v>
      </c>
      <c r="V1699" s="4" t="str">
        <f>VLOOKUP(A1699,'Medical Examinations'!$A$1:$J$2336,10,FALSE)</f>
        <v>Normal</v>
      </c>
      <c r="W1699" s="4"/>
      <c r="X1699" s="4"/>
    </row>
    <row r="1700" spans="1:24" ht="15.75" thickBot="1" x14ac:dyDescent="0.3">
      <c r="A1700" s="4" t="s">
        <v>1734</v>
      </c>
      <c r="B1700" s="5">
        <v>1990</v>
      </c>
      <c r="C1700" s="4" t="s">
        <v>36</v>
      </c>
      <c r="D1700" s="5">
        <v>25</v>
      </c>
      <c r="E1700" s="5" t="str">
        <f>CONCATENATE(D1700," ",C1700," ",B1700)</f>
        <v>25 Oct 1990</v>
      </c>
      <c r="F1700" s="4" t="str">
        <f>IF(M1700&lt;=30,"20-30",IF(M1700&lt;=40,"31-40",IF(M1700&lt;=50,"41-50","51+")))</f>
        <v>31-40</v>
      </c>
      <c r="G1700" s="19">
        <v>15440.2</v>
      </c>
      <c r="H1700" s="4" t="s">
        <v>11</v>
      </c>
      <c r="I1700" s="4" t="s">
        <v>16</v>
      </c>
      <c r="J1700" s="4" t="s">
        <v>23</v>
      </c>
      <c r="K1700" s="4"/>
      <c r="L1700" s="4" t="str">
        <f>VLOOKUP(A1700,'Customer Names'!$A$2:$B$2336,2,FALSE)</f>
        <v>Markert</v>
      </c>
      <c r="M1700" s="4">
        <f>DATEDIF(E1700,$K$2,"y")</f>
        <v>34</v>
      </c>
      <c r="N1700" s="4">
        <f>VLOOKUP(A1700,'Medical Examinations'!$A$2:$B$2336,2,FALSE)</f>
        <v>53.32</v>
      </c>
      <c r="O1700" s="4">
        <f>VLOOKUP(A1700,'Medical Examinations'!$A$1:$J$2336,3,FALSE)</f>
        <v>5.0599999999999996</v>
      </c>
      <c r="P1700" s="4" t="str">
        <f>VLOOKUP(A1700,'Medical Examinations'!$A$1:$J$2336,4,FALSE)</f>
        <v>No</v>
      </c>
      <c r="Q1700" s="4" t="str">
        <f>VLOOKUP(A1700,'Medical Examinations'!$A$1:$J$2336,5,FALSE)</f>
        <v>No</v>
      </c>
      <c r="R1700" s="4">
        <f>VLOOKUP(A1700,'Medical Examinations'!$A$1:$J$2336,7,FALSE)</f>
        <v>0</v>
      </c>
      <c r="S1700" s="4" t="str">
        <f>VLOOKUP(A1700,'Medical Examinations'!$A$1:$J$2336,6,FALSE)</f>
        <v>No</v>
      </c>
      <c r="T1700" s="4" t="str">
        <f>VLOOKUP(A1700,'Medical Examinations'!$A$1:$J$2336,8,FALSE)</f>
        <v>No</v>
      </c>
      <c r="U1700" s="4" t="str">
        <f>VLOOKUP(A1700,'Medical Examinations'!$A$1:$J$2336,9,FALSE)</f>
        <v>Obesity</v>
      </c>
      <c r="V1700" s="4" t="str">
        <f>VLOOKUP(A1700,'Medical Examinations'!$A$1:$J$2336,10,FALSE)</f>
        <v>Normal</v>
      </c>
      <c r="W1700" s="4"/>
      <c r="X1700" s="4"/>
    </row>
    <row r="1701" spans="1:24" ht="15.75" thickBot="1" x14ac:dyDescent="0.3">
      <c r="A1701" s="4" t="s">
        <v>1735</v>
      </c>
      <c r="B1701" s="5">
        <v>1976</v>
      </c>
      <c r="C1701" s="4" t="s">
        <v>10</v>
      </c>
      <c r="D1701" s="5">
        <v>20</v>
      </c>
      <c r="E1701" s="5" t="str">
        <f>CONCATENATE(D1701," ",C1701," ",B1701)</f>
        <v>20 Jul 1976</v>
      </c>
      <c r="F1701" s="4" t="str">
        <f>IF(M1701&lt;=30,"20-30",IF(M1701&lt;=40,"31-40",IF(M1701&lt;=50,"41-50","51+")))</f>
        <v>41-50</v>
      </c>
      <c r="G1701" s="19">
        <v>15450.48</v>
      </c>
      <c r="H1701" s="4" t="s">
        <v>11</v>
      </c>
      <c r="I1701" s="4" t="s">
        <v>16</v>
      </c>
      <c r="J1701" s="4" t="s">
        <v>535</v>
      </c>
      <c r="K1701" s="4"/>
      <c r="L1701" s="4" t="str">
        <f>VLOOKUP(A1701,'Customer Names'!$A$2:$B$2336,2,FALSE)</f>
        <v>Stoney</v>
      </c>
      <c r="M1701" s="4">
        <f>DATEDIF(E1701,$K$2,"y")</f>
        <v>48</v>
      </c>
      <c r="N1701" s="4">
        <f>VLOOKUP(A1701,'Medical Examinations'!$A$2:$B$2336,2,FALSE)</f>
        <v>43.11</v>
      </c>
      <c r="O1701" s="4">
        <f>VLOOKUP(A1701,'Medical Examinations'!$A$1:$J$2336,3,FALSE)</f>
        <v>4.67</v>
      </c>
      <c r="P1701" s="4" t="str">
        <f>VLOOKUP(A1701,'Medical Examinations'!$A$1:$J$2336,4,FALSE)</f>
        <v>Yes</v>
      </c>
      <c r="Q1701" s="4" t="str">
        <f>VLOOKUP(A1701,'Medical Examinations'!$A$1:$J$2336,5,FALSE)</f>
        <v>No</v>
      </c>
      <c r="R1701" s="4">
        <f>VLOOKUP(A1701,'Medical Examinations'!$A$1:$J$2336,7,FALSE)</f>
        <v>0</v>
      </c>
      <c r="S1701" s="4" t="str">
        <f>VLOOKUP(A1701,'Medical Examinations'!$A$1:$J$2336,6,FALSE)</f>
        <v>No</v>
      </c>
      <c r="T1701" s="4" t="str">
        <f>VLOOKUP(A1701,'Medical Examinations'!$A$1:$J$2336,8,FALSE)</f>
        <v>No</v>
      </c>
      <c r="U1701" s="4" t="str">
        <f>VLOOKUP(A1701,'Medical Examinations'!$A$1:$J$2336,9,FALSE)</f>
        <v>Obesity</v>
      </c>
      <c r="V1701" s="4" t="str">
        <f>VLOOKUP(A1701,'Medical Examinations'!$A$1:$J$2336,10,FALSE)</f>
        <v>Normal</v>
      </c>
      <c r="W1701" s="4"/>
      <c r="X1701" s="4"/>
    </row>
    <row r="1702" spans="1:24" ht="15.75" thickBot="1" x14ac:dyDescent="0.3">
      <c r="A1702" s="4" t="s">
        <v>1736</v>
      </c>
      <c r="B1702" s="5">
        <v>2004</v>
      </c>
      <c r="C1702" s="4" t="s">
        <v>10</v>
      </c>
      <c r="D1702" s="5">
        <v>17</v>
      </c>
      <c r="E1702" s="5" t="str">
        <f>CONCATENATE(D1702," ",C1702," ",B1702)</f>
        <v>17 Jul 2004</v>
      </c>
      <c r="F1702" s="4" t="str">
        <f>IF(M1702&lt;=30,"20-30",IF(M1702&lt;=40,"31-40",IF(M1702&lt;=50,"41-50","51+")))</f>
        <v>20-30</v>
      </c>
      <c r="G1702" s="19">
        <v>15518.18</v>
      </c>
      <c r="H1702" s="4" t="s">
        <v>11</v>
      </c>
      <c r="I1702" s="4" t="s">
        <v>12</v>
      </c>
      <c r="J1702" s="4" t="s">
        <v>164</v>
      </c>
      <c r="K1702" s="4"/>
      <c r="L1702" s="4" t="str">
        <f>VLOOKUP(A1702,'Customer Names'!$A$2:$B$2336,2,FALSE)</f>
        <v>Bruns</v>
      </c>
      <c r="M1702" s="4">
        <f>DATEDIF(E1702,$K$2,"y")</f>
        <v>20</v>
      </c>
      <c r="N1702" s="4">
        <f>VLOOKUP(A1702,'Medical Examinations'!$A$2:$B$2336,2,FALSE)</f>
        <v>25.175000000000001</v>
      </c>
      <c r="O1702" s="4">
        <f>VLOOKUP(A1702,'Medical Examinations'!$A$1:$J$2336,3,FALSE)</f>
        <v>4.96</v>
      </c>
      <c r="P1702" s="4" t="str">
        <f>VLOOKUP(A1702,'Medical Examinations'!$A$1:$J$2336,4,FALSE)</f>
        <v>No</v>
      </c>
      <c r="Q1702" s="4" t="str">
        <f>VLOOKUP(A1702,'Medical Examinations'!$A$1:$J$2336,5,FALSE)</f>
        <v>Yes</v>
      </c>
      <c r="R1702" s="4">
        <f>VLOOKUP(A1702,'Medical Examinations'!$A$1:$J$2336,7,FALSE)</f>
        <v>1</v>
      </c>
      <c r="S1702" s="4" t="str">
        <f>VLOOKUP(A1702,'Medical Examinations'!$A$1:$J$2336,6,FALSE)</f>
        <v>No</v>
      </c>
      <c r="T1702" s="4" t="str">
        <f>VLOOKUP(A1703,'Medical Examinations'!$A$1:$J$2336,8,FALSE)</f>
        <v>No</v>
      </c>
      <c r="U1702" s="4" t="str">
        <f>VLOOKUP(A1702,'Medical Examinations'!$A$1:$J$2336,9,FALSE)</f>
        <v>Overweight</v>
      </c>
      <c r="V1702" s="4" t="str">
        <f>VLOOKUP(A1702,'Medical Examinations'!$A$1:$J$2336,10,FALSE)</f>
        <v>Normal</v>
      </c>
      <c r="W1702" s="4"/>
      <c r="X1702" s="4"/>
    </row>
    <row r="1703" spans="1:24" ht="15.75" thickBot="1" x14ac:dyDescent="0.3">
      <c r="A1703" s="4" t="s">
        <v>1737</v>
      </c>
      <c r="B1703" s="5">
        <v>1974</v>
      </c>
      <c r="C1703" s="4" t="s">
        <v>18</v>
      </c>
      <c r="D1703" s="5">
        <v>28</v>
      </c>
      <c r="E1703" s="5" t="str">
        <f>CONCATENATE(D1703," ",C1703," ",B1703)</f>
        <v>28 Jun 1974</v>
      </c>
      <c r="F1703" s="4" t="str">
        <f>IF(M1703&lt;=30,"20-30",IF(M1703&lt;=40,"31-40",IF(M1703&lt;=50,"41-50","51+")))</f>
        <v>41-50</v>
      </c>
      <c r="G1703" s="19">
        <v>15532.16</v>
      </c>
      <c r="H1703" s="4" t="s">
        <v>11</v>
      </c>
      <c r="I1703" s="4" t="s">
        <v>11</v>
      </c>
      <c r="J1703" s="4" t="s">
        <v>535</v>
      </c>
      <c r="K1703" s="4"/>
      <c r="L1703" s="4" t="str">
        <f>VLOOKUP(A1703,'Customer Names'!$A$2:$B$2336,2,FALSE)</f>
        <v>Lovlien</v>
      </c>
      <c r="M1703" s="4">
        <f>DATEDIF(E1703,$K$2,"y")</f>
        <v>50</v>
      </c>
      <c r="N1703" s="4">
        <f>VLOOKUP(A1703,'Medical Examinations'!$A$2:$B$2336,2,FALSE)</f>
        <v>44.64</v>
      </c>
      <c r="O1703" s="4">
        <f>VLOOKUP(A1703,'Medical Examinations'!$A$1:$J$2336,3,FALSE)</f>
        <v>7.18</v>
      </c>
      <c r="P1703" s="4" t="str">
        <f>VLOOKUP(A1703,'Medical Examinations'!$A$1:$J$2336,4,FALSE)</f>
        <v>No</v>
      </c>
      <c r="Q1703" s="4" t="str">
        <f>VLOOKUP(A1703,'Medical Examinations'!$A$1:$J$2336,5,FALSE)</f>
        <v>No</v>
      </c>
      <c r="R1703" s="4">
        <f>VLOOKUP(A1703,'Medical Examinations'!$A$1:$J$2336,7,FALSE)</f>
        <v>0</v>
      </c>
      <c r="S1703" s="4" t="str">
        <f>VLOOKUP(A1703,'Medical Examinations'!$A$1:$J$2336,6,FALSE)</f>
        <v>No</v>
      </c>
      <c r="T1703" s="4" t="str">
        <f>VLOOKUP(A1704,'Medical Examinations'!$A$1:$J$2336,8,FALSE)</f>
        <v>No</v>
      </c>
      <c r="U1703" s="4" t="str">
        <f>VLOOKUP(A1703,'Medical Examinations'!$A$1:$J$2336,9,FALSE)</f>
        <v>Obesity</v>
      </c>
      <c r="V1703" s="4" t="str">
        <f>VLOOKUP(A1703,'Medical Examinations'!$A$1:$J$2336,10,FALSE)</f>
        <v>Diabetes</v>
      </c>
      <c r="W1703" s="4"/>
      <c r="X1703" s="4"/>
    </row>
    <row r="1704" spans="1:24" ht="15.75" thickBot="1" x14ac:dyDescent="0.3">
      <c r="A1704" s="4" t="s">
        <v>1738</v>
      </c>
      <c r="B1704" s="5">
        <v>1959</v>
      </c>
      <c r="C1704" s="4" t="s">
        <v>36</v>
      </c>
      <c r="D1704" s="5">
        <v>2</v>
      </c>
      <c r="E1704" s="5" t="str">
        <f>CONCATENATE(D1704," ",C1704," ",B1704)</f>
        <v>2 Oct 1959</v>
      </c>
      <c r="F1704" s="4" t="str">
        <f>IF(M1704&lt;=30,"20-30",IF(M1704&lt;=40,"31-40",IF(M1704&lt;=50,"41-50","51+")))</f>
        <v>51+</v>
      </c>
      <c r="G1704" s="19">
        <v>15555.19</v>
      </c>
      <c r="H1704" s="4" t="s">
        <v>11</v>
      </c>
      <c r="I1704" s="4" t="s">
        <v>12</v>
      </c>
      <c r="J1704" s="4" t="s">
        <v>23</v>
      </c>
      <c r="K1704" s="4"/>
      <c r="L1704" s="4" t="str">
        <f>VLOOKUP(A1704,'Customer Names'!$A$2:$B$2336,2,FALSE)</f>
        <v>Mutai</v>
      </c>
      <c r="M1704" s="4">
        <f>DATEDIF(E1704,$K$2,"y")</f>
        <v>65</v>
      </c>
      <c r="N1704" s="4">
        <f>VLOOKUP(A1704,'Medical Examinations'!$A$2:$B$2336,2,FALSE)</f>
        <v>41.325000000000003</v>
      </c>
      <c r="O1704" s="4">
        <f>VLOOKUP(A1704,'Medical Examinations'!$A$1:$J$2336,3,FALSE)</f>
        <v>5.1100000000000003</v>
      </c>
      <c r="P1704" s="4" t="str">
        <f>VLOOKUP(A1704,'Medical Examinations'!$A$1:$J$2336,4,FALSE)</f>
        <v>Yes</v>
      </c>
      <c r="Q1704" s="4" t="str">
        <f>VLOOKUP(A1704,'Medical Examinations'!$A$1:$J$2336,5,FALSE)</f>
        <v>No</v>
      </c>
      <c r="R1704" s="4">
        <f>VLOOKUP(A1704,'Medical Examinations'!$A$1:$J$2336,7,FALSE)</f>
        <v>2</v>
      </c>
      <c r="S1704" s="4" t="str">
        <f>VLOOKUP(A1704,'Medical Examinations'!$A$1:$J$2336,6,FALSE)</f>
        <v>No</v>
      </c>
      <c r="T1704" s="4" t="str">
        <f>VLOOKUP(A1705,'Medical Examinations'!$A$1:$J$2336,8,FALSE)</f>
        <v>No</v>
      </c>
      <c r="U1704" s="4" t="str">
        <f>VLOOKUP(A1704,'Medical Examinations'!$A$1:$J$2336,9,FALSE)</f>
        <v>Obesity</v>
      </c>
      <c r="V1704" s="4" t="str">
        <f>VLOOKUP(A1704,'Medical Examinations'!$A$1:$J$2336,10,FALSE)</f>
        <v>Normal</v>
      </c>
      <c r="W1704" s="4"/>
      <c r="X1704" s="4"/>
    </row>
    <row r="1705" spans="1:24" ht="15.75" thickBot="1" x14ac:dyDescent="0.3">
      <c r="A1705" s="4" t="s">
        <v>1739</v>
      </c>
      <c r="B1705" s="5">
        <v>1974</v>
      </c>
      <c r="C1705" s="4" t="s">
        <v>10</v>
      </c>
      <c r="D1705" s="5">
        <v>30</v>
      </c>
      <c r="E1705" s="5" t="str">
        <f>CONCATENATE(D1705," ",C1705," ",B1705)</f>
        <v>30 Jul 1974</v>
      </c>
      <c r="F1705" s="4" t="str">
        <f>IF(M1705&lt;=30,"20-30",IF(M1705&lt;=40,"31-40",IF(M1705&lt;=50,"41-50","51+")))</f>
        <v>41-50</v>
      </c>
      <c r="G1705" s="19">
        <v>15556.67</v>
      </c>
      <c r="H1705" s="4" t="s">
        <v>11</v>
      </c>
      <c r="I1705" s="4" t="s">
        <v>11</v>
      </c>
      <c r="J1705" s="4" t="s">
        <v>23</v>
      </c>
      <c r="K1705" s="4"/>
      <c r="L1705" s="4" t="str">
        <f>VLOOKUP(A1705,'Customer Names'!$A$2:$B$2336,2,FALSE)</f>
        <v>Drotz</v>
      </c>
      <c r="M1705" s="4">
        <f>DATEDIF(E1705,$K$2,"y")</f>
        <v>50</v>
      </c>
      <c r="N1705" s="4">
        <f>VLOOKUP(A1705,'Medical Examinations'!$A$2:$B$2336,2,FALSE)</f>
        <v>46.14</v>
      </c>
      <c r="O1705" s="4">
        <f>VLOOKUP(A1705,'Medical Examinations'!$A$1:$J$2336,3,FALSE)</f>
        <v>10.78</v>
      </c>
      <c r="P1705" s="4" t="str">
        <f>VLOOKUP(A1705,'Medical Examinations'!$A$1:$J$2336,4,FALSE)</f>
        <v>No</v>
      </c>
      <c r="Q1705" s="4" t="str">
        <f>VLOOKUP(A1705,'Medical Examinations'!$A$1:$J$2336,5,FALSE)</f>
        <v>No</v>
      </c>
      <c r="R1705" s="4">
        <f>VLOOKUP(A1705,'Medical Examinations'!$A$1:$J$2336,7,FALSE)</f>
        <v>0</v>
      </c>
      <c r="S1705" s="4" t="str">
        <f>VLOOKUP(A1705,'Medical Examinations'!$A$1:$J$2336,6,FALSE)</f>
        <v>No</v>
      </c>
      <c r="T1705" s="4" t="str">
        <f>VLOOKUP(A1706,'Medical Examinations'!$A$1:$J$2336,8,FALSE)</f>
        <v>No</v>
      </c>
      <c r="U1705" s="4" t="str">
        <f>VLOOKUP(A1705,'Medical Examinations'!$A$1:$J$2336,9,FALSE)</f>
        <v>Obesity</v>
      </c>
      <c r="V1705" s="4" t="str">
        <f>VLOOKUP(A1705,'Medical Examinations'!$A$1:$J$2336,10,FALSE)</f>
        <v>Diabetes</v>
      </c>
      <c r="W1705" s="4"/>
      <c r="X1705" s="4"/>
    </row>
    <row r="1706" spans="1:24" ht="15.75" thickBot="1" x14ac:dyDescent="0.3">
      <c r="A1706" s="4" t="s">
        <v>1740</v>
      </c>
      <c r="B1706" s="5">
        <v>1965</v>
      </c>
      <c r="C1706" s="4" t="s">
        <v>36</v>
      </c>
      <c r="D1706" s="5">
        <v>28</v>
      </c>
      <c r="E1706" s="5" t="str">
        <f>CONCATENATE(D1706," ",C1706," ",B1706)</f>
        <v>28 Oct 1965</v>
      </c>
      <c r="F1706" s="4" t="str">
        <f>IF(M1706&lt;=30,"20-30",IF(M1706&lt;=40,"31-40",IF(M1706&lt;=50,"41-50","51+")))</f>
        <v>51+</v>
      </c>
      <c r="G1706" s="19">
        <v>15608.58</v>
      </c>
      <c r="H1706" s="4" t="s">
        <v>11</v>
      </c>
      <c r="I1706" s="4" t="s">
        <v>11</v>
      </c>
      <c r="J1706" s="4" t="s">
        <v>535</v>
      </c>
      <c r="K1706" s="4"/>
      <c r="L1706" s="4" t="str">
        <f>VLOOKUP(A1706,'Customer Names'!$A$2:$B$2336,2,FALSE)</f>
        <v>Stewart</v>
      </c>
      <c r="M1706" s="4">
        <f>DATEDIF(E1706,$K$2,"y")</f>
        <v>59</v>
      </c>
      <c r="N1706" s="4">
        <f>VLOOKUP(A1706,'Medical Examinations'!$A$2:$B$2336,2,FALSE)</f>
        <v>38.049999999999997</v>
      </c>
      <c r="O1706" s="4">
        <f>VLOOKUP(A1706,'Medical Examinations'!$A$1:$J$2336,3,FALSE)</f>
        <v>9.6199999999999992</v>
      </c>
      <c r="P1706" s="4" t="str">
        <f>VLOOKUP(A1706,'Medical Examinations'!$A$1:$J$2336,4,FALSE)</f>
        <v>No</v>
      </c>
      <c r="Q1706" s="4" t="str">
        <f>VLOOKUP(A1706,'Medical Examinations'!$A$1:$J$2336,5,FALSE)</f>
        <v>No</v>
      </c>
      <c r="R1706" s="4">
        <f>VLOOKUP(A1706,'Medical Examinations'!$A$1:$J$2336,7,FALSE)</f>
        <v>0</v>
      </c>
      <c r="S1706" s="4" t="str">
        <f>VLOOKUP(A1706,'Medical Examinations'!$A$1:$J$2336,6,FALSE)</f>
        <v>No</v>
      </c>
      <c r="T1706" s="4" t="str">
        <f>VLOOKUP(A1707,'Medical Examinations'!$A$1:$J$2336,8,FALSE)</f>
        <v>No</v>
      </c>
      <c r="U1706" s="4" t="str">
        <f>VLOOKUP(A1706,'Medical Examinations'!$A$1:$J$2336,9,FALSE)</f>
        <v>Obesity</v>
      </c>
      <c r="V1706" s="4" t="str">
        <f>VLOOKUP(A1706,'Medical Examinations'!$A$1:$J$2336,10,FALSE)</f>
        <v>Diabetes</v>
      </c>
      <c r="W1706" s="4"/>
      <c r="X1706" s="4"/>
    </row>
    <row r="1707" spans="1:24" ht="15.75" thickBot="1" x14ac:dyDescent="0.3">
      <c r="A1707" s="4" t="s">
        <v>1741</v>
      </c>
      <c r="B1707" s="5">
        <v>1960</v>
      </c>
      <c r="C1707" s="4" t="s">
        <v>18</v>
      </c>
      <c r="D1707" s="5">
        <v>6</v>
      </c>
      <c r="E1707" s="5" t="str">
        <f>CONCATENATE(D1707," ",C1707," ",B1707)</f>
        <v>6 Jun 1960</v>
      </c>
      <c r="F1707" s="4" t="str">
        <f>IF(M1707&lt;=30,"20-30",IF(M1707&lt;=40,"31-40",IF(M1707&lt;=50,"41-50","51+")))</f>
        <v>51+</v>
      </c>
      <c r="G1707" s="19">
        <v>15612.19</v>
      </c>
      <c r="H1707" s="4" t="s">
        <v>11</v>
      </c>
      <c r="I1707" s="4" t="s">
        <v>11</v>
      </c>
      <c r="J1707" s="4" t="s">
        <v>23</v>
      </c>
      <c r="K1707" s="4"/>
      <c r="L1707" s="4" t="str">
        <f>VLOOKUP(A1707,'Customer Names'!$A$2:$B$2336,2,FALSE)</f>
        <v>Phillips</v>
      </c>
      <c r="M1707" s="4">
        <f>DATEDIF(E1707,$K$2,"y")</f>
        <v>64</v>
      </c>
      <c r="N1707" s="4">
        <f>VLOOKUP(A1707,'Medical Examinations'!$A$2:$B$2336,2,FALSE)</f>
        <v>32.965000000000003</v>
      </c>
      <c r="O1707" s="4">
        <f>VLOOKUP(A1707,'Medical Examinations'!$A$1:$J$2336,3,FALSE)</f>
        <v>11.78</v>
      </c>
      <c r="P1707" s="4" t="str">
        <f>VLOOKUP(A1707,'Medical Examinations'!$A$1:$J$2336,4,FALSE)</f>
        <v>No</v>
      </c>
      <c r="Q1707" s="4" t="str">
        <f>VLOOKUP(A1707,'Medical Examinations'!$A$1:$J$2336,5,FALSE)</f>
        <v>No</v>
      </c>
      <c r="R1707" s="4">
        <f>VLOOKUP(A1707,'Medical Examinations'!$A$1:$J$2336,7,FALSE)</f>
        <v>0</v>
      </c>
      <c r="S1707" s="4" t="str">
        <f>VLOOKUP(A1707,'Medical Examinations'!$A$1:$J$2336,6,FALSE)</f>
        <v>No</v>
      </c>
      <c r="T1707" s="4" t="str">
        <f>VLOOKUP(A1708,'Medical Examinations'!$A$1:$J$2336,8,FALSE)</f>
        <v>No</v>
      </c>
      <c r="U1707" s="4" t="str">
        <f>VLOOKUP(A1707,'Medical Examinations'!$A$1:$J$2336,9,FALSE)</f>
        <v>Obesity</v>
      </c>
      <c r="V1707" s="4" t="str">
        <f>VLOOKUP(A1707,'Medical Examinations'!$A$1:$J$2336,10,FALSE)</f>
        <v>Diabetes</v>
      </c>
      <c r="W1707" s="4"/>
      <c r="X1707" s="4"/>
    </row>
    <row r="1708" spans="1:24" ht="15.75" thickBot="1" x14ac:dyDescent="0.3">
      <c r="A1708" s="4" t="s">
        <v>1742</v>
      </c>
      <c r="B1708" s="5">
        <v>1988</v>
      </c>
      <c r="C1708" s="4" t="s">
        <v>30</v>
      </c>
      <c r="D1708" s="5">
        <v>22</v>
      </c>
      <c r="E1708" s="5" t="str">
        <f>CONCATENATE(D1708," ",C1708," ",B1708)</f>
        <v>22 Dec 1988</v>
      </c>
      <c r="F1708" s="4" t="str">
        <f>IF(M1708&lt;=30,"20-30",IF(M1708&lt;=40,"31-40",IF(M1708&lt;=50,"41-50","51+")))</f>
        <v>31-40</v>
      </c>
      <c r="G1708" s="19">
        <v>15646.28</v>
      </c>
      <c r="H1708" s="4" t="s">
        <v>11</v>
      </c>
      <c r="I1708" s="4" t="s">
        <v>11</v>
      </c>
      <c r="J1708" s="4" t="s">
        <v>42</v>
      </c>
      <c r="K1708" s="4"/>
      <c r="L1708" s="4" t="str">
        <f>VLOOKUP(A1708,'Customer Names'!$A$2:$B$2336,2,FALSE)</f>
        <v>Cale</v>
      </c>
      <c r="M1708" s="4">
        <f>DATEDIF(E1708,$K$2,"y")</f>
        <v>36</v>
      </c>
      <c r="N1708" s="4">
        <f>VLOOKUP(A1708,'Medical Examinations'!$A$2:$B$2336,2,FALSE)</f>
        <v>54.59</v>
      </c>
      <c r="O1708" s="4">
        <f>VLOOKUP(A1708,'Medical Examinations'!$A$1:$J$2336,3,FALSE)</f>
        <v>4.22</v>
      </c>
      <c r="P1708" s="4" t="str">
        <f>VLOOKUP(A1708,'Medical Examinations'!$A$1:$J$2336,4,FALSE)</f>
        <v>Yes</v>
      </c>
      <c r="Q1708" s="4" t="str">
        <f>VLOOKUP(A1708,'Medical Examinations'!$A$1:$J$2336,5,FALSE)</f>
        <v>No</v>
      </c>
      <c r="R1708" s="4">
        <f>VLOOKUP(A1708,'Medical Examinations'!$A$1:$J$2336,7,FALSE)</f>
        <v>1</v>
      </c>
      <c r="S1708" s="4" t="str">
        <f>VLOOKUP(A1708,'Medical Examinations'!$A$1:$J$2336,6,FALSE)</f>
        <v>No</v>
      </c>
      <c r="T1708" s="4" t="str">
        <f>VLOOKUP(A1709,'Medical Examinations'!$A$1:$J$2336,8,FALSE)</f>
        <v>No</v>
      </c>
      <c r="U1708" s="4" t="str">
        <f>VLOOKUP(A1708,'Medical Examinations'!$A$1:$J$2336,9,FALSE)</f>
        <v>Obesity</v>
      </c>
      <c r="V1708" s="4" t="str">
        <f>VLOOKUP(A1708,'Medical Examinations'!$A$1:$J$2336,10,FALSE)</f>
        <v>Normal</v>
      </c>
      <c r="W1708" s="4"/>
      <c r="X1708" s="4"/>
    </row>
    <row r="1709" spans="1:24" ht="15.75" thickBot="1" x14ac:dyDescent="0.3">
      <c r="A1709" s="4" t="s">
        <v>1743</v>
      </c>
      <c r="B1709" s="5">
        <v>1973</v>
      </c>
      <c r="C1709" s="4" t="s">
        <v>18</v>
      </c>
      <c r="D1709" s="5">
        <v>26</v>
      </c>
      <c r="E1709" s="5" t="str">
        <f>CONCATENATE(D1709," ",C1709," ",B1709)</f>
        <v>26 Jun 1973</v>
      </c>
      <c r="F1709" s="4" t="str">
        <f>IF(M1709&lt;=30,"20-30",IF(M1709&lt;=40,"31-40",IF(M1709&lt;=50,"41-50","51+")))</f>
        <v>51+</v>
      </c>
      <c r="G1709" s="19">
        <v>15670.3</v>
      </c>
      <c r="H1709" s="4" t="s">
        <v>11</v>
      </c>
      <c r="I1709" s="4" t="s">
        <v>11</v>
      </c>
      <c r="J1709" s="4" t="s">
        <v>535</v>
      </c>
      <c r="K1709" s="4"/>
      <c r="L1709" s="4" t="str">
        <f>VLOOKUP(A1709,'Customer Names'!$A$2:$B$2336,2,FALSE)</f>
        <v>Lawson</v>
      </c>
      <c r="M1709" s="4">
        <f>DATEDIF(E1709,$K$2,"y")</f>
        <v>51</v>
      </c>
      <c r="N1709" s="4">
        <f>VLOOKUP(A1709,'Medical Examinations'!$A$2:$B$2336,2,FALSE)</f>
        <v>44.29</v>
      </c>
      <c r="O1709" s="4">
        <f>VLOOKUP(A1709,'Medical Examinations'!$A$1:$J$2336,3,FALSE)</f>
        <v>9.66</v>
      </c>
      <c r="P1709" s="4" t="str">
        <f>VLOOKUP(A1709,'Medical Examinations'!$A$1:$J$2336,4,FALSE)</f>
        <v>No</v>
      </c>
      <c r="Q1709" s="4" t="str">
        <f>VLOOKUP(A1709,'Medical Examinations'!$A$1:$J$2336,5,FALSE)</f>
        <v>No</v>
      </c>
      <c r="R1709" s="4">
        <f>VLOOKUP(A1709,'Medical Examinations'!$A$1:$J$2336,7,FALSE)</f>
        <v>2</v>
      </c>
      <c r="S1709" s="4" t="str">
        <f>VLOOKUP(A1709,'Medical Examinations'!$A$1:$J$2336,6,FALSE)</f>
        <v>No</v>
      </c>
      <c r="T1709" s="4" t="str">
        <f>VLOOKUP(A1710,'Medical Examinations'!$A$1:$J$2336,8,FALSE)</f>
        <v>No</v>
      </c>
      <c r="U1709" s="4" t="str">
        <f>VLOOKUP(A1709,'Medical Examinations'!$A$1:$J$2336,9,FALSE)</f>
        <v>Obesity</v>
      </c>
      <c r="V1709" s="4" t="str">
        <f>VLOOKUP(A1709,'Medical Examinations'!$A$1:$J$2336,10,FALSE)</f>
        <v>Diabetes</v>
      </c>
      <c r="W1709" s="4"/>
      <c r="X1709" s="4"/>
    </row>
    <row r="1710" spans="1:24" ht="15.75" thickBot="1" x14ac:dyDescent="0.3">
      <c r="A1710" s="4" t="s">
        <v>1744</v>
      </c>
      <c r="B1710" s="5">
        <v>1976</v>
      </c>
      <c r="C1710" s="4" t="s">
        <v>20</v>
      </c>
      <c r="D1710" s="5">
        <v>20</v>
      </c>
      <c r="E1710" s="5" t="str">
        <f>CONCATENATE(D1710," ",C1710," ",B1710)</f>
        <v>20 Sep 1976</v>
      </c>
      <c r="F1710" s="4" t="str">
        <f>IF(M1710&lt;=30,"20-30",IF(M1710&lt;=40,"31-40",IF(M1710&lt;=50,"41-50","51+")))</f>
        <v>41-50</v>
      </c>
      <c r="G1710" s="19">
        <v>15698.86</v>
      </c>
      <c r="H1710" s="4" t="s">
        <v>11</v>
      </c>
      <c r="I1710" s="4" t="s">
        <v>11</v>
      </c>
      <c r="J1710" s="4" t="s">
        <v>23</v>
      </c>
      <c r="K1710" s="4"/>
      <c r="L1710" s="4" t="str">
        <f>VLOOKUP(A1710,'Customer Names'!$A$2:$B$2336,2,FALSE)</f>
        <v>Rivel</v>
      </c>
      <c r="M1710" s="4">
        <f>DATEDIF(E1710,$K$2,"y")</f>
        <v>48</v>
      </c>
      <c r="N1710" s="4">
        <f>VLOOKUP(A1710,'Medical Examinations'!$A$2:$B$2336,2,FALSE)</f>
        <v>45.27</v>
      </c>
      <c r="O1710" s="4">
        <f>VLOOKUP(A1710,'Medical Examinations'!$A$1:$J$2336,3,FALSE)</f>
        <v>5.2</v>
      </c>
      <c r="P1710" s="4" t="str">
        <f>VLOOKUP(A1710,'Medical Examinations'!$A$1:$J$2336,4,FALSE)</f>
        <v>Yes</v>
      </c>
      <c r="Q1710" s="4" t="str">
        <f>VLOOKUP(A1710,'Medical Examinations'!$A$1:$J$2336,5,FALSE)</f>
        <v>No</v>
      </c>
      <c r="R1710" s="4">
        <f>VLOOKUP(A1710,'Medical Examinations'!$A$1:$J$2336,7,FALSE)</f>
        <v>0</v>
      </c>
      <c r="S1710" s="4" t="str">
        <f>VLOOKUP(A1710,'Medical Examinations'!$A$1:$J$2336,6,FALSE)</f>
        <v>No</v>
      </c>
      <c r="T1710" s="4" t="str">
        <f>VLOOKUP(A1711,'Medical Examinations'!$A$1:$J$2336,8,FALSE)</f>
        <v>No</v>
      </c>
      <c r="U1710" s="4" t="str">
        <f>VLOOKUP(A1710,'Medical Examinations'!$A$1:$J$2336,9,FALSE)</f>
        <v>Obesity</v>
      </c>
      <c r="V1710" s="4" t="str">
        <f>VLOOKUP(A1710,'Medical Examinations'!$A$1:$J$2336,10,FALSE)</f>
        <v>Normal</v>
      </c>
      <c r="W1710" s="4"/>
      <c r="X1710" s="4"/>
    </row>
    <row r="1711" spans="1:24" ht="15.75" thickBot="1" x14ac:dyDescent="0.3">
      <c r="A1711" s="4" t="s">
        <v>1745</v>
      </c>
      <c r="B1711" s="5">
        <v>1974</v>
      </c>
      <c r="C1711" s="4" t="s">
        <v>34</v>
      </c>
      <c r="D1711" s="5">
        <v>29</v>
      </c>
      <c r="E1711" s="5" t="str">
        <f>CONCATENATE(D1711," ",C1711," ",B1711)</f>
        <v>29 Aug 1974</v>
      </c>
      <c r="F1711" s="4" t="str">
        <f>IF(M1711&lt;=30,"20-30",IF(M1711&lt;=40,"31-40",IF(M1711&lt;=50,"41-50","51+")))</f>
        <v>41-50</v>
      </c>
      <c r="G1711" s="19">
        <v>15746.62</v>
      </c>
      <c r="H1711" s="4" t="s">
        <v>11</v>
      </c>
      <c r="I1711" s="4" t="s">
        <v>16</v>
      </c>
      <c r="J1711" s="4" t="s">
        <v>23</v>
      </c>
      <c r="K1711" s="4"/>
      <c r="L1711" s="4" t="str">
        <f>VLOOKUP(A1711,'Customer Names'!$A$2:$B$2336,2,FALSE)</f>
        <v>Garges</v>
      </c>
      <c r="M1711" s="4">
        <f>DATEDIF(E1711,$K$2,"y")</f>
        <v>50</v>
      </c>
      <c r="N1711" s="4">
        <f>VLOOKUP(A1711,'Medical Examinations'!$A$2:$B$2336,2,FALSE)</f>
        <v>46.7</v>
      </c>
      <c r="O1711" s="4">
        <f>VLOOKUP(A1711,'Medical Examinations'!$A$1:$J$2336,3,FALSE)</f>
        <v>10.99</v>
      </c>
      <c r="P1711" s="4" t="str">
        <f>VLOOKUP(A1711,'Medical Examinations'!$A$1:$J$2336,4,FALSE)</f>
        <v>No</v>
      </c>
      <c r="Q1711" s="4" t="str">
        <f>VLOOKUP(A1711,'Medical Examinations'!$A$1:$J$2336,5,FALSE)</f>
        <v>No</v>
      </c>
      <c r="R1711" s="4">
        <f>VLOOKUP(A1711,'Medical Examinations'!$A$1:$J$2336,7,FALSE)</f>
        <v>0</v>
      </c>
      <c r="S1711" s="4" t="str">
        <f>VLOOKUP(A1711,'Medical Examinations'!$A$1:$J$2336,6,FALSE)</f>
        <v>No</v>
      </c>
      <c r="T1711" s="4" t="str">
        <f>VLOOKUP(A1712,'Medical Examinations'!$A$1:$J$2336,8,FALSE)</f>
        <v>Yes</v>
      </c>
      <c r="U1711" s="4" t="str">
        <f>VLOOKUP(A1711,'Medical Examinations'!$A$1:$J$2336,9,FALSE)</f>
        <v>Obesity</v>
      </c>
      <c r="V1711" s="4" t="str">
        <f>VLOOKUP(A1711,'Medical Examinations'!$A$1:$J$2336,10,FALSE)</f>
        <v>Diabetes</v>
      </c>
      <c r="W1711" s="4"/>
      <c r="X1711" s="4"/>
    </row>
    <row r="1712" spans="1:24" ht="15.75" thickBot="1" x14ac:dyDescent="0.3">
      <c r="A1712" s="4" t="s">
        <v>1746</v>
      </c>
      <c r="B1712" s="5">
        <v>1997</v>
      </c>
      <c r="C1712" s="4" t="s">
        <v>36</v>
      </c>
      <c r="D1712" s="5">
        <v>9</v>
      </c>
      <c r="E1712" s="5" t="str">
        <f>CONCATENATE(D1712," ",C1712," ",B1712)</f>
        <v>9 Oct 1997</v>
      </c>
      <c r="F1712" s="4" t="str">
        <f>IF(M1712&lt;=30,"20-30",IF(M1712&lt;=40,"31-40",IF(M1712&lt;=50,"41-50","51+")))</f>
        <v>20-30</v>
      </c>
      <c r="G1712" s="19">
        <v>15817.99</v>
      </c>
      <c r="H1712" s="4" t="s">
        <v>11</v>
      </c>
      <c r="I1712" s="4" t="s">
        <v>11</v>
      </c>
      <c r="J1712" s="4" t="s">
        <v>23</v>
      </c>
      <c r="K1712" s="4"/>
      <c r="L1712" s="4" t="str">
        <f>VLOOKUP(A1712,'Customer Names'!$A$2:$B$2336,2,FALSE)</f>
        <v>Vanttinen</v>
      </c>
      <c r="M1712" s="4">
        <f>DATEDIF(E1712,$K$2,"y")</f>
        <v>27</v>
      </c>
      <c r="N1712" s="4">
        <f>VLOOKUP(A1712,'Medical Examinations'!$A$2:$B$2336,2,FALSE)</f>
        <v>24.13</v>
      </c>
      <c r="O1712" s="4">
        <f>VLOOKUP(A1712,'Medical Examinations'!$A$1:$J$2336,3,FALSE)</f>
        <v>5.29</v>
      </c>
      <c r="P1712" s="4" t="str">
        <f>VLOOKUP(A1712,'Medical Examinations'!$A$1:$J$2336,4,FALSE)</f>
        <v>Yes</v>
      </c>
      <c r="Q1712" s="4" t="str">
        <f>VLOOKUP(A1712,'Medical Examinations'!$A$1:$J$2336,5,FALSE)</f>
        <v>No</v>
      </c>
      <c r="R1712" s="4">
        <f>VLOOKUP(A1712,'Medical Examinations'!$A$1:$J$2336,7,FALSE)</f>
        <v>1</v>
      </c>
      <c r="S1712" s="4" t="str">
        <f>VLOOKUP(A1712,'Medical Examinations'!$A$1:$J$2336,6,FALSE)</f>
        <v>Yes</v>
      </c>
      <c r="T1712" s="4" t="str">
        <f>VLOOKUP(A1713,'Medical Examinations'!$A$1:$J$2336,8,FALSE)</f>
        <v>Yes</v>
      </c>
      <c r="U1712" s="4" t="str">
        <f>VLOOKUP(A1712,'Medical Examinations'!$A$1:$J$2336,9,FALSE)</f>
        <v>Normal Weight</v>
      </c>
      <c r="V1712" s="4" t="str">
        <f>VLOOKUP(A1712,'Medical Examinations'!$A$1:$J$2336,10,FALSE)</f>
        <v>Normal</v>
      </c>
      <c r="W1712" s="4"/>
      <c r="X1712" s="4"/>
    </row>
    <row r="1713" spans="1:24" ht="15.75" thickBot="1" x14ac:dyDescent="0.3">
      <c r="A1713" s="4" t="s">
        <v>1747</v>
      </c>
      <c r="B1713" s="5">
        <v>1984</v>
      </c>
      <c r="C1713" s="4" t="s">
        <v>18</v>
      </c>
      <c r="D1713" s="5">
        <v>26</v>
      </c>
      <c r="E1713" s="5" t="str">
        <f>CONCATENATE(D1713," ",C1713," ",B1713)</f>
        <v>26 Jun 1984</v>
      </c>
      <c r="F1713" s="4" t="str">
        <f>IF(M1713&lt;=30,"20-30",IF(M1713&lt;=40,"31-40",IF(M1713&lt;=50,"41-50","51+")))</f>
        <v>31-40</v>
      </c>
      <c r="G1713" s="19">
        <v>15820.7</v>
      </c>
      <c r="H1713" s="4" t="s">
        <v>11</v>
      </c>
      <c r="I1713" s="4" t="s">
        <v>12</v>
      </c>
      <c r="J1713" s="4" t="s">
        <v>42</v>
      </c>
      <c r="K1713" s="4"/>
      <c r="L1713" s="4" t="str">
        <f>VLOOKUP(A1713,'Customer Names'!$A$2:$B$2336,2,FALSE)</f>
        <v>Coon</v>
      </c>
      <c r="M1713" s="4">
        <f>DATEDIF(E1713,$K$2,"y")</f>
        <v>40</v>
      </c>
      <c r="N1713" s="4">
        <f>VLOOKUP(A1713,'Medical Examinations'!$A$2:$B$2336,2,FALSE)</f>
        <v>19.3</v>
      </c>
      <c r="O1713" s="4">
        <f>VLOOKUP(A1713,'Medical Examinations'!$A$1:$J$2336,3,FALSE)</f>
        <v>4.46</v>
      </c>
      <c r="P1713" s="4" t="str">
        <f>VLOOKUP(A1713,'Medical Examinations'!$A$1:$J$2336,4,FALSE)</f>
        <v>No</v>
      </c>
      <c r="Q1713" s="4" t="str">
        <f>VLOOKUP(A1713,'Medical Examinations'!$A$1:$J$2336,5,FALSE)</f>
        <v>No</v>
      </c>
      <c r="R1713" s="4">
        <f>VLOOKUP(A1713,'Medical Examinations'!$A$1:$J$2336,7,FALSE)</f>
        <v>1</v>
      </c>
      <c r="S1713" s="4" t="str">
        <f>VLOOKUP(A1713,'Medical Examinations'!$A$1:$J$2336,6,FALSE)</f>
        <v>No</v>
      </c>
      <c r="T1713" s="4" t="str">
        <f>VLOOKUP(A1714,'Medical Examinations'!$A$1:$J$2336,8,FALSE)</f>
        <v>No</v>
      </c>
      <c r="U1713" s="4" t="str">
        <f>VLOOKUP(A1713,'Medical Examinations'!$A$1:$J$2336,9,FALSE)</f>
        <v>Normal Weight</v>
      </c>
      <c r="V1713" s="4" t="str">
        <f>VLOOKUP(A1713,'Medical Examinations'!$A$1:$J$2336,10,FALSE)</f>
        <v>Normal</v>
      </c>
      <c r="W1713" s="4"/>
      <c r="X1713" s="4"/>
    </row>
    <row r="1714" spans="1:24" ht="15.75" thickBot="1" x14ac:dyDescent="0.3">
      <c r="A1714" s="4" t="s">
        <v>1748</v>
      </c>
      <c r="B1714" s="5">
        <v>1982</v>
      </c>
      <c r="C1714" s="4" t="s">
        <v>15</v>
      </c>
      <c r="D1714" s="5">
        <v>11</v>
      </c>
      <c r="E1714" s="5" t="str">
        <f>CONCATENATE(D1714," ",C1714," ",B1714)</f>
        <v>11 Nov 1982</v>
      </c>
      <c r="F1714" s="4" t="str">
        <f>IF(M1714&lt;=30,"20-30",IF(M1714&lt;=40,"31-40",IF(M1714&lt;=50,"41-50","51+")))</f>
        <v>41-50</v>
      </c>
      <c r="G1714" s="19">
        <v>15828.82</v>
      </c>
      <c r="H1714" s="4" t="s">
        <v>11</v>
      </c>
      <c r="I1714" s="4" t="s">
        <v>12</v>
      </c>
      <c r="J1714" s="4" t="s">
        <v>42</v>
      </c>
      <c r="K1714" s="4"/>
      <c r="L1714" s="4" t="str">
        <f>VLOOKUP(A1714,'Customer Names'!$A$2:$B$2336,2,FALSE)</f>
        <v>Marbury</v>
      </c>
      <c r="M1714" s="4">
        <f>DATEDIF(E1714,$K$2,"y")</f>
        <v>42</v>
      </c>
      <c r="N1714" s="4">
        <f>VLOOKUP(A1714,'Medical Examinations'!$A$2:$B$2336,2,FALSE)</f>
        <v>29.3</v>
      </c>
      <c r="O1714" s="4">
        <f>VLOOKUP(A1714,'Medical Examinations'!$A$1:$J$2336,3,FALSE)</f>
        <v>5.5</v>
      </c>
      <c r="P1714" s="4" t="str">
        <f>VLOOKUP(A1714,'Medical Examinations'!$A$1:$J$2336,4,FALSE)</f>
        <v>No</v>
      </c>
      <c r="Q1714" s="4" t="str">
        <f>VLOOKUP(A1714,'Medical Examinations'!$A$1:$J$2336,5,FALSE)</f>
        <v>No</v>
      </c>
      <c r="R1714" s="4">
        <f>VLOOKUP(A1714,'Medical Examinations'!$A$1:$J$2336,7,FALSE)</f>
        <v>0</v>
      </c>
      <c r="S1714" s="4" t="str">
        <f>VLOOKUP(A1714,'Medical Examinations'!$A$1:$J$2336,6,FALSE)</f>
        <v>No</v>
      </c>
      <c r="T1714" s="4" t="str">
        <f>VLOOKUP(A1715,'Medical Examinations'!$A$1:$J$2336,8,FALSE)</f>
        <v>No</v>
      </c>
      <c r="U1714" s="4" t="str">
        <f>VLOOKUP(A1714,'Medical Examinations'!$A$1:$J$2336,9,FALSE)</f>
        <v>Overweight</v>
      </c>
      <c r="V1714" s="4" t="str">
        <f>VLOOKUP(A1714,'Medical Examinations'!$A$1:$J$2336,10,FALSE)</f>
        <v>Normal</v>
      </c>
      <c r="W1714" s="4"/>
      <c r="X1714" s="4"/>
    </row>
    <row r="1715" spans="1:24" ht="15.75" thickBot="1" x14ac:dyDescent="0.3">
      <c r="A1715" s="4" t="s">
        <v>1749</v>
      </c>
      <c r="B1715" s="5">
        <v>1962</v>
      </c>
      <c r="C1715" s="4" t="s">
        <v>30</v>
      </c>
      <c r="D1715" s="5">
        <v>25</v>
      </c>
      <c r="E1715" s="5" t="str">
        <f>CONCATENATE(D1715," ",C1715," ",B1715)</f>
        <v>25 Dec 1962</v>
      </c>
      <c r="F1715" s="4" t="str">
        <f>IF(M1715&lt;=30,"20-30",IF(M1715&lt;=40,"31-40",IF(M1715&lt;=50,"41-50","51+")))</f>
        <v>51+</v>
      </c>
      <c r="G1715" s="19">
        <v>15840.81</v>
      </c>
      <c r="H1715" s="4" t="s">
        <v>11</v>
      </c>
      <c r="I1715" s="4" t="s">
        <v>16</v>
      </c>
      <c r="J1715" s="4" t="s">
        <v>632</v>
      </c>
      <c r="K1715" s="4"/>
      <c r="L1715" s="4" t="str">
        <f>VLOOKUP(A1715,'Customer Names'!$A$2:$B$2336,2,FALSE)</f>
        <v>Clay</v>
      </c>
      <c r="M1715" s="4">
        <f>DATEDIF(E1715,$K$2,"y")</f>
        <v>62</v>
      </c>
      <c r="N1715" s="4">
        <f>VLOOKUP(A1715,'Medical Examinations'!$A$2:$B$2336,2,FALSE)</f>
        <v>36.85</v>
      </c>
      <c r="O1715" s="4">
        <f>VLOOKUP(A1715,'Medical Examinations'!$A$1:$J$2336,3,FALSE)</f>
        <v>6.7</v>
      </c>
      <c r="P1715" s="4" t="str">
        <f>VLOOKUP(A1715,'Medical Examinations'!$A$1:$J$2336,4,FALSE)</f>
        <v>No</v>
      </c>
      <c r="Q1715" s="4" t="str">
        <f>VLOOKUP(A1715,'Medical Examinations'!$A$1:$J$2336,5,FALSE)</f>
        <v>No</v>
      </c>
      <c r="R1715" s="4">
        <f>VLOOKUP(A1715,'Medical Examinations'!$A$1:$J$2336,7,FALSE)</f>
        <v>0</v>
      </c>
      <c r="S1715" s="4" t="str">
        <f>VLOOKUP(A1715,'Medical Examinations'!$A$1:$J$2336,6,FALSE)</f>
        <v>No</v>
      </c>
      <c r="T1715" s="4" t="str">
        <f>VLOOKUP(A1716,'Medical Examinations'!$A$1:$J$2336,8,FALSE)</f>
        <v>No</v>
      </c>
      <c r="U1715" s="4" t="str">
        <f>VLOOKUP(A1715,'Medical Examinations'!$A$1:$J$2336,9,FALSE)</f>
        <v>Obesity</v>
      </c>
      <c r="V1715" s="4" t="str">
        <f>VLOOKUP(A1715,'Medical Examinations'!$A$1:$J$2336,10,FALSE)</f>
        <v>Diabetes</v>
      </c>
      <c r="W1715" s="4"/>
      <c r="X1715" s="4"/>
    </row>
    <row r="1716" spans="1:24" ht="15.75" thickBot="1" x14ac:dyDescent="0.3">
      <c r="A1716" s="4" t="s">
        <v>1750</v>
      </c>
      <c r="B1716" s="5">
        <v>1980</v>
      </c>
      <c r="C1716" s="4" t="s">
        <v>36</v>
      </c>
      <c r="D1716" s="5">
        <v>12</v>
      </c>
      <c r="E1716" s="5" t="str">
        <f>CONCATENATE(D1716," ",C1716," ",B1716)</f>
        <v>12 Oct 1980</v>
      </c>
      <c r="F1716" s="4" t="str">
        <f>IF(M1716&lt;=30,"20-30",IF(M1716&lt;=40,"31-40",IF(M1716&lt;=50,"41-50","51+")))</f>
        <v>41-50</v>
      </c>
      <c r="G1716" s="19">
        <v>15922.29</v>
      </c>
      <c r="H1716" s="4" t="s">
        <v>11</v>
      </c>
      <c r="I1716" s="4" t="s">
        <v>12</v>
      </c>
      <c r="J1716" s="4" t="s">
        <v>535</v>
      </c>
      <c r="K1716" s="4"/>
      <c r="L1716" s="4" t="str">
        <f>VLOOKUP(A1716,'Customer Names'!$A$2:$B$2336,2,FALSE)</f>
        <v>Drnjevich</v>
      </c>
      <c r="M1716" s="4">
        <f>DATEDIF(E1716,$K$2,"y")</f>
        <v>44</v>
      </c>
      <c r="N1716" s="4">
        <f>VLOOKUP(A1716,'Medical Examinations'!$A$2:$B$2336,2,FALSE)</f>
        <v>47.53</v>
      </c>
      <c r="O1716" s="4">
        <f>VLOOKUP(A1716,'Medical Examinations'!$A$1:$J$2336,3,FALSE)</f>
        <v>4.72</v>
      </c>
      <c r="P1716" s="4" t="str">
        <f>VLOOKUP(A1716,'Medical Examinations'!$A$1:$J$2336,4,FALSE)</f>
        <v>No</v>
      </c>
      <c r="Q1716" s="4" t="str">
        <f>VLOOKUP(A1716,'Medical Examinations'!$A$1:$J$2336,5,FALSE)</f>
        <v>No</v>
      </c>
      <c r="R1716" s="4">
        <f>VLOOKUP(A1716,'Medical Examinations'!$A$1:$J$2336,7,FALSE)</f>
        <v>0</v>
      </c>
      <c r="S1716" s="4" t="str">
        <f>VLOOKUP(A1716,'Medical Examinations'!$A$1:$J$2336,6,FALSE)</f>
        <v>No</v>
      </c>
      <c r="T1716" s="4" t="str">
        <f>VLOOKUP(A1717,'Medical Examinations'!$A$1:$J$2336,8,FALSE)</f>
        <v>No</v>
      </c>
      <c r="U1716" s="4" t="str">
        <f>VLOOKUP(A1716,'Medical Examinations'!$A$1:$J$2336,9,FALSE)</f>
        <v>Obesity</v>
      </c>
      <c r="V1716" s="4" t="str">
        <f>VLOOKUP(A1716,'Medical Examinations'!$A$1:$J$2336,10,FALSE)</f>
        <v>Normal</v>
      </c>
      <c r="W1716" s="4"/>
      <c r="X1716" s="4"/>
    </row>
    <row r="1717" spans="1:24" ht="15.75" thickBot="1" x14ac:dyDescent="0.3">
      <c r="A1717" s="4" t="s">
        <v>1751</v>
      </c>
      <c r="B1717" s="5">
        <v>1982</v>
      </c>
      <c r="C1717" s="4" t="s">
        <v>10</v>
      </c>
      <c r="D1717" s="5">
        <v>24</v>
      </c>
      <c r="E1717" s="5" t="str">
        <f>CONCATENATE(D1717," ",C1717," ",B1717)</f>
        <v>24 Jul 1982</v>
      </c>
      <c r="F1717" s="4" t="str">
        <f>IF(M1717&lt;=30,"20-30",IF(M1717&lt;=40,"31-40",IF(M1717&lt;=50,"41-50","51+")))</f>
        <v>41-50</v>
      </c>
      <c r="G1717" s="19">
        <v>15965.29</v>
      </c>
      <c r="H1717" s="4" t="s">
        <v>11</v>
      </c>
      <c r="I1717" s="4" t="s">
        <v>16</v>
      </c>
      <c r="J1717" s="4" t="s">
        <v>23</v>
      </c>
      <c r="K1717" s="4"/>
      <c r="L1717" s="4" t="str">
        <f>VLOOKUP(A1717,'Customer Names'!$A$2:$B$2336,2,FALSE)</f>
        <v>Mills</v>
      </c>
      <c r="M1717" s="4">
        <f>DATEDIF(E1717,$K$2,"y")</f>
        <v>42</v>
      </c>
      <c r="N1717" s="4">
        <f>VLOOKUP(A1717,'Medical Examinations'!$A$2:$B$2336,2,FALSE)</f>
        <v>48.81</v>
      </c>
      <c r="O1717" s="4">
        <f>VLOOKUP(A1717,'Medical Examinations'!$A$1:$J$2336,3,FALSE)</f>
        <v>5.49</v>
      </c>
      <c r="P1717" s="4" t="str">
        <f>VLOOKUP(A1717,'Medical Examinations'!$A$1:$J$2336,4,FALSE)</f>
        <v>No</v>
      </c>
      <c r="Q1717" s="4" t="str">
        <f>VLOOKUP(A1717,'Medical Examinations'!$A$1:$J$2336,5,FALSE)</f>
        <v>No</v>
      </c>
      <c r="R1717" s="4">
        <f>VLOOKUP(A1717,'Medical Examinations'!$A$1:$J$2336,7,FALSE)</f>
        <v>0</v>
      </c>
      <c r="S1717" s="4" t="str">
        <f>VLOOKUP(A1717,'Medical Examinations'!$A$1:$J$2336,6,FALSE)</f>
        <v>No</v>
      </c>
      <c r="T1717" s="4" t="str">
        <f>VLOOKUP(A1718,'Medical Examinations'!$A$1:$J$2336,8,FALSE)</f>
        <v>No</v>
      </c>
      <c r="U1717" s="4" t="str">
        <f>VLOOKUP(A1717,'Medical Examinations'!$A$1:$J$2336,9,FALSE)</f>
        <v>Obesity</v>
      </c>
      <c r="V1717" s="4" t="str">
        <f>VLOOKUP(A1717,'Medical Examinations'!$A$1:$J$2336,10,FALSE)</f>
        <v>Normal</v>
      </c>
      <c r="W1717" s="4"/>
      <c r="X1717" s="4"/>
    </row>
    <row r="1718" spans="1:24" ht="15.75" thickBot="1" x14ac:dyDescent="0.3">
      <c r="A1718" s="4" t="s">
        <v>1752</v>
      </c>
      <c r="B1718" s="5">
        <v>1980</v>
      </c>
      <c r="C1718" s="4" t="s">
        <v>20</v>
      </c>
      <c r="D1718" s="5">
        <v>19</v>
      </c>
      <c r="E1718" s="5" t="str">
        <f>CONCATENATE(D1718," ",C1718," ",B1718)</f>
        <v>19 Sep 1980</v>
      </c>
      <c r="F1718" s="4" t="str">
        <f>IF(M1718&lt;=30,"20-30",IF(M1718&lt;=40,"31-40",IF(M1718&lt;=50,"41-50","51+")))</f>
        <v>41-50</v>
      </c>
      <c r="G1718" s="19">
        <v>15966.19</v>
      </c>
      <c r="H1718" s="4" t="s">
        <v>11</v>
      </c>
      <c r="I1718" s="4" t="s">
        <v>11</v>
      </c>
      <c r="J1718" s="4" t="s">
        <v>23</v>
      </c>
      <c r="K1718" s="4"/>
      <c r="L1718" s="4" t="str">
        <f>VLOOKUP(A1718,'Customer Names'!$A$2:$B$2336,2,FALSE)</f>
        <v>Haglund</v>
      </c>
      <c r="M1718" s="4">
        <f>DATEDIF(E1718,$K$2,"y")</f>
        <v>44</v>
      </c>
      <c r="N1718" s="4">
        <f>VLOOKUP(A1718,'Medical Examinations'!$A$2:$B$2336,2,FALSE)</f>
        <v>48.7</v>
      </c>
      <c r="O1718" s="4">
        <f>VLOOKUP(A1718,'Medical Examinations'!$A$1:$J$2336,3,FALSE)</f>
        <v>4.71</v>
      </c>
      <c r="P1718" s="4" t="str">
        <f>VLOOKUP(A1718,'Medical Examinations'!$A$1:$J$2336,4,FALSE)</f>
        <v>No</v>
      </c>
      <c r="Q1718" s="4" t="str">
        <f>VLOOKUP(A1718,'Medical Examinations'!$A$1:$J$2336,5,FALSE)</f>
        <v>No</v>
      </c>
      <c r="R1718" s="4">
        <f>VLOOKUP(A1718,'Medical Examinations'!$A$1:$J$2336,7,FALSE)</f>
        <v>0</v>
      </c>
      <c r="S1718" s="4" t="str">
        <f>VLOOKUP(A1718,'Medical Examinations'!$A$1:$J$2336,6,FALSE)</f>
        <v>No</v>
      </c>
      <c r="T1718" s="4" t="str">
        <f>VLOOKUP(A1719,'Medical Examinations'!$A$1:$J$2336,8,FALSE)</f>
        <v>No</v>
      </c>
      <c r="U1718" s="4" t="str">
        <f>VLOOKUP(A1718,'Medical Examinations'!$A$1:$J$2336,9,FALSE)</f>
        <v>Obesity</v>
      </c>
      <c r="V1718" s="4" t="str">
        <f>VLOOKUP(A1718,'Medical Examinations'!$A$1:$J$2336,10,FALSE)</f>
        <v>Normal</v>
      </c>
      <c r="W1718" s="4"/>
      <c r="X1718" s="4"/>
    </row>
    <row r="1719" spans="1:24" ht="15.75" thickBot="1" x14ac:dyDescent="0.3">
      <c r="A1719" s="4" t="s">
        <v>1753</v>
      </c>
      <c r="B1719" s="5">
        <v>1988</v>
      </c>
      <c r="C1719" s="4" t="s">
        <v>30</v>
      </c>
      <c r="D1719" s="5">
        <v>5</v>
      </c>
      <c r="E1719" s="5" t="str">
        <f>CONCATENATE(D1719," ",C1719," ",B1719)</f>
        <v>5 Dec 1988</v>
      </c>
      <c r="F1719" s="4" t="str">
        <f>IF(M1719&lt;=30,"20-30",IF(M1719&lt;=40,"31-40",IF(M1719&lt;=50,"41-50","51+")))</f>
        <v>31-40</v>
      </c>
      <c r="G1719" s="19">
        <v>16059.06</v>
      </c>
      <c r="H1719" s="4" t="s">
        <v>11</v>
      </c>
      <c r="I1719" s="4" t="s">
        <v>12</v>
      </c>
      <c r="J1719" s="4" t="s">
        <v>23</v>
      </c>
      <c r="K1719" s="4"/>
      <c r="L1719" s="4" t="str">
        <f>VLOOKUP(A1719,'Customer Names'!$A$2:$B$2336,2,FALSE)</f>
        <v>Leedham</v>
      </c>
      <c r="M1719" s="4">
        <f>DATEDIF(E1719,$K$2,"y")</f>
        <v>36</v>
      </c>
      <c r="N1719" s="4">
        <f>VLOOKUP(A1719,'Medical Examinations'!$A$2:$B$2336,2,FALSE)</f>
        <v>53.63</v>
      </c>
      <c r="O1719" s="4">
        <f>VLOOKUP(A1719,'Medical Examinations'!$A$1:$J$2336,3,FALSE)</f>
        <v>5.47</v>
      </c>
      <c r="P1719" s="4" t="str">
        <f>VLOOKUP(A1719,'Medical Examinations'!$A$1:$J$2336,4,FALSE)</f>
        <v>Yes</v>
      </c>
      <c r="Q1719" s="4" t="str">
        <f>VLOOKUP(A1719,'Medical Examinations'!$A$1:$J$2336,5,FALSE)</f>
        <v>No</v>
      </c>
      <c r="R1719" s="4">
        <f>VLOOKUP(A1719,'Medical Examinations'!$A$1:$J$2336,7,FALSE)</f>
        <v>1</v>
      </c>
      <c r="S1719" s="4" t="str">
        <f>VLOOKUP(A1719,'Medical Examinations'!$A$1:$J$2336,6,FALSE)</f>
        <v>No</v>
      </c>
      <c r="T1719" s="4" t="str">
        <f>VLOOKUP(A1720,'Medical Examinations'!$A$1:$J$2336,8,FALSE)</f>
        <v>No</v>
      </c>
      <c r="U1719" s="4" t="str">
        <f>VLOOKUP(A1719,'Medical Examinations'!$A$1:$J$2336,9,FALSE)</f>
        <v>Obesity</v>
      </c>
      <c r="V1719" s="4" t="str">
        <f>VLOOKUP(A1719,'Medical Examinations'!$A$1:$J$2336,10,FALSE)</f>
        <v>Normal</v>
      </c>
      <c r="W1719" s="4"/>
      <c r="X1719" s="4"/>
    </row>
    <row r="1720" spans="1:24" ht="15.75" thickBot="1" x14ac:dyDescent="0.3">
      <c r="A1720" s="4" t="s">
        <v>1754</v>
      </c>
      <c r="B1720" s="5">
        <v>1978</v>
      </c>
      <c r="C1720" s="4" t="s">
        <v>20</v>
      </c>
      <c r="D1720" s="5">
        <v>16</v>
      </c>
      <c r="E1720" s="5" t="str">
        <f>CONCATENATE(D1720," ",C1720," ",B1720)</f>
        <v>16 Sep 1978</v>
      </c>
      <c r="F1720" s="4" t="str">
        <f>IF(M1720&lt;=30,"20-30",IF(M1720&lt;=40,"31-40",IF(M1720&lt;=50,"41-50","51+")))</f>
        <v>41-50</v>
      </c>
      <c r="G1720" s="19">
        <v>16062.89</v>
      </c>
      <c r="H1720" s="4" t="s">
        <v>11</v>
      </c>
      <c r="I1720" s="4" t="s">
        <v>11</v>
      </c>
      <c r="J1720" s="4" t="s">
        <v>535</v>
      </c>
      <c r="K1720" s="4"/>
      <c r="L1720" s="4" t="str">
        <f>VLOOKUP(A1720,'Customer Names'!$A$2:$B$2336,2,FALSE)</f>
        <v>Walker</v>
      </c>
      <c r="M1720" s="4">
        <f>DATEDIF(E1720,$K$2,"y")</f>
        <v>46</v>
      </c>
      <c r="N1720" s="4">
        <f>VLOOKUP(A1720,'Medical Examinations'!$A$2:$B$2336,2,FALSE)</f>
        <v>46.43</v>
      </c>
      <c r="O1720" s="4">
        <f>VLOOKUP(A1720,'Medical Examinations'!$A$1:$J$2336,3,FALSE)</f>
        <v>6.72</v>
      </c>
      <c r="P1720" s="4" t="str">
        <f>VLOOKUP(A1720,'Medical Examinations'!$A$1:$J$2336,4,FALSE)</f>
        <v>No</v>
      </c>
      <c r="Q1720" s="4" t="str">
        <f>VLOOKUP(A1720,'Medical Examinations'!$A$1:$J$2336,5,FALSE)</f>
        <v>No</v>
      </c>
      <c r="R1720" s="4">
        <f>VLOOKUP(A1720,'Medical Examinations'!$A$1:$J$2336,7,FALSE)</f>
        <v>0</v>
      </c>
      <c r="S1720" s="4" t="str">
        <f>VLOOKUP(A1720,'Medical Examinations'!$A$1:$J$2336,6,FALSE)</f>
        <v>No</v>
      </c>
      <c r="T1720" s="4" t="str">
        <f>VLOOKUP(A1721,'Medical Examinations'!$A$1:$J$2336,8,FALSE)</f>
        <v>No</v>
      </c>
      <c r="U1720" s="4" t="str">
        <f>VLOOKUP(A1720,'Medical Examinations'!$A$1:$J$2336,9,FALSE)</f>
        <v>Obesity</v>
      </c>
      <c r="V1720" s="4" t="str">
        <f>VLOOKUP(A1720,'Medical Examinations'!$A$1:$J$2336,10,FALSE)</f>
        <v>Diabetes</v>
      </c>
      <c r="W1720" s="4"/>
      <c r="X1720" s="4"/>
    </row>
    <row r="1721" spans="1:24" ht="15.75" thickBot="1" x14ac:dyDescent="0.3">
      <c r="A1721" s="4" t="s">
        <v>1755</v>
      </c>
      <c r="B1721" s="5">
        <v>1958</v>
      </c>
      <c r="C1721" s="4" t="s">
        <v>36</v>
      </c>
      <c r="D1721" s="5">
        <v>22</v>
      </c>
      <c r="E1721" s="5" t="str">
        <f>CONCATENATE(D1721," ",C1721," ",B1721)</f>
        <v>22 Oct 1958</v>
      </c>
      <c r="F1721" s="4" t="str">
        <f>IF(M1721&lt;=30,"20-30",IF(M1721&lt;=40,"31-40",IF(M1721&lt;=50,"41-50","51+")))</f>
        <v>51+</v>
      </c>
      <c r="G1721" s="19">
        <v>16069.08</v>
      </c>
      <c r="H1721" s="4" t="s">
        <v>11</v>
      </c>
      <c r="I1721" s="4" t="s">
        <v>11</v>
      </c>
      <c r="J1721" s="4" t="s">
        <v>247</v>
      </c>
      <c r="K1721" s="4"/>
      <c r="L1721" s="4" t="str">
        <f>VLOOKUP(A1721,'Customer Names'!$A$2:$B$2336,2,FALSE)</f>
        <v>Turner</v>
      </c>
      <c r="M1721" s="4">
        <f>DATEDIF(E1721,$K$2,"y")</f>
        <v>66</v>
      </c>
      <c r="N1721" s="4">
        <f>VLOOKUP(A1721,'Medical Examinations'!$A$2:$B$2336,2,FALSE)</f>
        <v>31.824999999999999</v>
      </c>
      <c r="O1721" s="4">
        <f>VLOOKUP(A1721,'Medical Examinations'!$A$1:$J$2336,3,FALSE)</f>
        <v>8.2799999999999994</v>
      </c>
      <c r="P1721" s="4" t="str">
        <f>VLOOKUP(A1721,'Medical Examinations'!$A$1:$J$2336,4,FALSE)</f>
        <v>No</v>
      </c>
      <c r="Q1721" s="4" t="str">
        <f>VLOOKUP(A1721,'Medical Examinations'!$A$1:$J$2336,5,FALSE)</f>
        <v>No</v>
      </c>
      <c r="R1721" s="4">
        <f>VLOOKUP(A1721,'Medical Examinations'!$A$1:$J$2336,7,FALSE)</f>
        <v>3</v>
      </c>
      <c r="S1721" s="4" t="str">
        <f>VLOOKUP(A1721,'Medical Examinations'!$A$1:$J$2336,6,FALSE)</f>
        <v>No</v>
      </c>
      <c r="T1721" s="4" t="str">
        <f>VLOOKUP(A1722,'Medical Examinations'!$A$1:$J$2336,8,FALSE)</f>
        <v>No</v>
      </c>
      <c r="U1721" s="4" t="str">
        <f>VLOOKUP(A1721,'Medical Examinations'!$A$1:$J$2336,9,FALSE)</f>
        <v>Obesity</v>
      </c>
      <c r="V1721" s="4" t="str">
        <f>VLOOKUP(A1721,'Medical Examinations'!$A$1:$J$2336,10,FALSE)</f>
        <v>Diabetes</v>
      </c>
      <c r="W1721" s="4"/>
      <c r="X1721" s="4"/>
    </row>
    <row r="1722" spans="1:24" ht="15.75" thickBot="1" x14ac:dyDescent="0.3">
      <c r="A1722" s="4" t="s">
        <v>1756</v>
      </c>
      <c r="B1722" s="5">
        <v>1958</v>
      </c>
      <c r="C1722" s="4" t="s">
        <v>18</v>
      </c>
      <c r="D1722" s="5">
        <v>21</v>
      </c>
      <c r="E1722" s="5" t="str">
        <f>CONCATENATE(D1722," ",C1722," ",B1722)</f>
        <v>21 Jun 1958</v>
      </c>
      <c r="F1722" s="4" t="str">
        <f>IF(M1722&lt;=30,"20-30",IF(M1722&lt;=40,"31-40",IF(M1722&lt;=50,"41-50","51+")))</f>
        <v>51+</v>
      </c>
      <c r="G1722" s="19">
        <v>16085.13</v>
      </c>
      <c r="H1722" s="4" t="s">
        <v>11</v>
      </c>
      <c r="I1722" s="4" t="s">
        <v>11</v>
      </c>
      <c r="J1722" s="4" t="s">
        <v>13</v>
      </c>
      <c r="K1722" s="4"/>
      <c r="L1722" s="4" t="str">
        <f>VLOOKUP(A1722,'Customer Names'!$A$2:$B$2336,2,FALSE)</f>
        <v>Nadar</v>
      </c>
      <c r="M1722" s="4">
        <f>DATEDIF(E1722,$K$2,"y")</f>
        <v>66</v>
      </c>
      <c r="N1722" s="4">
        <f>VLOOKUP(A1722,'Medical Examinations'!$A$2:$B$2336,2,FALSE)</f>
        <v>39.049999999999997</v>
      </c>
      <c r="O1722" s="4">
        <f>VLOOKUP(A1722,'Medical Examinations'!$A$1:$J$2336,3,FALSE)</f>
        <v>7.59</v>
      </c>
      <c r="P1722" s="4" t="str">
        <f>VLOOKUP(A1722,'Medical Examinations'!$A$1:$J$2336,4,FALSE)</f>
        <v>No</v>
      </c>
      <c r="Q1722" s="4" t="str">
        <f>VLOOKUP(A1722,'Medical Examinations'!$A$1:$J$2336,5,FALSE)</f>
        <v>No</v>
      </c>
      <c r="R1722" s="4">
        <f>VLOOKUP(A1722,'Medical Examinations'!$A$1:$J$2336,7,FALSE)</f>
        <v>3</v>
      </c>
      <c r="S1722" s="4" t="str">
        <f>VLOOKUP(A1722,'Medical Examinations'!$A$1:$J$2336,6,FALSE)</f>
        <v>No</v>
      </c>
      <c r="T1722" s="4" t="str">
        <f>VLOOKUP(A1723,'Medical Examinations'!$A$1:$J$2336,8,FALSE)</f>
        <v>No</v>
      </c>
      <c r="U1722" s="4" t="str">
        <f>VLOOKUP(A1722,'Medical Examinations'!$A$1:$J$2336,9,FALSE)</f>
        <v>Obesity</v>
      </c>
      <c r="V1722" s="4" t="str">
        <f>VLOOKUP(A1722,'Medical Examinations'!$A$1:$J$2336,10,FALSE)</f>
        <v>Diabetes</v>
      </c>
      <c r="W1722" s="4"/>
      <c r="X1722" s="4"/>
    </row>
    <row r="1723" spans="1:24" ht="15.75" thickBot="1" x14ac:dyDescent="0.3">
      <c r="A1723" s="4" t="s">
        <v>1757</v>
      </c>
      <c r="B1723" s="5">
        <v>1985</v>
      </c>
      <c r="C1723" s="4" t="s">
        <v>34</v>
      </c>
      <c r="D1723" s="5">
        <v>27</v>
      </c>
      <c r="E1723" s="5" t="str">
        <f>CONCATENATE(D1723," ",C1723," ",B1723)</f>
        <v>27 Aug 1985</v>
      </c>
      <c r="F1723" s="4" t="str">
        <f>IF(M1723&lt;=30,"20-30",IF(M1723&lt;=40,"31-40",IF(M1723&lt;=50,"41-50","51+")))</f>
        <v>31-40</v>
      </c>
      <c r="G1723" s="19">
        <v>16097.94</v>
      </c>
      <c r="H1723" s="4" t="s">
        <v>11</v>
      </c>
      <c r="I1723" s="4" t="s">
        <v>12</v>
      </c>
      <c r="J1723" s="4" t="s">
        <v>23</v>
      </c>
      <c r="K1723" s="4"/>
      <c r="L1723" s="4" t="str">
        <f>VLOOKUP(A1723,'Customer Names'!$A$2:$B$2336,2,FALSE)</f>
        <v>Widlowski</v>
      </c>
      <c r="M1723" s="4">
        <f>DATEDIF(E1723,$K$2,"y")</f>
        <v>39</v>
      </c>
      <c r="N1723" s="4">
        <f>VLOOKUP(A1723,'Medical Examinations'!$A$2:$B$2336,2,FALSE)</f>
        <v>51.86</v>
      </c>
      <c r="O1723" s="4">
        <f>VLOOKUP(A1723,'Medical Examinations'!$A$1:$J$2336,3,FALSE)</f>
        <v>5.2</v>
      </c>
      <c r="P1723" s="4" t="str">
        <f>VLOOKUP(A1723,'Medical Examinations'!$A$1:$J$2336,4,FALSE)</f>
        <v>Yes</v>
      </c>
      <c r="Q1723" s="4" t="str">
        <f>VLOOKUP(A1723,'Medical Examinations'!$A$1:$J$2336,5,FALSE)</f>
        <v>No</v>
      </c>
      <c r="R1723" s="4">
        <f>VLOOKUP(A1723,'Medical Examinations'!$A$1:$J$2336,7,FALSE)</f>
        <v>0</v>
      </c>
      <c r="S1723" s="4" t="str">
        <f>VLOOKUP(A1723,'Medical Examinations'!$A$1:$J$2336,6,FALSE)</f>
        <v>No</v>
      </c>
      <c r="T1723" s="4" t="str">
        <f>VLOOKUP(A1724,'Medical Examinations'!$A$1:$J$2336,8,FALSE)</f>
        <v>Yes</v>
      </c>
      <c r="U1723" s="4" t="str">
        <f>VLOOKUP(A1723,'Medical Examinations'!$A$1:$J$2336,9,FALSE)</f>
        <v>Obesity</v>
      </c>
      <c r="V1723" s="4" t="str">
        <f>VLOOKUP(A1723,'Medical Examinations'!$A$1:$J$2336,10,FALSE)</f>
        <v>Normal</v>
      </c>
      <c r="W1723" s="4"/>
      <c r="X1723" s="4"/>
    </row>
    <row r="1724" spans="1:24" ht="15.75" thickBot="1" x14ac:dyDescent="0.3">
      <c r="A1724" s="4" t="s">
        <v>1758</v>
      </c>
      <c r="B1724" s="5">
        <v>1993</v>
      </c>
      <c r="C1724" s="4" t="s">
        <v>34</v>
      </c>
      <c r="D1724" s="5">
        <v>8</v>
      </c>
      <c r="E1724" s="5" t="str">
        <f>CONCATENATE(D1724," ",C1724," ",B1724)</f>
        <v>8 Aug 1993</v>
      </c>
      <c r="F1724" s="4" t="str">
        <f>IF(M1724&lt;=30,"20-30",IF(M1724&lt;=40,"31-40",IF(M1724&lt;=50,"41-50","51+")))</f>
        <v>31-40</v>
      </c>
      <c r="G1724" s="19">
        <v>16115.3</v>
      </c>
      <c r="H1724" s="4" t="s">
        <v>11</v>
      </c>
      <c r="I1724" s="4" t="s">
        <v>16</v>
      </c>
      <c r="J1724" s="4" t="s">
        <v>247</v>
      </c>
      <c r="K1724" s="4"/>
      <c r="L1724" s="4" t="str">
        <f>VLOOKUP(A1724,'Customer Names'!$A$2:$B$2336,2,FALSE)</f>
        <v>Meling</v>
      </c>
      <c r="M1724" s="4">
        <f>DATEDIF(E1724,$K$2,"y")</f>
        <v>31</v>
      </c>
      <c r="N1724" s="4">
        <f>VLOOKUP(A1724,'Medical Examinations'!$A$2:$B$2336,2,FALSE)</f>
        <v>21.85</v>
      </c>
      <c r="O1724" s="4">
        <f>VLOOKUP(A1724,'Medical Examinations'!$A$1:$J$2336,3,FALSE)</f>
        <v>5.52</v>
      </c>
      <c r="P1724" s="4" t="str">
        <f>VLOOKUP(A1724,'Medical Examinations'!$A$1:$J$2336,4,FALSE)</f>
        <v>No</v>
      </c>
      <c r="Q1724" s="4" t="str">
        <f>VLOOKUP(A1724,'Medical Examinations'!$A$1:$J$2336,5,FALSE)</f>
        <v>No</v>
      </c>
      <c r="R1724" s="4">
        <f>VLOOKUP(A1724,'Medical Examinations'!$A$1:$J$2336,7,FALSE)</f>
        <v>1</v>
      </c>
      <c r="S1724" s="4" t="str">
        <f>VLOOKUP(A1724,'Medical Examinations'!$A$1:$J$2336,6,FALSE)</f>
        <v>Yes</v>
      </c>
      <c r="T1724" s="4" t="str">
        <f>VLOOKUP(A1725,'Medical Examinations'!$A$1:$J$2336,8,FALSE)</f>
        <v>No</v>
      </c>
      <c r="U1724" s="4" t="str">
        <f>VLOOKUP(A1724,'Medical Examinations'!$A$1:$J$2336,9,FALSE)</f>
        <v>Normal Weight</v>
      </c>
      <c r="V1724" s="4" t="str">
        <f>VLOOKUP(A1724,'Medical Examinations'!$A$1:$J$2336,10,FALSE)</f>
        <v>Normal</v>
      </c>
      <c r="W1724" s="4"/>
      <c r="X1724" s="4"/>
    </row>
    <row r="1725" spans="1:24" ht="15.75" thickBot="1" x14ac:dyDescent="0.3">
      <c r="A1725" s="4" t="s">
        <v>1759</v>
      </c>
      <c r="B1725" s="5">
        <v>1987</v>
      </c>
      <c r="C1725" s="4" t="s">
        <v>36</v>
      </c>
      <c r="D1725" s="5">
        <v>6</v>
      </c>
      <c r="E1725" s="5" t="str">
        <f>CONCATENATE(D1725," ",C1725," ",B1725)</f>
        <v>6 Oct 1987</v>
      </c>
      <c r="F1725" s="4" t="str">
        <f>IF(M1725&lt;=30,"20-30",IF(M1725&lt;=40,"31-40",IF(M1725&lt;=50,"41-50","51+")))</f>
        <v>31-40</v>
      </c>
      <c r="G1725" s="19">
        <v>16122.65</v>
      </c>
      <c r="H1725" s="4" t="s">
        <v>11</v>
      </c>
      <c r="I1725" s="4" t="s">
        <v>16</v>
      </c>
      <c r="J1725" s="4" t="s">
        <v>42</v>
      </c>
      <c r="K1725" s="4"/>
      <c r="L1725" s="4" t="str">
        <f>VLOOKUP(A1725,'Customer Names'!$A$2:$B$2336,2,FALSE)</f>
        <v>Pesyna</v>
      </c>
      <c r="M1725" s="4">
        <f>DATEDIF(E1725,$K$2,"y")</f>
        <v>37</v>
      </c>
      <c r="N1725" s="4">
        <f>VLOOKUP(A1725,'Medical Examinations'!$A$2:$B$2336,2,FALSE)</f>
        <v>54.85</v>
      </c>
      <c r="O1725" s="4">
        <f>VLOOKUP(A1725,'Medical Examinations'!$A$1:$J$2336,3,FALSE)</f>
        <v>4.9000000000000004</v>
      </c>
      <c r="P1725" s="4" t="str">
        <f>VLOOKUP(A1725,'Medical Examinations'!$A$1:$J$2336,4,FALSE)</f>
        <v>No</v>
      </c>
      <c r="Q1725" s="4" t="str">
        <f>VLOOKUP(A1725,'Medical Examinations'!$A$1:$J$2336,5,FALSE)</f>
        <v>No</v>
      </c>
      <c r="R1725" s="4">
        <f>VLOOKUP(A1725,'Medical Examinations'!$A$1:$J$2336,7,FALSE)</f>
        <v>1</v>
      </c>
      <c r="S1725" s="4" t="str">
        <f>VLOOKUP(A1725,'Medical Examinations'!$A$1:$J$2336,6,FALSE)</f>
        <v>No</v>
      </c>
      <c r="T1725" s="4" t="str">
        <f>VLOOKUP(A1726,'Medical Examinations'!$A$1:$J$2336,8,FALSE)</f>
        <v>Yes</v>
      </c>
      <c r="U1725" s="4" t="str">
        <f>VLOOKUP(A1725,'Medical Examinations'!$A$1:$J$2336,9,FALSE)</f>
        <v>Obesity</v>
      </c>
      <c r="V1725" s="4" t="str">
        <f>VLOOKUP(A1725,'Medical Examinations'!$A$1:$J$2336,10,FALSE)</f>
        <v>Normal</v>
      </c>
      <c r="W1725" s="4"/>
      <c r="X1725" s="4"/>
    </row>
    <row r="1726" spans="1:24" ht="15.75" thickBot="1" x14ac:dyDescent="0.3">
      <c r="A1726" s="4" t="s">
        <v>1760</v>
      </c>
      <c r="B1726" s="5">
        <v>1993</v>
      </c>
      <c r="C1726" s="4" t="s">
        <v>30</v>
      </c>
      <c r="D1726" s="5">
        <v>12</v>
      </c>
      <c r="E1726" s="5" t="str">
        <f>CONCATENATE(D1726," ",C1726," ",B1726)</f>
        <v>12 Dec 1993</v>
      </c>
      <c r="F1726" s="4" t="str">
        <f>IF(M1726&lt;=30,"20-30",IF(M1726&lt;=40,"31-40",IF(M1726&lt;=50,"41-50","51+")))</f>
        <v>31-40</v>
      </c>
      <c r="G1726" s="19">
        <v>16138.76</v>
      </c>
      <c r="H1726" s="4" t="s">
        <v>11</v>
      </c>
      <c r="I1726" s="4" t="s">
        <v>12</v>
      </c>
      <c r="J1726" s="4" t="s">
        <v>356</v>
      </c>
      <c r="K1726" s="4"/>
      <c r="L1726" s="4" t="str">
        <f>VLOOKUP(A1726,'Customer Names'!$A$2:$B$2336,2,FALSE)</f>
        <v>Neems</v>
      </c>
      <c r="M1726" s="4">
        <f>DATEDIF(E1726,$K$2,"y")</f>
        <v>31</v>
      </c>
      <c r="N1726" s="4">
        <f>VLOOKUP(A1726,'Medical Examinations'!$A$2:$B$2336,2,FALSE)</f>
        <v>22.895</v>
      </c>
      <c r="O1726" s="4">
        <f>VLOOKUP(A1726,'Medical Examinations'!$A$1:$J$2336,3,FALSE)</f>
        <v>4.0599999999999996</v>
      </c>
      <c r="P1726" s="4" t="str">
        <f>VLOOKUP(A1726,'Medical Examinations'!$A$1:$J$2336,4,FALSE)</f>
        <v>No</v>
      </c>
      <c r="Q1726" s="4" t="str">
        <f>VLOOKUP(A1726,'Medical Examinations'!$A$1:$J$2336,5,FALSE)</f>
        <v>No</v>
      </c>
      <c r="R1726" s="4">
        <f>VLOOKUP(A1726,'Medical Examinations'!$A$1:$J$2336,7,FALSE)</f>
        <v>1</v>
      </c>
      <c r="S1726" s="4" t="str">
        <f>VLOOKUP(A1726,'Medical Examinations'!$A$1:$J$2336,6,FALSE)</f>
        <v>Yes</v>
      </c>
      <c r="T1726" s="4" t="str">
        <f>VLOOKUP(A1727,'Medical Examinations'!$A$1:$J$2336,8,FALSE)</f>
        <v>No</v>
      </c>
      <c r="U1726" s="4" t="str">
        <f>VLOOKUP(A1726,'Medical Examinations'!$A$1:$J$2336,9,FALSE)</f>
        <v>Normal Weight</v>
      </c>
      <c r="V1726" s="4" t="str">
        <f>VLOOKUP(A1726,'Medical Examinations'!$A$1:$J$2336,10,FALSE)</f>
        <v>Normal</v>
      </c>
      <c r="W1726" s="4"/>
      <c r="X1726" s="4"/>
    </row>
    <row r="1727" spans="1:24" ht="15.75" thickBot="1" x14ac:dyDescent="0.3">
      <c r="A1727" s="4" t="s">
        <v>1761</v>
      </c>
      <c r="B1727" s="5">
        <v>1982</v>
      </c>
      <c r="C1727" s="4" t="s">
        <v>10</v>
      </c>
      <c r="D1727" s="5">
        <v>6</v>
      </c>
      <c r="E1727" s="5" t="str">
        <f>CONCATENATE(D1727," ",C1727," ",B1727)</f>
        <v>6 Jul 1982</v>
      </c>
      <c r="F1727" s="4" t="str">
        <f>IF(M1727&lt;=30,"20-30",IF(M1727&lt;=40,"31-40",IF(M1727&lt;=50,"41-50","51+")))</f>
        <v>41-50</v>
      </c>
      <c r="G1727" s="19">
        <v>16152.04</v>
      </c>
      <c r="H1727" s="4" t="s">
        <v>11</v>
      </c>
      <c r="I1727" s="4" t="s">
        <v>16</v>
      </c>
      <c r="J1727" s="4" t="s">
        <v>535</v>
      </c>
      <c r="K1727" s="4"/>
      <c r="L1727" s="4" t="str">
        <f>VLOOKUP(A1727,'Customer Names'!$A$2:$B$2336,2,FALSE)</f>
        <v>Carman</v>
      </c>
      <c r="M1727" s="4">
        <f>DATEDIF(E1727,$K$2,"y")</f>
        <v>42</v>
      </c>
      <c r="N1727" s="4">
        <f>VLOOKUP(A1727,'Medical Examinations'!$A$2:$B$2336,2,FALSE)</f>
        <v>48.32</v>
      </c>
      <c r="O1727" s="4">
        <f>VLOOKUP(A1727,'Medical Examinations'!$A$1:$J$2336,3,FALSE)</f>
        <v>5.88</v>
      </c>
      <c r="P1727" s="4" t="str">
        <f>VLOOKUP(A1727,'Medical Examinations'!$A$1:$J$2336,4,FALSE)</f>
        <v>No</v>
      </c>
      <c r="Q1727" s="4" t="str">
        <f>VLOOKUP(A1727,'Medical Examinations'!$A$1:$J$2336,5,FALSE)</f>
        <v>No</v>
      </c>
      <c r="R1727" s="4">
        <f>VLOOKUP(A1727,'Medical Examinations'!$A$1:$J$2336,7,FALSE)</f>
        <v>0</v>
      </c>
      <c r="S1727" s="4" t="str">
        <f>VLOOKUP(A1727,'Medical Examinations'!$A$1:$J$2336,6,FALSE)</f>
        <v>No</v>
      </c>
      <c r="T1727" s="4" t="str">
        <f>VLOOKUP(A1728,'Medical Examinations'!$A$1:$J$2336,8,FALSE)</f>
        <v>No</v>
      </c>
      <c r="U1727" s="4" t="str">
        <f>VLOOKUP(A1727,'Medical Examinations'!$A$1:$J$2336,9,FALSE)</f>
        <v>Obesity</v>
      </c>
      <c r="V1727" s="4" t="str">
        <f>VLOOKUP(A1727,'Medical Examinations'!$A$1:$J$2336,10,FALSE)</f>
        <v>Prediabetes</v>
      </c>
      <c r="W1727" s="4"/>
      <c r="X1727" s="4"/>
    </row>
    <row r="1728" spans="1:24" ht="15.75" thickBot="1" x14ac:dyDescent="0.3">
      <c r="A1728" s="4" t="s">
        <v>1762</v>
      </c>
      <c r="B1728" s="5">
        <v>1974</v>
      </c>
      <c r="C1728" s="4" t="s">
        <v>20</v>
      </c>
      <c r="D1728" s="5">
        <v>11</v>
      </c>
      <c r="E1728" s="5" t="str">
        <f>CONCATENATE(D1728," ",C1728," ",B1728)</f>
        <v>11 Sep 1974</v>
      </c>
      <c r="F1728" s="4" t="str">
        <f>IF(M1728&lt;=30,"20-30",IF(M1728&lt;=40,"31-40",IF(M1728&lt;=50,"41-50","51+")))</f>
        <v>41-50</v>
      </c>
      <c r="G1728" s="19">
        <v>16190.97</v>
      </c>
      <c r="H1728" s="4" t="s">
        <v>11</v>
      </c>
      <c r="I1728" s="4" t="s">
        <v>12</v>
      </c>
      <c r="J1728" s="4" t="s">
        <v>23</v>
      </c>
      <c r="K1728" s="4"/>
      <c r="L1728" s="4" t="str">
        <f>VLOOKUP(A1728,'Customer Names'!$A$2:$B$2336,2,FALSE)</f>
        <v>Dewine</v>
      </c>
      <c r="M1728" s="4">
        <f>DATEDIF(E1728,$K$2,"y")</f>
        <v>50</v>
      </c>
      <c r="N1728" s="4">
        <f>VLOOKUP(A1728,'Medical Examinations'!$A$2:$B$2336,2,FALSE)</f>
        <v>48.01</v>
      </c>
      <c r="O1728" s="4">
        <f>VLOOKUP(A1728,'Medical Examinations'!$A$1:$J$2336,3,FALSE)</f>
        <v>7.3</v>
      </c>
      <c r="P1728" s="4" t="str">
        <f>VLOOKUP(A1728,'Medical Examinations'!$A$1:$J$2336,4,FALSE)</f>
        <v>No</v>
      </c>
      <c r="Q1728" s="4" t="str">
        <f>VLOOKUP(A1728,'Medical Examinations'!$A$1:$J$2336,5,FALSE)</f>
        <v>No</v>
      </c>
      <c r="R1728" s="4">
        <f>VLOOKUP(A1728,'Medical Examinations'!$A$1:$J$2336,7,FALSE)</f>
        <v>0</v>
      </c>
      <c r="S1728" s="4" t="str">
        <f>VLOOKUP(A1728,'Medical Examinations'!$A$1:$J$2336,6,FALSE)</f>
        <v>No</v>
      </c>
      <c r="T1728" s="4" t="str">
        <f>VLOOKUP(A1729,'Medical Examinations'!$A$1:$J$2336,8,FALSE)</f>
        <v>No</v>
      </c>
      <c r="U1728" s="4" t="str">
        <f>VLOOKUP(A1728,'Medical Examinations'!$A$1:$J$2336,9,FALSE)</f>
        <v>Obesity</v>
      </c>
      <c r="V1728" s="4" t="str">
        <f>VLOOKUP(A1728,'Medical Examinations'!$A$1:$J$2336,10,FALSE)</f>
        <v>Diabetes</v>
      </c>
      <c r="W1728" s="4"/>
      <c r="X1728" s="4"/>
    </row>
    <row r="1729" spans="1:24" ht="15.75" thickBot="1" x14ac:dyDescent="0.3">
      <c r="A1729" s="4" t="s">
        <v>1763</v>
      </c>
      <c r="B1729" s="5">
        <v>1988</v>
      </c>
      <c r="C1729" s="4" t="s">
        <v>34</v>
      </c>
      <c r="D1729" s="5">
        <v>6</v>
      </c>
      <c r="E1729" s="5" t="str">
        <f>CONCATENATE(D1729," ",C1729," ",B1729)</f>
        <v>6 Aug 1988</v>
      </c>
      <c r="F1729" s="4" t="str">
        <f>IF(M1729&lt;=30,"20-30",IF(M1729&lt;=40,"31-40",IF(M1729&lt;=50,"41-50","51+")))</f>
        <v>31-40</v>
      </c>
      <c r="G1729" s="19">
        <v>16199.1</v>
      </c>
      <c r="H1729" s="4" t="s">
        <v>11</v>
      </c>
      <c r="I1729" s="4" t="s">
        <v>11</v>
      </c>
      <c r="J1729" s="4" t="s">
        <v>23</v>
      </c>
      <c r="K1729" s="4"/>
      <c r="L1729" s="4" t="str">
        <f>VLOOKUP(A1729,'Customer Names'!$A$2:$B$2336,2,FALSE)</f>
        <v>Coronado</v>
      </c>
      <c r="M1729" s="4">
        <f>DATEDIF(E1729,$K$2,"y")</f>
        <v>36</v>
      </c>
      <c r="N1729" s="4">
        <f>VLOOKUP(A1729,'Medical Examinations'!$A$2:$B$2336,2,FALSE)</f>
        <v>54.43</v>
      </c>
      <c r="O1729" s="4">
        <f>VLOOKUP(A1729,'Medical Examinations'!$A$1:$J$2336,3,FALSE)</f>
        <v>4.6100000000000003</v>
      </c>
      <c r="P1729" s="4" t="str">
        <f>VLOOKUP(A1729,'Medical Examinations'!$A$1:$J$2336,4,FALSE)</f>
        <v>Yes</v>
      </c>
      <c r="Q1729" s="4" t="str">
        <f>VLOOKUP(A1729,'Medical Examinations'!$A$1:$J$2336,5,FALSE)</f>
        <v>No</v>
      </c>
      <c r="R1729" s="4">
        <f>VLOOKUP(A1729,'Medical Examinations'!$A$1:$J$2336,7,FALSE)</f>
        <v>1</v>
      </c>
      <c r="S1729" s="4" t="str">
        <f>VLOOKUP(A1729,'Medical Examinations'!$A$1:$J$2336,6,FALSE)</f>
        <v>No</v>
      </c>
      <c r="T1729" s="4" t="str">
        <f>VLOOKUP(A1730,'Medical Examinations'!$A$1:$J$2336,8,FALSE)</f>
        <v>No</v>
      </c>
      <c r="U1729" s="4" t="str">
        <f>VLOOKUP(A1729,'Medical Examinations'!$A$1:$J$2336,9,FALSE)</f>
        <v>Obesity</v>
      </c>
      <c r="V1729" s="4" t="str">
        <f>VLOOKUP(A1729,'Medical Examinations'!$A$1:$J$2336,10,FALSE)</f>
        <v>Normal</v>
      </c>
      <c r="W1729" s="4"/>
      <c r="X1729" s="4"/>
    </row>
    <row r="1730" spans="1:24" ht="15.75" thickBot="1" x14ac:dyDescent="0.3">
      <c r="A1730" s="4" t="s">
        <v>1764</v>
      </c>
      <c r="B1730" s="5">
        <v>1988</v>
      </c>
      <c r="C1730" s="4" t="s">
        <v>34</v>
      </c>
      <c r="D1730" s="5">
        <v>21</v>
      </c>
      <c r="E1730" s="5" t="str">
        <f>CONCATENATE(D1730," ",C1730," ",B1730)</f>
        <v>21 Aug 1988</v>
      </c>
      <c r="F1730" s="4" t="str">
        <f>IF(M1730&lt;=30,"20-30",IF(M1730&lt;=40,"31-40",IF(M1730&lt;=50,"41-50","51+")))</f>
        <v>31-40</v>
      </c>
      <c r="G1730" s="19">
        <v>16205.88</v>
      </c>
      <c r="H1730" s="4" t="s">
        <v>11</v>
      </c>
      <c r="I1730" s="4" t="s">
        <v>16</v>
      </c>
      <c r="J1730" s="4" t="s">
        <v>23</v>
      </c>
      <c r="K1730" s="4"/>
      <c r="L1730" s="4" t="str">
        <f>VLOOKUP(A1730,'Customer Names'!$A$2:$B$2336,2,FALSE)</f>
        <v>Grillo</v>
      </c>
      <c r="M1730" s="4">
        <f>DATEDIF(E1730,$K$2,"y")</f>
        <v>36</v>
      </c>
      <c r="N1730" s="4">
        <f>VLOOKUP(A1730,'Medical Examinations'!$A$2:$B$2336,2,FALSE)</f>
        <v>54.45</v>
      </c>
      <c r="O1730" s="4">
        <f>VLOOKUP(A1730,'Medical Examinations'!$A$1:$J$2336,3,FALSE)</f>
        <v>4.7300000000000004</v>
      </c>
      <c r="P1730" s="4" t="str">
        <f>VLOOKUP(A1730,'Medical Examinations'!$A$1:$J$2336,4,FALSE)</f>
        <v>Yes</v>
      </c>
      <c r="Q1730" s="4" t="str">
        <f>VLOOKUP(A1730,'Medical Examinations'!$A$1:$J$2336,5,FALSE)</f>
        <v>No</v>
      </c>
      <c r="R1730" s="4">
        <f>VLOOKUP(A1730,'Medical Examinations'!$A$1:$J$2336,7,FALSE)</f>
        <v>1</v>
      </c>
      <c r="S1730" s="4" t="str">
        <f>VLOOKUP(A1730,'Medical Examinations'!$A$1:$J$2336,6,FALSE)</f>
        <v>No</v>
      </c>
      <c r="T1730" s="4" t="str">
        <f>VLOOKUP(A1731,'Medical Examinations'!$A$1:$J$2336,8,FALSE)</f>
        <v>Yes</v>
      </c>
      <c r="U1730" s="4" t="str">
        <f>VLOOKUP(A1730,'Medical Examinations'!$A$1:$J$2336,9,FALSE)</f>
        <v>Obesity</v>
      </c>
      <c r="V1730" s="4" t="str">
        <f>VLOOKUP(A1730,'Medical Examinations'!$A$1:$J$2336,10,FALSE)</f>
        <v>Normal</v>
      </c>
      <c r="W1730" s="4"/>
      <c r="X1730" s="4"/>
    </row>
    <row r="1731" spans="1:24" ht="15.75" thickBot="1" x14ac:dyDescent="0.3">
      <c r="A1731" s="4" t="s">
        <v>1765</v>
      </c>
      <c r="B1731" s="5">
        <v>2002</v>
      </c>
      <c r="C1731" s="4" t="s">
        <v>20</v>
      </c>
      <c r="D1731" s="5">
        <v>8</v>
      </c>
      <c r="E1731" s="5" t="str">
        <f>CONCATENATE(D1731," ",C1731," ",B1731)</f>
        <v>8 Sep 2002</v>
      </c>
      <c r="F1731" s="4" t="str">
        <f>IF(M1731&lt;=30,"20-30",IF(M1731&lt;=40,"31-40",IF(M1731&lt;=50,"41-50","51+")))</f>
        <v>20-30</v>
      </c>
      <c r="G1731" s="19">
        <v>16232.85</v>
      </c>
      <c r="H1731" s="4" t="s">
        <v>11</v>
      </c>
      <c r="I1731" s="4" t="s">
        <v>16</v>
      </c>
      <c r="J1731" s="4" t="s">
        <v>42</v>
      </c>
      <c r="K1731" s="4"/>
      <c r="L1731" s="4" t="str">
        <f>VLOOKUP(A1731,'Customer Names'!$A$2:$B$2336,2,FALSE)</f>
        <v>Michalski</v>
      </c>
      <c r="M1731" s="4">
        <f>DATEDIF(E1731,$K$2,"y")</f>
        <v>22</v>
      </c>
      <c r="N1731" s="4">
        <f>VLOOKUP(A1731,'Medical Examinations'!$A$2:$B$2336,2,FALSE)</f>
        <v>27.3</v>
      </c>
      <c r="O1731" s="4">
        <f>VLOOKUP(A1731,'Medical Examinations'!$A$1:$J$2336,3,FALSE)</f>
        <v>11.89</v>
      </c>
      <c r="P1731" s="4" t="str">
        <f>VLOOKUP(A1731,'Medical Examinations'!$A$1:$J$2336,4,FALSE)</f>
        <v>No</v>
      </c>
      <c r="Q1731" s="4" t="str">
        <f>VLOOKUP(A1731,'Medical Examinations'!$A$1:$J$2336,5,FALSE)</f>
        <v>No</v>
      </c>
      <c r="R1731" s="4">
        <f>VLOOKUP(A1731,'Medical Examinations'!$A$1:$J$2336,7,FALSE)</f>
        <v>0</v>
      </c>
      <c r="S1731" s="4" t="str">
        <f>VLOOKUP(A1731,'Medical Examinations'!$A$1:$J$2336,6,FALSE)</f>
        <v>No</v>
      </c>
      <c r="T1731" s="4" t="str">
        <f>VLOOKUP(A1732,'Medical Examinations'!$A$1:$J$2336,8,FALSE)</f>
        <v>No</v>
      </c>
      <c r="U1731" s="4" t="str">
        <f>VLOOKUP(A1731,'Medical Examinations'!$A$1:$J$2336,9,FALSE)</f>
        <v>Overweight</v>
      </c>
      <c r="V1731" s="4" t="str">
        <f>VLOOKUP(A1731,'Medical Examinations'!$A$1:$J$2336,10,FALSE)</f>
        <v>Diabetes</v>
      </c>
      <c r="W1731" s="4"/>
      <c r="X1731" s="4"/>
    </row>
    <row r="1732" spans="1:24" ht="15.75" thickBot="1" x14ac:dyDescent="0.3">
      <c r="A1732" s="4" t="s">
        <v>1766</v>
      </c>
      <c r="B1732" s="5">
        <v>1972</v>
      </c>
      <c r="C1732" s="4" t="s">
        <v>10</v>
      </c>
      <c r="D1732" s="5">
        <v>30</v>
      </c>
      <c r="E1732" s="5" t="str">
        <f>CONCATENATE(D1732," ",C1732," ",B1732)</f>
        <v>30 Jul 1972</v>
      </c>
      <c r="F1732" s="4" t="str">
        <f>IF(M1732&lt;=30,"20-30",IF(M1732&lt;=40,"31-40",IF(M1732&lt;=50,"41-50","51+")))</f>
        <v>51+</v>
      </c>
      <c r="G1732" s="19">
        <v>16267.32</v>
      </c>
      <c r="H1732" s="4" t="s">
        <v>11</v>
      </c>
      <c r="I1732" s="4" t="s">
        <v>11</v>
      </c>
      <c r="J1732" s="4" t="s">
        <v>249</v>
      </c>
      <c r="K1732" s="4"/>
      <c r="L1732" s="4" t="str">
        <f>VLOOKUP(A1732,'Customer Names'!$A$2:$B$2336,2,FALSE)</f>
        <v>Alleman</v>
      </c>
      <c r="M1732" s="4">
        <f>DATEDIF(E1732,$K$2,"y")</f>
        <v>52</v>
      </c>
      <c r="N1732" s="4">
        <f>VLOOKUP(A1732,'Medical Examinations'!$A$2:$B$2336,2,FALSE)</f>
        <v>45.68</v>
      </c>
      <c r="O1732" s="4">
        <f>VLOOKUP(A1732,'Medical Examinations'!$A$1:$J$2336,3,FALSE)</f>
        <v>4.8</v>
      </c>
      <c r="P1732" s="4" t="str">
        <f>VLOOKUP(A1732,'Medical Examinations'!$A$1:$J$2336,4,FALSE)</f>
        <v>No</v>
      </c>
      <c r="Q1732" s="4" t="str">
        <f>VLOOKUP(A1732,'Medical Examinations'!$A$1:$J$2336,5,FALSE)</f>
        <v>No</v>
      </c>
      <c r="R1732" s="4">
        <f>VLOOKUP(A1732,'Medical Examinations'!$A$1:$J$2336,7,FALSE)</f>
        <v>2</v>
      </c>
      <c r="S1732" s="4" t="str">
        <f>VLOOKUP(A1732,'Medical Examinations'!$A$1:$J$2336,6,FALSE)</f>
        <v>No</v>
      </c>
      <c r="T1732" s="4" t="str">
        <f>VLOOKUP(A1733,'Medical Examinations'!$A$1:$J$2336,8,FALSE)</f>
        <v>Yes</v>
      </c>
      <c r="U1732" s="4" t="str">
        <f>VLOOKUP(A1732,'Medical Examinations'!$A$1:$J$2336,9,FALSE)</f>
        <v>Obesity</v>
      </c>
      <c r="V1732" s="4" t="str">
        <f>VLOOKUP(A1732,'Medical Examinations'!$A$1:$J$2336,10,FALSE)</f>
        <v>Normal</v>
      </c>
      <c r="W1732" s="4"/>
      <c r="X1732" s="4"/>
    </row>
    <row r="1733" spans="1:24" ht="15.75" thickBot="1" x14ac:dyDescent="0.3">
      <c r="A1733" s="4" t="s">
        <v>1767</v>
      </c>
      <c r="B1733" s="5">
        <v>2003</v>
      </c>
      <c r="C1733" s="4" t="s">
        <v>34</v>
      </c>
      <c r="D1733" s="5">
        <v>24</v>
      </c>
      <c r="E1733" s="5" t="str">
        <f>CONCATENATE(D1733," ",C1733," ",B1733)</f>
        <v>24 Aug 2003</v>
      </c>
      <c r="F1733" s="4" t="str">
        <f>IF(M1733&lt;=30,"20-30",IF(M1733&lt;=40,"31-40",IF(M1733&lt;=50,"41-50","51+")))</f>
        <v>20-30</v>
      </c>
      <c r="G1733" s="19">
        <v>16297.85</v>
      </c>
      <c r="H1733" s="4" t="s">
        <v>11</v>
      </c>
      <c r="I1733" s="4" t="s">
        <v>12</v>
      </c>
      <c r="J1733" s="4" t="s">
        <v>42</v>
      </c>
      <c r="K1733" s="4"/>
      <c r="L1733" s="4" t="str">
        <f>VLOOKUP(A1733,'Customer Names'!$A$2:$B$2336,2,FALSE)</f>
        <v>Autrey</v>
      </c>
      <c r="M1733" s="4">
        <f>DATEDIF(E1733,$K$2,"y")</f>
        <v>21</v>
      </c>
      <c r="N1733" s="4">
        <f>VLOOKUP(A1733,'Medical Examinations'!$A$2:$B$2336,2,FALSE)</f>
        <v>27.7</v>
      </c>
      <c r="O1733" s="4">
        <f>VLOOKUP(A1733,'Medical Examinations'!$A$1:$J$2336,3,FALSE)</f>
        <v>5.6</v>
      </c>
      <c r="P1733" s="4" t="str">
        <f>VLOOKUP(A1733,'Medical Examinations'!$A$1:$J$2336,4,FALSE)</f>
        <v>No</v>
      </c>
      <c r="Q1733" s="4" t="str">
        <f>VLOOKUP(A1733,'Medical Examinations'!$A$1:$J$2336,5,FALSE)</f>
        <v>No</v>
      </c>
      <c r="R1733" s="4">
        <f>VLOOKUP(A1733,'Medical Examinations'!$A$1:$J$2336,7,FALSE)</f>
        <v>1</v>
      </c>
      <c r="S1733" s="4" t="str">
        <f>VLOOKUP(A1733,'Medical Examinations'!$A$1:$J$2336,6,FALSE)</f>
        <v>Yes</v>
      </c>
      <c r="T1733" s="4" t="str">
        <f>VLOOKUP(A1734,'Medical Examinations'!$A$1:$J$2336,8,FALSE)</f>
        <v>No</v>
      </c>
      <c r="U1733" s="4" t="str">
        <f>VLOOKUP(A1733,'Medical Examinations'!$A$1:$J$2336,9,FALSE)</f>
        <v>Overweight</v>
      </c>
      <c r="V1733" s="4" t="str">
        <f>VLOOKUP(A1733,'Medical Examinations'!$A$1:$J$2336,10,FALSE)</f>
        <v>Normal</v>
      </c>
      <c r="W1733" s="4"/>
      <c r="X1733" s="4"/>
    </row>
    <row r="1734" spans="1:24" ht="15.75" thickBot="1" x14ac:dyDescent="0.3">
      <c r="A1734" s="4" t="s">
        <v>1768</v>
      </c>
      <c r="B1734" s="5">
        <v>1969</v>
      </c>
      <c r="C1734" s="4" t="s">
        <v>34</v>
      </c>
      <c r="D1734" s="5">
        <v>8</v>
      </c>
      <c r="E1734" s="5" t="str">
        <f>CONCATENATE(D1734," ",C1734," ",B1734)</f>
        <v>8 Aug 1969</v>
      </c>
      <c r="F1734" s="4" t="str">
        <f>IF(M1734&lt;=30,"20-30",IF(M1734&lt;=40,"31-40",IF(M1734&lt;=50,"41-50","51+")))</f>
        <v>51+</v>
      </c>
      <c r="G1734" s="19">
        <v>16311.05</v>
      </c>
      <c r="H1734" s="4" t="s">
        <v>11</v>
      </c>
      <c r="I1734" s="4" t="s">
        <v>12</v>
      </c>
      <c r="J1734" s="4" t="s">
        <v>535</v>
      </c>
      <c r="K1734" s="4"/>
      <c r="L1734" s="4" t="str">
        <f>VLOOKUP(A1734,'Customer Names'!$A$2:$B$2336,2,FALSE)</f>
        <v>Erlandson</v>
      </c>
      <c r="M1734" s="4">
        <f>DATEDIF(E1734,$K$2,"y")</f>
        <v>55</v>
      </c>
      <c r="N1734" s="4">
        <f>VLOOKUP(A1734,'Medical Examinations'!$A$2:$B$2336,2,FALSE)</f>
        <v>43.15</v>
      </c>
      <c r="O1734" s="4">
        <f>VLOOKUP(A1734,'Medical Examinations'!$A$1:$J$2336,3,FALSE)</f>
        <v>6.14</v>
      </c>
      <c r="P1734" s="4" t="str">
        <f>VLOOKUP(A1734,'Medical Examinations'!$A$1:$J$2336,4,FALSE)</f>
        <v>Yes</v>
      </c>
      <c r="Q1734" s="4" t="str">
        <f>VLOOKUP(A1734,'Medical Examinations'!$A$1:$J$2336,5,FALSE)</f>
        <v>No</v>
      </c>
      <c r="R1734" s="4">
        <f>VLOOKUP(A1734,'Medical Examinations'!$A$1:$J$2336,7,FALSE)</f>
        <v>1</v>
      </c>
      <c r="S1734" s="4" t="str">
        <f>VLOOKUP(A1734,'Medical Examinations'!$A$1:$J$2336,6,FALSE)</f>
        <v>Yes</v>
      </c>
      <c r="T1734" s="4" t="str">
        <f>VLOOKUP(A1735,'Medical Examinations'!$A$1:$J$2336,8,FALSE)</f>
        <v>No</v>
      </c>
      <c r="U1734" s="4" t="str">
        <f>VLOOKUP(A1734,'Medical Examinations'!$A$1:$J$2336,9,FALSE)</f>
        <v>Obesity</v>
      </c>
      <c r="V1734" s="4" t="str">
        <f>VLOOKUP(A1734,'Medical Examinations'!$A$1:$J$2336,10,FALSE)</f>
        <v>Prediabetes</v>
      </c>
      <c r="W1734" s="4"/>
      <c r="X1734" s="4"/>
    </row>
    <row r="1735" spans="1:24" ht="15.75" thickBot="1" x14ac:dyDescent="0.3">
      <c r="A1735" s="4" t="s">
        <v>1769</v>
      </c>
      <c r="B1735" s="5">
        <v>1965</v>
      </c>
      <c r="C1735" s="4" t="s">
        <v>30</v>
      </c>
      <c r="D1735" s="5">
        <v>5</v>
      </c>
      <c r="E1735" s="5" t="str">
        <f>CONCATENATE(D1735," ",C1735," ",B1735)</f>
        <v>5 Dec 1965</v>
      </c>
      <c r="F1735" s="4" t="str">
        <f>IF(M1735&lt;=30,"20-30",IF(M1735&lt;=40,"31-40",IF(M1735&lt;=50,"41-50","51+")))</f>
        <v>51+</v>
      </c>
      <c r="G1735" s="19">
        <v>16351.42</v>
      </c>
      <c r="H1735" s="4" t="s">
        <v>11</v>
      </c>
      <c r="I1735" s="4" t="s">
        <v>12</v>
      </c>
      <c r="J1735" s="4" t="s">
        <v>535</v>
      </c>
      <c r="K1735" s="4"/>
      <c r="L1735" s="4" t="str">
        <f>VLOOKUP(A1735,'Customer Names'!$A$2:$B$2336,2,FALSE)</f>
        <v>Scott</v>
      </c>
      <c r="M1735" s="4">
        <f>DATEDIF(E1735,$K$2,"y")</f>
        <v>59</v>
      </c>
      <c r="N1735" s="4">
        <f>VLOOKUP(A1735,'Medical Examinations'!$A$2:$B$2336,2,FALSE)</f>
        <v>40.24</v>
      </c>
      <c r="O1735" s="4">
        <f>VLOOKUP(A1735,'Medical Examinations'!$A$1:$J$2336,3,FALSE)</f>
        <v>6.83</v>
      </c>
      <c r="P1735" s="4" t="str">
        <f>VLOOKUP(A1735,'Medical Examinations'!$A$1:$J$2336,4,FALSE)</f>
        <v>No</v>
      </c>
      <c r="Q1735" s="4" t="str">
        <f>VLOOKUP(A1735,'Medical Examinations'!$A$1:$J$2336,5,FALSE)</f>
        <v>No</v>
      </c>
      <c r="R1735" s="4">
        <f>VLOOKUP(A1735,'Medical Examinations'!$A$1:$J$2336,7,FALSE)</f>
        <v>0</v>
      </c>
      <c r="S1735" s="4" t="str">
        <f>VLOOKUP(A1735,'Medical Examinations'!$A$1:$J$2336,6,FALSE)</f>
        <v>No</v>
      </c>
      <c r="T1735" s="4" t="str">
        <f>VLOOKUP(A1736,'Medical Examinations'!$A$1:$J$2336,8,FALSE)</f>
        <v>Yes</v>
      </c>
      <c r="U1735" s="4" t="str">
        <f>VLOOKUP(A1735,'Medical Examinations'!$A$1:$J$2336,9,FALSE)</f>
        <v>Obesity</v>
      </c>
      <c r="V1735" s="4" t="str">
        <f>VLOOKUP(A1735,'Medical Examinations'!$A$1:$J$2336,10,FALSE)</f>
        <v>Diabetes</v>
      </c>
      <c r="W1735" s="4"/>
      <c r="X1735" s="4"/>
    </row>
    <row r="1736" spans="1:24" ht="15.75" thickBot="1" x14ac:dyDescent="0.3">
      <c r="A1736" s="4" t="s">
        <v>1770</v>
      </c>
      <c r="B1736" s="5">
        <v>1995</v>
      </c>
      <c r="C1736" s="4" t="s">
        <v>20</v>
      </c>
      <c r="D1736" s="5">
        <v>28</v>
      </c>
      <c r="E1736" s="5" t="str">
        <f>CONCATENATE(D1736," ",C1736," ",B1736)</f>
        <v>28 Sep 1995</v>
      </c>
      <c r="F1736" s="4" t="str">
        <f>IF(M1736&lt;=30,"20-30",IF(M1736&lt;=40,"31-40",IF(M1736&lt;=50,"41-50","51+")))</f>
        <v>20-30</v>
      </c>
      <c r="G1736" s="19">
        <v>16420.490000000002</v>
      </c>
      <c r="H1736" s="4" t="s">
        <v>11</v>
      </c>
      <c r="I1736" s="4" t="s">
        <v>12</v>
      </c>
      <c r="J1736" s="4" t="s">
        <v>23</v>
      </c>
      <c r="K1736" s="4"/>
      <c r="L1736" s="4" t="str">
        <f>VLOOKUP(A1736,'Customer Names'!$A$2:$B$2336,2,FALSE)</f>
        <v>Greig</v>
      </c>
      <c r="M1736" s="4">
        <f>DATEDIF(E1736,$K$2,"y")</f>
        <v>29</v>
      </c>
      <c r="N1736" s="4">
        <f>VLOOKUP(A1736,'Medical Examinations'!$A$2:$B$2336,2,FALSE)</f>
        <v>20.045000000000002</v>
      </c>
      <c r="O1736" s="4">
        <f>VLOOKUP(A1736,'Medical Examinations'!$A$1:$J$2336,3,FALSE)</f>
        <v>4.7699999999999996</v>
      </c>
      <c r="P1736" s="4" t="str">
        <f>VLOOKUP(A1736,'Medical Examinations'!$A$1:$J$2336,4,FALSE)</f>
        <v>Yes</v>
      </c>
      <c r="Q1736" s="4" t="str">
        <f>VLOOKUP(A1736,'Medical Examinations'!$A$1:$J$2336,5,FALSE)</f>
        <v>No</v>
      </c>
      <c r="R1736" s="4">
        <f>VLOOKUP(A1736,'Medical Examinations'!$A$1:$J$2336,7,FALSE)</f>
        <v>1</v>
      </c>
      <c r="S1736" s="4" t="str">
        <f>VLOOKUP(A1736,'Medical Examinations'!$A$1:$J$2336,6,FALSE)</f>
        <v>No</v>
      </c>
      <c r="T1736" s="4" t="str">
        <f>VLOOKUP(A1737,'Medical Examinations'!$A$1:$J$2336,8,FALSE)</f>
        <v>Yes</v>
      </c>
      <c r="U1736" s="4" t="str">
        <f>VLOOKUP(A1736,'Medical Examinations'!$A$1:$J$2336,9,FALSE)</f>
        <v>Normal Weight</v>
      </c>
      <c r="V1736" s="4" t="str">
        <f>VLOOKUP(A1736,'Medical Examinations'!$A$1:$J$2336,10,FALSE)</f>
        <v>Normal</v>
      </c>
      <c r="W1736" s="4"/>
      <c r="X1736" s="4"/>
    </row>
    <row r="1737" spans="1:24" ht="15.75" thickBot="1" x14ac:dyDescent="0.3">
      <c r="A1737" s="4" t="s">
        <v>1771</v>
      </c>
      <c r="B1737" s="5">
        <v>2003</v>
      </c>
      <c r="C1737" s="4" t="s">
        <v>30</v>
      </c>
      <c r="D1737" s="5">
        <v>20</v>
      </c>
      <c r="E1737" s="5" t="str">
        <f>CONCATENATE(D1737," ",C1737," ",B1737)</f>
        <v>20 Dec 2003</v>
      </c>
      <c r="F1737" s="4" t="str">
        <f>IF(M1737&lt;=30,"20-30",IF(M1737&lt;=40,"31-40",IF(M1737&lt;=50,"41-50","51+")))</f>
        <v>20-30</v>
      </c>
      <c r="G1737" s="19">
        <v>16450.89</v>
      </c>
      <c r="H1737" s="4" t="s">
        <v>11</v>
      </c>
      <c r="I1737" s="4" t="s">
        <v>16</v>
      </c>
      <c r="J1737" s="4" t="s">
        <v>23</v>
      </c>
      <c r="K1737" s="4"/>
      <c r="L1737" s="4" t="str">
        <f>VLOOKUP(A1737,'Customer Names'!$A$2:$B$2336,2,FALSE)</f>
        <v>Spies</v>
      </c>
      <c r="M1737" s="4">
        <f>DATEDIF(E1737,$K$2,"y")</f>
        <v>21</v>
      </c>
      <c r="N1737" s="4">
        <f>VLOOKUP(A1737,'Medical Examinations'!$A$2:$B$2336,2,FALSE)</f>
        <v>26.03</v>
      </c>
      <c r="O1737" s="4">
        <f>VLOOKUP(A1737,'Medical Examinations'!$A$1:$J$2336,3,FALSE)</f>
        <v>4.01</v>
      </c>
      <c r="P1737" s="4" t="str">
        <f>VLOOKUP(A1737,'Medical Examinations'!$A$1:$J$2336,4,FALSE)</f>
        <v>No</v>
      </c>
      <c r="Q1737" s="4" t="str">
        <f>VLOOKUP(A1737,'Medical Examinations'!$A$1:$J$2336,5,FALSE)</f>
        <v>No</v>
      </c>
      <c r="R1737" s="4">
        <f>VLOOKUP(A1737,'Medical Examinations'!$A$1:$J$2336,7,FALSE)</f>
        <v>1</v>
      </c>
      <c r="S1737" s="4" t="str">
        <f>VLOOKUP(A1737,'Medical Examinations'!$A$1:$J$2336,6,FALSE)</f>
        <v>Yes</v>
      </c>
      <c r="T1737" s="4" t="str">
        <f>VLOOKUP(A1738,'Medical Examinations'!$A$1:$J$2336,8,FALSE)</f>
        <v>No</v>
      </c>
      <c r="U1737" s="4" t="str">
        <f>VLOOKUP(A1737,'Medical Examinations'!$A$1:$J$2336,9,FALSE)</f>
        <v>Overweight</v>
      </c>
      <c r="V1737" s="4" t="str">
        <f>VLOOKUP(A1737,'Medical Examinations'!$A$1:$J$2336,10,FALSE)</f>
        <v>Normal</v>
      </c>
      <c r="W1737" s="4"/>
      <c r="X1737" s="4"/>
    </row>
    <row r="1738" spans="1:24" ht="15.75" thickBot="1" x14ac:dyDescent="0.3">
      <c r="A1738" s="4" t="s">
        <v>1772</v>
      </c>
      <c r="B1738" s="5">
        <v>1958</v>
      </c>
      <c r="C1738" s="4" t="s">
        <v>36</v>
      </c>
      <c r="D1738" s="5">
        <v>10</v>
      </c>
      <c r="E1738" s="5" t="str">
        <f>CONCATENATE(D1738," ",C1738," ",B1738)</f>
        <v>10 Oct 1958</v>
      </c>
      <c r="F1738" s="4" t="str">
        <f>IF(M1738&lt;=30,"20-30",IF(M1738&lt;=40,"31-40",IF(M1738&lt;=50,"41-50","51+")))</f>
        <v>51+</v>
      </c>
      <c r="G1738" s="19">
        <v>16455.71</v>
      </c>
      <c r="H1738" s="4" t="s">
        <v>11</v>
      </c>
      <c r="I1738" s="4" t="s">
        <v>11</v>
      </c>
      <c r="J1738" s="4" t="s">
        <v>23</v>
      </c>
      <c r="K1738" s="4"/>
      <c r="L1738" s="4" t="str">
        <f>VLOOKUP(A1738,'Customer Names'!$A$2:$B$2336,2,FALSE)</f>
        <v>Pontes</v>
      </c>
      <c r="M1738" s="4">
        <f>DATEDIF(E1738,$K$2,"y")</f>
        <v>66</v>
      </c>
      <c r="N1738" s="4">
        <f>VLOOKUP(A1738,'Medical Examinations'!$A$2:$B$2336,2,FALSE)</f>
        <v>30.114999999999998</v>
      </c>
      <c r="O1738" s="4">
        <f>VLOOKUP(A1738,'Medical Examinations'!$A$1:$J$2336,3,FALSE)</f>
        <v>10.119999999999999</v>
      </c>
      <c r="P1738" s="4" t="str">
        <f>VLOOKUP(A1738,'Medical Examinations'!$A$1:$J$2336,4,FALSE)</f>
        <v>No</v>
      </c>
      <c r="Q1738" s="4" t="str">
        <f>VLOOKUP(A1738,'Medical Examinations'!$A$1:$J$2336,5,FALSE)</f>
        <v>No</v>
      </c>
      <c r="R1738" s="4">
        <f>VLOOKUP(A1738,'Medical Examinations'!$A$1:$J$2336,7,FALSE)</f>
        <v>3</v>
      </c>
      <c r="S1738" s="4" t="str">
        <f>VLOOKUP(A1738,'Medical Examinations'!$A$1:$J$2336,6,FALSE)</f>
        <v>No</v>
      </c>
      <c r="T1738" s="4" t="str">
        <f>VLOOKUP(A1739,'Medical Examinations'!$A$1:$J$2336,8,FALSE)</f>
        <v>Yes</v>
      </c>
      <c r="U1738" s="4" t="str">
        <f>VLOOKUP(A1738,'Medical Examinations'!$A$1:$J$2336,9,FALSE)</f>
        <v>Obesity</v>
      </c>
      <c r="V1738" s="4" t="str">
        <f>VLOOKUP(A1738,'Medical Examinations'!$A$1:$J$2336,10,FALSE)</f>
        <v>Diabetes</v>
      </c>
      <c r="W1738" s="4"/>
      <c r="X1738" s="4"/>
    </row>
    <row r="1739" spans="1:24" ht="15.75" thickBot="1" x14ac:dyDescent="0.3">
      <c r="A1739" s="4" t="s">
        <v>1773</v>
      </c>
      <c r="B1739" s="5">
        <v>1995</v>
      </c>
      <c r="C1739" s="4" t="s">
        <v>30</v>
      </c>
      <c r="D1739" s="5">
        <v>23</v>
      </c>
      <c r="E1739" s="5" t="str">
        <f>CONCATENATE(D1739," ",C1739," ",B1739)</f>
        <v>23 Dec 1995</v>
      </c>
      <c r="F1739" s="4" t="str">
        <f>IF(M1739&lt;=30,"20-30",IF(M1739&lt;=40,"31-40",IF(M1739&lt;=50,"41-50","51+")))</f>
        <v>20-30</v>
      </c>
      <c r="G1739" s="19">
        <v>16577.78</v>
      </c>
      <c r="H1739" s="4" t="s">
        <v>11</v>
      </c>
      <c r="I1739" s="4" t="s">
        <v>16</v>
      </c>
      <c r="J1739" s="4" t="s">
        <v>13</v>
      </c>
      <c r="K1739" s="4"/>
      <c r="L1739" s="4" t="str">
        <f>VLOOKUP(A1739,'Customer Names'!$A$2:$B$2336,2,FALSE)</f>
        <v>Dillon</v>
      </c>
      <c r="M1739" s="4">
        <f>DATEDIF(E1739,$K$2,"y")</f>
        <v>29</v>
      </c>
      <c r="N1739" s="4">
        <f>VLOOKUP(A1739,'Medical Examinations'!$A$2:$B$2336,2,FALSE)</f>
        <v>24.75</v>
      </c>
      <c r="O1739" s="4">
        <f>VLOOKUP(A1739,'Medical Examinations'!$A$1:$J$2336,3,FALSE)</f>
        <v>4.3600000000000003</v>
      </c>
      <c r="P1739" s="4" t="str">
        <f>VLOOKUP(A1739,'Medical Examinations'!$A$1:$J$2336,4,FALSE)</f>
        <v>Yes</v>
      </c>
      <c r="Q1739" s="4" t="str">
        <f>VLOOKUP(A1739,'Medical Examinations'!$A$1:$J$2336,5,FALSE)</f>
        <v>No</v>
      </c>
      <c r="R1739" s="4">
        <f>VLOOKUP(A1739,'Medical Examinations'!$A$1:$J$2336,7,FALSE)</f>
        <v>1</v>
      </c>
      <c r="S1739" s="4" t="str">
        <f>VLOOKUP(A1739,'Medical Examinations'!$A$1:$J$2336,6,FALSE)</f>
        <v>No</v>
      </c>
      <c r="T1739" s="4" t="str">
        <f>VLOOKUP(A1740,'Medical Examinations'!$A$1:$J$2336,8,FALSE)</f>
        <v>No</v>
      </c>
      <c r="U1739" s="4" t="str">
        <f>VLOOKUP(A1739,'Medical Examinations'!$A$1:$J$2336,9,FALSE)</f>
        <v>Normal Weight</v>
      </c>
      <c r="V1739" s="4" t="str">
        <f>VLOOKUP(A1739,'Medical Examinations'!$A$1:$J$2336,10,FALSE)</f>
        <v>Normal</v>
      </c>
      <c r="W1739" s="4"/>
      <c r="X1739" s="4"/>
    </row>
    <row r="1740" spans="1:24" ht="15.75" thickBot="1" x14ac:dyDescent="0.3">
      <c r="A1740" s="4" t="s">
        <v>1774</v>
      </c>
      <c r="B1740" s="5">
        <v>2001</v>
      </c>
      <c r="C1740" s="4" t="s">
        <v>18</v>
      </c>
      <c r="D1740" s="5">
        <v>25</v>
      </c>
      <c r="E1740" s="5" t="str">
        <f>CONCATENATE(D1740," ",C1740," ",B1740)</f>
        <v>25 Jun 2001</v>
      </c>
      <c r="F1740" s="4" t="str">
        <f>IF(M1740&lt;=30,"20-30",IF(M1740&lt;=40,"31-40",IF(M1740&lt;=50,"41-50","51+")))</f>
        <v>20-30</v>
      </c>
      <c r="G1740" s="19">
        <v>16586.5</v>
      </c>
      <c r="H1740" s="4" t="s">
        <v>11</v>
      </c>
      <c r="I1740" s="4" t="s">
        <v>16</v>
      </c>
      <c r="J1740" s="4" t="s">
        <v>13</v>
      </c>
      <c r="K1740" s="4"/>
      <c r="L1740" s="4" t="str">
        <f>VLOOKUP(A1740,'Customer Names'!$A$2:$B$2336,2,FALSE)</f>
        <v>Daly</v>
      </c>
      <c r="M1740" s="4">
        <f>DATEDIF(E1740,$K$2,"y")</f>
        <v>23</v>
      </c>
      <c r="N1740" s="4">
        <f>VLOOKUP(A1740,'Medical Examinations'!$A$2:$B$2336,2,FALSE)</f>
        <v>31.02</v>
      </c>
      <c r="O1740" s="4">
        <f>VLOOKUP(A1740,'Medical Examinations'!$A$1:$J$2336,3,FALSE)</f>
        <v>5.87</v>
      </c>
      <c r="P1740" s="4" t="str">
        <f>VLOOKUP(A1740,'Medical Examinations'!$A$1:$J$2336,4,FALSE)</f>
        <v>Yes</v>
      </c>
      <c r="Q1740" s="4" t="str">
        <f>VLOOKUP(A1740,'Medical Examinations'!$A$1:$J$2336,5,FALSE)</f>
        <v>No</v>
      </c>
      <c r="R1740" s="4">
        <f>VLOOKUP(A1740,'Medical Examinations'!$A$1:$J$2336,7,FALSE)</f>
        <v>0</v>
      </c>
      <c r="S1740" s="4" t="str">
        <f>VLOOKUP(A1740,'Medical Examinations'!$A$1:$J$2336,6,FALSE)</f>
        <v>No</v>
      </c>
      <c r="T1740" s="4" t="str">
        <f>VLOOKUP(A1741,'Medical Examinations'!$A$1:$J$2336,8,FALSE)</f>
        <v>No</v>
      </c>
      <c r="U1740" s="4" t="str">
        <f>VLOOKUP(A1740,'Medical Examinations'!$A$1:$J$2336,9,FALSE)</f>
        <v>Obesity</v>
      </c>
      <c r="V1740" s="4" t="str">
        <f>VLOOKUP(A1740,'Medical Examinations'!$A$1:$J$2336,10,FALSE)</f>
        <v>Prediabetes</v>
      </c>
      <c r="W1740" s="4"/>
      <c r="X1740" s="4"/>
    </row>
    <row r="1741" spans="1:24" ht="15.75" thickBot="1" x14ac:dyDescent="0.3">
      <c r="A1741" s="4" t="s">
        <v>1775</v>
      </c>
      <c r="B1741" s="5">
        <v>1963</v>
      </c>
      <c r="C1741" s="4" t="s">
        <v>18</v>
      </c>
      <c r="D1741" s="5">
        <v>25</v>
      </c>
      <c r="E1741" s="5" t="str">
        <f>CONCATENATE(D1741," ",C1741," ",B1741)</f>
        <v>25 Jun 1963</v>
      </c>
      <c r="F1741" s="4" t="str">
        <f>IF(M1741&lt;=30,"20-30",IF(M1741&lt;=40,"31-40",IF(M1741&lt;=50,"41-50","51+")))</f>
        <v>51+</v>
      </c>
      <c r="G1741" s="19">
        <v>16587.96</v>
      </c>
      <c r="H1741" s="4" t="s">
        <v>11</v>
      </c>
      <c r="I1741" s="4" t="s">
        <v>11</v>
      </c>
      <c r="J1741" s="4" t="s">
        <v>249</v>
      </c>
      <c r="K1741" s="4"/>
      <c r="L1741" s="4" t="str">
        <f>VLOOKUP(A1741,'Customer Names'!$A$2:$B$2336,2,FALSE)</f>
        <v>Wathke</v>
      </c>
      <c r="M1741" s="4">
        <f>DATEDIF(E1741,$K$2,"y")</f>
        <v>61</v>
      </c>
      <c r="N1741" s="4">
        <f>VLOOKUP(A1741,'Medical Examinations'!$A$2:$B$2336,2,FALSE)</f>
        <v>39.81</v>
      </c>
      <c r="O1741" s="4">
        <f>VLOOKUP(A1741,'Medical Examinations'!$A$1:$J$2336,3,FALSE)</f>
        <v>7.65</v>
      </c>
      <c r="P1741" s="4" t="str">
        <f>VLOOKUP(A1741,'Medical Examinations'!$A$1:$J$2336,4,FALSE)</f>
        <v>Yes</v>
      </c>
      <c r="Q1741" s="4" t="str">
        <f>VLOOKUP(A1741,'Medical Examinations'!$A$1:$J$2336,5,FALSE)</f>
        <v>No</v>
      </c>
      <c r="R1741" s="4">
        <f>VLOOKUP(A1741,'Medical Examinations'!$A$1:$J$2336,7,FALSE)</f>
        <v>1</v>
      </c>
      <c r="S1741" s="4" t="str">
        <f>VLOOKUP(A1741,'Medical Examinations'!$A$1:$J$2336,6,FALSE)</f>
        <v>Yes</v>
      </c>
      <c r="T1741" s="4" t="str">
        <f>VLOOKUP(A1742,'Medical Examinations'!$A$1:$J$2336,8,FALSE)</f>
        <v>No</v>
      </c>
      <c r="U1741" s="4" t="str">
        <f>VLOOKUP(A1741,'Medical Examinations'!$A$1:$J$2336,9,FALSE)</f>
        <v>Obesity</v>
      </c>
      <c r="V1741" s="4" t="str">
        <f>VLOOKUP(A1741,'Medical Examinations'!$A$1:$J$2336,10,FALSE)</f>
        <v>Diabetes</v>
      </c>
      <c r="W1741" s="4"/>
      <c r="X1741" s="4"/>
    </row>
    <row r="1742" spans="1:24" ht="15.75" thickBot="1" x14ac:dyDescent="0.3">
      <c r="A1742" s="4" t="s">
        <v>1776</v>
      </c>
      <c r="B1742" s="5">
        <v>1970</v>
      </c>
      <c r="C1742" s="4" t="s">
        <v>10</v>
      </c>
      <c r="D1742" s="5">
        <v>10</v>
      </c>
      <c r="E1742" s="5" t="str">
        <f>CONCATENATE(D1742," ",C1742," ",B1742)</f>
        <v>10 Jul 1970</v>
      </c>
      <c r="F1742" s="4" t="str">
        <f>IF(M1742&lt;=30,"20-30",IF(M1742&lt;=40,"31-40",IF(M1742&lt;=50,"41-50","51+")))</f>
        <v>51+</v>
      </c>
      <c r="G1742" s="19">
        <v>16600.16</v>
      </c>
      <c r="H1742" s="4" t="s">
        <v>11</v>
      </c>
      <c r="I1742" s="4" t="s">
        <v>11</v>
      </c>
      <c r="J1742" s="4" t="s">
        <v>42</v>
      </c>
      <c r="K1742" s="4"/>
      <c r="L1742" s="4" t="str">
        <f>VLOOKUP(A1742,'Customer Names'!$A$2:$B$2336,2,FALSE)</f>
        <v>Colby</v>
      </c>
      <c r="M1742" s="4">
        <f>DATEDIF(E1742,$K$2,"y")</f>
        <v>54</v>
      </c>
      <c r="N1742" s="4">
        <f>VLOOKUP(A1742,'Medical Examinations'!$A$2:$B$2336,2,FALSE)</f>
        <v>47.59</v>
      </c>
      <c r="O1742" s="4">
        <f>VLOOKUP(A1742,'Medical Examinations'!$A$1:$J$2336,3,FALSE)</f>
        <v>11.43</v>
      </c>
      <c r="P1742" s="4" t="str">
        <f>VLOOKUP(A1742,'Medical Examinations'!$A$1:$J$2336,4,FALSE)</f>
        <v>Yes</v>
      </c>
      <c r="Q1742" s="4" t="str">
        <f>VLOOKUP(A1742,'Medical Examinations'!$A$1:$J$2336,5,FALSE)</f>
        <v>No</v>
      </c>
      <c r="R1742" s="4">
        <f>VLOOKUP(A1742,'Medical Examinations'!$A$1:$J$2336,7,FALSE)</f>
        <v>2</v>
      </c>
      <c r="S1742" s="4" t="str">
        <f>VLOOKUP(A1742,'Medical Examinations'!$A$1:$J$2336,6,FALSE)</f>
        <v>No</v>
      </c>
      <c r="T1742" s="4" t="str">
        <f>VLOOKUP(A1743,'Medical Examinations'!$A$1:$J$2336,8,FALSE)</f>
        <v>No</v>
      </c>
      <c r="U1742" s="4" t="str">
        <f>VLOOKUP(A1742,'Medical Examinations'!$A$1:$J$2336,9,FALSE)</f>
        <v>Obesity</v>
      </c>
      <c r="V1742" s="4" t="str">
        <f>VLOOKUP(A1742,'Medical Examinations'!$A$1:$J$2336,10,FALSE)</f>
        <v>Diabetes</v>
      </c>
      <c r="W1742" s="4"/>
      <c r="X1742" s="4"/>
    </row>
    <row r="1743" spans="1:24" ht="15.75" thickBot="1" x14ac:dyDescent="0.3">
      <c r="A1743" s="4" t="s">
        <v>1777</v>
      </c>
      <c r="B1743" s="5">
        <v>1975</v>
      </c>
      <c r="C1743" s="4" t="s">
        <v>10</v>
      </c>
      <c r="D1743" s="5">
        <v>24</v>
      </c>
      <c r="E1743" s="5" t="str">
        <f>CONCATENATE(D1743," ",C1743," ",B1743)</f>
        <v>24 Jul 1975</v>
      </c>
      <c r="F1743" s="4" t="str">
        <f>IF(M1743&lt;=30,"20-30",IF(M1743&lt;=40,"31-40",IF(M1743&lt;=50,"41-50","51+")))</f>
        <v>41-50</v>
      </c>
      <c r="G1743" s="19">
        <v>16602.18</v>
      </c>
      <c r="H1743" s="4" t="s">
        <v>11</v>
      </c>
      <c r="I1743" s="4" t="s">
        <v>16</v>
      </c>
      <c r="J1743" s="4" t="s">
        <v>535</v>
      </c>
      <c r="K1743" s="4"/>
      <c r="L1743" s="4" t="str">
        <f>VLOOKUP(A1743,'Customer Names'!$A$2:$B$2336,2,FALSE)</f>
        <v>Laleman</v>
      </c>
      <c r="M1743" s="4">
        <f>DATEDIF(E1743,$K$2,"y")</f>
        <v>49</v>
      </c>
      <c r="N1743" s="4">
        <f>VLOOKUP(A1743,'Medical Examinations'!$A$2:$B$2336,2,FALSE)</f>
        <v>47.15</v>
      </c>
      <c r="O1743" s="4">
        <f>VLOOKUP(A1743,'Medical Examinations'!$A$1:$J$2336,3,FALSE)</f>
        <v>9.5299999999999994</v>
      </c>
      <c r="P1743" s="4" t="str">
        <f>VLOOKUP(A1743,'Medical Examinations'!$A$1:$J$2336,4,FALSE)</f>
        <v>Yes</v>
      </c>
      <c r="Q1743" s="4" t="str">
        <f>VLOOKUP(A1743,'Medical Examinations'!$A$1:$J$2336,5,FALSE)</f>
        <v>No</v>
      </c>
      <c r="R1743" s="4">
        <f>VLOOKUP(A1743,'Medical Examinations'!$A$1:$J$2336,7,FALSE)</f>
        <v>1</v>
      </c>
      <c r="S1743" s="4" t="str">
        <f>VLOOKUP(A1743,'Medical Examinations'!$A$1:$J$2336,6,FALSE)</f>
        <v>No</v>
      </c>
      <c r="T1743" s="4" t="str">
        <f>VLOOKUP(A1744,'Medical Examinations'!$A$1:$J$2336,8,FALSE)</f>
        <v>No</v>
      </c>
      <c r="U1743" s="4" t="str">
        <f>VLOOKUP(A1743,'Medical Examinations'!$A$1:$J$2336,9,FALSE)</f>
        <v>Obesity</v>
      </c>
      <c r="V1743" s="4" t="str">
        <f>VLOOKUP(A1743,'Medical Examinations'!$A$1:$J$2336,10,FALSE)</f>
        <v>Diabetes</v>
      </c>
      <c r="W1743" s="4"/>
      <c r="X1743" s="4"/>
    </row>
    <row r="1744" spans="1:24" ht="15.75" thickBot="1" x14ac:dyDescent="0.3">
      <c r="A1744" s="4" t="s">
        <v>1778</v>
      </c>
      <c r="B1744" s="5">
        <v>1977</v>
      </c>
      <c r="C1744" s="4" t="s">
        <v>20</v>
      </c>
      <c r="D1744" s="5">
        <v>25</v>
      </c>
      <c r="E1744" s="5" t="str">
        <f>CONCATENATE(D1744," ",C1744," ",B1744)</f>
        <v>25 Sep 1977</v>
      </c>
      <c r="F1744" s="4" t="str">
        <f>IF(M1744&lt;=30,"20-30",IF(M1744&lt;=40,"31-40",IF(M1744&lt;=50,"41-50","51+")))</f>
        <v>41-50</v>
      </c>
      <c r="G1744" s="19">
        <v>16631.61</v>
      </c>
      <c r="H1744" s="4" t="s">
        <v>11</v>
      </c>
      <c r="I1744" s="4" t="s">
        <v>16</v>
      </c>
      <c r="J1744" s="4" t="s">
        <v>23</v>
      </c>
      <c r="K1744" s="4"/>
      <c r="L1744" s="4" t="str">
        <f>VLOOKUP(A1744,'Customer Names'!$A$2:$B$2336,2,FALSE)</f>
        <v>Petry</v>
      </c>
      <c r="M1744" s="4">
        <f>DATEDIF(E1744,$K$2,"y")</f>
        <v>47</v>
      </c>
      <c r="N1744" s="4">
        <f>VLOOKUP(A1744,'Medical Examinations'!$A$2:$B$2336,2,FALSE)</f>
        <v>48.39</v>
      </c>
      <c r="O1744" s="4">
        <f>VLOOKUP(A1744,'Medical Examinations'!$A$1:$J$2336,3,FALSE)</f>
        <v>4.6100000000000003</v>
      </c>
      <c r="P1744" s="4" t="str">
        <f>VLOOKUP(A1744,'Medical Examinations'!$A$1:$J$2336,4,FALSE)</f>
        <v>No</v>
      </c>
      <c r="Q1744" s="4" t="str">
        <f>VLOOKUP(A1744,'Medical Examinations'!$A$1:$J$2336,5,FALSE)</f>
        <v>No</v>
      </c>
      <c r="R1744" s="4">
        <f>VLOOKUP(A1744,'Medical Examinations'!$A$1:$J$2336,7,FALSE)</f>
        <v>0</v>
      </c>
      <c r="S1744" s="4" t="str">
        <f>VLOOKUP(A1744,'Medical Examinations'!$A$1:$J$2336,6,FALSE)</f>
        <v>No</v>
      </c>
      <c r="T1744" s="4" t="str">
        <f>VLOOKUP(A1745,'Medical Examinations'!$A$1:$J$2336,8,FALSE)</f>
        <v>Yes</v>
      </c>
      <c r="U1744" s="4" t="str">
        <f>VLOOKUP(A1744,'Medical Examinations'!$A$1:$J$2336,9,FALSE)</f>
        <v>Obesity</v>
      </c>
      <c r="V1744" s="4" t="str">
        <f>VLOOKUP(A1744,'Medical Examinations'!$A$1:$J$2336,10,FALSE)</f>
        <v>Normal</v>
      </c>
      <c r="W1744" s="4"/>
      <c r="X1744" s="4"/>
    </row>
    <row r="1745" spans="1:24" ht="15.75" thickBot="1" x14ac:dyDescent="0.3">
      <c r="A1745" s="4" t="s">
        <v>1779</v>
      </c>
      <c r="B1745" s="5">
        <v>1993</v>
      </c>
      <c r="C1745" s="4" t="s">
        <v>15</v>
      </c>
      <c r="D1745" s="5">
        <v>5</v>
      </c>
      <c r="E1745" s="5" t="str">
        <f>CONCATENATE(D1745," ",C1745," ",B1745)</f>
        <v>5 Nov 1993</v>
      </c>
      <c r="F1745" s="4" t="str">
        <f>IF(M1745&lt;=30,"20-30",IF(M1745&lt;=40,"31-40",IF(M1745&lt;=50,"41-50","51+")))</f>
        <v>31-40</v>
      </c>
      <c r="G1745" s="19">
        <v>16657.72</v>
      </c>
      <c r="H1745" s="4" t="s">
        <v>11</v>
      </c>
      <c r="I1745" s="4" t="s">
        <v>16</v>
      </c>
      <c r="J1745" s="4" t="s">
        <v>247</v>
      </c>
      <c r="K1745" s="4"/>
      <c r="L1745" s="4" t="str">
        <f>VLOOKUP(A1745,'Customer Names'!$A$2:$B$2336,2,FALSE)</f>
        <v>Johnson</v>
      </c>
      <c r="M1745" s="4">
        <f>DATEDIF(E1745,$K$2,"y")</f>
        <v>31</v>
      </c>
      <c r="N1745" s="4">
        <f>VLOOKUP(A1745,'Medical Examinations'!$A$2:$B$2336,2,FALSE)</f>
        <v>21.754999999999999</v>
      </c>
      <c r="O1745" s="4">
        <f>VLOOKUP(A1745,'Medical Examinations'!$A$1:$J$2336,3,FALSE)</f>
        <v>4.63</v>
      </c>
      <c r="P1745" s="4" t="str">
        <f>VLOOKUP(A1745,'Medical Examinations'!$A$1:$J$2336,4,FALSE)</f>
        <v>No</v>
      </c>
      <c r="Q1745" s="4" t="str">
        <f>VLOOKUP(A1745,'Medical Examinations'!$A$1:$J$2336,5,FALSE)</f>
        <v>No</v>
      </c>
      <c r="R1745" s="4">
        <f>VLOOKUP(A1745,'Medical Examinations'!$A$1:$J$2336,7,FALSE)</f>
        <v>1</v>
      </c>
      <c r="S1745" s="4" t="str">
        <f>VLOOKUP(A1745,'Medical Examinations'!$A$1:$J$2336,6,FALSE)</f>
        <v>Yes</v>
      </c>
      <c r="T1745" s="4" t="str">
        <f>VLOOKUP(A1746,'Medical Examinations'!$A$1:$J$2336,8,FALSE)</f>
        <v>No</v>
      </c>
      <c r="U1745" s="4" t="str">
        <f>VLOOKUP(A1745,'Medical Examinations'!$A$1:$J$2336,9,FALSE)</f>
        <v>Normal Weight</v>
      </c>
      <c r="V1745" s="4" t="str">
        <f>VLOOKUP(A1745,'Medical Examinations'!$A$1:$J$2336,10,FALSE)</f>
        <v>Normal</v>
      </c>
      <c r="W1745" s="4"/>
      <c r="X1745" s="4"/>
    </row>
    <row r="1746" spans="1:24" ht="15.75" thickBot="1" x14ac:dyDescent="0.3">
      <c r="A1746" s="4" t="s">
        <v>1780</v>
      </c>
      <c r="B1746" s="5">
        <v>1974</v>
      </c>
      <c r="C1746" s="4" t="s">
        <v>34</v>
      </c>
      <c r="D1746" s="5">
        <v>28</v>
      </c>
      <c r="E1746" s="5" t="str">
        <f>CONCATENATE(D1746," ",C1746," ",B1746)</f>
        <v>28 Aug 1974</v>
      </c>
      <c r="F1746" s="4" t="str">
        <f>IF(M1746&lt;=30,"20-30",IF(M1746&lt;=40,"31-40",IF(M1746&lt;=50,"41-50","51+")))</f>
        <v>41-50</v>
      </c>
      <c r="G1746" s="19">
        <v>16770.990000000002</v>
      </c>
      <c r="H1746" s="4" t="s">
        <v>11</v>
      </c>
      <c r="I1746" s="4" t="s">
        <v>16</v>
      </c>
      <c r="J1746" s="4" t="s">
        <v>23</v>
      </c>
      <c r="K1746" s="4"/>
      <c r="L1746" s="4" t="str">
        <f>VLOOKUP(A1746,'Customer Names'!$A$2:$B$2336,2,FALSE)</f>
        <v>Reilly</v>
      </c>
      <c r="M1746" s="4">
        <f>DATEDIF(E1746,$K$2,"y")</f>
        <v>50</v>
      </c>
      <c r="N1746" s="4">
        <f>VLOOKUP(A1746,'Medical Examinations'!$A$2:$B$2336,2,FALSE)</f>
        <v>49.72</v>
      </c>
      <c r="O1746" s="4">
        <f>VLOOKUP(A1746,'Medical Examinations'!$A$1:$J$2336,3,FALSE)</f>
        <v>7.71</v>
      </c>
      <c r="P1746" s="4" t="str">
        <f>VLOOKUP(A1746,'Medical Examinations'!$A$1:$J$2336,4,FALSE)</f>
        <v>No</v>
      </c>
      <c r="Q1746" s="4" t="str">
        <f>VLOOKUP(A1746,'Medical Examinations'!$A$1:$J$2336,5,FALSE)</f>
        <v>No</v>
      </c>
      <c r="R1746" s="4">
        <f>VLOOKUP(A1746,'Medical Examinations'!$A$1:$J$2336,7,FALSE)</f>
        <v>0</v>
      </c>
      <c r="S1746" s="4" t="str">
        <f>VLOOKUP(A1746,'Medical Examinations'!$A$1:$J$2336,6,FALSE)</f>
        <v>No</v>
      </c>
      <c r="T1746" s="4" t="str">
        <f>VLOOKUP(A1747,'Medical Examinations'!$A$1:$J$2336,8,FALSE)</f>
        <v>Yes</v>
      </c>
      <c r="U1746" s="4" t="str">
        <f>VLOOKUP(A1746,'Medical Examinations'!$A$1:$J$2336,9,FALSE)</f>
        <v>Obesity</v>
      </c>
      <c r="V1746" s="4" t="str">
        <f>VLOOKUP(A1746,'Medical Examinations'!$A$1:$J$2336,10,FALSE)</f>
        <v>Diabetes</v>
      </c>
      <c r="W1746" s="4"/>
      <c r="X1746" s="4"/>
    </row>
    <row r="1747" spans="1:24" ht="15.75" thickBot="1" x14ac:dyDescent="0.3">
      <c r="A1747" s="4" t="s">
        <v>1781</v>
      </c>
      <c r="B1747" s="5">
        <v>1989</v>
      </c>
      <c r="C1747" s="4" t="s">
        <v>20</v>
      </c>
      <c r="D1747" s="5">
        <v>23</v>
      </c>
      <c r="E1747" s="5" t="str">
        <f>CONCATENATE(D1747," ",C1747," ",B1747)</f>
        <v>23 Sep 1989</v>
      </c>
      <c r="F1747" s="4" t="str">
        <f>IF(M1747&lt;=30,"20-30",IF(M1747&lt;=40,"31-40",IF(M1747&lt;=50,"41-50","51+")))</f>
        <v>31-40</v>
      </c>
      <c r="G1747" s="19">
        <v>16776.3</v>
      </c>
      <c r="H1747" s="4" t="s">
        <v>11</v>
      </c>
      <c r="I1747" s="4" t="s">
        <v>11</v>
      </c>
      <c r="J1747" s="4" t="s">
        <v>247</v>
      </c>
      <c r="K1747" s="4"/>
      <c r="L1747" s="4" t="str">
        <f>VLOOKUP(A1747,'Customer Names'!$A$2:$B$2336,2,FALSE)</f>
        <v>Balinsky</v>
      </c>
      <c r="M1747" s="4">
        <f>DATEDIF(E1747,$K$2,"y")</f>
        <v>35</v>
      </c>
      <c r="N1747" s="4">
        <f>VLOOKUP(A1747,'Medical Examinations'!$A$2:$B$2336,2,FALSE)</f>
        <v>19.094999999999999</v>
      </c>
      <c r="O1747" s="4">
        <f>VLOOKUP(A1747,'Medical Examinations'!$A$1:$J$2336,3,FALSE)</f>
        <v>6.19</v>
      </c>
      <c r="P1747" s="4" t="str">
        <f>VLOOKUP(A1747,'Medical Examinations'!$A$1:$J$2336,4,FALSE)</f>
        <v>No</v>
      </c>
      <c r="Q1747" s="4" t="str">
        <f>VLOOKUP(A1747,'Medical Examinations'!$A$1:$J$2336,5,FALSE)</f>
        <v>No</v>
      </c>
      <c r="R1747" s="4">
        <f>VLOOKUP(A1747,'Medical Examinations'!$A$1:$J$2336,7,FALSE)</f>
        <v>0</v>
      </c>
      <c r="S1747" s="4" t="str">
        <f>VLOOKUP(A1747,'Medical Examinations'!$A$1:$J$2336,6,FALSE)</f>
        <v>No</v>
      </c>
      <c r="T1747" s="4" t="str">
        <f>VLOOKUP(A1748,'Medical Examinations'!$A$1:$J$2336,8,FALSE)</f>
        <v>No</v>
      </c>
      <c r="U1747" s="4" t="str">
        <f>VLOOKUP(A1747,'Medical Examinations'!$A$1:$J$2336,9,FALSE)</f>
        <v>Normal Weight</v>
      </c>
      <c r="V1747" s="4" t="str">
        <f>VLOOKUP(A1747,'Medical Examinations'!$A$1:$J$2336,10,FALSE)</f>
        <v>Prediabetes</v>
      </c>
      <c r="W1747" s="4"/>
      <c r="X1747" s="4"/>
    </row>
    <row r="1748" spans="1:24" ht="15.75" thickBot="1" x14ac:dyDescent="0.3">
      <c r="A1748" s="4" t="s">
        <v>1782</v>
      </c>
      <c r="B1748" s="5">
        <v>1962</v>
      </c>
      <c r="C1748" s="4" t="s">
        <v>10</v>
      </c>
      <c r="D1748" s="5">
        <v>29</v>
      </c>
      <c r="E1748" s="5" t="str">
        <f>CONCATENATE(D1748," ",C1748," ",B1748)</f>
        <v>29 Jul 1962</v>
      </c>
      <c r="F1748" s="4" t="str">
        <f>IF(M1748&lt;=30,"20-30",IF(M1748&lt;=40,"31-40",IF(M1748&lt;=50,"41-50","51+")))</f>
        <v>51+</v>
      </c>
      <c r="G1748" s="19">
        <v>16779.400000000001</v>
      </c>
      <c r="H1748" s="4" t="s">
        <v>11</v>
      </c>
      <c r="I1748" s="4" t="s">
        <v>11</v>
      </c>
      <c r="J1748" s="4" t="s">
        <v>535</v>
      </c>
      <c r="K1748" s="4"/>
      <c r="L1748" s="4" t="str">
        <f>VLOOKUP(A1748,'Customer Names'!$A$2:$B$2336,2,FALSE)</f>
        <v>Cochran</v>
      </c>
      <c r="M1748" s="4">
        <f>DATEDIF(E1748,$K$2,"y")</f>
        <v>62</v>
      </c>
      <c r="N1748" s="4">
        <f>VLOOKUP(A1748,'Medical Examinations'!$A$2:$B$2336,2,FALSE)</f>
        <v>39.229999999999997</v>
      </c>
      <c r="O1748" s="4">
        <f>VLOOKUP(A1748,'Medical Examinations'!$A$1:$J$2336,3,FALSE)</f>
        <v>8.4499999999999993</v>
      </c>
      <c r="P1748" s="4" t="str">
        <f>VLOOKUP(A1748,'Medical Examinations'!$A$1:$J$2336,4,FALSE)</f>
        <v>No</v>
      </c>
      <c r="Q1748" s="4" t="str">
        <f>VLOOKUP(A1748,'Medical Examinations'!$A$1:$J$2336,5,FALSE)</f>
        <v>No</v>
      </c>
      <c r="R1748" s="4">
        <f>VLOOKUP(A1748,'Medical Examinations'!$A$1:$J$2336,7,FALSE)</f>
        <v>0</v>
      </c>
      <c r="S1748" s="4" t="str">
        <f>VLOOKUP(A1748,'Medical Examinations'!$A$1:$J$2336,6,FALSE)</f>
        <v>No</v>
      </c>
      <c r="T1748" s="4" t="str">
        <f>VLOOKUP(A1749,'Medical Examinations'!$A$1:$J$2336,8,FALSE)</f>
        <v>No</v>
      </c>
      <c r="U1748" s="4" t="str">
        <f>VLOOKUP(A1748,'Medical Examinations'!$A$1:$J$2336,9,FALSE)</f>
        <v>Obesity</v>
      </c>
      <c r="V1748" s="4" t="str">
        <f>VLOOKUP(A1748,'Medical Examinations'!$A$1:$J$2336,10,FALSE)</f>
        <v>Diabetes</v>
      </c>
      <c r="W1748" s="4"/>
      <c r="X1748" s="4"/>
    </row>
    <row r="1749" spans="1:24" ht="15.75" thickBot="1" x14ac:dyDescent="0.3">
      <c r="A1749" s="4" t="s">
        <v>1783</v>
      </c>
      <c r="B1749" s="5">
        <v>1995</v>
      </c>
      <c r="C1749" s="4" t="s">
        <v>36</v>
      </c>
      <c r="D1749" s="5">
        <v>19</v>
      </c>
      <c r="E1749" s="5" t="str">
        <f>CONCATENATE(D1749," ",C1749," ",B1749)</f>
        <v>19 Oct 1995</v>
      </c>
      <c r="F1749" s="4" t="str">
        <f>IF(M1749&lt;=30,"20-30",IF(M1749&lt;=40,"31-40",IF(M1749&lt;=50,"41-50","51+")))</f>
        <v>20-30</v>
      </c>
      <c r="G1749" s="19">
        <v>16796.41</v>
      </c>
      <c r="H1749" s="4" t="s">
        <v>11</v>
      </c>
      <c r="I1749" s="4" t="s">
        <v>12</v>
      </c>
      <c r="J1749" s="4" t="s">
        <v>247</v>
      </c>
      <c r="K1749" s="4"/>
      <c r="L1749" s="4" t="str">
        <f>VLOOKUP(A1749,'Customer Names'!$A$2:$B$2336,2,FALSE)</f>
        <v>Mattis</v>
      </c>
      <c r="M1749" s="4">
        <f>DATEDIF(E1749,$K$2,"y")</f>
        <v>29</v>
      </c>
      <c r="N1749" s="4">
        <f>VLOOKUP(A1749,'Medical Examinations'!$A$2:$B$2336,2,FALSE)</f>
        <v>30.59</v>
      </c>
      <c r="O1749" s="4">
        <f>VLOOKUP(A1749,'Medical Examinations'!$A$1:$J$2336,3,FALSE)</f>
        <v>5.56</v>
      </c>
      <c r="P1749" s="4" t="str">
        <f>VLOOKUP(A1749,'Medical Examinations'!$A$1:$J$2336,4,FALSE)</f>
        <v>Yes</v>
      </c>
      <c r="Q1749" s="4" t="str">
        <f>VLOOKUP(A1749,'Medical Examinations'!$A$1:$J$2336,5,FALSE)</f>
        <v>No</v>
      </c>
      <c r="R1749" s="4">
        <f>VLOOKUP(A1749,'Medical Examinations'!$A$1:$J$2336,7,FALSE)</f>
        <v>1</v>
      </c>
      <c r="S1749" s="4" t="str">
        <f>VLOOKUP(A1749,'Medical Examinations'!$A$1:$J$2336,6,FALSE)</f>
        <v>No</v>
      </c>
      <c r="T1749" s="4" t="str">
        <f>VLOOKUP(A1750,'Medical Examinations'!$A$1:$J$2336,8,FALSE)</f>
        <v>No</v>
      </c>
      <c r="U1749" s="4" t="str">
        <f>VLOOKUP(A1749,'Medical Examinations'!$A$1:$J$2336,9,FALSE)</f>
        <v>Obesity</v>
      </c>
      <c r="V1749" s="4" t="str">
        <f>VLOOKUP(A1749,'Medical Examinations'!$A$1:$J$2336,10,FALSE)</f>
        <v>Normal</v>
      </c>
      <c r="W1749" s="4"/>
      <c r="X1749" s="4"/>
    </row>
    <row r="1750" spans="1:24" ht="15.75" thickBot="1" x14ac:dyDescent="0.3">
      <c r="A1750" s="4" t="s">
        <v>1784</v>
      </c>
      <c r="B1750" s="5">
        <v>1974</v>
      </c>
      <c r="C1750" s="4" t="s">
        <v>34</v>
      </c>
      <c r="D1750" s="5">
        <v>8</v>
      </c>
      <c r="E1750" s="5" t="str">
        <f>CONCATENATE(D1750," ",C1750," ",B1750)</f>
        <v>8 Aug 1974</v>
      </c>
      <c r="F1750" s="4" t="str">
        <f>IF(M1750&lt;=30,"20-30",IF(M1750&lt;=40,"31-40",IF(M1750&lt;=50,"41-50","51+")))</f>
        <v>41-50</v>
      </c>
      <c r="G1750" s="19">
        <v>16841.32</v>
      </c>
      <c r="H1750" s="4" t="s">
        <v>11</v>
      </c>
      <c r="I1750" s="4" t="s">
        <v>12</v>
      </c>
      <c r="J1750" s="4" t="s">
        <v>42</v>
      </c>
      <c r="K1750" s="4"/>
      <c r="L1750" s="4" t="str">
        <f>VLOOKUP(A1750,'Customer Names'!$A$2:$B$2336,2,FALSE)</f>
        <v>Fetzer</v>
      </c>
      <c r="M1750" s="4">
        <f>DATEDIF(E1750,$K$2,"y")</f>
        <v>50</v>
      </c>
      <c r="N1750" s="4">
        <f>VLOOKUP(A1750,'Medical Examinations'!$A$2:$B$2336,2,FALSE)</f>
        <v>51.33</v>
      </c>
      <c r="O1750" s="4">
        <f>VLOOKUP(A1750,'Medical Examinations'!$A$1:$J$2336,3,FALSE)</f>
        <v>7</v>
      </c>
      <c r="P1750" s="4" t="str">
        <f>VLOOKUP(A1750,'Medical Examinations'!$A$1:$J$2336,4,FALSE)</f>
        <v>No</v>
      </c>
      <c r="Q1750" s="4" t="str">
        <f>VLOOKUP(A1750,'Medical Examinations'!$A$1:$J$2336,5,FALSE)</f>
        <v>No</v>
      </c>
      <c r="R1750" s="4">
        <f>VLOOKUP(A1750,'Medical Examinations'!$A$1:$J$2336,7,FALSE)</f>
        <v>0</v>
      </c>
      <c r="S1750" s="4" t="str">
        <f>VLOOKUP(A1750,'Medical Examinations'!$A$1:$J$2336,6,FALSE)</f>
        <v>No</v>
      </c>
      <c r="T1750" s="4" t="str">
        <f>VLOOKUP(A1751,'Medical Examinations'!$A$1:$J$2336,8,FALSE)</f>
        <v>Yes</v>
      </c>
      <c r="U1750" s="4" t="str">
        <f>VLOOKUP(A1750,'Medical Examinations'!$A$1:$J$2336,9,FALSE)</f>
        <v>Obesity</v>
      </c>
      <c r="V1750" s="4" t="str">
        <f>VLOOKUP(A1750,'Medical Examinations'!$A$1:$J$2336,10,FALSE)</f>
        <v>Diabetes</v>
      </c>
      <c r="W1750" s="4"/>
      <c r="X1750" s="4"/>
    </row>
    <row r="1751" spans="1:24" ht="15.75" thickBot="1" x14ac:dyDescent="0.3">
      <c r="A1751" s="4" t="s">
        <v>1785</v>
      </c>
      <c r="B1751" s="5">
        <v>2003</v>
      </c>
      <c r="C1751" s="4" t="s">
        <v>20</v>
      </c>
      <c r="D1751" s="5">
        <v>10</v>
      </c>
      <c r="E1751" s="5" t="str">
        <f>CONCATENATE(D1751," ",C1751," ",B1751)</f>
        <v>10 Sep 2003</v>
      </c>
      <c r="F1751" s="4" t="str">
        <f>IF(M1751&lt;=30,"20-30",IF(M1751&lt;=40,"31-40",IF(M1751&lt;=50,"41-50","51+")))</f>
        <v>20-30</v>
      </c>
      <c r="G1751" s="19">
        <v>16884.919999999998</v>
      </c>
      <c r="H1751" s="4" t="s">
        <v>11</v>
      </c>
      <c r="I1751" s="4" t="s">
        <v>11</v>
      </c>
      <c r="J1751" s="4" t="s">
        <v>42</v>
      </c>
      <c r="K1751" s="4"/>
      <c r="L1751" s="4" t="str">
        <f>VLOOKUP(A1751,'Customer Names'!$A$2:$B$2336,2,FALSE)</f>
        <v>Rotich</v>
      </c>
      <c r="M1751" s="4">
        <f>DATEDIF(E1751,$K$2,"y")</f>
        <v>21</v>
      </c>
      <c r="N1751" s="4">
        <f>VLOOKUP(A1751,'Medical Examinations'!$A$2:$B$2336,2,FALSE)</f>
        <v>27.9</v>
      </c>
      <c r="O1751" s="4">
        <f>VLOOKUP(A1751,'Medical Examinations'!$A$1:$J$2336,3,FALSE)</f>
        <v>6.02</v>
      </c>
      <c r="P1751" s="4" t="str">
        <f>VLOOKUP(A1751,'Medical Examinations'!$A$1:$J$2336,4,FALSE)</f>
        <v>No</v>
      </c>
      <c r="Q1751" s="4" t="str">
        <f>VLOOKUP(A1751,'Medical Examinations'!$A$1:$J$2336,5,FALSE)</f>
        <v>No</v>
      </c>
      <c r="R1751" s="4">
        <f>VLOOKUP(A1751,'Medical Examinations'!$A$1:$J$2336,7,FALSE)</f>
        <v>1</v>
      </c>
      <c r="S1751" s="4" t="str">
        <f>VLOOKUP(A1751,'Medical Examinations'!$A$1:$J$2336,6,FALSE)</f>
        <v>Yes</v>
      </c>
      <c r="T1751" s="4" t="str">
        <f>VLOOKUP(A1752,'Medical Examinations'!$A$1:$J$2336,8,FALSE)</f>
        <v>No</v>
      </c>
      <c r="U1751" s="4" t="str">
        <f>VLOOKUP(A1751,'Medical Examinations'!$A$1:$J$2336,9,FALSE)</f>
        <v>Overweight</v>
      </c>
      <c r="V1751" s="4" t="str">
        <f>VLOOKUP(A1751,'Medical Examinations'!$A$1:$J$2336,10,FALSE)</f>
        <v>Prediabetes</v>
      </c>
      <c r="W1751" s="4"/>
      <c r="X1751" s="4"/>
    </row>
    <row r="1752" spans="1:24" ht="15.75" thickBot="1" x14ac:dyDescent="0.3">
      <c r="A1752" s="4" t="s">
        <v>1786</v>
      </c>
      <c r="B1752" s="5">
        <v>1968</v>
      </c>
      <c r="C1752" s="4" t="s">
        <v>36</v>
      </c>
      <c r="D1752" s="5">
        <v>21</v>
      </c>
      <c r="E1752" s="5" t="str">
        <f>CONCATENATE(D1752," ",C1752," ",B1752)</f>
        <v>21 Oct 1968</v>
      </c>
      <c r="F1752" s="4" t="str">
        <f>IF(M1752&lt;=30,"20-30",IF(M1752&lt;=40,"31-40",IF(M1752&lt;=50,"41-50","51+")))</f>
        <v>51+</v>
      </c>
      <c r="G1752" s="19">
        <v>16903.5</v>
      </c>
      <c r="H1752" s="4" t="s">
        <v>11</v>
      </c>
      <c r="I1752" s="4" t="s">
        <v>12</v>
      </c>
      <c r="J1752" s="4" t="s">
        <v>23</v>
      </c>
      <c r="K1752" s="4"/>
      <c r="L1752" s="4" t="str">
        <f>VLOOKUP(A1752,'Customer Names'!$A$2:$B$2336,2,FALSE)</f>
        <v>Mason</v>
      </c>
      <c r="M1752" s="4">
        <f>DATEDIF(E1752,$K$2,"y")</f>
        <v>56</v>
      </c>
      <c r="N1752" s="4">
        <f>VLOOKUP(A1752,'Medical Examinations'!$A$2:$B$2336,2,FALSE)</f>
        <v>45.18</v>
      </c>
      <c r="O1752" s="4">
        <f>VLOOKUP(A1752,'Medical Examinations'!$A$1:$J$2336,3,FALSE)</f>
        <v>10.87</v>
      </c>
      <c r="P1752" s="4" t="str">
        <f>VLOOKUP(A1752,'Medical Examinations'!$A$1:$J$2336,4,FALSE)</f>
        <v>No</v>
      </c>
      <c r="Q1752" s="4" t="str">
        <f>VLOOKUP(A1752,'Medical Examinations'!$A$1:$J$2336,5,FALSE)</f>
        <v>No</v>
      </c>
      <c r="R1752" s="4">
        <f>VLOOKUP(A1752,'Medical Examinations'!$A$1:$J$2336,7,FALSE)</f>
        <v>0</v>
      </c>
      <c r="S1752" s="4" t="str">
        <f>VLOOKUP(A1752,'Medical Examinations'!$A$1:$J$2336,6,FALSE)</f>
        <v>No</v>
      </c>
      <c r="T1752" s="4" t="str">
        <f>VLOOKUP(A1753,'Medical Examinations'!$A$1:$J$2336,8,FALSE)</f>
        <v>No</v>
      </c>
      <c r="U1752" s="4" t="str">
        <f>VLOOKUP(A1752,'Medical Examinations'!$A$1:$J$2336,9,FALSE)</f>
        <v>Obesity</v>
      </c>
      <c r="V1752" s="4" t="str">
        <f>VLOOKUP(A1752,'Medical Examinations'!$A$1:$J$2336,10,FALSE)</f>
        <v>Diabetes</v>
      </c>
      <c r="W1752" s="4"/>
      <c r="X1752" s="4"/>
    </row>
    <row r="1753" spans="1:24" ht="15.75" thickBot="1" x14ac:dyDescent="0.3">
      <c r="A1753" s="4" t="s">
        <v>1787</v>
      </c>
      <c r="B1753" s="5">
        <v>1977</v>
      </c>
      <c r="C1753" s="4" t="s">
        <v>34</v>
      </c>
      <c r="D1753" s="5">
        <v>25</v>
      </c>
      <c r="E1753" s="5" t="str">
        <f>CONCATENATE(D1753," ",C1753," ",B1753)</f>
        <v>25 Aug 1977</v>
      </c>
      <c r="F1753" s="4" t="str">
        <f>IF(M1753&lt;=30,"20-30",IF(M1753&lt;=40,"31-40",IF(M1753&lt;=50,"41-50","51+")))</f>
        <v>41-50</v>
      </c>
      <c r="G1753" s="19">
        <v>16921.09</v>
      </c>
      <c r="H1753" s="4" t="s">
        <v>11</v>
      </c>
      <c r="I1753" s="4" t="s">
        <v>12</v>
      </c>
      <c r="J1753" s="4" t="s">
        <v>249</v>
      </c>
      <c r="K1753" s="4"/>
      <c r="L1753" s="4" t="str">
        <f>VLOOKUP(A1753,'Customer Names'!$A$2:$B$2336,2,FALSE)</f>
        <v>Mertz</v>
      </c>
      <c r="M1753" s="4">
        <f>DATEDIF(E1753,$K$2,"y")</f>
        <v>47</v>
      </c>
      <c r="N1753" s="4">
        <f>VLOOKUP(A1753,'Medical Examinations'!$A$2:$B$2336,2,FALSE)</f>
        <v>48.59</v>
      </c>
      <c r="O1753" s="4">
        <f>VLOOKUP(A1753,'Medical Examinations'!$A$1:$J$2336,3,FALSE)</f>
        <v>5.57</v>
      </c>
      <c r="P1753" s="4" t="str">
        <f>VLOOKUP(A1753,'Medical Examinations'!$A$1:$J$2336,4,FALSE)</f>
        <v>No</v>
      </c>
      <c r="Q1753" s="4" t="str">
        <f>VLOOKUP(A1753,'Medical Examinations'!$A$1:$J$2336,5,FALSE)</f>
        <v>No</v>
      </c>
      <c r="R1753" s="4">
        <f>VLOOKUP(A1753,'Medical Examinations'!$A$1:$J$2336,7,FALSE)</f>
        <v>0</v>
      </c>
      <c r="S1753" s="4" t="str">
        <f>VLOOKUP(A1753,'Medical Examinations'!$A$1:$J$2336,6,FALSE)</f>
        <v>No</v>
      </c>
      <c r="T1753" s="4" t="str">
        <f>VLOOKUP(A1754,'Medical Examinations'!$A$1:$J$2336,8,FALSE)</f>
        <v>No</v>
      </c>
      <c r="U1753" s="4" t="str">
        <f>VLOOKUP(A1753,'Medical Examinations'!$A$1:$J$2336,9,FALSE)</f>
        <v>Obesity</v>
      </c>
      <c r="V1753" s="4" t="str">
        <f>VLOOKUP(A1753,'Medical Examinations'!$A$1:$J$2336,10,FALSE)</f>
        <v>Normal</v>
      </c>
      <c r="W1753" s="4"/>
      <c r="X1753" s="4"/>
    </row>
    <row r="1754" spans="1:24" ht="15.75" thickBot="1" x14ac:dyDescent="0.3">
      <c r="A1754" s="4" t="s">
        <v>1788</v>
      </c>
      <c r="B1754" s="5">
        <v>1980</v>
      </c>
      <c r="C1754" s="4" t="s">
        <v>10</v>
      </c>
      <c r="D1754" s="5">
        <v>16</v>
      </c>
      <c r="E1754" s="5" t="str">
        <f>CONCATENATE(D1754," ",C1754," ",B1754)</f>
        <v>16 Jul 1980</v>
      </c>
      <c r="F1754" s="4" t="str">
        <f>IF(M1754&lt;=30,"20-30",IF(M1754&lt;=40,"31-40",IF(M1754&lt;=50,"41-50","51+")))</f>
        <v>41-50</v>
      </c>
      <c r="G1754" s="19">
        <v>16990.55</v>
      </c>
      <c r="H1754" s="4" t="s">
        <v>11</v>
      </c>
      <c r="I1754" s="4" t="s">
        <v>12</v>
      </c>
      <c r="J1754" s="4" t="s">
        <v>23</v>
      </c>
      <c r="K1754" s="4"/>
      <c r="L1754" s="4" t="str">
        <f>VLOOKUP(A1754,'Customer Names'!$A$2:$B$2336,2,FALSE)</f>
        <v>Bambauer</v>
      </c>
      <c r="M1754" s="4">
        <f>DATEDIF(E1754,$K$2,"y")</f>
        <v>44</v>
      </c>
      <c r="N1754" s="4">
        <f>VLOOKUP(A1754,'Medical Examinations'!$A$2:$B$2336,2,FALSE)</f>
        <v>51.72</v>
      </c>
      <c r="O1754" s="4">
        <f>VLOOKUP(A1754,'Medical Examinations'!$A$1:$J$2336,3,FALSE)</f>
        <v>5.09</v>
      </c>
      <c r="P1754" s="4" t="str">
        <f>VLOOKUP(A1754,'Medical Examinations'!$A$1:$J$2336,4,FALSE)</f>
        <v>No</v>
      </c>
      <c r="Q1754" s="4" t="str">
        <f>VLOOKUP(A1754,'Medical Examinations'!$A$1:$J$2336,5,FALSE)</f>
        <v>No</v>
      </c>
      <c r="R1754" s="4">
        <f>VLOOKUP(A1754,'Medical Examinations'!$A$1:$J$2336,7,FALSE)</f>
        <v>0</v>
      </c>
      <c r="S1754" s="4" t="str">
        <f>VLOOKUP(A1754,'Medical Examinations'!$A$1:$J$2336,6,FALSE)</f>
        <v>No</v>
      </c>
      <c r="T1754" s="4" t="str">
        <f>VLOOKUP(A1755,'Medical Examinations'!$A$1:$J$2336,8,FALSE)</f>
        <v>No</v>
      </c>
      <c r="U1754" s="4" t="str">
        <f>VLOOKUP(A1754,'Medical Examinations'!$A$1:$J$2336,9,FALSE)</f>
        <v>Obesity</v>
      </c>
      <c r="V1754" s="4" t="str">
        <f>VLOOKUP(A1754,'Medical Examinations'!$A$1:$J$2336,10,FALSE)</f>
        <v>Normal</v>
      </c>
      <c r="W1754" s="4"/>
      <c r="X1754" s="4"/>
    </row>
    <row r="1755" spans="1:24" ht="15.75" thickBot="1" x14ac:dyDescent="0.3">
      <c r="A1755" s="4" t="s">
        <v>1789</v>
      </c>
      <c r="B1755" s="5">
        <v>1971</v>
      </c>
      <c r="C1755" s="4" t="s">
        <v>34</v>
      </c>
      <c r="D1755" s="5">
        <v>22</v>
      </c>
      <c r="E1755" s="5" t="str">
        <f>CONCATENATE(D1755," ",C1755," ",B1755)</f>
        <v>22 Aug 1971</v>
      </c>
      <c r="F1755" s="4" t="str">
        <f>IF(M1755&lt;=30,"20-30",IF(M1755&lt;=40,"31-40",IF(M1755&lt;=50,"41-50","51+")))</f>
        <v>51+</v>
      </c>
      <c r="G1755" s="19">
        <v>17016.009999999998</v>
      </c>
      <c r="H1755" s="4" t="s">
        <v>11</v>
      </c>
      <c r="I1755" s="4" t="s">
        <v>11</v>
      </c>
      <c r="J1755" s="4" t="s">
        <v>249</v>
      </c>
      <c r="K1755" s="4"/>
      <c r="L1755" s="4" t="str">
        <f>VLOOKUP(A1755,'Customer Names'!$A$2:$B$2336,2,FALSE)</f>
        <v>McCartney</v>
      </c>
      <c r="M1755" s="4">
        <f>DATEDIF(E1755,$K$2,"y")</f>
        <v>53</v>
      </c>
      <c r="N1755" s="4">
        <f>VLOOKUP(A1755,'Medical Examinations'!$A$2:$B$2336,2,FALSE)</f>
        <v>47.13</v>
      </c>
      <c r="O1755" s="4">
        <f>VLOOKUP(A1755,'Medical Examinations'!$A$1:$J$2336,3,FALSE)</f>
        <v>8.6999999999999993</v>
      </c>
      <c r="P1755" s="4" t="str">
        <f>VLOOKUP(A1755,'Medical Examinations'!$A$1:$J$2336,4,FALSE)</f>
        <v>No</v>
      </c>
      <c r="Q1755" s="4" t="str">
        <f>VLOOKUP(A1755,'Medical Examinations'!$A$1:$J$2336,5,FALSE)</f>
        <v>No</v>
      </c>
      <c r="R1755" s="4">
        <f>VLOOKUP(A1755,'Medical Examinations'!$A$1:$J$2336,7,FALSE)</f>
        <v>0</v>
      </c>
      <c r="S1755" s="4" t="str">
        <f>VLOOKUP(A1755,'Medical Examinations'!$A$1:$J$2336,6,FALSE)</f>
        <v>No</v>
      </c>
      <c r="T1755" s="4" t="str">
        <f>VLOOKUP(A1756,'Medical Examinations'!$A$1:$J$2336,8,FALSE)</f>
        <v>Yes</v>
      </c>
      <c r="U1755" s="4" t="str">
        <f>VLOOKUP(A1755,'Medical Examinations'!$A$1:$J$2336,9,FALSE)</f>
        <v>Obesity</v>
      </c>
      <c r="V1755" s="4" t="str">
        <f>VLOOKUP(A1755,'Medical Examinations'!$A$1:$J$2336,10,FALSE)</f>
        <v>Diabetes</v>
      </c>
      <c r="W1755" s="4"/>
      <c r="X1755" s="4"/>
    </row>
    <row r="1756" spans="1:24" ht="15.75" thickBot="1" x14ac:dyDescent="0.3">
      <c r="A1756" s="4" t="s">
        <v>1790</v>
      </c>
      <c r="B1756" s="5">
        <v>1996</v>
      </c>
      <c r="C1756" s="4" t="s">
        <v>18</v>
      </c>
      <c r="D1756" s="5">
        <v>10</v>
      </c>
      <c r="E1756" s="5" t="str">
        <f>CONCATENATE(D1756," ",C1756," ",B1756)</f>
        <v>10 Jun 1996</v>
      </c>
      <c r="F1756" s="4" t="str">
        <f>IF(M1756&lt;=30,"20-30",IF(M1756&lt;=40,"31-40",IF(M1756&lt;=50,"41-50","51+")))</f>
        <v>20-30</v>
      </c>
      <c r="G1756" s="19">
        <v>17043.34</v>
      </c>
      <c r="H1756" s="4" t="s">
        <v>11</v>
      </c>
      <c r="I1756" s="4" t="s">
        <v>12</v>
      </c>
      <c r="J1756" s="4" t="s">
        <v>13</v>
      </c>
      <c r="K1756" s="4"/>
      <c r="L1756" s="4" t="str">
        <f>VLOOKUP(A1756,'Customer Names'!$A$2:$B$2336,2,FALSE)</f>
        <v>Bussiere</v>
      </c>
      <c r="M1756" s="4">
        <f>DATEDIF(E1756,$K$2,"y")</f>
        <v>28</v>
      </c>
      <c r="N1756" s="4">
        <f>VLOOKUP(A1756,'Medical Examinations'!$A$2:$B$2336,2,FALSE)</f>
        <v>27.06</v>
      </c>
      <c r="O1756" s="4">
        <f>VLOOKUP(A1756,'Medical Examinations'!$A$1:$J$2336,3,FALSE)</f>
        <v>5.74</v>
      </c>
      <c r="P1756" s="4" t="str">
        <f>VLOOKUP(A1756,'Medical Examinations'!$A$1:$J$2336,4,FALSE)</f>
        <v>Yes</v>
      </c>
      <c r="Q1756" s="4" t="str">
        <f>VLOOKUP(A1756,'Medical Examinations'!$A$1:$J$2336,5,FALSE)</f>
        <v>No</v>
      </c>
      <c r="R1756" s="4">
        <f>VLOOKUP(A1756,'Medical Examinations'!$A$1:$J$2336,7,FALSE)</f>
        <v>0</v>
      </c>
      <c r="S1756" s="4" t="str">
        <f>VLOOKUP(A1756,'Medical Examinations'!$A$1:$J$2336,6,FALSE)</f>
        <v>No</v>
      </c>
      <c r="T1756" s="4" t="str">
        <f>VLOOKUP(A1757,'Medical Examinations'!$A$1:$J$2336,8,FALSE)</f>
        <v>Yes</v>
      </c>
      <c r="U1756" s="4" t="str">
        <f>VLOOKUP(A1756,'Medical Examinations'!$A$1:$J$2336,9,FALSE)</f>
        <v>Overweight</v>
      </c>
      <c r="V1756" s="4" t="str">
        <f>VLOOKUP(A1756,'Medical Examinations'!$A$1:$J$2336,10,FALSE)</f>
        <v>Prediabetes</v>
      </c>
      <c r="W1756" s="4"/>
      <c r="X1756" s="4"/>
    </row>
    <row r="1757" spans="1:24" ht="15.75" thickBot="1" x14ac:dyDescent="0.3">
      <c r="A1757" s="4" t="s">
        <v>1791</v>
      </c>
      <c r="B1757" s="5">
        <v>2003</v>
      </c>
      <c r="C1757" s="4" t="s">
        <v>30</v>
      </c>
      <c r="D1757" s="5">
        <v>26</v>
      </c>
      <c r="E1757" s="5" t="str">
        <f>CONCATENATE(D1757," ",C1757," ",B1757)</f>
        <v>26 Dec 2003</v>
      </c>
      <c r="F1757" s="4" t="str">
        <f>IF(M1757&lt;=30,"20-30",IF(M1757&lt;=40,"31-40",IF(M1757&lt;=50,"41-50","51+")))</f>
        <v>20-30</v>
      </c>
      <c r="G1757" s="19">
        <v>17081.080000000002</v>
      </c>
      <c r="H1757" s="4" t="s">
        <v>11</v>
      </c>
      <c r="I1757" s="4" t="s">
        <v>11</v>
      </c>
      <c r="J1757" s="4" t="s">
        <v>42</v>
      </c>
      <c r="K1757" s="4"/>
      <c r="L1757" s="4" t="str">
        <f>VLOOKUP(A1757,'Customer Names'!$A$2:$B$2336,2,FALSE)</f>
        <v>Velez</v>
      </c>
      <c r="M1757" s="4">
        <f>DATEDIF(E1757,$K$2,"y")</f>
        <v>21</v>
      </c>
      <c r="N1757" s="4">
        <f>VLOOKUP(A1757,'Medical Examinations'!$A$2:$B$2336,2,FALSE)</f>
        <v>28.3</v>
      </c>
      <c r="O1757" s="4">
        <f>VLOOKUP(A1757,'Medical Examinations'!$A$1:$J$2336,3,FALSE)</f>
        <v>5.73</v>
      </c>
      <c r="P1757" s="4" t="str">
        <f>VLOOKUP(A1757,'Medical Examinations'!$A$1:$J$2336,4,FALSE)</f>
        <v>No</v>
      </c>
      <c r="Q1757" s="4" t="str">
        <f>VLOOKUP(A1757,'Medical Examinations'!$A$1:$J$2336,5,FALSE)</f>
        <v>No</v>
      </c>
      <c r="R1757" s="4">
        <f>VLOOKUP(A1757,'Medical Examinations'!$A$1:$J$2336,7,FALSE)</f>
        <v>1</v>
      </c>
      <c r="S1757" s="4" t="str">
        <f>VLOOKUP(A1757,'Medical Examinations'!$A$1:$J$2336,6,FALSE)</f>
        <v>Yes</v>
      </c>
      <c r="T1757" s="4" t="str">
        <f>VLOOKUP(A1758,'Medical Examinations'!$A$1:$J$2336,8,FALSE)</f>
        <v>Yes</v>
      </c>
      <c r="U1757" s="4" t="str">
        <f>VLOOKUP(A1757,'Medical Examinations'!$A$1:$J$2336,9,FALSE)</f>
        <v>Overweight</v>
      </c>
      <c r="V1757" s="4" t="str">
        <f>VLOOKUP(A1757,'Medical Examinations'!$A$1:$J$2336,10,FALSE)</f>
        <v>Prediabetes</v>
      </c>
      <c r="W1757" s="4"/>
      <c r="X1757" s="4"/>
    </row>
    <row r="1758" spans="1:24" ht="15.75" thickBot="1" x14ac:dyDescent="0.3">
      <c r="A1758" s="4" t="s">
        <v>1792</v>
      </c>
      <c r="B1758" s="5">
        <v>2002</v>
      </c>
      <c r="C1758" s="4" t="s">
        <v>18</v>
      </c>
      <c r="D1758" s="5">
        <v>28</v>
      </c>
      <c r="E1758" s="5" t="str">
        <f>CONCATENATE(D1758," ",C1758," ",B1758)</f>
        <v>28 Jun 2002</v>
      </c>
      <c r="F1758" s="4" t="str">
        <f>IF(M1758&lt;=30,"20-30",IF(M1758&lt;=40,"31-40",IF(M1758&lt;=50,"41-50","51+")))</f>
        <v>20-30</v>
      </c>
      <c r="G1758" s="19">
        <v>17085.27</v>
      </c>
      <c r="H1758" s="4" t="s">
        <v>11</v>
      </c>
      <c r="I1758" s="4" t="s">
        <v>12</v>
      </c>
      <c r="J1758" s="4" t="s">
        <v>13</v>
      </c>
      <c r="K1758" s="4"/>
      <c r="L1758" s="4" t="str">
        <f>VLOOKUP(A1758,'Customer Names'!$A$2:$B$2336,2,FALSE)</f>
        <v>Kieta</v>
      </c>
      <c r="M1758" s="4">
        <f>DATEDIF(E1758,$K$2,"y")</f>
        <v>22</v>
      </c>
      <c r="N1758" s="4">
        <f>VLOOKUP(A1758,'Medical Examinations'!$A$2:$B$2336,2,FALSE)</f>
        <v>26.84</v>
      </c>
      <c r="O1758" s="4">
        <f>VLOOKUP(A1758,'Medical Examinations'!$A$1:$J$2336,3,FALSE)</f>
        <v>6.5</v>
      </c>
      <c r="P1758" s="4" t="str">
        <f>VLOOKUP(A1758,'Medical Examinations'!$A$1:$J$2336,4,FALSE)</f>
        <v>No</v>
      </c>
      <c r="Q1758" s="4" t="str">
        <f>VLOOKUP(A1758,'Medical Examinations'!$A$1:$J$2336,5,FALSE)</f>
        <v>No</v>
      </c>
      <c r="R1758" s="4">
        <f>VLOOKUP(A1758,'Medical Examinations'!$A$1:$J$2336,7,FALSE)</f>
        <v>0</v>
      </c>
      <c r="S1758" s="4" t="str">
        <f>VLOOKUP(A1758,'Medical Examinations'!$A$1:$J$2336,6,FALSE)</f>
        <v>No</v>
      </c>
      <c r="T1758" s="4" t="str">
        <f>VLOOKUP(A1759,'Medical Examinations'!$A$1:$J$2336,8,FALSE)</f>
        <v>No</v>
      </c>
      <c r="U1758" s="4" t="str">
        <f>VLOOKUP(A1758,'Medical Examinations'!$A$1:$J$2336,9,FALSE)</f>
        <v>Overweight</v>
      </c>
      <c r="V1758" s="4" t="str">
        <f>VLOOKUP(A1758,'Medical Examinations'!$A$1:$J$2336,10,FALSE)</f>
        <v>Diabetes</v>
      </c>
      <c r="W1758" s="4"/>
      <c r="X1758" s="4"/>
    </row>
    <row r="1759" spans="1:24" ht="15.75" thickBot="1" x14ac:dyDescent="0.3">
      <c r="A1759" s="4" t="s">
        <v>1793</v>
      </c>
      <c r="B1759" s="5">
        <v>1998</v>
      </c>
      <c r="C1759" s="4" t="s">
        <v>18</v>
      </c>
      <c r="D1759" s="5">
        <v>3</v>
      </c>
      <c r="E1759" s="5" t="str">
        <f>CONCATENATE(D1759," ",C1759," ",B1759)</f>
        <v>3 Jun 1998</v>
      </c>
      <c r="F1759" s="4" t="str">
        <f>IF(M1759&lt;=30,"20-30",IF(M1759&lt;=40,"31-40",IF(M1759&lt;=50,"41-50","51+")))</f>
        <v>20-30</v>
      </c>
      <c r="G1759" s="19">
        <v>17128.43</v>
      </c>
      <c r="H1759" s="4" t="s">
        <v>11</v>
      </c>
      <c r="I1759" s="4" t="s">
        <v>12</v>
      </c>
      <c r="J1759" s="4" t="s">
        <v>168</v>
      </c>
      <c r="K1759" s="4"/>
      <c r="L1759" s="4" t="str">
        <f>VLOOKUP(A1759,'Customer Names'!$A$2:$B$2336,2,FALSE)</f>
        <v>Pak</v>
      </c>
      <c r="M1759" s="4">
        <f>DATEDIF(E1759,$K$2,"y")</f>
        <v>26</v>
      </c>
      <c r="N1759" s="4">
        <f>VLOOKUP(A1759,'Medical Examinations'!$A$2:$B$2336,2,FALSE)</f>
        <v>33.630000000000003</v>
      </c>
      <c r="O1759" s="4">
        <f>VLOOKUP(A1759,'Medical Examinations'!$A$1:$J$2336,3,FALSE)</f>
        <v>5.69</v>
      </c>
      <c r="P1759" s="4" t="str">
        <f>VLOOKUP(A1759,'Medical Examinations'!$A$1:$J$2336,4,FALSE)</f>
        <v>No</v>
      </c>
      <c r="Q1759" s="4" t="str">
        <f>VLOOKUP(A1759,'Medical Examinations'!$A$1:$J$2336,5,FALSE)</f>
        <v>No</v>
      </c>
      <c r="R1759" s="4">
        <f>VLOOKUP(A1759,'Medical Examinations'!$A$1:$J$2336,7,FALSE)</f>
        <v>1</v>
      </c>
      <c r="S1759" s="4" t="str">
        <f>VLOOKUP(A1759,'Medical Examinations'!$A$1:$J$2336,6,FALSE)</f>
        <v>No</v>
      </c>
      <c r="T1759" s="4" t="str">
        <f>VLOOKUP(A1760,'Medical Examinations'!$A$1:$J$2336,8,FALSE)</f>
        <v>No</v>
      </c>
      <c r="U1759" s="4" t="str">
        <f>VLOOKUP(A1759,'Medical Examinations'!$A$1:$J$2336,9,FALSE)</f>
        <v>Obesity</v>
      </c>
      <c r="V1759" s="4" t="str">
        <f>VLOOKUP(A1759,'Medical Examinations'!$A$1:$J$2336,10,FALSE)</f>
        <v>Normal</v>
      </c>
      <c r="W1759" s="4"/>
      <c r="X1759" s="4"/>
    </row>
    <row r="1760" spans="1:24" ht="15.75" thickBot="1" x14ac:dyDescent="0.3">
      <c r="A1760" s="4" t="s">
        <v>1794</v>
      </c>
      <c r="B1760" s="5">
        <v>1965</v>
      </c>
      <c r="C1760" s="4" t="s">
        <v>20</v>
      </c>
      <c r="D1760" s="5">
        <v>16</v>
      </c>
      <c r="E1760" s="5" t="str">
        <f>CONCATENATE(D1760," ",C1760," ",B1760)</f>
        <v>16 Sep 1965</v>
      </c>
      <c r="F1760" s="4" t="str">
        <f>IF(M1760&lt;=30,"20-30",IF(M1760&lt;=40,"31-40",IF(M1760&lt;=50,"41-50","51+")))</f>
        <v>51+</v>
      </c>
      <c r="G1760" s="19">
        <v>17172.27</v>
      </c>
      <c r="H1760" s="4" t="s">
        <v>11</v>
      </c>
      <c r="I1760" s="4" t="s">
        <v>11</v>
      </c>
      <c r="J1760" s="4" t="s">
        <v>535</v>
      </c>
      <c r="K1760" s="4"/>
      <c r="L1760" s="4" t="str">
        <f>VLOOKUP(A1760,'Customer Names'!$A$2:$B$2336,2,FALSE)</f>
        <v>Aziz</v>
      </c>
      <c r="M1760" s="4">
        <f>DATEDIF(E1760,$K$2,"y")</f>
        <v>59</v>
      </c>
      <c r="N1760" s="4">
        <f>VLOOKUP(A1760,'Medical Examinations'!$A$2:$B$2336,2,FALSE)</f>
        <v>42.66</v>
      </c>
      <c r="O1760" s="4">
        <f>VLOOKUP(A1760,'Medical Examinations'!$A$1:$J$2336,3,FALSE)</f>
        <v>10.44</v>
      </c>
      <c r="P1760" s="4" t="str">
        <f>VLOOKUP(A1760,'Medical Examinations'!$A$1:$J$2336,4,FALSE)</f>
        <v>No</v>
      </c>
      <c r="Q1760" s="4" t="str">
        <f>VLOOKUP(A1760,'Medical Examinations'!$A$1:$J$2336,5,FALSE)</f>
        <v>No</v>
      </c>
      <c r="R1760" s="4">
        <f>VLOOKUP(A1760,'Medical Examinations'!$A$1:$J$2336,7,FALSE)</f>
        <v>0</v>
      </c>
      <c r="S1760" s="4" t="str">
        <f>VLOOKUP(A1760,'Medical Examinations'!$A$1:$J$2336,6,FALSE)</f>
        <v>No</v>
      </c>
      <c r="T1760" s="4" t="str">
        <f>VLOOKUP(A1761,'Medical Examinations'!$A$1:$J$2336,8,FALSE)</f>
        <v>No</v>
      </c>
      <c r="U1760" s="4" t="str">
        <f>VLOOKUP(A1760,'Medical Examinations'!$A$1:$J$2336,9,FALSE)</f>
        <v>Obesity</v>
      </c>
      <c r="V1760" s="4" t="str">
        <f>VLOOKUP(A1760,'Medical Examinations'!$A$1:$J$2336,10,FALSE)</f>
        <v>Diabetes</v>
      </c>
      <c r="W1760" s="4"/>
      <c r="X1760" s="4"/>
    </row>
    <row r="1761" spans="1:24" ht="15.75" thickBot="1" x14ac:dyDescent="0.3">
      <c r="A1761" s="4" t="s">
        <v>1795</v>
      </c>
      <c r="B1761" s="5">
        <v>1964</v>
      </c>
      <c r="C1761" s="4" t="s">
        <v>18</v>
      </c>
      <c r="D1761" s="5">
        <v>7</v>
      </c>
      <c r="E1761" s="5" t="str">
        <f>CONCATENATE(D1761," ",C1761," ",B1761)</f>
        <v>7 Jun 1964</v>
      </c>
      <c r="F1761" s="4" t="str">
        <f>IF(M1761&lt;=30,"20-30",IF(M1761&lt;=40,"31-40",IF(M1761&lt;=50,"41-50","51+")))</f>
        <v>51+</v>
      </c>
      <c r="G1761" s="19">
        <v>17174.52</v>
      </c>
      <c r="H1761" s="4" t="s">
        <v>11</v>
      </c>
      <c r="I1761" s="4" t="s">
        <v>11</v>
      </c>
      <c r="J1761" s="4" t="s">
        <v>23</v>
      </c>
      <c r="K1761" s="4"/>
      <c r="L1761" s="4" t="str">
        <f>VLOOKUP(A1761,'Customer Names'!$A$2:$B$2336,2,FALSE)</f>
        <v>Drucker</v>
      </c>
      <c r="M1761" s="4">
        <f>DATEDIF(E1761,$K$2,"y")</f>
        <v>60</v>
      </c>
      <c r="N1761" s="4">
        <f>VLOOKUP(A1761,'Medical Examinations'!$A$2:$B$2336,2,FALSE)</f>
        <v>42.95</v>
      </c>
      <c r="O1761" s="4">
        <f>VLOOKUP(A1761,'Medical Examinations'!$A$1:$J$2336,3,FALSE)</f>
        <v>5.16</v>
      </c>
      <c r="P1761" s="4" t="str">
        <f>VLOOKUP(A1761,'Medical Examinations'!$A$1:$J$2336,4,FALSE)</f>
        <v>Yes</v>
      </c>
      <c r="Q1761" s="4" t="str">
        <f>VLOOKUP(A1761,'Medical Examinations'!$A$1:$J$2336,5,FALSE)</f>
        <v>No</v>
      </c>
      <c r="R1761" s="4">
        <f>VLOOKUP(A1761,'Medical Examinations'!$A$1:$J$2336,7,FALSE)</f>
        <v>1</v>
      </c>
      <c r="S1761" s="4" t="str">
        <f>VLOOKUP(A1761,'Medical Examinations'!$A$1:$J$2336,6,FALSE)</f>
        <v>No</v>
      </c>
      <c r="T1761" s="4" t="str">
        <f>VLOOKUP(A1762,'Medical Examinations'!$A$1:$J$2336,8,FALSE)</f>
        <v>Yes</v>
      </c>
      <c r="U1761" s="4" t="str">
        <f>VLOOKUP(A1761,'Medical Examinations'!$A$1:$J$2336,9,FALSE)</f>
        <v>Obesity</v>
      </c>
      <c r="V1761" s="4" t="str">
        <f>VLOOKUP(A1761,'Medical Examinations'!$A$1:$J$2336,10,FALSE)</f>
        <v>Normal</v>
      </c>
      <c r="W1761" s="4"/>
      <c r="X1761" s="4"/>
    </row>
    <row r="1762" spans="1:24" ht="15.75" thickBot="1" x14ac:dyDescent="0.3">
      <c r="A1762" s="4" t="s">
        <v>1796</v>
      </c>
      <c r="B1762" s="5">
        <v>2004</v>
      </c>
      <c r="C1762" s="4" t="s">
        <v>34</v>
      </c>
      <c r="D1762" s="5">
        <v>18</v>
      </c>
      <c r="E1762" s="5" t="str">
        <f>CONCATENATE(D1762," ",C1762," ",B1762)</f>
        <v>18 Aug 2004</v>
      </c>
      <c r="F1762" s="4" t="str">
        <f>IF(M1762&lt;=30,"20-30",IF(M1762&lt;=40,"31-40",IF(M1762&lt;=50,"41-50","51+")))</f>
        <v>20-30</v>
      </c>
      <c r="G1762" s="19">
        <v>17178.68</v>
      </c>
      <c r="H1762" s="4" t="s">
        <v>11</v>
      </c>
      <c r="I1762" s="4" t="s">
        <v>11</v>
      </c>
      <c r="J1762" s="4" t="s">
        <v>166</v>
      </c>
      <c r="K1762" s="4"/>
      <c r="L1762" s="4" t="str">
        <f>VLOOKUP(A1762,'Customer Names'!$A$2:$B$2336,2,FALSE)</f>
        <v>Fukuchi</v>
      </c>
      <c r="M1762" s="4">
        <f>DATEDIF(E1762,$K$2,"y")</f>
        <v>20</v>
      </c>
      <c r="N1762" s="4">
        <f>VLOOKUP(A1762,'Medical Examinations'!$A$2:$B$2336,2,FALSE)</f>
        <v>27.36</v>
      </c>
      <c r="O1762" s="4">
        <f>VLOOKUP(A1762,'Medical Examinations'!$A$1:$J$2336,3,FALSE)</f>
        <v>4.6500000000000004</v>
      </c>
      <c r="P1762" s="4" t="str">
        <f>VLOOKUP(A1762,'Medical Examinations'!$A$1:$J$2336,4,FALSE)</f>
        <v>No</v>
      </c>
      <c r="Q1762" s="4" t="str">
        <f>VLOOKUP(A1762,'Medical Examinations'!$A$1:$J$2336,5,FALSE)</f>
        <v>Yes</v>
      </c>
      <c r="R1762" s="4">
        <f>VLOOKUP(A1762,'Medical Examinations'!$A$1:$J$2336,7,FALSE)</f>
        <v>1</v>
      </c>
      <c r="S1762" s="4" t="str">
        <f>VLOOKUP(A1762,'Medical Examinations'!$A$1:$J$2336,6,FALSE)</f>
        <v>No</v>
      </c>
      <c r="T1762" s="4" t="str">
        <f>VLOOKUP(A1763,'Medical Examinations'!$A$1:$J$2336,8,FALSE)</f>
        <v>Yes</v>
      </c>
      <c r="U1762" s="4" t="str">
        <f>VLOOKUP(A1762,'Medical Examinations'!$A$1:$J$2336,9,FALSE)</f>
        <v>Overweight</v>
      </c>
      <c r="V1762" s="4" t="str">
        <f>VLOOKUP(A1762,'Medical Examinations'!$A$1:$J$2336,10,FALSE)</f>
        <v>Normal</v>
      </c>
      <c r="W1762" s="4"/>
      <c r="X1762" s="4"/>
    </row>
    <row r="1763" spans="1:24" ht="15.75" thickBot="1" x14ac:dyDescent="0.3">
      <c r="A1763" s="4" t="s">
        <v>1797</v>
      </c>
      <c r="B1763" s="5">
        <v>1982</v>
      </c>
      <c r="C1763" s="4" t="s">
        <v>36</v>
      </c>
      <c r="D1763" s="5">
        <v>22</v>
      </c>
      <c r="E1763" s="5" t="str">
        <f>CONCATENATE(D1763," ",C1763," ",B1763)</f>
        <v>22 Oct 1982</v>
      </c>
      <c r="F1763" s="4" t="str">
        <f>IF(M1763&lt;=30,"20-30",IF(M1763&lt;=40,"31-40",IF(M1763&lt;=50,"41-50","51+")))</f>
        <v>41-50</v>
      </c>
      <c r="G1763" s="19">
        <v>17179.52</v>
      </c>
      <c r="H1763" s="4" t="s">
        <v>11</v>
      </c>
      <c r="I1763" s="4" t="s">
        <v>16</v>
      </c>
      <c r="J1763" s="4" t="s">
        <v>13</v>
      </c>
      <c r="K1763" s="4"/>
      <c r="L1763" s="4" t="str">
        <f>VLOOKUP(A1763,'Customer Names'!$A$2:$B$2336,2,FALSE)</f>
        <v>Butler</v>
      </c>
      <c r="M1763" s="4">
        <f>DATEDIF(E1763,$K$2,"y")</f>
        <v>42</v>
      </c>
      <c r="N1763" s="4">
        <f>VLOOKUP(A1763,'Medical Examinations'!$A$2:$B$2336,2,FALSE)</f>
        <v>19.8</v>
      </c>
      <c r="O1763" s="4">
        <f>VLOOKUP(A1763,'Medical Examinations'!$A$1:$J$2336,3,FALSE)</f>
        <v>4.82</v>
      </c>
      <c r="P1763" s="4" t="str">
        <f>VLOOKUP(A1763,'Medical Examinations'!$A$1:$J$2336,4,FALSE)</f>
        <v>No</v>
      </c>
      <c r="Q1763" s="4" t="str">
        <f>VLOOKUP(A1763,'Medical Examinations'!$A$1:$J$2336,5,FALSE)</f>
        <v>No</v>
      </c>
      <c r="R1763" s="4">
        <f>VLOOKUP(A1763,'Medical Examinations'!$A$1:$J$2336,7,FALSE)</f>
        <v>0</v>
      </c>
      <c r="S1763" s="4" t="str">
        <f>VLOOKUP(A1763,'Medical Examinations'!$A$1:$J$2336,6,FALSE)</f>
        <v>No</v>
      </c>
      <c r="T1763" s="4" t="str">
        <f>VLOOKUP(A1764,'Medical Examinations'!$A$1:$J$2336,8,FALSE)</f>
        <v>No</v>
      </c>
      <c r="U1763" s="4" t="str">
        <f>VLOOKUP(A1763,'Medical Examinations'!$A$1:$J$2336,9,FALSE)</f>
        <v>Normal Weight</v>
      </c>
      <c r="V1763" s="4" t="str">
        <f>VLOOKUP(A1763,'Medical Examinations'!$A$1:$J$2336,10,FALSE)</f>
        <v>Normal</v>
      </c>
      <c r="W1763" s="4"/>
      <c r="X1763" s="4"/>
    </row>
    <row r="1764" spans="1:24" ht="15.75" thickBot="1" x14ac:dyDescent="0.3">
      <c r="A1764" s="4" t="s">
        <v>1798</v>
      </c>
      <c r="B1764" s="5">
        <v>1975</v>
      </c>
      <c r="C1764" s="4" t="s">
        <v>34</v>
      </c>
      <c r="D1764" s="5">
        <v>25</v>
      </c>
      <c r="E1764" s="5" t="str">
        <f>CONCATENATE(D1764," ",C1764," ",B1764)</f>
        <v>25 Aug 1975</v>
      </c>
      <c r="F1764" s="4" t="str">
        <f>IF(M1764&lt;=30,"20-30",IF(M1764&lt;=40,"31-40",IF(M1764&lt;=50,"41-50","51+")))</f>
        <v>41-50</v>
      </c>
      <c r="G1764" s="19">
        <v>17253.43</v>
      </c>
      <c r="H1764" s="4" t="s">
        <v>11</v>
      </c>
      <c r="I1764" s="4" t="s">
        <v>12</v>
      </c>
      <c r="J1764" s="4" t="s">
        <v>535</v>
      </c>
      <c r="K1764" s="4"/>
      <c r="L1764" s="4" t="str">
        <f>VLOOKUP(A1764,'Customer Names'!$A$2:$B$2336,2,FALSE)</f>
        <v>Szolosi</v>
      </c>
      <c r="M1764" s="4">
        <f>DATEDIF(E1764,$K$2,"y")</f>
        <v>49</v>
      </c>
      <c r="N1764" s="4">
        <f>VLOOKUP(A1764,'Medical Examinations'!$A$2:$B$2336,2,FALSE)</f>
        <v>49.07</v>
      </c>
      <c r="O1764" s="4">
        <f>VLOOKUP(A1764,'Medical Examinations'!$A$1:$J$2336,3,FALSE)</f>
        <v>9.08</v>
      </c>
      <c r="P1764" s="4" t="str">
        <f>VLOOKUP(A1764,'Medical Examinations'!$A$1:$J$2336,4,FALSE)</f>
        <v>Yes</v>
      </c>
      <c r="Q1764" s="4" t="str">
        <f>VLOOKUP(A1764,'Medical Examinations'!$A$1:$J$2336,5,FALSE)</f>
        <v>No</v>
      </c>
      <c r="R1764" s="4">
        <f>VLOOKUP(A1764,'Medical Examinations'!$A$1:$J$2336,7,FALSE)</f>
        <v>1</v>
      </c>
      <c r="S1764" s="4" t="str">
        <f>VLOOKUP(A1764,'Medical Examinations'!$A$1:$J$2336,6,FALSE)</f>
        <v>No</v>
      </c>
      <c r="T1764" s="4" t="str">
        <f>VLOOKUP(A1765,'Medical Examinations'!$A$1:$J$2336,8,FALSE)</f>
        <v>No</v>
      </c>
      <c r="U1764" s="4" t="str">
        <f>VLOOKUP(A1764,'Medical Examinations'!$A$1:$J$2336,9,FALSE)</f>
        <v>Obesity</v>
      </c>
      <c r="V1764" s="4" t="str">
        <f>VLOOKUP(A1764,'Medical Examinations'!$A$1:$J$2336,10,FALSE)</f>
        <v>Diabetes</v>
      </c>
      <c r="W1764" s="4"/>
      <c r="X1764" s="4"/>
    </row>
    <row r="1765" spans="1:24" ht="15.75" thickBot="1" x14ac:dyDescent="0.3">
      <c r="A1765" s="4" t="s">
        <v>1799</v>
      </c>
      <c r="B1765" s="5">
        <v>1963</v>
      </c>
      <c r="C1765" s="4" t="s">
        <v>10</v>
      </c>
      <c r="D1765" s="5">
        <v>12</v>
      </c>
      <c r="E1765" s="5" t="str">
        <f>CONCATENATE(D1765," ",C1765," ",B1765)</f>
        <v>12 Jul 1963</v>
      </c>
      <c r="F1765" s="4" t="str">
        <f>IF(M1765&lt;=30,"20-30",IF(M1765&lt;=40,"31-40",IF(M1765&lt;=50,"41-50","51+")))</f>
        <v>51+</v>
      </c>
      <c r="G1765" s="19">
        <v>17337.580000000002</v>
      </c>
      <c r="H1765" s="4" t="s">
        <v>11</v>
      </c>
      <c r="I1765" s="4" t="s">
        <v>12</v>
      </c>
      <c r="J1765" s="4" t="s">
        <v>249</v>
      </c>
      <c r="K1765" s="4"/>
      <c r="L1765" s="4" t="str">
        <f>VLOOKUP(A1765,'Customer Names'!$A$2:$B$2336,2,FALSE)</f>
        <v>Eusebio</v>
      </c>
      <c r="M1765" s="4">
        <f>DATEDIF(E1765,$K$2,"y")</f>
        <v>61</v>
      </c>
      <c r="N1765" s="4">
        <f>VLOOKUP(A1765,'Medical Examinations'!$A$2:$B$2336,2,FALSE)</f>
        <v>42.02</v>
      </c>
      <c r="O1765" s="4">
        <f>VLOOKUP(A1765,'Medical Examinations'!$A$1:$J$2336,3,FALSE)</f>
        <v>9.9499999999999993</v>
      </c>
      <c r="P1765" s="4" t="str">
        <f>VLOOKUP(A1765,'Medical Examinations'!$A$1:$J$2336,4,FALSE)</f>
        <v>Yes</v>
      </c>
      <c r="Q1765" s="4" t="str">
        <f>VLOOKUP(A1765,'Medical Examinations'!$A$1:$J$2336,5,FALSE)</f>
        <v>No</v>
      </c>
      <c r="R1765" s="4">
        <f>VLOOKUP(A1765,'Medical Examinations'!$A$1:$J$2336,7,FALSE)</f>
        <v>1</v>
      </c>
      <c r="S1765" s="4" t="str">
        <f>VLOOKUP(A1765,'Medical Examinations'!$A$1:$J$2336,6,FALSE)</f>
        <v>Yes</v>
      </c>
      <c r="T1765" s="4" t="str">
        <f>VLOOKUP(A1766,'Medical Examinations'!$A$1:$J$2336,8,FALSE)</f>
        <v>Yes</v>
      </c>
      <c r="U1765" s="4" t="str">
        <f>VLOOKUP(A1765,'Medical Examinations'!$A$1:$J$2336,9,FALSE)</f>
        <v>Obesity</v>
      </c>
      <c r="V1765" s="4" t="str">
        <f>VLOOKUP(A1765,'Medical Examinations'!$A$1:$J$2336,10,FALSE)</f>
        <v>Diabetes</v>
      </c>
      <c r="W1765" s="4"/>
      <c r="X1765" s="4"/>
    </row>
    <row r="1766" spans="1:24" ht="15.75" thickBot="1" x14ac:dyDescent="0.3">
      <c r="A1766" s="4" t="s">
        <v>1800</v>
      </c>
      <c r="B1766" s="5">
        <v>2003</v>
      </c>
      <c r="C1766" s="4" t="s">
        <v>15</v>
      </c>
      <c r="D1766" s="5">
        <v>1</v>
      </c>
      <c r="E1766" s="5" t="str">
        <f>CONCATENATE(D1766," ",C1766," ",B1766)</f>
        <v>1 Nov 2003</v>
      </c>
      <c r="F1766" s="4" t="str">
        <f>IF(M1766&lt;=30,"20-30",IF(M1766&lt;=40,"31-40",IF(M1766&lt;=50,"41-50","51+")))</f>
        <v>20-30</v>
      </c>
      <c r="G1766" s="19">
        <v>17352.68</v>
      </c>
      <c r="H1766" s="4" t="s">
        <v>11</v>
      </c>
      <c r="I1766" s="4" t="s">
        <v>12</v>
      </c>
      <c r="J1766" s="4" t="s">
        <v>23</v>
      </c>
      <c r="K1766" s="4"/>
      <c r="L1766" s="4" t="str">
        <f>VLOOKUP(A1766,'Customer Names'!$A$2:$B$2336,2,FALSE)</f>
        <v>Klein</v>
      </c>
      <c r="M1766" s="4">
        <f>DATEDIF(E1766,$K$2,"y")</f>
        <v>21</v>
      </c>
      <c r="N1766" s="4">
        <f>VLOOKUP(A1766,'Medical Examinations'!$A$2:$B$2336,2,FALSE)</f>
        <v>29.07</v>
      </c>
      <c r="O1766" s="4">
        <f>VLOOKUP(A1766,'Medical Examinations'!$A$1:$J$2336,3,FALSE)</f>
        <v>5.12</v>
      </c>
      <c r="P1766" s="4" t="str">
        <f>VLOOKUP(A1766,'Medical Examinations'!$A$1:$J$2336,4,FALSE)</f>
        <v>No</v>
      </c>
      <c r="Q1766" s="4" t="str">
        <f>VLOOKUP(A1766,'Medical Examinations'!$A$1:$J$2336,5,FALSE)</f>
        <v>No</v>
      </c>
      <c r="R1766" s="4">
        <f>VLOOKUP(A1766,'Medical Examinations'!$A$1:$J$2336,7,FALSE)</f>
        <v>1</v>
      </c>
      <c r="S1766" s="4" t="str">
        <f>VLOOKUP(A1766,'Medical Examinations'!$A$1:$J$2336,6,FALSE)</f>
        <v>Yes</v>
      </c>
      <c r="T1766" s="4" t="str">
        <f>VLOOKUP(A1767,'Medical Examinations'!$A$1:$J$2336,8,FALSE)</f>
        <v>Yes</v>
      </c>
      <c r="U1766" s="4" t="str">
        <f>VLOOKUP(A1766,'Medical Examinations'!$A$1:$J$2336,9,FALSE)</f>
        <v>Overweight</v>
      </c>
      <c r="V1766" s="4" t="str">
        <f>VLOOKUP(A1766,'Medical Examinations'!$A$1:$J$2336,10,FALSE)</f>
        <v>Normal</v>
      </c>
      <c r="W1766" s="4"/>
      <c r="X1766" s="4"/>
    </row>
    <row r="1767" spans="1:24" ht="15.75" thickBot="1" x14ac:dyDescent="0.3">
      <c r="A1767" s="4" t="s">
        <v>1801</v>
      </c>
      <c r="B1767" s="5">
        <v>1992</v>
      </c>
      <c r="C1767" s="4" t="s">
        <v>36</v>
      </c>
      <c r="D1767" s="5">
        <v>18</v>
      </c>
      <c r="E1767" s="5" t="str">
        <f>CONCATENATE(D1767," ",C1767," ",B1767)</f>
        <v>18 Oct 1992</v>
      </c>
      <c r="F1767" s="4" t="str">
        <f>IF(M1767&lt;=30,"20-30",IF(M1767&lt;=40,"31-40",IF(M1767&lt;=50,"41-50","51+")))</f>
        <v>31-40</v>
      </c>
      <c r="G1767" s="19">
        <v>17361.77</v>
      </c>
      <c r="H1767" s="4" t="s">
        <v>11</v>
      </c>
      <c r="I1767" s="4" t="s">
        <v>16</v>
      </c>
      <c r="J1767" s="4" t="s">
        <v>23</v>
      </c>
      <c r="K1767" s="4"/>
      <c r="L1767" s="4" t="str">
        <f>VLOOKUP(A1767,'Customer Names'!$A$2:$B$2336,2,FALSE)</f>
        <v>Ferguson</v>
      </c>
      <c r="M1767" s="4">
        <f>DATEDIF(E1767,$K$2,"y")</f>
        <v>32</v>
      </c>
      <c r="N1767" s="4">
        <f>VLOOKUP(A1767,'Medical Examinations'!$A$2:$B$2336,2,FALSE)</f>
        <v>22.99</v>
      </c>
      <c r="O1767" s="4">
        <f>VLOOKUP(A1767,'Medical Examinations'!$A$1:$J$2336,3,FALSE)</f>
        <v>6.29</v>
      </c>
      <c r="P1767" s="4" t="str">
        <f>VLOOKUP(A1767,'Medical Examinations'!$A$1:$J$2336,4,FALSE)</f>
        <v>No</v>
      </c>
      <c r="Q1767" s="4" t="str">
        <f>VLOOKUP(A1767,'Medical Examinations'!$A$1:$J$2336,5,FALSE)</f>
        <v>No</v>
      </c>
      <c r="R1767" s="4">
        <f>VLOOKUP(A1767,'Medical Examinations'!$A$1:$J$2336,7,FALSE)</f>
        <v>1</v>
      </c>
      <c r="S1767" s="4" t="str">
        <f>VLOOKUP(A1767,'Medical Examinations'!$A$1:$J$2336,6,FALSE)</f>
        <v>No</v>
      </c>
      <c r="T1767" s="4" t="str">
        <f>VLOOKUP(A1768,'Medical Examinations'!$A$1:$J$2336,8,FALSE)</f>
        <v>Yes</v>
      </c>
      <c r="U1767" s="4" t="str">
        <f>VLOOKUP(A1767,'Medical Examinations'!$A$1:$J$2336,9,FALSE)</f>
        <v>Normal Weight</v>
      </c>
      <c r="V1767" s="4" t="str">
        <f>VLOOKUP(A1767,'Medical Examinations'!$A$1:$J$2336,10,FALSE)</f>
        <v>Prediabetes</v>
      </c>
      <c r="W1767" s="4"/>
      <c r="X1767" s="4"/>
    </row>
    <row r="1768" spans="1:24" ht="15.75" thickBot="1" x14ac:dyDescent="0.3">
      <c r="A1768" s="4" t="s">
        <v>1802</v>
      </c>
      <c r="B1768" s="5">
        <v>2003</v>
      </c>
      <c r="C1768" s="4" t="s">
        <v>15</v>
      </c>
      <c r="D1768" s="5">
        <v>2</v>
      </c>
      <c r="E1768" s="5" t="str">
        <f>CONCATENATE(D1768," ",C1768," ",B1768)</f>
        <v>2 Nov 2003</v>
      </c>
      <c r="F1768" s="4" t="str">
        <f>IF(M1768&lt;=30,"20-30",IF(M1768&lt;=40,"31-40",IF(M1768&lt;=50,"41-50","51+")))</f>
        <v>20-30</v>
      </c>
      <c r="G1768" s="19">
        <v>17468.98</v>
      </c>
      <c r="H1768" s="4" t="s">
        <v>11</v>
      </c>
      <c r="I1768" s="4" t="s">
        <v>16</v>
      </c>
      <c r="J1768" s="4" t="s">
        <v>23</v>
      </c>
      <c r="K1768" s="4"/>
      <c r="L1768" s="4" t="str">
        <f>VLOOKUP(A1768,'Customer Names'!$A$2:$B$2336,2,FALSE)</f>
        <v>Strong</v>
      </c>
      <c r="M1768" s="4">
        <f>DATEDIF(E1768,$K$2,"y")</f>
        <v>21</v>
      </c>
      <c r="N1768" s="4">
        <f>VLOOKUP(A1768,'Medical Examinations'!$A$2:$B$2336,2,FALSE)</f>
        <v>28.31</v>
      </c>
      <c r="O1768" s="4">
        <f>VLOOKUP(A1768,'Medical Examinations'!$A$1:$J$2336,3,FALSE)</f>
        <v>6.29</v>
      </c>
      <c r="P1768" s="4" t="str">
        <f>VLOOKUP(A1768,'Medical Examinations'!$A$1:$J$2336,4,FALSE)</f>
        <v>No</v>
      </c>
      <c r="Q1768" s="4" t="str">
        <f>VLOOKUP(A1768,'Medical Examinations'!$A$1:$J$2336,5,FALSE)</f>
        <v>No</v>
      </c>
      <c r="R1768" s="4">
        <f>VLOOKUP(A1768,'Medical Examinations'!$A$1:$J$2336,7,FALSE)</f>
        <v>1</v>
      </c>
      <c r="S1768" s="4" t="str">
        <f>VLOOKUP(A1768,'Medical Examinations'!$A$1:$J$2336,6,FALSE)</f>
        <v>Yes</v>
      </c>
      <c r="T1768" s="4" t="str">
        <f>VLOOKUP(A1769,'Medical Examinations'!$A$1:$J$2336,8,FALSE)</f>
        <v>No</v>
      </c>
      <c r="U1768" s="4" t="str">
        <f>VLOOKUP(A1768,'Medical Examinations'!$A$1:$J$2336,9,FALSE)</f>
        <v>Overweight</v>
      </c>
      <c r="V1768" s="4" t="str">
        <f>VLOOKUP(A1768,'Medical Examinations'!$A$1:$J$2336,10,FALSE)</f>
        <v>Prediabetes</v>
      </c>
      <c r="W1768" s="4"/>
      <c r="X1768" s="4"/>
    </row>
    <row r="1769" spans="1:24" ht="15.75" thickBot="1" x14ac:dyDescent="0.3">
      <c r="A1769" s="4" t="s">
        <v>1803</v>
      </c>
      <c r="B1769" s="5">
        <v>1971</v>
      </c>
      <c r="C1769" s="4" t="s">
        <v>18</v>
      </c>
      <c r="D1769" s="5">
        <v>8</v>
      </c>
      <c r="E1769" s="5" t="str">
        <f>CONCATENATE(D1769," ",C1769," ",B1769)</f>
        <v>8 Jun 1971</v>
      </c>
      <c r="F1769" s="4" t="str">
        <f>IF(M1769&lt;=30,"20-30",IF(M1769&lt;=40,"31-40",IF(M1769&lt;=50,"41-50","51+")))</f>
        <v>51+</v>
      </c>
      <c r="G1769" s="19">
        <v>17479.53</v>
      </c>
      <c r="H1769" s="4" t="s">
        <v>16</v>
      </c>
      <c r="I1769" s="4" t="s">
        <v>16</v>
      </c>
      <c r="J1769" s="4" t="s">
        <v>23</v>
      </c>
      <c r="K1769" s="4"/>
      <c r="L1769" s="4" t="str">
        <f>VLOOKUP(A1769,'Customer Names'!$A$2:$B$2336,2,FALSE)</f>
        <v>Dumke</v>
      </c>
      <c r="M1769" s="4">
        <f>DATEDIF(E1769,$K$2,"y")</f>
        <v>53</v>
      </c>
      <c r="N1769" s="4">
        <f>VLOOKUP(A1769,'Medical Examinations'!$A$2:$B$2336,2,FALSE)</f>
        <v>49.15</v>
      </c>
      <c r="O1769" s="4">
        <f>VLOOKUP(A1769,'Medical Examinations'!$A$1:$J$2336,3,FALSE)</f>
        <v>8.08</v>
      </c>
      <c r="P1769" s="4" t="str">
        <f>VLOOKUP(A1769,'Medical Examinations'!$A$1:$J$2336,4,FALSE)</f>
        <v>No</v>
      </c>
      <c r="Q1769" s="4" t="str">
        <f>VLOOKUP(A1769,'Medical Examinations'!$A$1:$J$2336,5,FALSE)</f>
        <v>No</v>
      </c>
      <c r="R1769" s="4">
        <f>VLOOKUP(A1769,'Medical Examinations'!$A$1:$J$2336,7,FALSE)</f>
        <v>0</v>
      </c>
      <c r="S1769" s="4" t="str">
        <f>VLOOKUP(A1769,'Medical Examinations'!$A$1:$J$2336,6,FALSE)</f>
        <v>No</v>
      </c>
      <c r="T1769" s="4" t="str">
        <f>VLOOKUP(A1770,'Medical Examinations'!$A$1:$J$2336,8,FALSE)</f>
        <v>Yes</v>
      </c>
      <c r="U1769" s="4" t="str">
        <f>VLOOKUP(A1769,'Medical Examinations'!$A$1:$J$2336,9,FALSE)</f>
        <v>Obesity</v>
      </c>
      <c r="V1769" s="4" t="str">
        <f>VLOOKUP(A1769,'Medical Examinations'!$A$1:$J$2336,10,FALSE)</f>
        <v>Diabetes</v>
      </c>
      <c r="W1769" s="4"/>
      <c r="X1769" s="4"/>
    </row>
    <row r="1770" spans="1:24" ht="15.75" thickBot="1" x14ac:dyDescent="0.3">
      <c r="A1770" s="4" t="s">
        <v>1804</v>
      </c>
      <c r="B1770" s="5">
        <v>1990</v>
      </c>
      <c r="C1770" s="4" t="s">
        <v>30</v>
      </c>
      <c r="D1770" s="5">
        <v>29</v>
      </c>
      <c r="E1770" s="5" t="str">
        <f>CONCATENATE(D1770," ",C1770," ",B1770)</f>
        <v>29 Dec 1990</v>
      </c>
      <c r="F1770" s="4" t="str">
        <f>IF(M1770&lt;=30,"20-30",IF(M1770&lt;=40,"31-40",IF(M1770&lt;=50,"41-50","51+")))</f>
        <v>31-40</v>
      </c>
      <c r="G1770" s="19">
        <v>17496.310000000001</v>
      </c>
      <c r="H1770" s="4" t="s">
        <v>16</v>
      </c>
      <c r="I1770" s="4" t="s">
        <v>11</v>
      </c>
      <c r="J1770" s="4" t="s">
        <v>42</v>
      </c>
      <c r="K1770" s="4"/>
      <c r="L1770" s="4" t="str">
        <f>VLOOKUP(A1770,'Customer Names'!$A$2:$B$2336,2,FALSE)</f>
        <v>Malone</v>
      </c>
      <c r="M1770" s="4">
        <f>DATEDIF(E1770,$K$2,"y")</f>
        <v>34</v>
      </c>
      <c r="N1770" s="4">
        <f>VLOOKUP(A1770,'Medical Examinations'!$A$2:$B$2336,2,FALSE)</f>
        <v>24.6</v>
      </c>
      <c r="O1770" s="4">
        <f>VLOOKUP(A1770,'Medical Examinations'!$A$1:$J$2336,3,FALSE)</f>
        <v>4.8099999999999996</v>
      </c>
      <c r="P1770" s="4" t="str">
        <f>VLOOKUP(A1770,'Medical Examinations'!$A$1:$J$2336,4,FALSE)</f>
        <v>No</v>
      </c>
      <c r="Q1770" s="4" t="str">
        <f>VLOOKUP(A1770,'Medical Examinations'!$A$1:$J$2336,5,FALSE)</f>
        <v>No</v>
      </c>
      <c r="R1770" s="4">
        <f>VLOOKUP(A1770,'Medical Examinations'!$A$1:$J$2336,7,FALSE)</f>
        <v>0</v>
      </c>
      <c r="S1770" s="4" t="str">
        <f>VLOOKUP(A1770,'Medical Examinations'!$A$1:$J$2336,6,FALSE)</f>
        <v>No</v>
      </c>
      <c r="T1770" s="4" t="str">
        <f>VLOOKUP(A1771,'Medical Examinations'!$A$1:$J$2336,8,FALSE)</f>
        <v>No</v>
      </c>
      <c r="U1770" s="4" t="str">
        <f>VLOOKUP(A1770,'Medical Examinations'!$A$1:$J$2336,9,FALSE)</f>
        <v>Normal Weight</v>
      </c>
      <c r="V1770" s="4" t="str">
        <f>VLOOKUP(A1770,'Medical Examinations'!$A$1:$J$2336,10,FALSE)</f>
        <v>Normal</v>
      </c>
      <c r="W1770" s="4"/>
      <c r="X1770" s="4"/>
    </row>
    <row r="1771" spans="1:24" ht="15.75" thickBot="1" x14ac:dyDescent="0.3">
      <c r="A1771" s="4" t="s">
        <v>1805</v>
      </c>
      <c r="B1771" s="5">
        <v>1965</v>
      </c>
      <c r="C1771" s="4" t="s">
        <v>18</v>
      </c>
      <c r="D1771" s="5">
        <v>16</v>
      </c>
      <c r="E1771" s="5" t="str">
        <f>CONCATENATE(D1771," ",C1771," ",B1771)</f>
        <v>16 Jun 1965</v>
      </c>
      <c r="F1771" s="4" t="str">
        <f>IF(M1771&lt;=30,"20-30",IF(M1771&lt;=40,"31-40",IF(M1771&lt;=50,"41-50","51+")))</f>
        <v>51+</v>
      </c>
      <c r="G1771" s="19">
        <v>17505.650000000001</v>
      </c>
      <c r="H1771" s="4" t="s">
        <v>16</v>
      </c>
      <c r="I1771" s="4" t="s">
        <v>11</v>
      </c>
      <c r="J1771" s="4" t="s">
        <v>249</v>
      </c>
      <c r="K1771" s="4"/>
      <c r="L1771" s="4" t="str">
        <f>VLOOKUP(A1771,'Customer Names'!$A$2:$B$2336,2,FALSE)</f>
        <v>Lowe</v>
      </c>
      <c r="M1771" s="4">
        <f>DATEDIF(E1771,$K$2,"y")</f>
        <v>59</v>
      </c>
      <c r="N1771" s="4">
        <f>VLOOKUP(A1771,'Medical Examinations'!$A$2:$B$2336,2,FALSE)</f>
        <v>44.03</v>
      </c>
      <c r="O1771" s="4">
        <f>VLOOKUP(A1771,'Medical Examinations'!$A$1:$J$2336,3,FALSE)</f>
        <v>9.36</v>
      </c>
      <c r="P1771" s="4" t="str">
        <f>VLOOKUP(A1771,'Medical Examinations'!$A$1:$J$2336,4,FALSE)</f>
        <v>No</v>
      </c>
      <c r="Q1771" s="4" t="str">
        <f>VLOOKUP(A1771,'Medical Examinations'!$A$1:$J$2336,5,FALSE)</f>
        <v>No</v>
      </c>
      <c r="R1771" s="4">
        <f>VLOOKUP(A1771,'Medical Examinations'!$A$1:$J$2336,7,FALSE)</f>
        <v>0</v>
      </c>
      <c r="S1771" s="4" t="str">
        <f>VLOOKUP(A1771,'Medical Examinations'!$A$1:$J$2336,6,FALSE)</f>
        <v>No</v>
      </c>
      <c r="T1771" s="4" t="str">
        <f>VLOOKUP(A1772,'Medical Examinations'!$A$1:$J$2336,8,FALSE)</f>
        <v>No</v>
      </c>
      <c r="U1771" s="4" t="str">
        <f>VLOOKUP(A1771,'Medical Examinations'!$A$1:$J$2336,9,FALSE)</f>
        <v>Obesity</v>
      </c>
      <c r="V1771" s="4" t="str">
        <f>VLOOKUP(A1771,'Medical Examinations'!$A$1:$J$2336,10,FALSE)</f>
        <v>Diabetes</v>
      </c>
      <c r="W1771" s="4"/>
      <c r="X1771" s="4"/>
    </row>
    <row r="1772" spans="1:24" ht="15.75" thickBot="1" x14ac:dyDescent="0.3">
      <c r="A1772" s="4" t="s">
        <v>1806</v>
      </c>
      <c r="B1772" s="5">
        <v>1968</v>
      </c>
      <c r="C1772" s="4" t="s">
        <v>10</v>
      </c>
      <c r="D1772" s="5">
        <v>12</v>
      </c>
      <c r="E1772" s="5" t="str">
        <f>CONCATENATE(D1772," ",C1772," ",B1772)</f>
        <v>12 Jul 1968</v>
      </c>
      <c r="F1772" s="4" t="str">
        <f>IF(M1772&lt;=30,"20-30",IF(M1772&lt;=40,"31-40",IF(M1772&lt;=50,"41-50","51+")))</f>
        <v>51+</v>
      </c>
      <c r="G1772" s="19">
        <v>17507.47</v>
      </c>
      <c r="H1772" s="4" t="s">
        <v>16</v>
      </c>
      <c r="I1772" s="4" t="s">
        <v>16</v>
      </c>
      <c r="J1772" s="4" t="s">
        <v>535</v>
      </c>
      <c r="K1772" s="4"/>
      <c r="L1772" s="4" t="str">
        <f>VLOOKUP(A1772,'Customer Names'!$A$2:$B$2336,2,FALSE)</f>
        <v>Ellgass</v>
      </c>
      <c r="M1772" s="4">
        <f>DATEDIF(E1772,$K$2,"y")</f>
        <v>56</v>
      </c>
      <c r="N1772" s="4">
        <f>VLOOKUP(A1772,'Medical Examinations'!$A$2:$B$2336,2,FALSE)</f>
        <v>45.92</v>
      </c>
      <c r="O1772" s="4">
        <f>VLOOKUP(A1772,'Medical Examinations'!$A$1:$J$2336,3,FALSE)</f>
        <v>9.51</v>
      </c>
      <c r="P1772" s="4" t="str">
        <f>VLOOKUP(A1772,'Medical Examinations'!$A$1:$J$2336,4,FALSE)</f>
        <v>No</v>
      </c>
      <c r="Q1772" s="4" t="str">
        <f>VLOOKUP(A1772,'Medical Examinations'!$A$1:$J$2336,5,FALSE)</f>
        <v>No</v>
      </c>
      <c r="R1772" s="4">
        <f>VLOOKUP(A1772,'Medical Examinations'!$A$1:$J$2336,7,FALSE)</f>
        <v>0</v>
      </c>
      <c r="S1772" s="4" t="str">
        <f>VLOOKUP(A1772,'Medical Examinations'!$A$1:$J$2336,6,FALSE)</f>
        <v>No</v>
      </c>
      <c r="T1772" s="4" t="str">
        <f>VLOOKUP(A1773,'Medical Examinations'!$A$1:$J$2336,8,FALSE)</f>
        <v>No</v>
      </c>
      <c r="U1772" s="4" t="str">
        <f>VLOOKUP(A1772,'Medical Examinations'!$A$1:$J$2336,9,FALSE)</f>
        <v>Obesity</v>
      </c>
      <c r="V1772" s="4" t="str">
        <f>VLOOKUP(A1772,'Medical Examinations'!$A$1:$J$2336,10,FALSE)</f>
        <v>Diabetes</v>
      </c>
      <c r="W1772" s="4"/>
      <c r="X1772" s="4"/>
    </row>
    <row r="1773" spans="1:24" ht="15.75" thickBot="1" x14ac:dyDescent="0.3">
      <c r="A1773" s="4" t="s">
        <v>1807</v>
      </c>
      <c r="B1773" s="5">
        <v>1963</v>
      </c>
      <c r="C1773" s="4" t="s">
        <v>15</v>
      </c>
      <c r="D1773" s="5">
        <v>16</v>
      </c>
      <c r="E1773" s="5" t="str">
        <f>CONCATENATE(D1773," ",C1773," ",B1773)</f>
        <v>16 Nov 1963</v>
      </c>
      <c r="F1773" s="4" t="str">
        <f>IF(M1773&lt;=30,"20-30",IF(M1773&lt;=40,"31-40",IF(M1773&lt;=50,"41-50","51+")))</f>
        <v>51+</v>
      </c>
      <c r="G1773" s="19">
        <v>17556.88</v>
      </c>
      <c r="H1773" s="4" t="s">
        <v>16</v>
      </c>
      <c r="I1773" s="4" t="s">
        <v>11</v>
      </c>
      <c r="J1773" s="4" t="s">
        <v>23</v>
      </c>
      <c r="K1773" s="4"/>
      <c r="L1773" s="4" t="str">
        <f>VLOOKUP(A1773,'Customer Names'!$A$2:$B$2336,2,FALSE)</f>
        <v>Zidek</v>
      </c>
      <c r="M1773" s="4">
        <f>DATEDIF(E1773,$K$2,"y")</f>
        <v>61</v>
      </c>
      <c r="N1773" s="4">
        <f>VLOOKUP(A1773,'Medical Examinations'!$A$2:$B$2336,2,FALSE)</f>
        <v>43.32</v>
      </c>
      <c r="O1773" s="4">
        <f>VLOOKUP(A1773,'Medical Examinations'!$A$1:$J$2336,3,FALSE)</f>
        <v>8.75</v>
      </c>
      <c r="P1773" s="4" t="str">
        <f>VLOOKUP(A1773,'Medical Examinations'!$A$1:$J$2336,4,FALSE)</f>
        <v>Yes</v>
      </c>
      <c r="Q1773" s="4" t="str">
        <f>VLOOKUP(A1773,'Medical Examinations'!$A$1:$J$2336,5,FALSE)</f>
        <v>No</v>
      </c>
      <c r="R1773" s="4">
        <f>VLOOKUP(A1773,'Medical Examinations'!$A$1:$J$2336,7,FALSE)</f>
        <v>1</v>
      </c>
      <c r="S1773" s="4" t="str">
        <f>VLOOKUP(A1773,'Medical Examinations'!$A$1:$J$2336,6,FALSE)</f>
        <v>Yes</v>
      </c>
      <c r="T1773" s="4" t="str">
        <f>VLOOKUP(A1774,'Medical Examinations'!$A$1:$J$2336,8,FALSE)</f>
        <v>Yes</v>
      </c>
      <c r="U1773" s="4" t="str">
        <f>VLOOKUP(A1773,'Medical Examinations'!$A$1:$J$2336,9,FALSE)</f>
        <v>Obesity</v>
      </c>
      <c r="V1773" s="4" t="str">
        <f>VLOOKUP(A1773,'Medical Examinations'!$A$1:$J$2336,10,FALSE)</f>
        <v>Diabetes</v>
      </c>
      <c r="W1773" s="4"/>
      <c r="X1773" s="4"/>
    </row>
    <row r="1774" spans="1:24" ht="15.75" thickBot="1" x14ac:dyDescent="0.3">
      <c r="A1774" s="4" t="s">
        <v>1808</v>
      </c>
      <c r="B1774" s="5">
        <v>2002</v>
      </c>
      <c r="C1774" s="4" t="s">
        <v>34</v>
      </c>
      <c r="D1774" s="5">
        <v>25</v>
      </c>
      <c r="E1774" s="5" t="str">
        <f>CONCATENATE(D1774," ",C1774," ",B1774)</f>
        <v>25 Aug 2002</v>
      </c>
      <c r="F1774" s="4" t="str">
        <f>IF(M1774&lt;=30,"20-30",IF(M1774&lt;=40,"31-40",IF(M1774&lt;=50,"41-50","51+")))</f>
        <v>20-30</v>
      </c>
      <c r="G1774" s="19">
        <v>17560.38</v>
      </c>
      <c r="H1774" s="4" t="s">
        <v>16</v>
      </c>
      <c r="I1774" s="4" t="s">
        <v>16</v>
      </c>
      <c r="J1774" s="4" t="s">
        <v>23</v>
      </c>
      <c r="K1774" s="4"/>
      <c r="L1774" s="4" t="str">
        <f>VLOOKUP(A1774,'Customer Names'!$A$2:$B$2336,2,FALSE)</f>
        <v>Schlich</v>
      </c>
      <c r="M1774" s="4">
        <f>DATEDIF(E1774,$K$2,"y")</f>
        <v>22</v>
      </c>
      <c r="N1774" s="4">
        <f>VLOOKUP(A1774,'Medical Examinations'!$A$2:$B$2336,2,FALSE)</f>
        <v>28.024999999999999</v>
      </c>
      <c r="O1774" s="4">
        <f>VLOOKUP(A1774,'Medical Examinations'!$A$1:$J$2336,3,FALSE)</f>
        <v>7.03</v>
      </c>
      <c r="P1774" s="4" t="str">
        <f>VLOOKUP(A1774,'Medical Examinations'!$A$1:$J$2336,4,FALSE)</f>
        <v>No</v>
      </c>
      <c r="Q1774" s="4" t="str">
        <f>VLOOKUP(A1774,'Medical Examinations'!$A$1:$J$2336,5,FALSE)</f>
        <v>No</v>
      </c>
      <c r="R1774" s="4">
        <f>VLOOKUP(A1774,'Medical Examinations'!$A$1:$J$2336,7,FALSE)</f>
        <v>0</v>
      </c>
      <c r="S1774" s="4" t="str">
        <f>VLOOKUP(A1774,'Medical Examinations'!$A$1:$J$2336,6,FALSE)</f>
        <v>No</v>
      </c>
      <c r="T1774" s="4" t="str">
        <f>VLOOKUP(A1775,'Medical Examinations'!$A$1:$J$2336,8,FALSE)</f>
        <v>No</v>
      </c>
      <c r="U1774" s="4" t="str">
        <f>VLOOKUP(A1774,'Medical Examinations'!$A$1:$J$2336,9,FALSE)</f>
        <v>Overweight</v>
      </c>
      <c r="V1774" s="4" t="str">
        <f>VLOOKUP(A1774,'Medical Examinations'!$A$1:$J$2336,10,FALSE)</f>
        <v>Diabetes</v>
      </c>
      <c r="W1774" s="4"/>
      <c r="X1774" s="4"/>
    </row>
    <row r="1775" spans="1:24" ht="15.75" thickBot="1" x14ac:dyDescent="0.3">
      <c r="A1775" s="4" t="s">
        <v>1809</v>
      </c>
      <c r="B1775" s="5">
        <v>1970</v>
      </c>
      <c r="C1775" s="4" t="s">
        <v>10</v>
      </c>
      <c r="D1775" s="5">
        <v>26</v>
      </c>
      <c r="E1775" s="5" t="str">
        <f>CONCATENATE(D1775," ",C1775," ",B1775)</f>
        <v>26 Jul 1970</v>
      </c>
      <c r="F1775" s="4" t="str">
        <f>IF(M1775&lt;=30,"20-30",IF(M1775&lt;=40,"31-40",IF(M1775&lt;=50,"41-50","51+")))</f>
        <v>51+</v>
      </c>
      <c r="G1775" s="19">
        <v>17584.72</v>
      </c>
      <c r="H1775" s="4" t="s">
        <v>16</v>
      </c>
      <c r="I1775" s="4" t="s">
        <v>12</v>
      </c>
      <c r="J1775" s="4" t="s">
        <v>23</v>
      </c>
      <c r="K1775" s="4"/>
      <c r="L1775" s="4" t="str">
        <f>VLOOKUP(A1775,'Customer Names'!$A$2:$B$2336,2,FALSE)</f>
        <v>Niska</v>
      </c>
      <c r="M1775" s="4">
        <f>DATEDIF(E1775,$K$2,"y")</f>
        <v>54</v>
      </c>
      <c r="N1775" s="4">
        <f>VLOOKUP(A1775,'Medical Examinations'!$A$2:$B$2336,2,FALSE)</f>
        <v>49.09</v>
      </c>
      <c r="O1775" s="4">
        <f>VLOOKUP(A1775,'Medical Examinations'!$A$1:$J$2336,3,FALSE)</f>
        <v>8.3800000000000008</v>
      </c>
      <c r="P1775" s="4" t="str">
        <f>VLOOKUP(A1775,'Medical Examinations'!$A$1:$J$2336,4,FALSE)</f>
        <v>Yes</v>
      </c>
      <c r="Q1775" s="4" t="str">
        <f>VLOOKUP(A1775,'Medical Examinations'!$A$1:$J$2336,5,FALSE)</f>
        <v>No</v>
      </c>
      <c r="R1775" s="4">
        <f>VLOOKUP(A1775,'Medical Examinations'!$A$1:$J$2336,7,FALSE)</f>
        <v>2</v>
      </c>
      <c r="S1775" s="4" t="str">
        <f>VLOOKUP(A1775,'Medical Examinations'!$A$1:$J$2336,6,FALSE)</f>
        <v>No</v>
      </c>
      <c r="T1775" s="4" t="str">
        <f>VLOOKUP(A1776,'Medical Examinations'!$A$1:$J$2336,8,FALSE)</f>
        <v>No</v>
      </c>
      <c r="U1775" s="4" t="str">
        <f>VLOOKUP(A1775,'Medical Examinations'!$A$1:$J$2336,9,FALSE)</f>
        <v>Obesity</v>
      </c>
      <c r="V1775" s="4" t="str">
        <f>VLOOKUP(A1775,'Medical Examinations'!$A$1:$J$2336,10,FALSE)</f>
        <v>Diabetes</v>
      </c>
      <c r="W1775" s="4"/>
      <c r="X1775" s="4"/>
    </row>
    <row r="1776" spans="1:24" ht="15.75" thickBot="1" x14ac:dyDescent="0.3">
      <c r="A1776" s="4" t="s">
        <v>1810</v>
      </c>
      <c r="B1776" s="5">
        <v>1990</v>
      </c>
      <c r="C1776" s="4" t="s">
        <v>36</v>
      </c>
      <c r="D1776" s="5">
        <v>25</v>
      </c>
      <c r="E1776" s="5" t="str">
        <f>CONCATENATE(D1776," ",C1776," ",B1776)</f>
        <v>25 Oct 1990</v>
      </c>
      <c r="F1776" s="4" t="str">
        <f>IF(M1776&lt;=30,"20-30",IF(M1776&lt;=40,"31-40",IF(M1776&lt;=50,"41-50","51+")))</f>
        <v>31-40</v>
      </c>
      <c r="G1776" s="19">
        <v>17626.240000000002</v>
      </c>
      <c r="H1776" s="4" t="s">
        <v>16</v>
      </c>
      <c r="I1776" s="4" t="s">
        <v>12</v>
      </c>
      <c r="J1776" s="4" t="s">
        <v>13</v>
      </c>
      <c r="K1776" s="4"/>
      <c r="L1776" s="4" t="str">
        <f>VLOOKUP(A1776,'Customer Names'!$A$2:$B$2336,2,FALSE)</f>
        <v>O'Mara</v>
      </c>
      <c r="M1776" s="4">
        <f>DATEDIF(E1776,$K$2,"y")</f>
        <v>34</v>
      </c>
      <c r="N1776" s="4">
        <f>VLOOKUP(A1776,'Medical Examinations'!$A$2:$B$2336,2,FALSE)</f>
        <v>23.65</v>
      </c>
      <c r="O1776" s="4">
        <f>VLOOKUP(A1776,'Medical Examinations'!$A$1:$J$2336,3,FALSE)</f>
        <v>4.5</v>
      </c>
      <c r="P1776" s="4" t="str">
        <f>VLOOKUP(A1776,'Medical Examinations'!$A$1:$J$2336,4,FALSE)</f>
        <v>No</v>
      </c>
      <c r="Q1776" s="4" t="str">
        <f>VLOOKUP(A1776,'Medical Examinations'!$A$1:$J$2336,5,FALSE)</f>
        <v>No</v>
      </c>
      <c r="R1776" s="4">
        <f>VLOOKUP(A1776,'Medical Examinations'!$A$1:$J$2336,7,FALSE)</f>
        <v>0</v>
      </c>
      <c r="S1776" s="4" t="str">
        <f>VLOOKUP(A1776,'Medical Examinations'!$A$1:$J$2336,6,FALSE)</f>
        <v>No</v>
      </c>
      <c r="T1776" s="4" t="str">
        <f>VLOOKUP(A1778,'Medical Examinations'!$A$1:$J$2336,8,FALSE)</f>
        <v>Yes</v>
      </c>
      <c r="U1776" s="4" t="str">
        <f>VLOOKUP(A1776,'Medical Examinations'!$A$1:$J$2336,9,FALSE)</f>
        <v>Normal Weight</v>
      </c>
      <c r="V1776" s="4" t="str">
        <f>VLOOKUP(A1776,'Medical Examinations'!$A$1:$J$2336,10,FALSE)</f>
        <v>Normal</v>
      </c>
      <c r="W1776" s="4"/>
      <c r="X1776" s="4"/>
    </row>
    <row r="1777" spans="1:24" ht="15.75" thickBot="1" x14ac:dyDescent="0.3">
      <c r="A1777" s="4" t="s">
        <v>1811</v>
      </c>
      <c r="B1777" s="5">
        <v>1994</v>
      </c>
      <c r="C1777" s="4" t="s">
        <v>10</v>
      </c>
      <c r="D1777" s="5">
        <v>1</v>
      </c>
      <c r="E1777" s="5" t="str">
        <f>CONCATENATE(D1777," ",C1777," ",B1777)</f>
        <v>1 Jul 1994</v>
      </c>
      <c r="F1777" s="4" t="str">
        <f>IF(M1777&lt;=30,"20-30",IF(M1777&lt;=40,"31-40",IF(M1777&lt;=50,"41-50","51+")))</f>
        <v>20-30</v>
      </c>
      <c r="G1777" s="19">
        <v>17663.14</v>
      </c>
      <c r="H1777" s="4" t="s">
        <v>16</v>
      </c>
      <c r="I1777" s="4" t="s">
        <v>12</v>
      </c>
      <c r="J1777" s="4" t="s">
        <v>13</v>
      </c>
      <c r="K1777" s="4"/>
      <c r="L1777" s="4" t="str">
        <f>VLOOKUP(A1777,'Customer Names'!$A$2:$B$2336,2,FALSE)</f>
        <v>Pearlman</v>
      </c>
      <c r="M1777" s="4">
        <f>DATEDIF(E1777,$K$2,"y")</f>
        <v>30</v>
      </c>
      <c r="N1777" s="4">
        <f>VLOOKUP(A1777,'Medical Examinations'!$A$2:$B$2336,2,FALSE)</f>
        <v>23.98</v>
      </c>
      <c r="O1777" s="4">
        <f>VLOOKUP(A1777,'Medical Examinations'!$A$1:$J$2336,3,FALSE)</f>
        <v>4.9000000000000004</v>
      </c>
      <c r="P1777" s="4" t="str">
        <f>VLOOKUP(A1777,'Medical Examinations'!$A$1:$J$2336,4,FALSE)</f>
        <v>No</v>
      </c>
      <c r="Q1777" s="4" t="str">
        <f>VLOOKUP(A1777,'Medical Examinations'!$A$1:$J$2336,5,FALSE)</f>
        <v>No</v>
      </c>
      <c r="R1777" s="4">
        <f>VLOOKUP(A1777,'Medical Examinations'!$A$1:$J$2336,7,FALSE)</f>
        <v>0</v>
      </c>
      <c r="S1777" s="4" t="str">
        <f>VLOOKUP(A1777,'Medical Examinations'!$A$1:$J$2336,6,FALSE)</f>
        <v>No</v>
      </c>
      <c r="T1777" s="4" t="str">
        <f>VLOOKUP(A1779,'Medical Examinations'!$A$1:$J$2336,8,FALSE)</f>
        <v>No</v>
      </c>
      <c r="U1777" s="4" t="str">
        <f>VLOOKUP(A1777,'Medical Examinations'!$A$1:$J$2336,9,FALSE)</f>
        <v>Normal Weight</v>
      </c>
      <c r="V1777" s="4" t="str">
        <f>VLOOKUP(A1777,'Medical Examinations'!$A$1:$J$2336,10,FALSE)</f>
        <v>Normal</v>
      </c>
      <c r="W1777" s="4"/>
      <c r="X1777" s="4"/>
    </row>
    <row r="1778" spans="1:24" ht="15.75" thickBot="1" x14ac:dyDescent="0.3">
      <c r="A1778" s="4" t="s">
        <v>1812</v>
      </c>
      <c r="B1778" s="5">
        <v>2003</v>
      </c>
      <c r="C1778" s="4" t="s">
        <v>10</v>
      </c>
      <c r="D1778" s="5">
        <v>14</v>
      </c>
      <c r="E1778" s="5" t="str">
        <f>CONCATENATE(D1778," ",C1778," ",B1778)</f>
        <v>14 Jul 2003</v>
      </c>
      <c r="F1778" s="4" t="str">
        <f>IF(M1778&lt;=30,"20-30",IF(M1778&lt;=40,"31-40",IF(M1778&lt;=50,"41-50","51+")))</f>
        <v>20-30</v>
      </c>
      <c r="G1778" s="19">
        <v>17748.509999999998</v>
      </c>
      <c r="H1778" s="4" t="s">
        <v>16</v>
      </c>
      <c r="I1778" s="4" t="s">
        <v>16</v>
      </c>
      <c r="J1778" s="4" t="s">
        <v>23</v>
      </c>
      <c r="K1778" s="4"/>
      <c r="L1778" s="4" t="str">
        <f>VLOOKUP(A1778,'Customer Names'!$A$2:$B$2336,2,FALSE)</f>
        <v>Colarusso</v>
      </c>
      <c r="M1778" s="4">
        <f>DATEDIF(E1778,$K$2,"y")</f>
        <v>21</v>
      </c>
      <c r="N1778" s="4">
        <f>VLOOKUP(A1778,'Medical Examinations'!$A$2:$B$2336,2,FALSE)</f>
        <v>28.88</v>
      </c>
      <c r="O1778" s="4">
        <f>VLOOKUP(A1778,'Medical Examinations'!$A$1:$J$2336,3,FALSE)</f>
        <v>5.35</v>
      </c>
      <c r="P1778" s="4" t="str">
        <f>VLOOKUP(A1778,'Medical Examinations'!$A$1:$J$2336,4,FALSE)</f>
        <v>No</v>
      </c>
      <c r="Q1778" s="4" t="str">
        <f>VLOOKUP(A1778,'Medical Examinations'!$A$1:$J$2336,5,FALSE)</f>
        <v>No</v>
      </c>
      <c r="R1778" s="4">
        <f>VLOOKUP(A1778,'Medical Examinations'!$A$1:$J$2336,7,FALSE)</f>
        <v>1</v>
      </c>
      <c r="S1778" s="4" t="str">
        <f>VLOOKUP(A1778,'Medical Examinations'!$A$1:$J$2336,6,FALSE)</f>
        <v>Yes</v>
      </c>
      <c r="T1778" s="4" t="str">
        <f>VLOOKUP(A1780,'Medical Examinations'!$A$1:$J$2336,8,FALSE)</f>
        <v>No</v>
      </c>
      <c r="U1778" s="4" t="str">
        <f>VLOOKUP(A1778,'Medical Examinations'!$A$1:$J$2336,9,FALSE)</f>
        <v>Overweight</v>
      </c>
      <c r="V1778" s="4" t="str">
        <f>VLOOKUP(A1778,'Medical Examinations'!$A$1:$J$2336,10,FALSE)</f>
        <v>Normal</v>
      </c>
      <c r="W1778" s="4"/>
      <c r="X1778" s="4"/>
    </row>
    <row r="1779" spans="1:24" ht="15.75" thickBot="1" x14ac:dyDescent="0.3">
      <c r="A1779" s="4" t="s">
        <v>1813</v>
      </c>
      <c r="B1779" s="5">
        <v>1966</v>
      </c>
      <c r="C1779" s="4" t="s">
        <v>18</v>
      </c>
      <c r="D1779" s="5">
        <v>21</v>
      </c>
      <c r="E1779" s="5" t="str">
        <f>CONCATENATE(D1779," ",C1779," ",B1779)</f>
        <v>21 Jun 1966</v>
      </c>
      <c r="F1779" s="4" t="str">
        <f>IF(M1779&lt;=30,"20-30",IF(M1779&lt;=40,"31-40",IF(M1779&lt;=50,"41-50","51+")))</f>
        <v>51+</v>
      </c>
      <c r="G1779" s="19">
        <v>17777.73</v>
      </c>
      <c r="H1779" s="4" t="s">
        <v>16</v>
      </c>
      <c r="I1779" s="4" t="s">
        <v>12</v>
      </c>
      <c r="J1779" s="4" t="s">
        <v>23</v>
      </c>
      <c r="K1779" s="4"/>
      <c r="L1779" s="4" t="str">
        <f>VLOOKUP(A1779,'Customer Names'!$A$2:$B$2336,2,FALSE)</f>
        <v>Ferron</v>
      </c>
      <c r="M1779" s="4">
        <f>DATEDIF(E1779,$K$2,"y")</f>
        <v>58</v>
      </c>
      <c r="N1779" s="4">
        <f>VLOOKUP(A1779,'Medical Examinations'!$A$2:$B$2336,2,FALSE)</f>
        <v>46.63</v>
      </c>
      <c r="O1779" s="4">
        <f>VLOOKUP(A1779,'Medical Examinations'!$A$1:$J$2336,3,FALSE)</f>
        <v>4.26</v>
      </c>
      <c r="P1779" s="4" t="str">
        <f>VLOOKUP(A1779,'Medical Examinations'!$A$1:$J$2336,4,FALSE)</f>
        <v>Yes</v>
      </c>
      <c r="Q1779" s="4" t="str">
        <f>VLOOKUP(A1779,'Medical Examinations'!$A$1:$J$2336,5,FALSE)</f>
        <v>No</v>
      </c>
      <c r="R1779" s="4">
        <f>VLOOKUP(A1779,'Medical Examinations'!$A$1:$J$2336,7,FALSE)</f>
        <v>2</v>
      </c>
      <c r="S1779" s="4" t="str">
        <f>VLOOKUP(A1779,'Medical Examinations'!$A$1:$J$2336,6,FALSE)</f>
        <v>No</v>
      </c>
      <c r="T1779" s="4" t="str">
        <f>VLOOKUP(A1781,'Medical Examinations'!$A$1:$J$2336,8,FALSE)</f>
        <v>No</v>
      </c>
      <c r="U1779" s="4" t="str">
        <f>VLOOKUP(A1779,'Medical Examinations'!$A$1:$J$2336,9,FALSE)</f>
        <v>Obesity</v>
      </c>
      <c r="V1779" s="4" t="str">
        <f>VLOOKUP(A1779,'Medical Examinations'!$A$1:$J$2336,10,FALSE)</f>
        <v>Normal</v>
      </c>
      <c r="W1779" s="4"/>
      <c r="X1779" s="4"/>
    </row>
    <row r="1780" spans="1:24" ht="15.75" thickBot="1" x14ac:dyDescent="0.3">
      <c r="A1780" s="4" t="s">
        <v>1814</v>
      </c>
      <c r="B1780" s="5">
        <v>1979</v>
      </c>
      <c r="C1780" s="4" t="s">
        <v>36</v>
      </c>
      <c r="D1780" s="5">
        <v>10</v>
      </c>
      <c r="E1780" s="5" t="str">
        <f>CONCATENATE(D1780," ",C1780," ",B1780)</f>
        <v>10 Oct 1979</v>
      </c>
      <c r="F1780" s="4" t="str">
        <f>IF(M1780&lt;=30,"20-30",IF(M1780&lt;=40,"31-40",IF(M1780&lt;=50,"41-50","51+")))</f>
        <v>41-50</v>
      </c>
      <c r="G1780" s="19">
        <v>17779.939999999999</v>
      </c>
      <c r="H1780" s="4" t="s">
        <v>16</v>
      </c>
      <c r="I1780" s="4" t="s">
        <v>11</v>
      </c>
      <c r="J1780" s="4" t="s">
        <v>23</v>
      </c>
      <c r="K1780" s="4"/>
      <c r="L1780" s="4" t="str">
        <f>VLOOKUP(A1780,'Customer Names'!$A$2:$B$2336,2,FALSE)</f>
        <v>Huttl</v>
      </c>
      <c r="M1780" s="4">
        <f>DATEDIF(E1780,$K$2,"y")</f>
        <v>45</v>
      </c>
      <c r="N1780" s="4">
        <f>VLOOKUP(A1780,'Medical Examinations'!$A$2:$B$2336,2,FALSE)</f>
        <v>53.29</v>
      </c>
      <c r="O1780" s="4">
        <f>VLOOKUP(A1780,'Medical Examinations'!$A$1:$J$2336,3,FALSE)</f>
        <v>4.03</v>
      </c>
      <c r="P1780" s="4" t="str">
        <f>VLOOKUP(A1780,'Medical Examinations'!$A$1:$J$2336,4,FALSE)</f>
        <v>No</v>
      </c>
      <c r="Q1780" s="4" t="str">
        <f>VLOOKUP(A1780,'Medical Examinations'!$A$1:$J$2336,5,FALSE)</f>
        <v>No</v>
      </c>
      <c r="R1780" s="4">
        <f>VLOOKUP(A1780,'Medical Examinations'!$A$1:$J$2336,7,FALSE)</f>
        <v>1</v>
      </c>
      <c r="S1780" s="4" t="str">
        <f>VLOOKUP(A1780,'Medical Examinations'!$A$1:$J$2336,6,FALSE)</f>
        <v>Yes</v>
      </c>
      <c r="T1780" s="4" t="str">
        <f>VLOOKUP(A1782,'Medical Examinations'!$A$1:$J$2336,8,FALSE)</f>
        <v>No</v>
      </c>
      <c r="U1780" s="4" t="str">
        <f>VLOOKUP(A1780,'Medical Examinations'!$A$1:$J$2336,9,FALSE)</f>
        <v>Obesity</v>
      </c>
      <c r="V1780" s="4" t="str">
        <f>VLOOKUP(A1780,'Medical Examinations'!$A$1:$J$2336,10,FALSE)</f>
        <v>Normal</v>
      </c>
      <c r="W1780" s="4"/>
      <c r="X1780" s="4"/>
    </row>
    <row r="1781" spans="1:24" ht="15.75" thickBot="1" x14ac:dyDescent="0.3">
      <c r="A1781" s="4" t="s">
        <v>1815</v>
      </c>
      <c r="B1781" s="5">
        <v>1963</v>
      </c>
      <c r="C1781" s="4" t="s">
        <v>30</v>
      </c>
      <c r="D1781" s="5">
        <v>8</v>
      </c>
      <c r="E1781" s="5" t="str">
        <f>CONCATENATE(D1781," ",C1781," ",B1781)</f>
        <v>8 Dec 1963</v>
      </c>
      <c r="F1781" s="4" t="str">
        <f>IF(M1781&lt;=30,"20-30",IF(M1781&lt;=40,"31-40",IF(M1781&lt;=50,"41-50","51+")))</f>
        <v>51+</v>
      </c>
      <c r="G1781" s="19">
        <v>17832.599999999999</v>
      </c>
      <c r="H1781" s="4" t="s">
        <v>16</v>
      </c>
      <c r="I1781" s="4" t="s">
        <v>11</v>
      </c>
      <c r="J1781" s="4" t="s">
        <v>23</v>
      </c>
      <c r="K1781" s="4"/>
      <c r="L1781" s="4" t="str">
        <f>VLOOKUP(A1781,'Customer Names'!$A$2:$B$2336,2,FALSE)</f>
        <v>Mazzotta</v>
      </c>
      <c r="M1781" s="4">
        <f>DATEDIF(E1781,$K$2,"y")</f>
        <v>61</v>
      </c>
      <c r="N1781" s="4">
        <f>VLOOKUP(A1781,'Medical Examinations'!$A$2:$B$2336,2,FALSE)</f>
        <v>44.52</v>
      </c>
      <c r="O1781" s="4">
        <f>VLOOKUP(A1781,'Medical Examinations'!$A$1:$J$2336,3,FALSE)</f>
        <v>8.64</v>
      </c>
      <c r="P1781" s="4" t="str">
        <f>VLOOKUP(A1781,'Medical Examinations'!$A$1:$J$2336,4,FALSE)</f>
        <v>Yes</v>
      </c>
      <c r="Q1781" s="4" t="str">
        <f>VLOOKUP(A1781,'Medical Examinations'!$A$1:$J$2336,5,FALSE)</f>
        <v>No</v>
      </c>
      <c r="R1781" s="4">
        <f>VLOOKUP(A1781,'Medical Examinations'!$A$1:$J$2336,7,FALSE)</f>
        <v>1</v>
      </c>
      <c r="S1781" s="4" t="str">
        <f>VLOOKUP(A1781,'Medical Examinations'!$A$1:$J$2336,6,FALSE)</f>
        <v>Yes</v>
      </c>
      <c r="T1781" s="4" t="str">
        <f>VLOOKUP(A1783,'Medical Examinations'!$A$1:$J$2336,8,FALSE)</f>
        <v>No</v>
      </c>
      <c r="U1781" s="4" t="str">
        <f>VLOOKUP(A1781,'Medical Examinations'!$A$1:$J$2336,9,FALSE)</f>
        <v>Obesity</v>
      </c>
      <c r="V1781" s="4" t="str">
        <f>VLOOKUP(A1781,'Medical Examinations'!$A$1:$J$2336,10,FALSE)</f>
        <v>Diabetes</v>
      </c>
      <c r="W1781" s="4"/>
      <c r="X1781" s="4"/>
    </row>
    <row r="1782" spans="1:24" ht="15.75" thickBot="1" x14ac:dyDescent="0.3">
      <c r="A1782" s="4" t="s">
        <v>1816</v>
      </c>
      <c r="B1782" s="5">
        <v>1976</v>
      </c>
      <c r="C1782" s="4" t="s">
        <v>30</v>
      </c>
      <c r="D1782" s="5">
        <v>12</v>
      </c>
      <c r="E1782" s="5" t="str">
        <f>CONCATENATE(D1782," ",C1782," ",B1782)</f>
        <v>12 Dec 1976</v>
      </c>
      <c r="F1782" s="4" t="str">
        <f>IF(M1782&lt;=30,"20-30",IF(M1782&lt;=40,"31-40",IF(M1782&lt;=50,"41-50","51+")))</f>
        <v>41-50</v>
      </c>
      <c r="G1782" s="19">
        <v>17862.919999999998</v>
      </c>
      <c r="H1782" s="4" t="s">
        <v>16</v>
      </c>
      <c r="I1782" s="4" t="s">
        <v>11</v>
      </c>
      <c r="J1782" s="4" t="s">
        <v>23</v>
      </c>
      <c r="K1782" s="4"/>
      <c r="L1782" s="4" t="str">
        <f>VLOOKUP(A1782,'Customer Names'!$A$2:$B$2336,2,FALSE)</f>
        <v>Asher</v>
      </c>
      <c r="M1782" s="4">
        <f>DATEDIF(E1782,$K$2,"y")</f>
        <v>48</v>
      </c>
      <c r="N1782" s="4">
        <f>VLOOKUP(A1782,'Medical Examinations'!$A$2:$B$2336,2,FALSE)</f>
        <v>51.65</v>
      </c>
      <c r="O1782" s="4">
        <f>VLOOKUP(A1782,'Medical Examinations'!$A$1:$J$2336,3,FALSE)</f>
        <v>5.3</v>
      </c>
      <c r="P1782" s="4" t="str">
        <f>VLOOKUP(A1782,'Medical Examinations'!$A$1:$J$2336,4,FALSE)</f>
        <v>Yes</v>
      </c>
      <c r="Q1782" s="4" t="str">
        <f>VLOOKUP(A1782,'Medical Examinations'!$A$1:$J$2336,5,FALSE)</f>
        <v>No</v>
      </c>
      <c r="R1782" s="4">
        <f>VLOOKUP(A1782,'Medical Examinations'!$A$1:$J$2336,7,FALSE)</f>
        <v>0</v>
      </c>
      <c r="S1782" s="4" t="str">
        <f>VLOOKUP(A1782,'Medical Examinations'!$A$1:$J$2336,6,FALSE)</f>
        <v>No</v>
      </c>
      <c r="T1782" s="4" t="str">
        <f>VLOOKUP(A1784,'Medical Examinations'!$A$1:$J$2336,8,FALSE)</f>
        <v>No</v>
      </c>
      <c r="U1782" s="4" t="str">
        <f>VLOOKUP(A1782,'Medical Examinations'!$A$1:$J$2336,9,FALSE)</f>
        <v>Obesity</v>
      </c>
      <c r="V1782" s="4" t="str">
        <f>VLOOKUP(A1782,'Medical Examinations'!$A$1:$J$2336,10,FALSE)</f>
        <v>Normal</v>
      </c>
      <c r="W1782" s="4"/>
      <c r="X1782" s="4"/>
    </row>
    <row r="1783" spans="1:24" ht="15.75" thickBot="1" x14ac:dyDescent="0.3">
      <c r="A1783" s="4" t="s">
        <v>1817</v>
      </c>
      <c r="B1783" s="5">
        <v>1997</v>
      </c>
      <c r="C1783" s="4" t="s">
        <v>34</v>
      </c>
      <c r="D1783" s="5">
        <v>26</v>
      </c>
      <c r="E1783" s="5" t="str">
        <f>CONCATENATE(D1783," ",C1783," ",B1783)</f>
        <v>26 Aug 1997</v>
      </c>
      <c r="F1783" s="4" t="str">
        <f>IF(M1783&lt;=30,"20-30",IF(M1783&lt;=40,"31-40",IF(M1783&lt;=50,"41-50","51+")))</f>
        <v>20-30</v>
      </c>
      <c r="G1783" s="19">
        <v>17878.900000000001</v>
      </c>
      <c r="H1783" s="4" t="s">
        <v>16</v>
      </c>
      <c r="I1783" s="4" t="s">
        <v>11</v>
      </c>
      <c r="J1783" s="4" t="s">
        <v>247</v>
      </c>
      <c r="K1783" s="4"/>
      <c r="L1783" s="4" t="str">
        <f>VLOOKUP(A1783,'Customer Names'!$A$2:$B$2336,2,FALSE)</f>
        <v>Campbell</v>
      </c>
      <c r="M1783" s="4">
        <f>DATEDIF(E1783,$K$2,"y")</f>
        <v>27</v>
      </c>
      <c r="N1783" s="4">
        <f>VLOOKUP(A1783,'Medical Examinations'!$A$2:$B$2336,2,FALSE)</f>
        <v>41.325000000000003</v>
      </c>
      <c r="O1783" s="4">
        <f>VLOOKUP(A1783,'Medical Examinations'!$A$1:$J$2336,3,FALSE)</f>
        <v>4.04</v>
      </c>
      <c r="P1783" s="4" t="str">
        <f>VLOOKUP(A1783,'Medical Examinations'!$A$1:$J$2336,4,FALSE)</f>
        <v>Yes</v>
      </c>
      <c r="Q1783" s="4" t="str">
        <f>VLOOKUP(A1783,'Medical Examinations'!$A$1:$J$2336,5,FALSE)</f>
        <v>No</v>
      </c>
      <c r="R1783" s="4">
        <f>VLOOKUP(A1783,'Medical Examinations'!$A$1:$J$2336,7,FALSE)</f>
        <v>1</v>
      </c>
      <c r="S1783" s="4" t="str">
        <f>VLOOKUP(A1783,'Medical Examinations'!$A$1:$J$2336,6,FALSE)</f>
        <v>Yes</v>
      </c>
      <c r="T1783" s="4" t="str">
        <f>VLOOKUP(A1785,'Medical Examinations'!$A$1:$J$2336,8,FALSE)</f>
        <v>Yes</v>
      </c>
      <c r="U1783" s="4" t="str">
        <f>VLOOKUP(A1783,'Medical Examinations'!$A$1:$J$2336,9,FALSE)</f>
        <v>Obesity</v>
      </c>
      <c r="V1783" s="4" t="str">
        <f>VLOOKUP(A1783,'Medical Examinations'!$A$1:$J$2336,10,FALSE)</f>
        <v>Normal</v>
      </c>
      <c r="W1783" s="4"/>
      <c r="X1783" s="4"/>
    </row>
    <row r="1784" spans="1:24" ht="15.75" thickBot="1" x14ac:dyDescent="0.3">
      <c r="A1784" s="4" t="s">
        <v>1818</v>
      </c>
      <c r="B1784" s="5">
        <v>1979</v>
      </c>
      <c r="C1784" s="4" t="s">
        <v>15</v>
      </c>
      <c r="D1784" s="5">
        <v>12</v>
      </c>
      <c r="E1784" s="5" t="str">
        <f>CONCATENATE(D1784," ",C1784," ",B1784)</f>
        <v>12 Nov 1979</v>
      </c>
      <c r="F1784" s="4" t="str">
        <f>IF(M1784&lt;=30,"20-30",IF(M1784&lt;=40,"31-40",IF(M1784&lt;=50,"41-50","51+")))</f>
        <v>41-50</v>
      </c>
      <c r="G1784" s="19">
        <v>17882.669999999998</v>
      </c>
      <c r="H1784" s="4" t="s">
        <v>16</v>
      </c>
      <c r="I1784" s="4" t="s">
        <v>12</v>
      </c>
      <c r="J1784" s="4" t="s">
        <v>23</v>
      </c>
      <c r="K1784" s="4"/>
      <c r="L1784" s="4" t="str">
        <f>VLOOKUP(A1784,'Customer Names'!$A$2:$B$2336,2,FALSE)</f>
        <v>Stone</v>
      </c>
      <c r="M1784" s="4">
        <f>DATEDIF(E1784,$K$2,"y")</f>
        <v>45</v>
      </c>
      <c r="N1784" s="4">
        <f>VLOOKUP(A1784,'Medical Examinations'!$A$2:$B$2336,2,FALSE)</f>
        <v>53.98</v>
      </c>
      <c r="O1784" s="4">
        <f>VLOOKUP(A1784,'Medical Examinations'!$A$1:$J$2336,3,FALSE)</f>
        <v>5.07</v>
      </c>
      <c r="P1784" s="4" t="str">
        <f>VLOOKUP(A1784,'Medical Examinations'!$A$1:$J$2336,4,FALSE)</f>
        <v>No</v>
      </c>
      <c r="Q1784" s="4" t="str">
        <f>VLOOKUP(A1784,'Medical Examinations'!$A$1:$J$2336,5,FALSE)</f>
        <v>No</v>
      </c>
      <c r="R1784" s="4">
        <f>VLOOKUP(A1784,'Medical Examinations'!$A$1:$J$2336,7,FALSE)</f>
        <v>1</v>
      </c>
      <c r="S1784" s="4" t="str">
        <f>VLOOKUP(A1784,'Medical Examinations'!$A$1:$J$2336,6,FALSE)</f>
        <v>Yes</v>
      </c>
      <c r="T1784" s="4" t="str">
        <f>VLOOKUP(A1786,'Medical Examinations'!$A$1:$J$2336,8,FALSE)</f>
        <v>No</v>
      </c>
      <c r="U1784" s="4" t="str">
        <f>VLOOKUP(A1784,'Medical Examinations'!$A$1:$J$2336,9,FALSE)</f>
        <v>Obesity</v>
      </c>
      <c r="V1784" s="4" t="str">
        <f>VLOOKUP(A1784,'Medical Examinations'!$A$1:$J$2336,10,FALSE)</f>
        <v>Normal</v>
      </c>
      <c r="W1784" s="4"/>
      <c r="X1784" s="4"/>
    </row>
    <row r="1785" spans="1:24" ht="15.75" thickBot="1" x14ac:dyDescent="0.3">
      <c r="A1785" s="4" t="s">
        <v>1819</v>
      </c>
      <c r="B1785" s="5">
        <v>1989</v>
      </c>
      <c r="C1785" s="4" t="s">
        <v>30</v>
      </c>
      <c r="D1785" s="5">
        <v>4</v>
      </c>
      <c r="E1785" s="5" t="str">
        <f>CONCATENATE(D1785," ",C1785," ",B1785)</f>
        <v>4 Dec 1989</v>
      </c>
      <c r="F1785" s="4" t="str">
        <f>IF(M1785&lt;=30,"20-30",IF(M1785&lt;=40,"31-40",IF(M1785&lt;=50,"41-50","51+")))</f>
        <v>31-40</v>
      </c>
      <c r="G1785" s="19">
        <v>17904.53</v>
      </c>
      <c r="H1785" s="4" t="s">
        <v>16</v>
      </c>
      <c r="I1785" s="4" t="s">
        <v>11</v>
      </c>
      <c r="J1785" s="4" t="s">
        <v>356</v>
      </c>
      <c r="K1785" s="4"/>
      <c r="L1785" s="4" t="str">
        <f>VLOOKUP(A1785,'Customer Names'!$A$2:$B$2336,2,FALSE)</f>
        <v>King</v>
      </c>
      <c r="M1785" s="4">
        <f>DATEDIF(E1785,$K$2,"y")</f>
        <v>35</v>
      </c>
      <c r="N1785" s="4">
        <f>VLOOKUP(A1785,'Medical Examinations'!$A$2:$B$2336,2,FALSE)</f>
        <v>24.795000000000002</v>
      </c>
      <c r="O1785" s="4">
        <f>VLOOKUP(A1785,'Medical Examinations'!$A$1:$J$2336,3,FALSE)</f>
        <v>4.5199999999999996</v>
      </c>
      <c r="P1785" s="4" t="str">
        <f>VLOOKUP(A1785,'Medical Examinations'!$A$1:$J$2336,4,FALSE)</f>
        <v>No</v>
      </c>
      <c r="Q1785" s="4" t="str">
        <f>VLOOKUP(A1785,'Medical Examinations'!$A$1:$J$2336,5,FALSE)</f>
        <v>No</v>
      </c>
      <c r="R1785" s="4">
        <f>VLOOKUP(A1785,'Medical Examinations'!$A$1:$J$2336,7,FALSE)</f>
        <v>0</v>
      </c>
      <c r="S1785" s="4" t="str">
        <f>VLOOKUP(A1785,'Medical Examinations'!$A$1:$J$2336,6,FALSE)</f>
        <v>No</v>
      </c>
      <c r="T1785" s="4" t="str">
        <f>VLOOKUP(A1787,'Medical Examinations'!$A$1:$J$2336,8,FALSE)</f>
        <v>Yes</v>
      </c>
      <c r="U1785" s="4" t="str">
        <f>VLOOKUP(A1785,'Medical Examinations'!$A$1:$J$2336,9,FALSE)</f>
        <v>Normal Weight</v>
      </c>
      <c r="V1785" s="4" t="str">
        <f>VLOOKUP(A1785,'Medical Examinations'!$A$1:$J$2336,10,FALSE)</f>
        <v>Normal</v>
      </c>
      <c r="W1785" s="4"/>
      <c r="X1785" s="4"/>
    </row>
    <row r="1786" spans="1:24" ht="15.75" thickBot="1" x14ac:dyDescent="0.3">
      <c r="A1786" s="4" t="s">
        <v>1820</v>
      </c>
      <c r="B1786" s="5">
        <v>1977</v>
      </c>
      <c r="C1786" s="4" t="s">
        <v>36</v>
      </c>
      <c r="D1786" s="5">
        <v>17</v>
      </c>
      <c r="E1786" s="5" t="str">
        <f>CONCATENATE(D1786," ",C1786," ",B1786)</f>
        <v>17 Oct 1977</v>
      </c>
      <c r="F1786" s="4" t="str">
        <f>IF(M1786&lt;=30,"20-30",IF(M1786&lt;=40,"31-40",IF(M1786&lt;=50,"41-50","51+")))</f>
        <v>41-50</v>
      </c>
      <c r="G1786" s="19">
        <v>17929.3</v>
      </c>
      <c r="H1786" s="4" t="s">
        <v>16</v>
      </c>
      <c r="I1786" s="4" t="s">
        <v>11</v>
      </c>
      <c r="J1786" s="4" t="s">
        <v>13</v>
      </c>
      <c r="K1786" s="4"/>
      <c r="L1786" s="4" t="str">
        <f>VLOOKUP(A1786,'Customer Names'!$A$2:$B$2336,2,FALSE)</f>
        <v>Ruvalcaba</v>
      </c>
      <c r="M1786" s="4">
        <f>DATEDIF(E1786,$K$2,"y")</f>
        <v>47</v>
      </c>
      <c r="N1786" s="4">
        <f>VLOOKUP(A1786,'Medical Examinations'!$A$2:$B$2336,2,FALSE)</f>
        <v>31.79</v>
      </c>
      <c r="O1786" s="4">
        <f>VLOOKUP(A1786,'Medical Examinations'!$A$1:$J$2336,3,FALSE)</f>
        <v>4.55</v>
      </c>
      <c r="P1786" s="4" t="str">
        <f>VLOOKUP(A1786,'Medical Examinations'!$A$1:$J$2336,4,FALSE)</f>
        <v>No</v>
      </c>
      <c r="Q1786" s="4" t="str">
        <f>VLOOKUP(A1786,'Medical Examinations'!$A$1:$J$2336,5,FALSE)</f>
        <v>No</v>
      </c>
      <c r="R1786" s="4">
        <f>VLOOKUP(A1786,'Medical Examinations'!$A$1:$J$2336,7,FALSE)</f>
        <v>0</v>
      </c>
      <c r="S1786" s="4" t="str">
        <f>VLOOKUP(A1786,'Medical Examinations'!$A$1:$J$2336,6,FALSE)</f>
        <v>No</v>
      </c>
      <c r="T1786" s="4" t="str">
        <f>VLOOKUP(A1788,'Medical Examinations'!$A$1:$J$2336,8,FALSE)</f>
        <v>No</v>
      </c>
      <c r="U1786" s="4" t="str">
        <f>VLOOKUP(A1786,'Medical Examinations'!$A$1:$J$2336,9,FALSE)</f>
        <v>Obesity</v>
      </c>
      <c r="V1786" s="4" t="str">
        <f>VLOOKUP(A1786,'Medical Examinations'!$A$1:$J$2336,10,FALSE)</f>
        <v>Normal</v>
      </c>
      <c r="W1786" s="4"/>
      <c r="X1786" s="4"/>
    </row>
    <row r="1787" spans="1:24" ht="15.75" thickBot="1" x14ac:dyDescent="0.3">
      <c r="A1787" s="4" t="s">
        <v>1821</v>
      </c>
      <c r="B1787" s="5">
        <v>2001</v>
      </c>
      <c r="C1787" s="4" t="s">
        <v>20</v>
      </c>
      <c r="D1787" s="5">
        <v>28</v>
      </c>
      <c r="E1787" s="5" t="str">
        <f>CONCATENATE(D1787," ",C1787," ",B1787)</f>
        <v>28 Sep 2001</v>
      </c>
      <c r="F1787" s="4" t="str">
        <f>IF(M1787&lt;=30,"20-30",IF(M1787&lt;=40,"31-40",IF(M1787&lt;=50,"41-50","51+")))</f>
        <v>20-30</v>
      </c>
      <c r="G1787" s="19">
        <v>17942.11</v>
      </c>
      <c r="H1787" s="4" t="s">
        <v>16</v>
      </c>
      <c r="I1787" s="4" t="s">
        <v>11</v>
      </c>
      <c r="J1787" s="4" t="s">
        <v>42</v>
      </c>
      <c r="K1787" s="4"/>
      <c r="L1787" s="4" t="str">
        <f>VLOOKUP(A1787,'Customer Names'!$A$2:$B$2336,2,FALSE)</f>
        <v>Andrews</v>
      </c>
      <c r="M1787" s="4">
        <f>DATEDIF(E1787,$K$2,"y")</f>
        <v>23</v>
      </c>
      <c r="N1787" s="4">
        <f>VLOOKUP(A1787,'Medical Examinations'!$A$2:$B$2336,2,FALSE)</f>
        <v>25.7</v>
      </c>
      <c r="O1787" s="4">
        <f>VLOOKUP(A1787,'Medical Examinations'!$A$1:$J$2336,3,FALSE)</f>
        <v>4.13</v>
      </c>
      <c r="P1787" s="4" t="str">
        <f>VLOOKUP(A1787,'Medical Examinations'!$A$1:$J$2336,4,FALSE)</f>
        <v>Yes</v>
      </c>
      <c r="Q1787" s="4" t="str">
        <f>VLOOKUP(A1787,'Medical Examinations'!$A$1:$J$2336,5,FALSE)</f>
        <v>No</v>
      </c>
      <c r="R1787" s="4">
        <f>VLOOKUP(A1787,'Medical Examinations'!$A$1:$J$2336,7,FALSE)</f>
        <v>0</v>
      </c>
      <c r="S1787" s="4" t="str">
        <f>VLOOKUP(A1787,'Medical Examinations'!$A$1:$J$2336,6,FALSE)</f>
        <v>No</v>
      </c>
      <c r="T1787" s="4" t="str">
        <f>VLOOKUP(A1789,'Medical Examinations'!$A$1:$J$2336,8,FALSE)</f>
        <v>No</v>
      </c>
      <c r="U1787" s="4" t="str">
        <f>VLOOKUP(A1787,'Medical Examinations'!$A$1:$J$2336,9,FALSE)</f>
        <v>Overweight</v>
      </c>
      <c r="V1787" s="4" t="str">
        <f>VLOOKUP(A1787,'Medical Examinations'!$A$1:$J$2336,10,FALSE)</f>
        <v>Normal</v>
      </c>
      <c r="W1787" s="4"/>
      <c r="X1787" s="4"/>
    </row>
    <row r="1788" spans="1:24" ht="15.75" thickBot="1" x14ac:dyDescent="0.3">
      <c r="A1788" s="4" t="s">
        <v>1822</v>
      </c>
      <c r="B1788" s="5">
        <v>1975</v>
      </c>
      <c r="C1788" s="4" t="s">
        <v>18</v>
      </c>
      <c r="D1788" s="5">
        <v>27</v>
      </c>
      <c r="E1788" s="5" t="str">
        <f>CONCATENATE(D1788," ",C1788," ",B1788)</f>
        <v>27 Jun 1975</v>
      </c>
      <c r="F1788" s="4" t="str">
        <f>IF(M1788&lt;=30,"20-30",IF(M1788&lt;=40,"31-40",IF(M1788&lt;=50,"41-50","51+")))</f>
        <v>41-50</v>
      </c>
      <c r="G1788" s="19">
        <v>18031.16</v>
      </c>
      <c r="H1788" s="4" t="s">
        <v>16</v>
      </c>
      <c r="I1788" s="4" t="s">
        <v>12</v>
      </c>
      <c r="J1788" s="4" t="s">
        <v>249</v>
      </c>
      <c r="K1788" s="4"/>
      <c r="L1788" s="4" t="str">
        <f>VLOOKUP(A1788,'Customer Names'!$A$2:$B$2336,2,FALSE)</f>
        <v>Cervantes</v>
      </c>
      <c r="M1788" s="4">
        <f>DATEDIF(E1788,$K$2,"y")</f>
        <v>49</v>
      </c>
      <c r="N1788" s="4">
        <f>VLOOKUP(A1788,'Medical Examinations'!$A$2:$B$2336,2,FALSE)</f>
        <v>51.75</v>
      </c>
      <c r="O1788" s="4">
        <f>VLOOKUP(A1788,'Medical Examinations'!$A$1:$J$2336,3,FALSE)</f>
        <v>8.59</v>
      </c>
      <c r="P1788" s="4" t="str">
        <f>VLOOKUP(A1788,'Medical Examinations'!$A$1:$J$2336,4,FALSE)</f>
        <v>Yes</v>
      </c>
      <c r="Q1788" s="4" t="str">
        <f>VLOOKUP(A1788,'Medical Examinations'!$A$1:$J$2336,5,FALSE)</f>
        <v>No</v>
      </c>
      <c r="R1788" s="4">
        <f>VLOOKUP(A1788,'Medical Examinations'!$A$1:$J$2336,7,FALSE)</f>
        <v>1</v>
      </c>
      <c r="S1788" s="4" t="str">
        <f>VLOOKUP(A1788,'Medical Examinations'!$A$1:$J$2336,6,FALSE)</f>
        <v>No</v>
      </c>
      <c r="T1788" s="4" t="str">
        <f>VLOOKUP(A1790,'Medical Examinations'!$A$1:$J$2336,8,FALSE)</f>
        <v>Yes</v>
      </c>
      <c r="U1788" s="4" t="str">
        <f>VLOOKUP(A1788,'Medical Examinations'!$A$1:$J$2336,9,FALSE)</f>
        <v>Obesity</v>
      </c>
      <c r="V1788" s="4" t="str">
        <f>VLOOKUP(A1788,'Medical Examinations'!$A$1:$J$2336,10,FALSE)</f>
        <v>Diabetes</v>
      </c>
      <c r="W1788" s="4"/>
      <c r="X1788" s="4"/>
    </row>
    <row r="1789" spans="1:24" ht="15.75" thickBot="1" x14ac:dyDescent="0.3">
      <c r="A1789" s="4" t="s">
        <v>1823</v>
      </c>
      <c r="B1789" s="5">
        <v>1965</v>
      </c>
      <c r="C1789" s="4" t="s">
        <v>36</v>
      </c>
      <c r="D1789" s="5">
        <v>17</v>
      </c>
      <c r="E1789" s="5" t="str">
        <f>CONCATENATE(D1789," ",C1789," ",B1789)</f>
        <v>17 Oct 1965</v>
      </c>
      <c r="F1789" s="4" t="str">
        <f>IF(M1789&lt;=30,"20-30",IF(M1789&lt;=40,"31-40",IF(M1789&lt;=50,"41-50","51+")))</f>
        <v>51+</v>
      </c>
      <c r="G1789" s="19">
        <v>18031.189999999999</v>
      </c>
      <c r="H1789" s="4" t="s">
        <v>16</v>
      </c>
      <c r="I1789" s="4" t="s">
        <v>11</v>
      </c>
      <c r="J1789" s="4" t="s">
        <v>23</v>
      </c>
      <c r="K1789" s="4"/>
      <c r="L1789" s="4" t="str">
        <f>VLOOKUP(A1789,'Customer Names'!$A$2:$B$2336,2,FALSE)</f>
        <v>Perrich</v>
      </c>
      <c r="M1789" s="4">
        <f>DATEDIF(E1789,$K$2,"y")</f>
        <v>59</v>
      </c>
      <c r="N1789" s="4">
        <f>VLOOKUP(A1789,'Medical Examinations'!$A$2:$B$2336,2,FALSE)</f>
        <v>46.62</v>
      </c>
      <c r="O1789" s="4">
        <f>VLOOKUP(A1789,'Medical Examinations'!$A$1:$J$2336,3,FALSE)</f>
        <v>8.51</v>
      </c>
      <c r="P1789" s="4" t="str">
        <f>VLOOKUP(A1789,'Medical Examinations'!$A$1:$J$2336,4,FALSE)</f>
        <v>No</v>
      </c>
      <c r="Q1789" s="4" t="str">
        <f>VLOOKUP(A1789,'Medical Examinations'!$A$1:$J$2336,5,FALSE)</f>
        <v>No</v>
      </c>
      <c r="R1789" s="4">
        <f>VLOOKUP(A1789,'Medical Examinations'!$A$1:$J$2336,7,FALSE)</f>
        <v>0</v>
      </c>
      <c r="S1789" s="4" t="str">
        <f>VLOOKUP(A1789,'Medical Examinations'!$A$1:$J$2336,6,FALSE)</f>
        <v>No</v>
      </c>
      <c r="T1789" s="4" t="str">
        <f>VLOOKUP(A1791,'Medical Examinations'!$A$1:$J$2336,8,FALSE)</f>
        <v>No</v>
      </c>
      <c r="U1789" s="4" t="str">
        <f>VLOOKUP(A1789,'Medical Examinations'!$A$1:$J$2336,9,FALSE)</f>
        <v>Obesity</v>
      </c>
      <c r="V1789" s="4" t="str">
        <f>VLOOKUP(A1789,'Medical Examinations'!$A$1:$J$2336,10,FALSE)</f>
        <v>Diabetes</v>
      </c>
      <c r="W1789" s="4"/>
      <c r="X1789" s="4"/>
    </row>
    <row r="1790" spans="1:24" ht="15.75" thickBot="1" x14ac:dyDescent="0.3">
      <c r="A1790" s="4" t="s">
        <v>1824</v>
      </c>
      <c r="B1790" s="5">
        <v>1999</v>
      </c>
      <c r="C1790" s="4" t="s">
        <v>36</v>
      </c>
      <c r="D1790" s="5">
        <v>24</v>
      </c>
      <c r="E1790" s="5" t="str">
        <f>CONCATENATE(D1790," ",C1790," ",B1790)</f>
        <v>24 Oct 1999</v>
      </c>
      <c r="F1790" s="4" t="str">
        <f>IF(M1790&lt;=30,"20-30",IF(M1790&lt;=40,"31-40",IF(M1790&lt;=50,"41-50","51+")))</f>
        <v>20-30</v>
      </c>
      <c r="G1790" s="19">
        <v>18033.97</v>
      </c>
      <c r="H1790" s="4" t="s">
        <v>16</v>
      </c>
      <c r="I1790" s="4" t="s">
        <v>16</v>
      </c>
      <c r="J1790" s="4" t="s">
        <v>23</v>
      </c>
      <c r="K1790" s="4"/>
      <c r="L1790" s="4" t="str">
        <f>VLOOKUP(A1790,'Customer Names'!$A$2:$B$2336,2,FALSE)</f>
        <v>Ludington</v>
      </c>
      <c r="M1790" s="4">
        <f>DATEDIF(E1790,$K$2,"y")</f>
        <v>25</v>
      </c>
      <c r="N1790" s="4">
        <f>VLOOKUP(A1790,'Medical Examinations'!$A$2:$B$2336,2,FALSE)</f>
        <v>28.31</v>
      </c>
      <c r="O1790" s="4">
        <f>VLOOKUP(A1790,'Medical Examinations'!$A$1:$J$2336,3,FALSE)</f>
        <v>6.35</v>
      </c>
      <c r="P1790" s="4" t="str">
        <f>VLOOKUP(A1790,'Medical Examinations'!$A$1:$J$2336,4,FALSE)</f>
        <v>No</v>
      </c>
      <c r="Q1790" s="4" t="str">
        <f>VLOOKUP(A1790,'Medical Examinations'!$A$1:$J$2336,5,FALSE)</f>
        <v>No</v>
      </c>
      <c r="R1790" s="4">
        <f>VLOOKUP(A1790,'Medical Examinations'!$A$1:$J$2336,7,FALSE)</f>
        <v>0</v>
      </c>
      <c r="S1790" s="4" t="str">
        <f>VLOOKUP(A1790,'Medical Examinations'!$A$1:$J$2336,6,FALSE)</f>
        <v>No</v>
      </c>
      <c r="T1790" s="4" t="str">
        <f>VLOOKUP(A1792,'Medical Examinations'!$A$1:$J$2336,8,FALSE)</f>
        <v>No</v>
      </c>
      <c r="U1790" s="4" t="str">
        <f>VLOOKUP(A1790,'Medical Examinations'!$A$1:$J$2336,9,FALSE)</f>
        <v>Overweight</v>
      </c>
      <c r="V1790" s="4" t="str">
        <f>VLOOKUP(A1790,'Medical Examinations'!$A$1:$J$2336,10,FALSE)</f>
        <v>Prediabetes</v>
      </c>
      <c r="W1790" s="4"/>
      <c r="X1790" s="4"/>
    </row>
    <row r="1791" spans="1:24" ht="15.75" thickBot="1" x14ac:dyDescent="0.3">
      <c r="A1791" s="4" t="s">
        <v>1825</v>
      </c>
      <c r="B1791" s="5">
        <v>1993</v>
      </c>
      <c r="C1791" s="4" t="s">
        <v>10</v>
      </c>
      <c r="D1791" s="5">
        <v>12</v>
      </c>
      <c r="E1791" s="5" t="str">
        <f>CONCATENATE(D1791," ",C1791," ",B1791)</f>
        <v>12 Jul 1993</v>
      </c>
      <c r="F1791" s="4" t="str">
        <f>IF(M1791&lt;=30,"20-30",IF(M1791&lt;=40,"31-40",IF(M1791&lt;=50,"41-50","51+")))</f>
        <v>31-40</v>
      </c>
      <c r="G1791" s="19">
        <v>18157.88</v>
      </c>
      <c r="H1791" s="4" t="s">
        <v>16</v>
      </c>
      <c r="I1791" s="4" t="s">
        <v>16</v>
      </c>
      <c r="J1791" s="4" t="s">
        <v>23</v>
      </c>
      <c r="K1791" s="4"/>
      <c r="L1791" s="4" t="str">
        <f>VLOOKUP(A1791,'Customer Names'!$A$2:$B$2336,2,FALSE)</f>
        <v>Meineke</v>
      </c>
      <c r="M1791" s="4">
        <f>DATEDIF(E1791,$K$2,"y")</f>
        <v>31</v>
      </c>
      <c r="N1791" s="4">
        <f>VLOOKUP(A1791,'Medical Examinations'!$A$2:$B$2336,2,FALSE)</f>
        <v>29.734999999999999</v>
      </c>
      <c r="O1791" s="4">
        <f>VLOOKUP(A1791,'Medical Examinations'!$A$1:$J$2336,3,FALSE)</f>
        <v>4.53</v>
      </c>
      <c r="P1791" s="4" t="str">
        <f>VLOOKUP(A1791,'Medical Examinations'!$A$1:$J$2336,4,FALSE)</f>
        <v>No</v>
      </c>
      <c r="Q1791" s="4" t="str">
        <f>VLOOKUP(A1791,'Medical Examinations'!$A$1:$J$2336,5,FALSE)</f>
        <v>No</v>
      </c>
      <c r="R1791" s="4">
        <f>VLOOKUP(A1791,'Medical Examinations'!$A$1:$J$2336,7,FALSE)</f>
        <v>1</v>
      </c>
      <c r="S1791" s="4" t="str">
        <f>VLOOKUP(A1791,'Medical Examinations'!$A$1:$J$2336,6,FALSE)</f>
        <v>Yes</v>
      </c>
      <c r="T1791" s="4" t="str">
        <f>VLOOKUP(A1793,'Medical Examinations'!$A$1:$J$2336,8,FALSE)</f>
        <v>No</v>
      </c>
      <c r="U1791" s="4" t="str">
        <f>VLOOKUP(A1791,'Medical Examinations'!$A$1:$J$2336,9,FALSE)</f>
        <v>Overweight</v>
      </c>
      <c r="V1791" s="4" t="str">
        <f>VLOOKUP(A1791,'Medical Examinations'!$A$1:$J$2336,10,FALSE)</f>
        <v>Normal</v>
      </c>
      <c r="W1791" s="4"/>
      <c r="X1791" s="4"/>
    </row>
    <row r="1792" spans="1:24" ht="15.75" thickBot="1" x14ac:dyDescent="0.3">
      <c r="A1792" s="4" t="s">
        <v>1826</v>
      </c>
      <c r="B1792" s="5">
        <v>1963</v>
      </c>
      <c r="C1792" s="4" t="s">
        <v>10</v>
      </c>
      <c r="D1792" s="5">
        <v>4</v>
      </c>
      <c r="E1792" s="5" t="str">
        <f>CONCATENATE(D1792," ",C1792," ",B1792)</f>
        <v>4 Jul 1963</v>
      </c>
      <c r="F1792" s="4" t="str">
        <f>IF(M1792&lt;=30,"20-30",IF(M1792&lt;=40,"31-40",IF(M1792&lt;=50,"41-50","51+")))</f>
        <v>51+</v>
      </c>
      <c r="G1792" s="19">
        <v>18208.34</v>
      </c>
      <c r="H1792" s="4" t="s">
        <v>16</v>
      </c>
      <c r="I1792" s="4" t="s">
        <v>11</v>
      </c>
      <c r="J1792" s="4" t="s">
        <v>535</v>
      </c>
      <c r="K1792" s="4"/>
      <c r="L1792" s="4" t="str">
        <f>VLOOKUP(A1792,'Customer Names'!$A$2:$B$2336,2,FALSE)</f>
        <v>Shigezumi</v>
      </c>
      <c r="M1792" s="4">
        <f>DATEDIF(E1792,$K$2,"y")</f>
        <v>61</v>
      </c>
      <c r="N1792" s="4">
        <f>VLOOKUP(A1792,'Medical Examinations'!$A$2:$B$2336,2,FALSE)</f>
        <v>44.2</v>
      </c>
      <c r="O1792" s="4">
        <f>VLOOKUP(A1792,'Medical Examinations'!$A$1:$J$2336,3,FALSE)</f>
        <v>11.34</v>
      </c>
      <c r="P1792" s="4" t="str">
        <f>VLOOKUP(A1792,'Medical Examinations'!$A$1:$J$2336,4,FALSE)</f>
        <v>Yes</v>
      </c>
      <c r="Q1792" s="4" t="str">
        <f>VLOOKUP(A1792,'Medical Examinations'!$A$1:$J$2336,5,FALSE)</f>
        <v>No</v>
      </c>
      <c r="R1792" s="4">
        <f>VLOOKUP(A1792,'Medical Examinations'!$A$1:$J$2336,7,FALSE)</f>
        <v>1</v>
      </c>
      <c r="S1792" s="4" t="str">
        <f>VLOOKUP(A1792,'Medical Examinations'!$A$1:$J$2336,6,FALSE)</f>
        <v>Yes</v>
      </c>
      <c r="T1792" s="4" t="str">
        <f>VLOOKUP(A1794,'Medical Examinations'!$A$1:$J$2336,8,FALSE)</f>
        <v>Yes</v>
      </c>
      <c r="U1792" s="4" t="str">
        <f>VLOOKUP(A1792,'Medical Examinations'!$A$1:$J$2336,9,FALSE)</f>
        <v>Obesity</v>
      </c>
      <c r="V1792" s="4" t="str">
        <f>VLOOKUP(A1792,'Medical Examinations'!$A$1:$J$2336,10,FALSE)</f>
        <v>Diabetes</v>
      </c>
      <c r="W1792" s="4"/>
      <c r="X1792" s="4"/>
    </row>
    <row r="1793" spans="1:24" ht="15.75" thickBot="1" x14ac:dyDescent="0.3">
      <c r="A1793" s="4" t="s">
        <v>1827</v>
      </c>
      <c r="B1793" s="5">
        <v>1997</v>
      </c>
      <c r="C1793" s="4" t="s">
        <v>18</v>
      </c>
      <c r="D1793" s="5">
        <v>15</v>
      </c>
      <c r="E1793" s="5" t="str">
        <f>CONCATENATE(D1793," ",C1793," ",B1793)</f>
        <v>15 Jun 1997</v>
      </c>
      <c r="F1793" s="4" t="str">
        <f>IF(M1793&lt;=30,"20-30",IF(M1793&lt;=40,"31-40",IF(M1793&lt;=50,"41-50","51+")))</f>
        <v>20-30</v>
      </c>
      <c r="G1793" s="19">
        <v>18218.16</v>
      </c>
      <c r="H1793" s="4" t="s">
        <v>16</v>
      </c>
      <c r="I1793" s="4" t="s">
        <v>16</v>
      </c>
      <c r="J1793" s="4" t="s">
        <v>13</v>
      </c>
      <c r="K1793" s="4"/>
      <c r="L1793" s="4" t="str">
        <f>VLOOKUP(A1793,'Customer Names'!$A$2:$B$2336,2,FALSE)</f>
        <v>Biggs</v>
      </c>
      <c r="M1793" s="4">
        <f>DATEDIF(E1793,$K$2,"y")</f>
        <v>27</v>
      </c>
      <c r="N1793" s="4">
        <f>VLOOKUP(A1793,'Medical Examinations'!$A$2:$B$2336,2,FALSE)</f>
        <v>32.229999999999997</v>
      </c>
      <c r="O1793" s="4">
        <f>VLOOKUP(A1793,'Medical Examinations'!$A$1:$J$2336,3,FALSE)</f>
        <v>4.6500000000000004</v>
      </c>
      <c r="P1793" s="4" t="str">
        <f>VLOOKUP(A1793,'Medical Examinations'!$A$1:$J$2336,4,FALSE)</f>
        <v>Yes</v>
      </c>
      <c r="Q1793" s="4" t="str">
        <f>VLOOKUP(A1793,'Medical Examinations'!$A$1:$J$2336,5,FALSE)</f>
        <v>No</v>
      </c>
      <c r="R1793" s="4">
        <f>VLOOKUP(A1793,'Medical Examinations'!$A$1:$J$2336,7,FALSE)</f>
        <v>1</v>
      </c>
      <c r="S1793" s="4" t="str">
        <f>VLOOKUP(A1793,'Medical Examinations'!$A$1:$J$2336,6,FALSE)</f>
        <v>Yes</v>
      </c>
      <c r="T1793" s="4" t="str">
        <f>VLOOKUP(A1795,'Medical Examinations'!$A$1:$J$2336,8,FALSE)</f>
        <v>Yes</v>
      </c>
      <c r="U1793" s="4" t="str">
        <f>VLOOKUP(A1793,'Medical Examinations'!$A$1:$J$2336,9,FALSE)</f>
        <v>Obesity</v>
      </c>
      <c r="V1793" s="4" t="str">
        <f>VLOOKUP(A1793,'Medical Examinations'!$A$1:$J$2336,10,FALSE)</f>
        <v>Normal</v>
      </c>
      <c r="W1793" s="4"/>
      <c r="X1793" s="4"/>
    </row>
    <row r="1794" spans="1:24" ht="15.75" thickBot="1" x14ac:dyDescent="0.3">
      <c r="A1794" s="4" t="s">
        <v>1828</v>
      </c>
      <c r="B1794" s="5">
        <v>2004</v>
      </c>
      <c r="C1794" s="4" t="s">
        <v>20</v>
      </c>
      <c r="D1794" s="5">
        <v>10</v>
      </c>
      <c r="E1794" s="5" t="str">
        <f>CONCATENATE(D1794," ",C1794," ",B1794)</f>
        <v>10 Sep 2004</v>
      </c>
      <c r="F1794" s="4" t="str">
        <f>IF(M1794&lt;=30,"20-30",IF(M1794&lt;=40,"31-40",IF(M1794&lt;=50,"41-50","51+")))</f>
        <v>20-30</v>
      </c>
      <c r="G1794" s="19">
        <v>18223.45</v>
      </c>
      <c r="H1794" s="4" t="s">
        <v>16</v>
      </c>
      <c r="I1794" s="4" t="s">
        <v>12</v>
      </c>
      <c r="J1794" s="4" t="s">
        <v>13</v>
      </c>
      <c r="K1794" s="4"/>
      <c r="L1794" s="4" t="str">
        <f>VLOOKUP(A1794,'Customer Names'!$A$2:$B$2336,2,FALSE)</f>
        <v>Hildebrandt</v>
      </c>
      <c r="M1794" s="4">
        <f>DATEDIF(E1794,$K$2,"y")</f>
        <v>20</v>
      </c>
      <c r="N1794" s="4">
        <f>VLOOKUP(A1794,'Medical Examinations'!$A$2:$B$2336,2,FALSE)</f>
        <v>27.28</v>
      </c>
      <c r="O1794" s="4">
        <f>VLOOKUP(A1794,'Medical Examinations'!$A$1:$J$2336,3,FALSE)</f>
        <v>4.72</v>
      </c>
      <c r="P1794" s="4" t="str">
        <f>VLOOKUP(A1794,'Medical Examinations'!$A$1:$J$2336,4,FALSE)</f>
        <v>No</v>
      </c>
      <c r="Q1794" s="4" t="str">
        <f>VLOOKUP(A1794,'Medical Examinations'!$A$1:$J$2336,5,FALSE)</f>
        <v>Yes</v>
      </c>
      <c r="R1794" s="4">
        <f>VLOOKUP(A1794,'Medical Examinations'!$A$1:$J$2336,7,FALSE)</f>
        <v>1</v>
      </c>
      <c r="S1794" s="4" t="str">
        <f>VLOOKUP(A1794,'Medical Examinations'!$A$1:$J$2336,6,FALSE)</f>
        <v>No</v>
      </c>
      <c r="T1794" s="4" t="str">
        <f>VLOOKUP(A1796,'Medical Examinations'!$A$1:$J$2336,8,FALSE)</f>
        <v>Yes</v>
      </c>
      <c r="U1794" s="4" t="str">
        <f>VLOOKUP(A1794,'Medical Examinations'!$A$1:$J$2336,9,FALSE)</f>
        <v>Overweight</v>
      </c>
      <c r="V1794" s="4" t="str">
        <f>VLOOKUP(A1794,'Medical Examinations'!$A$1:$J$2336,10,FALSE)</f>
        <v>Normal</v>
      </c>
      <c r="W1794" s="4"/>
      <c r="X1794" s="4"/>
    </row>
    <row r="1795" spans="1:24" ht="15.75" thickBot="1" x14ac:dyDescent="0.3">
      <c r="A1795" s="4" t="s">
        <v>1829</v>
      </c>
      <c r="B1795" s="5">
        <v>1995</v>
      </c>
      <c r="C1795" s="4" t="s">
        <v>34</v>
      </c>
      <c r="D1795" s="5">
        <v>3</v>
      </c>
      <c r="E1795" s="5" t="str">
        <f>CONCATENATE(D1795," ",C1795," ",B1795)</f>
        <v>3 Aug 1995</v>
      </c>
      <c r="F1795" s="4" t="str">
        <f>IF(M1795&lt;=30,"20-30",IF(M1795&lt;=40,"31-40",IF(M1795&lt;=50,"41-50","51+")))</f>
        <v>20-30</v>
      </c>
      <c r="G1795" s="19">
        <v>18246.5</v>
      </c>
      <c r="H1795" s="4" t="s">
        <v>16</v>
      </c>
      <c r="I1795" s="4" t="s">
        <v>16</v>
      </c>
      <c r="J1795" s="4" t="s">
        <v>13</v>
      </c>
      <c r="K1795" s="4"/>
      <c r="L1795" s="4" t="str">
        <f>VLOOKUP(A1795,'Customer Names'!$A$2:$B$2336,2,FALSE)</f>
        <v>Marton</v>
      </c>
      <c r="M1795" s="4">
        <f>DATEDIF(E1795,$K$2,"y")</f>
        <v>29</v>
      </c>
      <c r="N1795" s="4">
        <f>VLOOKUP(A1795,'Medical Examinations'!$A$2:$B$2336,2,FALSE)</f>
        <v>29.15</v>
      </c>
      <c r="O1795" s="4">
        <f>VLOOKUP(A1795,'Medical Examinations'!$A$1:$J$2336,3,FALSE)</f>
        <v>4.45</v>
      </c>
      <c r="P1795" s="4" t="str">
        <f>VLOOKUP(A1795,'Medical Examinations'!$A$1:$J$2336,4,FALSE)</f>
        <v>Yes</v>
      </c>
      <c r="Q1795" s="4" t="str">
        <f>VLOOKUP(A1795,'Medical Examinations'!$A$1:$J$2336,5,FALSE)</f>
        <v>No</v>
      </c>
      <c r="R1795" s="4">
        <f>VLOOKUP(A1795,'Medical Examinations'!$A$1:$J$2336,7,FALSE)</f>
        <v>1</v>
      </c>
      <c r="S1795" s="4" t="str">
        <f>VLOOKUP(A1795,'Medical Examinations'!$A$1:$J$2336,6,FALSE)</f>
        <v>No</v>
      </c>
      <c r="T1795" s="4" t="str">
        <f>VLOOKUP(A1797,'Medical Examinations'!$A$1:$J$2336,8,FALSE)</f>
        <v>Yes</v>
      </c>
      <c r="U1795" s="4" t="str">
        <f>VLOOKUP(A1795,'Medical Examinations'!$A$1:$J$2336,9,FALSE)</f>
        <v>Overweight</v>
      </c>
      <c r="V1795" s="4" t="str">
        <f>VLOOKUP(A1795,'Medical Examinations'!$A$1:$J$2336,10,FALSE)</f>
        <v>Normal</v>
      </c>
      <c r="W1795" s="4"/>
      <c r="X1795" s="4"/>
    </row>
    <row r="1796" spans="1:24" ht="15.75" thickBot="1" x14ac:dyDescent="0.3">
      <c r="A1796" s="4" t="s">
        <v>1830</v>
      </c>
      <c r="B1796" s="5">
        <v>1992</v>
      </c>
      <c r="C1796" s="4" t="s">
        <v>30</v>
      </c>
      <c r="D1796" s="5">
        <v>25</v>
      </c>
      <c r="E1796" s="5" t="str">
        <f>CONCATENATE(D1796," ",C1796," ",B1796)</f>
        <v>25 Dec 1992</v>
      </c>
      <c r="F1796" s="4" t="str">
        <f>IF(M1796&lt;=30,"20-30",IF(M1796&lt;=40,"31-40",IF(M1796&lt;=50,"41-50","51+")))</f>
        <v>31-40</v>
      </c>
      <c r="G1796" s="19">
        <v>18259.22</v>
      </c>
      <c r="H1796" s="4" t="s">
        <v>16</v>
      </c>
      <c r="I1796" s="4" t="s">
        <v>12</v>
      </c>
      <c r="J1796" s="4" t="s">
        <v>42</v>
      </c>
      <c r="K1796" s="4"/>
      <c r="L1796" s="4" t="str">
        <f>VLOOKUP(A1796,'Customer Names'!$A$2:$B$2336,2,FALSE)</f>
        <v>Whipple</v>
      </c>
      <c r="M1796" s="4">
        <f>DATEDIF(E1796,$K$2,"y")</f>
        <v>32</v>
      </c>
      <c r="N1796" s="4">
        <f>VLOOKUP(A1796,'Medical Examinations'!$A$2:$B$2336,2,FALSE)</f>
        <v>24.4</v>
      </c>
      <c r="O1796" s="4">
        <f>VLOOKUP(A1796,'Medical Examinations'!$A$1:$J$2336,3,FALSE)</f>
        <v>4.5199999999999996</v>
      </c>
      <c r="P1796" s="4" t="str">
        <f>VLOOKUP(A1796,'Medical Examinations'!$A$1:$J$2336,4,FALSE)</f>
        <v>No</v>
      </c>
      <c r="Q1796" s="4" t="str">
        <f>VLOOKUP(A1796,'Medical Examinations'!$A$1:$J$2336,5,FALSE)</f>
        <v>No</v>
      </c>
      <c r="R1796" s="4">
        <f>VLOOKUP(A1796,'Medical Examinations'!$A$1:$J$2336,7,FALSE)</f>
        <v>1</v>
      </c>
      <c r="S1796" s="4" t="str">
        <f>VLOOKUP(A1796,'Medical Examinations'!$A$1:$J$2336,6,FALSE)</f>
        <v>No</v>
      </c>
      <c r="T1796" s="4" t="str">
        <f>VLOOKUP(A1798,'Medical Examinations'!$A$1:$J$2336,8,FALSE)</f>
        <v>Yes</v>
      </c>
      <c r="U1796" s="4" t="str">
        <f>VLOOKUP(A1796,'Medical Examinations'!$A$1:$J$2336,9,FALSE)</f>
        <v>Normal Weight</v>
      </c>
      <c r="V1796" s="4" t="str">
        <f>VLOOKUP(A1796,'Medical Examinations'!$A$1:$J$2336,10,FALSE)</f>
        <v>Normal</v>
      </c>
      <c r="W1796" s="4"/>
      <c r="X1796" s="4"/>
    </row>
    <row r="1797" spans="1:24" ht="15.75" thickBot="1" x14ac:dyDescent="0.3">
      <c r="A1797" s="4" t="s">
        <v>1831</v>
      </c>
      <c r="B1797" s="5">
        <v>1995</v>
      </c>
      <c r="C1797" s="4" t="s">
        <v>10</v>
      </c>
      <c r="D1797" s="5">
        <v>4</v>
      </c>
      <c r="E1797" s="5" t="str">
        <f>CONCATENATE(D1797," ",C1797," ",B1797)</f>
        <v>4 Jul 1995</v>
      </c>
      <c r="F1797" s="4" t="str">
        <f>IF(M1797&lt;=30,"20-30",IF(M1797&lt;=40,"31-40",IF(M1797&lt;=50,"41-50","51+")))</f>
        <v>20-30</v>
      </c>
      <c r="G1797" s="19">
        <v>18310.740000000002</v>
      </c>
      <c r="H1797" s="4" t="s">
        <v>16</v>
      </c>
      <c r="I1797" s="4" t="s">
        <v>12</v>
      </c>
      <c r="J1797" s="4" t="s">
        <v>23</v>
      </c>
      <c r="K1797" s="4"/>
      <c r="L1797" s="4" t="str">
        <f>VLOOKUP(A1797,'Customer Names'!$A$2:$B$2336,2,FALSE)</f>
        <v>Craig</v>
      </c>
      <c r="M1797" s="4">
        <f>DATEDIF(E1797,$K$2,"y")</f>
        <v>29</v>
      </c>
      <c r="N1797" s="4">
        <f>VLOOKUP(A1797,'Medical Examinations'!$A$2:$B$2336,2,FALSE)</f>
        <v>28.5</v>
      </c>
      <c r="O1797" s="4">
        <f>VLOOKUP(A1797,'Medical Examinations'!$A$1:$J$2336,3,FALSE)</f>
        <v>5.55</v>
      </c>
      <c r="P1797" s="4" t="str">
        <f>VLOOKUP(A1797,'Medical Examinations'!$A$1:$J$2336,4,FALSE)</f>
        <v>Yes</v>
      </c>
      <c r="Q1797" s="4" t="str">
        <f>VLOOKUP(A1797,'Medical Examinations'!$A$1:$J$2336,5,FALSE)</f>
        <v>No</v>
      </c>
      <c r="R1797" s="4">
        <f>VLOOKUP(A1797,'Medical Examinations'!$A$1:$J$2336,7,FALSE)</f>
        <v>1</v>
      </c>
      <c r="S1797" s="4" t="str">
        <f>VLOOKUP(A1797,'Medical Examinations'!$A$1:$J$2336,6,FALSE)</f>
        <v>No</v>
      </c>
      <c r="T1797" s="4" t="str">
        <f>VLOOKUP(A1799,'Medical Examinations'!$A$1:$J$2336,8,FALSE)</f>
        <v>No</v>
      </c>
      <c r="U1797" s="4" t="str">
        <f>VLOOKUP(A1797,'Medical Examinations'!$A$1:$J$2336,9,FALSE)</f>
        <v>Overweight</v>
      </c>
      <c r="V1797" s="4" t="str">
        <f>VLOOKUP(A1797,'Medical Examinations'!$A$1:$J$2336,10,FALSE)</f>
        <v>Normal</v>
      </c>
      <c r="W1797" s="4"/>
      <c r="X1797" s="4"/>
    </row>
    <row r="1798" spans="1:24" ht="15.75" thickBot="1" x14ac:dyDescent="0.3">
      <c r="A1798" s="4" t="s">
        <v>1832</v>
      </c>
      <c r="B1798" s="5">
        <v>1999</v>
      </c>
      <c r="C1798" s="4" t="s">
        <v>30</v>
      </c>
      <c r="D1798" s="5">
        <v>15</v>
      </c>
      <c r="E1798" s="5" t="str">
        <f>CONCATENATE(D1798," ",C1798," ",B1798)</f>
        <v>15 Dec 1999</v>
      </c>
      <c r="F1798" s="4" t="str">
        <f>IF(M1798&lt;=30,"20-30",IF(M1798&lt;=40,"31-40",IF(M1798&lt;=50,"41-50","51+")))</f>
        <v>20-30</v>
      </c>
      <c r="G1798" s="19">
        <v>18328.240000000002</v>
      </c>
      <c r="H1798" s="4" t="s">
        <v>16</v>
      </c>
      <c r="I1798" s="4" t="s">
        <v>11</v>
      </c>
      <c r="J1798" s="4" t="s">
        <v>13</v>
      </c>
      <c r="K1798" s="4"/>
      <c r="L1798" s="4" t="str">
        <f>VLOOKUP(A1798,'Customer Names'!$A$2:$B$2336,2,FALSE)</f>
        <v>Valdes</v>
      </c>
      <c r="M1798" s="4">
        <f>DATEDIF(E1798,$K$2,"y")</f>
        <v>25</v>
      </c>
      <c r="N1798" s="4">
        <f>VLOOKUP(A1798,'Medical Examinations'!$A$2:$B$2336,2,FALSE)</f>
        <v>28.49</v>
      </c>
      <c r="O1798" s="4">
        <f>VLOOKUP(A1798,'Medical Examinations'!$A$1:$J$2336,3,FALSE)</f>
        <v>4.8899999999999997</v>
      </c>
      <c r="P1798" s="4" t="str">
        <f>VLOOKUP(A1798,'Medical Examinations'!$A$1:$J$2336,4,FALSE)</f>
        <v>No</v>
      </c>
      <c r="Q1798" s="4" t="str">
        <f>VLOOKUP(A1798,'Medical Examinations'!$A$1:$J$2336,5,FALSE)</f>
        <v>No</v>
      </c>
      <c r="R1798" s="4">
        <f>VLOOKUP(A1798,'Medical Examinations'!$A$1:$J$2336,7,FALSE)</f>
        <v>0</v>
      </c>
      <c r="S1798" s="4" t="str">
        <f>VLOOKUP(A1798,'Medical Examinations'!$A$1:$J$2336,6,FALSE)</f>
        <v>No</v>
      </c>
      <c r="T1798" s="4" t="str">
        <f>VLOOKUP(A1800,'Medical Examinations'!$A$1:$J$2336,8,FALSE)</f>
        <v>Yes</v>
      </c>
      <c r="U1798" s="4" t="str">
        <f>VLOOKUP(A1798,'Medical Examinations'!$A$1:$J$2336,9,FALSE)</f>
        <v>Overweight</v>
      </c>
      <c r="V1798" s="4" t="str">
        <f>VLOOKUP(A1798,'Medical Examinations'!$A$1:$J$2336,10,FALSE)</f>
        <v>Normal</v>
      </c>
      <c r="W1798" s="4"/>
      <c r="X1798" s="4"/>
    </row>
    <row r="1799" spans="1:24" ht="15.75" thickBot="1" x14ac:dyDescent="0.3">
      <c r="A1799" s="4" t="s">
        <v>1833</v>
      </c>
      <c r="B1799" s="5">
        <v>1964</v>
      </c>
      <c r="C1799" s="4" t="s">
        <v>20</v>
      </c>
      <c r="D1799" s="5">
        <v>26</v>
      </c>
      <c r="E1799" s="5" t="str">
        <f>CONCATENATE(D1799," ",C1799," ",B1799)</f>
        <v>26 Sep 1964</v>
      </c>
      <c r="F1799" s="4" t="str">
        <f>IF(M1799&lt;=30,"20-30",IF(M1799&lt;=40,"31-40",IF(M1799&lt;=50,"41-50","51+")))</f>
        <v>51+</v>
      </c>
      <c r="G1799" s="19">
        <v>18443.11</v>
      </c>
      <c r="H1799" s="4" t="s">
        <v>16</v>
      </c>
      <c r="I1799" s="4" t="s">
        <v>11</v>
      </c>
      <c r="J1799" s="4" t="s">
        <v>23</v>
      </c>
      <c r="K1799" s="4"/>
      <c r="L1799" s="4" t="str">
        <f>VLOOKUP(A1799,'Customer Names'!$A$2:$B$2336,2,FALSE)</f>
        <v>Patterson</v>
      </c>
      <c r="M1799" s="4">
        <f>DATEDIF(E1799,$K$2,"y")</f>
        <v>60</v>
      </c>
      <c r="N1799" s="4">
        <f>VLOOKUP(A1799,'Medical Examinations'!$A$2:$B$2336,2,FALSE)</f>
        <v>46.69</v>
      </c>
      <c r="O1799" s="4">
        <f>VLOOKUP(A1799,'Medical Examinations'!$A$1:$J$2336,3,FALSE)</f>
        <v>4.25</v>
      </c>
      <c r="P1799" s="4" t="str">
        <f>VLOOKUP(A1799,'Medical Examinations'!$A$1:$J$2336,4,FALSE)</f>
        <v>Yes</v>
      </c>
      <c r="Q1799" s="4" t="str">
        <f>VLOOKUP(A1799,'Medical Examinations'!$A$1:$J$2336,5,FALSE)</f>
        <v>No</v>
      </c>
      <c r="R1799" s="4">
        <f>VLOOKUP(A1799,'Medical Examinations'!$A$1:$J$2336,7,FALSE)</f>
        <v>1</v>
      </c>
      <c r="S1799" s="4" t="str">
        <f>VLOOKUP(A1799,'Medical Examinations'!$A$1:$J$2336,6,FALSE)</f>
        <v>No</v>
      </c>
      <c r="T1799" s="4" t="str">
        <f>VLOOKUP(A1801,'Medical Examinations'!$A$1:$J$2336,8,FALSE)</f>
        <v>Yes</v>
      </c>
      <c r="U1799" s="4" t="str">
        <f>VLOOKUP(A1799,'Medical Examinations'!$A$1:$J$2336,9,FALSE)</f>
        <v>Obesity</v>
      </c>
      <c r="V1799" s="4" t="str">
        <f>VLOOKUP(A1799,'Medical Examinations'!$A$1:$J$2336,10,FALSE)</f>
        <v>Normal</v>
      </c>
      <c r="W1799" s="4"/>
      <c r="X1799" s="4"/>
    </row>
    <row r="1800" spans="1:24" ht="15.75" thickBot="1" x14ac:dyDescent="0.3">
      <c r="A1800" s="4" t="s">
        <v>1834</v>
      </c>
      <c r="B1800" s="5">
        <v>1986</v>
      </c>
      <c r="C1800" s="4" t="s">
        <v>34</v>
      </c>
      <c r="D1800" s="5">
        <v>12</v>
      </c>
      <c r="E1800" s="5" t="str">
        <f>CONCATENATE(D1800," ",C1800," ",B1800)</f>
        <v>12 Aug 1986</v>
      </c>
      <c r="F1800" s="4" t="str">
        <f>IF(M1800&lt;=30,"20-30",IF(M1800&lt;=40,"31-40",IF(M1800&lt;=50,"41-50","51+")))</f>
        <v>31-40</v>
      </c>
      <c r="G1800" s="19">
        <v>18608.259999999998</v>
      </c>
      <c r="H1800" s="4" t="s">
        <v>16</v>
      </c>
      <c r="I1800" s="4" t="s">
        <v>12</v>
      </c>
      <c r="J1800" s="4" t="s">
        <v>42</v>
      </c>
      <c r="K1800" s="4"/>
      <c r="L1800" s="4" t="str">
        <f>VLOOKUP(A1800,'Customer Names'!$A$2:$B$2336,2,FALSE)</f>
        <v>Franco</v>
      </c>
      <c r="M1800" s="4">
        <f>DATEDIF(E1800,$K$2,"y")</f>
        <v>38</v>
      </c>
      <c r="N1800" s="4">
        <f>VLOOKUP(A1800,'Medical Examinations'!$A$2:$B$2336,2,FALSE)</f>
        <v>22.6</v>
      </c>
      <c r="O1800" s="4">
        <f>VLOOKUP(A1800,'Medical Examinations'!$A$1:$J$2336,3,FALSE)</f>
        <v>10.43</v>
      </c>
      <c r="P1800" s="4" t="str">
        <f>VLOOKUP(A1800,'Medical Examinations'!$A$1:$J$2336,4,FALSE)</f>
        <v>Yes</v>
      </c>
      <c r="Q1800" s="4" t="str">
        <f>VLOOKUP(A1800,'Medical Examinations'!$A$1:$J$2336,5,FALSE)</f>
        <v>No</v>
      </c>
      <c r="R1800" s="4">
        <f>VLOOKUP(A1800,'Medical Examinations'!$A$1:$J$2336,7,FALSE)</f>
        <v>1</v>
      </c>
      <c r="S1800" s="4" t="str">
        <f>VLOOKUP(A1800,'Medical Examinations'!$A$1:$J$2336,6,FALSE)</f>
        <v>No</v>
      </c>
      <c r="T1800" s="4" t="str">
        <f>VLOOKUP(A1802,'Medical Examinations'!$A$1:$J$2336,8,FALSE)</f>
        <v>No</v>
      </c>
      <c r="U1800" s="4" t="str">
        <f>VLOOKUP(A1800,'Medical Examinations'!$A$1:$J$2336,9,FALSE)</f>
        <v>Normal Weight</v>
      </c>
      <c r="V1800" s="4" t="str">
        <f>VLOOKUP(A1800,'Medical Examinations'!$A$1:$J$2336,10,FALSE)</f>
        <v>Diabetes</v>
      </c>
      <c r="W1800" s="4"/>
      <c r="X1800" s="4"/>
    </row>
    <row r="1801" spans="1:24" ht="15.75" thickBot="1" x14ac:dyDescent="0.3">
      <c r="A1801" s="4" t="s">
        <v>1835</v>
      </c>
      <c r="B1801" s="5">
        <v>1998</v>
      </c>
      <c r="C1801" s="4" t="s">
        <v>20</v>
      </c>
      <c r="D1801" s="5">
        <v>23</v>
      </c>
      <c r="E1801" s="5" t="str">
        <f>CONCATENATE(D1801," ",C1801," ",B1801)</f>
        <v>23 Sep 1998</v>
      </c>
      <c r="F1801" s="4" t="str">
        <f>IF(M1801&lt;=30,"20-30",IF(M1801&lt;=40,"31-40",IF(M1801&lt;=50,"41-50","51+")))</f>
        <v>20-30</v>
      </c>
      <c r="G1801" s="19">
        <v>18648.419999999998</v>
      </c>
      <c r="H1801" s="4" t="s">
        <v>16</v>
      </c>
      <c r="I1801" s="4" t="s">
        <v>16</v>
      </c>
      <c r="J1801" s="4" t="s">
        <v>166</v>
      </c>
      <c r="K1801" s="4"/>
      <c r="L1801" s="4" t="str">
        <f>VLOOKUP(A1801,'Customer Names'!$A$2:$B$2336,2,FALSE)</f>
        <v>Lee</v>
      </c>
      <c r="M1801" s="4">
        <f>DATEDIF(E1801,$K$2,"y")</f>
        <v>26</v>
      </c>
      <c r="N1801" s="4">
        <f>VLOOKUP(A1801,'Medical Examinations'!$A$2:$B$2336,2,FALSE)</f>
        <v>29.83</v>
      </c>
      <c r="O1801" s="4">
        <f>VLOOKUP(A1801,'Medical Examinations'!$A$1:$J$2336,3,FALSE)</f>
        <v>5.84</v>
      </c>
      <c r="P1801" s="4" t="str">
        <f>VLOOKUP(A1801,'Medical Examinations'!$A$1:$J$2336,4,FALSE)</f>
        <v>No</v>
      </c>
      <c r="Q1801" s="4" t="str">
        <f>VLOOKUP(A1801,'Medical Examinations'!$A$1:$J$2336,5,FALSE)</f>
        <v>No</v>
      </c>
      <c r="R1801" s="4">
        <f>VLOOKUP(A1801,'Medical Examinations'!$A$1:$J$2336,7,FALSE)</f>
        <v>1</v>
      </c>
      <c r="S1801" s="4" t="str">
        <f>VLOOKUP(A1801,'Medical Examinations'!$A$1:$J$2336,6,FALSE)</f>
        <v>No</v>
      </c>
      <c r="T1801" s="4" t="str">
        <f>VLOOKUP(A1803,'Medical Examinations'!$A$1:$J$2336,8,FALSE)</f>
        <v>No</v>
      </c>
      <c r="U1801" s="4" t="str">
        <f>VLOOKUP(A1801,'Medical Examinations'!$A$1:$J$2336,9,FALSE)</f>
        <v>Overweight</v>
      </c>
      <c r="V1801" s="4" t="str">
        <f>VLOOKUP(A1801,'Medical Examinations'!$A$1:$J$2336,10,FALSE)</f>
        <v>Prediabetes</v>
      </c>
      <c r="W1801" s="4"/>
      <c r="X1801" s="4"/>
    </row>
    <row r="1802" spans="1:24" ht="15.75" thickBot="1" x14ac:dyDescent="0.3">
      <c r="A1802" s="4" t="s">
        <v>1836</v>
      </c>
      <c r="B1802" s="5">
        <v>1970</v>
      </c>
      <c r="C1802" s="4" t="s">
        <v>36</v>
      </c>
      <c r="D1802" s="5">
        <v>17</v>
      </c>
      <c r="E1802" s="5" t="str">
        <f>CONCATENATE(D1802," ",C1802," ",B1802)</f>
        <v>17 Oct 1970</v>
      </c>
      <c r="F1802" s="4" t="str">
        <f>IF(M1802&lt;=30,"20-30",IF(M1802&lt;=40,"31-40",IF(M1802&lt;=50,"41-50","51+")))</f>
        <v>51+</v>
      </c>
      <c r="G1802" s="19">
        <v>18682.740000000002</v>
      </c>
      <c r="H1802" s="4" t="s">
        <v>16</v>
      </c>
      <c r="I1802" s="4" t="s">
        <v>12</v>
      </c>
      <c r="J1802" s="4" t="s">
        <v>23</v>
      </c>
      <c r="K1802" s="4"/>
      <c r="L1802" s="4" t="str">
        <f>VLOOKUP(A1802,'Customer Names'!$A$2:$B$2336,2,FALSE)</f>
        <v>Gammon</v>
      </c>
      <c r="M1802" s="4">
        <f>DATEDIF(E1802,$K$2,"y")</f>
        <v>54</v>
      </c>
      <c r="N1802" s="4">
        <f>VLOOKUP(A1802,'Medical Examinations'!$A$2:$B$2336,2,FALSE)</f>
        <v>51.94</v>
      </c>
      <c r="O1802" s="4">
        <f>VLOOKUP(A1802,'Medical Examinations'!$A$1:$J$2336,3,FALSE)</f>
        <v>8.8000000000000007</v>
      </c>
      <c r="P1802" s="4" t="str">
        <f>VLOOKUP(A1802,'Medical Examinations'!$A$1:$J$2336,4,FALSE)</f>
        <v>Yes</v>
      </c>
      <c r="Q1802" s="4" t="str">
        <f>VLOOKUP(A1802,'Medical Examinations'!$A$1:$J$2336,5,FALSE)</f>
        <v>No</v>
      </c>
      <c r="R1802" s="4">
        <f>VLOOKUP(A1802,'Medical Examinations'!$A$1:$J$2336,7,FALSE)</f>
        <v>2</v>
      </c>
      <c r="S1802" s="4" t="str">
        <f>VLOOKUP(A1802,'Medical Examinations'!$A$1:$J$2336,6,FALSE)</f>
        <v>No</v>
      </c>
      <c r="T1802" s="4" t="str">
        <f>VLOOKUP(A1804,'Medical Examinations'!$A$1:$J$2336,8,FALSE)</f>
        <v>Yes</v>
      </c>
      <c r="U1802" s="4" t="str">
        <f>VLOOKUP(A1802,'Medical Examinations'!$A$1:$J$2336,9,FALSE)</f>
        <v>Obesity</v>
      </c>
      <c r="V1802" s="4" t="str">
        <f>VLOOKUP(A1802,'Medical Examinations'!$A$1:$J$2336,10,FALSE)</f>
        <v>Diabetes</v>
      </c>
      <c r="W1802" s="4"/>
      <c r="X1802" s="4"/>
    </row>
    <row r="1803" spans="1:24" ht="15.75" thickBot="1" x14ac:dyDescent="0.3">
      <c r="A1803" s="4" t="s">
        <v>1837</v>
      </c>
      <c r="B1803" s="5">
        <v>1967</v>
      </c>
      <c r="C1803" s="4" t="s">
        <v>34</v>
      </c>
      <c r="D1803" s="5">
        <v>30</v>
      </c>
      <c r="E1803" s="5" t="str">
        <f>CONCATENATE(D1803," ",C1803," ",B1803)</f>
        <v>30 Aug 1967</v>
      </c>
      <c r="F1803" s="4" t="str">
        <f>IF(M1803&lt;=30,"20-30",IF(M1803&lt;=40,"31-40",IF(M1803&lt;=50,"41-50","51+")))</f>
        <v>51+</v>
      </c>
      <c r="G1803" s="19">
        <v>18694.689999999999</v>
      </c>
      <c r="H1803" s="4" t="s">
        <v>16</v>
      </c>
      <c r="I1803" s="4" t="s">
        <v>16</v>
      </c>
      <c r="J1803" s="4" t="s">
        <v>249</v>
      </c>
      <c r="K1803" s="4"/>
      <c r="L1803" s="4" t="str">
        <f>VLOOKUP(A1803,'Customer Names'!$A$2:$B$2336,2,FALSE)</f>
        <v>Meehan</v>
      </c>
      <c r="M1803" s="4">
        <f>DATEDIF(E1803,$K$2,"y")</f>
        <v>57</v>
      </c>
      <c r="N1803" s="4">
        <f>VLOOKUP(A1803,'Medical Examinations'!$A$2:$B$2336,2,FALSE)</f>
        <v>49.05</v>
      </c>
      <c r="O1803" s="4">
        <f>VLOOKUP(A1803,'Medical Examinations'!$A$1:$J$2336,3,FALSE)</f>
        <v>9.77</v>
      </c>
      <c r="P1803" s="4" t="str">
        <f>VLOOKUP(A1803,'Medical Examinations'!$A$1:$J$2336,4,FALSE)</f>
        <v>Yes</v>
      </c>
      <c r="Q1803" s="4" t="str">
        <f>VLOOKUP(A1803,'Medical Examinations'!$A$1:$J$2336,5,FALSE)</f>
        <v>No</v>
      </c>
      <c r="R1803" s="4">
        <f>VLOOKUP(A1803,'Medical Examinations'!$A$1:$J$2336,7,FALSE)</f>
        <v>0</v>
      </c>
      <c r="S1803" s="4" t="str">
        <f>VLOOKUP(A1803,'Medical Examinations'!$A$1:$J$2336,6,FALSE)</f>
        <v>No</v>
      </c>
      <c r="T1803" s="4" t="str">
        <f>VLOOKUP(A1805,'Medical Examinations'!$A$1:$J$2336,8,FALSE)</f>
        <v>Yes</v>
      </c>
      <c r="U1803" s="4" t="str">
        <f>VLOOKUP(A1803,'Medical Examinations'!$A$1:$J$2336,9,FALSE)</f>
        <v>Obesity</v>
      </c>
      <c r="V1803" s="4" t="str">
        <f>VLOOKUP(A1803,'Medical Examinations'!$A$1:$J$2336,10,FALSE)</f>
        <v>Diabetes</v>
      </c>
      <c r="W1803" s="4"/>
      <c r="X1803" s="4"/>
    </row>
    <row r="1804" spans="1:24" ht="15.75" thickBot="1" x14ac:dyDescent="0.3">
      <c r="A1804" s="4" t="s">
        <v>1838</v>
      </c>
      <c r="B1804" s="5">
        <v>1992</v>
      </c>
      <c r="C1804" s="4" t="s">
        <v>30</v>
      </c>
      <c r="D1804" s="5">
        <v>27</v>
      </c>
      <c r="E1804" s="5" t="str">
        <f>CONCATENATE(D1804," ",C1804," ",B1804)</f>
        <v>27 Dec 1992</v>
      </c>
      <c r="F1804" s="4" t="str">
        <f>IF(M1804&lt;=30,"20-30",IF(M1804&lt;=40,"31-40",IF(M1804&lt;=50,"41-50","51+")))</f>
        <v>31-40</v>
      </c>
      <c r="G1804" s="19">
        <v>18765.88</v>
      </c>
      <c r="H1804" s="4" t="s">
        <v>16</v>
      </c>
      <c r="I1804" s="4" t="s">
        <v>11</v>
      </c>
      <c r="J1804" s="4" t="s">
        <v>23</v>
      </c>
      <c r="K1804" s="4"/>
      <c r="L1804" s="4" t="str">
        <f>VLOOKUP(A1804,'Customer Names'!$A$2:$B$2336,2,FALSE)</f>
        <v>Chviruk</v>
      </c>
      <c r="M1804" s="4">
        <f>DATEDIF(E1804,$K$2,"y")</f>
        <v>32</v>
      </c>
      <c r="N1804" s="4">
        <f>VLOOKUP(A1804,'Medical Examinations'!$A$2:$B$2336,2,FALSE)</f>
        <v>23.655000000000001</v>
      </c>
      <c r="O1804" s="4">
        <f>VLOOKUP(A1804,'Medical Examinations'!$A$1:$J$2336,3,FALSE)</f>
        <v>5.14</v>
      </c>
      <c r="P1804" s="4" t="str">
        <f>VLOOKUP(A1804,'Medical Examinations'!$A$1:$J$2336,4,FALSE)</f>
        <v>No</v>
      </c>
      <c r="Q1804" s="4" t="str">
        <f>VLOOKUP(A1804,'Medical Examinations'!$A$1:$J$2336,5,FALSE)</f>
        <v>No</v>
      </c>
      <c r="R1804" s="4">
        <f>VLOOKUP(A1804,'Medical Examinations'!$A$1:$J$2336,7,FALSE)</f>
        <v>1</v>
      </c>
      <c r="S1804" s="4" t="str">
        <f>VLOOKUP(A1804,'Medical Examinations'!$A$1:$J$2336,6,FALSE)</f>
        <v>No</v>
      </c>
      <c r="T1804" s="4" t="str">
        <f>VLOOKUP(A1806,'Medical Examinations'!$A$1:$J$2336,8,FALSE)</f>
        <v>No</v>
      </c>
      <c r="U1804" s="4" t="str">
        <f>VLOOKUP(A1804,'Medical Examinations'!$A$1:$J$2336,9,FALSE)</f>
        <v>Normal Weight</v>
      </c>
      <c r="V1804" s="4" t="str">
        <f>VLOOKUP(A1804,'Medical Examinations'!$A$1:$J$2336,10,FALSE)</f>
        <v>Normal</v>
      </c>
      <c r="W1804" s="4"/>
      <c r="X1804" s="4"/>
    </row>
    <row r="1805" spans="1:24" ht="15.75" thickBot="1" x14ac:dyDescent="0.3">
      <c r="A1805" s="4" t="s">
        <v>1839</v>
      </c>
      <c r="B1805" s="5">
        <v>1979</v>
      </c>
      <c r="C1805" s="4" t="s">
        <v>15</v>
      </c>
      <c r="D1805" s="5">
        <v>19</v>
      </c>
      <c r="E1805" s="5" t="str">
        <f>CONCATENATE(D1805," ",C1805," ",B1805)</f>
        <v>19 Nov 1979</v>
      </c>
      <c r="F1805" s="4" t="str">
        <f>IF(M1805&lt;=30,"20-30",IF(M1805&lt;=40,"31-40",IF(M1805&lt;=50,"41-50","51+")))</f>
        <v>41-50</v>
      </c>
      <c r="G1805" s="19">
        <v>18767.740000000002</v>
      </c>
      <c r="H1805" s="4" t="s">
        <v>16</v>
      </c>
      <c r="I1805" s="4" t="s">
        <v>16</v>
      </c>
      <c r="J1805" s="4" t="s">
        <v>13</v>
      </c>
      <c r="K1805" s="4"/>
      <c r="L1805" s="4" t="str">
        <f>VLOOKUP(A1805,'Customer Names'!$A$2:$B$2336,2,FALSE)</f>
        <v>Ahern</v>
      </c>
      <c r="M1805" s="4">
        <f>DATEDIF(E1805,$K$2,"y")</f>
        <v>45</v>
      </c>
      <c r="N1805" s="4">
        <f>VLOOKUP(A1805,'Medical Examinations'!$A$2:$B$2336,2,FALSE)</f>
        <v>20.13</v>
      </c>
      <c r="O1805" s="4">
        <f>VLOOKUP(A1805,'Medical Examinations'!$A$1:$J$2336,3,FALSE)</f>
        <v>6.47</v>
      </c>
      <c r="P1805" s="4" t="str">
        <f>VLOOKUP(A1805,'Medical Examinations'!$A$1:$J$2336,4,FALSE)</f>
        <v>No</v>
      </c>
      <c r="Q1805" s="4" t="str">
        <f>VLOOKUP(A1805,'Medical Examinations'!$A$1:$J$2336,5,FALSE)</f>
        <v>No</v>
      </c>
      <c r="R1805" s="4">
        <f>VLOOKUP(A1805,'Medical Examinations'!$A$1:$J$2336,7,FALSE)</f>
        <v>1</v>
      </c>
      <c r="S1805" s="4" t="str">
        <f>VLOOKUP(A1805,'Medical Examinations'!$A$1:$J$2336,6,FALSE)</f>
        <v>Yes</v>
      </c>
      <c r="T1805" s="4" t="str">
        <f>VLOOKUP(A1807,'Medical Examinations'!$A$1:$J$2336,8,FALSE)</f>
        <v>No</v>
      </c>
      <c r="U1805" s="4" t="str">
        <f>VLOOKUP(A1805,'Medical Examinations'!$A$1:$J$2336,9,FALSE)</f>
        <v>Normal Weight</v>
      </c>
      <c r="V1805" s="4" t="str">
        <f>VLOOKUP(A1805,'Medical Examinations'!$A$1:$J$2336,10,FALSE)</f>
        <v>Prediabetes</v>
      </c>
      <c r="W1805" s="4"/>
      <c r="X1805" s="4"/>
    </row>
    <row r="1806" spans="1:24" ht="15.75" thickBot="1" x14ac:dyDescent="0.3">
      <c r="A1806" s="4" t="s">
        <v>1840</v>
      </c>
      <c r="B1806" s="5">
        <v>1995</v>
      </c>
      <c r="C1806" s="4" t="s">
        <v>15</v>
      </c>
      <c r="D1806" s="5">
        <v>28</v>
      </c>
      <c r="E1806" s="5" t="str">
        <f>CONCATENATE(D1806," ",C1806," ",B1806)</f>
        <v>28 Nov 1995</v>
      </c>
      <c r="F1806" s="4" t="str">
        <f>IF(M1806&lt;=30,"20-30",IF(M1806&lt;=40,"31-40",IF(M1806&lt;=50,"41-50","51+")))</f>
        <v>20-30</v>
      </c>
      <c r="G1806" s="19">
        <v>18804.75</v>
      </c>
      <c r="H1806" s="4" t="s">
        <v>16</v>
      </c>
      <c r="I1806" s="4" t="s">
        <v>16</v>
      </c>
      <c r="J1806" s="4" t="s">
        <v>23</v>
      </c>
      <c r="K1806" s="4"/>
      <c r="L1806" s="4" t="str">
        <f>VLOOKUP(A1806,'Customer Names'!$A$2:$B$2336,2,FALSE)</f>
        <v>Mutter</v>
      </c>
      <c r="M1806" s="4">
        <f>DATEDIF(E1806,$K$2,"y")</f>
        <v>29</v>
      </c>
      <c r="N1806" s="4">
        <f>VLOOKUP(A1806,'Medical Examinations'!$A$2:$B$2336,2,FALSE)</f>
        <v>30.4</v>
      </c>
      <c r="O1806" s="4">
        <f>VLOOKUP(A1806,'Medical Examinations'!$A$1:$J$2336,3,FALSE)</f>
        <v>4.07</v>
      </c>
      <c r="P1806" s="4" t="str">
        <f>VLOOKUP(A1806,'Medical Examinations'!$A$1:$J$2336,4,FALSE)</f>
        <v>Yes</v>
      </c>
      <c r="Q1806" s="4" t="str">
        <f>VLOOKUP(A1806,'Medical Examinations'!$A$1:$J$2336,5,FALSE)</f>
        <v>No</v>
      </c>
      <c r="R1806" s="4">
        <f>VLOOKUP(A1806,'Medical Examinations'!$A$1:$J$2336,7,FALSE)</f>
        <v>1</v>
      </c>
      <c r="S1806" s="4" t="str">
        <f>VLOOKUP(A1806,'Medical Examinations'!$A$1:$J$2336,6,FALSE)</f>
        <v>No</v>
      </c>
      <c r="T1806" s="4" t="str">
        <f>VLOOKUP(A1808,'Medical Examinations'!$A$1:$J$2336,8,FALSE)</f>
        <v>No</v>
      </c>
      <c r="U1806" s="4" t="str">
        <f>VLOOKUP(A1806,'Medical Examinations'!$A$1:$J$2336,9,FALSE)</f>
        <v>Obesity</v>
      </c>
      <c r="V1806" s="4" t="str">
        <f>VLOOKUP(A1806,'Medical Examinations'!$A$1:$J$2336,10,FALSE)</f>
        <v>Normal</v>
      </c>
      <c r="W1806" s="4"/>
      <c r="X1806" s="4"/>
    </row>
    <row r="1807" spans="1:24" ht="15.75" thickBot="1" x14ac:dyDescent="0.3">
      <c r="A1807" s="4" t="s">
        <v>1841</v>
      </c>
      <c r="B1807" s="5">
        <v>1979</v>
      </c>
      <c r="C1807" s="4" t="s">
        <v>36</v>
      </c>
      <c r="D1807" s="5">
        <v>15</v>
      </c>
      <c r="E1807" s="5" t="str">
        <f>CONCATENATE(D1807," ",C1807," ",B1807)</f>
        <v>15 Oct 1979</v>
      </c>
      <c r="F1807" s="4" t="str">
        <f>IF(M1807&lt;=30,"20-30",IF(M1807&lt;=40,"31-40",IF(M1807&lt;=50,"41-50","51+")))</f>
        <v>41-50</v>
      </c>
      <c r="G1807" s="19">
        <v>18806.150000000001</v>
      </c>
      <c r="H1807" s="4" t="s">
        <v>16</v>
      </c>
      <c r="I1807" s="4" t="s">
        <v>11</v>
      </c>
      <c r="J1807" s="4" t="s">
        <v>13</v>
      </c>
      <c r="K1807" s="4"/>
      <c r="L1807" s="4" t="str">
        <f>VLOOKUP(A1807,'Customer Names'!$A$2:$B$2336,2,FALSE)</f>
        <v>Jensen</v>
      </c>
      <c r="M1807" s="4">
        <f>DATEDIF(E1807,$K$2,"y")</f>
        <v>45</v>
      </c>
      <c r="N1807" s="4">
        <f>VLOOKUP(A1807,'Medical Examinations'!$A$2:$B$2336,2,FALSE)</f>
        <v>35.31</v>
      </c>
      <c r="O1807" s="4">
        <f>VLOOKUP(A1807,'Medical Examinations'!$A$1:$J$2336,3,FALSE)</f>
        <v>5.87</v>
      </c>
      <c r="P1807" s="4" t="str">
        <f>VLOOKUP(A1807,'Medical Examinations'!$A$1:$J$2336,4,FALSE)</f>
        <v>No</v>
      </c>
      <c r="Q1807" s="4" t="str">
        <f>VLOOKUP(A1807,'Medical Examinations'!$A$1:$J$2336,5,FALSE)</f>
        <v>No</v>
      </c>
      <c r="R1807" s="4">
        <f>VLOOKUP(A1807,'Medical Examinations'!$A$1:$J$2336,7,FALSE)</f>
        <v>1</v>
      </c>
      <c r="S1807" s="4" t="str">
        <f>VLOOKUP(A1807,'Medical Examinations'!$A$1:$J$2336,6,FALSE)</f>
        <v>Yes</v>
      </c>
      <c r="T1807" s="4" t="str">
        <f>VLOOKUP(A1809,'Medical Examinations'!$A$1:$J$2336,8,FALSE)</f>
        <v>No</v>
      </c>
      <c r="U1807" s="4" t="str">
        <f>VLOOKUP(A1807,'Medical Examinations'!$A$1:$J$2336,9,FALSE)</f>
        <v>Obesity</v>
      </c>
      <c r="V1807" s="4" t="str">
        <f>VLOOKUP(A1807,'Medical Examinations'!$A$1:$J$2336,10,FALSE)</f>
        <v>Prediabetes</v>
      </c>
      <c r="W1807" s="4"/>
      <c r="X1807" s="4"/>
    </row>
    <row r="1808" spans="1:24" ht="15.75" thickBot="1" x14ac:dyDescent="0.3">
      <c r="A1808" s="4" t="s">
        <v>1842</v>
      </c>
      <c r="B1808" s="5">
        <v>1962</v>
      </c>
      <c r="C1808" s="4" t="s">
        <v>30</v>
      </c>
      <c r="D1808" s="5">
        <v>18</v>
      </c>
      <c r="E1808" s="5" t="str">
        <f>CONCATENATE(D1808," ",C1808," ",B1808)</f>
        <v>18 Dec 1962</v>
      </c>
      <c r="F1808" s="4" t="str">
        <f>IF(M1808&lt;=30,"20-30",IF(M1808&lt;=40,"31-40",IF(M1808&lt;=50,"41-50","51+")))</f>
        <v>51+</v>
      </c>
      <c r="G1808" s="19">
        <v>18815.53</v>
      </c>
      <c r="H1808" s="4" t="s">
        <v>16</v>
      </c>
      <c r="I1808" s="4" t="s">
        <v>16</v>
      </c>
      <c r="J1808" s="4" t="s">
        <v>249</v>
      </c>
      <c r="K1808" s="4"/>
      <c r="L1808" s="4" t="str">
        <f>VLOOKUP(A1808,'Customer Names'!$A$2:$B$2336,2,FALSE)</f>
        <v>Stob</v>
      </c>
      <c r="M1808" s="4">
        <f>DATEDIF(E1808,$K$2,"y")</f>
        <v>62</v>
      </c>
      <c r="N1808" s="4">
        <f>VLOOKUP(A1808,'Medical Examinations'!$A$2:$B$2336,2,FALSE)</f>
        <v>45.62</v>
      </c>
      <c r="O1808" s="4">
        <f>VLOOKUP(A1808,'Medical Examinations'!$A$1:$J$2336,3,FALSE)</f>
        <v>6.87</v>
      </c>
      <c r="P1808" s="4" t="str">
        <f>VLOOKUP(A1808,'Medical Examinations'!$A$1:$J$2336,4,FALSE)</f>
        <v>No</v>
      </c>
      <c r="Q1808" s="4" t="str">
        <f>VLOOKUP(A1808,'Medical Examinations'!$A$1:$J$2336,5,FALSE)</f>
        <v>No</v>
      </c>
      <c r="R1808" s="4">
        <f>VLOOKUP(A1808,'Medical Examinations'!$A$1:$J$2336,7,FALSE)</f>
        <v>0</v>
      </c>
      <c r="S1808" s="4" t="str">
        <f>VLOOKUP(A1808,'Medical Examinations'!$A$1:$J$2336,6,FALSE)</f>
        <v>No</v>
      </c>
      <c r="T1808" s="4" t="str">
        <f>VLOOKUP(A1810,'Medical Examinations'!$A$1:$J$2336,8,FALSE)</f>
        <v>No</v>
      </c>
      <c r="U1808" s="4" t="str">
        <f>VLOOKUP(A1808,'Medical Examinations'!$A$1:$J$2336,9,FALSE)</f>
        <v>Obesity</v>
      </c>
      <c r="V1808" s="4" t="str">
        <f>VLOOKUP(A1808,'Medical Examinations'!$A$1:$J$2336,10,FALSE)</f>
        <v>Diabetes</v>
      </c>
      <c r="W1808" s="4"/>
      <c r="X1808" s="4"/>
    </row>
    <row r="1809" spans="1:24" ht="15.75" thickBot="1" x14ac:dyDescent="0.3">
      <c r="A1809" s="4" t="s">
        <v>1843</v>
      </c>
      <c r="B1809" s="5">
        <v>2003</v>
      </c>
      <c r="C1809" s="4" t="s">
        <v>10</v>
      </c>
      <c r="D1809" s="5">
        <v>24</v>
      </c>
      <c r="E1809" s="5" t="str">
        <f>CONCATENATE(D1809," ",C1809," ",B1809)</f>
        <v>24 Jul 2003</v>
      </c>
      <c r="F1809" s="4" t="str">
        <f>IF(M1809&lt;=30,"20-30",IF(M1809&lt;=40,"31-40",IF(M1809&lt;=50,"41-50","51+")))</f>
        <v>20-30</v>
      </c>
      <c r="G1809" s="19">
        <v>18838.7</v>
      </c>
      <c r="H1809" s="4" t="s">
        <v>16</v>
      </c>
      <c r="I1809" s="4" t="s">
        <v>12</v>
      </c>
      <c r="J1809" s="4" t="s">
        <v>23</v>
      </c>
      <c r="K1809" s="4"/>
      <c r="L1809" s="4" t="str">
        <f>VLOOKUP(A1809,'Customer Names'!$A$2:$B$2336,2,FALSE)</f>
        <v>Knast</v>
      </c>
      <c r="M1809" s="4">
        <f>DATEDIF(E1809,$K$2,"y")</f>
        <v>21</v>
      </c>
      <c r="N1809" s="4">
        <f>VLOOKUP(A1809,'Medical Examinations'!$A$2:$B$2336,2,FALSE)</f>
        <v>27.93</v>
      </c>
      <c r="O1809" s="4">
        <f>VLOOKUP(A1809,'Medical Examinations'!$A$1:$J$2336,3,FALSE)</f>
        <v>4.67</v>
      </c>
      <c r="P1809" s="4" t="str">
        <f>VLOOKUP(A1809,'Medical Examinations'!$A$1:$J$2336,4,FALSE)</f>
        <v>No</v>
      </c>
      <c r="Q1809" s="4" t="str">
        <f>VLOOKUP(A1809,'Medical Examinations'!$A$1:$J$2336,5,FALSE)</f>
        <v>No</v>
      </c>
      <c r="R1809" s="4">
        <f>VLOOKUP(A1809,'Medical Examinations'!$A$1:$J$2336,7,FALSE)</f>
        <v>1</v>
      </c>
      <c r="S1809" s="4" t="str">
        <f>VLOOKUP(A1809,'Medical Examinations'!$A$1:$J$2336,6,FALSE)</f>
        <v>Yes</v>
      </c>
      <c r="T1809" s="4" t="str">
        <f>VLOOKUP(A1811,'Medical Examinations'!$A$1:$J$2336,8,FALSE)</f>
        <v>No</v>
      </c>
      <c r="U1809" s="4" t="str">
        <f>VLOOKUP(A1809,'Medical Examinations'!$A$1:$J$2336,9,FALSE)</f>
        <v>Overweight</v>
      </c>
      <c r="V1809" s="4" t="str">
        <f>VLOOKUP(A1809,'Medical Examinations'!$A$1:$J$2336,10,FALSE)</f>
        <v>Normal</v>
      </c>
      <c r="W1809" s="4"/>
      <c r="X1809" s="4"/>
    </row>
    <row r="1810" spans="1:24" ht="15.75" thickBot="1" x14ac:dyDescent="0.3">
      <c r="A1810" s="4" t="s">
        <v>1844</v>
      </c>
      <c r="B1810" s="5">
        <v>1963</v>
      </c>
      <c r="C1810" s="4" t="s">
        <v>30</v>
      </c>
      <c r="D1810" s="5">
        <v>6</v>
      </c>
      <c r="E1810" s="5" t="str">
        <f>CONCATENATE(D1810," ",C1810," ",B1810)</f>
        <v>6 Dec 1963</v>
      </c>
      <c r="F1810" s="4" t="str">
        <f>IF(M1810&lt;=30,"20-30",IF(M1810&lt;=40,"31-40",IF(M1810&lt;=50,"41-50","51+")))</f>
        <v>51+</v>
      </c>
      <c r="G1810" s="19">
        <v>18883.330000000002</v>
      </c>
      <c r="H1810" s="4" t="s">
        <v>16</v>
      </c>
      <c r="I1810" s="4" t="s">
        <v>16</v>
      </c>
      <c r="J1810" s="4" t="s">
        <v>535</v>
      </c>
      <c r="K1810" s="4"/>
      <c r="L1810" s="4" t="str">
        <f>VLOOKUP(A1810,'Customer Names'!$A$2:$B$2336,2,FALSE)</f>
        <v>Hughey</v>
      </c>
      <c r="M1810" s="4">
        <f>DATEDIF(E1810,$K$2,"y")</f>
        <v>61</v>
      </c>
      <c r="N1810" s="4">
        <f>VLOOKUP(A1810,'Medical Examinations'!$A$2:$B$2336,2,FALSE)</f>
        <v>46.19</v>
      </c>
      <c r="O1810" s="4">
        <f>VLOOKUP(A1810,'Medical Examinations'!$A$1:$J$2336,3,FALSE)</f>
        <v>7.31</v>
      </c>
      <c r="P1810" s="4" t="str">
        <f>VLOOKUP(A1810,'Medical Examinations'!$A$1:$J$2336,4,FALSE)</f>
        <v>Yes</v>
      </c>
      <c r="Q1810" s="4" t="str">
        <f>VLOOKUP(A1810,'Medical Examinations'!$A$1:$J$2336,5,FALSE)</f>
        <v>No</v>
      </c>
      <c r="R1810" s="4">
        <f>VLOOKUP(A1810,'Medical Examinations'!$A$1:$J$2336,7,FALSE)</f>
        <v>1</v>
      </c>
      <c r="S1810" s="4" t="str">
        <f>VLOOKUP(A1810,'Medical Examinations'!$A$1:$J$2336,6,FALSE)</f>
        <v>Yes</v>
      </c>
      <c r="T1810" s="4" t="str">
        <f>VLOOKUP(A1812,'Medical Examinations'!$A$1:$J$2336,8,FALSE)</f>
        <v>No</v>
      </c>
      <c r="U1810" s="4" t="str">
        <f>VLOOKUP(A1810,'Medical Examinations'!$A$1:$J$2336,9,FALSE)</f>
        <v>Obesity</v>
      </c>
      <c r="V1810" s="4" t="str">
        <f>VLOOKUP(A1810,'Medical Examinations'!$A$1:$J$2336,10,FALSE)</f>
        <v>Diabetes</v>
      </c>
      <c r="W1810" s="4"/>
      <c r="X1810" s="4"/>
    </row>
    <row r="1811" spans="1:24" ht="15.75" thickBot="1" x14ac:dyDescent="0.3">
      <c r="A1811" s="4" t="s">
        <v>1845</v>
      </c>
      <c r="B1811" s="5">
        <v>1995</v>
      </c>
      <c r="C1811" s="4" t="s">
        <v>20</v>
      </c>
      <c r="D1811" s="5">
        <v>27</v>
      </c>
      <c r="E1811" s="5" t="str">
        <f>CONCATENATE(D1811," ",C1811," ",B1811)</f>
        <v>27 Sep 1995</v>
      </c>
      <c r="F1811" s="4" t="str">
        <f>IF(M1811&lt;=30,"20-30",IF(M1811&lt;=40,"31-40",IF(M1811&lt;=50,"41-50","51+")))</f>
        <v>20-30</v>
      </c>
      <c r="G1811" s="19">
        <v>18903.490000000002</v>
      </c>
      <c r="H1811" s="4" t="s">
        <v>16</v>
      </c>
      <c r="I1811" s="4" t="s">
        <v>11</v>
      </c>
      <c r="J1811" s="4" t="s">
        <v>247</v>
      </c>
      <c r="K1811" s="4"/>
      <c r="L1811" s="4" t="str">
        <f>VLOOKUP(A1811,'Customer Names'!$A$2:$B$2336,2,FALSE)</f>
        <v>Ziegler</v>
      </c>
      <c r="M1811" s="4">
        <f>DATEDIF(E1811,$K$2,"y")</f>
        <v>29</v>
      </c>
      <c r="N1811" s="4">
        <f>VLOOKUP(A1811,'Medical Examinations'!$A$2:$B$2336,2,FALSE)</f>
        <v>32.395000000000003</v>
      </c>
      <c r="O1811" s="4">
        <f>VLOOKUP(A1811,'Medical Examinations'!$A$1:$J$2336,3,FALSE)</f>
        <v>5.68</v>
      </c>
      <c r="P1811" s="4" t="str">
        <f>VLOOKUP(A1811,'Medical Examinations'!$A$1:$J$2336,4,FALSE)</f>
        <v>Yes</v>
      </c>
      <c r="Q1811" s="4" t="str">
        <f>VLOOKUP(A1811,'Medical Examinations'!$A$1:$J$2336,5,FALSE)</f>
        <v>No</v>
      </c>
      <c r="R1811" s="4">
        <f>VLOOKUP(A1811,'Medical Examinations'!$A$1:$J$2336,7,FALSE)</f>
        <v>1</v>
      </c>
      <c r="S1811" s="4" t="str">
        <f>VLOOKUP(A1811,'Medical Examinations'!$A$1:$J$2336,6,FALSE)</f>
        <v>No</v>
      </c>
      <c r="T1811" s="4" t="str">
        <f>VLOOKUP(A1813,'Medical Examinations'!$A$1:$J$2336,8,FALSE)</f>
        <v>No</v>
      </c>
      <c r="U1811" s="4" t="str">
        <f>VLOOKUP(A1811,'Medical Examinations'!$A$1:$J$2336,9,FALSE)</f>
        <v>Obesity</v>
      </c>
      <c r="V1811" s="4" t="str">
        <f>VLOOKUP(A1811,'Medical Examinations'!$A$1:$J$2336,10,FALSE)</f>
        <v>Normal</v>
      </c>
      <c r="W1811" s="4"/>
      <c r="X1811" s="4"/>
    </row>
    <row r="1812" spans="1:24" ht="15.75" thickBot="1" x14ac:dyDescent="0.3">
      <c r="A1812" s="4" t="s">
        <v>1846</v>
      </c>
      <c r="B1812" s="5">
        <v>1969</v>
      </c>
      <c r="C1812" s="4" t="s">
        <v>34</v>
      </c>
      <c r="D1812" s="5">
        <v>3</v>
      </c>
      <c r="E1812" s="5" t="str">
        <f>CONCATENATE(D1812," ",C1812," ",B1812)</f>
        <v>3 Aug 1969</v>
      </c>
      <c r="F1812" s="4" t="str">
        <f>IF(M1812&lt;=30,"20-30",IF(M1812&lt;=40,"31-40",IF(M1812&lt;=50,"41-50","51+")))</f>
        <v>51+</v>
      </c>
      <c r="G1812" s="19">
        <v>18932.810000000001</v>
      </c>
      <c r="H1812" s="4" t="s">
        <v>16</v>
      </c>
      <c r="I1812" s="4" t="s">
        <v>12</v>
      </c>
      <c r="J1812" s="4" t="s">
        <v>23</v>
      </c>
      <c r="K1812" s="4"/>
      <c r="L1812" s="4" t="str">
        <f>VLOOKUP(A1812,'Customer Names'!$A$2:$B$2336,2,FALSE)</f>
        <v>Mclaughlin</v>
      </c>
      <c r="M1812" s="4">
        <f>DATEDIF(E1812,$K$2,"y")</f>
        <v>55</v>
      </c>
      <c r="N1812" s="4">
        <f>VLOOKUP(A1812,'Medical Examinations'!$A$2:$B$2336,2,FALSE)</f>
        <v>51.92</v>
      </c>
      <c r="O1812" s="4">
        <f>VLOOKUP(A1812,'Medical Examinations'!$A$1:$J$2336,3,FALSE)</f>
        <v>5.18</v>
      </c>
      <c r="P1812" s="4" t="str">
        <f>VLOOKUP(A1812,'Medical Examinations'!$A$1:$J$2336,4,FALSE)</f>
        <v>Yes</v>
      </c>
      <c r="Q1812" s="4" t="str">
        <f>VLOOKUP(A1812,'Medical Examinations'!$A$1:$J$2336,5,FALSE)</f>
        <v>No</v>
      </c>
      <c r="R1812" s="4">
        <f>VLOOKUP(A1812,'Medical Examinations'!$A$1:$J$2336,7,FALSE)</f>
        <v>1</v>
      </c>
      <c r="S1812" s="4" t="str">
        <f>VLOOKUP(A1812,'Medical Examinations'!$A$1:$J$2336,6,FALSE)</f>
        <v>Yes</v>
      </c>
      <c r="T1812" s="4" t="str">
        <f>VLOOKUP(A1814,'Medical Examinations'!$A$1:$J$2336,8,FALSE)</f>
        <v>No</v>
      </c>
      <c r="U1812" s="4" t="str">
        <f>VLOOKUP(A1812,'Medical Examinations'!$A$1:$J$2336,9,FALSE)</f>
        <v>Obesity</v>
      </c>
      <c r="V1812" s="4" t="str">
        <f>VLOOKUP(A1812,'Medical Examinations'!$A$1:$J$2336,10,FALSE)</f>
        <v>Normal</v>
      </c>
      <c r="W1812" s="4"/>
      <c r="X1812" s="4"/>
    </row>
    <row r="1813" spans="1:24" ht="15.75" thickBot="1" x14ac:dyDescent="0.3">
      <c r="A1813" s="4" t="s">
        <v>1847</v>
      </c>
      <c r="B1813" s="5">
        <v>1963</v>
      </c>
      <c r="C1813" s="4" t="s">
        <v>36</v>
      </c>
      <c r="D1813" s="5">
        <v>20</v>
      </c>
      <c r="E1813" s="5" t="str">
        <f>CONCATENATE(D1813," ",C1813," ",B1813)</f>
        <v>20 Oct 1963</v>
      </c>
      <c r="F1813" s="4" t="str">
        <f>IF(M1813&lt;=30,"20-30",IF(M1813&lt;=40,"31-40",IF(M1813&lt;=50,"41-50","51+")))</f>
        <v>51+</v>
      </c>
      <c r="G1813" s="19">
        <v>18954.560000000001</v>
      </c>
      <c r="H1813" s="4" t="s">
        <v>16</v>
      </c>
      <c r="I1813" s="4" t="s">
        <v>16</v>
      </c>
      <c r="J1813" s="4" t="s">
        <v>535</v>
      </c>
      <c r="K1813" s="4"/>
      <c r="L1813" s="4" t="str">
        <f>VLOOKUP(A1813,'Customer Names'!$A$2:$B$2336,2,FALSE)</f>
        <v>Rogers</v>
      </c>
      <c r="M1813" s="4">
        <f>DATEDIF(E1813,$K$2,"y")</f>
        <v>61</v>
      </c>
      <c r="N1813" s="4">
        <f>VLOOKUP(A1813,'Medical Examinations'!$A$2:$B$2336,2,FALSE)</f>
        <v>46.4</v>
      </c>
      <c r="O1813" s="4">
        <f>VLOOKUP(A1813,'Medical Examinations'!$A$1:$J$2336,3,FALSE)</f>
        <v>8.3699999999999992</v>
      </c>
      <c r="P1813" s="4" t="str">
        <f>VLOOKUP(A1813,'Medical Examinations'!$A$1:$J$2336,4,FALSE)</f>
        <v>Yes</v>
      </c>
      <c r="Q1813" s="4" t="str">
        <f>VLOOKUP(A1813,'Medical Examinations'!$A$1:$J$2336,5,FALSE)</f>
        <v>No</v>
      </c>
      <c r="R1813" s="4">
        <f>VLOOKUP(A1813,'Medical Examinations'!$A$1:$J$2336,7,FALSE)</f>
        <v>1</v>
      </c>
      <c r="S1813" s="4" t="str">
        <f>VLOOKUP(A1813,'Medical Examinations'!$A$1:$J$2336,6,FALSE)</f>
        <v>Yes</v>
      </c>
      <c r="T1813" s="4" t="str">
        <f>VLOOKUP(A1815,'Medical Examinations'!$A$1:$J$2336,8,FALSE)</f>
        <v>No</v>
      </c>
      <c r="U1813" s="4" t="str">
        <f>VLOOKUP(A1813,'Medical Examinations'!$A$1:$J$2336,9,FALSE)</f>
        <v>Obesity</v>
      </c>
      <c r="V1813" s="4" t="str">
        <f>VLOOKUP(A1813,'Medical Examinations'!$A$1:$J$2336,10,FALSE)</f>
        <v>Diabetes</v>
      </c>
      <c r="W1813" s="4"/>
      <c r="X1813" s="4"/>
    </row>
    <row r="1814" spans="1:24" ht="15.75" thickBot="1" x14ac:dyDescent="0.3">
      <c r="A1814" s="4" t="s">
        <v>1848</v>
      </c>
      <c r="B1814" s="5">
        <v>1998</v>
      </c>
      <c r="C1814" s="4" t="s">
        <v>34</v>
      </c>
      <c r="D1814" s="5">
        <v>6</v>
      </c>
      <c r="E1814" s="5" t="str">
        <f>CONCATENATE(D1814," ",C1814," ",B1814)</f>
        <v>6 Aug 1998</v>
      </c>
      <c r="F1814" s="4" t="str">
        <f>IF(M1814&lt;=30,"20-30",IF(M1814&lt;=40,"31-40",IF(M1814&lt;=50,"41-50","51+")))</f>
        <v>20-30</v>
      </c>
      <c r="G1814" s="19">
        <v>18955.22</v>
      </c>
      <c r="H1814" s="4" t="s">
        <v>16</v>
      </c>
      <c r="I1814" s="4" t="s">
        <v>12</v>
      </c>
      <c r="J1814" s="4" t="s">
        <v>42</v>
      </c>
      <c r="K1814" s="4"/>
      <c r="L1814" s="4" t="str">
        <f>VLOOKUP(A1814,'Customer Names'!$A$2:$B$2336,2,FALSE)</f>
        <v>Bowley</v>
      </c>
      <c r="M1814" s="4">
        <f>DATEDIF(E1814,$K$2,"y")</f>
        <v>26</v>
      </c>
      <c r="N1814" s="4">
        <f>VLOOKUP(A1814,'Medical Examinations'!$A$2:$B$2336,2,FALSE)</f>
        <v>27.6</v>
      </c>
      <c r="O1814" s="4">
        <f>VLOOKUP(A1814,'Medical Examinations'!$A$1:$J$2336,3,FALSE)</f>
        <v>5.36</v>
      </c>
      <c r="P1814" s="4" t="str">
        <f>VLOOKUP(A1814,'Medical Examinations'!$A$1:$J$2336,4,FALSE)</f>
        <v>No</v>
      </c>
      <c r="Q1814" s="4" t="str">
        <f>VLOOKUP(A1814,'Medical Examinations'!$A$1:$J$2336,5,FALSE)</f>
        <v>No</v>
      </c>
      <c r="R1814" s="4">
        <f>VLOOKUP(A1814,'Medical Examinations'!$A$1:$J$2336,7,FALSE)</f>
        <v>1</v>
      </c>
      <c r="S1814" s="4" t="str">
        <f>VLOOKUP(A1814,'Medical Examinations'!$A$1:$J$2336,6,FALSE)</f>
        <v>No</v>
      </c>
      <c r="T1814" s="4" t="str">
        <f>VLOOKUP(A1816,'Medical Examinations'!$A$1:$J$2336,8,FALSE)</f>
        <v>Yes</v>
      </c>
      <c r="U1814" s="4" t="str">
        <f>VLOOKUP(A1814,'Medical Examinations'!$A$1:$J$2336,9,FALSE)</f>
        <v>Overweight</v>
      </c>
      <c r="V1814" s="4" t="str">
        <f>VLOOKUP(A1814,'Medical Examinations'!$A$1:$J$2336,10,FALSE)</f>
        <v>Normal</v>
      </c>
      <c r="W1814" s="4"/>
      <c r="X1814" s="4"/>
    </row>
    <row r="1815" spans="1:24" ht="15.75" thickBot="1" x14ac:dyDescent="0.3">
      <c r="A1815" s="4" t="s">
        <v>1849</v>
      </c>
      <c r="B1815" s="5">
        <v>1992</v>
      </c>
      <c r="C1815" s="4" t="s">
        <v>15</v>
      </c>
      <c r="D1815" s="5">
        <v>30</v>
      </c>
      <c r="E1815" s="5" t="str">
        <f>CONCATENATE(D1815," ",C1815," ",B1815)</f>
        <v>30 Nov 1992</v>
      </c>
      <c r="F1815" s="4" t="str">
        <f>IF(M1815&lt;=30,"20-30",IF(M1815&lt;=40,"31-40",IF(M1815&lt;=50,"41-50","51+")))</f>
        <v>31-40</v>
      </c>
      <c r="G1815" s="19">
        <v>18963.169999999998</v>
      </c>
      <c r="H1815" s="4" t="s">
        <v>16</v>
      </c>
      <c r="I1815" s="4" t="s">
        <v>16</v>
      </c>
      <c r="J1815" s="4" t="s">
        <v>13</v>
      </c>
      <c r="K1815" s="4"/>
      <c r="L1815" s="4" t="str">
        <f>VLOOKUP(A1815,'Customer Names'!$A$2:$B$2336,2,FALSE)</f>
        <v>Otstot</v>
      </c>
      <c r="M1815" s="4">
        <f>DATEDIF(E1815,$K$2,"y")</f>
        <v>32</v>
      </c>
      <c r="N1815" s="4">
        <f>VLOOKUP(A1815,'Medical Examinations'!$A$2:$B$2336,2,FALSE)</f>
        <v>38.83</v>
      </c>
      <c r="O1815" s="4">
        <f>VLOOKUP(A1815,'Medical Examinations'!$A$1:$J$2336,3,FALSE)</f>
        <v>6.36</v>
      </c>
      <c r="P1815" s="4" t="str">
        <f>VLOOKUP(A1815,'Medical Examinations'!$A$1:$J$2336,4,FALSE)</f>
        <v>No</v>
      </c>
      <c r="Q1815" s="4" t="str">
        <f>VLOOKUP(A1815,'Medical Examinations'!$A$1:$J$2336,5,FALSE)</f>
        <v>No</v>
      </c>
      <c r="R1815" s="4">
        <f>VLOOKUP(A1815,'Medical Examinations'!$A$1:$J$2336,7,FALSE)</f>
        <v>1</v>
      </c>
      <c r="S1815" s="4" t="str">
        <f>VLOOKUP(A1815,'Medical Examinations'!$A$1:$J$2336,6,FALSE)</f>
        <v>No</v>
      </c>
      <c r="T1815" s="4" t="str">
        <f>VLOOKUP(A1817,'Medical Examinations'!$A$1:$J$2336,8,FALSE)</f>
        <v>Yes</v>
      </c>
      <c r="U1815" s="4" t="str">
        <f>VLOOKUP(A1815,'Medical Examinations'!$A$1:$J$2336,9,FALSE)</f>
        <v>Obesity</v>
      </c>
      <c r="V1815" s="4" t="str">
        <f>VLOOKUP(A1815,'Medical Examinations'!$A$1:$J$2336,10,FALSE)</f>
        <v>Prediabetes</v>
      </c>
      <c r="W1815" s="4"/>
      <c r="X1815" s="4"/>
    </row>
    <row r="1816" spans="1:24" ht="15.75" thickBot="1" x14ac:dyDescent="0.3">
      <c r="A1816" s="4" t="s">
        <v>1850</v>
      </c>
      <c r="B1816" s="5">
        <v>1988</v>
      </c>
      <c r="C1816" s="4" t="s">
        <v>36</v>
      </c>
      <c r="D1816" s="5">
        <v>24</v>
      </c>
      <c r="E1816" s="5" t="str">
        <f>CONCATENATE(D1816," ",C1816," ",B1816)</f>
        <v>24 Oct 1988</v>
      </c>
      <c r="F1816" s="4" t="str">
        <f>IF(M1816&lt;=30,"20-30",IF(M1816&lt;=40,"31-40",IF(M1816&lt;=50,"41-50","51+")))</f>
        <v>31-40</v>
      </c>
      <c r="G1816" s="19">
        <v>18972.5</v>
      </c>
      <c r="H1816" s="4" t="s">
        <v>16</v>
      </c>
      <c r="I1816" s="4" t="s">
        <v>12</v>
      </c>
      <c r="J1816" s="4" t="s">
        <v>13</v>
      </c>
      <c r="K1816" s="4"/>
      <c r="L1816" s="4" t="str">
        <f>VLOOKUP(A1816,'Customer Names'!$A$2:$B$2336,2,FALSE)</f>
        <v>Darda</v>
      </c>
      <c r="M1816" s="4">
        <f>DATEDIF(E1816,$K$2,"y")</f>
        <v>36</v>
      </c>
      <c r="N1816" s="4">
        <f>VLOOKUP(A1816,'Medical Examinations'!$A$2:$B$2336,2,FALSE)</f>
        <v>25.3</v>
      </c>
      <c r="O1816" s="4">
        <f>VLOOKUP(A1816,'Medical Examinations'!$A$1:$J$2336,3,FALSE)</f>
        <v>5.0199999999999996</v>
      </c>
      <c r="P1816" s="4" t="str">
        <f>VLOOKUP(A1816,'Medical Examinations'!$A$1:$J$2336,4,FALSE)</f>
        <v>Yes</v>
      </c>
      <c r="Q1816" s="4" t="str">
        <f>VLOOKUP(A1816,'Medical Examinations'!$A$1:$J$2336,5,FALSE)</f>
        <v>No</v>
      </c>
      <c r="R1816" s="4">
        <f>VLOOKUP(A1816,'Medical Examinations'!$A$1:$J$2336,7,FALSE)</f>
        <v>1</v>
      </c>
      <c r="S1816" s="4" t="str">
        <f>VLOOKUP(A1816,'Medical Examinations'!$A$1:$J$2336,6,FALSE)</f>
        <v>No</v>
      </c>
      <c r="T1816" s="4" t="str">
        <f>VLOOKUP(A1818,'Medical Examinations'!$A$1:$J$2336,8,FALSE)</f>
        <v>Yes</v>
      </c>
      <c r="U1816" s="4" t="str">
        <f>VLOOKUP(A1816,'Medical Examinations'!$A$1:$J$2336,9,FALSE)</f>
        <v>Overweight</v>
      </c>
      <c r="V1816" s="4" t="str">
        <f>VLOOKUP(A1816,'Medical Examinations'!$A$1:$J$2336,10,FALSE)</f>
        <v>Normal</v>
      </c>
      <c r="W1816" s="4"/>
      <c r="X1816" s="4"/>
    </row>
    <row r="1817" spans="1:24" ht="15.75" thickBot="1" x14ac:dyDescent="0.3">
      <c r="A1817" s="4" t="s">
        <v>1851</v>
      </c>
      <c r="B1817" s="5">
        <v>1983</v>
      </c>
      <c r="C1817" s="4" t="s">
        <v>30</v>
      </c>
      <c r="D1817" s="5">
        <v>19</v>
      </c>
      <c r="E1817" s="5" t="str">
        <f>CONCATENATE(D1817," ",C1817," ",B1817)</f>
        <v>19 Dec 1983</v>
      </c>
      <c r="F1817" s="4" t="str">
        <f>IF(M1817&lt;=30,"20-30",IF(M1817&lt;=40,"31-40",IF(M1817&lt;=50,"41-50","51+")))</f>
        <v>41-50</v>
      </c>
      <c r="G1817" s="19">
        <v>19023.259999999998</v>
      </c>
      <c r="H1817" s="4" t="s">
        <v>16</v>
      </c>
      <c r="I1817" s="4" t="s">
        <v>12</v>
      </c>
      <c r="J1817" s="4" t="s">
        <v>42</v>
      </c>
      <c r="K1817" s="4"/>
      <c r="L1817" s="4" t="str">
        <f>VLOOKUP(A1817,'Customer Names'!$A$2:$B$2336,2,FALSE)</f>
        <v>Norris</v>
      </c>
      <c r="M1817" s="4">
        <f>DATEDIF(E1817,$K$2,"y")</f>
        <v>41</v>
      </c>
      <c r="N1817" s="4">
        <f>VLOOKUP(A1817,'Medical Examinations'!$A$2:$B$2336,2,FALSE)</f>
        <v>18.3</v>
      </c>
      <c r="O1817" s="4">
        <f>VLOOKUP(A1817,'Medical Examinations'!$A$1:$J$2336,3,FALSE)</f>
        <v>5.46</v>
      </c>
      <c r="P1817" s="4" t="str">
        <f>VLOOKUP(A1817,'Medical Examinations'!$A$1:$J$2336,4,FALSE)</f>
        <v>Yes</v>
      </c>
      <c r="Q1817" s="4" t="str">
        <f>VLOOKUP(A1817,'Medical Examinations'!$A$1:$J$2336,5,FALSE)</f>
        <v>No</v>
      </c>
      <c r="R1817" s="4">
        <f>VLOOKUP(A1817,'Medical Examinations'!$A$1:$J$2336,7,FALSE)</f>
        <v>1</v>
      </c>
      <c r="S1817" s="4" t="str">
        <f>VLOOKUP(A1817,'Medical Examinations'!$A$1:$J$2336,6,FALSE)</f>
        <v>Yes</v>
      </c>
      <c r="T1817" s="4" t="str">
        <f>VLOOKUP(A1819,'Medical Examinations'!$A$1:$J$2336,8,FALSE)</f>
        <v>Yes</v>
      </c>
      <c r="U1817" s="4" t="str">
        <f>VLOOKUP(A1817,'Medical Examinations'!$A$1:$J$2336,9,FALSE)</f>
        <v>Underweight</v>
      </c>
      <c r="V1817" s="4" t="str">
        <f>VLOOKUP(A1817,'Medical Examinations'!$A$1:$J$2336,10,FALSE)</f>
        <v>Normal</v>
      </c>
      <c r="W1817" s="4"/>
      <c r="X1817" s="4"/>
    </row>
    <row r="1818" spans="1:24" ht="15.75" thickBot="1" x14ac:dyDescent="0.3">
      <c r="A1818" s="4" t="s">
        <v>1852</v>
      </c>
      <c r="B1818" s="5">
        <v>1989</v>
      </c>
      <c r="C1818" s="4" t="s">
        <v>18</v>
      </c>
      <c r="D1818" s="5">
        <v>5</v>
      </c>
      <c r="E1818" s="5" t="str">
        <f>CONCATENATE(D1818," ",C1818," ",B1818)</f>
        <v>5 Jun 1989</v>
      </c>
      <c r="F1818" s="4" t="str">
        <f>IF(M1818&lt;=30,"20-30",IF(M1818&lt;=40,"31-40",IF(M1818&lt;=50,"41-50","51+")))</f>
        <v>31-40</v>
      </c>
      <c r="G1818" s="19">
        <v>19040.88</v>
      </c>
      <c r="H1818" s="4" t="s">
        <v>16</v>
      </c>
      <c r="I1818" s="4" t="s">
        <v>12</v>
      </c>
      <c r="J1818" s="4" t="s">
        <v>42</v>
      </c>
      <c r="K1818" s="4"/>
      <c r="L1818" s="4" t="str">
        <f>VLOOKUP(A1818,'Customer Names'!$A$2:$B$2336,2,FALSE)</f>
        <v>Byrnes</v>
      </c>
      <c r="M1818" s="4">
        <f>DATEDIF(E1818,$K$2,"y")</f>
        <v>35</v>
      </c>
      <c r="N1818" s="4">
        <f>VLOOKUP(A1818,'Medical Examinations'!$A$2:$B$2336,2,FALSE)</f>
        <v>27.1</v>
      </c>
      <c r="O1818" s="4">
        <f>VLOOKUP(A1818,'Medical Examinations'!$A$1:$J$2336,3,FALSE)</f>
        <v>5.73</v>
      </c>
      <c r="P1818" s="4" t="str">
        <f>VLOOKUP(A1818,'Medical Examinations'!$A$1:$J$2336,4,FALSE)</f>
        <v>No</v>
      </c>
      <c r="Q1818" s="4" t="str">
        <f>VLOOKUP(A1818,'Medical Examinations'!$A$1:$J$2336,5,FALSE)</f>
        <v>No</v>
      </c>
      <c r="R1818" s="4">
        <f>VLOOKUP(A1818,'Medical Examinations'!$A$1:$J$2336,7,FALSE)</f>
        <v>0</v>
      </c>
      <c r="S1818" s="4" t="str">
        <f>VLOOKUP(A1818,'Medical Examinations'!$A$1:$J$2336,6,FALSE)</f>
        <v>No</v>
      </c>
      <c r="T1818" s="4" t="str">
        <f>VLOOKUP(A1820,'Medical Examinations'!$A$1:$J$2336,8,FALSE)</f>
        <v>No</v>
      </c>
      <c r="U1818" s="4" t="str">
        <f>VLOOKUP(A1818,'Medical Examinations'!$A$1:$J$2336,9,FALSE)</f>
        <v>Overweight</v>
      </c>
      <c r="V1818" s="4" t="str">
        <f>VLOOKUP(A1818,'Medical Examinations'!$A$1:$J$2336,10,FALSE)</f>
        <v>Prediabetes</v>
      </c>
      <c r="W1818" s="4"/>
      <c r="X1818" s="4"/>
    </row>
    <row r="1819" spans="1:24" ht="15.75" thickBot="1" x14ac:dyDescent="0.3">
      <c r="A1819" s="4" t="s">
        <v>1853</v>
      </c>
      <c r="B1819" s="5">
        <v>1993</v>
      </c>
      <c r="C1819" s="4" t="s">
        <v>20</v>
      </c>
      <c r="D1819" s="5">
        <v>28</v>
      </c>
      <c r="E1819" s="5" t="str">
        <f>CONCATENATE(D1819," ",C1819," ",B1819)</f>
        <v>28 Sep 1993</v>
      </c>
      <c r="F1819" s="4" t="str">
        <f>IF(M1819&lt;=30,"20-30",IF(M1819&lt;=40,"31-40",IF(M1819&lt;=50,"41-50","51+")))</f>
        <v>31-40</v>
      </c>
      <c r="G1819" s="19">
        <v>19107.78</v>
      </c>
      <c r="H1819" s="4" t="s">
        <v>16</v>
      </c>
      <c r="I1819" s="4" t="s">
        <v>11</v>
      </c>
      <c r="J1819" s="4" t="s">
        <v>13</v>
      </c>
      <c r="K1819" s="4"/>
      <c r="L1819" s="4" t="str">
        <f>VLOOKUP(A1819,'Customer Names'!$A$2:$B$2336,2,FALSE)</f>
        <v>Lockyer</v>
      </c>
      <c r="M1819" s="4">
        <f>DATEDIF(E1819,$K$2,"y")</f>
        <v>31</v>
      </c>
      <c r="N1819" s="4">
        <f>VLOOKUP(A1819,'Medical Examinations'!$A$2:$B$2336,2,FALSE)</f>
        <v>27.94</v>
      </c>
      <c r="O1819" s="4">
        <f>VLOOKUP(A1819,'Medical Examinations'!$A$1:$J$2336,3,FALSE)</f>
        <v>4.4800000000000004</v>
      </c>
      <c r="P1819" s="4" t="str">
        <f>VLOOKUP(A1819,'Medical Examinations'!$A$1:$J$2336,4,FALSE)</f>
        <v>No</v>
      </c>
      <c r="Q1819" s="4" t="str">
        <f>VLOOKUP(A1819,'Medical Examinations'!$A$1:$J$2336,5,FALSE)</f>
        <v>No</v>
      </c>
      <c r="R1819" s="4">
        <f>VLOOKUP(A1819,'Medical Examinations'!$A$1:$J$2336,7,FALSE)</f>
        <v>1</v>
      </c>
      <c r="S1819" s="4" t="str">
        <f>VLOOKUP(A1819,'Medical Examinations'!$A$1:$J$2336,6,FALSE)</f>
        <v>Yes</v>
      </c>
      <c r="T1819" s="4" t="str">
        <f>VLOOKUP(A1821,'Medical Examinations'!$A$1:$J$2336,8,FALSE)</f>
        <v>Yes</v>
      </c>
      <c r="U1819" s="4" t="str">
        <f>VLOOKUP(A1819,'Medical Examinations'!$A$1:$J$2336,9,FALSE)</f>
        <v>Overweight</v>
      </c>
      <c r="V1819" s="4" t="str">
        <f>VLOOKUP(A1819,'Medical Examinations'!$A$1:$J$2336,10,FALSE)</f>
        <v>Normal</v>
      </c>
      <c r="W1819" s="4"/>
      <c r="X1819" s="4"/>
    </row>
    <row r="1820" spans="1:24" ht="15.75" thickBot="1" x14ac:dyDescent="0.3">
      <c r="A1820" s="4" t="s">
        <v>1854</v>
      </c>
      <c r="B1820" s="5">
        <v>1979</v>
      </c>
      <c r="C1820" s="4" t="s">
        <v>10</v>
      </c>
      <c r="D1820" s="5">
        <v>2</v>
      </c>
      <c r="E1820" s="5" t="str">
        <f>CONCATENATE(D1820," ",C1820," ",B1820)</f>
        <v>2 Jul 1979</v>
      </c>
      <c r="F1820" s="4" t="str">
        <f>IF(M1820&lt;=30,"20-30",IF(M1820&lt;=40,"31-40",IF(M1820&lt;=50,"41-50","51+")))</f>
        <v>41-50</v>
      </c>
      <c r="G1820" s="19">
        <v>19144.580000000002</v>
      </c>
      <c r="H1820" s="4" t="s">
        <v>16</v>
      </c>
      <c r="I1820" s="4" t="s">
        <v>16</v>
      </c>
      <c r="J1820" s="4" t="s">
        <v>247</v>
      </c>
      <c r="K1820" s="4"/>
      <c r="L1820" s="4" t="str">
        <f>VLOOKUP(A1820,'Customer Names'!$A$2:$B$2336,2,FALSE)</f>
        <v>Hicks</v>
      </c>
      <c r="M1820" s="4">
        <f>DATEDIF(E1820,$K$2,"y")</f>
        <v>45</v>
      </c>
      <c r="N1820" s="4">
        <f>VLOOKUP(A1820,'Medical Examinations'!$A$2:$B$2336,2,FALSE)</f>
        <v>35.72</v>
      </c>
      <c r="O1820" s="4">
        <f>VLOOKUP(A1820,'Medical Examinations'!$A$1:$J$2336,3,FALSE)</f>
        <v>4.08</v>
      </c>
      <c r="P1820" s="4" t="str">
        <f>VLOOKUP(A1820,'Medical Examinations'!$A$1:$J$2336,4,FALSE)</f>
        <v>No</v>
      </c>
      <c r="Q1820" s="4" t="str">
        <f>VLOOKUP(A1820,'Medical Examinations'!$A$1:$J$2336,5,FALSE)</f>
        <v>No</v>
      </c>
      <c r="R1820" s="4">
        <f>VLOOKUP(A1820,'Medical Examinations'!$A$1:$J$2336,7,FALSE)</f>
        <v>1</v>
      </c>
      <c r="S1820" s="4" t="str">
        <f>VLOOKUP(A1820,'Medical Examinations'!$A$1:$J$2336,6,FALSE)</f>
        <v>Yes</v>
      </c>
      <c r="T1820" s="4" t="str">
        <f>VLOOKUP(A1822,'Medical Examinations'!$A$1:$J$2336,8,FALSE)</f>
        <v>No</v>
      </c>
      <c r="U1820" s="4" t="str">
        <f>VLOOKUP(A1820,'Medical Examinations'!$A$1:$J$2336,9,FALSE)</f>
        <v>Obesity</v>
      </c>
      <c r="V1820" s="4" t="str">
        <f>VLOOKUP(A1820,'Medical Examinations'!$A$1:$J$2336,10,FALSE)</f>
        <v>Normal</v>
      </c>
      <c r="W1820" s="4"/>
      <c r="X1820" s="4"/>
    </row>
    <row r="1821" spans="1:24" ht="15.75" thickBot="1" x14ac:dyDescent="0.3">
      <c r="A1821" s="4" t="s">
        <v>1855</v>
      </c>
      <c r="B1821" s="5">
        <v>1991</v>
      </c>
      <c r="C1821" s="4" t="s">
        <v>20</v>
      </c>
      <c r="D1821" s="5">
        <v>16</v>
      </c>
      <c r="E1821" s="5" t="str">
        <f>CONCATENATE(D1821," ",C1821," ",B1821)</f>
        <v>16 Sep 1991</v>
      </c>
      <c r="F1821" s="4" t="str">
        <f>IF(M1821&lt;=30,"20-30",IF(M1821&lt;=40,"31-40",IF(M1821&lt;=50,"41-50","51+")))</f>
        <v>31-40</v>
      </c>
      <c r="G1821" s="19">
        <v>19199.939999999999</v>
      </c>
      <c r="H1821" s="4" t="s">
        <v>16</v>
      </c>
      <c r="I1821" s="4" t="s">
        <v>12</v>
      </c>
      <c r="J1821" s="4" t="s">
        <v>42</v>
      </c>
      <c r="K1821" s="4"/>
      <c r="L1821" s="4" t="str">
        <f>VLOOKUP(A1821,'Customer Names'!$A$2:$B$2336,2,FALSE)</f>
        <v>George</v>
      </c>
      <c r="M1821" s="4">
        <f>DATEDIF(E1821,$K$2,"y")</f>
        <v>33</v>
      </c>
      <c r="N1821" s="4">
        <f>VLOOKUP(A1821,'Medical Examinations'!$A$2:$B$2336,2,FALSE)</f>
        <v>25.9</v>
      </c>
      <c r="O1821" s="4">
        <f>VLOOKUP(A1821,'Medical Examinations'!$A$1:$J$2336,3,FALSE)</f>
        <v>4.84</v>
      </c>
      <c r="P1821" s="4" t="str">
        <f>VLOOKUP(A1821,'Medical Examinations'!$A$1:$J$2336,4,FALSE)</f>
        <v>No</v>
      </c>
      <c r="Q1821" s="4" t="str">
        <f>VLOOKUP(A1821,'Medical Examinations'!$A$1:$J$2336,5,FALSE)</f>
        <v>No</v>
      </c>
      <c r="R1821" s="4">
        <f>VLOOKUP(A1821,'Medical Examinations'!$A$1:$J$2336,7,FALSE)</f>
        <v>0</v>
      </c>
      <c r="S1821" s="4" t="str">
        <f>VLOOKUP(A1821,'Medical Examinations'!$A$1:$J$2336,6,FALSE)</f>
        <v>No</v>
      </c>
      <c r="T1821" s="4" t="str">
        <f>VLOOKUP(A1823,'Medical Examinations'!$A$1:$J$2336,8,FALSE)</f>
        <v>No</v>
      </c>
      <c r="U1821" s="4" t="str">
        <f>VLOOKUP(A1821,'Medical Examinations'!$A$1:$J$2336,9,FALSE)</f>
        <v>Overweight</v>
      </c>
      <c r="V1821" s="4" t="str">
        <f>VLOOKUP(A1821,'Medical Examinations'!$A$1:$J$2336,10,FALSE)</f>
        <v>Normal</v>
      </c>
      <c r="W1821" s="4"/>
      <c r="X1821" s="4"/>
    </row>
    <row r="1822" spans="1:24" ht="15.75" thickBot="1" x14ac:dyDescent="0.3">
      <c r="A1822" s="4" t="s">
        <v>1856</v>
      </c>
      <c r="B1822" s="5">
        <v>1985</v>
      </c>
      <c r="C1822" s="4" t="s">
        <v>30</v>
      </c>
      <c r="D1822" s="5">
        <v>28</v>
      </c>
      <c r="E1822" s="5" t="str">
        <f>CONCATENATE(D1822," ",C1822," ",B1822)</f>
        <v>28 Dec 1985</v>
      </c>
      <c r="F1822" s="4" t="str">
        <f>IF(M1822&lt;=30,"20-30",IF(M1822&lt;=40,"31-40",IF(M1822&lt;=50,"41-50","51+")))</f>
        <v>31-40</v>
      </c>
      <c r="G1822" s="19">
        <v>19214.71</v>
      </c>
      <c r="H1822" s="4" t="s">
        <v>16</v>
      </c>
      <c r="I1822" s="4" t="s">
        <v>12</v>
      </c>
      <c r="J1822" s="4" t="s">
        <v>13</v>
      </c>
      <c r="K1822" s="4"/>
      <c r="L1822" s="4" t="str">
        <f>VLOOKUP(A1822,'Customer Names'!$A$2:$B$2336,2,FALSE)</f>
        <v>Klapper</v>
      </c>
      <c r="M1822" s="4">
        <f>DATEDIF(E1822,$K$2,"y")</f>
        <v>39</v>
      </c>
      <c r="N1822" s="4">
        <f>VLOOKUP(A1822,'Medical Examinations'!$A$2:$B$2336,2,FALSE)</f>
        <v>36.19</v>
      </c>
      <c r="O1822" s="4">
        <f>VLOOKUP(A1822,'Medical Examinations'!$A$1:$J$2336,3,FALSE)</f>
        <v>5.52</v>
      </c>
      <c r="P1822" s="4" t="str">
        <f>VLOOKUP(A1822,'Medical Examinations'!$A$1:$J$2336,4,FALSE)</f>
        <v>Yes</v>
      </c>
      <c r="Q1822" s="4" t="str">
        <f>VLOOKUP(A1822,'Medical Examinations'!$A$1:$J$2336,5,FALSE)</f>
        <v>No</v>
      </c>
      <c r="R1822" s="4">
        <f>VLOOKUP(A1822,'Medical Examinations'!$A$1:$J$2336,7,FALSE)</f>
        <v>0</v>
      </c>
      <c r="S1822" s="4" t="str">
        <f>VLOOKUP(A1822,'Medical Examinations'!$A$1:$J$2336,6,FALSE)</f>
        <v>No</v>
      </c>
      <c r="T1822" s="4" t="str">
        <f>VLOOKUP(A1824,'Medical Examinations'!$A$1:$J$2336,8,FALSE)</f>
        <v>No</v>
      </c>
      <c r="U1822" s="4" t="str">
        <f>VLOOKUP(A1822,'Medical Examinations'!$A$1:$J$2336,9,FALSE)</f>
        <v>Obesity</v>
      </c>
      <c r="V1822" s="4" t="str">
        <f>VLOOKUP(A1822,'Medical Examinations'!$A$1:$J$2336,10,FALSE)</f>
        <v>Normal</v>
      </c>
      <c r="W1822" s="4"/>
      <c r="X1822" s="4"/>
    </row>
    <row r="1823" spans="1:24" ht="15.75" thickBot="1" x14ac:dyDescent="0.3">
      <c r="A1823" s="4" t="s">
        <v>1857</v>
      </c>
      <c r="B1823" s="5">
        <v>1967</v>
      </c>
      <c r="C1823" s="4" t="s">
        <v>10</v>
      </c>
      <c r="D1823" s="5">
        <v>29</v>
      </c>
      <c r="E1823" s="5" t="str">
        <f>CONCATENATE(D1823," ",C1823," ",B1823)</f>
        <v>29 Jul 1967</v>
      </c>
      <c r="F1823" s="4" t="str">
        <f>IF(M1823&lt;=30,"20-30",IF(M1823&lt;=40,"31-40",IF(M1823&lt;=50,"41-50","51+")))</f>
        <v>51+</v>
      </c>
      <c r="G1823" s="19">
        <v>19259.96</v>
      </c>
      <c r="H1823" s="4" t="s">
        <v>16</v>
      </c>
      <c r="I1823" s="4" t="s">
        <v>16</v>
      </c>
      <c r="J1823" s="4" t="s">
        <v>23</v>
      </c>
      <c r="K1823" s="4"/>
      <c r="L1823" s="4" t="str">
        <f>VLOOKUP(A1823,'Customer Names'!$A$2:$B$2336,2,FALSE)</f>
        <v>Halfmann</v>
      </c>
      <c r="M1823" s="4">
        <f>DATEDIF(E1823,$K$2,"y")</f>
        <v>57</v>
      </c>
      <c r="N1823" s="4">
        <f>VLOOKUP(A1823,'Medical Examinations'!$A$2:$B$2336,2,FALSE)</f>
        <v>51.37</v>
      </c>
      <c r="O1823" s="4">
        <f>VLOOKUP(A1823,'Medical Examinations'!$A$1:$J$2336,3,FALSE)</f>
        <v>8.18</v>
      </c>
      <c r="P1823" s="4" t="str">
        <f>VLOOKUP(A1823,'Medical Examinations'!$A$1:$J$2336,4,FALSE)</f>
        <v>Yes</v>
      </c>
      <c r="Q1823" s="4" t="str">
        <f>VLOOKUP(A1823,'Medical Examinations'!$A$1:$J$2336,5,FALSE)</f>
        <v>No</v>
      </c>
      <c r="R1823" s="4">
        <f>VLOOKUP(A1823,'Medical Examinations'!$A$1:$J$2336,7,FALSE)</f>
        <v>0</v>
      </c>
      <c r="S1823" s="4" t="str">
        <f>VLOOKUP(A1823,'Medical Examinations'!$A$1:$J$2336,6,FALSE)</f>
        <v>No</v>
      </c>
      <c r="T1823" s="4" t="str">
        <f>VLOOKUP(A1825,'Medical Examinations'!$A$1:$J$2336,8,FALSE)</f>
        <v>Yes</v>
      </c>
      <c r="U1823" s="4" t="str">
        <f>VLOOKUP(A1823,'Medical Examinations'!$A$1:$J$2336,9,FALSE)</f>
        <v>Obesity</v>
      </c>
      <c r="V1823" s="4" t="str">
        <f>VLOOKUP(A1823,'Medical Examinations'!$A$1:$J$2336,10,FALSE)</f>
        <v>Diabetes</v>
      </c>
      <c r="W1823" s="4"/>
      <c r="X1823" s="4"/>
    </row>
    <row r="1824" spans="1:24" ht="15.75" thickBot="1" x14ac:dyDescent="0.3">
      <c r="A1824" s="4" t="s">
        <v>1858</v>
      </c>
      <c r="B1824" s="5">
        <v>1966</v>
      </c>
      <c r="C1824" s="4" t="s">
        <v>15</v>
      </c>
      <c r="D1824" s="5">
        <v>15</v>
      </c>
      <c r="E1824" s="5" t="str">
        <f>CONCATENATE(D1824," ",C1824," ",B1824)</f>
        <v>15 Nov 1966</v>
      </c>
      <c r="F1824" s="4" t="str">
        <f>IF(M1824&lt;=30,"20-30",IF(M1824&lt;=40,"31-40",IF(M1824&lt;=50,"41-50","51+")))</f>
        <v>51+</v>
      </c>
      <c r="G1824" s="19">
        <v>19321.060000000001</v>
      </c>
      <c r="H1824" s="4" t="s">
        <v>16</v>
      </c>
      <c r="I1824" s="4" t="s">
        <v>16</v>
      </c>
      <c r="J1824" s="4" t="s">
        <v>23</v>
      </c>
      <c r="K1824" s="4"/>
      <c r="L1824" s="4" t="str">
        <f>VLOOKUP(A1824,'Customer Names'!$A$2:$B$2336,2,FALSE)</f>
        <v>Poskin</v>
      </c>
      <c r="M1824" s="4">
        <f>DATEDIF(E1824,$K$2,"y")</f>
        <v>58</v>
      </c>
      <c r="N1824" s="4">
        <f>VLOOKUP(A1824,'Medical Examinations'!$A$2:$B$2336,2,FALSE)</f>
        <v>51.18</v>
      </c>
      <c r="O1824" s="4">
        <f>VLOOKUP(A1824,'Medical Examinations'!$A$1:$J$2336,3,FALSE)</f>
        <v>4.4000000000000004</v>
      </c>
      <c r="P1824" s="4" t="str">
        <f>VLOOKUP(A1824,'Medical Examinations'!$A$1:$J$2336,4,FALSE)</f>
        <v>Yes</v>
      </c>
      <c r="Q1824" s="4" t="str">
        <f>VLOOKUP(A1824,'Medical Examinations'!$A$1:$J$2336,5,FALSE)</f>
        <v>No</v>
      </c>
      <c r="R1824" s="4">
        <f>VLOOKUP(A1824,'Medical Examinations'!$A$1:$J$2336,7,FALSE)</f>
        <v>2</v>
      </c>
      <c r="S1824" s="4" t="str">
        <f>VLOOKUP(A1824,'Medical Examinations'!$A$1:$J$2336,6,FALSE)</f>
        <v>No</v>
      </c>
      <c r="T1824" s="4" t="str">
        <f>VLOOKUP(A1826,'Medical Examinations'!$A$1:$J$2336,8,FALSE)</f>
        <v>Yes</v>
      </c>
      <c r="U1824" s="4" t="str">
        <f>VLOOKUP(A1824,'Medical Examinations'!$A$1:$J$2336,9,FALSE)</f>
        <v>Obesity</v>
      </c>
      <c r="V1824" s="4" t="str">
        <f>VLOOKUP(A1824,'Medical Examinations'!$A$1:$J$2336,10,FALSE)</f>
        <v>Normal</v>
      </c>
      <c r="W1824" s="4"/>
      <c r="X1824" s="4"/>
    </row>
    <row r="1825" spans="1:24" ht="15.75" thickBot="1" x14ac:dyDescent="0.3">
      <c r="A1825" s="4" t="s">
        <v>1859</v>
      </c>
      <c r="B1825" s="5">
        <v>1991</v>
      </c>
      <c r="C1825" s="4" t="s">
        <v>34</v>
      </c>
      <c r="D1825" s="5">
        <v>24</v>
      </c>
      <c r="E1825" s="5" t="str">
        <f>CONCATENATE(D1825," ",C1825," ",B1825)</f>
        <v>24 Aug 1991</v>
      </c>
      <c r="F1825" s="4" t="str">
        <f>IF(M1825&lt;=30,"20-30",IF(M1825&lt;=40,"31-40",IF(M1825&lt;=50,"41-50","51+")))</f>
        <v>31-40</v>
      </c>
      <c r="G1825" s="19">
        <v>19350.37</v>
      </c>
      <c r="H1825" s="4" t="s">
        <v>16</v>
      </c>
      <c r="I1825" s="4" t="s">
        <v>12</v>
      </c>
      <c r="J1825" s="4" t="s">
        <v>13</v>
      </c>
      <c r="K1825" s="4"/>
      <c r="L1825" s="4" t="str">
        <f>VLOOKUP(A1825,'Customer Names'!$A$2:$B$2336,2,FALSE)</f>
        <v>Krall</v>
      </c>
      <c r="M1825" s="4">
        <f>DATEDIF(E1825,$K$2,"y")</f>
        <v>33</v>
      </c>
      <c r="N1825" s="4">
        <f>VLOOKUP(A1825,'Medical Examinations'!$A$2:$B$2336,2,FALSE)</f>
        <v>29.81</v>
      </c>
      <c r="O1825" s="4">
        <f>VLOOKUP(A1825,'Medical Examinations'!$A$1:$J$2336,3,FALSE)</f>
        <v>5.58</v>
      </c>
      <c r="P1825" s="4" t="str">
        <f>VLOOKUP(A1825,'Medical Examinations'!$A$1:$J$2336,4,FALSE)</f>
        <v>No</v>
      </c>
      <c r="Q1825" s="4" t="str">
        <f>VLOOKUP(A1825,'Medical Examinations'!$A$1:$J$2336,5,FALSE)</f>
        <v>No</v>
      </c>
      <c r="R1825" s="4">
        <f>VLOOKUP(A1825,'Medical Examinations'!$A$1:$J$2336,7,FALSE)</f>
        <v>0</v>
      </c>
      <c r="S1825" s="4" t="str">
        <f>VLOOKUP(A1825,'Medical Examinations'!$A$1:$J$2336,6,FALSE)</f>
        <v>No</v>
      </c>
      <c r="T1825" s="4" t="str">
        <f>VLOOKUP(A1827,'Medical Examinations'!$A$1:$J$2336,8,FALSE)</f>
        <v>No</v>
      </c>
      <c r="U1825" s="4" t="str">
        <f>VLOOKUP(A1825,'Medical Examinations'!$A$1:$J$2336,9,FALSE)</f>
        <v>Overweight</v>
      </c>
      <c r="V1825" s="4" t="str">
        <f>VLOOKUP(A1825,'Medical Examinations'!$A$1:$J$2336,10,FALSE)</f>
        <v>Normal</v>
      </c>
      <c r="W1825" s="4"/>
      <c r="X1825" s="4"/>
    </row>
    <row r="1826" spans="1:24" ht="15.75" thickBot="1" x14ac:dyDescent="0.3">
      <c r="A1826" s="4" t="s">
        <v>1860</v>
      </c>
      <c r="B1826" s="5">
        <v>1987</v>
      </c>
      <c r="C1826" s="4" t="s">
        <v>18</v>
      </c>
      <c r="D1826" s="5">
        <v>30</v>
      </c>
      <c r="E1826" s="5" t="str">
        <f>CONCATENATE(D1826," ",C1826," ",B1826)</f>
        <v>30 Jun 1987</v>
      </c>
      <c r="F1826" s="4" t="str">
        <f>IF(M1826&lt;=30,"20-30",IF(M1826&lt;=40,"31-40",IF(M1826&lt;=50,"41-50","51+")))</f>
        <v>31-40</v>
      </c>
      <c r="G1826" s="19">
        <v>19362</v>
      </c>
      <c r="H1826" s="4" t="s">
        <v>16</v>
      </c>
      <c r="I1826" s="4" t="s">
        <v>12</v>
      </c>
      <c r="J1826" s="4" t="s">
        <v>13</v>
      </c>
      <c r="K1826" s="4"/>
      <c r="L1826" s="4" t="str">
        <f>VLOOKUP(A1826,'Customer Names'!$A$2:$B$2336,2,FALSE)</f>
        <v>Esponda</v>
      </c>
      <c r="M1826" s="4">
        <f>DATEDIF(E1826,$K$2,"y")</f>
        <v>37</v>
      </c>
      <c r="N1826" s="4">
        <f>VLOOKUP(A1826,'Medical Examinations'!$A$2:$B$2336,2,FALSE)</f>
        <v>24.42</v>
      </c>
      <c r="O1826" s="4">
        <f>VLOOKUP(A1826,'Medical Examinations'!$A$1:$J$2336,3,FALSE)</f>
        <v>5.81</v>
      </c>
      <c r="P1826" s="4" t="str">
        <f>VLOOKUP(A1826,'Medical Examinations'!$A$1:$J$2336,4,FALSE)</f>
        <v>No</v>
      </c>
      <c r="Q1826" s="4" t="str">
        <f>VLOOKUP(A1826,'Medical Examinations'!$A$1:$J$2336,5,FALSE)</f>
        <v>No</v>
      </c>
      <c r="R1826" s="4">
        <f>VLOOKUP(A1826,'Medical Examinations'!$A$1:$J$2336,7,FALSE)</f>
        <v>1</v>
      </c>
      <c r="S1826" s="4" t="str">
        <f>VLOOKUP(A1826,'Medical Examinations'!$A$1:$J$2336,6,FALSE)</f>
        <v>No</v>
      </c>
      <c r="T1826" s="4" t="str">
        <f>VLOOKUP(A1828,'Medical Examinations'!$A$1:$J$2336,8,FALSE)</f>
        <v>Yes</v>
      </c>
      <c r="U1826" s="4" t="str">
        <f>VLOOKUP(A1826,'Medical Examinations'!$A$1:$J$2336,9,FALSE)</f>
        <v>Normal Weight</v>
      </c>
      <c r="V1826" s="4" t="str">
        <f>VLOOKUP(A1826,'Medical Examinations'!$A$1:$J$2336,10,FALSE)</f>
        <v>Prediabetes</v>
      </c>
      <c r="W1826" s="4"/>
      <c r="X1826" s="4"/>
    </row>
    <row r="1827" spans="1:24" ht="15.75" thickBot="1" x14ac:dyDescent="0.3">
      <c r="A1827" s="4" t="s">
        <v>1861</v>
      </c>
      <c r="B1827" s="5">
        <v>1993</v>
      </c>
      <c r="C1827" s="4" t="s">
        <v>20</v>
      </c>
      <c r="D1827" s="5">
        <v>6</v>
      </c>
      <c r="E1827" s="5" t="str">
        <f>CONCATENATE(D1827," ",C1827," ",B1827)</f>
        <v>6 Sep 1993</v>
      </c>
      <c r="F1827" s="4" t="str">
        <f>IF(M1827&lt;=30,"20-30",IF(M1827&lt;=40,"31-40",IF(M1827&lt;=50,"41-50","51+")))</f>
        <v>31-40</v>
      </c>
      <c r="G1827" s="19">
        <v>19442.349999999999</v>
      </c>
      <c r="H1827" s="4" t="s">
        <v>16</v>
      </c>
      <c r="I1827" s="4" t="s">
        <v>12</v>
      </c>
      <c r="J1827" s="4" t="s">
        <v>23</v>
      </c>
      <c r="K1827" s="4"/>
      <c r="L1827" s="4" t="str">
        <f>VLOOKUP(A1827,'Customer Names'!$A$2:$B$2336,2,FALSE)</f>
        <v>Watson</v>
      </c>
      <c r="M1827" s="4">
        <f>DATEDIF(E1827,$K$2,"y")</f>
        <v>31</v>
      </c>
      <c r="N1827" s="4">
        <f>VLOOKUP(A1827,'Medical Examinations'!$A$2:$B$2336,2,FALSE)</f>
        <v>33.344999999999999</v>
      </c>
      <c r="O1827" s="4">
        <f>VLOOKUP(A1827,'Medical Examinations'!$A$1:$J$2336,3,FALSE)</f>
        <v>4.79</v>
      </c>
      <c r="P1827" s="4" t="str">
        <f>VLOOKUP(A1827,'Medical Examinations'!$A$1:$J$2336,4,FALSE)</f>
        <v>No</v>
      </c>
      <c r="Q1827" s="4" t="str">
        <f>VLOOKUP(A1827,'Medical Examinations'!$A$1:$J$2336,5,FALSE)</f>
        <v>No</v>
      </c>
      <c r="R1827" s="4">
        <f>VLOOKUP(A1827,'Medical Examinations'!$A$1:$J$2336,7,FALSE)</f>
        <v>1</v>
      </c>
      <c r="S1827" s="4" t="str">
        <f>VLOOKUP(A1827,'Medical Examinations'!$A$1:$J$2336,6,FALSE)</f>
        <v>Yes</v>
      </c>
      <c r="T1827" s="4" t="str">
        <f>VLOOKUP(A1829,'Medical Examinations'!$A$1:$J$2336,8,FALSE)</f>
        <v>No</v>
      </c>
      <c r="U1827" s="4" t="str">
        <f>VLOOKUP(A1827,'Medical Examinations'!$A$1:$J$2336,9,FALSE)</f>
        <v>Obesity</v>
      </c>
      <c r="V1827" s="4" t="str">
        <f>VLOOKUP(A1827,'Medical Examinations'!$A$1:$J$2336,10,FALSE)</f>
        <v>Normal</v>
      </c>
      <c r="W1827" s="4"/>
      <c r="X1827" s="4"/>
    </row>
    <row r="1828" spans="1:24" ht="15.75" thickBot="1" x14ac:dyDescent="0.3">
      <c r="A1828" s="4" t="s">
        <v>1862</v>
      </c>
      <c r="B1828" s="5">
        <v>1982</v>
      </c>
      <c r="C1828" s="4" t="s">
        <v>30</v>
      </c>
      <c r="D1828" s="5">
        <v>15</v>
      </c>
      <c r="E1828" s="5" t="str">
        <f>CONCATENATE(D1828," ",C1828," ",B1828)</f>
        <v>15 Dec 1982</v>
      </c>
      <c r="F1828" s="4" t="str">
        <f>IF(M1828&lt;=30,"20-30",IF(M1828&lt;=40,"31-40",IF(M1828&lt;=50,"41-50","51+")))</f>
        <v>41-50</v>
      </c>
      <c r="G1828" s="19">
        <v>19444.27</v>
      </c>
      <c r="H1828" s="4" t="s">
        <v>16</v>
      </c>
      <c r="I1828" s="4" t="s">
        <v>16</v>
      </c>
      <c r="J1828" s="4" t="s">
        <v>13</v>
      </c>
      <c r="K1828" s="4"/>
      <c r="L1828" s="4" t="str">
        <f>VLOOKUP(A1828,'Customer Names'!$A$2:$B$2336,2,FALSE)</f>
        <v>Sargent</v>
      </c>
      <c r="M1828" s="4">
        <f>DATEDIF(E1828,$K$2,"y")</f>
        <v>42</v>
      </c>
      <c r="N1828" s="4">
        <f>VLOOKUP(A1828,'Medical Examinations'!$A$2:$B$2336,2,FALSE)</f>
        <v>22.22</v>
      </c>
      <c r="O1828" s="4">
        <f>VLOOKUP(A1828,'Medical Examinations'!$A$1:$J$2336,3,FALSE)</f>
        <v>5.5</v>
      </c>
      <c r="P1828" s="4" t="str">
        <f>VLOOKUP(A1828,'Medical Examinations'!$A$1:$J$2336,4,FALSE)</f>
        <v>No</v>
      </c>
      <c r="Q1828" s="4" t="str">
        <f>VLOOKUP(A1828,'Medical Examinations'!$A$1:$J$2336,5,FALSE)</f>
        <v>No</v>
      </c>
      <c r="R1828" s="4">
        <f>VLOOKUP(A1828,'Medical Examinations'!$A$1:$J$2336,7,FALSE)</f>
        <v>0</v>
      </c>
      <c r="S1828" s="4" t="str">
        <f>VLOOKUP(A1828,'Medical Examinations'!$A$1:$J$2336,6,FALSE)</f>
        <v>No</v>
      </c>
      <c r="T1828" s="4" t="str">
        <f>VLOOKUP(A1830,'Medical Examinations'!$A$1:$J$2336,8,FALSE)</f>
        <v>Yes</v>
      </c>
      <c r="U1828" s="4" t="str">
        <f>VLOOKUP(A1828,'Medical Examinations'!$A$1:$J$2336,9,FALSE)</f>
        <v>Normal Weight</v>
      </c>
      <c r="V1828" s="4" t="str">
        <f>VLOOKUP(A1828,'Medical Examinations'!$A$1:$J$2336,10,FALSE)</f>
        <v>Normal</v>
      </c>
      <c r="W1828" s="4"/>
      <c r="X1828" s="4"/>
    </row>
    <row r="1829" spans="1:24" ht="15.75" thickBot="1" x14ac:dyDescent="0.3">
      <c r="A1829" s="4" t="s">
        <v>1863</v>
      </c>
      <c r="B1829" s="5">
        <v>1987</v>
      </c>
      <c r="C1829" s="4" t="s">
        <v>15</v>
      </c>
      <c r="D1829" s="5">
        <v>30</v>
      </c>
      <c r="E1829" s="5" t="str">
        <f>CONCATENATE(D1829," ",C1829," ",B1829)</f>
        <v>30 Nov 1987</v>
      </c>
      <c r="F1829" s="4" t="str">
        <f>IF(M1829&lt;=30,"20-30",IF(M1829&lt;=40,"31-40",IF(M1829&lt;=50,"41-50","51+")))</f>
        <v>31-40</v>
      </c>
      <c r="G1829" s="19">
        <v>19496.72</v>
      </c>
      <c r="H1829" s="4" t="s">
        <v>16</v>
      </c>
      <c r="I1829" s="4" t="s">
        <v>12</v>
      </c>
      <c r="J1829" s="4" t="s">
        <v>166</v>
      </c>
      <c r="K1829" s="4"/>
      <c r="L1829" s="4" t="str">
        <f>VLOOKUP(A1829,'Customer Names'!$A$2:$B$2336,2,FALSE)</f>
        <v>Corcoran</v>
      </c>
      <c r="M1829" s="4">
        <f>DATEDIF(E1829,$K$2,"y")</f>
        <v>37</v>
      </c>
      <c r="N1829" s="4">
        <f>VLOOKUP(A1829,'Medical Examinations'!$A$2:$B$2336,2,FALSE)</f>
        <v>39.71</v>
      </c>
      <c r="O1829" s="4">
        <f>VLOOKUP(A1829,'Medical Examinations'!$A$1:$J$2336,3,FALSE)</f>
        <v>5.83</v>
      </c>
      <c r="P1829" s="4" t="str">
        <f>VLOOKUP(A1829,'Medical Examinations'!$A$1:$J$2336,4,FALSE)</f>
        <v>No</v>
      </c>
      <c r="Q1829" s="4" t="str">
        <f>VLOOKUP(A1829,'Medical Examinations'!$A$1:$J$2336,5,FALSE)</f>
        <v>No</v>
      </c>
      <c r="R1829" s="4">
        <f>VLOOKUP(A1829,'Medical Examinations'!$A$1:$J$2336,7,FALSE)</f>
        <v>1</v>
      </c>
      <c r="S1829" s="4" t="str">
        <f>VLOOKUP(A1829,'Medical Examinations'!$A$1:$J$2336,6,FALSE)</f>
        <v>No</v>
      </c>
      <c r="T1829" s="4" t="str">
        <f>VLOOKUP(A1831,'Medical Examinations'!$A$1:$J$2336,8,FALSE)</f>
        <v>Yes</v>
      </c>
      <c r="U1829" s="4" t="str">
        <f>VLOOKUP(A1829,'Medical Examinations'!$A$1:$J$2336,9,FALSE)</f>
        <v>Obesity</v>
      </c>
      <c r="V1829" s="4" t="str">
        <f>VLOOKUP(A1829,'Medical Examinations'!$A$1:$J$2336,10,FALSE)</f>
        <v>Prediabetes</v>
      </c>
      <c r="W1829" s="4"/>
      <c r="X1829" s="4"/>
    </row>
    <row r="1830" spans="1:24" ht="15.75" thickBot="1" x14ac:dyDescent="0.3">
      <c r="A1830" s="4" t="s">
        <v>1864</v>
      </c>
      <c r="B1830" s="5">
        <v>1980</v>
      </c>
      <c r="C1830" s="4" t="s">
        <v>15</v>
      </c>
      <c r="D1830" s="5">
        <v>8</v>
      </c>
      <c r="E1830" s="5" t="str">
        <f>CONCATENATE(D1830," ",C1830," ",B1830)</f>
        <v>8 Nov 1980</v>
      </c>
      <c r="F1830" s="4" t="str">
        <f>IF(M1830&lt;=30,"20-30",IF(M1830&lt;=40,"31-40",IF(M1830&lt;=50,"41-50","51+")))</f>
        <v>41-50</v>
      </c>
      <c r="G1830" s="19">
        <v>19515.54</v>
      </c>
      <c r="H1830" s="4" t="s">
        <v>16</v>
      </c>
      <c r="I1830" s="4" t="s">
        <v>16</v>
      </c>
      <c r="J1830" s="4" t="s">
        <v>13</v>
      </c>
      <c r="K1830" s="4"/>
      <c r="L1830" s="4" t="str">
        <f>VLOOKUP(A1830,'Customer Names'!$A$2:$B$2336,2,FALSE)</f>
        <v>Alban</v>
      </c>
      <c r="M1830" s="4">
        <f>DATEDIF(E1830,$K$2,"y")</f>
        <v>44</v>
      </c>
      <c r="N1830" s="4">
        <f>VLOOKUP(A1830,'Medical Examinations'!$A$2:$B$2336,2,FALSE)</f>
        <v>24.64</v>
      </c>
      <c r="O1830" s="4">
        <f>VLOOKUP(A1830,'Medical Examinations'!$A$1:$J$2336,3,FALSE)</f>
        <v>4.33</v>
      </c>
      <c r="P1830" s="4" t="str">
        <f>VLOOKUP(A1830,'Medical Examinations'!$A$1:$J$2336,4,FALSE)</f>
        <v>No</v>
      </c>
      <c r="Q1830" s="4" t="str">
        <f>VLOOKUP(A1830,'Medical Examinations'!$A$1:$J$2336,5,FALSE)</f>
        <v>No</v>
      </c>
      <c r="R1830" s="4">
        <f>VLOOKUP(A1830,'Medical Examinations'!$A$1:$J$2336,7,FALSE)</f>
        <v>0</v>
      </c>
      <c r="S1830" s="4" t="str">
        <f>VLOOKUP(A1830,'Medical Examinations'!$A$1:$J$2336,6,FALSE)</f>
        <v>No</v>
      </c>
      <c r="T1830" s="4" t="str">
        <f>VLOOKUP(A1832,'Medical Examinations'!$A$1:$J$2336,8,FALSE)</f>
        <v>Yes</v>
      </c>
      <c r="U1830" s="4" t="str">
        <f>VLOOKUP(A1830,'Medical Examinations'!$A$1:$J$2336,9,FALSE)</f>
        <v>Normal Weight</v>
      </c>
      <c r="V1830" s="4" t="str">
        <f>VLOOKUP(A1830,'Medical Examinations'!$A$1:$J$2336,10,FALSE)</f>
        <v>Normal</v>
      </c>
      <c r="W1830" s="4"/>
      <c r="X1830" s="4"/>
    </row>
    <row r="1831" spans="1:24" ht="15.75" thickBot="1" x14ac:dyDescent="0.3">
      <c r="A1831" s="4" t="s">
        <v>1865</v>
      </c>
      <c r="B1831" s="5">
        <v>1992</v>
      </c>
      <c r="C1831" s="4" t="s">
        <v>34</v>
      </c>
      <c r="D1831" s="5">
        <v>19</v>
      </c>
      <c r="E1831" s="5" t="str">
        <f>CONCATENATE(D1831," ",C1831," ",B1831)</f>
        <v>19 Aug 1992</v>
      </c>
      <c r="F1831" s="4" t="str">
        <f>IF(M1831&lt;=30,"20-30",IF(M1831&lt;=40,"31-40",IF(M1831&lt;=50,"41-50","51+")))</f>
        <v>31-40</v>
      </c>
      <c r="G1831" s="19">
        <v>19521.97</v>
      </c>
      <c r="H1831" s="4" t="s">
        <v>16</v>
      </c>
      <c r="I1831" s="4" t="s">
        <v>11</v>
      </c>
      <c r="J1831" s="4" t="s">
        <v>13</v>
      </c>
      <c r="K1831" s="4"/>
      <c r="L1831" s="4" t="str">
        <f>VLOOKUP(A1831,'Customer Names'!$A$2:$B$2336,2,FALSE)</f>
        <v>Rubinich</v>
      </c>
      <c r="M1831" s="4">
        <f>DATEDIF(E1831,$K$2,"y")</f>
        <v>32</v>
      </c>
      <c r="N1831" s="4">
        <f>VLOOKUP(A1831,'Medical Examinations'!$A$2:$B$2336,2,FALSE)</f>
        <v>28.38</v>
      </c>
      <c r="O1831" s="4">
        <f>VLOOKUP(A1831,'Medical Examinations'!$A$1:$J$2336,3,FALSE)</f>
        <v>6.07</v>
      </c>
      <c r="P1831" s="4" t="str">
        <f>VLOOKUP(A1831,'Medical Examinations'!$A$1:$J$2336,4,FALSE)</f>
        <v>No</v>
      </c>
      <c r="Q1831" s="4" t="str">
        <f>VLOOKUP(A1831,'Medical Examinations'!$A$1:$J$2336,5,FALSE)</f>
        <v>No</v>
      </c>
      <c r="R1831" s="4">
        <f>VLOOKUP(A1831,'Medical Examinations'!$A$1:$J$2336,7,FALSE)</f>
        <v>1</v>
      </c>
      <c r="S1831" s="4" t="str">
        <f>VLOOKUP(A1831,'Medical Examinations'!$A$1:$J$2336,6,FALSE)</f>
        <v>No</v>
      </c>
      <c r="T1831" s="4" t="str">
        <f>VLOOKUP(A1833,'Medical Examinations'!$A$1:$J$2336,8,FALSE)</f>
        <v>No</v>
      </c>
      <c r="U1831" s="4" t="str">
        <f>VLOOKUP(A1831,'Medical Examinations'!$A$1:$J$2336,9,FALSE)</f>
        <v>Overweight</v>
      </c>
      <c r="V1831" s="4" t="str">
        <f>VLOOKUP(A1831,'Medical Examinations'!$A$1:$J$2336,10,FALSE)</f>
        <v>Prediabetes</v>
      </c>
      <c r="W1831" s="4"/>
      <c r="X1831" s="4"/>
    </row>
    <row r="1832" spans="1:24" ht="15.75" thickBot="1" x14ac:dyDescent="0.3">
      <c r="A1832" s="4" t="s">
        <v>1866</v>
      </c>
      <c r="B1832" s="5">
        <v>1985</v>
      </c>
      <c r="C1832" s="4" t="s">
        <v>20</v>
      </c>
      <c r="D1832" s="5">
        <v>17</v>
      </c>
      <c r="E1832" s="5" t="str">
        <f>CONCATENATE(D1832," ",C1832," ",B1832)</f>
        <v>17 Sep 1985</v>
      </c>
      <c r="F1832" s="4" t="str">
        <f>IF(M1832&lt;=30,"20-30",IF(M1832&lt;=40,"31-40",IF(M1832&lt;=50,"41-50","51+")))</f>
        <v>31-40</v>
      </c>
      <c r="G1832" s="19">
        <v>19539.240000000002</v>
      </c>
      <c r="H1832" s="4" t="s">
        <v>16</v>
      </c>
      <c r="I1832" s="4" t="s">
        <v>16</v>
      </c>
      <c r="J1832" s="4" t="s">
        <v>13</v>
      </c>
      <c r="K1832" s="4"/>
      <c r="L1832" s="4" t="str">
        <f>VLOOKUP(A1832,'Customer Names'!$A$2:$B$2336,2,FALSE)</f>
        <v>Matthews</v>
      </c>
      <c r="M1832" s="4">
        <f>DATEDIF(E1832,$K$2,"y")</f>
        <v>39</v>
      </c>
      <c r="N1832" s="4">
        <f>VLOOKUP(A1832,'Medical Examinations'!$A$2:$B$2336,2,FALSE)</f>
        <v>26.4</v>
      </c>
      <c r="O1832" s="4">
        <f>VLOOKUP(A1832,'Medical Examinations'!$A$1:$J$2336,3,FALSE)</f>
        <v>4.87</v>
      </c>
      <c r="P1832" s="4" t="str">
        <f>VLOOKUP(A1832,'Medical Examinations'!$A$1:$J$2336,4,FALSE)</f>
        <v>Yes</v>
      </c>
      <c r="Q1832" s="4" t="str">
        <f>VLOOKUP(A1832,'Medical Examinations'!$A$1:$J$2336,5,FALSE)</f>
        <v>No</v>
      </c>
      <c r="R1832" s="4">
        <f>VLOOKUP(A1832,'Medical Examinations'!$A$1:$J$2336,7,FALSE)</f>
        <v>0</v>
      </c>
      <c r="S1832" s="4" t="str">
        <f>VLOOKUP(A1832,'Medical Examinations'!$A$1:$J$2336,6,FALSE)</f>
        <v>No</v>
      </c>
      <c r="T1832" s="4" t="str">
        <f>VLOOKUP(A1834,'Medical Examinations'!$A$1:$J$2336,8,FALSE)</f>
        <v>Yes</v>
      </c>
      <c r="U1832" s="4" t="str">
        <f>VLOOKUP(A1832,'Medical Examinations'!$A$1:$J$2336,9,FALSE)</f>
        <v>Overweight</v>
      </c>
      <c r="V1832" s="4" t="str">
        <f>VLOOKUP(A1832,'Medical Examinations'!$A$1:$J$2336,10,FALSE)</f>
        <v>Normal</v>
      </c>
      <c r="W1832" s="4"/>
      <c r="X1832" s="4"/>
    </row>
    <row r="1833" spans="1:24" ht="15.75" thickBot="1" x14ac:dyDescent="0.3">
      <c r="A1833" s="4" t="s">
        <v>1867</v>
      </c>
      <c r="B1833" s="5">
        <v>1963</v>
      </c>
      <c r="C1833" s="4" t="s">
        <v>10</v>
      </c>
      <c r="D1833" s="5">
        <v>14</v>
      </c>
      <c r="E1833" s="5" t="str">
        <f>CONCATENATE(D1833," ",C1833," ",B1833)</f>
        <v>14 Jul 1963</v>
      </c>
      <c r="F1833" s="4" t="str">
        <f>IF(M1833&lt;=30,"20-30",IF(M1833&lt;=40,"31-40",IF(M1833&lt;=50,"41-50","51+")))</f>
        <v>51+</v>
      </c>
      <c r="G1833" s="19">
        <v>19551.34</v>
      </c>
      <c r="H1833" s="4" t="s">
        <v>16</v>
      </c>
      <c r="I1833" s="4" t="s">
        <v>12</v>
      </c>
      <c r="J1833" s="4" t="s">
        <v>23</v>
      </c>
      <c r="K1833" s="4"/>
      <c r="L1833" s="4" t="str">
        <f>VLOOKUP(A1833,'Customer Names'!$A$2:$B$2336,2,FALSE)</f>
        <v>Koester</v>
      </c>
      <c r="M1833" s="4">
        <f>DATEDIF(E1833,$K$2,"y")</f>
        <v>61</v>
      </c>
      <c r="N1833" s="4">
        <f>VLOOKUP(A1833,'Medical Examinations'!$A$2:$B$2336,2,FALSE)</f>
        <v>49.2</v>
      </c>
      <c r="O1833" s="4">
        <f>VLOOKUP(A1833,'Medical Examinations'!$A$1:$J$2336,3,FALSE)</f>
        <v>10.9</v>
      </c>
      <c r="P1833" s="4" t="str">
        <f>VLOOKUP(A1833,'Medical Examinations'!$A$1:$J$2336,4,FALSE)</f>
        <v>Yes</v>
      </c>
      <c r="Q1833" s="4" t="str">
        <f>VLOOKUP(A1833,'Medical Examinations'!$A$1:$J$2336,5,FALSE)</f>
        <v>No</v>
      </c>
      <c r="R1833" s="4">
        <f>VLOOKUP(A1833,'Medical Examinations'!$A$1:$J$2336,7,FALSE)</f>
        <v>1</v>
      </c>
      <c r="S1833" s="4" t="str">
        <f>VLOOKUP(A1833,'Medical Examinations'!$A$1:$J$2336,6,FALSE)</f>
        <v>Yes</v>
      </c>
      <c r="T1833" s="4" t="str">
        <f>VLOOKUP(A1835,'Medical Examinations'!$A$1:$J$2336,8,FALSE)</f>
        <v>No</v>
      </c>
      <c r="U1833" s="4" t="str">
        <f>VLOOKUP(A1833,'Medical Examinations'!$A$1:$J$2336,9,FALSE)</f>
        <v>Obesity</v>
      </c>
      <c r="V1833" s="4" t="str">
        <f>VLOOKUP(A1833,'Medical Examinations'!$A$1:$J$2336,10,FALSE)</f>
        <v>Diabetes</v>
      </c>
      <c r="W1833" s="4"/>
      <c r="X1833" s="4"/>
    </row>
    <row r="1834" spans="1:24" ht="15.75" thickBot="1" x14ac:dyDescent="0.3">
      <c r="A1834" s="4" t="s">
        <v>1868</v>
      </c>
      <c r="B1834" s="5">
        <v>1978</v>
      </c>
      <c r="C1834" s="4" t="s">
        <v>20</v>
      </c>
      <c r="D1834" s="5">
        <v>24</v>
      </c>
      <c r="E1834" s="5" t="str">
        <f>CONCATENATE(D1834," ",C1834," ",B1834)</f>
        <v>24 Sep 1978</v>
      </c>
      <c r="F1834" s="4" t="str">
        <f>IF(M1834&lt;=30,"20-30",IF(M1834&lt;=40,"31-40",IF(M1834&lt;=50,"41-50","51+")))</f>
        <v>41-50</v>
      </c>
      <c r="G1834" s="19">
        <v>19594.810000000001</v>
      </c>
      <c r="H1834" s="4" t="s">
        <v>16</v>
      </c>
      <c r="I1834" s="4" t="s">
        <v>16</v>
      </c>
      <c r="J1834" s="4" t="s">
        <v>247</v>
      </c>
      <c r="K1834" s="4"/>
      <c r="L1834" s="4" t="str">
        <f>VLOOKUP(A1834,'Customer Names'!$A$2:$B$2336,2,FALSE)</f>
        <v>Hubbard</v>
      </c>
      <c r="M1834" s="4">
        <f>DATEDIF(E1834,$K$2,"y")</f>
        <v>46</v>
      </c>
      <c r="N1834" s="4">
        <f>VLOOKUP(A1834,'Medical Examinations'!$A$2:$B$2336,2,FALSE)</f>
        <v>20.234999999999999</v>
      </c>
      <c r="O1834" s="4">
        <f>VLOOKUP(A1834,'Medical Examinations'!$A$1:$J$2336,3,FALSE)</f>
        <v>6.84</v>
      </c>
      <c r="P1834" s="4" t="str">
        <f>VLOOKUP(A1834,'Medical Examinations'!$A$1:$J$2336,4,FALSE)</f>
        <v>No</v>
      </c>
      <c r="Q1834" s="4" t="str">
        <f>VLOOKUP(A1834,'Medical Examinations'!$A$1:$J$2336,5,FALSE)</f>
        <v>No</v>
      </c>
      <c r="R1834" s="4">
        <f>VLOOKUP(A1834,'Medical Examinations'!$A$1:$J$2336,7,FALSE)</f>
        <v>0</v>
      </c>
      <c r="S1834" s="4" t="str">
        <f>VLOOKUP(A1834,'Medical Examinations'!$A$1:$J$2336,6,FALSE)</f>
        <v>No</v>
      </c>
      <c r="T1834" s="4" t="str">
        <f>VLOOKUP(A1836,'Medical Examinations'!$A$1:$J$2336,8,FALSE)</f>
        <v>Yes</v>
      </c>
      <c r="U1834" s="4" t="str">
        <f>VLOOKUP(A1834,'Medical Examinations'!$A$1:$J$2336,9,FALSE)</f>
        <v>Normal Weight</v>
      </c>
      <c r="V1834" s="4" t="str">
        <f>VLOOKUP(A1834,'Medical Examinations'!$A$1:$J$2336,10,FALSE)</f>
        <v>Diabetes</v>
      </c>
      <c r="W1834" s="4"/>
      <c r="X1834" s="4"/>
    </row>
    <row r="1835" spans="1:24" ht="15.75" thickBot="1" x14ac:dyDescent="0.3">
      <c r="A1835" s="4" t="s">
        <v>1869</v>
      </c>
      <c r="B1835" s="5">
        <v>1994</v>
      </c>
      <c r="C1835" s="4" t="s">
        <v>34</v>
      </c>
      <c r="D1835" s="5">
        <v>27</v>
      </c>
      <c r="E1835" s="5" t="str">
        <f>CONCATENATE(D1835," ",C1835," ",B1835)</f>
        <v>27 Aug 1994</v>
      </c>
      <c r="F1835" s="4" t="str">
        <f>IF(M1835&lt;=30,"20-30",IF(M1835&lt;=40,"31-40",IF(M1835&lt;=50,"41-50","51+")))</f>
        <v>20-30</v>
      </c>
      <c r="G1835" s="19">
        <v>19673.34</v>
      </c>
      <c r="H1835" s="4" t="s">
        <v>16</v>
      </c>
      <c r="I1835" s="4" t="s">
        <v>11</v>
      </c>
      <c r="J1835" s="4" t="s">
        <v>23</v>
      </c>
      <c r="K1835" s="4"/>
      <c r="L1835" s="4" t="str">
        <f>VLOOKUP(A1835,'Customer Names'!$A$2:$B$2336,2,FALSE)</f>
        <v>Lee</v>
      </c>
      <c r="M1835" s="4">
        <f>DATEDIF(E1835,$K$2,"y")</f>
        <v>30</v>
      </c>
      <c r="N1835" s="4">
        <f>VLOOKUP(A1835,'Medical Examinations'!$A$2:$B$2336,2,FALSE)</f>
        <v>33.82</v>
      </c>
      <c r="O1835" s="4">
        <f>VLOOKUP(A1835,'Medical Examinations'!$A$1:$J$2336,3,FALSE)</f>
        <v>5.42</v>
      </c>
      <c r="P1835" s="4" t="str">
        <f>VLOOKUP(A1835,'Medical Examinations'!$A$1:$J$2336,4,FALSE)</f>
        <v>No</v>
      </c>
      <c r="Q1835" s="4" t="str">
        <f>VLOOKUP(A1835,'Medical Examinations'!$A$1:$J$2336,5,FALSE)</f>
        <v>No</v>
      </c>
      <c r="R1835" s="4">
        <f>VLOOKUP(A1835,'Medical Examinations'!$A$1:$J$2336,7,FALSE)</f>
        <v>0</v>
      </c>
      <c r="S1835" s="4" t="str">
        <f>VLOOKUP(A1835,'Medical Examinations'!$A$1:$J$2336,6,FALSE)</f>
        <v>No</v>
      </c>
      <c r="T1835" s="4" t="str">
        <f>VLOOKUP(A1837,'Medical Examinations'!$A$1:$J$2336,8,FALSE)</f>
        <v>No</v>
      </c>
      <c r="U1835" s="4" t="str">
        <f>VLOOKUP(A1835,'Medical Examinations'!$A$1:$J$2336,9,FALSE)</f>
        <v>Obesity</v>
      </c>
      <c r="V1835" s="4" t="str">
        <f>VLOOKUP(A1835,'Medical Examinations'!$A$1:$J$2336,10,FALSE)</f>
        <v>Normal</v>
      </c>
      <c r="W1835" s="4"/>
      <c r="X1835" s="4"/>
    </row>
    <row r="1836" spans="1:24" ht="15.75" thickBot="1" x14ac:dyDescent="0.3">
      <c r="A1836" s="4" t="s">
        <v>1870</v>
      </c>
      <c r="B1836" s="5">
        <v>1990</v>
      </c>
      <c r="C1836" s="4" t="s">
        <v>34</v>
      </c>
      <c r="D1836" s="5">
        <v>8</v>
      </c>
      <c r="E1836" s="5" t="str">
        <f>CONCATENATE(D1836," ",C1836," ",B1836)</f>
        <v>8 Aug 1990</v>
      </c>
      <c r="F1836" s="4" t="str">
        <f>IF(M1836&lt;=30,"20-30",IF(M1836&lt;=40,"31-40",IF(M1836&lt;=50,"41-50","51+")))</f>
        <v>31-40</v>
      </c>
      <c r="G1836" s="19">
        <v>19719.689999999999</v>
      </c>
      <c r="H1836" s="4" t="s">
        <v>16</v>
      </c>
      <c r="I1836" s="4" t="s">
        <v>11</v>
      </c>
      <c r="J1836" s="4" t="s">
        <v>13</v>
      </c>
      <c r="K1836" s="4"/>
      <c r="L1836" s="4" t="str">
        <f>VLOOKUP(A1836,'Customer Names'!$A$2:$B$2336,2,FALSE)</f>
        <v>Girard</v>
      </c>
      <c r="M1836" s="4">
        <f>DATEDIF(E1836,$K$2,"y")</f>
        <v>34</v>
      </c>
      <c r="N1836" s="4">
        <f>VLOOKUP(A1836,'Medical Examinations'!$A$2:$B$2336,2,FALSE)</f>
        <v>28.93</v>
      </c>
      <c r="O1836" s="4">
        <f>VLOOKUP(A1836,'Medical Examinations'!$A$1:$J$2336,3,FALSE)</f>
        <v>5.2</v>
      </c>
      <c r="P1836" s="4" t="str">
        <f>VLOOKUP(A1836,'Medical Examinations'!$A$1:$J$2336,4,FALSE)</f>
        <v>No</v>
      </c>
      <c r="Q1836" s="4" t="str">
        <f>VLOOKUP(A1836,'Medical Examinations'!$A$1:$J$2336,5,FALSE)</f>
        <v>No</v>
      </c>
      <c r="R1836" s="4">
        <f>VLOOKUP(A1836,'Medical Examinations'!$A$1:$J$2336,7,FALSE)</f>
        <v>0</v>
      </c>
      <c r="S1836" s="4" t="str">
        <f>VLOOKUP(A1836,'Medical Examinations'!$A$1:$J$2336,6,FALSE)</f>
        <v>No</v>
      </c>
      <c r="T1836" s="4" t="str">
        <f>VLOOKUP(A1838,'Medical Examinations'!$A$1:$J$2336,8,FALSE)</f>
        <v>Yes</v>
      </c>
      <c r="U1836" s="4" t="str">
        <f>VLOOKUP(A1836,'Medical Examinations'!$A$1:$J$2336,9,FALSE)</f>
        <v>Overweight</v>
      </c>
      <c r="V1836" s="4" t="str">
        <f>VLOOKUP(A1836,'Medical Examinations'!$A$1:$J$2336,10,FALSE)</f>
        <v>Normal</v>
      </c>
      <c r="W1836" s="4"/>
      <c r="X1836" s="4"/>
    </row>
    <row r="1837" spans="1:24" ht="15.75" thickBot="1" x14ac:dyDescent="0.3">
      <c r="A1837" s="4" t="s">
        <v>1871</v>
      </c>
      <c r="B1837" s="5">
        <v>1972</v>
      </c>
      <c r="C1837" s="4" t="s">
        <v>18</v>
      </c>
      <c r="D1837" s="5">
        <v>14</v>
      </c>
      <c r="E1837" s="5" t="str">
        <f>CONCATENATE(D1837," ",C1837," ",B1837)</f>
        <v>14 Jun 1972</v>
      </c>
      <c r="F1837" s="4" t="str">
        <f>IF(M1837&lt;=30,"20-30",IF(M1837&lt;=40,"31-40",IF(M1837&lt;=50,"41-50","51+")))</f>
        <v>51+</v>
      </c>
      <c r="G1837" s="19">
        <v>19749.38</v>
      </c>
      <c r="H1837" s="4" t="s">
        <v>16</v>
      </c>
      <c r="I1837" s="4" t="s">
        <v>12</v>
      </c>
      <c r="J1837" s="4" t="s">
        <v>13</v>
      </c>
      <c r="K1837" s="4"/>
      <c r="L1837" s="4" t="str">
        <f>VLOOKUP(A1837,'Customer Names'!$A$2:$B$2336,2,FALSE)</f>
        <v>Marlier</v>
      </c>
      <c r="M1837" s="4">
        <f>DATEDIF(E1837,$K$2,"y")</f>
        <v>52</v>
      </c>
      <c r="N1837" s="4">
        <f>VLOOKUP(A1837,'Medical Examinations'!$A$2:$B$2336,2,FALSE)</f>
        <v>27.83</v>
      </c>
      <c r="O1837" s="4">
        <f>VLOOKUP(A1837,'Medical Examinations'!$A$1:$J$2336,3,FALSE)</f>
        <v>5.36</v>
      </c>
      <c r="P1837" s="4" t="str">
        <f>VLOOKUP(A1837,'Medical Examinations'!$A$1:$J$2336,4,FALSE)</f>
        <v>No</v>
      </c>
      <c r="Q1837" s="4" t="str">
        <f>VLOOKUP(A1837,'Medical Examinations'!$A$1:$J$2336,5,FALSE)</f>
        <v>No</v>
      </c>
      <c r="R1837" s="4">
        <f>VLOOKUP(A1837,'Medical Examinations'!$A$1:$J$2336,7,FALSE)</f>
        <v>2</v>
      </c>
      <c r="S1837" s="4" t="str">
        <f>VLOOKUP(A1837,'Medical Examinations'!$A$1:$J$2336,6,FALSE)</f>
        <v>No</v>
      </c>
      <c r="T1837" s="4" t="str">
        <f>VLOOKUP(A1839,'Medical Examinations'!$A$1:$J$2336,8,FALSE)</f>
        <v>Yes</v>
      </c>
      <c r="U1837" s="4" t="str">
        <f>VLOOKUP(A1837,'Medical Examinations'!$A$1:$J$2336,9,FALSE)</f>
        <v>Overweight</v>
      </c>
      <c r="V1837" s="4" t="str">
        <f>VLOOKUP(A1837,'Medical Examinations'!$A$1:$J$2336,10,FALSE)</f>
        <v>Normal</v>
      </c>
      <c r="W1837" s="4"/>
      <c r="X1837" s="4"/>
    </row>
    <row r="1838" spans="1:24" ht="15.75" thickBot="1" x14ac:dyDescent="0.3">
      <c r="A1838" s="4" t="s">
        <v>1872</v>
      </c>
      <c r="B1838" s="5">
        <v>1979</v>
      </c>
      <c r="C1838" s="4" t="s">
        <v>36</v>
      </c>
      <c r="D1838" s="5">
        <v>30</v>
      </c>
      <c r="E1838" s="5" t="str">
        <f>CONCATENATE(D1838," ",C1838," ",B1838)</f>
        <v>30 Oct 1979</v>
      </c>
      <c r="F1838" s="4" t="str">
        <f>IF(M1838&lt;=30,"20-30",IF(M1838&lt;=40,"31-40",IF(M1838&lt;=50,"41-50","51+")))</f>
        <v>41-50</v>
      </c>
      <c r="G1838" s="19">
        <v>19798.05</v>
      </c>
      <c r="H1838" s="4" t="s">
        <v>16</v>
      </c>
      <c r="I1838" s="4" t="s">
        <v>16</v>
      </c>
      <c r="J1838" s="4" t="s">
        <v>247</v>
      </c>
      <c r="K1838" s="4"/>
      <c r="L1838" s="4" t="str">
        <f>VLOOKUP(A1838,'Customer Names'!$A$2:$B$2336,2,FALSE)</f>
        <v>Dolge</v>
      </c>
      <c r="M1838" s="4">
        <f>DATEDIF(E1838,$K$2,"y")</f>
        <v>45</v>
      </c>
      <c r="N1838" s="4">
        <f>VLOOKUP(A1838,'Medical Examinations'!$A$2:$B$2336,2,FALSE)</f>
        <v>20.045000000000002</v>
      </c>
      <c r="O1838" s="4">
        <f>VLOOKUP(A1838,'Medical Examinations'!$A$1:$J$2336,3,FALSE)</f>
        <v>6.17</v>
      </c>
      <c r="P1838" s="4" t="str">
        <f>VLOOKUP(A1838,'Medical Examinations'!$A$1:$J$2336,4,FALSE)</f>
        <v>No</v>
      </c>
      <c r="Q1838" s="4" t="str">
        <f>VLOOKUP(A1838,'Medical Examinations'!$A$1:$J$2336,5,FALSE)</f>
        <v>No</v>
      </c>
      <c r="R1838" s="4">
        <f>VLOOKUP(A1838,'Medical Examinations'!$A$1:$J$2336,7,FALSE)</f>
        <v>1</v>
      </c>
      <c r="S1838" s="4" t="str">
        <f>VLOOKUP(A1838,'Medical Examinations'!$A$1:$J$2336,6,FALSE)</f>
        <v>Yes</v>
      </c>
      <c r="T1838" s="4" t="str">
        <f>VLOOKUP(A1840,'Medical Examinations'!$A$1:$J$2336,8,FALSE)</f>
        <v>Yes</v>
      </c>
      <c r="U1838" s="4" t="str">
        <f>VLOOKUP(A1838,'Medical Examinations'!$A$1:$J$2336,9,FALSE)</f>
        <v>Normal Weight</v>
      </c>
      <c r="V1838" s="4" t="str">
        <f>VLOOKUP(A1838,'Medical Examinations'!$A$1:$J$2336,10,FALSE)</f>
        <v>Prediabetes</v>
      </c>
      <c r="W1838" s="4"/>
      <c r="X1838" s="4"/>
    </row>
    <row r="1839" spans="1:24" ht="15.75" thickBot="1" x14ac:dyDescent="0.3">
      <c r="A1839" s="4" t="s">
        <v>1873</v>
      </c>
      <c r="B1839" s="5">
        <v>1997</v>
      </c>
      <c r="C1839" s="4" t="s">
        <v>36</v>
      </c>
      <c r="D1839" s="5">
        <v>18</v>
      </c>
      <c r="E1839" s="5" t="str">
        <f>CONCATENATE(D1839," ",C1839," ",B1839)</f>
        <v>18 Oct 1997</v>
      </c>
      <c r="F1839" s="4" t="str">
        <f>IF(M1839&lt;=30,"20-30",IF(M1839&lt;=40,"31-40",IF(M1839&lt;=50,"41-50","51+")))</f>
        <v>20-30</v>
      </c>
      <c r="G1839" s="19">
        <v>19933.46</v>
      </c>
      <c r="H1839" s="4" t="s">
        <v>16</v>
      </c>
      <c r="I1839" s="4" t="s">
        <v>12</v>
      </c>
      <c r="J1839" s="4" t="s">
        <v>42</v>
      </c>
      <c r="K1839" s="4"/>
      <c r="L1839" s="4" t="str">
        <f>VLOOKUP(A1839,'Customer Names'!$A$2:$B$2336,2,FALSE)</f>
        <v>Van Es</v>
      </c>
      <c r="M1839" s="4">
        <f>DATEDIF(E1839,$K$2,"y")</f>
        <v>27</v>
      </c>
      <c r="N1839" s="4">
        <f>VLOOKUP(A1839,'Medical Examinations'!$A$2:$B$2336,2,FALSE)</f>
        <v>29.7</v>
      </c>
      <c r="O1839" s="4">
        <f>VLOOKUP(A1839,'Medical Examinations'!$A$1:$J$2336,3,FALSE)</f>
        <v>6.21</v>
      </c>
      <c r="P1839" s="4" t="str">
        <f>VLOOKUP(A1839,'Medical Examinations'!$A$1:$J$2336,4,FALSE)</f>
        <v>Yes</v>
      </c>
      <c r="Q1839" s="4" t="str">
        <f>VLOOKUP(A1839,'Medical Examinations'!$A$1:$J$2336,5,FALSE)</f>
        <v>No</v>
      </c>
      <c r="R1839" s="4">
        <f>VLOOKUP(A1839,'Medical Examinations'!$A$1:$J$2336,7,FALSE)</f>
        <v>1</v>
      </c>
      <c r="S1839" s="4" t="str">
        <f>VLOOKUP(A1839,'Medical Examinations'!$A$1:$J$2336,6,FALSE)</f>
        <v>Yes</v>
      </c>
      <c r="T1839" s="4" t="str">
        <f>VLOOKUP(A1841,'Medical Examinations'!$A$1:$J$2336,8,FALSE)</f>
        <v>No</v>
      </c>
      <c r="U1839" s="4" t="str">
        <f>VLOOKUP(A1839,'Medical Examinations'!$A$1:$J$2336,9,FALSE)</f>
        <v>Overweight</v>
      </c>
      <c r="V1839" s="4" t="str">
        <f>VLOOKUP(A1839,'Medical Examinations'!$A$1:$J$2336,10,FALSE)</f>
        <v>Prediabetes</v>
      </c>
      <c r="W1839" s="4"/>
      <c r="X1839" s="4"/>
    </row>
    <row r="1840" spans="1:24" ht="15.75" thickBot="1" x14ac:dyDescent="0.3">
      <c r="A1840" s="4" t="s">
        <v>1874</v>
      </c>
      <c r="B1840" s="5">
        <v>1980</v>
      </c>
      <c r="C1840" s="4" t="s">
        <v>36</v>
      </c>
      <c r="D1840" s="5">
        <v>9</v>
      </c>
      <c r="E1840" s="5" t="str">
        <f>CONCATENATE(D1840," ",C1840," ",B1840)</f>
        <v>9 Oct 1980</v>
      </c>
      <c r="F1840" s="4" t="str">
        <f>IF(M1840&lt;=30,"20-30",IF(M1840&lt;=40,"31-40",IF(M1840&lt;=50,"41-50","51+")))</f>
        <v>41-50</v>
      </c>
      <c r="G1840" s="19">
        <v>19964.75</v>
      </c>
      <c r="H1840" s="4" t="s">
        <v>16</v>
      </c>
      <c r="I1840" s="4" t="s">
        <v>11</v>
      </c>
      <c r="J1840" s="4" t="s">
        <v>247</v>
      </c>
      <c r="K1840" s="4"/>
      <c r="L1840" s="4" t="str">
        <f>VLOOKUP(A1840,'Customer Names'!$A$2:$B$2336,2,FALSE)</f>
        <v>Sudol</v>
      </c>
      <c r="M1840" s="4">
        <f>DATEDIF(E1840,$K$2,"y")</f>
        <v>44</v>
      </c>
      <c r="N1840" s="4">
        <f>VLOOKUP(A1840,'Medical Examinations'!$A$2:$B$2336,2,FALSE)</f>
        <v>23.37</v>
      </c>
      <c r="O1840" s="4">
        <f>VLOOKUP(A1840,'Medical Examinations'!$A$1:$J$2336,3,FALSE)</f>
        <v>5.8</v>
      </c>
      <c r="P1840" s="4" t="str">
        <f>VLOOKUP(A1840,'Medical Examinations'!$A$1:$J$2336,4,FALSE)</f>
        <v>No</v>
      </c>
      <c r="Q1840" s="4" t="str">
        <f>VLOOKUP(A1840,'Medical Examinations'!$A$1:$J$2336,5,FALSE)</f>
        <v>No</v>
      </c>
      <c r="R1840" s="4">
        <f>VLOOKUP(A1840,'Medical Examinations'!$A$1:$J$2336,7,FALSE)</f>
        <v>0</v>
      </c>
      <c r="S1840" s="4" t="str">
        <f>VLOOKUP(A1840,'Medical Examinations'!$A$1:$J$2336,6,FALSE)</f>
        <v>No</v>
      </c>
      <c r="T1840" s="4" t="str">
        <f>VLOOKUP(A1842,'Medical Examinations'!$A$1:$J$2336,8,FALSE)</f>
        <v>Yes</v>
      </c>
      <c r="U1840" s="4" t="str">
        <f>VLOOKUP(A1840,'Medical Examinations'!$A$1:$J$2336,9,FALSE)</f>
        <v>Normal Weight</v>
      </c>
      <c r="V1840" s="4" t="str">
        <f>VLOOKUP(A1840,'Medical Examinations'!$A$1:$J$2336,10,FALSE)</f>
        <v>Prediabetes</v>
      </c>
      <c r="W1840" s="4"/>
      <c r="X1840" s="4"/>
    </row>
    <row r="1841" spans="1:24" ht="15.75" thickBot="1" x14ac:dyDescent="0.3">
      <c r="A1841" s="4" t="s">
        <v>1875</v>
      </c>
      <c r="B1841" s="5">
        <v>1966</v>
      </c>
      <c r="C1841" s="4" t="s">
        <v>34</v>
      </c>
      <c r="D1841" s="5">
        <v>10</v>
      </c>
      <c r="E1841" s="5" t="str">
        <f>CONCATENATE(D1841," ",C1841," ",B1841)</f>
        <v>10 Aug 1966</v>
      </c>
      <c r="F1841" s="4" t="str">
        <f>IF(M1841&lt;=30,"20-30",IF(M1841&lt;=40,"31-40",IF(M1841&lt;=50,"41-50","51+")))</f>
        <v>51+</v>
      </c>
      <c r="G1841" s="19">
        <v>19995.29</v>
      </c>
      <c r="H1841" s="4" t="s">
        <v>16</v>
      </c>
      <c r="I1841" s="4" t="s">
        <v>12</v>
      </c>
      <c r="J1841" s="4" t="s">
        <v>535</v>
      </c>
      <c r="K1841" s="4"/>
      <c r="L1841" s="4" t="str">
        <f>VLOOKUP(A1841,'Customer Names'!$A$2:$B$2336,2,FALSE)</f>
        <v>Oehlke</v>
      </c>
      <c r="M1841" s="4">
        <f>DATEDIF(E1841,$K$2,"y")</f>
        <v>58</v>
      </c>
      <c r="N1841" s="4">
        <f>VLOOKUP(A1841,'Medical Examinations'!$A$2:$B$2336,2,FALSE)</f>
        <v>51.74</v>
      </c>
      <c r="O1841" s="4">
        <f>VLOOKUP(A1841,'Medical Examinations'!$A$1:$J$2336,3,FALSE)</f>
        <v>4.9800000000000004</v>
      </c>
      <c r="P1841" s="4" t="str">
        <f>VLOOKUP(A1841,'Medical Examinations'!$A$1:$J$2336,4,FALSE)</f>
        <v>Yes</v>
      </c>
      <c r="Q1841" s="4" t="str">
        <f>VLOOKUP(A1841,'Medical Examinations'!$A$1:$J$2336,5,FALSE)</f>
        <v>No</v>
      </c>
      <c r="R1841" s="4">
        <f>VLOOKUP(A1841,'Medical Examinations'!$A$1:$J$2336,7,FALSE)</f>
        <v>2</v>
      </c>
      <c r="S1841" s="4" t="str">
        <f>VLOOKUP(A1841,'Medical Examinations'!$A$1:$J$2336,6,FALSE)</f>
        <v>No</v>
      </c>
      <c r="T1841" s="4" t="str">
        <f>VLOOKUP(A1843,'Medical Examinations'!$A$1:$J$2336,8,FALSE)</f>
        <v>Yes</v>
      </c>
      <c r="U1841" s="4" t="str">
        <f>VLOOKUP(A1841,'Medical Examinations'!$A$1:$J$2336,9,FALSE)</f>
        <v>Obesity</v>
      </c>
      <c r="V1841" s="4" t="str">
        <f>VLOOKUP(A1841,'Medical Examinations'!$A$1:$J$2336,10,FALSE)</f>
        <v>Normal</v>
      </c>
      <c r="W1841" s="4"/>
      <c r="X1841" s="4"/>
    </row>
    <row r="1842" spans="1:24" ht="15.75" thickBot="1" x14ac:dyDescent="0.3">
      <c r="A1842" s="4" t="s">
        <v>1876</v>
      </c>
      <c r="B1842" s="5">
        <v>1988</v>
      </c>
      <c r="C1842" s="4" t="s">
        <v>10</v>
      </c>
      <c r="D1842" s="5">
        <v>25</v>
      </c>
      <c r="E1842" s="5" t="str">
        <f>CONCATENATE(D1842," ",C1842," ",B1842)</f>
        <v>25 Jul 1988</v>
      </c>
      <c r="F1842" s="4" t="str">
        <f>IF(M1842&lt;=30,"20-30",IF(M1842&lt;=40,"31-40",IF(M1842&lt;=50,"41-50","51+")))</f>
        <v>31-40</v>
      </c>
      <c r="G1842" s="19">
        <v>20009.63</v>
      </c>
      <c r="H1842" s="4" t="s">
        <v>11</v>
      </c>
      <c r="I1842" s="4" t="s">
        <v>16</v>
      </c>
      <c r="J1842" s="4" t="s">
        <v>23</v>
      </c>
      <c r="K1842" s="4"/>
      <c r="L1842" s="4" t="str">
        <f>VLOOKUP(A1842,'Customer Names'!$A$2:$B$2336,2,FALSE)</f>
        <v>Young</v>
      </c>
      <c r="M1842" s="4">
        <f>DATEDIF(E1842,$K$2,"y")</f>
        <v>36</v>
      </c>
      <c r="N1842" s="4">
        <f>VLOOKUP(A1842,'Medical Examinations'!$A$2:$B$2336,2,FALSE)</f>
        <v>27.835000000000001</v>
      </c>
      <c r="O1842" s="4">
        <f>VLOOKUP(A1842,'Medical Examinations'!$A$1:$J$2336,3,FALSE)</f>
        <v>5.9</v>
      </c>
      <c r="P1842" s="4" t="str">
        <f>VLOOKUP(A1842,'Medical Examinations'!$A$1:$J$2336,4,FALSE)</f>
        <v>Yes</v>
      </c>
      <c r="Q1842" s="4" t="str">
        <f>VLOOKUP(A1842,'Medical Examinations'!$A$1:$J$2336,5,FALSE)</f>
        <v>No</v>
      </c>
      <c r="R1842" s="4">
        <f>VLOOKUP(A1842,'Medical Examinations'!$A$1:$J$2336,7,FALSE)</f>
        <v>1</v>
      </c>
      <c r="S1842" s="4" t="str">
        <f>VLOOKUP(A1842,'Medical Examinations'!$A$1:$J$2336,6,FALSE)</f>
        <v>No</v>
      </c>
      <c r="T1842" s="4" t="str">
        <f>VLOOKUP(A1844,'Medical Examinations'!$A$1:$J$2336,8,FALSE)</f>
        <v>Yes</v>
      </c>
      <c r="U1842" s="4" t="str">
        <f>VLOOKUP(A1842,'Medical Examinations'!$A$1:$J$2336,9,FALSE)</f>
        <v>Overweight</v>
      </c>
      <c r="V1842" s="4" t="str">
        <f>VLOOKUP(A1842,'Medical Examinations'!$A$1:$J$2336,10,FALSE)</f>
        <v>Prediabetes</v>
      </c>
      <c r="W1842" s="4"/>
      <c r="X1842" s="4"/>
    </row>
    <row r="1843" spans="1:24" ht="15.75" thickBot="1" x14ac:dyDescent="0.3">
      <c r="A1843" s="4" t="s">
        <v>1877</v>
      </c>
      <c r="B1843" s="5">
        <v>1983</v>
      </c>
      <c r="C1843" s="4" t="s">
        <v>36</v>
      </c>
      <c r="D1843" s="5">
        <v>6</v>
      </c>
      <c r="E1843" s="5" t="str">
        <f>CONCATENATE(D1843," ",C1843," ",B1843)</f>
        <v>6 Oct 1983</v>
      </c>
      <c r="F1843" s="4" t="str">
        <f>IF(M1843&lt;=30,"20-30",IF(M1843&lt;=40,"31-40",IF(M1843&lt;=50,"41-50","51+")))</f>
        <v>41-50</v>
      </c>
      <c r="G1843" s="19">
        <v>20149.32</v>
      </c>
      <c r="H1843" s="4" t="s">
        <v>11</v>
      </c>
      <c r="I1843" s="4" t="s">
        <v>16</v>
      </c>
      <c r="J1843" s="4" t="s">
        <v>168</v>
      </c>
      <c r="K1843" s="4"/>
      <c r="L1843" s="4" t="str">
        <f>VLOOKUP(A1843,'Customer Names'!$A$2:$B$2336,2,FALSE)</f>
        <v>Raffetto</v>
      </c>
      <c r="M1843" s="4">
        <f>DATEDIF(E1843,$K$2,"y")</f>
        <v>41</v>
      </c>
      <c r="N1843" s="4">
        <f>VLOOKUP(A1843,'Medical Examinations'!$A$2:$B$2336,2,FALSE)</f>
        <v>26.41</v>
      </c>
      <c r="O1843" s="4">
        <f>VLOOKUP(A1843,'Medical Examinations'!$A$1:$J$2336,3,FALSE)</f>
        <v>4.92</v>
      </c>
      <c r="P1843" s="4" t="str">
        <f>VLOOKUP(A1843,'Medical Examinations'!$A$1:$J$2336,4,FALSE)</f>
        <v>Yes</v>
      </c>
      <c r="Q1843" s="4" t="str">
        <f>VLOOKUP(A1843,'Medical Examinations'!$A$1:$J$2336,5,FALSE)</f>
        <v>No</v>
      </c>
      <c r="R1843" s="4">
        <f>VLOOKUP(A1843,'Medical Examinations'!$A$1:$J$2336,7,FALSE)</f>
        <v>1</v>
      </c>
      <c r="S1843" s="4" t="str">
        <f>VLOOKUP(A1843,'Medical Examinations'!$A$1:$J$2336,6,FALSE)</f>
        <v>Yes</v>
      </c>
      <c r="T1843" s="4" t="str">
        <f>VLOOKUP(A1845,'Medical Examinations'!$A$1:$J$2336,8,FALSE)</f>
        <v>No</v>
      </c>
      <c r="U1843" s="4" t="str">
        <f>VLOOKUP(A1843,'Medical Examinations'!$A$1:$J$2336,9,FALSE)</f>
        <v>Overweight</v>
      </c>
      <c r="V1843" s="4" t="str">
        <f>VLOOKUP(A1843,'Medical Examinations'!$A$1:$J$2336,10,FALSE)</f>
        <v>Normal</v>
      </c>
      <c r="W1843" s="4"/>
      <c r="X1843" s="4"/>
    </row>
    <row r="1844" spans="1:24" ht="15.75" thickBot="1" x14ac:dyDescent="0.3">
      <c r="A1844" s="4" t="s">
        <v>1878</v>
      </c>
      <c r="B1844" s="5">
        <v>2002</v>
      </c>
      <c r="C1844" s="4" t="s">
        <v>10</v>
      </c>
      <c r="D1844" s="5">
        <v>9</v>
      </c>
      <c r="E1844" s="5" t="str">
        <f>CONCATENATE(D1844," ",C1844," ",B1844)</f>
        <v>9 Jul 2002</v>
      </c>
      <c r="F1844" s="4" t="str">
        <f>IF(M1844&lt;=30,"20-30",IF(M1844&lt;=40,"31-40",IF(M1844&lt;=50,"41-50","51+")))</f>
        <v>20-30</v>
      </c>
      <c r="G1844" s="19">
        <v>20167.34</v>
      </c>
      <c r="H1844" s="4" t="s">
        <v>12</v>
      </c>
      <c r="I1844" s="4" t="s">
        <v>12</v>
      </c>
      <c r="J1844" s="4" t="s">
        <v>42</v>
      </c>
      <c r="K1844" s="4"/>
      <c r="L1844" s="4" t="str">
        <f>VLOOKUP(A1844,'Customer Names'!$A$2:$B$2336,2,FALSE)</f>
        <v>Marion</v>
      </c>
      <c r="M1844" s="4">
        <f>DATEDIF(E1844,$K$2,"y")</f>
        <v>22</v>
      </c>
      <c r="N1844" s="4">
        <f>VLOOKUP(A1844,'Medical Examinations'!$A$2:$B$2336,2,FALSE)</f>
        <v>21.8</v>
      </c>
      <c r="O1844" s="4">
        <f>VLOOKUP(A1844,'Medical Examinations'!$A$1:$J$2336,3,FALSE)</f>
        <v>10.55</v>
      </c>
      <c r="P1844" s="4" t="str">
        <f>VLOOKUP(A1844,'Medical Examinations'!$A$1:$J$2336,4,FALSE)</f>
        <v>No</v>
      </c>
      <c r="Q1844" s="4" t="str">
        <f>VLOOKUP(A1844,'Medical Examinations'!$A$1:$J$2336,5,FALSE)</f>
        <v>No</v>
      </c>
      <c r="R1844" s="4">
        <f>VLOOKUP(A1844,'Medical Examinations'!$A$1:$J$2336,7,FALSE)</f>
        <v>0</v>
      </c>
      <c r="S1844" s="4" t="str">
        <f>VLOOKUP(A1844,'Medical Examinations'!$A$1:$J$2336,6,FALSE)</f>
        <v>No</v>
      </c>
      <c r="T1844" s="4" t="str">
        <f>VLOOKUP(A1846,'Medical Examinations'!$A$1:$J$2336,8,FALSE)</f>
        <v>Yes</v>
      </c>
      <c r="U1844" s="4" t="str">
        <f>VLOOKUP(A1844,'Medical Examinations'!$A$1:$J$2336,9,FALSE)</f>
        <v>Normal Weight</v>
      </c>
      <c r="V1844" s="4" t="str">
        <f>VLOOKUP(A1844,'Medical Examinations'!$A$1:$J$2336,10,FALSE)</f>
        <v>Diabetes</v>
      </c>
      <c r="W1844" s="4"/>
      <c r="X1844" s="4"/>
    </row>
    <row r="1845" spans="1:24" ht="15.75" thickBot="1" x14ac:dyDescent="0.3">
      <c r="A1845" s="4" t="s">
        <v>1879</v>
      </c>
      <c r="B1845" s="5">
        <v>1994</v>
      </c>
      <c r="C1845" s="4" t="s">
        <v>18</v>
      </c>
      <c r="D1845" s="5">
        <v>8</v>
      </c>
      <c r="E1845" s="5" t="str">
        <f>CONCATENATE(D1845," ",C1845," ",B1845)</f>
        <v>8 Jun 1994</v>
      </c>
      <c r="F1845" s="4" t="str">
        <f>IF(M1845&lt;=30,"20-30",IF(M1845&lt;=40,"31-40",IF(M1845&lt;=50,"41-50","51+")))</f>
        <v>20-30</v>
      </c>
      <c r="G1845" s="19">
        <v>20177.669999999998</v>
      </c>
      <c r="H1845" s="4" t="s">
        <v>11</v>
      </c>
      <c r="I1845" s="4" t="s">
        <v>16</v>
      </c>
      <c r="J1845" s="4" t="s">
        <v>42</v>
      </c>
      <c r="K1845" s="4"/>
      <c r="L1845" s="4" t="str">
        <f>VLOOKUP(A1845,'Customer Names'!$A$2:$B$2336,2,FALSE)</f>
        <v>Ryan</v>
      </c>
      <c r="M1845" s="4">
        <f>DATEDIF(E1845,$K$2,"y")</f>
        <v>30</v>
      </c>
      <c r="N1845" s="4">
        <f>VLOOKUP(A1845,'Medical Examinations'!$A$2:$B$2336,2,FALSE)</f>
        <v>27.5</v>
      </c>
      <c r="O1845" s="4">
        <f>VLOOKUP(A1845,'Medical Examinations'!$A$1:$J$2336,3,FALSE)</f>
        <v>4.49</v>
      </c>
      <c r="P1845" s="4" t="str">
        <f>VLOOKUP(A1845,'Medical Examinations'!$A$1:$J$2336,4,FALSE)</f>
        <v>No</v>
      </c>
      <c r="Q1845" s="4" t="str">
        <f>VLOOKUP(A1845,'Medical Examinations'!$A$1:$J$2336,5,FALSE)</f>
        <v>No</v>
      </c>
      <c r="R1845" s="4">
        <f>VLOOKUP(A1845,'Medical Examinations'!$A$1:$J$2336,7,FALSE)</f>
        <v>0</v>
      </c>
      <c r="S1845" s="4" t="str">
        <f>VLOOKUP(A1845,'Medical Examinations'!$A$1:$J$2336,6,FALSE)</f>
        <v>No</v>
      </c>
      <c r="T1845" s="4" t="str">
        <f>VLOOKUP(A1847,'Medical Examinations'!$A$1:$J$2336,8,FALSE)</f>
        <v>No</v>
      </c>
      <c r="U1845" s="4" t="str">
        <f>VLOOKUP(A1845,'Medical Examinations'!$A$1:$J$2336,9,FALSE)</f>
        <v>Overweight</v>
      </c>
      <c r="V1845" s="4" t="str">
        <f>VLOOKUP(A1845,'Medical Examinations'!$A$1:$J$2336,10,FALSE)</f>
        <v>Normal</v>
      </c>
      <c r="W1845" s="4"/>
      <c r="X1845" s="4"/>
    </row>
    <row r="1846" spans="1:24" ht="15.75" thickBot="1" x14ac:dyDescent="0.3">
      <c r="A1846" s="4" t="s">
        <v>1880</v>
      </c>
      <c r="B1846" s="5">
        <v>1987</v>
      </c>
      <c r="C1846" s="4" t="s">
        <v>36</v>
      </c>
      <c r="D1846" s="5">
        <v>17</v>
      </c>
      <c r="E1846" s="5" t="str">
        <f>CONCATENATE(D1846," ",C1846," ",B1846)</f>
        <v>17 Oct 1987</v>
      </c>
      <c r="F1846" s="4" t="str">
        <f>IF(M1846&lt;=30,"20-30",IF(M1846&lt;=40,"31-40",IF(M1846&lt;=50,"41-50","51+")))</f>
        <v>31-40</v>
      </c>
      <c r="G1846" s="19">
        <v>20234.849999999999</v>
      </c>
      <c r="H1846" s="4" t="s">
        <v>11</v>
      </c>
      <c r="I1846" s="4" t="s">
        <v>12</v>
      </c>
      <c r="J1846" s="4" t="s">
        <v>23</v>
      </c>
      <c r="K1846" s="4"/>
      <c r="L1846" s="4" t="str">
        <f>VLOOKUP(A1846,'Customer Names'!$A$2:$B$2336,2,FALSE)</f>
        <v>Windt</v>
      </c>
      <c r="M1846" s="4">
        <f>DATEDIF(E1846,$K$2,"y")</f>
        <v>37</v>
      </c>
      <c r="N1846" s="4">
        <f>VLOOKUP(A1846,'Medical Examinations'!$A$2:$B$2336,2,FALSE)</f>
        <v>28.024999999999999</v>
      </c>
      <c r="O1846" s="4">
        <f>VLOOKUP(A1846,'Medical Examinations'!$A$1:$J$2336,3,FALSE)</f>
        <v>5.65</v>
      </c>
      <c r="P1846" s="4" t="str">
        <f>VLOOKUP(A1846,'Medical Examinations'!$A$1:$J$2336,4,FALSE)</f>
        <v>No</v>
      </c>
      <c r="Q1846" s="4" t="str">
        <f>VLOOKUP(A1846,'Medical Examinations'!$A$1:$J$2336,5,FALSE)</f>
        <v>No</v>
      </c>
      <c r="R1846" s="4">
        <f>VLOOKUP(A1846,'Medical Examinations'!$A$1:$J$2336,7,FALSE)</f>
        <v>1</v>
      </c>
      <c r="S1846" s="4" t="str">
        <f>VLOOKUP(A1846,'Medical Examinations'!$A$1:$J$2336,6,FALSE)</f>
        <v>No</v>
      </c>
      <c r="T1846" s="4" t="str">
        <f>VLOOKUP(A1848,'Medical Examinations'!$A$1:$J$2336,8,FALSE)</f>
        <v>No</v>
      </c>
      <c r="U1846" s="4" t="str">
        <f>VLOOKUP(A1846,'Medical Examinations'!$A$1:$J$2336,9,FALSE)</f>
        <v>Overweight</v>
      </c>
      <c r="V1846" s="4" t="str">
        <f>VLOOKUP(A1846,'Medical Examinations'!$A$1:$J$2336,10,FALSE)</f>
        <v>Normal</v>
      </c>
      <c r="W1846" s="4"/>
      <c r="X1846" s="4"/>
    </row>
    <row r="1847" spans="1:24" ht="15.75" thickBot="1" x14ac:dyDescent="0.3">
      <c r="A1847" s="4" t="s">
        <v>1881</v>
      </c>
      <c r="B1847" s="5">
        <v>1966</v>
      </c>
      <c r="C1847" s="4" t="s">
        <v>34</v>
      </c>
      <c r="D1847" s="5">
        <v>22</v>
      </c>
      <c r="E1847" s="5" t="str">
        <f>CONCATENATE(D1847," ",C1847," ",B1847)</f>
        <v>22 Aug 1966</v>
      </c>
      <c r="F1847" s="4" t="str">
        <f>IF(M1847&lt;=30,"20-30",IF(M1847&lt;=40,"31-40",IF(M1847&lt;=50,"41-50","51+")))</f>
        <v>51+</v>
      </c>
      <c r="G1847" s="19">
        <v>20253.84</v>
      </c>
      <c r="H1847" s="4" t="s">
        <v>11</v>
      </c>
      <c r="I1847" s="4" t="s">
        <v>12</v>
      </c>
      <c r="J1847" s="4" t="s">
        <v>23</v>
      </c>
      <c r="K1847" s="4"/>
      <c r="L1847" s="4" t="str">
        <f>VLOOKUP(A1847,'Customer Names'!$A$2:$B$2336,2,FALSE)</f>
        <v>Adams</v>
      </c>
      <c r="M1847" s="4">
        <f>DATEDIF(E1847,$K$2,"y")</f>
        <v>58</v>
      </c>
      <c r="N1847" s="4">
        <f>VLOOKUP(A1847,'Medical Examinations'!$A$2:$B$2336,2,FALSE)</f>
        <v>53.93</v>
      </c>
      <c r="O1847" s="4">
        <f>VLOOKUP(A1847,'Medical Examinations'!$A$1:$J$2336,3,FALSE)</f>
        <v>5.34</v>
      </c>
      <c r="P1847" s="4" t="str">
        <f>VLOOKUP(A1847,'Medical Examinations'!$A$1:$J$2336,4,FALSE)</f>
        <v>Yes</v>
      </c>
      <c r="Q1847" s="4" t="str">
        <f>VLOOKUP(A1847,'Medical Examinations'!$A$1:$J$2336,5,FALSE)</f>
        <v>No</v>
      </c>
      <c r="R1847" s="4">
        <f>VLOOKUP(A1847,'Medical Examinations'!$A$1:$J$2336,7,FALSE)</f>
        <v>2</v>
      </c>
      <c r="S1847" s="4" t="str">
        <f>VLOOKUP(A1847,'Medical Examinations'!$A$1:$J$2336,6,FALSE)</f>
        <v>No</v>
      </c>
      <c r="T1847" s="4" t="str">
        <f>VLOOKUP(A1849,'Medical Examinations'!$A$1:$J$2336,8,FALSE)</f>
        <v>Yes</v>
      </c>
      <c r="U1847" s="4" t="str">
        <f>VLOOKUP(A1847,'Medical Examinations'!$A$1:$J$2336,9,FALSE)</f>
        <v>Obesity</v>
      </c>
      <c r="V1847" s="4" t="str">
        <f>VLOOKUP(A1847,'Medical Examinations'!$A$1:$J$2336,10,FALSE)</f>
        <v>Normal</v>
      </c>
      <c r="W1847" s="4"/>
      <c r="X1847" s="4"/>
    </row>
    <row r="1848" spans="1:24" ht="15.75" thickBot="1" x14ac:dyDescent="0.3">
      <c r="A1848" s="4" t="s">
        <v>1882</v>
      </c>
      <c r="B1848" s="5">
        <v>1993</v>
      </c>
      <c r="C1848" s="4" t="s">
        <v>20</v>
      </c>
      <c r="D1848" s="5">
        <v>7</v>
      </c>
      <c r="E1848" s="5" t="str">
        <f>CONCATENATE(D1848," ",C1848," ",B1848)</f>
        <v>7 Sep 1993</v>
      </c>
      <c r="F1848" s="4" t="str">
        <f>IF(M1848&lt;=30,"20-30",IF(M1848&lt;=40,"31-40",IF(M1848&lt;=50,"41-50","51+")))</f>
        <v>31-40</v>
      </c>
      <c r="G1848" s="19">
        <v>20277.810000000001</v>
      </c>
      <c r="H1848" s="4" t="s">
        <v>12</v>
      </c>
      <c r="I1848" s="4" t="s">
        <v>12</v>
      </c>
      <c r="J1848" s="4" t="s">
        <v>168</v>
      </c>
      <c r="K1848" s="4"/>
      <c r="L1848" s="4" t="str">
        <f>VLOOKUP(A1848,'Customer Names'!$A$2:$B$2336,2,FALSE)</f>
        <v>Catoggio</v>
      </c>
      <c r="M1848" s="4">
        <f>DATEDIF(E1848,$K$2,"y")</f>
        <v>31</v>
      </c>
      <c r="N1848" s="4">
        <f>VLOOKUP(A1848,'Medical Examinations'!$A$2:$B$2336,2,FALSE)</f>
        <v>29.64</v>
      </c>
      <c r="O1848" s="4">
        <f>VLOOKUP(A1848,'Medical Examinations'!$A$1:$J$2336,3,FALSE)</f>
        <v>4.93</v>
      </c>
      <c r="P1848" s="4" t="str">
        <f>VLOOKUP(A1848,'Medical Examinations'!$A$1:$J$2336,4,FALSE)</f>
        <v>No</v>
      </c>
      <c r="Q1848" s="4" t="str">
        <f>VLOOKUP(A1848,'Medical Examinations'!$A$1:$J$2336,5,FALSE)</f>
        <v>No</v>
      </c>
      <c r="R1848" s="4">
        <f>VLOOKUP(A1848,'Medical Examinations'!$A$1:$J$2336,7,FALSE)</f>
        <v>1</v>
      </c>
      <c r="S1848" s="4" t="str">
        <f>VLOOKUP(A1848,'Medical Examinations'!$A$1:$J$2336,6,FALSE)</f>
        <v>Yes</v>
      </c>
      <c r="T1848" s="4" t="str">
        <f>VLOOKUP(A1850,'Medical Examinations'!$A$1:$J$2336,8,FALSE)</f>
        <v>No</v>
      </c>
      <c r="U1848" s="4" t="str">
        <f>VLOOKUP(A1848,'Medical Examinations'!$A$1:$J$2336,9,FALSE)</f>
        <v>Overweight</v>
      </c>
      <c r="V1848" s="4" t="str">
        <f>VLOOKUP(A1848,'Medical Examinations'!$A$1:$J$2336,10,FALSE)</f>
        <v>Normal</v>
      </c>
      <c r="W1848" s="4"/>
      <c r="X1848" s="4"/>
    </row>
    <row r="1849" spans="1:24" ht="15.75" thickBot="1" x14ac:dyDescent="0.3">
      <c r="A1849" s="4" t="s">
        <v>1883</v>
      </c>
      <c r="B1849" s="5">
        <v>1985</v>
      </c>
      <c r="C1849" s="4" t="s">
        <v>20</v>
      </c>
      <c r="D1849" s="5">
        <v>17</v>
      </c>
      <c r="E1849" s="5" t="str">
        <f>CONCATENATE(D1849," ",C1849," ",B1849)</f>
        <v>17 Sep 1985</v>
      </c>
      <c r="F1849" s="4" t="str">
        <f>IF(M1849&lt;=30,"20-30",IF(M1849&lt;=40,"31-40",IF(M1849&lt;=50,"41-50","51+")))</f>
        <v>31-40</v>
      </c>
      <c r="G1849" s="19">
        <v>20296.86</v>
      </c>
      <c r="H1849" s="4" t="s">
        <v>12</v>
      </c>
      <c r="I1849" s="4" t="s">
        <v>16</v>
      </c>
      <c r="J1849" s="4" t="s">
        <v>247</v>
      </c>
      <c r="K1849" s="4"/>
      <c r="L1849" s="4" t="str">
        <f>VLOOKUP(A1849,'Customer Names'!$A$2:$B$2336,2,FALSE)</f>
        <v>Patchell</v>
      </c>
      <c r="M1849" s="4">
        <f>DATEDIF(E1849,$K$2,"y")</f>
        <v>39</v>
      </c>
      <c r="N1849" s="4">
        <f>VLOOKUP(A1849,'Medical Examinations'!$A$2:$B$2336,2,FALSE)</f>
        <v>25.555</v>
      </c>
      <c r="O1849" s="4">
        <f>VLOOKUP(A1849,'Medical Examinations'!$A$1:$J$2336,3,FALSE)</f>
        <v>4.09</v>
      </c>
      <c r="P1849" s="4" t="str">
        <f>VLOOKUP(A1849,'Medical Examinations'!$A$1:$J$2336,4,FALSE)</f>
        <v>Yes</v>
      </c>
      <c r="Q1849" s="4" t="str">
        <f>VLOOKUP(A1849,'Medical Examinations'!$A$1:$J$2336,5,FALSE)</f>
        <v>No</v>
      </c>
      <c r="R1849" s="4">
        <f>VLOOKUP(A1849,'Medical Examinations'!$A$1:$J$2336,7,FALSE)</f>
        <v>0</v>
      </c>
      <c r="S1849" s="4" t="str">
        <f>VLOOKUP(A1849,'Medical Examinations'!$A$1:$J$2336,6,FALSE)</f>
        <v>No</v>
      </c>
      <c r="T1849" s="4" t="str">
        <f>VLOOKUP(A1851,'Medical Examinations'!$A$1:$J$2336,8,FALSE)</f>
        <v>No</v>
      </c>
      <c r="U1849" s="4" t="str">
        <f>VLOOKUP(A1849,'Medical Examinations'!$A$1:$J$2336,9,FALSE)</f>
        <v>Overweight</v>
      </c>
      <c r="V1849" s="4" t="str">
        <f>VLOOKUP(A1849,'Medical Examinations'!$A$1:$J$2336,10,FALSE)</f>
        <v>Normal</v>
      </c>
      <c r="W1849" s="4"/>
      <c r="X1849" s="4"/>
    </row>
    <row r="1850" spans="1:24" ht="15.75" thickBot="1" x14ac:dyDescent="0.3">
      <c r="A1850" s="4" t="s">
        <v>1884</v>
      </c>
      <c r="B1850" s="5">
        <v>1962</v>
      </c>
      <c r="C1850" s="4" t="s">
        <v>10</v>
      </c>
      <c r="D1850" s="5">
        <v>2</v>
      </c>
      <c r="E1850" s="5" t="str">
        <f>CONCATENATE(D1850," ",C1850," ",B1850)</f>
        <v>2 Jul 1962</v>
      </c>
      <c r="F1850" s="4" t="str">
        <f>IF(M1850&lt;=30,"20-30",IF(M1850&lt;=40,"31-40",IF(M1850&lt;=50,"41-50","51+")))</f>
        <v>51+</v>
      </c>
      <c r="G1850" s="19">
        <v>20354.5</v>
      </c>
      <c r="H1850" s="4" t="s">
        <v>12</v>
      </c>
      <c r="I1850" s="4" t="s">
        <v>11</v>
      </c>
      <c r="J1850" s="4" t="s">
        <v>535</v>
      </c>
      <c r="K1850" s="4"/>
      <c r="L1850" s="4" t="str">
        <f>VLOOKUP(A1850,'Customer Names'!$A$2:$B$2336,2,FALSE)</f>
        <v>Argall</v>
      </c>
      <c r="M1850" s="4">
        <f>DATEDIF(E1850,$K$2,"y")</f>
        <v>62</v>
      </c>
      <c r="N1850" s="4">
        <f>VLOOKUP(A1850,'Medical Examinations'!$A$2:$B$2336,2,FALSE)</f>
        <v>49.77</v>
      </c>
      <c r="O1850" s="4">
        <f>VLOOKUP(A1850,'Medical Examinations'!$A$1:$J$2336,3,FALSE)</f>
        <v>7.02</v>
      </c>
      <c r="P1850" s="4" t="str">
        <f>VLOOKUP(A1850,'Medical Examinations'!$A$1:$J$2336,4,FALSE)</f>
        <v>No</v>
      </c>
      <c r="Q1850" s="4" t="str">
        <f>VLOOKUP(A1850,'Medical Examinations'!$A$1:$J$2336,5,FALSE)</f>
        <v>No</v>
      </c>
      <c r="R1850" s="4">
        <f>VLOOKUP(A1850,'Medical Examinations'!$A$1:$J$2336,7,FALSE)</f>
        <v>0</v>
      </c>
      <c r="S1850" s="4" t="str">
        <f>VLOOKUP(A1850,'Medical Examinations'!$A$1:$J$2336,6,FALSE)</f>
        <v>No</v>
      </c>
      <c r="T1850" s="4" t="str">
        <f>VLOOKUP(A1852,'Medical Examinations'!$A$1:$J$2336,8,FALSE)</f>
        <v>No</v>
      </c>
      <c r="U1850" s="4" t="str">
        <f>VLOOKUP(A1850,'Medical Examinations'!$A$1:$J$2336,9,FALSE)</f>
        <v>Obesity</v>
      </c>
      <c r="V1850" s="4" t="str">
        <f>VLOOKUP(A1850,'Medical Examinations'!$A$1:$J$2336,10,FALSE)</f>
        <v>Diabetes</v>
      </c>
      <c r="W1850" s="4"/>
      <c r="X1850" s="4"/>
    </row>
    <row r="1851" spans="1:24" ht="15.75" thickBot="1" x14ac:dyDescent="0.3">
      <c r="A1851" s="4" t="s">
        <v>1885</v>
      </c>
      <c r="B1851" s="5">
        <v>1985</v>
      </c>
      <c r="C1851" s="4" t="s">
        <v>10</v>
      </c>
      <c r="D1851" s="5">
        <v>12</v>
      </c>
      <c r="E1851" s="5" t="str">
        <f>CONCATENATE(D1851," ",C1851," ",B1851)</f>
        <v>12 Jul 1985</v>
      </c>
      <c r="F1851" s="4" t="str">
        <f>IF(M1851&lt;=30,"20-30",IF(M1851&lt;=40,"31-40",IF(M1851&lt;=50,"41-50","51+")))</f>
        <v>31-40</v>
      </c>
      <c r="G1851" s="19">
        <v>20420.599999999999</v>
      </c>
      <c r="H1851" s="4" t="s">
        <v>12</v>
      </c>
      <c r="I1851" s="4" t="s">
        <v>11</v>
      </c>
      <c r="J1851" s="4" t="s">
        <v>42</v>
      </c>
      <c r="K1851" s="4"/>
      <c r="L1851" s="4" t="str">
        <f>VLOOKUP(A1851,'Customer Names'!$A$2:$B$2336,2,FALSE)</f>
        <v>Sallade</v>
      </c>
      <c r="M1851" s="4">
        <f>DATEDIF(E1851,$K$2,"y")</f>
        <v>39</v>
      </c>
      <c r="N1851" s="4">
        <f>VLOOKUP(A1851,'Medical Examinations'!$A$2:$B$2336,2,FALSE)</f>
        <v>29.8</v>
      </c>
      <c r="O1851" s="4">
        <f>VLOOKUP(A1851,'Medical Examinations'!$A$1:$J$2336,3,FALSE)</f>
        <v>5.78</v>
      </c>
      <c r="P1851" s="4" t="str">
        <f>VLOOKUP(A1851,'Medical Examinations'!$A$1:$J$2336,4,FALSE)</f>
        <v>Yes</v>
      </c>
      <c r="Q1851" s="4" t="str">
        <f>VLOOKUP(A1851,'Medical Examinations'!$A$1:$J$2336,5,FALSE)</f>
        <v>No</v>
      </c>
      <c r="R1851" s="4">
        <f>VLOOKUP(A1851,'Medical Examinations'!$A$1:$J$2336,7,FALSE)</f>
        <v>0</v>
      </c>
      <c r="S1851" s="4" t="str">
        <f>VLOOKUP(A1851,'Medical Examinations'!$A$1:$J$2336,6,FALSE)</f>
        <v>No</v>
      </c>
      <c r="T1851" s="4" t="str">
        <f>VLOOKUP(A1853,'Medical Examinations'!$A$1:$J$2336,8,FALSE)</f>
        <v>No</v>
      </c>
      <c r="U1851" s="4" t="str">
        <f>VLOOKUP(A1851,'Medical Examinations'!$A$1:$J$2336,9,FALSE)</f>
        <v>Overweight</v>
      </c>
      <c r="V1851" s="4" t="str">
        <f>VLOOKUP(A1851,'Medical Examinations'!$A$1:$J$2336,10,FALSE)</f>
        <v>Prediabetes</v>
      </c>
      <c r="W1851" s="4"/>
      <c r="X1851" s="4"/>
    </row>
    <row r="1852" spans="1:24" ht="15.75" thickBot="1" x14ac:dyDescent="0.3">
      <c r="A1852" s="4" t="s">
        <v>1886</v>
      </c>
      <c r="B1852" s="5">
        <v>1962</v>
      </c>
      <c r="C1852" s="4" t="s">
        <v>36</v>
      </c>
      <c r="D1852" s="5">
        <v>18</v>
      </c>
      <c r="E1852" s="5" t="str">
        <f>CONCATENATE(D1852," ",C1852," ",B1852)</f>
        <v>18 Oct 1962</v>
      </c>
      <c r="F1852" s="4" t="str">
        <f>IF(M1852&lt;=30,"20-30",IF(M1852&lt;=40,"31-40",IF(M1852&lt;=50,"41-50","51+")))</f>
        <v>51+</v>
      </c>
      <c r="G1852" s="19">
        <v>20446.849999999999</v>
      </c>
      <c r="H1852" s="4" t="s">
        <v>11</v>
      </c>
      <c r="I1852" s="4" t="s">
        <v>16</v>
      </c>
      <c r="J1852" s="4" t="s">
        <v>23</v>
      </c>
      <c r="K1852" s="4"/>
      <c r="L1852" s="4" t="str">
        <f>VLOOKUP(A1852,'Customer Names'!$A$2:$B$2336,2,FALSE)</f>
        <v>McKenna</v>
      </c>
      <c r="M1852" s="4">
        <f>DATEDIF(E1852,$K$2,"y")</f>
        <v>62</v>
      </c>
      <c r="N1852" s="4">
        <f>VLOOKUP(A1852,'Medical Examinations'!$A$2:$B$2336,2,FALSE)</f>
        <v>51.47</v>
      </c>
      <c r="O1852" s="4">
        <f>VLOOKUP(A1852,'Medical Examinations'!$A$1:$J$2336,3,FALSE)</f>
        <v>9.6</v>
      </c>
      <c r="P1852" s="4" t="str">
        <f>VLOOKUP(A1852,'Medical Examinations'!$A$1:$J$2336,4,FALSE)</f>
        <v>No</v>
      </c>
      <c r="Q1852" s="4" t="str">
        <f>VLOOKUP(A1852,'Medical Examinations'!$A$1:$J$2336,5,FALSE)</f>
        <v>No</v>
      </c>
      <c r="R1852" s="4">
        <f>VLOOKUP(A1852,'Medical Examinations'!$A$1:$J$2336,7,FALSE)</f>
        <v>0</v>
      </c>
      <c r="S1852" s="4" t="str">
        <f>VLOOKUP(A1852,'Medical Examinations'!$A$1:$J$2336,6,FALSE)</f>
        <v>No</v>
      </c>
      <c r="T1852" s="4" t="str">
        <f>VLOOKUP(A1854,'Medical Examinations'!$A$1:$J$2336,8,FALSE)</f>
        <v>No</v>
      </c>
      <c r="U1852" s="4" t="str">
        <f>VLOOKUP(A1852,'Medical Examinations'!$A$1:$J$2336,9,FALSE)</f>
        <v>Obesity</v>
      </c>
      <c r="V1852" s="4" t="str">
        <f>VLOOKUP(A1852,'Medical Examinations'!$A$1:$J$2336,10,FALSE)</f>
        <v>Diabetes</v>
      </c>
      <c r="W1852" s="4"/>
      <c r="X1852" s="4"/>
    </row>
    <row r="1853" spans="1:24" ht="15.75" thickBot="1" x14ac:dyDescent="0.3">
      <c r="A1853" s="4" t="s">
        <v>1887</v>
      </c>
      <c r="B1853" s="5">
        <v>1969</v>
      </c>
      <c r="C1853" s="4" t="s">
        <v>36</v>
      </c>
      <c r="D1853" s="5">
        <v>13</v>
      </c>
      <c r="E1853" s="5" t="str">
        <f>CONCATENATE(D1853," ",C1853," ",B1853)</f>
        <v>13 Oct 1969</v>
      </c>
      <c r="F1853" s="4" t="str">
        <f>IF(M1853&lt;=30,"20-30",IF(M1853&lt;=40,"31-40",IF(M1853&lt;=50,"41-50","51+")))</f>
        <v>51+</v>
      </c>
      <c r="G1853" s="19">
        <v>20463</v>
      </c>
      <c r="H1853" s="4" t="s">
        <v>11</v>
      </c>
      <c r="I1853" s="4" t="s">
        <v>11</v>
      </c>
      <c r="J1853" s="4" t="s">
        <v>13</v>
      </c>
      <c r="K1853" s="4"/>
      <c r="L1853" s="4" t="str">
        <f>VLOOKUP(A1853,'Customer Names'!$A$2:$B$2336,2,FALSE)</f>
        <v>Wright</v>
      </c>
      <c r="M1853" s="4">
        <f>DATEDIF(E1853,$K$2,"y")</f>
        <v>55</v>
      </c>
      <c r="N1853" s="4">
        <f>VLOOKUP(A1853,'Medical Examinations'!$A$2:$B$2336,2,FALSE)</f>
        <v>38.06</v>
      </c>
      <c r="O1853" s="4">
        <f>VLOOKUP(A1853,'Medical Examinations'!$A$1:$J$2336,3,FALSE)</f>
        <v>5.24</v>
      </c>
      <c r="P1853" s="4" t="str">
        <f>VLOOKUP(A1853,'Medical Examinations'!$A$1:$J$2336,4,FALSE)</f>
        <v>Yes</v>
      </c>
      <c r="Q1853" s="4" t="str">
        <f>VLOOKUP(A1853,'Medical Examinations'!$A$1:$J$2336,5,FALSE)</f>
        <v>No</v>
      </c>
      <c r="R1853" s="4">
        <f>VLOOKUP(A1853,'Medical Examinations'!$A$1:$J$2336,7,FALSE)</f>
        <v>1</v>
      </c>
      <c r="S1853" s="4" t="str">
        <f>VLOOKUP(A1853,'Medical Examinations'!$A$1:$J$2336,6,FALSE)</f>
        <v>Yes</v>
      </c>
      <c r="T1853" s="4" t="str">
        <f>VLOOKUP(A1855,'Medical Examinations'!$A$1:$J$2336,8,FALSE)</f>
        <v>No</v>
      </c>
      <c r="U1853" s="4" t="str">
        <f>VLOOKUP(A1853,'Medical Examinations'!$A$1:$J$2336,9,FALSE)</f>
        <v>Obesity</v>
      </c>
      <c r="V1853" s="4" t="str">
        <f>VLOOKUP(A1853,'Medical Examinations'!$A$1:$J$2336,10,FALSE)</f>
        <v>Normal</v>
      </c>
      <c r="W1853" s="4"/>
      <c r="X1853" s="4"/>
    </row>
    <row r="1854" spans="1:24" ht="15.75" thickBot="1" x14ac:dyDescent="0.3">
      <c r="A1854" s="4" t="s">
        <v>1888</v>
      </c>
      <c r="B1854" s="5">
        <v>1966</v>
      </c>
      <c r="C1854" s="4" t="s">
        <v>10</v>
      </c>
      <c r="D1854" s="5">
        <v>9</v>
      </c>
      <c r="E1854" s="5" t="str">
        <f>CONCATENATE(D1854," ",C1854," ",B1854)</f>
        <v>9 Jul 1966</v>
      </c>
      <c r="F1854" s="4" t="str">
        <f>IF(M1854&lt;=30,"20-30",IF(M1854&lt;=40,"31-40",IF(M1854&lt;=50,"41-50","51+")))</f>
        <v>51+</v>
      </c>
      <c r="G1854" s="19">
        <v>20568.32</v>
      </c>
      <c r="H1854" s="4" t="s">
        <v>12</v>
      </c>
      <c r="I1854" s="4" t="s">
        <v>11</v>
      </c>
      <c r="J1854" s="4" t="s">
        <v>23</v>
      </c>
      <c r="K1854" s="4"/>
      <c r="L1854" s="4" t="str">
        <f>VLOOKUP(A1854,'Customer Names'!$A$2:$B$2336,2,FALSE)</f>
        <v>Alexson</v>
      </c>
      <c r="M1854" s="4">
        <f>DATEDIF(E1854,$K$2,"y")</f>
        <v>58</v>
      </c>
      <c r="N1854" s="4">
        <f>VLOOKUP(A1854,'Medical Examinations'!$A$2:$B$2336,2,FALSE)</f>
        <v>54.47</v>
      </c>
      <c r="O1854" s="4">
        <f>VLOOKUP(A1854,'Medical Examinations'!$A$1:$J$2336,3,FALSE)</f>
        <v>4.49</v>
      </c>
      <c r="P1854" s="4" t="str">
        <f>VLOOKUP(A1854,'Medical Examinations'!$A$1:$J$2336,4,FALSE)</f>
        <v>Yes</v>
      </c>
      <c r="Q1854" s="4" t="str">
        <f>VLOOKUP(A1854,'Medical Examinations'!$A$1:$J$2336,5,FALSE)</f>
        <v>No</v>
      </c>
      <c r="R1854" s="4">
        <f>VLOOKUP(A1854,'Medical Examinations'!$A$1:$J$2336,7,FALSE)</f>
        <v>2</v>
      </c>
      <c r="S1854" s="4" t="str">
        <f>VLOOKUP(A1854,'Medical Examinations'!$A$1:$J$2336,6,FALSE)</f>
        <v>No</v>
      </c>
      <c r="T1854" s="4" t="str">
        <f>VLOOKUP(A1856,'Medical Examinations'!$A$1:$J$2336,8,FALSE)</f>
        <v>No</v>
      </c>
      <c r="U1854" s="4" t="str">
        <f>VLOOKUP(A1854,'Medical Examinations'!$A$1:$J$2336,9,FALSE)</f>
        <v>Obesity</v>
      </c>
      <c r="V1854" s="4" t="str">
        <f>VLOOKUP(A1854,'Medical Examinations'!$A$1:$J$2336,10,FALSE)</f>
        <v>Normal</v>
      </c>
      <c r="W1854" s="4"/>
      <c r="X1854" s="4"/>
    </row>
    <row r="1855" spans="1:24" ht="15.75" thickBot="1" x14ac:dyDescent="0.3">
      <c r="A1855" s="4" t="s">
        <v>1889</v>
      </c>
      <c r="B1855" s="5">
        <v>1967</v>
      </c>
      <c r="C1855" s="4" t="s">
        <v>30</v>
      </c>
      <c r="D1855" s="5">
        <v>17</v>
      </c>
      <c r="E1855" s="5" t="str">
        <f>CONCATENATE(D1855," ",C1855," ",B1855)</f>
        <v>17 Dec 1967</v>
      </c>
      <c r="F1855" s="4" t="str">
        <f>IF(M1855&lt;=30,"20-30",IF(M1855&lt;=40,"31-40",IF(M1855&lt;=50,"41-50","51+")))</f>
        <v>51+</v>
      </c>
      <c r="G1855" s="19">
        <v>20630.28</v>
      </c>
      <c r="H1855" s="4" t="s">
        <v>11</v>
      </c>
      <c r="I1855" s="4" t="s">
        <v>12</v>
      </c>
      <c r="J1855" s="4" t="s">
        <v>42</v>
      </c>
      <c r="K1855" s="4"/>
      <c r="L1855" s="4" t="str">
        <f>VLOOKUP(A1855,'Customer Names'!$A$2:$B$2336,2,FALSE)</f>
        <v>Richards</v>
      </c>
      <c r="M1855" s="4">
        <f>DATEDIF(E1855,$K$2,"y")</f>
        <v>57</v>
      </c>
      <c r="N1855" s="4">
        <f>VLOOKUP(A1855,'Medical Examinations'!$A$2:$B$2336,2,FALSE)</f>
        <v>37.299999999999997</v>
      </c>
      <c r="O1855" s="4">
        <f>VLOOKUP(A1855,'Medical Examinations'!$A$1:$J$2336,3,FALSE)</f>
        <v>7.79</v>
      </c>
      <c r="P1855" s="4" t="str">
        <f>VLOOKUP(A1855,'Medical Examinations'!$A$1:$J$2336,4,FALSE)</f>
        <v>Yes</v>
      </c>
      <c r="Q1855" s="4" t="str">
        <f>VLOOKUP(A1855,'Medical Examinations'!$A$1:$J$2336,5,FALSE)</f>
        <v>No</v>
      </c>
      <c r="R1855" s="4">
        <f>VLOOKUP(A1855,'Medical Examinations'!$A$1:$J$2336,7,FALSE)</f>
        <v>0</v>
      </c>
      <c r="S1855" s="4" t="str">
        <f>VLOOKUP(A1855,'Medical Examinations'!$A$1:$J$2336,6,FALSE)</f>
        <v>No</v>
      </c>
      <c r="T1855" s="4" t="str">
        <f>VLOOKUP(A1857,'Medical Examinations'!$A$1:$J$2336,8,FALSE)</f>
        <v>Yes</v>
      </c>
      <c r="U1855" s="4" t="str">
        <f>VLOOKUP(A1855,'Medical Examinations'!$A$1:$J$2336,9,FALSE)</f>
        <v>Obesity</v>
      </c>
      <c r="V1855" s="4" t="str">
        <f>VLOOKUP(A1855,'Medical Examinations'!$A$1:$J$2336,10,FALSE)</f>
        <v>Diabetes</v>
      </c>
      <c r="W1855" s="4"/>
      <c r="X1855" s="4"/>
    </row>
    <row r="1856" spans="1:24" ht="15.75" thickBot="1" x14ac:dyDescent="0.3">
      <c r="A1856" s="4" t="s">
        <v>1890</v>
      </c>
      <c r="B1856" s="5">
        <v>1965</v>
      </c>
      <c r="C1856" s="4" t="s">
        <v>34</v>
      </c>
      <c r="D1856" s="5">
        <v>1</v>
      </c>
      <c r="E1856" s="5" t="str">
        <f>CONCATENATE(D1856," ",C1856," ",B1856)</f>
        <v>1 Aug 1965</v>
      </c>
      <c r="F1856" s="4" t="str">
        <f>IF(M1856&lt;=30,"20-30",IF(M1856&lt;=40,"31-40",IF(M1856&lt;=50,"41-50","51+")))</f>
        <v>51+</v>
      </c>
      <c r="G1856" s="19">
        <v>20709.02</v>
      </c>
      <c r="H1856" s="4" t="s">
        <v>12</v>
      </c>
      <c r="I1856" s="4" t="s">
        <v>11</v>
      </c>
      <c r="J1856" s="4" t="s">
        <v>166</v>
      </c>
      <c r="K1856" s="4"/>
      <c r="L1856" s="4" t="str">
        <f>VLOOKUP(A1856,'Customer Names'!$A$2:$B$2336,2,FALSE)</f>
        <v>Young</v>
      </c>
      <c r="M1856" s="4">
        <f>DATEDIF(E1856,$K$2,"y")</f>
        <v>59</v>
      </c>
      <c r="N1856" s="4">
        <f>VLOOKUP(A1856,'Medical Examinations'!$A$2:$B$2336,2,FALSE)</f>
        <v>40.28</v>
      </c>
      <c r="O1856" s="4">
        <f>VLOOKUP(A1856,'Medical Examinations'!$A$1:$J$2336,3,FALSE)</f>
        <v>8.9</v>
      </c>
      <c r="P1856" s="4" t="str">
        <f>VLOOKUP(A1856,'Medical Examinations'!$A$1:$J$2336,4,FALSE)</f>
        <v>No</v>
      </c>
      <c r="Q1856" s="4" t="str">
        <f>VLOOKUP(A1856,'Medical Examinations'!$A$1:$J$2336,5,FALSE)</f>
        <v>No</v>
      </c>
      <c r="R1856" s="4">
        <f>VLOOKUP(A1856,'Medical Examinations'!$A$1:$J$2336,7,FALSE)</f>
        <v>0</v>
      </c>
      <c r="S1856" s="4" t="str">
        <f>VLOOKUP(A1856,'Medical Examinations'!$A$1:$J$2336,6,FALSE)</f>
        <v>No</v>
      </c>
      <c r="T1856" s="4" t="str">
        <f>VLOOKUP(A1858,'Medical Examinations'!$A$1:$J$2336,8,FALSE)</f>
        <v>Yes</v>
      </c>
      <c r="U1856" s="4" t="str">
        <f>VLOOKUP(A1856,'Medical Examinations'!$A$1:$J$2336,9,FALSE)</f>
        <v>Obesity</v>
      </c>
      <c r="V1856" s="4" t="str">
        <f>VLOOKUP(A1856,'Medical Examinations'!$A$1:$J$2336,10,FALSE)</f>
        <v>Diabetes</v>
      </c>
      <c r="W1856" s="4"/>
      <c r="X1856" s="4"/>
    </row>
    <row r="1857" spans="1:24" ht="15.75" thickBot="1" x14ac:dyDescent="0.3">
      <c r="A1857" s="4" t="s">
        <v>1891</v>
      </c>
      <c r="B1857" s="5">
        <v>1992</v>
      </c>
      <c r="C1857" s="4" t="s">
        <v>20</v>
      </c>
      <c r="D1857" s="5">
        <v>14</v>
      </c>
      <c r="E1857" s="5" t="str">
        <f>CONCATENATE(D1857," ",C1857," ",B1857)</f>
        <v>14 Sep 1992</v>
      </c>
      <c r="F1857" s="4" t="str">
        <f>IF(M1857&lt;=30,"20-30",IF(M1857&lt;=40,"31-40",IF(M1857&lt;=50,"41-50","51+")))</f>
        <v>31-40</v>
      </c>
      <c r="G1857" s="19">
        <v>20745.990000000002</v>
      </c>
      <c r="H1857" s="4" t="s">
        <v>12</v>
      </c>
      <c r="I1857" s="4" t="s">
        <v>16</v>
      </c>
      <c r="J1857" s="4" t="s">
        <v>23</v>
      </c>
      <c r="K1857" s="4"/>
      <c r="L1857" s="4" t="str">
        <f>VLOOKUP(A1857,'Customer Names'!$A$2:$B$2336,2,FALSE)</f>
        <v>Valenzona</v>
      </c>
      <c r="M1857" s="4">
        <f>DATEDIF(E1857,$K$2,"y")</f>
        <v>32</v>
      </c>
      <c r="N1857" s="4">
        <f>VLOOKUP(A1857,'Medical Examinations'!$A$2:$B$2336,2,FALSE)</f>
        <v>28.69</v>
      </c>
      <c r="O1857" s="4">
        <f>VLOOKUP(A1857,'Medical Examinations'!$A$1:$J$2336,3,FALSE)</f>
        <v>6.23</v>
      </c>
      <c r="P1857" s="4" t="str">
        <f>VLOOKUP(A1857,'Medical Examinations'!$A$1:$J$2336,4,FALSE)</f>
        <v>No</v>
      </c>
      <c r="Q1857" s="4" t="str">
        <f>VLOOKUP(A1857,'Medical Examinations'!$A$1:$J$2336,5,FALSE)</f>
        <v>No</v>
      </c>
      <c r="R1857" s="4">
        <f>VLOOKUP(A1857,'Medical Examinations'!$A$1:$J$2336,7,FALSE)</f>
        <v>1</v>
      </c>
      <c r="S1857" s="4" t="str">
        <f>VLOOKUP(A1857,'Medical Examinations'!$A$1:$J$2336,6,FALSE)</f>
        <v>No</v>
      </c>
      <c r="T1857" s="4" t="str">
        <f>VLOOKUP(A1859,'Medical Examinations'!$A$1:$J$2336,8,FALSE)</f>
        <v>No</v>
      </c>
      <c r="U1857" s="4" t="str">
        <f>VLOOKUP(A1857,'Medical Examinations'!$A$1:$J$2336,9,FALSE)</f>
        <v>Overweight</v>
      </c>
      <c r="V1857" s="4" t="str">
        <f>VLOOKUP(A1857,'Medical Examinations'!$A$1:$J$2336,10,FALSE)</f>
        <v>Prediabetes</v>
      </c>
      <c r="W1857" s="4"/>
      <c r="X1857" s="4"/>
    </row>
    <row r="1858" spans="1:24" ht="15.75" thickBot="1" x14ac:dyDescent="0.3">
      <c r="A1858" s="4" t="s">
        <v>1892</v>
      </c>
      <c r="B1858" s="5">
        <v>1986</v>
      </c>
      <c r="C1858" s="4" t="s">
        <v>34</v>
      </c>
      <c r="D1858" s="5">
        <v>4</v>
      </c>
      <c r="E1858" s="5" t="str">
        <f>CONCATENATE(D1858," ",C1858," ",B1858)</f>
        <v>4 Aug 1986</v>
      </c>
      <c r="F1858" s="4" t="str">
        <f>IF(M1858&lt;=30,"20-30",IF(M1858&lt;=40,"31-40",IF(M1858&lt;=50,"41-50","51+")))</f>
        <v>31-40</v>
      </c>
      <c r="G1858" s="19">
        <v>20773.63</v>
      </c>
      <c r="H1858" s="4" t="s">
        <v>11</v>
      </c>
      <c r="I1858" s="4" t="s">
        <v>12</v>
      </c>
      <c r="J1858" s="4" t="s">
        <v>356</v>
      </c>
      <c r="K1858" s="4"/>
      <c r="L1858" s="4" t="str">
        <f>VLOOKUP(A1858,'Customer Names'!$A$2:$B$2336,2,FALSE)</f>
        <v>Wandzilak</v>
      </c>
      <c r="M1858" s="4">
        <f>DATEDIF(E1858,$K$2,"y")</f>
        <v>38</v>
      </c>
      <c r="N1858" s="4">
        <f>VLOOKUP(A1858,'Medical Examinations'!$A$2:$B$2336,2,FALSE)</f>
        <v>28.024999999999999</v>
      </c>
      <c r="O1858" s="4">
        <f>VLOOKUP(A1858,'Medical Examinations'!$A$1:$J$2336,3,FALSE)</f>
        <v>7.67</v>
      </c>
      <c r="P1858" s="4" t="str">
        <f>VLOOKUP(A1858,'Medical Examinations'!$A$1:$J$2336,4,FALSE)</f>
        <v>Yes</v>
      </c>
      <c r="Q1858" s="4" t="str">
        <f>VLOOKUP(A1858,'Medical Examinations'!$A$1:$J$2336,5,FALSE)</f>
        <v>No</v>
      </c>
      <c r="R1858" s="4">
        <f>VLOOKUP(A1858,'Medical Examinations'!$A$1:$J$2336,7,FALSE)</f>
        <v>1</v>
      </c>
      <c r="S1858" s="4" t="str">
        <f>VLOOKUP(A1858,'Medical Examinations'!$A$1:$J$2336,6,FALSE)</f>
        <v>No</v>
      </c>
      <c r="T1858" s="4" t="str">
        <f>VLOOKUP(A1860,'Medical Examinations'!$A$1:$J$2336,8,FALSE)</f>
        <v>No</v>
      </c>
      <c r="U1858" s="4" t="str">
        <f>VLOOKUP(A1858,'Medical Examinations'!$A$1:$J$2336,9,FALSE)</f>
        <v>Overweight</v>
      </c>
      <c r="V1858" s="4" t="str">
        <f>VLOOKUP(A1858,'Medical Examinations'!$A$1:$J$2336,10,FALSE)</f>
        <v>Diabetes</v>
      </c>
      <c r="W1858" s="4"/>
      <c r="X1858" s="4"/>
    </row>
    <row r="1859" spans="1:24" ht="15.75" thickBot="1" x14ac:dyDescent="0.3">
      <c r="A1859" s="4" t="s">
        <v>1893</v>
      </c>
      <c r="B1859" s="5">
        <v>1967</v>
      </c>
      <c r="C1859" s="4" t="s">
        <v>20</v>
      </c>
      <c r="D1859" s="5">
        <v>8</v>
      </c>
      <c r="E1859" s="5" t="str">
        <f>CONCATENATE(D1859," ",C1859," ",B1859)</f>
        <v>8 Sep 1967</v>
      </c>
      <c r="F1859" s="4" t="str">
        <f>IF(M1859&lt;=30,"20-30",IF(M1859&lt;=40,"31-40",IF(M1859&lt;=50,"41-50","51+")))</f>
        <v>51+</v>
      </c>
      <c r="G1859" s="19">
        <v>20781.490000000002</v>
      </c>
      <c r="H1859" s="4" t="s">
        <v>11</v>
      </c>
      <c r="I1859" s="4" t="s">
        <v>12</v>
      </c>
      <c r="J1859" s="4" t="s">
        <v>13</v>
      </c>
      <c r="K1859" s="4"/>
      <c r="L1859" s="4" t="str">
        <f>VLOOKUP(A1859,'Customer Names'!$A$2:$B$2336,2,FALSE)</f>
        <v>Whitney</v>
      </c>
      <c r="M1859" s="4">
        <f>DATEDIF(E1859,$K$2,"y")</f>
        <v>57</v>
      </c>
      <c r="N1859" s="4">
        <f>VLOOKUP(A1859,'Medical Examinations'!$A$2:$B$2336,2,FALSE)</f>
        <v>33</v>
      </c>
      <c r="O1859" s="4">
        <f>VLOOKUP(A1859,'Medical Examinations'!$A$1:$J$2336,3,FALSE)</f>
        <v>9.51</v>
      </c>
      <c r="P1859" s="4" t="str">
        <f>VLOOKUP(A1859,'Medical Examinations'!$A$1:$J$2336,4,FALSE)</f>
        <v>Yes</v>
      </c>
      <c r="Q1859" s="4" t="str">
        <f>VLOOKUP(A1859,'Medical Examinations'!$A$1:$J$2336,5,FALSE)</f>
        <v>No</v>
      </c>
      <c r="R1859" s="4">
        <f>VLOOKUP(A1859,'Medical Examinations'!$A$1:$J$2336,7,FALSE)</f>
        <v>0</v>
      </c>
      <c r="S1859" s="4" t="str">
        <f>VLOOKUP(A1859,'Medical Examinations'!$A$1:$J$2336,6,FALSE)</f>
        <v>No</v>
      </c>
      <c r="T1859" s="4" t="str">
        <f>VLOOKUP(A1861,'Medical Examinations'!$A$1:$J$2336,8,FALSE)</f>
        <v>No</v>
      </c>
      <c r="U1859" s="4" t="str">
        <f>VLOOKUP(A1859,'Medical Examinations'!$A$1:$J$2336,9,FALSE)</f>
        <v>Obesity</v>
      </c>
      <c r="V1859" s="4" t="str">
        <f>VLOOKUP(A1859,'Medical Examinations'!$A$1:$J$2336,10,FALSE)</f>
        <v>Diabetes</v>
      </c>
      <c r="W1859" s="4"/>
      <c r="X1859" s="4"/>
    </row>
    <row r="1860" spans="1:24" ht="15.75" thickBot="1" x14ac:dyDescent="0.3">
      <c r="A1860" s="4" t="s">
        <v>1894</v>
      </c>
      <c r="B1860" s="5">
        <v>1975</v>
      </c>
      <c r="C1860" s="4" t="s">
        <v>30</v>
      </c>
      <c r="D1860" s="5">
        <v>8</v>
      </c>
      <c r="E1860" s="5" t="str">
        <f>CONCATENATE(D1860," ",C1860," ",B1860)</f>
        <v>8 Dec 1975</v>
      </c>
      <c r="F1860" s="4" t="str">
        <f>IF(M1860&lt;=30,"20-30",IF(M1860&lt;=40,"31-40",IF(M1860&lt;=50,"41-50","51+")))</f>
        <v>41-50</v>
      </c>
      <c r="G1860" s="19">
        <v>20878.78</v>
      </c>
      <c r="H1860" s="4" t="s">
        <v>11</v>
      </c>
      <c r="I1860" s="4" t="s">
        <v>16</v>
      </c>
      <c r="J1860" s="4" t="s">
        <v>247</v>
      </c>
      <c r="K1860" s="4"/>
      <c r="L1860" s="4" t="str">
        <f>VLOOKUP(A1860,'Customer Names'!$A$2:$B$2336,2,FALSE)</f>
        <v>Tieri</v>
      </c>
      <c r="M1860" s="4">
        <f>DATEDIF(E1860,$K$2,"y")</f>
        <v>49</v>
      </c>
      <c r="N1860" s="4">
        <f>VLOOKUP(A1860,'Medical Examinations'!$A$2:$B$2336,2,FALSE)</f>
        <v>33.344999999999999</v>
      </c>
      <c r="O1860" s="4">
        <f>VLOOKUP(A1860,'Medical Examinations'!$A$1:$J$2336,3,FALSE)</f>
        <v>11.32</v>
      </c>
      <c r="P1860" s="4" t="str">
        <f>VLOOKUP(A1860,'Medical Examinations'!$A$1:$J$2336,4,FALSE)</f>
        <v>Yes</v>
      </c>
      <c r="Q1860" s="4" t="str">
        <f>VLOOKUP(A1860,'Medical Examinations'!$A$1:$J$2336,5,FALSE)</f>
        <v>No</v>
      </c>
      <c r="R1860" s="4">
        <f>VLOOKUP(A1860,'Medical Examinations'!$A$1:$J$2336,7,FALSE)</f>
        <v>1</v>
      </c>
      <c r="S1860" s="4" t="str">
        <f>VLOOKUP(A1860,'Medical Examinations'!$A$1:$J$2336,6,FALSE)</f>
        <v>No</v>
      </c>
      <c r="T1860" s="4" t="str">
        <f>VLOOKUP(A1862,'Medical Examinations'!$A$1:$J$2336,8,FALSE)</f>
        <v>Yes</v>
      </c>
      <c r="U1860" s="4" t="str">
        <f>VLOOKUP(A1860,'Medical Examinations'!$A$1:$J$2336,9,FALSE)</f>
        <v>Obesity</v>
      </c>
      <c r="V1860" s="4" t="str">
        <f>VLOOKUP(A1860,'Medical Examinations'!$A$1:$J$2336,10,FALSE)</f>
        <v>Diabetes</v>
      </c>
      <c r="W1860" s="4"/>
      <c r="X1860" s="4"/>
    </row>
    <row r="1861" spans="1:24" ht="15.75" thickBot="1" x14ac:dyDescent="0.3">
      <c r="A1861" s="4" t="s">
        <v>1895</v>
      </c>
      <c r="B1861" s="5">
        <v>1964</v>
      </c>
      <c r="C1861" s="4" t="s">
        <v>15</v>
      </c>
      <c r="D1861" s="5">
        <v>19</v>
      </c>
      <c r="E1861" s="5" t="str">
        <f>CONCATENATE(D1861," ",C1861," ",B1861)</f>
        <v>19 Nov 1964</v>
      </c>
      <c r="F1861" s="4" t="str">
        <f>IF(M1861&lt;=30,"20-30",IF(M1861&lt;=40,"31-40",IF(M1861&lt;=50,"41-50","51+")))</f>
        <v>51+</v>
      </c>
      <c r="G1861" s="19">
        <v>20893.060000000001</v>
      </c>
      <c r="H1861" s="4" t="s">
        <v>11</v>
      </c>
      <c r="I1861" s="4" t="s">
        <v>12</v>
      </c>
      <c r="J1861" s="4" t="s">
        <v>23</v>
      </c>
      <c r="K1861" s="4"/>
      <c r="L1861" s="4" t="str">
        <f>VLOOKUP(A1861,'Customer Names'!$A$2:$B$2336,2,FALSE)</f>
        <v>Royston</v>
      </c>
      <c r="M1861" s="4">
        <f>DATEDIF(E1861,$K$2,"y")</f>
        <v>60</v>
      </c>
      <c r="N1861" s="4">
        <f>VLOOKUP(A1861,'Medical Examinations'!$A$2:$B$2336,2,FALSE)</f>
        <v>54.3</v>
      </c>
      <c r="O1861" s="4">
        <f>VLOOKUP(A1861,'Medical Examinations'!$A$1:$J$2336,3,FALSE)</f>
        <v>4.1500000000000004</v>
      </c>
      <c r="P1861" s="4" t="str">
        <f>VLOOKUP(A1861,'Medical Examinations'!$A$1:$J$2336,4,FALSE)</f>
        <v>Yes</v>
      </c>
      <c r="Q1861" s="4" t="str">
        <f>VLOOKUP(A1861,'Medical Examinations'!$A$1:$J$2336,5,FALSE)</f>
        <v>No</v>
      </c>
      <c r="R1861" s="4">
        <f>VLOOKUP(A1861,'Medical Examinations'!$A$1:$J$2336,7,FALSE)</f>
        <v>1</v>
      </c>
      <c r="S1861" s="4" t="str">
        <f>VLOOKUP(A1861,'Medical Examinations'!$A$1:$J$2336,6,FALSE)</f>
        <v>No</v>
      </c>
      <c r="T1861" s="4" t="str">
        <f>VLOOKUP(A1863,'Medical Examinations'!$A$1:$J$2336,8,FALSE)</f>
        <v>Yes</v>
      </c>
      <c r="U1861" s="4" t="str">
        <f>VLOOKUP(A1861,'Medical Examinations'!$A$1:$J$2336,9,FALSE)</f>
        <v>Obesity</v>
      </c>
      <c r="V1861" s="4" t="str">
        <f>VLOOKUP(A1861,'Medical Examinations'!$A$1:$J$2336,10,FALSE)</f>
        <v>Normal</v>
      </c>
      <c r="W1861" s="4"/>
      <c r="X1861" s="4"/>
    </row>
    <row r="1862" spans="1:24" ht="15.75" thickBot="1" x14ac:dyDescent="0.3">
      <c r="A1862" s="4" t="s">
        <v>1897</v>
      </c>
      <c r="B1862" s="5">
        <v>1983</v>
      </c>
      <c r="C1862" s="4" t="s">
        <v>10</v>
      </c>
      <c r="D1862" s="5">
        <v>2</v>
      </c>
      <c r="E1862" s="5" t="str">
        <f>CONCATENATE(D1862," ",C1862," ",B1862)</f>
        <v>2 Jul 1983</v>
      </c>
      <c r="F1862" s="4" t="str">
        <f>IF(M1862&lt;=30,"20-30",IF(M1862&lt;=40,"31-40",IF(M1862&lt;=50,"41-50","51+")))</f>
        <v>41-50</v>
      </c>
      <c r="G1862" s="19">
        <v>21082.16</v>
      </c>
      <c r="H1862" s="4" t="s">
        <v>12</v>
      </c>
      <c r="I1862" s="4" t="s">
        <v>11</v>
      </c>
      <c r="J1862" s="4" t="s">
        <v>42</v>
      </c>
      <c r="K1862" s="4"/>
      <c r="L1862" s="4" t="str">
        <f>VLOOKUP(A1862,'Customer Names'!$A$2:$B$2336,2,FALSE)</f>
        <v>Narang</v>
      </c>
      <c r="M1862" s="4">
        <f>DATEDIF(E1862,$K$2,"y")</f>
        <v>41</v>
      </c>
      <c r="N1862" s="4">
        <f>VLOOKUP(A1862,'Medical Examinations'!$A$2:$B$2336,2,FALSE)</f>
        <v>28.3</v>
      </c>
      <c r="O1862" s="4">
        <f>VLOOKUP(A1862,'Medical Examinations'!$A$1:$J$2336,3,FALSE)</f>
        <v>5.47</v>
      </c>
      <c r="P1862" s="4" t="str">
        <f>VLOOKUP(A1862,'Medical Examinations'!$A$1:$J$2336,4,FALSE)</f>
        <v>Yes</v>
      </c>
      <c r="Q1862" s="4" t="str">
        <f>VLOOKUP(A1862,'Medical Examinations'!$A$1:$J$2336,5,FALSE)</f>
        <v>No</v>
      </c>
      <c r="R1862" s="4">
        <f>VLOOKUP(A1862,'Medical Examinations'!$A$1:$J$2336,7,FALSE)</f>
        <v>1</v>
      </c>
      <c r="S1862" s="4" t="str">
        <f>VLOOKUP(A1862,'Medical Examinations'!$A$1:$J$2336,6,FALSE)</f>
        <v>Yes</v>
      </c>
      <c r="T1862" s="4" t="str">
        <f>VLOOKUP(A1864,'Medical Examinations'!$A$1:$J$2336,8,FALSE)</f>
        <v>Yes</v>
      </c>
      <c r="U1862" s="4" t="str">
        <f>VLOOKUP(A1862,'Medical Examinations'!$A$1:$J$2336,9,FALSE)</f>
        <v>Overweight</v>
      </c>
      <c r="V1862" s="4" t="str">
        <f>VLOOKUP(A1862,'Medical Examinations'!$A$1:$J$2336,10,FALSE)</f>
        <v>Normal</v>
      </c>
      <c r="W1862" s="4"/>
      <c r="X1862" s="4"/>
    </row>
    <row r="1863" spans="1:24" ht="15.75" thickBot="1" x14ac:dyDescent="0.3">
      <c r="A1863" s="4" t="s">
        <v>1898</v>
      </c>
      <c r="B1863" s="5">
        <v>1977</v>
      </c>
      <c r="C1863" s="4" t="s">
        <v>15</v>
      </c>
      <c r="D1863" s="5">
        <v>23</v>
      </c>
      <c r="E1863" s="5" t="str">
        <f>CONCATENATE(D1863," ",C1863," ",B1863)</f>
        <v>23 Nov 1977</v>
      </c>
      <c r="F1863" s="4" t="str">
        <f>IF(M1863&lt;=30,"20-30",IF(M1863&lt;=40,"31-40",IF(M1863&lt;=50,"41-50","51+")))</f>
        <v>41-50</v>
      </c>
      <c r="G1863" s="19">
        <v>21098.55</v>
      </c>
      <c r="H1863" s="4" t="s">
        <v>12</v>
      </c>
      <c r="I1863" s="4" t="s">
        <v>12</v>
      </c>
      <c r="J1863" s="4" t="s">
        <v>23</v>
      </c>
      <c r="K1863" s="4"/>
      <c r="L1863" s="4" t="str">
        <f>VLOOKUP(A1863,'Customer Names'!$A$2:$B$2336,2,FALSE)</f>
        <v>Sevcik</v>
      </c>
      <c r="M1863" s="4">
        <f>DATEDIF(E1863,$K$2,"y")</f>
        <v>47</v>
      </c>
      <c r="N1863" s="4">
        <f>VLOOKUP(A1863,'Medical Examinations'!$A$2:$B$2336,2,FALSE)</f>
        <v>22.895</v>
      </c>
      <c r="O1863" s="4">
        <f>VLOOKUP(A1863,'Medical Examinations'!$A$1:$J$2336,3,FALSE)</f>
        <v>6.03</v>
      </c>
      <c r="P1863" s="4" t="str">
        <f>VLOOKUP(A1863,'Medical Examinations'!$A$1:$J$2336,4,FALSE)</f>
        <v>No</v>
      </c>
      <c r="Q1863" s="4" t="str">
        <f>VLOOKUP(A1863,'Medical Examinations'!$A$1:$J$2336,5,FALSE)</f>
        <v>No</v>
      </c>
      <c r="R1863" s="4">
        <f>VLOOKUP(A1863,'Medical Examinations'!$A$1:$J$2336,7,FALSE)</f>
        <v>0</v>
      </c>
      <c r="S1863" s="4" t="str">
        <f>VLOOKUP(A1863,'Medical Examinations'!$A$1:$J$2336,6,FALSE)</f>
        <v>No</v>
      </c>
      <c r="T1863" s="4" t="str">
        <f>VLOOKUP(A1865,'Medical Examinations'!$A$1:$J$2336,8,FALSE)</f>
        <v>Yes</v>
      </c>
      <c r="U1863" s="4" t="str">
        <f>VLOOKUP(A1863,'Medical Examinations'!$A$1:$J$2336,9,FALSE)</f>
        <v>Normal Weight</v>
      </c>
      <c r="V1863" s="4" t="str">
        <f>VLOOKUP(A1863,'Medical Examinations'!$A$1:$J$2336,10,FALSE)</f>
        <v>Prediabetes</v>
      </c>
      <c r="W1863" s="4"/>
      <c r="X1863" s="4"/>
    </row>
    <row r="1864" spans="1:24" ht="15.75" thickBot="1" x14ac:dyDescent="0.3">
      <c r="A1864" s="4" t="s">
        <v>1899</v>
      </c>
      <c r="B1864" s="5">
        <v>1969</v>
      </c>
      <c r="C1864" s="4" t="s">
        <v>34</v>
      </c>
      <c r="D1864" s="5">
        <v>26</v>
      </c>
      <c r="E1864" s="5" t="str">
        <f>CONCATENATE(D1864," ",C1864," ",B1864)</f>
        <v>26 Aug 1969</v>
      </c>
      <c r="F1864" s="4" t="str">
        <f>IF(M1864&lt;=30,"20-30",IF(M1864&lt;=40,"31-40",IF(M1864&lt;=50,"41-50","51+")))</f>
        <v>51+</v>
      </c>
      <c r="G1864" s="19">
        <v>21195.82</v>
      </c>
      <c r="H1864" s="4" t="s">
        <v>12</v>
      </c>
      <c r="I1864" s="4" t="s">
        <v>16</v>
      </c>
      <c r="J1864" s="4" t="s">
        <v>13</v>
      </c>
      <c r="K1864" s="4"/>
      <c r="L1864" s="4" t="str">
        <f>VLOOKUP(A1864,'Customer Names'!$A$2:$B$2336,2,FALSE)</f>
        <v>Frome</v>
      </c>
      <c r="M1864" s="4">
        <f>DATEDIF(E1864,$K$2,"y")</f>
        <v>55</v>
      </c>
      <c r="N1864" s="4">
        <f>VLOOKUP(A1864,'Medical Examinations'!$A$2:$B$2336,2,FALSE)</f>
        <v>20.9</v>
      </c>
      <c r="O1864" s="4">
        <f>VLOOKUP(A1864,'Medical Examinations'!$A$1:$J$2336,3,FALSE)</f>
        <v>4.55</v>
      </c>
      <c r="P1864" s="4" t="str">
        <f>VLOOKUP(A1864,'Medical Examinations'!$A$1:$J$2336,4,FALSE)</f>
        <v>Yes</v>
      </c>
      <c r="Q1864" s="4" t="str">
        <f>VLOOKUP(A1864,'Medical Examinations'!$A$1:$J$2336,5,FALSE)</f>
        <v>No</v>
      </c>
      <c r="R1864" s="4">
        <f>VLOOKUP(A1864,'Medical Examinations'!$A$1:$J$2336,7,FALSE)</f>
        <v>1</v>
      </c>
      <c r="S1864" s="4" t="str">
        <f>VLOOKUP(A1864,'Medical Examinations'!$A$1:$J$2336,6,FALSE)</f>
        <v>Yes</v>
      </c>
      <c r="T1864" s="4" t="str">
        <f>VLOOKUP(A1866,'Medical Examinations'!$A$1:$J$2336,8,FALSE)</f>
        <v>No</v>
      </c>
      <c r="U1864" s="4" t="str">
        <f>VLOOKUP(A1864,'Medical Examinations'!$A$1:$J$2336,9,FALSE)</f>
        <v>Normal Weight</v>
      </c>
      <c r="V1864" s="4" t="str">
        <f>VLOOKUP(A1864,'Medical Examinations'!$A$1:$J$2336,10,FALSE)</f>
        <v>Normal</v>
      </c>
      <c r="W1864" s="4"/>
      <c r="X1864" s="4"/>
    </row>
    <row r="1865" spans="1:24" ht="15.75" thickBot="1" x14ac:dyDescent="0.3">
      <c r="A1865" s="4" t="s">
        <v>1900</v>
      </c>
      <c r="B1865" s="5">
        <v>1974</v>
      </c>
      <c r="C1865" s="4" t="s">
        <v>36</v>
      </c>
      <c r="D1865" s="5">
        <v>14</v>
      </c>
      <c r="E1865" s="5" t="str">
        <f>CONCATENATE(D1865," ",C1865," ",B1865)</f>
        <v>14 Oct 1974</v>
      </c>
      <c r="F1865" s="4" t="str">
        <f>IF(M1865&lt;=30,"20-30",IF(M1865&lt;=40,"31-40",IF(M1865&lt;=50,"41-50","51+")))</f>
        <v>41-50</v>
      </c>
      <c r="G1865" s="19">
        <v>21223.68</v>
      </c>
      <c r="H1865" s="4" t="s">
        <v>12</v>
      </c>
      <c r="I1865" s="4" t="s">
        <v>11</v>
      </c>
      <c r="J1865" s="4" t="s">
        <v>13</v>
      </c>
      <c r="K1865" s="4"/>
      <c r="L1865" s="4" t="str">
        <f>VLOOKUP(A1865,'Customer Names'!$A$2:$B$2336,2,FALSE)</f>
        <v>Raulli</v>
      </c>
      <c r="M1865" s="4">
        <f>DATEDIF(E1865,$K$2,"y")</f>
        <v>50</v>
      </c>
      <c r="N1865" s="4">
        <f>VLOOKUP(A1865,'Medical Examinations'!$A$2:$B$2336,2,FALSE)</f>
        <v>24.42</v>
      </c>
      <c r="O1865" s="4">
        <f>VLOOKUP(A1865,'Medical Examinations'!$A$1:$J$2336,3,FALSE)</f>
        <v>7.16</v>
      </c>
      <c r="P1865" s="4" t="str">
        <f>VLOOKUP(A1865,'Medical Examinations'!$A$1:$J$2336,4,FALSE)</f>
        <v>No</v>
      </c>
      <c r="Q1865" s="4" t="str">
        <f>VLOOKUP(A1865,'Medical Examinations'!$A$1:$J$2336,5,FALSE)</f>
        <v>No</v>
      </c>
      <c r="R1865" s="4">
        <f>VLOOKUP(A1865,'Medical Examinations'!$A$1:$J$2336,7,FALSE)</f>
        <v>0</v>
      </c>
      <c r="S1865" s="4" t="str">
        <f>VLOOKUP(A1865,'Medical Examinations'!$A$1:$J$2336,6,FALSE)</f>
        <v>No</v>
      </c>
      <c r="T1865" s="4" t="str">
        <f>VLOOKUP(A1867,'Medical Examinations'!$A$1:$J$2336,8,FALSE)</f>
        <v>Yes</v>
      </c>
      <c r="U1865" s="4" t="str">
        <f>VLOOKUP(A1865,'Medical Examinations'!$A$1:$J$2336,9,FALSE)</f>
        <v>Normal Weight</v>
      </c>
      <c r="V1865" s="4" t="str">
        <f>VLOOKUP(A1865,'Medical Examinations'!$A$1:$J$2336,10,FALSE)</f>
        <v>Diabetes</v>
      </c>
      <c r="W1865" s="4"/>
      <c r="X1865" s="4"/>
    </row>
    <row r="1866" spans="1:24" ht="15.75" thickBot="1" x14ac:dyDescent="0.3">
      <c r="A1866" s="4" t="s">
        <v>1901</v>
      </c>
      <c r="B1866" s="5">
        <v>1974</v>
      </c>
      <c r="C1866" s="4" t="s">
        <v>20</v>
      </c>
      <c r="D1866" s="5">
        <v>3</v>
      </c>
      <c r="E1866" s="5" t="str">
        <f>CONCATENATE(D1866," ",C1866," ",B1866)</f>
        <v>3 Sep 1974</v>
      </c>
      <c r="F1866" s="4" t="str">
        <f>IF(M1866&lt;=30,"20-30",IF(M1866&lt;=40,"31-40",IF(M1866&lt;=50,"41-50","51+")))</f>
        <v>41-50</v>
      </c>
      <c r="G1866" s="19">
        <v>21232.18</v>
      </c>
      <c r="H1866" s="4" t="s">
        <v>12</v>
      </c>
      <c r="I1866" s="4" t="s">
        <v>11</v>
      </c>
      <c r="J1866" s="4" t="s">
        <v>42</v>
      </c>
      <c r="K1866" s="4"/>
      <c r="L1866" s="4" t="str">
        <f>VLOOKUP(A1866,'Customer Names'!$A$2:$B$2336,2,FALSE)</f>
        <v>Parsons</v>
      </c>
      <c r="M1866" s="4">
        <f>DATEDIF(E1866,$K$2,"y")</f>
        <v>50</v>
      </c>
      <c r="N1866" s="4">
        <f>VLOOKUP(A1866,'Medical Examinations'!$A$2:$B$2336,2,FALSE)</f>
        <v>29.6</v>
      </c>
      <c r="O1866" s="4">
        <f>VLOOKUP(A1866,'Medical Examinations'!$A$1:$J$2336,3,FALSE)</f>
        <v>8.1</v>
      </c>
      <c r="P1866" s="4" t="str">
        <f>VLOOKUP(A1866,'Medical Examinations'!$A$1:$J$2336,4,FALSE)</f>
        <v>No</v>
      </c>
      <c r="Q1866" s="4" t="str">
        <f>VLOOKUP(A1866,'Medical Examinations'!$A$1:$J$2336,5,FALSE)</f>
        <v>No</v>
      </c>
      <c r="R1866" s="4">
        <f>VLOOKUP(A1866,'Medical Examinations'!$A$1:$J$2336,7,FALSE)</f>
        <v>0</v>
      </c>
      <c r="S1866" s="4" t="str">
        <f>VLOOKUP(A1866,'Medical Examinations'!$A$1:$J$2336,6,FALSE)</f>
        <v>No</v>
      </c>
      <c r="T1866" s="4" t="str">
        <f>VLOOKUP(A1868,'Medical Examinations'!$A$1:$J$2336,8,FALSE)</f>
        <v>No</v>
      </c>
      <c r="U1866" s="4" t="str">
        <f>VLOOKUP(A1866,'Medical Examinations'!$A$1:$J$2336,9,FALSE)</f>
        <v>Overweight</v>
      </c>
      <c r="V1866" s="4" t="str">
        <f>VLOOKUP(A1866,'Medical Examinations'!$A$1:$J$2336,10,FALSE)</f>
        <v>Diabetes</v>
      </c>
      <c r="W1866" s="4"/>
      <c r="X1866" s="4"/>
    </row>
    <row r="1867" spans="1:24" ht="15.75" thickBot="1" x14ac:dyDescent="0.3">
      <c r="A1867" s="4" t="s">
        <v>1902</v>
      </c>
      <c r="B1867" s="5">
        <v>1980</v>
      </c>
      <c r="C1867" s="4" t="s">
        <v>30</v>
      </c>
      <c r="D1867" s="5">
        <v>10</v>
      </c>
      <c r="E1867" s="5" t="str">
        <f>CONCATENATE(D1867," ",C1867," ",B1867)</f>
        <v>10 Dec 1980</v>
      </c>
      <c r="F1867" s="4" t="str">
        <f>IF(M1867&lt;=30,"20-30",IF(M1867&lt;=40,"31-40",IF(M1867&lt;=50,"41-50","51+")))</f>
        <v>41-50</v>
      </c>
      <c r="G1867" s="19">
        <v>21259.38</v>
      </c>
      <c r="H1867" s="4" t="s">
        <v>12</v>
      </c>
      <c r="I1867" s="4" t="s">
        <v>12</v>
      </c>
      <c r="J1867" s="4" t="s">
        <v>166</v>
      </c>
      <c r="K1867" s="4"/>
      <c r="L1867" s="4" t="str">
        <f>VLOOKUP(A1867,'Customer Names'!$A$2:$B$2336,2,FALSE)</f>
        <v>Li</v>
      </c>
      <c r="M1867" s="4">
        <f>DATEDIF(E1867,$K$2,"y")</f>
        <v>44</v>
      </c>
      <c r="N1867" s="4">
        <f>VLOOKUP(A1867,'Medical Examinations'!$A$2:$B$2336,2,FALSE)</f>
        <v>24.605</v>
      </c>
      <c r="O1867" s="4">
        <f>VLOOKUP(A1867,'Medical Examinations'!$A$1:$J$2336,3,FALSE)</f>
        <v>5.48</v>
      </c>
      <c r="P1867" s="4" t="str">
        <f>VLOOKUP(A1867,'Medical Examinations'!$A$1:$J$2336,4,FALSE)</f>
        <v>No</v>
      </c>
      <c r="Q1867" s="4" t="str">
        <f>VLOOKUP(A1867,'Medical Examinations'!$A$1:$J$2336,5,FALSE)</f>
        <v>No</v>
      </c>
      <c r="R1867" s="4">
        <f>VLOOKUP(A1867,'Medical Examinations'!$A$1:$J$2336,7,FALSE)</f>
        <v>0</v>
      </c>
      <c r="S1867" s="4" t="str">
        <f>VLOOKUP(A1867,'Medical Examinations'!$A$1:$J$2336,6,FALSE)</f>
        <v>No</v>
      </c>
      <c r="T1867" s="4" t="str">
        <f>VLOOKUP(A1869,'Medical Examinations'!$A$1:$J$2336,8,FALSE)</f>
        <v>Yes</v>
      </c>
      <c r="U1867" s="4" t="str">
        <f>VLOOKUP(A1867,'Medical Examinations'!$A$1:$J$2336,9,FALSE)</f>
        <v>Normal Weight</v>
      </c>
      <c r="V1867" s="4" t="str">
        <f>VLOOKUP(A1867,'Medical Examinations'!$A$1:$J$2336,10,FALSE)</f>
        <v>Normal</v>
      </c>
      <c r="W1867" s="4"/>
      <c r="X1867" s="4"/>
    </row>
    <row r="1868" spans="1:24" ht="15.75" thickBot="1" x14ac:dyDescent="0.3">
      <c r="A1868" s="4" t="s">
        <v>1903</v>
      </c>
      <c r="B1868" s="5">
        <v>2004</v>
      </c>
      <c r="C1868" s="4" t="s">
        <v>34</v>
      </c>
      <c r="D1868" s="5">
        <v>4</v>
      </c>
      <c r="E1868" s="5" t="str">
        <f>CONCATENATE(D1868," ",C1868," ",B1868)</f>
        <v>4 Aug 2004</v>
      </c>
      <c r="F1868" s="4" t="str">
        <f>IF(M1868&lt;=30,"20-30",IF(M1868&lt;=40,"31-40",IF(M1868&lt;=50,"41-50","51+")))</f>
        <v>20-30</v>
      </c>
      <c r="G1868" s="19">
        <v>21344.85</v>
      </c>
      <c r="H1868" s="4" t="s">
        <v>12</v>
      </c>
      <c r="I1868" s="4" t="s">
        <v>16</v>
      </c>
      <c r="J1868" s="4" t="s">
        <v>247</v>
      </c>
      <c r="K1868" s="4"/>
      <c r="L1868" s="4" t="str">
        <f>VLOOKUP(A1868,'Customer Names'!$A$2:$B$2336,2,FALSE)</f>
        <v>Canitz</v>
      </c>
      <c r="M1868" s="4">
        <f>DATEDIF(E1868,$K$2,"y")</f>
        <v>20</v>
      </c>
      <c r="N1868" s="4">
        <f>VLOOKUP(A1868,'Medical Examinations'!$A$2:$B$2336,2,FALSE)</f>
        <v>30.114999999999998</v>
      </c>
      <c r="O1868" s="4">
        <f>VLOOKUP(A1868,'Medical Examinations'!$A$1:$J$2336,3,FALSE)</f>
        <v>5.48</v>
      </c>
      <c r="P1868" s="4" t="str">
        <f>VLOOKUP(A1868,'Medical Examinations'!$A$1:$J$2336,4,FALSE)</f>
        <v>No</v>
      </c>
      <c r="Q1868" s="4" t="str">
        <f>VLOOKUP(A1868,'Medical Examinations'!$A$1:$J$2336,5,FALSE)</f>
        <v>Yes</v>
      </c>
      <c r="R1868" s="4">
        <f>VLOOKUP(A1868,'Medical Examinations'!$A$1:$J$2336,7,FALSE)</f>
        <v>1</v>
      </c>
      <c r="S1868" s="4" t="str">
        <f>VLOOKUP(A1868,'Medical Examinations'!$A$1:$J$2336,6,FALSE)</f>
        <v>No</v>
      </c>
      <c r="T1868" s="4" t="str">
        <f>VLOOKUP(A1870,'Medical Examinations'!$A$1:$J$2336,8,FALSE)</f>
        <v>Yes</v>
      </c>
      <c r="U1868" s="4" t="str">
        <f>VLOOKUP(A1868,'Medical Examinations'!$A$1:$J$2336,9,FALSE)</f>
        <v>Obesity</v>
      </c>
      <c r="V1868" s="4" t="str">
        <f>VLOOKUP(A1868,'Medical Examinations'!$A$1:$J$2336,10,FALSE)</f>
        <v>Normal</v>
      </c>
      <c r="W1868" s="4"/>
      <c r="X1868" s="4"/>
    </row>
    <row r="1869" spans="1:24" ht="15.75" thickBot="1" x14ac:dyDescent="0.3">
      <c r="A1869" s="4" t="s">
        <v>1904</v>
      </c>
      <c r="B1869" s="5">
        <v>1980</v>
      </c>
      <c r="C1869" s="4" t="s">
        <v>20</v>
      </c>
      <c r="D1869" s="5">
        <v>4</v>
      </c>
      <c r="E1869" s="5" t="str">
        <f>CONCATENATE(D1869," ",C1869," ",B1869)</f>
        <v>4 Sep 1980</v>
      </c>
      <c r="F1869" s="4" t="str">
        <f>IF(M1869&lt;=30,"20-30",IF(M1869&lt;=40,"31-40",IF(M1869&lt;=50,"41-50","51+")))</f>
        <v>41-50</v>
      </c>
      <c r="G1869" s="19">
        <v>21348.71</v>
      </c>
      <c r="H1869" s="4" t="s">
        <v>11</v>
      </c>
      <c r="I1869" s="4" t="s">
        <v>16</v>
      </c>
      <c r="J1869" s="4" t="s">
        <v>23</v>
      </c>
      <c r="K1869" s="4"/>
      <c r="L1869" s="4" t="str">
        <f>VLOOKUP(A1869,'Customer Names'!$A$2:$B$2336,2,FALSE)</f>
        <v>Glasson</v>
      </c>
      <c r="M1869" s="4">
        <f>DATEDIF(E1869,$K$2,"y")</f>
        <v>44</v>
      </c>
      <c r="N1869" s="4">
        <f>VLOOKUP(A1869,'Medical Examinations'!$A$2:$B$2336,2,FALSE)</f>
        <v>26.6</v>
      </c>
      <c r="O1869" s="4">
        <f>VLOOKUP(A1869,'Medical Examinations'!$A$1:$J$2336,3,FALSE)</f>
        <v>4.53</v>
      </c>
      <c r="P1869" s="4" t="str">
        <f>VLOOKUP(A1869,'Medical Examinations'!$A$1:$J$2336,4,FALSE)</f>
        <v>No</v>
      </c>
      <c r="Q1869" s="4" t="str">
        <f>VLOOKUP(A1869,'Medical Examinations'!$A$1:$J$2336,5,FALSE)</f>
        <v>No</v>
      </c>
      <c r="R1869" s="4">
        <f>VLOOKUP(A1869,'Medical Examinations'!$A$1:$J$2336,7,FALSE)</f>
        <v>0</v>
      </c>
      <c r="S1869" s="4" t="str">
        <f>VLOOKUP(A1869,'Medical Examinations'!$A$1:$J$2336,6,FALSE)</f>
        <v>No</v>
      </c>
      <c r="T1869" s="4" t="str">
        <f>VLOOKUP(A1871,'Medical Examinations'!$A$1:$J$2336,8,FALSE)</f>
        <v>No</v>
      </c>
      <c r="U1869" s="4" t="str">
        <f>VLOOKUP(A1869,'Medical Examinations'!$A$1:$J$2336,9,FALSE)</f>
        <v>Overweight</v>
      </c>
      <c r="V1869" s="4" t="str">
        <f>VLOOKUP(A1869,'Medical Examinations'!$A$1:$J$2336,10,FALSE)</f>
        <v>Normal</v>
      </c>
      <c r="W1869" s="4"/>
      <c r="X1869" s="4"/>
    </row>
    <row r="1870" spans="1:24" ht="15.75" thickBot="1" x14ac:dyDescent="0.3">
      <c r="A1870" s="4" t="s">
        <v>1905</v>
      </c>
      <c r="B1870" s="5">
        <v>1990</v>
      </c>
      <c r="C1870" s="4" t="s">
        <v>15</v>
      </c>
      <c r="D1870" s="5">
        <v>21</v>
      </c>
      <c r="E1870" s="5" t="str">
        <f>CONCATENATE(D1870," ",C1870," ",B1870)</f>
        <v>21 Nov 1990</v>
      </c>
      <c r="F1870" s="4" t="str">
        <f>IF(M1870&lt;=30,"20-30",IF(M1870&lt;=40,"31-40",IF(M1870&lt;=50,"41-50","51+")))</f>
        <v>31-40</v>
      </c>
      <c r="G1870" s="19">
        <v>21472.48</v>
      </c>
      <c r="H1870" s="4" t="s">
        <v>11</v>
      </c>
      <c r="I1870" s="4" t="s">
        <v>11</v>
      </c>
      <c r="J1870" s="4" t="s">
        <v>23</v>
      </c>
      <c r="K1870" s="4"/>
      <c r="L1870" s="4" t="str">
        <f>VLOOKUP(A1870,'Customer Names'!$A$2:$B$2336,2,FALSE)</f>
        <v>Johnson</v>
      </c>
      <c r="M1870" s="4">
        <f>DATEDIF(E1870,$K$2,"y")</f>
        <v>34</v>
      </c>
      <c r="N1870" s="4">
        <f>VLOOKUP(A1870,'Medical Examinations'!$A$2:$B$2336,2,FALSE)</f>
        <v>28.12</v>
      </c>
      <c r="O1870" s="4">
        <f>VLOOKUP(A1870,'Medical Examinations'!$A$1:$J$2336,3,FALSE)</f>
        <v>6.15</v>
      </c>
      <c r="P1870" s="4" t="str">
        <f>VLOOKUP(A1870,'Medical Examinations'!$A$1:$J$2336,4,FALSE)</f>
        <v>No</v>
      </c>
      <c r="Q1870" s="4" t="str">
        <f>VLOOKUP(A1870,'Medical Examinations'!$A$1:$J$2336,5,FALSE)</f>
        <v>No</v>
      </c>
      <c r="R1870" s="4">
        <f>VLOOKUP(A1870,'Medical Examinations'!$A$1:$J$2336,7,FALSE)</f>
        <v>0</v>
      </c>
      <c r="S1870" s="4" t="str">
        <f>VLOOKUP(A1870,'Medical Examinations'!$A$1:$J$2336,6,FALSE)</f>
        <v>No</v>
      </c>
      <c r="T1870" s="4" t="str">
        <f>VLOOKUP(A1872,'Medical Examinations'!$A$1:$J$2336,8,FALSE)</f>
        <v>Yes</v>
      </c>
      <c r="U1870" s="4" t="str">
        <f>VLOOKUP(A1870,'Medical Examinations'!$A$1:$J$2336,9,FALSE)</f>
        <v>Overweight</v>
      </c>
      <c r="V1870" s="4" t="str">
        <f>VLOOKUP(A1870,'Medical Examinations'!$A$1:$J$2336,10,FALSE)</f>
        <v>Prediabetes</v>
      </c>
      <c r="W1870" s="4"/>
      <c r="X1870" s="4"/>
    </row>
    <row r="1871" spans="1:24" ht="15.75" thickBot="1" x14ac:dyDescent="0.3">
      <c r="A1871" s="4" t="s">
        <v>1906</v>
      </c>
      <c r="B1871" s="5">
        <v>1999</v>
      </c>
      <c r="C1871" s="4" t="s">
        <v>18</v>
      </c>
      <c r="D1871" s="5">
        <v>12</v>
      </c>
      <c r="E1871" s="5" t="str">
        <f>CONCATENATE(D1871," ",C1871," ",B1871)</f>
        <v>12 Jun 1999</v>
      </c>
      <c r="F1871" s="4" t="str">
        <f>IF(M1871&lt;=30,"20-30",IF(M1871&lt;=40,"31-40",IF(M1871&lt;=50,"41-50","51+")))</f>
        <v>20-30</v>
      </c>
      <c r="G1871" s="19">
        <v>21595.38</v>
      </c>
      <c r="H1871" s="4" t="s">
        <v>11</v>
      </c>
      <c r="I1871" s="4" t="s">
        <v>12</v>
      </c>
      <c r="J1871" s="4" t="s">
        <v>23</v>
      </c>
      <c r="K1871" s="4"/>
      <c r="L1871" s="4" t="str">
        <f>VLOOKUP(A1871,'Customer Names'!$A$2:$B$2336,2,FALSE)</f>
        <v>Koneazny</v>
      </c>
      <c r="M1871" s="4">
        <f>DATEDIF(E1871,$K$2,"y")</f>
        <v>25</v>
      </c>
      <c r="N1871" s="4">
        <f>VLOOKUP(A1871,'Medical Examinations'!$A$2:$B$2336,2,FALSE)</f>
        <v>18.715</v>
      </c>
      <c r="O1871" s="4">
        <f>VLOOKUP(A1871,'Medical Examinations'!$A$1:$J$2336,3,FALSE)</f>
        <v>4.4400000000000004</v>
      </c>
      <c r="P1871" s="4" t="str">
        <f>VLOOKUP(A1871,'Medical Examinations'!$A$1:$J$2336,4,FALSE)</f>
        <v>No</v>
      </c>
      <c r="Q1871" s="4" t="str">
        <f>VLOOKUP(A1871,'Medical Examinations'!$A$1:$J$2336,5,FALSE)</f>
        <v>No</v>
      </c>
      <c r="R1871" s="4">
        <f>VLOOKUP(A1871,'Medical Examinations'!$A$1:$J$2336,7,FALSE)</f>
        <v>0</v>
      </c>
      <c r="S1871" s="4" t="str">
        <f>VLOOKUP(A1871,'Medical Examinations'!$A$1:$J$2336,6,FALSE)</f>
        <v>No</v>
      </c>
      <c r="T1871" s="4" t="str">
        <f>VLOOKUP(A1873,'Medical Examinations'!$A$1:$J$2336,8,FALSE)</f>
        <v>No</v>
      </c>
      <c r="U1871" s="4" t="str">
        <f>VLOOKUP(A1871,'Medical Examinations'!$A$1:$J$2336,9,FALSE)</f>
        <v>Normal Weight</v>
      </c>
      <c r="V1871" s="4" t="str">
        <f>VLOOKUP(A1871,'Medical Examinations'!$A$1:$J$2336,10,FALSE)</f>
        <v>Normal</v>
      </c>
      <c r="W1871" s="4"/>
      <c r="X1871" s="4"/>
    </row>
    <row r="1872" spans="1:24" ht="15.75" thickBot="1" x14ac:dyDescent="0.3">
      <c r="A1872" s="4" t="s">
        <v>1907</v>
      </c>
      <c r="B1872" s="5">
        <v>1983</v>
      </c>
      <c r="C1872" s="4" t="s">
        <v>30</v>
      </c>
      <c r="D1872" s="5">
        <v>25</v>
      </c>
      <c r="E1872" s="5" t="str">
        <f>CONCATENATE(D1872," ",C1872," ",B1872)</f>
        <v>25 Dec 1983</v>
      </c>
      <c r="F1872" s="4" t="str">
        <f>IF(M1872&lt;=30,"20-30",IF(M1872&lt;=40,"31-40",IF(M1872&lt;=50,"41-50","51+")))</f>
        <v>41-50</v>
      </c>
      <c r="G1872" s="19">
        <v>21659.93</v>
      </c>
      <c r="H1872" s="4" t="s">
        <v>12</v>
      </c>
      <c r="I1872" s="4" t="s">
        <v>12</v>
      </c>
      <c r="J1872" s="4" t="s">
        <v>247</v>
      </c>
      <c r="K1872" s="4"/>
      <c r="L1872" s="4" t="str">
        <f>VLOOKUP(A1872,'Customer Names'!$A$2:$B$2336,2,FALSE)</f>
        <v>Sansonetti</v>
      </c>
      <c r="M1872" s="4">
        <f>DATEDIF(E1872,$K$2,"y")</f>
        <v>41</v>
      </c>
      <c r="N1872" s="4">
        <f>VLOOKUP(A1872,'Medical Examinations'!$A$2:$B$2336,2,FALSE)</f>
        <v>24.89</v>
      </c>
      <c r="O1872" s="4">
        <f>VLOOKUP(A1872,'Medical Examinations'!$A$1:$J$2336,3,FALSE)</f>
        <v>6.1</v>
      </c>
      <c r="P1872" s="4" t="str">
        <f>VLOOKUP(A1872,'Medical Examinations'!$A$1:$J$2336,4,FALSE)</f>
        <v>Yes</v>
      </c>
      <c r="Q1872" s="4" t="str">
        <f>VLOOKUP(A1872,'Medical Examinations'!$A$1:$J$2336,5,FALSE)</f>
        <v>No</v>
      </c>
      <c r="R1872" s="4">
        <f>VLOOKUP(A1872,'Medical Examinations'!$A$1:$J$2336,7,FALSE)</f>
        <v>1</v>
      </c>
      <c r="S1872" s="4" t="str">
        <f>VLOOKUP(A1872,'Medical Examinations'!$A$1:$J$2336,6,FALSE)</f>
        <v>Yes</v>
      </c>
      <c r="T1872" s="4" t="str">
        <f>VLOOKUP(A1874,'Medical Examinations'!$A$1:$J$2336,8,FALSE)</f>
        <v>Yes</v>
      </c>
      <c r="U1872" s="4" t="str">
        <f>VLOOKUP(A1872,'Medical Examinations'!$A$1:$J$2336,9,FALSE)</f>
        <v>Normal Weight</v>
      </c>
      <c r="V1872" s="4" t="str">
        <f>VLOOKUP(A1872,'Medical Examinations'!$A$1:$J$2336,10,FALSE)</f>
        <v>Prediabetes</v>
      </c>
      <c r="W1872" s="4"/>
      <c r="X1872" s="4"/>
    </row>
    <row r="1873" spans="1:24" ht="15.75" thickBot="1" x14ac:dyDescent="0.3">
      <c r="A1873" s="4" t="s">
        <v>1908</v>
      </c>
      <c r="B1873" s="5">
        <v>1962</v>
      </c>
      <c r="C1873" s="4" t="s">
        <v>15</v>
      </c>
      <c r="D1873" s="5">
        <v>16</v>
      </c>
      <c r="E1873" s="5" t="str">
        <f>CONCATENATE(D1873," ",C1873," ",B1873)</f>
        <v>16 Nov 1962</v>
      </c>
      <c r="F1873" s="4" t="str">
        <f>IF(M1873&lt;=30,"20-30",IF(M1873&lt;=40,"31-40",IF(M1873&lt;=50,"41-50","51+")))</f>
        <v>51+</v>
      </c>
      <c r="G1873" s="19">
        <v>21661.16</v>
      </c>
      <c r="H1873" s="4" t="s">
        <v>11</v>
      </c>
      <c r="I1873" s="4" t="s">
        <v>11</v>
      </c>
      <c r="J1873" s="4" t="s">
        <v>23</v>
      </c>
      <c r="K1873" s="4"/>
      <c r="L1873" s="4" t="str">
        <f>VLOOKUP(A1873,'Customer Names'!$A$2:$B$2336,2,FALSE)</f>
        <v>Dufeal</v>
      </c>
      <c r="M1873" s="4">
        <f>DATEDIF(E1873,$K$2,"y")</f>
        <v>62</v>
      </c>
      <c r="N1873" s="4">
        <f>VLOOKUP(A1873,'Medical Examinations'!$A$2:$B$2336,2,FALSE)</f>
        <v>55.05</v>
      </c>
      <c r="O1873" s="4">
        <f>VLOOKUP(A1873,'Medical Examinations'!$A$1:$J$2336,3,FALSE)</f>
        <v>7.66</v>
      </c>
      <c r="P1873" s="4" t="str">
        <f>VLOOKUP(A1873,'Medical Examinations'!$A$1:$J$2336,4,FALSE)</f>
        <v>No</v>
      </c>
      <c r="Q1873" s="4" t="str">
        <f>VLOOKUP(A1873,'Medical Examinations'!$A$1:$J$2336,5,FALSE)</f>
        <v>No</v>
      </c>
      <c r="R1873" s="4">
        <f>VLOOKUP(A1873,'Medical Examinations'!$A$1:$J$2336,7,FALSE)</f>
        <v>0</v>
      </c>
      <c r="S1873" s="4" t="str">
        <f>VLOOKUP(A1873,'Medical Examinations'!$A$1:$J$2336,6,FALSE)</f>
        <v>No</v>
      </c>
      <c r="T1873" s="4" t="str">
        <f>VLOOKUP(A1875,'Medical Examinations'!$A$1:$J$2336,8,FALSE)</f>
        <v>Yes</v>
      </c>
      <c r="U1873" s="4" t="str">
        <f>VLOOKUP(A1873,'Medical Examinations'!$A$1:$J$2336,9,FALSE)</f>
        <v>Obesity</v>
      </c>
      <c r="V1873" s="4" t="str">
        <f>VLOOKUP(A1873,'Medical Examinations'!$A$1:$J$2336,10,FALSE)</f>
        <v>Diabetes</v>
      </c>
      <c r="W1873" s="4"/>
      <c r="X1873" s="4"/>
    </row>
    <row r="1874" spans="1:24" ht="15.75" thickBot="1" x14ac:dyDescent="0.3">
      <c r="A1874" s="4" t="s">
        <v>1909</v>
      </c>
      <c r="B1874" s="5">
        <v>1976</v>
      </c>
      <c r="C1874" s="4" t="s">
        <v>10</v>
      </c>
      <c r="D1874" s="5">
        <v>18</v>
      </c>
      <c r="E1874" s="5" t="str">
        <f>CONCATENATE(D1874," ",C1874," ",B1874)</f>
        <v>18 Jul 1976</v>
      </c>
      <c r="F1874" s="4" t="str">
        <f>IF(M1874&lt;=30,"20-30",IF(M1874&lt;=40,"31-40",IF(M1874&lt;=50,"41-50","51+")))</f>
        <v>41-50</v>
      </c>
      <c r="G1874" s="19">
        <v>21677.279999999999</v>
      </c>
      <c r="H1874" s="4" t="s">
        <v>12</v>
      </c>
      <c r="I1874" s="4" t="s">
        <v>16</v>
      </c>
      <c r="J1874" s="4" t="s">
        <v>23</v>
      </c>
      <c r="K1874" s="4"/>
      <c r="L1874" s="4" t="str">
        <f>VLOOKUP(A1874,'Customer Names'!$A$2:$B$2336,2,FALSE)</f>
        <v>Jamieson</v>
      </c>
      <c r="M1874" s="4">
        <f>DATEDIF(E1874,$K$2,"y")</f>
        <v>48</v>
      </c>
      <c r="N1874" s="4">
        <f>VLOOKUP(A1874,'Medical Examinations'!$A$2:$B$2336,2,FALSE)</f>
        <v>23.655000000000001</v>
      </c>
      <c r="O1874" s="4">
        <f>VLOOKUP(A1874,'Medical Examinations'!$A$1:$J$2336,3,FALSE)</f>
        <v>4.8600000000000003</v>
      </c>
      <c r="P1874" s="4" t="str">
        <f>VLOOKUP(A1874,'Medical Examinations'!$A$1:$J$2336,4,FALSE)</f>
        <v>Yes</v>
      </c>
      <c r="Q1874" s="4" t="str">
        <f>VLOOKUP(A1874,'Medical Examinations'!$A$1:$J$2336,5,FALSE)</f>
        <v>No</v>
      </c>
      <c r="R1874" s="4">
        <f>VLOOKUP(A1874,'Medical Examinations'!$A$1:$J$2336,7,FALSE)</f>
        <v>0</v>
      </c>
      <c r="S1874" s="4" t="str">
        <f>VLOOKUP(A1874,'Medical Examinations'!$A$1:$J$2336,6,FALSE)</f>
        <v>No</v>
      </c>
      <c r="T1874" s="4" t="str">
        <f>VLOOKUP(A1876,'Medical Examinations'!$A$1:$J$2336,8,FALSE)</f>
        <v>Yes</v>
      </c>
      <c r="U1874" s="4" t="str">
        <f>VLOOKUP(A1874,'Medical Examinations'!$A$1:$J$2336,9,FALSE)</f>
        <v>Normal Weight</v>
      </c>
      <c r="V1874" s="4" t="str">
        <f>VLOOKUP(A1874,'Medical Examinations'!$A$1:$J$2336,10,FALSE)</f>
        <v>Normal</v>
      </c>
      <c r="W1874" s="4"/>
      <c r="X1874" s="4"/>
    </row>
    <row r="1875" spans="1:24" ht="15.75" thickBot="1" x14ac:dyDescent="0.3">
      <c r="A1875" s="4" t="s">
        <v>1910</v>
      </c>
      <c r="B1875" s="5">
        <v>1979</v>
      </c>
      <c r="C1875" s="4" t="s">
        <v>20</v>
      </c>
      <c r="D1875" s="5">
        <v>20</v>
      </c>
      <c r="E1875" s="5" t="str">
        <f>CONCATENATE(D1875," ",C1875," ",B1875)</f>
        <v>20 Sep 1979</v>
      </c>
      <c r="F1875" s="4" t="str">
        <f>IF(M1875&lt;=30,"20-30",IF(M1875&lt;=40,"31-40",IF(M1875&lt;=50,"41-50","51+")))</f>
        <v>41-50</v>
      </c>
      <c r="G1875" s="19">
        <v>21771.34</v>
      </c>
      <c r="H1875" s="4" t="s">
        <v>12</v>
      </c>
      <c r="I1875" s="4" t="s">
        <v>16</v>
      </c>
      <c r="J1875" s="4" t="s">
        <v>247</v>
      </c>
      <c r="K1875" s="4"/>
      <c r="L1875" s="4" t="str">
        <f>VLOOKUP(A1875,'Customer Names'!$A$2:$B$2336,2,FALSE)</f>
        <v>Meyer</v>
      </c>
      <c r="M1875" s="4">
        <f>DATEDIF(E1875,$K$2,"y")</f>
        <v>45</v>
      </c>
      <c r="N1875" s="4">
        <f>VLOOKUP(A1875,'Medical Examinations'!$A$2:$B$2336,2,FALSE)</f>
        <v>25.27</v>
      </c>
      <c r="O1875" s="4">
        <f>VLOOKUP(A1875,'Medical Examinations'!$A$1:$J$2336,3,FALSE)</f>
        <v>5.29</v>
      </c>
      <c r="P1875" s="4" t="str">
        <f>VLOOKUP(A1875,'Medical Examinations'!$A$1:$J$2336,4,FALSE)</f>
        <v>No</v>
      </c>
      <c r="Q1875" s="4" t="str">
        <f>VLOOKUP(A1875,'Medical Examinations'!$A$1:$J$2336,5,FALSE)</f>
        <v>No</v>
      </c>
      <c r="R1875" s="4">
        <f>VLOOKUP(A1875,'Medical Examinations'!$A$1:$J$2336,7,FALSE)</f>
        <v>1</v>
      </c>
      <c r="S1875" s="4" t="str">
        <f>VLOOKUP(A1875,'Medical Examinations'!$A$1:$J$2336,6,FALSE)</f>
        <v>Yes</v>
      </c>
      <c r="T1875" s="4" t="str">
        <f>VLOOKUP(A1877,'Medical Examinations'!$A$1:$J$2336,8,FALSE)</f>
        <v>No</v>
      </c>
      <c r="U1875" s="4" t="str">
        <f>VLOOKUP(A1875,'Medical Examinations'!$A$1:$J$2336,9,FALSE)</f>
        <v>Overweight</v>
      </c>
      <c r="V1875" s="4" t="str">
        <f>VLOOKUP(A1875,'Medical Examinations'!$A$1:$J$2336,10,FALSE)</f>
        <v>Normal</v>
      </c>
      <c r="W1875" s="4"/>
      <c r="X1875" s="4"/>
    </row>
    <row r="1876" spans="1:24" ht="15.75" thickBot="1" x14ac:dyDescent="0.3">
      <c r="A1876" s="4" t="s">
        <v>1911</v>
      </c>
      <c r="B1876" s="5">
        <v>1979</v>
      </c>
      <c r="C1876" s="4" t="s">
        <v>20</v>
      </c>
      <c r="D1876" s="5">
        <v>28</v>
      </c>
      <c r="E1876" s="5" t="str">
        <f>CONCATENATE(D1876," ",C1876," ",B1876)</f>
        <v>28 Sep 1979</v>
      </c>
      <c r="F1876" s="4" t="str">
        <f>IF(M1876&lt;=30,"20-30",IF(M1876&lt;=40,"31-40",IF(M1876&lt;=50,"41-50","51+")))</f>
        <v>41-50</v>
      </c>
      <c r="G1876" s="19">
        <v>21774.32</v>
      </c>
      <c r="H1876" s="4" t="s">
        <v>12</v>
      </c>
      <c r="I1876" s="4" t="s">
        <v>11</v>
      </c>
      <c r="J1876" s="4" t="s">
        <v>23</v>
      </c>
      <c r="K1876" s="4"/>
      <c r="L1876" s="4" t="str">
        <f>VLOOKUP(A1876,'Customer Names'!$A$2:$B$2336,2,FALSE)</f>
        <v>Williams</v>
      </c>
      <c r="M1876" s="4">
        <f>DATEDIF(E1876,$K$2,"y")</f>
        <v>45</v>
      </c>
      <c r="N1876" s="4">
        <f>VLOOKUP(A1876,'Medical Examinations'!$A$2:$B$2336,2,FALSE)</f>
        <v>26.885000000000002</v>
      </c>
      <c r="O1876" s="4">
        <f>VLOOKUP(A1876,'Medical Examinations'!$A$1:$J$2336,3,FALSE)</f>
        <v>5.18</v>
      </c>
      <c r="P1876" s="4" t="str">
        <f>VLOOKUP(A1876,'Medical Examinations'!$A$1:$J$2336,4,FALSE)</f>
        <v>No</v>
      </c>
      <c r="Q1876" s="4" t="str">
        <f>VLOOKUP(A1876,'Medical Examinations'!$A$1:$J$2336,5,FALSE)</f>
        <v>No</v>
      </c>
      <c r="R1876" s="4">
        <f>VLOOKUP(A1876,'Medical Examinations'!$A$1:$J$2336,7,FALSE)</f>
        <v>1</v>
      </c>
      <c r="S1876" s="4" t="str">
        <f>VLOOKUP(A1876,'Medical Examinations'!$A$1:$J$2336,6,FALSE)</f>
        <v>Yes</v>
      </c>
      <c r="T1876" s="4" t="str">
        <f>VLOOKUP(A1878,'Medical Examinations'!$A$1:$J$2336,8,FALSE)</f>
        <v>Yes</v>
      </c>
      <c r="U1876" s="4" t="str">
        <f>VLOOKUP(A1876,'Medical Examinations'!$A$1:$J$2336,9,FALSE)</f>
        <v>Overweight</v>
      </c>
      <c r="V1876" s="4" t="str">
        <f>VLOOKUP(A1876,'Medical Examinations'!$A$1:$J$2336,10,FALSE)</f>
        <v>Normal</v>
      </c>
      <c r="W1876" s="4"/>
      <c r="X1876" s="4"/>
    </row>
    <row r="1877" spans="1:24" ht="15.75" thickBot="1" x14ac:dyDescent="0.3">
      <c r="A1877" s="4" t="s">
        <v>1912</v>
      </c>
      <c r="B1877" s="5">
        <v>1963</v>
      </c>
      <c r="C1877" s="4" t="s">
        <v>34</v>
      </c>
      <c r="D1877" s="5">
        <v>27</v>
      </c>
      <c r="E1877" s="5" t="str">
        <f>CONCATENATE(D1877," ",C1877," ",B1877)</f>
        <v>27 Aug 1963</v>
      </c>
      <c r="F1877" s="4" t="str">
        <f>IF(M1877&lt;=30,"20-30",IF(M1877&lt;=40,"31-40",IF(M1877&lt;=50,"41-50","51+")))</f>
        <v>51+</v>
      </c>
      <c r="G1877" s="19">
        <v>21797</v>
      </c>
      <c r="H1877" s="4" t="s">
        <v>12</v>
      </c>
      <c r="I1877" s="4" t="s">
        <v>16</v>
      </c>
      <c r="J1877" s="4" t="s">
        <v>42</v>
      </c>
      <c r="K1877" s="4"/>
      <c r="L1877" s="4" t="str">
        <f>VLOOKUP(A1877,'Customer Names'!$A$2:$B$2336,2,FALSE)</f>
        <v>Smith</v>
      </c>
      <c r="M1877" s="4">
        <f>DATEDIF(E1877,$K$2,"y")</f>
        <v>61</v>
      </c>
      <c r="N1877" s="4">
        <f>VLOOKUP(A1877,'Medical Examinations'!$A$2:$B$2336,2,FALSE)</f>
        <v>37.4</v>
      </c>
      <c r="O1877" s="4">
        <f>VLOOKUP(A1877,'Medical Examinations'!$A$1:$J$2336,3,FALSE)</f>
        <v>9.7200000000000006</v>
      </c>
      <c r="P1877" s="4" t="str">
        <f>VLOOKUP(A1877,'Medical Examinations'!$A$1:$J$2336,4,FALSE)</f>
        <v>Yes</v>
      </c>
      <c r="Q1877" s="4" t="str">
        <f>VLOOKUP(A1877,'Medical Examinations'!$A$1:$J$2336,5,FALSE)</f>
        <v>No</v>
      </c>
      <c r="R1877" s="4">
        <f>VLOOKUP(A1877,'Medical Examinations'!$A$1:$J$2336,7,FALSE)</f>
        <v>1</v>
      </c>
      <c r="S1877" s="4" t="str">
        <f>VLOOKUP(A1877,'Medical Examinations'!$A$1:$J$2336,6,FALSE)</f>
        <v>Yes</v>
      </c>
      <c r="T1877" s="4" t="str">
        <f>VLOOKUP(A1879,'Medical Examinations'!$A$1:$J$2336,8,FALSE)</f>
        <v>Yes</v>
      </c>
      <c r="U1877" s="4" t="str">
        <f>VLOOKUP(A1877,'Medical Examinations'!$A$1:$J$2336,9,FALSE)</f>
        <v>Obesity</v>
      </c>
      <c r="V1877" s="4" t="str">
        <f>VLOOKUP(A1877,'Medical Examinations'!$A$1:$J$2336,10,FALSE)</f>
        <v>Diabetes</v>
      </c>
      <c r="W1877" s="4"/>
      <c r="X1877" s="4"/>
    </row>
    <row r="1878" spans="1:24" ht="15.75" thickBot="1" x14ac:dyDescent="0.3">
      <c r="A1878" s="4" t="s">
        <v>1913</v>
      </c>
      <c r="B1878" s="5">
        <v>1979</v>
      </c>
      <c r="C1878" s="4" t="s">
        <v>34</v>
      </c>
      <c r="D1878" s="5">
        <v>17</v>
      </c>
      <c r="E1878" s="5" t="str">
        <f>CONCATENATE(D1878," ",C1878," ",B1878)</f>
        <v>17 Aug 1979</v>
      </c>
      <c r="F1878" s="4" t="str">
        <f>IF(M1878&lt;=30,"20-30",IF(M1878&lt;=40,"31-40",IF(M1878&lt;=50,"41-50","51+")))</f>
        <v>41-50</v>
      </c>
      <c r="G1878" s="19">
        <v>21880.82</v>
      </c>
      <c r="H1878" s="4" t="s">
        <v>12</v>
      </c>
      <c r="I1878" s="4" t="s">
        <v>16</v>
      </c>
      <c r="J1878" s="4" t="s">
        <v>23</v>
      </c>
      <c r="K1878" s="4"/>
      <c r="L1878" s="4" t="str">
        <f>VLOOKUP(A1878,'Customer Names'!$A$2:$B$2336,2,FALSE)</f>
        <v>Gravel</v>
      </c>
      <c r="M1878" s="4">
        <f>DATEDIF(E1878,$K$2,"y")</f>
        <v>45</v>
      </c>
      <c r="N1878" s="4">
        <f>VLOOKUP(A1878,'Medical Examinations'!$A$2:$B$2336,2,FALSE)</f>
        <v>24.7</v>
      </c>
      <c r="O1878" s="4">
        <f>VLOOKUP(A1878,'Medical Examinations'!$A$1:$J$2336,3,FALSE)</f>
        <v>4.3600000000000003</v>
      </c>
      <c r="P1878" s="4" t="str">
        <f>VLOOKUP(A1878,'Medical Examinations'!$A$1:$J$2336,4,FALSE)</f>
        <v>No</v>
      </c>
      <c r="Q1878" s="4" t="str">
        <f>VLOOKUP(A1878,'Medical Examinations'!$A$1:$J$2336,5,FALSE)</f>
        <v>No</v>
      </c>
      <c r="R1878" s="4">
        <f>VLOOKUP(A1878,'Medical Examinations'!$A$1:$J$2336,7,FALSE)</f>
        <v>1</v>
      </c>
      <c r="S1878" s="4" t="str">
        <f>VLOOKUP(A1878,'Medical Examinations'!$A$1:$J$2336,6,FALSE)</f>
        <v>Yes</v>
      </c>
      <c r="T1878" s="4" t="str">
        <f>VLOOKUP(A1880,'Medical Examinations'!$A$1:$J$2336,8,FALSE)</f>
        <v>Yes</v>
      </c>
      <c r="U1878" s="4" t="str">
        <f>VLOOKUP(A1878,'Medical Examinations'!$A$1:$J$2336,9,FALSE)</f>
        <v>Normal Weight</v>
      </c>
      <c r="V1878" s="4" t="str">
        <f>VLOOKUP(A1878,'Medical Examinations'!$A$1:$J$2336,10,FALSE)</f>
        <v>Normal</v>
      </c>
      <c r="W1878" s="4"/>
      <c r="X1878" s="4"/>
    </row>
    <row r="1879" spans="1:24" ht="15.75" thickBot="1" x14ac:dyDescent="0.3">
      <c r="A1879" s="4" t="s">
        <v>1914</v>
      </c>
      <c r="B1879" s="5">
        <v>2003</v>
      </c>
      <c r="C1879" s="4" t="s">
        <v>20</v>
      </c>
      <c r="D1879" s="5">
        <v>28</v>
      </c>
      <c r="E1879" s="5" t="str">
        <f>CONCATENATE(D1879," ",C1879," ",B1879)</f>
        <v>28 Sep 2003</v>
      </c>
      <c r="F1879" s="4" t="str">
        <f>IF(M1879&lt;=30,"20-30",IF(M1879&lt;=40,"31-40",IF(M1879&lt;=50,"41-50","51+")))</f>
        <v>20-30</v>
      </c>
      <c r="G1879" s="19">
        <v>21882.400000000001</v>
      </c>
      <c r="H1879" s="4" t="s">
        <v>11</v>
      </c>
      <c r="I1879" s="4" t="s">
        <v>16</v>
      </c>
      <c r="J1879" s="4" t="s">
        <v>42</v>
      </c>
      <c r="K1879" s="4"/>
      <c r="L1879" s="4" t="str">
        <f>VLOOKUP(A1879,'Customer Names'!$A$2:$B$2336,2,FALSE)</f>
        <v>Yang</v>
      </c>
      <c r="M1879" s="4">
        <f>DATEDIF(E1879,$K$2,"y")</f>
        <v>21</v>
      </c>
      <c r="N1879" s="4">
        <f>VLOOKUP(A1879,'Medical Examinations'!$A$2:$B$2336,2,FALSE)</f>
        <v>18.23</v>
      </c>
      <c r="O1879" s="4">
        <f>VLOOKUP(A1879,'Medical Examinations'!$A$1:$J$2336,3,FALSE)</f>
        <v>5.78</v>
      </c>
      <c r="P1879" s="4" t="str">
        <f>VLOOKUP(A1879,'Medical Examinations'!$A$1:$J$2336,4,FALSE)</f>
        <v>No</v>
      </c>
      <c r="Q1879" s="4" t="str">
        <f>VLOOKUP(A1879,'Medical Examinations'!$A$1:$J$2336,5,FALSE)</f>
        <v>No</v>
      </c>
      <c r="R1879" s="4">
        <f>VLOOKUP(A1879,'Medical Examinations'!$A$1:$J$2336,7,FALSE)</f>
        <v>1</v>
      </c>
      <c r="S1879" s="4" t="str">
        <f>VLOOKUP(A1879,'Medical Examinations'!$A$1:$J$2336,6,FALSE)</f>
        <v>Yes</v>
      </c>
      <c r="T1879" s="4" t="str">
        <f>VLOOKUP(A1881,'Medical Examinations'!$A$1:$J$2336,8,FALSE)</f>
        <v>No</v>
      </c>
      <c r="U1879" s="4" t="str">
        <f>VLOOKUP(A1879,'Medical Examinations'!$A$1:$J$2336,9,FALSE)</f>
        <v>Underweight</v>
      </c>
      <c r="V1879" s="4" t="str">
        <f>VLOOKUP(A1879,'Medical Examinations'!$A$1:$J$2336,10,FALSE)</f>
        <v>Prediabetes</v>
      </c>
      <c r="W1879" s="4"/>
      <c r="X1879" s="4"/>
    </row>
    <row r="1880" spans="1:24" ht="15.75" thickBot="1" x14ac:dyDescent="0.3">
      <c r="A1880" s="4" t="s">
        <v>1915</v>
      </c>
      <c r="B1880" s="5">
        <v>1975</v>
      </c>
      <c r="C1880" s="4" t="s">
        <v>30</v>
      </c>
      <c r="D1880" s="5">
        <v>19</v>
      </c>
      <c r="E1880" s="5" t="str">
        <f>CONCATENATE(D1880," ",C1880," ",B1880)</f>
        <v>19 Dec 1975</v>
      </c>
      <c r="F1880" s="4" t="str">
        <f>IF(M1880&lt;=30,"20-30",IF(M1880&lt;=40,"31-40",IF(M1880&lt;=50,"41-50","51+")))</f>
        <v>41-50</v>
      </c>
      <c r="G1880" s="19">
        <v>21978.68</v>
      </c>
      <c r="H1880" s="4" t="s">
        <v>12</v>
      </c>
      <c r="I1880" s="4" t="s">
        <v>12</v>
      </c>
      <c r="J1880" s="4" t="s">
        <v>13</v>
      </c>
      <c r="K1880" s="4"/>
      <c r="L1880" s="4" t="str">
        <f>VLOOKUP(A1880,'Customer Names'!$A$2:$B$2336,2,FALSE)</f>
        <v>Muir</v>
      </c>
      <c r="M1880" s="4">
        <f>DATEDIF(E1880,$K$2,"y")</f>
        <v>49</v>
      </c>
      <c r="N1880" s="4">
        <f>VLOOKUP(A1880,'Medical Examinations'!$A$2:$B$2336,2,FALSE)</f>
        <v>25.41</v>
      </c>
      <c r="O1880" s="4">
        <f>VLOOKUP(A1880,'Medical Examinations'!$A$1:$J$2336,3,FALSE)</f>
        <v>10.53</v>
      </c>
      <c r="P1880" s="4" t="str">
        <f>VLOOKUP(A1880,'Medical Examinations'!$A$1:$J$2336,4,FALSE)</f>
        <v>Yes</v>
      </c>
      <c r="Q1880" s="4" t="str">
        <f>VLOOKUP(A1880,'Medical Examinations'!$A$1:$J$2336,5,FALSE)</f>
        <v>No</v>
      </c>
      <c r="R1880" s="4">
        <f>VLOOKUP(A1880,'Medical Examinations'!$A$1:$J$2336,7,FALSE)</f>
        <v>1</v>
      </c>
      <c r="S1880" s="4" t="str">
        <f>VLOOKUP(A1880,'Medical Examinations'!$A$1:$J$2336,6,FALSE)</f>
        <v>No</v>
      </c>
      <c r="T1880" s="4" t="str">
        <f>VLOOKUP(A1882,'Medical Examinations'!$A$1:$J$2336,8,FALSE)</f>
        <v>Yes</v>
      </c>
      <c r="U1880" s="4" t="str">
        <f>VLOOKUP(A1880,'Medical Examinations'!$A$1:$J$2336,9,FALSE)</f>
        <v>Overweight</v>
      </c>
      <c r="V1880" s="4" t="str">
        <f>VLOOKUP(A1880,'Medical Examinations'!$A$1:$J$2336,10,FALSE)</f>
        <v>Diabetes</v>
      </c>
      <c r="W1880" s="4"/>
      <c r="X1880" s="4"/>
    </row>
    <row r="1881" spans="1:24" ht="15.75" thickBot="1" x14ac:dyDescent="0.3">
      <c r="A1881" s="4" t="s">
        <v>1916</v>
      </c>
      <c r="B1881" s="5">
        <v>1989</v>
      </c>
      <c r="C1881" s="4" t="s">
        <v>36</v>
      </c>
      <c r="D1881" s="5">
        <v>14</v>
      </c>
      <c r="E1881" s="5" t="str">
        <f>CONCATENATE(D1881," ",C1881," ",B1881)</f>
        <v>14 Oct 1989</v>
      </c>
      <c r="F1881" s="4" t="str">
        <f>IF(M1881&lt;=30,"20-30",IF(M1881&lt;=40,"31-40",IF(M1881&lt;=50,"41-50","51+")))</f>
        <v>31-40</v>
      </c>
      <c r="G1881" s="19">
        <v>21984.47</v>
      </c>
      <c r="H1881" s="4" t="s">
        <v>12</v>
      </c>
      <c r="I1881" s="4" t="s">
        <v>16</v>
      </c>
      <c r="J1881" s="4" t="s">
        <v>23</v>
      </c>
      <c r="K1881" s="4"/>
      <c r="L1881" s="4" t="str">
        <f>VLOOKUP(A1881,'Customer Names'!$A$2:$B$2336,2,FALSE)</f>
        <v>Chebet</v>
      </c>
      <c r="M1881" s="4">
        <f>DATEDIF(E1881,$K$2,"y")</f>
        <v>35</v>
      </c>
      <c r="N1881" s="4">
        <f>VLOOKUP(A1881,'Medical Examinations'!$A$2:$B$2336,2,FALSE)</f>
        <v>22.704999999999998</v>
      </c>
      <c r="O1881" s="4">
        <f>VLOOKUP(A1881,'Medical Examinations'!$A$1:$J$2336,3,FALSE)</f>
        <v>5.27</v>
      </c>
      <c r="P1881" s="4" t="str">
        <f>VLOOKUP(A1881,'Medical Examinations'!$A$1:$J$2336,4,FALSE)</f>
        <v>No</v>
      </c>
      <c r="Q1881" s="4" t="str">
        <f>VLOOKUP(A1881,'Medical Examinations'!$A$1:$J$2336,5,FALSE)</f>
        <v>No</v>
      </c>
      <c r="R1881" s="4">
        <f>VLOOKUP(A1881,'Medical Examinations'!$A$1:$J$2336,7,FALSE)</f>
        <v>0</v>
      </c>
      <c r="S1881" s="4" t="str">
        <f>VLOOKUP(A1881,'Medical Examinations'!$A$1:$J$2336,6,FALSE)</f>
        <v>No</v>
      </c>
      <c r="T1881" s="4" t="str">
        <f>VLOOKUP(A1883,'Medical Examinations'!$A$1:$J$2336,8,FALSE)</f>
        <v>Yes</v>
      </c>
      <c r="U1881" s="4" t="str">
        <f>VLOOKUP(A1881,'Medical Examinations'!$A$1:$J$2336,9,FALSE)</f>
        <v>Normal Weight</v>
      </c>
      <c r="V1881" s="4" t="str">
        <f>VLOOKUP(A1881,'Medical Examinations'!$A$1:$J$2336,10,FALSE)</f>
        <v>Normal</v>
      </c>
      <c r="W1881" s="4"/>
      <c r="X1881" s="4"/>
    </row>
    <row r="1882" spans="1:24" ht="15.75" thickBot="1" x14ac:dyDescent="0.3">
      <c r="A1882" s="4" t="s">
        <v>1917</v>
      </c>
      <c r="B1882" s="5">
        <v>2001</v>
      </c>
      <c r="C1882" s="4" t="s">
        <v>34</v>
      </c>
      <c r="D1882" s="5">
        <v>28</v>
      </c>
      <c r="E1882" s="5" t="str">
        <f>CONCATENATE(D1882," ",C1882," ",B1882)</f>
        <v>28 Aug 2001</v>
      </c>
      <c r="F1882" s="4" t="str">
        <f>IF(M1882&lt;=30,"20-30",IF(M1882&lt;=40,"31-40",IF(M1882&lt;=50,"41-50","51+")))</f>
        <v>20-30</v>
      </c>
      <c r="G1882" s="19">
        <v>22097.62</v>
      </c>
      <c r="H1882" s="4" t="s">
        <v>12</v>
      </c>
      <c r="I1882" s="4" t="s">
        <v>16</v>
      </c>
      <c r="J1882" s="4" t="s">
        <v>42</v>
      </c>
      <c r="K1882" s="4"/>
      <c r="L1882" s="4" t="str">
        <f>VLOOKUP(A1882,'Customer Names'!$A$2:$B$2336,2,FALSE)</f>
        <v>Stemberger</v>
      </c>
      <c r="M1882" s="4">
        <f>DATEDIF(E1882,$K$2,"y")</f>
        <v>23</v>
      </c>
      <c r="N1882" s="4">
        <f>VLOOKUP(A1882,'Medical Examinations'!$A$2:$B$2336,2,FALSE)</f>
        <v>17.350000000000001</v>
      </c>
      <c r="O1882" s="4">
        <f>VLOOKUP(A1882,'Medical Examinations'!$A$1:$J$2336,3,FALSE)</f>
        <v>5.03</v>
      </c>
      <c r="P1882" s="4" t="str">
        <f>VLOOKUP(A1882,'Medical Examinations'!$A$1:$J$2336,4,FALSE)</f>
        <v>Yes</v>
      </c>
      <c r="Q1882" s="4" t="str">
        <f>VLOOKUP(A1882,'Medical Examinations'!$A$1:$J$2336,5,FALSE)</f>
        <v>No</v>
      </c>
      <c r="R1882" s="4">
        <f>VLOOKUP(A1882,'Medical Examinations'!$A$1:$J$2336,7,FALSE)</f>
        <v>0</v>
      </c>
      <c r="S1882" s="4" t="str">
        <f>VLOOKUP(A1882,'Medical Examinations'!$A$1:$J$2336,6,FALSE)</f>
        <v>No</v>
      </c>
      <c r="T1882" s="4" t="str">
        <f>VLOOKUP(A1884,'Medical Examinations'!$A$1:$J$2336,8,FALSE)</f>
        <v>No</v>
      </c>
      <c r="U1882" s="4" t="str">
        <f>VLOOKUP(A1882,'Medical Examinations'!$A$1:$J$2336,9,FALSE)</f>
        <v>Underweight</v>
      </c>
      <c r="V1882" s="4" t="str">
        <f>VLOOKUP(A1882,'Medical Examinations'!$A$1:$J$2336,10,FALSE)</f>
        <v>Normal</v>
      </c>
      <c r="W1882" s="4"/>
      <c r="X1882" s="4"/>
    </row>
    <row r="1883" spans="1:24" ht="15.75" thickBot="1" x14ac:dyDescent="0.3">
      <c r="A1883" s="4" t="s">
        <v>1918</v>
      </c>
      <c r="B1883" s="5">
        <v>1980</v>
      </c>
      <c r="C1883" s="4" t="s">
        <v>20</v>
      </c>
      <c r="D1883" s="5">
        <v>12</v>
      </c>
      <c r="E1883" s="5" t="str">
        <f>CONCATENATE(D1883," ",C1883," ",B1883)</f>
        <v>12 Sep 1980</v>
      </c>
      <c r="F1883" s="4" t="str">
        <f>IF(M1883&lt;=30,"20-30",IF(M1883&lt;=40,"31-40",IF(M1883&lt;=50,"41-50","51+")))</f>
        <v>41-50</v>
      </c>
      <c r="G1883" s="19">
        <v>22144.03</v>
      </c>
      <c r="H1883" s="4" t="s">
        <v>11</v>
      </c>
      <c r="I1883" s="4" t="s">
        <v>11</v>
      </c>
      <c r="J1883" s="4" t="s">
        <v>42</v>
      </c>
      <c r="K1883" s="4"/>
      <c r="L1883" s="4" t="str">
        <f>VLOOKUP(A1883,'Customer Names'!$A$2:$B$2336,2,FALSE)</f>
        <v>Bedbury</v>
      </c>
      <c r="M1883" s="4">
        <f>DATEDIF(E1883,$K$2,"y")</f>
        <v>44</v>
      </c>
      <c r="N1883" s="4">
        <f>VLOOKUP(A1883,'Medical Examinations'!$A$2:$B$2336,2,FALSE)</f>
        <v>30</v>
      </c>
      <c r="O1883" s="4">
        <f>VLOOKUP(A1883,'Medical Examinations'!$A$1:$J$2336,3,FALSE)</f>
        <v>6.21</v>
      </c>
      <c r="P1883" s="4" t="str">
        <f>VLOOKUP(A1883,'Medical Examinations'!$A$1:$J$2336,4,FALSE)</f>
        <v>No</v>
      </c>
      <c r="Q1883" s="4" t="str">
        <f>VLOOKUP(A1883,'Medical Examinations'!$A$1:$J$2336,5,FALSE)</f>
        <v>No</v>
      </c>
      <c r="R1883" s="4">
        <f>VLOOKUP(A1883,'Medical Examinations'!$A$1:$J$2336,7,FALSE)</f>
        <v>0</v>
      </c>
      <c r="S1883" s="4" t="str">
        <f>VLOOKUP(A1883,'Medical Examinations'!$A$1:$J$2336,6,FALSE)</f>
        <v>No</v>
      </c>
      <c r="T1883" s="4" t="str">
        <f>VLOOKUP(A1885,'Medical Examinations'!$A$1:$J$2336,8,FALSE)</f>
        <v>Yes</v>
      </c>
      <c r="U1883" s="4" t="str">
        <f>VLOOKUP(A1883,'Medical Examinations'!$A$1:$J$2336,9,FALSE)</f>
        <v>Obesity</v>
      </c>
      <c r="V1883" s="4" t="str">
        <f>VLOOKUP(A1883,'Medical Examinations'!$A$1:$J$2336,10,FALSE)</f>
        <v>Prediabetes</v>
      </c>
      <c r="W1883" s="4"/>
      <c r="X1883" s="4"/>
    </row>
    <row r="1884" spans="1:24" ht="15.75" thickBot="1" x14ac:dyDescent="0.3">
      <c r="A1884" s="4" t="s">
        <v>1919</v>
      </c>
      <c r="B1884" s="5">
        <v>1965</v>
      </c>
      <c r="C1884" s="4" t="s">
        <v>34</v>
      </c>
      <c r="D1884" s="5">
        <v>24</v>
      </c>
      <c r="E1884" s="5" t="str">
        <f>CONCATENATE(D1884," ",C1884," ",B1884)</f>
        <v>24 Aug 1965</v>
      </c>
      <c r="F1884" s="4" t="str">
        <f>IF(M1884&lt;=30,"20-30",IF(M1884&lt;=40,"31-40",IF(M1884&lt;=50,"41-50","51+")))</f>
        <v>51+</v>
      </c>
      <c r="G1884" s="19">
        <v>22192.44</v>
      </c>
      <c r="H1884" s="4" t="s">
        <v>12</v>
      </c>
      <c r="I1884" s="4" t="s">
        <v>16</v>
      </c>
      <c r="J1884" s="4" t="s">
        <v>13</v>
      </c>
      <c r="K1884" s="4"/>
      <c r="L1884" s="4" t="str">
        <f>VLOOKUP(A1884,'Customer Names'!$A$2:$B$2336,2,FALSE)</f>
        <v>Beasley</v>
      </c>
      <c r="M1884" s="4">
        <f>DATEDIF(E1884,$K$2,"y")</f>
        <v>59</v>
      </c>
      <c r="N1884" s="4">
        <f>VLOOKUP(A1884,'Medical Examinations'!$A$2:$B$2336,2,FALSE)</f>
        <v>23.98</v>
      </c>
      <c r="O1884" s="4">
        <f>VLOOKUP(A1884,'Medical Examinations'!$A$1:$J$2336,3,FALSE)</f>
        <v>10.67</v>
      </c>
      <c r="P1884" s="4" t="str">
        <f>VLOOKUP(A1884,'Medical Examinations'!$A$1:$J$2336,4,FALSE)</f>
        <v>No</v>
      </c>
      <c r="Q1884" s="4" t="str">
        <f>VLOOKUP(A1884,'Medical Examinations'!$A$1:$J$2336,5,FALSE)</f>
        <v>No</v>
      </c>
      <c r="R1884" s="4">
        <f>VLOOKUP(A1884,'Medical Examinations'!$A$1:$J$2336,7,FALSE)</f>
        <v>0</v>
      </c>
      <c r="S1884" s="4" t="str">
        <f>VLOOKUP(A1884,'Medical Examinations'!$A$1:$J$2336,6,FALSE)</f>
        <v>No</v>
      </c>
      <c r="T1884" s="4" t="str">
        <f>VLOOKUP(A1886,'Medical Examinations'!$A$1:$J$2336,8,FALSE)</f>
        <v>Yes</v>
      </c>
      <c r="U1884" s="4" t="str">
        <f>VLOOKUP(A1884,'Medical Examinations'!$A$1:$J$2336,9,FALSE)</f>
        <v>Normal Weight</v>
      </c>
      <c r="V1884" s="4" t="str">
        <f>VLOOKUP(A1884,'Medical Examinations'!$A$1:$J$2336,10,FALSE)</f>
        <v>Diabetes</v>
      </c>
      <c r="W1884" s="4"/>
      <c r="X1884" s="4"/>
    </row>
    <row r="1885" spans="1:24" ht="15.75" thickBot="1" x14ac:dyDescent="0.3">
      <c r="A1885" s="4" t="s">
        <v>1920</v>
      </c>
      <c r="B1885" s="5">
        <v>1971</v>
      </c>
      <c r="C1885" s="4" t="s">
        <v>18</v>
      </c>
      <c r="D1885" s="5">
        <v>16</v>
      </c>
      <c r="E1885" s="5" t="str">
        <f>CONCATENATE(D1885," ",C1885," ",B1885)</f>
        <v>16 Jun 1971</v>
      </c>
      <c r="F1885" s="4" t="str">
        <f>IF(M1885&lt;=30,"20-30",IF(M1885&lt;=40,"31-40",IF(M1885&lt;=50,"41-50","51+")))</f>
        <v>51+</v>
      </c>
      <c r="G1885" s="19">
        <v>22218.11</v>
      </c>
      <c r="H1885" s="4" t="s">
        <v>11</v>
      </c>
      <c r="I1885" s="4" t="s">
        <v>12</v>
      </c>
      <c r="J1885" s="4" t="s">
        <v>13</v>
      </c>
      <c r="K1885" s="4"/>
      <c r="L1885" s="4" t="str">
        <f>VLOOKUP(A1885,'Customer Names'!$A$2:$B$2336,2,FALSE)</f>
        <v>Wang</v>
      </c>
      <c r="M1885" s="4">
        <f>DATEDIF(E1885,$K$2,"y")</f>
        <v>53</v>
      </c>
      <c r="N1885" s="4">
        <f>VLOOKUP(A1885,'Medical Examinations'!$A$2:$B$2336,2,FALSE)</f>
        <v>23.21</v>
      </c>
      <c r="O1885" s="4">
        <f>VLOOKUP(A1885,'Medical Examinations'!$A$1:$J$2336,3,FALSE)</f>
        <v>6.76</v>
      </c>
      <c r="P1885" s="4" t="str">
        <f>VLOOKUP(A1885,'Medical Examinations'!$A$1:$J$2336,4,FALSE)</f>
        <v>No</v>
      </c>
      <c r="Q1885" s="4" t="str">
        <f>VLOOKUP(A1885,'Medical Examinations'!$A$1:$J$2336,5,FALSE)</f>
        <v>No</v>
      </c>
      <c r="R1885" s="4">
        <f>VLOOKUP(A1885,'Medical Examinations'!$A$1:$J$2336,7,FALSE)</f>
        <v>0</v>
      </c>
      <c r="S1885" s="4" t="str">
        <f>VLOOKUP(A1885,'Medical Examinations'!$A$1:$J$2336,6,FALSE)</f>
        <v>No</v>
      </c>
      <c r="T1885" s="4" t="str">
        <f>VLOOKUP(A1887,'Medical Examinations'!$A$1:$J$2336,8,FALSE)</f>
        <v>No</v>
      </c>
      <c r="U1885" s="4" t="str">
        <f>VLOOKUP(A1885,'Medical Examinations'!$A$1:$J$2336,9,FALSE)</f>
        <v>Normal Weight</v>
      </c>
      <c r="V1885" s="4" t="str">
        <f>VLOOKUP(A1885,'Medical Examinations'!$A$1:$J$2336,10,FALSE)</f>
        <v>Diabetes</v>
      </c>
      <c r="W1885" s="4"/>
      <c r="X1885" s="4"/>
    </row>
    <row r="1886" spans="1:24" ht="15.75" thickBot="1" x14ac:dyDescent="0.3">
      <c r="A1886" s="4" t="s">
        <v>1921</v>
      </c>
      <c r="B1886" s="5">
        <v>1982</v>
      </c>
      <c r="C1886" s="4" t="s">
        <v>30</v>
      </c>
      <c r="D1886" s="5">
        <v>27</v>
      </c>
      <c r="E1886" s="5" t="str">
        <f>CONCATENATE(D1886," ",C1886," ",B1886)</f>
        <v>27 Dec 1982</v>
      </c>
      <c r="F1886" s="4" t="str">
        <f>IF(M1886&lt;=30,"20-30",IF(M1886&lt;=40,"31-40",IF(M1886&lt;=50,"41-50","51+")))</f>
        <v>41-50</v>
      </c>
      <c r="G1886" s="19">
        <v>22331.57</v>
      </c>
      <c r="H1886" s="4" t="s">
        <v>11</v>
      </c>
      <c r="I1886" s="4" t="s">
        <v>12</v>
      </c>
      <c r="J1886" s="4" t="s">
        <v>247</v>
      </c>
      <c r="K1886" s="4"/>
      <c r="L1886" s="4" t="str">
        <f>VLOOKUP(A1886,'Customer Names'!$A$2:$B$2336,2,FALSE)</f>
        <v>Palmer</v>
      </c>
      <c r="M1886" s="4">
        <f>DATEDIF(E1886,$K$2,"y")</f>
        <v>42</v>
      </c>
      <c r="N1886" s="4">
        <f>VLOOKUP(A1886,'Medical Examinations'!$A$2:$B$2336,2,FALSE)</f>
        <v>28.12</v>
      </c>
      <c r="O1886" s="4">
        <f>VLOOKUP(A1886,'Medical Examinations'!$A$1:$J$2336,3,FALSE)</f>
        <v>4.88</v>
      </c>
      <c r="P1886" s="4" t="str">
        <f>VLOOKUP(A1886,'Medical Examinations'!$A$1:$J$2336,4,FALSE)</f>
        <v>No</v>
      </c>
      <c r="Q1886" s="4" t="str">
        <f>VLOOKUP(A1886,'Medical Examinations'!$A$1:$J$2336,5,FALSE)</f>
        <v>No</v>
      </c>
      <c r="R1886" s="4">
        <f>VLOOKUP(A1886,'Medical Examinations'!$A$1:$J$2336,7,FALSE)</f>
        <v>0</v>
      </c>
      <c r="S1886" s="4" t="str">
        <f>VLOOKUP(A1886,'Medical Examinations'!$A$1:$J$2336,6,FALSE)</f>
        <v>No</v>
      </c>
      <c r="T1886" s="4" t="str">
        <f>VLOOKUP(A1888,'Medical Examinations'!$A$1:$J$2336,8,FALSE)</f>
        <v>Yes</v>
      </c>
      <c r="U1886" s="4" t="str">
        <f>VLOOKUP(A1886,'Medical Examinations'!$A$1:$J$2336,9,FALSE)</f>
        <v>Overweight</v>
      </c>
      <c r="V1886" s="4" t="str">
        <f>VLOOKUP(A1886,'Medical Examinations'!$A$1:$J$2336,10,FALSE)</f>
        <v>Normal</v>
      </c>
      <c r="W1886" s="4"/>
      <c r="X1886" s="4"/>
    </row>
    <row r="1887" spans="1:24" ht="15.75" thickBot="1" x14ac:dyDescent="0.3">
      <c r="A1887" s="4" t="s">
        <v>1922</v>
      </c>
      <c r="B1887" s="5">
        <v>1999</v>
      </c>
      <c r="C1887" s="4" t="s">
        <v>34</v>
      </c>
      <c r="D1887" s="5">
        <v>26</v>
      </c>
      <c r="E1887" s="5" t="str">
        <f>CONCATENATE(D1887," ",C1887," ",B1887)</f>
        <v>26 Aug 1999</v>
      </c>
      <c r="F1887" s="4" t="str">
        <f>IF(M1887&lt;=30,"20-30",IF(M1887&lt;=40,"31-40",IF(M1887&lt;=50,"41-50","51+")))</f>
        <v>20-30</v>
      </c>
      <c r="G1887" s="19">
        <v>22395.74</v>
      </c>
      <c r="H1887" s="4" t="s">
        <v>12</v>
      </c>
      <c r="I1887" s="4" t="s">
        <v>11</v>
      </c>
      <c r="J1887" s="4" t="s">
        <v>247</v>
      </c>
      <c r="K1887" s="4"/>
      <c r="L1887" s="4" t="str">
        <f>VLOOKUP(A1887,'Customer Names'!$A$2:$B$2336,2,FALSE)</f>
        <v>Finelli</v>
      </c>
      <c r="M1887" s="4">
        <f>DATEDIF(E1887,$K$2,"y")</f>
        <v>25</v>
      </c>
      <c r="N1887" s="4">
        <f>VLOOKUP(A1887,'Medical Examinations'!$A$2:$B$2336,2,FALSE)</f>
        <v>24.225000000000001</v>
      </c>
      <c r="O1887" s="4">
        <f>VLOOKUP(A1887,'Medical Examinations'!$A$1:$J$2336,3,FALSE)</f>
        <v>4.09</v>
      </c>
      <c r="P1887" s="4" t="str">
        <f>VLOOKUP(A1887,'Medical Examinations'!$A$1:$J$2336,4,FALSE)</f>
        <v>No</v>
      </c>
      <c r="Q1887" s="4" t="str">
        <f>VLOOKUP(A1887,'Medical Examinations'!$A$1:$J$2336,5,FALSE)</f>
        <v>No</v>
      </c>
      <c r="R1887" s="4">
        <f>VLOOKUP(A1887,'Medical Examinations'!$A$1:$J$2336,7,FALSE)</f>
        <v>0</v>
      </c>
      <c r="S1887" s="4" t="str">
        <f>VLOOKUP(A1887,'Medical Examinations'!$A$1:$J$2336,6,FALSE)</f>
        <v>No</v>
      </c>
      <c r="T1887" s="4" t="str">
        <f>VLOOKUP(A1889,'Medical Examinations'!$A$1:$J$2336,8,FALSE)</f>
        <v>Yes</v>
      </c>
      <c r="U1887" s="4" t="str">
        <f>VLOOKUP(A1887,'Medical Examinations'!$A$1:$J$2336,9,FALSE)</f>
        <v>Normal Weight</v>
      </c>
      <c r="V1887" s="4" t="str">
        <f>VLOOKUP(A1887,'Medical Examinations'!$A$1:$J$2336,10,FALSE)</f>
        <v>Normal</v>
      </c>
      <c r="W1887" s="4"/>
      <c r="X1887" s="4"/>
    </row>
    <row r="1888" spans="1:24" ht="15.75" thickBot="1" x14ac:dyDescent="0.3">
      <c r="A1888" s="4" t="s">
        <v>1923</v>
      </c>
      <c r="B1888" s="5">
        <v>1966</v>
      </c>
      <c r="C1888" s="4" t="s">
        <v>34</v>
      </c>
      <c r="D1888" s="5">
        <v>18</v>
      </c>
      <c r="E1888" s="5" t="str">
        <f>CONCATENATE(D1888," ",C1888," ",B1888)</f>
        <v>18 Aug 1966</v>
      </c>
      <c r="F1888" s="4" t="str">
        <f>IF(M1888&lt;=30,"20-30",IF(M1888&lt;=40,"31-40",IF(M1888&lt;=50,"41-50","51+")))</f>
        <v>51+</v>
      </c>
      <c r="G1888" s="19">
        <v>22412.65</v>
      </c>
      <c r="H1888" s="4" t="s">
        <v>12</v>
      </c>
      <c r="I1888" s="4" t="s">
        <v>12</v>
      </c>
      <c r="J1888" s="4" t="s">
        <v>276</v>
      </c>
      <c r="K1888" s="4"/>
      <c r="L1888" s="4" t="str">
        <f>VLOOKUP(A1888,'Customer Names'!$A$2:$B$2336,2,FALSE)</f>
        <v>Kelly</v>
      </c>
      <c r="M1888" s="4">
        <f>DATEDIF(E1888,$K$2,"y")</f>
        <v>58</v>
      </c>
      <c r="N1888" s="4">
        <f>VLOOKUP(A1888,'Medical Examinations'!$A$2:$B$2336,2,FALSE)</f>
        <v>19.95</v>
      </c>
      <c r="O1888" s="4">
        <f>VLOOKUP(A1888,'Medical Examinations'!$A$1:$J$2336,3,FALSE)</f>
        <v>4.29</v>
      </c>
      <c r="P1888" s="4" t="str">
        <f>VLOOKUP(A1888,'Medical Examinations'!$A$1:$J$2336,4,FALSE)</f>
        <v>Yes</v>
      </c>
      <c r="Q1888" s="4" t="str">
        <f>VLOOKUP(A1888,'Medical Examinations'!$A$1:$J$2336,5,FALSE)</f>
        <v>No</v>
      </c>
      <c r="R1888" s="4">
        <f>VLOOKUP(A1888,'Medical Examinations'!$A$1:$J$2336,7,FALSE)</f>
        <v>2</v>
      </c>
      <c r="S1888" s="4" t="str">
        <f>VLOOKUP(A1888,'Medical Examinations'!$A$1:$J$2336,6,FALSE)</f>
        <v>No</v>
      </c>
      <c r="T1888" s="4" t="str">
        <f>VLOOKUP(A1890,'Medical Examinations'!$A$1:$J$2336,8,FALSE)</f>
        <v>Yes</v>
      </c>
      <c r="U1888" s="4" t="str">
        <f>VLOOKUP(A1888,'Medical Examinations'!$A$1:$J$2336,9,FALSE)</f>
        <v>Normal Weight</v>
      </c>
      <c r="V1888" s="4" t="str">
        <f>VLOOKUP(A1888,'Medical Examinations'!$A$1:$J$2336,10,FALSE)</f>
        <v>Normal</v>
      </c>
      <c r="W1888" s="4"/>
      <c r="X1888" s="4"/>
    </row>
    <row r="1889" spans="1:24" ht="15.75" thickBot="1" x14ac:dyDescent="0.3">
      <c r="A1889" s="4" t="s">
        <v>1924</v>
      </c>
      <c r="B1889" s="5">
        <v>1983</v>
      </c>
      <c r="C1889" s="4" t="s">
        <v>30</v>
      </c>
      <c r="D1889" s="5">
        <v>21</v>
      </c>
      <c r="E1889" s="5" t="str">
        <f>CONCATENATE(D1889," ",C1889," ",B1889)</f>
        <v>21 Dec 1983</v>
      </c>
      <c r="F1889" s="4" t="str">
        <f>IF(M1889&lt;=30,"20-30",IF(M1889&lt;=40,"31-40",IF(M1889&lt;=50,"41-50","51+")))</f>
        <v>41-50</v>
      </c>
      <c r="G1889" s="19">
        <v>22462.04</v>
      </c>
      <c r="H1889" s="4" t="s">
        <v>12</v>
      </c>
      <c r="I1889" s="4" t="s">
        <v>16</v>
      </c>
      <c r="J1889" s="4" t="s">
        <v>166</v>
      </c>
      <c r="K1889" s="4"/>
      <c r="L1889" s="4" t="str">
        <f>VLOOKUP(A1889,'Customer Names'!$A$2:$B$2336,2,FALSE)</f>
        <v>Milani</v>
      </c>
      <c r="M1889" s="4">
        <f>DATEDIF(E1889,$K$2,"y")</f>
        <v>41</v>
      </c>
      <c r="N1889" s="4">
        <f>VLOOKUP(A1889,'Medical Examinations'!$A$2:$B$2336,2,FALSE)</f>
        <v>29.925000000000001</v>
      </c>
      <c r="O1889" s="4">
        <f>VLOOKUP(A1889,'Medical Examinations'!$A$1:$J$2336,3,FALSE)</f>
        <v>5.96</v>
      </c>
      <c r="P1889" s="4" t="str">
        <f>VLOOKUP(A1889,'Medical Examinations'!$A$1:$J$2336,4,FALSE)</f>
        <v>Yes</v>
      </c>
      <c r="Q1889" s="4" t="str">
        <f>VLOOKUP(A1889,'Medical Examinations'!$A$1:$J$2336,5,FALSE)</f>
        <v>No</v>
      </c>
      <c r="R1889" s="4">
        <f>VLOOKUP(A1889,'Medical Examinations'!$A$1:$J$2336,7,FALSE)</f>
        <v>1</v>
      </c>
      <c r="S1889" s="4" t="str">
        <f>VLOOKUP(A1889,'Medical Examinations'!$A$1:$J$2336,6,FALSE)</f>
        <v>Yes</v>
      </c>
      <c r="T1889" s="4" t="str">
        <f>VLOOKUP(A1891,'Medical Examinations'!$A$1:$J$2336,8,FALSE)</f>
        <v>No</v>
      </c>
      <c r="U1889" s="4" t="str">
        <f>VLOOKUP(A1889,'Medical Examinations'!$A$1:$J$2336,9,FALSE)</f>
        <v>Overweight</v>
      </c>
      <c r="V1889" s="4" t="str">
        <f>VLOOKUP(A1889,'Medical Examinations'!$A$1:$J$2336,10,FALSE)</f>
        <v>Prediabetes</v>
      </c>
      <c r="W1889" s="4"/>
      <c r="X1889" s="4"/>
    </row>
    <row r="1890" spans="1:24" ht="15.75" thickBot="1" x14ac:dyDescent="0.3">
      <c r="A1890" s="4" t="s">
        <v>1925</v>
      </c>
      <c r="B1890" s="5">
        <v>1979</v>
      </c>
      <c r="C1890" s="4" t="s">
        <v>15</v>
      </c>
      <c r="D1890" s="5">
        <v>14</v>
      </c>
      <c r="E1890" s="5" t="str">
        <f>CONCATENATE(D1890," ",C1890," ",B1890)</f>
        <v>14 Nov 1979</v>
      </c>
      <c r="F1890" s="4" t="str">
        <f>IF(M1890&lt;=30,"20-30",IF(M1890&lt;=40,"31-40",IF(M1890&lt;=50,"41-50","51+")))</f>
        <v>41-50</v>
      </c>
      <c r="G1890" s="19">
        <v>22478.6</v>
      </c>
      <c r="H1890" s="4" t="s">
        <v>12</v>
      </c>
      <c r="I1890" s="4" t="s">
        <v>11</v>
      </c>
      <c r="J1890" s="4" t="s">
        <v>42</v>
      </c>
      <c r="K1890" s="4"/>
      <c r="L1890" s="4" t="str">
        <f>VLOOKUP(A1890,'Customer Names'!$A$2:$B$2336,2,FALSE)</f>
        <v>Koopmans</v>
      </c>
      <c r="M1890" s="4">
        <f>DATEDIF(E1890,$K$2,"y")</f>
        <v>45</v>
      </c>
      <c r="N1890" s="4">
        <f>VLOOKUP(A1890,'Medical Examinations'!$A$2:$B$2336,2,FALSE)</f>
        <v>26.7</v>
      </c>
      <c r="O1890" s="4">
        <f>VLOOKUP(A1890,'Medical Examinations'!$A$1:$J$2336,3,FALSE)</f>
        <v>5.23</v>
      </c>
      <c r="P1890" s="4" t="str">
        <f>VLOOKUP(A1890,'Medical Examinations'!$A$1:$J$2336,4,FALSE)</f>
        <v>No</v>
      </c>
      <c r="Q1890" s="4" t="str">
        <f>VLOOKUP(A1890,'Medical Examinations'!$A$1:$J$2336,5,FALSE)</f>
        <v>No</v>
      </c>
      <c r="R1890" s="4">
        <f>VLOOKUP(A1890,'Medical Examinations'!$A$1:$J$2336,7,FALSE)</f>
        <v>1</v>
      </c>
      <c r="S1890" s="4" t="str">
        <f>VLOOKUP(A1890,'Medical Examinations'!$A$1:$J$2336,6,FALSE)</f>
        <v>Yes</v>
      </c>
      <c r="T1890" s="4" t="str">
        <f>VLOOKUP(A1892,'Medical Examinations'!$A$1:$J$2336,8,FALSE)</f>
        <v>No</v>
      </c>
      <c r="U1890" s="4" t="str">
        <f>VLOOKUP(A1890,'Medical Examinations'!$A$1:$J$2336,9,FALSE)</f>
        <v>Overweight</v>
      </c>
      <c r="V1890" s="4" t="str">
        <f>VLOOKUP(A1890,'Medical Examinations'!$A$1:$J$2336,10,FALSE)</f>
        <v>Normal</v>
      </c>
      <c r="W1890" s="4"/>
      <c r="X1890" s="4"/>
    </row>
    <row r="1891" spans="1:24" ht="15.75" thickBot="1" x14ac:dyDescent="0.3">
      <c r="A1891" s="4" t="s">
        <v>1926</v>
      </c>
      <c r="B1891" s="5">
        <v>2003</v>
      </c>
      <c r="C1891" s="4" t="s">
        <v>10</v>
      </c>
      <c r="D1891" s="5">
        <v>25</v>
      </c>
      <c r="E1891" s="5" t="str">
        <f>CONCATENATE(D1891," ",C1891," ",B1891)</f>
        <v>25 Jul 2003</v>
      </c>
      <c r="F1891" s="4" t="str">
        <f>IF(M1891&lt;=30,"20-30",IF(M1891&lt;=40,"31-40",IF(M1891&lt;=50,"41-50","51+")))</f>
        <v>20-30</v>
      </c>
      <c r="G1891" s="19">
        <v>22493.66</v>
      </c>
      <c r="H1891" s="4" t="s">
        <v>11</v>
      </c>
      <c r="I1891" s="4" t="s">
        <v>16</v>
      </c>
      <c r="J1891" s="4" t="s">
        <v>23</v>
      </c>
      <c r="K1891" s="4"/>
      <c r="L1891" s="4" t="str">
        <f>VLOOKUP(A1891,'Customer Names'!$A$2:$B$2336,2,FALSE)</f>
        <v>Crudale</v>
      </c>
      <c r="M1891" s="4">
        <f>DATEDIF(E1891,$K$2,"y")</f>
        <v>21</v>
      </c>
      <c r="N1891" s="4">
        <f>VLOOKUP(A1891,'Medical Examinations'!$A$2:$B$2336,2,FALSE)</f>
        <v>27.265000000000001</v>
      </c>
      <c r="O1891" s="4">
        <f>VLOOKUP(A1891,'Medical Examinations'!$A$1:$J$2336,3,FALSE)</f>
        <v>4.25</v>
      </c>
      <c r="P1891" s="4" t="str">
        <f>VLOOKUP(A1891,'Medical Examinations'!$A$1:$J$2336,4,FALSE)</f>
        <v>No</v>
      </c>
      <c r="Q1891" s="4" t="str">
        <f>VLOOKUP(A1891,'Medical Examinations'!$A$1:$J$2336,5,FALSE)</f>
        <v>No</v>
      </c>
      <c r="R1891" s="4">
        <f>VLOOKUP(A1891,'Medical Examinations'!$A$1:$J$2336,7,FALSE)</f>
        <v>1</v>
      </c>
      <c r="S1891" s="4" t="str">
        <f>VLOOKUP(A1891,'Medical Examinations'!$A$1:$J$2336,6,FALSE)</f>
        <v>Yes</v>
      </c>
      <c r="T1891" s="4" t="str">
        <f>VLOOKUP(A1893,'Medical Examinations'!$A$1:$J$2336,8,FALSE)</f>
        <v>Yes</v>
      </c>
      <c r="U1891" s="4" t="str">
        <f>VLOOKUP(A1891,'Medical Examinations'!$A$1:$J$2336,9,FALSE)</f>
        <v>Overweight</v>
      </c>
      <c r="V1891" s="4" t="str">
        <f>VLOOKUP(A1891,'Medical Examinations'!$A$1:$J$2336,10,FALSE)</f>
        <v>Normal</v>
      </c>
      <c r="W1891" s="4"/>
      <c r="X1891" s="4"/>
    </row>
    <row r="1892" spans="1:24" ht="15.75" thickBot="1" x14ac:dyDescent="0.3">
      <c r="A1892" s="4" t="s">
        <v>1927</v>
      </c>
      <c r="B1892" s="5">
        <v>1970</v>
      </c>
      <c r="C1892" s="4" t="s">
        <v>15</v>
      </c>
      <c r="D1892" s="5">
        <v>9</v>
      </c>
      <c r="E1892" s="5" t="str">
        <f>CONCATENATE(D1892," ",C1892," ",B1892)</f>
        <v>9 Nov 1970</v>
      </c>
      <c r="F1892" s="4" t="str">
        <f>IF(M1892&lt;=30,"20-30",IF(M1892&lt;=40,"31-40",IF(M1892&lt;=50,"41-50","51+")))</f>
        <v>51+</v>
      </c>
      <c r="G1892" s="19">
        <v>23045.57</v>
      </c>
      <c r="H1892" s="4" t="s">
        <v>11</v>
      </c>
      <c r="I1892" s="4" t="s">
        <v>11</v>
      </c>
      <c r="J1892" s="4" t="s">
        <v>247</v>
      </c>
      <c r="K1892" s="4"/>
      <c r="L1892" s="4" t="str">
        <f>VLOOKUP(A1892,'Customer Names'!$A$2:$B$2336,2,FALSE)</f>
        <v>Zirdok</v>
      </c>
      <c r="M1892" s="4">
        <f>DATEDIF(E1892,$K$2,"y")</f>
        <v>54</v>
      </c>
      <c r="N1892" s="4">
        <f>VLOOKUP(A1892,'Medical Examinations'!$A$2:$B$2336,2,FALSE)</f>
        <v>30.875</v>
      </c>
      <c r="O1892" s="4">
        <f>VLOOKUP(A1892,'Medical Examinations'!$A$1:$J$2336,3,FALSE)</f>
        <v>10.97</v>
      </c>
      <c r="P1892" s="4" t="str">
        <f>VLOOKUP(A1892,'Medical Examinations'!$A$1:$J$2336,4,FALSE)</f>
        <v>Yes</v>
      </c>
      <c r="Q1892" s="4" t="str">
        <f>VLOOKUP(A1892,'Medical Examinations'!$A$1:$J$2336,5,FALSE)</f>
        <v>No</v>
      </c>
      <c r="R1892" s="4">
        <f>VLOOKUP(A1892,'Medical Examinations'!$A$1:$J$2336,7,FALSE)</f>
        <v>2</v>
      </c>
      <c r="S1892" s="4" t="str">
        <f>VLOOKUP(A1892,'Medical Examinations'!$A$1:$J$2336,6,FALSE)</f>
        <v>No</v>
      </c>
      <c r="T1892" s="4" t="str">
        <f>VLOOKUP(A1894,'Medical Examinations'!$A$1:$J$2336,8,FALSE)</f>
        <v>No</v>
      </c>
      <c r="U1892" s="4" t="str">
        <f>VLOOKUP(A1892,'Medical Examinations'!$A$1:$J$2336,9,FALSE)</f>
        <v>Obesity</v>
      </c>
      <c r="V1892" s="4" t="str">
        <f>VLOOKUP(A1892,'Medical Examinations'!$A$1:$J$2336,10,FALSE)</f>
        <v>Diabetes</v>
      </c>
      <c r="W1892" s="4"/>
      <c r="X1892" s="4"/>
    </row>
    <row r="1893" spans="1:24" ht="15.75" thickBot="1" x14ac:dyDescent="0.3">
      <c r="A1893" s="4" t="s">
        <v>1928</v>
      </c>
      <c r="B1893" s="5">
        <v>1975</v>
      </c>
      <c r="C1893" s="4" t="s">
        <v>20</v>
      </c>
      <c r="D1893" s="5">
        <v>9</v>
      </c>
      <c r="E1893" s="5" t="str">
        <f>CONCATENATE(D1893," ",C1893," ",B1893)</f>
        <v>9 Sep 1975</v>
      </c>
      <c r="F1893" s="4" t="str">
        <f>IF(M1893&lt;=30,"20-30",IF(M1893&lt;=40,"31-40",IF(M1893&lt;=50,"41-50","51+")))</f>
        <v>41-50</v>
      </c>
      <c r="G1893" s="19">
        <v>23065.42</v>
      </c>
      <c r="H1893" s="4" t="s">
        <v>11</v>
      </c>
      <c r="I1893" s="4" t="s">
        <v>11</v>
      </c>
      <c r="J1893" s="4" t="s">
        <v>13</v>
      </c>
      <c r="K1893" s="4"/>
      <c r="L1893" s="4" t="str">
        <f>VLOOKUP(A1893,'Customer Names'!$A$2:$B$2336,2,FALSE)</f>
        <v>Nielsen</v>
      </c>
      <c r="M1893" s="4">
        <f>DATEDIF(E1893,$K$2,"y")</f>
        <v>49</v>
      </c>
      <c r="N1893" s="4">
        <f>VLOOKUP(A1893,'Medical Examinations'!$A$2:$B$2336,2,FALSE)</f>
        <v>27.83</v>
      </c>
      <c r="O1893" s="4">
        <f>VLOOKUP(A1893,'Medical Examinations'!$A$1:$J$2336,3,FALSE)</f>
        <v>9.1999999999999993</v>
      </c>
      <c r="P1893" s="4" t="str">
        <f>VLOOKUP(A1893,'Medical Examinations'!$A$1:$J$2336,4,FALSE)</f>
        <v>Yes</v>
      </c>
      <c r="Q1893" s="4" t="str">
        <f>VLOOKUP(A1893,'Medical Examinations'!$A$1:$J$2336,5,FALSE)</f>
        <v>No</v>
      </c>
      <c r="R1893" s="4">
        <f>VLOOKUP(A1893,'Medical Examinations'!$A$1:$J$2336,7,FALSE)</f>
        <v>1</v>
      </c>
      <c r="S1893" s="4" t="str">
        <f>VLOOKUP(A1893,'Medical Examinations'!$A$1:$J$2336,6,FALSE)</f>
        <v>No</v>
      </c>
      <c r="T1893" s="4" t="str">
        <f>VLOOKUP(A1895,'Medical Examinations'!$A$1:$J$2336,8,FALSE)</f>
        <v>No</v>
      </c>
      <c r="U1893" s="4" t="str">
        <f>VLOOKUP(A1893,'Medical Examinations'!$A$1:$J$2336,9,FALSE)</f>
        <v>Overweight</v>
      </c>
      <c r="V1893" s="4" t="str">
        <f>VLOOKUP(A1893,'Medical Examinations'!$A$1:$J$2336,10,FALSE)</f>
        <v>Diabetes</v>
      </c>
      <c r="W1893" s="4"/>
      <c r="X1893" s="4"/>
    </row>
    <row r="1894" spans="1:24" ht="15.75" thickBot="1" x14ac:dyDescent="0.3">
      <c r="A1894" s="4" t="s">
        <v>1929</v>
      </c>
      <c r="B1894" s="5">
        <v>2003</v>
      </c>
      <c r="C1894" s="4" t="s">
        <v>30</v>
      </c>
      <c r="D1894" s="5">
        <v>14</v>
      </c>
      <c r="E1894" s="5" t="str">
        <f>CONCATENATE(D1894," ",C1894," ",B1894)</f>
        <v>14 Dec 2003</v>
      </c>
      <c r="F1894" s="4" t="str">
        <f>IF(M1894&lt;=30,"20-30",IF(M1894&lt;=40,"31-40",IF(M1894&lt;=50,"41-50","51+")))</f>
        <v>20-30</v>
      </c>
      <c r="G1894" s="19">
        <v>23082.959999999999</v>
      </c>
      <c r="H1894" s="4" t="s">
        <v>11</v>
      </c>
      <c r="I1894" s="4" t="s">
        <v>11</v>
      </c>
      <c r="J1894" s="4" t="s">
        <v>42</v>
      </c>
      <c r="K1894" s="4"/>
      <c r="L1894" s="4" t="str">
        <f>VLOOKUP(A1894,'Customer Names'!$A$2:$B$2336,2,FALSE)</f>
        <v>Lee</v>
      </c>
      <c r="M1894" s="4">
        <f>DATEDIF(E1894,$K$2,"y")</f>
        <v>21</v>
      </c>
      <c r="N1894" s="4">
        <f>VLOOKUP(A1894,'Medical Examinations'!$A$2:$B$2336,2,FALSE)</f>
        <v>33.1</v>
      </c>
      <c r="O1894" s="4">
        <f>VLOOKUP(A1894,'Medical Examinations'!$A$1:$J$2336,3,FALSE)</f>
        <v>5.52</v>
      </c>
      <c r="P1894" s="4" t="str">
        <f>VLOOKUP(A1894,'Medical Examinations'!$A$1:$J$2336,4,FALSE)</f>
        <v>No</v>
      </c>
      <c r="Q1894" s="4" t="str">
        <f>VLOOKUP(A1894,'Medical Examinations'!$A$1:$J$2336,5,FALSE)</f>
        <v>No</v>
      </c>
      <c r="R1894" s="4">
        <f>VLOOKUP(A1894,'Medical Examinations'!$A$1:$J$2336,7,FALSE)</f>
        <v>1</v>
      </c>
      <c r="S1894" s="4" t="str">
        <f>VLOOKUP(A1894,'Medical Examinations'!$A$1:$J$2336,6,FALSE)</f>
        <v>Yes</v>
      </c>
      <c r="T1894" s="4" t="str">
        <f>VLOOKUP(A1896,'Medical Examinations'!$A$1:$J$2336,8,FALSE)</f>
        <v>Yes</v>
      </c>
      <c r="U1894" s="4" t="str">
        <f>VLOOKUP(A1894,'Medical Examinations'!$A$1:$J$2336,9,FALSE)</f>
        <v>Obesity</v>
      </c>
      <c r="V1894" s="4" t="str">
        <f>VLOOKUP(A1894,'Medical Examinations'!$A$1:$J$2336,10,FALSE)</f>
        <v>Normal</v>
      </c>
      <c r="W1894" s="4"/>
      <c r="X1894" s="4"/>
    </row>
    <row r="1895" spans="1:24" ht="15.75" thickBot="1" x14ac:dyDescent="0.3">
      <c r="A1895" s="4" t="s">
        <v>1930</v>
      </c>
      <c r="B1895" s="5">
        <v>1997</v>
      </c>
      <c r="C1895" s="4" t="s">
        <v>34</v>
      </c>
      <c r="D1895" s="5">
        <v>7</v>
      </c>
      <c r="E1895" s="5" t="str">
        <f>CONCATENATE(D1895," ",C1895," ",B1895)</f>
        <v>7 Aug 1997</v>
      </c>
      <c r="F1895" s="4" t="str">
        <f>IF(M1895&lt;=30,"20-30",IF(M1895&lt;=40,"31-40",IF(M1895&lt;=50,"41-50","51+")))</f>
        <v>20-30</v>
      </c>
      <c r="G1895" s="19">
        <v>23241.47</v>
      </c>
      <c r="H1895" s="4" t="s">
        <v>11</v>
      </c>
      <c r="I1895" s="4" t="s">
        <v>12</v>
      </c>
      <c r="J1895" s="4" t="s">
        <v>170</v>
      </c>
      <c r="K1895" s="4"/>
      <c r="L1895" s="4" t="str">
        <f>VLOOKUP(A1895,'Customer Names'!$A$2:$B$2336,2,FALSE)</f>
        <v>Speight</v>
      </c>
      <c r="M1895" s="4">
        <f>DATEDIF(E1895,$K$2,"y")</f>
        <v>27</v>
      </c>
      <c r="N1895" s="4">
        <f>VLOOKUP(A1895,'Medical Examinations'!$A$2:$B$2336,2,FALSE)</f>
        <v>24.984999999999999</v>
      </c>
      <c r="O1895" s="4">
        <f>VLOOKUP(A1895,'Medical Examinations'!$A$1:$J$2336,3,FALSE)</f>
        <v>4.43</v>
      </c>
      <c r="P1895" s="4" t="str">
        <f>VLOOKUP(A1895,'Medical Examinations'!$A$1:$J$2336,4,FALSE)</f>
        <v>Yes</v>
      </c>
      <c r="Q1895" s="4" t="str">
        <f>VLOOKUP(A1895,'Medical Examinations'!$A$1:$J$2336,5,FALSE)</f>
        <v>No</v>
      </c>
      <c r="R1895" s="4">
        <f>VLOOKUP(A1895,'Medical Examinations'!$A$1:$J$2336,7,FALSE)</f>
        <v>1</v>
      </c>
      <c r="S1895" s="4" t="str">
        <f>VLOOKUP(A1895,'Medical Examinations'!$A$1:$J$2336,6,FALSE)</f>
        <v>Yes</v>
      </c>
      <c r="T1895" s="4" t="str">
        <f>VLOOKUP(A1897,'Medical Examinations'!$A$1:$J$2336,8,FALSE)</f>
        <v>No</v>
      </c>
      <c r="U1895" s="4" t="str">
        <f>VLOOKUP(A1895,'Medical Examinations'!$A$1:$J$2336,9,FALSE)</f>
        <v>Normal Weight</v>
      </c>
      <c r="V1895" s="4" t="str">
        <f>VLOOKUP(A1895,'Medical Examinations'!$A$1:$J$2336,10,FALSE)</f>
        <v>Normal</v>
      </c>
      <c r="W1895" s="4"/>
      <c r="X1895" s="4"/>
    </row>
    <row r="1896" spans="1:24" ht="15.75" thickBot="1" x14ac:dyDescent="0.3">
      <c r="A1896" s="4" t="s">
        <v>1931</v>
      </c>
      <c r="B1896" s="5">
        <v>1969</v>
      </c>
      <c r="C1896" s="4" t="s">
        <v>15</v>
      </c>
      <c r="D1896" s="5">
        <v>14</v>
      </c>
      <c r="E1896" s="5" t="str">
        <f>CONCATENATE(D1896," ",C1896," ",B1896)</f>
        <v>14 Nov 1969</v>
      </c>
      <c r="F1896" s="4" t="str">
        <f>IF(M1896&lt;=30,"20-30",IF(M1896&lt;=40,"31-40",IF(M1896&lt;=50,"41-50","51+")))</f>
        <v>51+</v>
      </c>
      <c r="G1896" s="19">
        <v>23244.79</v>
      </c>
      <c r="H1896" s="4" t="s">
        <v>11</v>
      </c>
      <c r="I1896" s="4" t="s">
        <v>12</v>
      </c>
      <c r="J1896" s="4" t="s">
        <v>13</v>
      </c>
      <c r="K1896" s="4"/>
      <c r="L1896" s="4" t="str">
        <f>VLOOKUP(A1896,'Customer Names'!$A$2:$B$2336,2,FALSE)</f>
        <v>Sandahl</v>
      </c>
      <c r="M1896" s="4">
        <f>DATEDIF(E1896,$K$2,"y")</f>
        <v>55</v>
      </c>
      <c r="N1896" s="4">
        <f>VLOOKUP(A1896,'Medical Examinations'!$A$2:$B$2336,2,FALSE)</f>
        <v>22.88</v>
      </c>
      <c r="O1896" s="4">
        <f>VLOOKUP(A1896,'Medical Examinations'!$A$1:$J$2336,3,FALSE)</f>
        <v>5.71</v>
      </c>
      <c r="P1896" s="4" t="str">
        <f>VLOOKUP(A1896,'Medical Examinations'!$A$1:$J$2336,4,FALSE)</f>
        <v>Yes</v>
      </c>
      <c r="Q1896" s="4" t="str">
        <f>VLOOKUP(A1896,'Medical Examinations'!$A$1:$J$2336,5,FALSE)</f>
        <v>No</v>
      </c>
      <c r="R1896" s="4">
        <f>VLOOKUP(A1896,'Medical Examinations'!$A$1:$J$2336,7,FALSE)</f>
        <v>1</v>
      </c>
      <c r="S1896" s="4" t="str">
        <f>VLOOKUP(A1896,'Medical Examinations'!$A$1:$J$2336,6,FALSE)</f>
        <v>Yes</v>
      </c>
      <c r="T1896" s="4" t="str">
        <f>VLOOKUP(A1898,'Medical Examinations'!$A$1:$J$2336,8,FALSE)</f>
        <v>Yes</v>
      </c>
      <c r="U1896" s="4" t="str">
        <f>VLOOKUP(A1896,'Medical Examinations'!$A$1:$J$2336,9,FALSE)</f>
        <v>Normal Weight</v>
      </c>
      <c r="V1896" s="4" t="str">
        <f>VLOOKUP(A1896,'Medical Examinations'!$A$1:$J$2336,10,FALSE)</f>
        <v>Prediabetes</v>
      </c>
      <c r="W1896" s="4"/>
      <c r="X1896" s="4"/>
    </row>
    <row r="1897" spans="1:24" ht="15.75" thickBot="1" x14ac:dyDescent="0.3">
      <c r="A1897" s="4" t="s">
        <v>1932</v>
      </c>
      <c r="B1897" s="5">
        <v>1994</v>
      </c>
      <c r="C1897" s="4" t="s">
        <v>36</v>
      </c>
      <c r="D1897" s="5">
        <v>3</v>
      </c>
      <c r="E1897" s="5" t="str">
        <f>CONCATENATE(D1897," ",C1897," ",B1897)</f>
        <v>3 Oct 1994</v>
      </c>
      <c r="F1897" s="4" t="str">
        <f>IF(M1897&lt;=30,"20-30",IF(M1897&lt;=40,"31-40",IF(M1897&lt;=50,"41-50","51+")))</f>
        <v>20-30</v>
      </c>
      <c r="G1897" s="19">
        <v>23288.93</v>
      </c>
      <c r="H1897" s="4" t="s">
        <v>11</v>
      </c>
      <c r="I1897" s="4" t="s">
        <v>12</v>
      </c>
      <c r="J1897" s="4" t="s">
        <v>247</v>
      </c>
      <c r="K1897" s="4"/>
      <c r="L1897" s="4" t="str">
        <f>VLOOKUP(A1897,'Customer Names'!$A$2:$B$2336,2,FALSE)</f>
        <v>Bukowski</v>
      </c>
      <c r="M1897" s="4">
        <f>DATEDIF(E1897,$K$2,"y")</f>
        <v>30</v>
      </c>
      <c r="N1897" s="4">
        <f>VLOOKUP(A1897,'Medical Examinations'!$A$2:$B$2336,2,FALSE)</f>
        <v>24.32</v>
      </c>
      <c r="O1897" s="4">
        <f>VLOOKUP(A1897,'Medical Examinations'!$A$1:$J$2336,3,FALSE)</f>
        <v>6.39</v>
      </c>
      <c r="P1897" s="4" t="str">
        <f>VLOOKUP(A1897,'Medical Examinations'!$A$1:$J$2336,4,FALSE)</f>
        <v>No</v>
      </c>
      <c r="Q1897" s="4" t="str">
        <f>VLOOKUP(A1897,'Medical Examinations'!$A$1:$J$2336,5,FALSE)</f>
        <v>No</v>
      </c>
      <c r="R1897" s="4">
        <f>VLOOKUP(A1897,'Medical Examinations'!$A$1:$J$2336,7,FALSE)</f>
        <v>0</v>
      </c>
      <c r="S1897" s="4" t="str">
        <f>VLOOKUP(A1897,'Medical Examinations'!$A$1:$J$2336,6,FALSE)</f>
        <v>No</v>
      </c>
      <c r="T1897" s="4" t="str">
        <f>VLOOKUP(A1899,'Medical Examinations'!$A$1:$J$2336,8,FALSE)</f>
        <v>Yes</v>
      </c>
      <c r="U1897" s="4" t="str">
        <f>VLOOKUP(A1897,'Medical Examinations'!$A$1:$J$2336,9,FALSE)</f>
        <v>Normal Weight</v>
      </c>
      <c r="V1897" s="4" t="str">
        <f>VLOOKUP(A1897,'Medical Examinations'!$A$1:$J$2336,10,FALSE)</f>
        <v>Prediabetes</v>
      </c>
      <c r="W1897" s="4"/>
      <c r="X1897" s="4"/>
    </row>
    <row r="1898" spans="1:24" ht="15.75" thickBot="1" x14ac:dyDescent="0.3">
      <c r="A1898" s="4" t="s">
        <v>1933</v>
      </c>
      <c r="B1898" s="5">
        <v>1973</v>
      </c>
      <c r="C1898" s="4" t="s">
        <v>36</v>
      </c>
      <c r="D1898" s="5">
        <v>22</v>
      </c>
      <c r="E1898" s="5" t="str">
        <f>CONCATENATE(D1898," ",C1898," ",B1898)</f>
        <v>22 Oct 1973</v>
      </c>
      <c r="F1898" s="4" t="str">
        <f>IF(M1898&lt;=30,"20-30",IF(M1898&lt;=40,"31-40",IF(M1898&lt;=50,"41-50","51+")))</f>
        <v>51+</v>
      </c>
      <c r="G1898" s="19">
        <v>23306.55</v>
      </c>
      <c r="H1898" s="4" t="s">
        <v>11</v>
      </c>
      <c r="I1898" s="4" t="s">
        <v>11</v>
      </c>
      <c r="J1898" s="4" t="s">
        <v>42</v>
      </c>
      <c r="K1898" s="4"/>
      <c r="L1898" s="4" t="str">
        <f>VLOOKUP(A1898,'Customer Names'!$A$2:$B$2336,2,FALSE)</f>
        <v>Frash</v>
      </c>
      <c r="M1898" s="4">
        <f>DATEDIF(E1898,$K$2,"y")</f>
        <v>51</v>
      </c>
      <c r="N1898" s="4">
        <f>VLOOKUP(A1898,'Medical Examinations'!$A$2:$B$2336,2,FALSE)</f>
        <v>25.6</v>
      </c>
      <c r="O1898" s="4">
        <f>VLOOKUP(A1898,'Medical Examinations'!$A$1:$J$2336,3,FALSE)</f>
        <v>10.5</v>
      </c>
      <c r="P1898" s="4" t="str">
        <f>VLOOKUP(A1898,'Medical Examinations'!$A$1:$J$2336,4,FALSE)</f>
        <v>No</v>
      </c>
      <c r="Q1898" s="4" t="str">
        <f>VLOOKUP(A1898,'Medical Examinations'!$A$1:$J$2336,5,FALSE)</f>
        <v>No</v>
      </c>
      <c r="R1898" s="4">
        <f>VLOOKUP(A1898,'Medical Examinations'!$A$1:$J$2336,7,FALSE)</f>
        <v>2</v>
      </c>
      <c r="S1898" s="4" t="str">
        <f>VLOOKUP(A1898,'Medical Examinations'!$A$1:$J$2336,6,FALSE)</f>
        <v>No</v>
      </c>
      <c r="T1898" s="4" t="str">
        <f>VLOOKUP(A1900,'Medical Examinations'!$A$1:$J$2336,8,FALSE)</f>
        <v>No</v>
      </c>
      <c r="U1898" s="4" t="str">
        <f>VLOOKUP(A1898,'Medical Examinations'!$A$1:$J$2336,9,FALSE)</f>
        <v>Overweight</v>
      </c>
      <c r="V1898" s="4" t="str">
        <f>VLOOKUP(A1898,'Medical Examinations'!$A$1:$J$2336,10,FALSE)</f>
        <v>Diabetes</v>
      </c>
      <c r="W1898" s="4"/>
      <c r="X1898" s="4"/>
    </row>
    <row r="1899" spans="1:24" ht="15.75" thickBot="1" x14ac:dyDescent="0.3">
      <c r="A1899" s="4" t="s">
        <v>1934</v>
      </c>
      <c r="B1899" s="5">
        <v>1975</v>
      </c>
      <c r="C1899" s="4" t="s">
        <v>15</v>
      </c>
      <c r="D1899" s="5">
        <v>13</v>
      </c>
      <c r="E1899" s="5" t="str">
        <f>CONCATENATE(D1899," ",C1899," ",B1899)</f>
        <v>13 Nov 1975</v>
      </c>
      <c r="F1899" s="4" t="str">
        <f>IF(M1899&lt;=30,"20-30",IF(M1899&lt;=40,"31-40",IF(M1899&lt;=50,"41-50","51+")))</f>
        <v>41-50</v>
      </c>
      <c r="G1899" s="19">
        <v>23401.31</v>
      </c>
      <c r="H1899" s="4" t="s">
        <v>11</v>
      </c>
      <c r="I1899" s="4" t="s">
        <v>12</v>
      </c>
      <c r="J1899" s="4" t="s">
        <v>247</v>
      </c>
      <c r="K1899" s="4"/>
      <c r="L1899" s="4" t="str">
        <f>VLOOKUP(A1899,'Customer Names'!$A$2:$B$2336,2,FALSE)</f>
        <v>Sekaquaptewa</v>
      </c>
      <c r="M1899" s="4">
        <f>DATEDIF(E1899,$K$2,"y")</f>
        <v>49</v>
      </c>
      <c r="N1899" s="4">
        <f>VLOOKUP(A1899,'Medical Examinations'!$A$2:$B$2336,2,FALSE)</f>
        <v>26.125</v>
      </c>
      <c r="O1899" s="4">
        <f>VLOOKUP(A1899,'Medical Examinations'!$A$1:$J$2336,3,FALSE)</f>
        <v>8.56</v>
      </c>
      <c r="P1899" s="4" t="str">
        <f>VLOOKUP(A1899,'Medical Examinations'!$A$1:$J$2336,4,FALSE)</f>
        <v>Yes</v>
      </c>
      <c r="Q1899" s="4" t="str">
        <f>VLOOKUP(A1899,'Medical Examinations'!$A$1:$J$2336,5,FALSE)</f>
        <v>No</v>
      </c>
      <c r="R1899" s="4">
        <f>VLOOKUP(A1899,'Medical Examinations'!$A$1:$J$2336,7,FALSE)</f>
        <v>1</v>
      </c>
      <c r="S1899" s="4" t="str">
        <f>VLOOKUP(A1899,'Medical Examinations'!$A$1:$J$2336,6,FALSE)</f>
        <v>No</v>
      </c>
      <c r="T1899" s="4" t="str">
        <f>VLOOKUP(A1901,'Medical Examinations'!$A$1:$J$2336,8,FALSE)</f>
        <v>Yes</v>
      </c>
      <c r="U1899" s="4" t="str">
        <f>VLOOKUP(A1899,'Medical Examinations'!$A$1:$J$2336,9,FALSE)</f>
        <v>Overweight</v>
      </c>
      <c r="V1899" s="4" t="str">
        <f>VLOOKUP(A1899,'Medical Examinations'!$A$1:$J$2336,10,FALSE)</f>
        <v>Diabetes</v>
      </c>
      <c r="W1899" s="4"/>
      <c r="X1899" s="4"/>
    </row>
    <row r="1900" spans="1:24" ht="15.75" thickBot="1" x14ac:dyDescent="0.3">
      <c r="A1900" s="4" t="s">
        <v>1935</v>
      </c>
      <c r="B1900" s="5">
        <v>1983</v>
      </c>
      <c r="C1900" s="4" t="s">
        <v>34</v>
      </c>
      <c r="D1900" s="5">
        <v>26</v>
      </c>
      <c r="E1900" s="5" t="str">
        <f>CONCATENATE(D1900," ",C1900," ",B1900)</f>
        <v>26 Aug 1983</v>
      </c>
      <c r="F1900" s="4" t="str">
        <f>IF(M1900&lt;=30,"20-30",IF(M1900&lt;=40,"31-40",IF(M1900&lt;=50,"41-50","51+")))</f>
        <v>41-50</v>
      </c>
      <c r="G1900" s="19">
        <v>23563.02</v>
      </c>
      <c r="H1900" s="4" t="s">
        <v>11</v>
      </c>
      <c r="I1900" s="4" t="s">
        <v>11</v>
      </c>
      <c r="J1900" s="4" t="s">
        <v>13</v>
      </c>
      <c r="K1900" s="4"/>
      <c r="L1900" s="4" t="str">
        <f>VLOOKUP(A1900,'Customer Names'!$A$2:$B$2336,2,FALSE)</f>
        <v>Laurie</v>
      </c>
      <c r="M1900" s="4">
        <f>DATEDIF(E1900,$K$2,"y")</f>
        <v>41</v>
      </c>
      <c r="N1900" s="4">
        <f>VLOOKUP(A1900,'Medical Examinations'!$A$2:$B$2336,2,FALSE)</f>
        <v>34.1</v>
      </c>
      <c r="O1900" s="4">
        <f>VLOOKUP(A1900,'Medical Examinations'!$A$1:$J$2336,3,FALSE)</f>
        <v>4.01</v>
      </c>
      <c r="P1900" s="4" t="str">
        <f>VLOOKUP(A1900,'Medical Examinations'!$A$1:$J$2336,4,FALSE)</f>
        <v>Yes</v>
      </c>
      <c r="Q1900" s="4" t="str">
        <f>VLOOKUP(A1900,'Medical Examinations'!$A$1:$J$2336,5,FALSE)</f>
        <v>No</v>
      </c>
      <c r="R1900" s="4">
        <f>VLOOKUP(A1900,'Medical Examinations'!$A$1:$J$2336,7,FALSE)</f>
        <v>1</v>
      </c>
      <c r="S1900" s="4" t="str">
        <f>VLOOKUP(A1900,'Medical Examinations'!$A$1:$J$2336,6,FALSE)</f>
        <v>Yes</v>
      </c>
      <c r="T1900" s="4" t="str">
        <f>VLOOKUP(A1902,'Medical Examinations'!$A$1:$J$2336,8,FALSE)</f>
        <v>Yes</v>
      </c>
      <c r="U1900" s="4" t="str">
        <f>VLOOKUP(A1900,'Medical Examinations'!$A$1:$J$2336,9,FALSE)</f>
        <v>Obesity</v>
      </c>
      <c r="V1900" s="4" t="str">
        <f>VLOOKUP(A1900,'Medical Examinations'!$A$1:$J$2336,10,FALSE)</f>
        <v>Normal</v>
      </c>
      <c r="W1900" s="4"/>
      <c r="X1900" s="4"/>
    </row>
    <row r="1901" spans="1:24" ht="15.75" thickBot="1" x14ac:dyDescent="0.3">
      <c r="A1901" s="4" t="s">
        <v>1936</v>
      </c>
      <c r="B1901" s="5">
        <v>1974</v>
      </c>
      <c r="C1901" s="4" t="s">
        <v>18</v>
      </c>
      <c r="D1901" s="5">
        <v>2</v>
      </c>
      <c r="E1901" s="5" t="str">
        <f>CONCATENATE(D1901," ",C1901," ",B1901)</f>
        <v>2 Jun 1974</v>
      </c>
      <c r="F1901" s="4" t="str">
        <f>IF(M1901&lt;=30,"20-30",IF(M1901&lt;=40,"31-40",IF(M1901&lt;=50,"41-50","51+")))</f>
        <v>41-50</v>
      </c>
      <c r="G1901" s="19">
        <v>23568.27</v>
      </c>
      <c r="H1901" s="4" t="s">
        <v>11</v>
      </c>
      <c r="I1901" s="4" t="s">
        <v>11</v>
      </c>
      <c r="J1901" s="4" t="s">
        <v>42</v>
      </c>
      <c r="K1901" s="4"/>
      <c r="L1901" s="4" t="str">
        <f>VLOOKUP(A1901,'Customer Names'!$A$2:$B$2336,2,FALSE)</f>
        <v>Mercier</v>
      </c>
      <c r="M1901" s="4">
        <f>DATEDIF(E1901,$K$2,"y")</f>
        <v>50</v>
      </c>
      <c r="N1901" s="4">
        <f>VLOOKUP(A1901,'Medical Examinations'!$A$2:$B$2336,2,FALSE)</f>
        <v>28</v>
      </c>
      <c r="O1901" s="4">
        <f>VLOOKUP(A1901,'Medical Examinations'!$A$1:$J$2336,3,FALSE)</f>
        <v>10.52</v>
      </c>
      <c r="P1901" s="4" t="str">
        <f>VLOOKUP(A1901,'Medical Examinations'!$A$1:$J$2336,4,FALSE)</f>
        <v>No</v>
      </c>
      <c r="Q1901" s="4" t="str">
        <f>VLOOKUP(A1901,'Medical Examinations'!$A$1:$J$2336,5,FALSE)</f>
        <v>No</v>
      </c>
      <c r="R1901" s="4">
        <f>VLOOKUP(A1901,'Medical Examinations'!$A$1:$J$2336,7,FALSE)</f>
        <v>0</v>
      </c>
      <c r="S1901" s="4" t="str">
        <f>VLOOKUP(A1901,'Medical Examinations'!$A$1:$J$2336,6,FALSE)</f>
        <v>No</v>
      </c>
      <c r="T1901" s="4" t="str">
        <f>VLOOKUP(A1903,'Medical Examinations'!$A$1:$J$2336,8,FALSE)</f>
        <v>Yes</v>
      </c>
      <c r="U1901" s="4" t="str">
        <f>VLOOKUP(A1901,'Medical Examinations'!$A$1:$J$2336,9,FALSE)</f>
        <v>Overweight</v>
      </c>
      <c r="V1901" s="4" t="str">
        <f>VLOOKUP(A1901,'Medical Examinations'!$A$1:$J$2336,10,FALSE)</f>
        <v>Diabetes</v>
      </c>
      <c r="W1901" s="4"/>
      <c r="X1901" s="4"/>
    </row>
    <row r="1902" spans="1:24" ht="15.75" thickBot="1" x14ac:dyDescent="0.3">
      <c r="A1902" s="4" t="s">
        <v>1937</v>
      </c>
      <c r="B1902" s="5">
        <v>1973</v>
      </c>
      <c r="C1902" s="4" t="s">
        <v>18</v>
      </c>
      <c r="D1902" s="5">
        <v>27</v>
      </c>
      <c r="E1902" s="5" t="str">
        <f>CONCATENATE(D1902," ",C1902," ",B1902)</f>
        <v>27 Jun 1973</v>
      </c>
      <c r="F1902" s="4" t="str">
        <f>IF(M1902&lt;=30,"20-30",IF(M1902&lt;=40,"31-40",IF(M1902&lt;=50,"41-50","51+")))</f>
        <v>51+</v>
      </c>
      <c r="G1902" s="19">
        <v>23807.24</v>
      </c>
      <c r="H1902" s="4" t="s">
        <v>11</v>
      </c>
      <c r="I1902" s="4" t="s">
        <v>12</v>
      </c>
      <c r="J1902" s="4" t="s">
        <v>23</v>
      </c>
      <c r="K1902" s="4"/>
      <c r="L1902" s="4" t="str">
        <f>VLOOKUP(A1902,'Customer Names'!$A$2:$B$2336,2,FALSE)</f>
        <v>Peterson</v>
      </c>
      <c r="M1902" s="4">
        <f>DATEDIF(E1902,$K$2,"y")</f>
        <v>51</v>
      </c>
      <c r="N1902" s="4">
        <f>VLOOKUP(A1902,'Medical Examinations'!$A$2:$B$2336,2,FALSE)</f>
        <v>25.84</v>
      </c>
      <c r="O1902" s="4">
        <f>VLOOKUP(A1902,'Medical Examinations'!$A$1:$J$2336,3,FALSE)</f>
        <v>11.64</v>
      </c>
      <c r="P1902" s="4" t="str">
        <f>VLOOKUP(A1902,'Medical Examinations'!$A$1:$J$2336,4,FALSE)</f>
        <v>No</v>
      </c>
      <c r="Q1902" s="4" t="str">
        <f>VLOOKUP(A1902,'Medical Examinations'!$A$1:$J$2336,5,FALSE)</f>
        <v>No</v>
      </c>
      <c r="R1902" s="4">
        <f>VLOOKUP(A1902,'Medical Examinations'!$A$1:$J$2336,7,FALSE)</f>
        <v>2</v>
      </c>
      <c r="S1902" s="4" t="str">
        <f>VLOOKUP(A1902,'Medical Examinations'!$A$1:$J$2336,6,FALSE)</f>
        <v>No</v>
      </c>
      <c r="T1902" s="4" t="str">
        <f>VLOOKUP(A1904,'Medical Examinations'!$A$1:$J$2336,8,FALSE)</f>
        <v>Yes</v>
      </c>
      <c r="U1902" s="4" t="str">
        <f>VLOOKUP(A1902,'Medical Examinations'!$A$1:$J$2336,9,FALSE)</f>
        <v>Overweight</v>
      </c>
      <c r="V1902" s="4" t="str">
        <f>VLOOKUP(A1902,'Medical Examinations'!$A$1:$J$2336,10,FALSE)</f>
        <v>Diabetes</v>
      </c>
      <c r="W1902" s="4"/>
      <c r="X1902" s="4"/>
    </row>
    <row r="1903" spans="1:24" ht="15.75" thickBot="1" x14ac:dyDescent="0.3">
      <c r="A1903" s="4" t="s">
        <v>1938</v>
      </c>
      <c r="B1903" s="5">
        <v>1970</v>
      </c>
      <c r="C1903" s="4" t="s">
        <v>34</v>
      </c>
      <c r="D1903" s="5">
        <v>8</v>
      </c>
      <c r="E1903" s="5" t="str">
        <f>CONCATENATE(D1903," ",C1903," ",B1903)</f>
        <v>8 Aug 1970</v>
      </c>
      <c r="F1903" s="4" t="str">
        <f>IF(M1903&lt;=30,"20-30",IF(M1903&lt;=40,"31-40",IF(M1903&lt;=50,"41-50","51+")))</f>
        <v>51+</v>
      </c>
      <c r="G1903" s="19">
        <v>23887.66</v>
      </c>
      <c r="H1903" s="4" t="s">
        <v>11</v>
      </c>
      <c r="I1903" s="4" t="s">
        <v>12</v>
      </c>
      <c r="J1903" s="4" t="s">
        <v>23</v>
      </c>
      <c r="K1903" s="4"/>
      <c r="L1903" s="4" t="str">
        <f>VLOOKUP(A1903,'Customer Names'!$A$2:$B$2336,2,FALSE)</f>
        <v>Wimert</v>
      </c>
      <c r="M1903" s="4">
        <f>DATEDIF(E1903,$K$2,"y")</f>
        <v>54</v>
      </c>
      <c r="N1903" s="4">
        <f>VLOOKUP(A1903,'Medical Examinations'!$A$2:$B$2336,2,FALSE)</f>
        <v>24.13</v>
      </c>
      <c r="O1903" s="4">
        <f>VLOOKUP(A1903,'Medical Examinations'!$A$1:$J$2336,3,FALSE)</f>
        <v>7.05</v>
      </c>
      <c r="P1903" s="4" t="str">
        <f>VLOOKUP(A1903,'Medical Examinations'!$A$1:$J$2336,4,FALSE)</f>
        <v>Yes</v>
      </c>
      <c r="Q1903" s="4" t="str">
        <f>VLOOKUP(A1903,'Medical Examinations'!$A$1:$J$2336,5,FALSE)</f>
        <v>No</v>
      </c>
      <c r="R1903" s="4">
        <f>VLOOKUP(A1903,'Medical Examinations'!$A$1:$J$2336,7,FALSE)</f>
        <v>2</v>
      </c>
      <c r="S1903" s="4" t="str">
        <f>VLOOKUP(A1903,'Medical Examinations'!$A$1:$J$2336,6,FALSE)</f>
        <v>No</v>
      </c>
      <c r="T1903" s="4" t="str">
        <f>VLOOKUP(A1905,'Medical Examinations'!$A$1:$J$2336,8,FALSE)</f>
        <v>No</v>
      </c>
      <c r="U1903" s="4" t="str">
        <f>VLOOKUP(A1903,'Medical Examinations'!$A$1:$J$2336,9,FALSE)</f>
        <v>Normal Weight</v>
      </c>
      <c r="V1903" s="4" t="str">
        <f>VLOOKUP(A1903,'Medical Examinations'!$A$1:$J$2336,10,FALSE)</f>
        <v>Diabetes</v>
      </c>
      <c r="W1903" s="4"/>
      <c r="X1903" s="4"/>
    </row>
    <row r="1904" spans="1:24" ht="15.75" thickBot="1" x14ac:dyDescent="0.3">
      <c r="A1904" s="4" t="s">
        <v>1939</v>
      </c>
      <c r="B1904" s="5">
        <v>1971</v>
      </c>
      <c r="C1904" s="4" t="s">
        <v>10</v>
      </c>
      <c r="D1904" s="5">
        <v>10</v>
      </c>
      <c r="E1904" s="5" t="str">
        <f>CONCATENATE(D1904," ",C1904," ",B1904)</f>
        <v>10 Jul 1971</v>
      </c>
      <c r="F1904" s="4" t="str">
        <f>IF(M1904&lt;=30,"20-30",IF(M1904&lt;=40,"31-40",IF(M1904&lt;=50,"41-50","51+")))</f>
        <v>51+</v>
      </c>
      <c r="G1904" s="19">
        <v>23967.38</v>
      </c>
      <c r="H1904" s="4" t="s">
        <v>11</v>
      </c>
      <c r="I1904" s="4" t="s">
        <v>11</v>
      </c>
      <c r="J1904" s="4" t="s">
        <v>23</v>
      </c>
      <c r="K1904" s="4"/>
      <c r="L1904" s="4" t="str">
        <f>VLOOKUP(A1904,'Customer Names'!$A$2:$B$2336,2,FALSE)</f>
        <v>Kunz</v>
      </c>
      <c r="M1904" s="4">
        <f>DATEDIF(E1904,$K$2,"y")</f>
        <v>53</v>
      </c>
      <c r="N1904" s="4">
        <f>VLOOKUP(A1904,'Medical Examinations'!$A$2:$B$2336,2,FALSE)</f>
        <v>24.795000000000002</v>
      </c>
      <c r="O1904" s="4">
        <f>VLOOKUP(A1904,'Medical Examinations'!$A$1:$J$2336,3,FALSE)</f>
        <v>6.85</v>
      </c>
      <c r="P1904" s="4" t="str">
        <f>VLOOKUP(A1904,'Medical Examinations'!$A$1:$J$2336,4,FALSE)</f>
        <v>No</v>
      </c>
      <c r="Q1904" s="4" t="str">
        <f>VLOOKUP(A1904,'Medical Examinations'!$A$1:$J$2336,5,FALSE)</f>
        <v>No</v>
      </c>
      <c r="R1904" s="4">
        <f>VLOOKUP(A1904,'Medical Examinations'!$A$1:$J$2336,7,FALSE)</f>
        <v>0</v>
      </c>
      <c r="S1904" s="4" t="str">
        <f>VLOOKUP(A1904,'Medical Examinations'!$A$1:$J$2336,6,FALSE)</f>
        <v>No</v>
      </c>
      <c r="T1904" s="4" t="str">
        <f>VLOOKUP(A1906,'Medical Examinations'!$A$1:$J$2336,8,FALSE)</f>
        <v>Yes</v>
      </c>
      <c r="U1904" s="4" t="str">
        <f>VLOOKUP(A1904,'Medical Examinations'!$A$1:$J$2336,9,FALSE)</f>
        <v>Normal Weight</v>
      </c>
      <c r="V1904" s="4" t="str">
        <f>VLOOKUP(A1904,'Medical Examinations'!$A$1:$J$2336,10,FALSE)</f>
        <v>Diabetes</v>
      </c>
      <c r="W1904" s="4"/>
      <c r="X1904" s="4"/>
    </row>
    <row r="1905" spans="1:24" ht="15.75" thickBot="1" x14ac:dyDescent="0.3">
      <c r="A1905" s="4" t="s">
        <v>1940</v>
      </c>
      <c r="B1905" s="5">
        <v>2003</v>
      </c>
      <c r="C1905" s="4" t="s">
        <v>30</v>
      </c>
      <c r="D1905" s="5">
        <v>30</v>
      </c>
      <c r="E1905" s="5" t="str">
        <f>CONCATENATE(D1905," ",C1905," ",B1905)</f>
        <v>30 Dec 2003</v>
      </c>
      <c r="F1905" s="4" t="str">
        <f>IF(M1905&lt;=30,"20-30",IF(M1905&lt;=40,"31-40",IF(M1905&lt;=50,"41-50","51+")))</f>
        <v>20-30</v>
      </c>
      <c r="G1905" s="19">
        <v>24059.68</v>
      </c>
      <c r="H1905" s="4" t="s">
        <v>11</v>
      </c>
      <c r="I1905" s="4" t="s">
        <v>11</v>
      </c>
      <c r="J1905" s="4" t="s">
        <v>23</v>
      </c>
      <c r="K1905" s="4"/>
      <c r="L1905" s="4" t="str">
        <f>VLOOKUP(A1905,'Customer Names'!$A$2:$B$2336,2,FALSE)</f>
        <v>Markle</v>
      </c>
      <c r="M1905" s="4">
        <f>DATEDIF(E1905,$K$2,"y")</f>
        <v>21</v>
      </c>
      <c r="N1905" s="4">
        <f>VLOOKUP(A1905,'Medical Examinations'!$A$2:$B$2336,2,FALSE)</f>
        <v>30.59</v>
      </c>
      <c r="O1905" s="4">
        <f>VLOOKUP(A1905,'Medical Examinations'!$A$1:$J$2336,3,FALSE)</f>
        <v>5.23</v>
      </c>
      <c r="P1905" s="4" t="str">
        <f>VLOOKUP(A1905,'Medical Examinations'!$A$1:$J$2336,4,FALSE)</f>
        <v>No</v>
      </c>
      <c r="Q1905" s="4" t="str">
        <f>VLOOKUP(A1905,'Medical Examinations'!$A$1:$J$2336,5,FALSE)</f>
        <v>No</v>
      </c>
      <c r="R1905" s="4">
        <f>VLOOKUP(A1905,'Medical Examinations'!$A$1:$J$2336,7,FALSE)</f>
        <v>1</v>
      </c>
      <c r="S1905" s="4" t="str">
        <f>VLOOKUP(A1905,'Medical Examinations'!$A$1:$J$2336,6,FALSE)</f>
        <v>Yes</v>
      </c>
      <c r="T1905" s="4" t="str">
        <f>VLOOKUP(A1907,'Medical Examinations'!$A$1:$J$2336,8,FALSE)</f>
        <v>Yes</v>
      </c>
      <c r="U1905" s="4" t="str">
        <f>VLOOKUP(A1905,'Medical Examinations'!$A$1:$J$2336,9,FALSE)</f>
        <v>Obesity</v>
      </c>
      <c r="V1905" s="4" t="str">
        <f>VLOOKUP(A1905,'Medical Examinations'!$A$1:$J$2336,10,FALSE)</f>
        <v>Normal</v>
      </c>
      <c r="W1905" s="4"/>
      <c r="X1905" s="4"/>
    </row>
    <row r="1906" spans="1:24" ht="15.75" thickBot="1" x14ac:dyDescent="0.3">
      <c r="A1906" s="4" t="s">
        <v>1941</v>
      </c>
      <c r="B1906" s="5">
        <v>1973</v>
      </c>
      <c r="C1906" s="4" t="s">
        <v>18</v>
      </c>
      <c r="D1906" s="5">
        <v>13</v>
      </c>
      <c r="E1906" s="5" t="str">
        <f>CONCATENATE(D1906," ",C1906," ",B1906)</f>
        <v>13 Jun 1973</v>
      </c>
      <c r="F1906" s="4" t="str">
        <f>IF(M1906&lt;=30,"20-30",IF(M1906&lt;=40,"31-40",IF(M1906&lt;=50,"41-50","51+")))</f>
        <v>51+</v>
      </c>
      <c r="G1906" s="19">
        <v>24106.91</v>
      </c>
      <c r="H1906" s="4" t="s">
        <v>11</v>
      </c>
      <c r="I1906" s="4" t="s">
        <v>11</v>
      </c>
      <c r="J1906" s="4" t="s">
        <v>247</v>
      </c>
      <c r="K1906" s="4"/>
      <c r="L1906" s="4" t="str">
        <f>VLOOKUP(A1906,'Customer Names'!$A$2:$B$2336,2,FALSE)</f>
        <v>Sedicum</v>
      </c>
      <c r="M1906" s="4">
        <f>DATEDIF(E1906,$K$2,"y")</f>
        <v>51</v>
      </c>
      <c r="N1906" s="4">
        <f>VLOOKUP(A1906,'Medical Examinations'!$A$2:$B$2336,2,FALSE)</f>
        <v>23.844999999999999</v>
      </c>
      <c r="O1906" s="4">
        <f>VLOOKUP(A1906,'Medical Examinations'!$A$1:$J$2336,3,FALSE)</f>
        <v>11.71</v>
      </c>
      <c r="P1906" s="4" t="str">
        <f>VLOOKUP(A1906,'Medical Examinations'!$A$1:$J$2336,4,FALSE)</f>
        <v>No</v>
      </c>
      <c r="Q1906" s="4" t="str">
        <f>VLOOKUP(A1906,'Medical Examinations'!$A$1:$J$2336,5,FALSE)</f>
        <v>No</v>
      </c>
      <c r="R1906" s="4">
        <f>VLOOKUP(A1906,'Medical Examinations'!$A$1:$J$2336,7,FALSE)</f>
        <v>2</v>
      </c>
      <c r="S1906" s="4" t="str">
        <f>VLOOKUP(A1906,'Medical Examinations'!$A$1:$J$2336,6,FALSE)</f>
        <v>No</v>
      </c>
      <c r="T1906" s="4" t="str">
        <f>VLOOKUP(A1908,'Medical Examinations'!$A$1:$J$2336,8,FALSE)</f>
        <v>No</v>
      </c>
      <c r="U1906" s="4" t="str">
        <f>VLOOKUP(A1906,'Medical Examinations'!$A$1:$J$2336,9,FALSE)</f>
        <v>Normal Weight</v>
      </c>
      <c r="V1906" s="4" t="str">
        <f>VLOOKUP(A1906,'Medical Examinations'!$A$1:$J$2336,10,FALSE)</f>
        <v>Diabetes</v>
      </c>
      <c r="W1906" s="4"/>
      <c r="X1906" s="4"/>
    </row>
    <row r="1907" spans="1:24" ht="15.75" thickBot="1" x14ac:dyDescent="0.3">
      <c r="A1907" s="4" t="s">
        <v>1942</v>
      </c>
      <c r="B1907" s="5">
        <v>1974</v>
      </c>
      <c r="C1907" s="4" t="s">
        <v>20</v>
      </c>
      <c r="D1907" s="5">
        <v>10</v>
      </c>
      <c r="E1907" s="5" t="str">
        <f>CONCATENATE(D1907," ",C1907," ",B1907)</f>
        <v>10 Sep 1974</v>
      </c>
      <c r="F1907" s="4" t="str">
        <f>IF(M1907&lt;=30,"20-30",IF(M1907&lt;=40,"31-40",IF(M1907&lt;=50,"41-50","51+")))</f>
        <v>41-50</v>
      </c>
      <c r="G1907" s="19">
        <v>24180.93</v>
      </c>
      <c r="H1907" s="4" t="s">
        <v>11</v>
      </c>
      <c r="I1907" s="4" t="s">
        <v>16</v>
      </c>
      <c r="J1907" s="4" t="s">
        <v>13</v>
      </c>
      <c r="K1907" s="4"/>
      <c r="L1907" s="4" t="str">
        <f>VLOOKUP(A1907,'Customer Names'!$A$2:$B$2336,2,FALSE)</f>
        <v>Eley</v>
      </c>
      <c r="M1907" s="4">
        <f>DATEDIF(E1907,$K$2,"y")</f>
        <v>50</v>
      </c>
      <c r="N1907" s="4">
        <f>VLOOKUP(A1907,'Medical Examinations'!$A$2:$B$2336,2,FALSE)</f>
        <v>25.85</v>
      </c>
      <c r="O1907" s="4">
        <f>VLOOKUP(A1907,'Medical Examinations'!$A$1:$J$2336,3,FALSE)</f>
        <v>10.16</v>
      </c>
      <c r="P1907" s="4" t="str">
        <f>VLOOKUP(A1907,'Medical Examinations'!$A$1:$J$2336,4,FALSE)</f>
        <v>No</v>
      </c>
      <c r="Q1907" s="4" t="str">
        <f>VLOOKUP(A1907,'Medical Examinations'!$A$1:$J$2336,5,FALSE)</f>
        <v>No</v>
      </c>
      <c r="R1907" s="4">
        <f>VLOOKUP(A1907,'Medical Examinations'!$A$1:$J$2336,7,FALSE)</f>
        <v>0</v>
      </c>
      <c r="S1907" s="4" t="str">
        <f>VLOOKUP(A1907,'Medical Examinations'!$A$1:$J$2336,6,FALSE)</f>
        <v>No</v>
      </c>
      <c r="T1907" s="4" t="str">
        <f>VLOOKUP(A1909,'Medical Examinations'!$A$1:$J$2336,8,FALSE)</f>
        <v>Yes</v>
      </c>
      <c r="U1907" s="4" t="str">
        <f>VLOOKUP(A1907,'Medical Examinations'!$A$1:$J$2336,9,FALSE)</f>
        <v>Overweight</v>
      </c>
      <c r="V1907" s="4" t="str">
        <f>VLOOKUP(A1907,'Medical Examinations'!$A$1:$J$2336,10,FALSE)</f>
        <v>Diabetes</v>
      </c>
      <c r="W1907" s="4"/>
      <c r="X1907" s="4"/>
    </row>
    <row r="1908" spans="1:24" ht="15.75" thickBot="1" x14ac:dyDescent="0.3">
      <c r="A1908" s="4" t="s">
        <v>1943</v>
      </c>
      <c r="B1908" s="5">
        <v>1964</v>
      </c>
      <c r="C1908" s="4" t="s">
        <v>30</v>
      </c>
      <c r="D1908" s="5">
        <v>16</v>
      </c>
      <c r="E1908" s="5" t="str">
        <f>CONCATENATE(D1908," ",C1908," ",B1908)</f>
        <v>16 Dec 1964</v>
      </c>
      <c r="F1908" s="4" t="str">
        <f>IF(M1908&lt;=30,"20-30",IF(M1908&lt;=40,"31-40",IF(M1908&lt;=50,"41-50","51+")))</f>
        <v>51+</v>
      </c>
      <c r="G1908" s="19">
        <v>24227.34</v>
      </c>
      <c r="H1908" s="4" t="s">
        <v>11</v>
      </c>
      <c r="I1908" s="4" t="s">
        <v>16</v>
      </c>
      <c r="J1908" s="4" t="s">
        <v>13</v>
      </c>
      <c r="K1908" s="4"/>
      <c r="L1908" s="4" t="str">
        <f>VLOOKUP(A1908,'Customer Names'!$A$2:$B$2336,2,FALSE)</f>
        <v>Brandon</v>
      </c>
      <c r="M1908" s="4">
        <f>DATEDIF(E1908,$K$2,"y")</f>
        <v>60</v>
      </c>
      <c r="N1908" s="4">
        <f>VLOOKUP(A1908,'Medical Examinations'!$A$2:$B$2336,2,FALSE)</f>
        <v>41.91</v>
      </c>
      <c r="O1908" s="4">
        <f>VLOOKUP(A1908,'Medical Examinations'!$A$1:$J$2336,3,FALSE)</f>
        <v>5.98</v>
      </c>
      <c r="P1908" s="4" t="str">
        <f>VLOOKUP(A1908,'Medical Examinations'!$A$1:$J$2336,4,FALSE)</f>
        <v>Yes</v>
      </c>
      <c r="Q1908" s="4" t="str">
        <f>VLOOKUP(A1908,'Medical Examinations'!$A$1:$J$2336,5,FALSE)</f>
        <v>No</v>
      </c>
      <c r="R1908" s="4">
        <f>VLOOKUP(A1908,'Medical Examinations'!$A$1:$J$2336,7,FALSE)</f>
        <v>1</v>
      </c>
      <c r="S1908" s="4" t="str">
        <f>VLOOKUP(A1908,'Medical Examinations'!$A$1:$J$2336,6,FALSE)</f>
        <v>No</v>
      </c>
      <c r="T1908" s="4" t="str">
        <f>VLOOKUP(A1910,'Medical Examinations'!$A$1:$J$2336,8,FALSE)</f>
        <v>Yes</v>
      </c>
      <c r="U1908" s="4" t="str">
        <f>VLOOKUP(A1908,'Medical Examinations'!$A$1:$J$2336,9,FALSE)</f>
        <v>Obesity</v>
      </c>
      <c r="V1908" s="4" t="str">
        <f>VLOOKUP(A1908,'Medical Examinations'!$A$1:$J$2336,10,FALSE)</f>
        <v>Prediabetes</v>
      </c>
      <c r="W1908" s="4"/>
      <c r="X1908" s="4"/>
    </row>
    <row r="1909" spans="1:24" ht="15.75" thickBot="1" x14ac:dyDescent="0.3">
      <c r="A1909" s="4" t="s">
        <v>1944</v>
      </c>
      <c r="B1909" s="5">
        <v>2004</v>
      </c>
      <c r="C1909" s="4" t="s">
        <v>34</v>
      </c>
      <c r="D1909" s="5">
        <v>3</v>
      </c>
      <c r="E1909" s="5" t="str">
        <f>CONCATENATE(D1909," ",C1909," ",B1909)</f>
        <v>3 Aug 2004</v>
      </c>
      <c r="F1909" s="4" t="str">
        <f>IF(M1909&lt;=30,"20-30",IF(M1909&lt;=40,"31-40",IF(M1909&lt;=50,"41-50","51+")))</f>
        <v>20-30</v>
      </c>
      <c r="G1909" s="19">
        <v>24294.02</v>
      </c>
      <c r="H1909" s="4" t="s">
        <v>11</v>
      </c>
      <c r="I1909" s="4" t="s">
        <v>16</v>
      </c>
      <c r="J1909" s="4" t="s">
        <v>42</v>
      </c>
      <c r="K1909" s="4"/>
      <c r="L1909" s="4" t="str">
        <f>VLOOKUP(A1909,'Customer Names'!$A$2:$B$2336,2,FALSE)</f>
        <v>Spetner</v>
      </c>
      <c r="M1909" s="4">
        <f>DATEDIF(E1909,$K$2,"y")</f>
        <v>20</v>
      </c>
      <c r="N1909" s="4">
        <f>VLOOKUP(A1909,'Medical Examinations'!$A$2:$B$2336,2,FALSE)</f>
        <v>25.71</v>
      </c>
      <c r="O1909" s="4">
        <f>VLOOKUP(A1909,'Medical Examinations'!$A$1:$J$2336,3,FALSE)</f>
        <v>4.18</v>
      </c>
      <c r="P1909" s="4" t="str">
        <f>VLOOKUP(A1909,'Medical Examinations'!$A$1:$J$2336,4,FALSE)</f>
        <v>No</v>
      </c>
      <c r="Q1909" s="4" t="str">
        <f>VLOOKUP(A1909,'Medical Examinations'!$A$1:$J$2336,5,FALSE)</f>
        <v>Yes</v>
      </c>
      <c r="R1909" s="4">
        <f>VLOOKUP(A1909,'Medical Examinations'!$A$1:$J$2336,7,FALSE)</f>
        <v>1</v>
      </c>
      <c r="S1909" s="4" t="str">
        <f>VLOOKUP(A1909,'Medical Examinations'!$A$1:$J$2336,6,FALSE)</f>
        <v>No</v>
      </c>
      <c r="T1909" s="4" t="str">
        <f>VLOOKUP(A1911,'Medical Examinations'!$A$1:$J$2336,8,FALSE)</f>
        <v>Yes</v>
      </c>
      <c r="U1909" s="4" t="str">
        <f>VLOOKUP(A1909,'Medical Examinations'!$A$1:$J$2336,9,FALSE)</f>
        <v>Overweight</v>
      </c>
      <c r="V1909" s="4" t="str">
        <f>VLOOKUP(A1909,'Medical Examinations'!$A$1:$J$2336,10,FALSE)</f>
        <v>Normal</v>
      </c>
      <c r="W1909" s="4"/>
      <c r="X1909" s="4"/>
    </row>
    <row r="1910" spans="1:24" ht="15.75" thickBot="1" x14ac:dyDescent="0.3">
      <c r="A1910" s="4" t="s">
        <v>1945</v>
      </c>
      <c r="B1910" s="5">
        <v>1999</v>
      </c>
      <c r="C1910" s="4" t="s">
        <v>36</v>
      </c>
      <c r="D1910" s="5">
        <v>7</v>
      </c>
      <c r="E1910" s="5" t="str">
        <f>CONCATENATE(D1910," ",C1910," ",B1910)</f>
        <v>7 Oct 1999</v>
      </c>
      <c r="F1910" s="4" t="str">
        <f>IF(M1910&lt;=30,"20-30",IF(M1910&lt;=40,"31-40",IF(M1910&lt;=50,"41-50","51+")))</f>
        <v>20-30</v>
      </c>
      <c r="G1910" s="19">
        <v>24387.74</v>
      </c>
      <c r="H1910" s="4" t="s">
        <v>11</v>
      </c>
      <c r="I1910" s="4" t="s">
        <v>16</v>
      </c>
      <c r="J1910" s="4" t="s">
        <v>42</v>
      </c>
      <c r="K1910" s="4"/>
      <c r="L1910" s="4" t="str">
        <f>VLOOKUP(A1910,'Customer Names'!$A$2:$B$2336,2,FALSE)</f>
        <v>Surtees</v>
      </c>
      <c r="M1910" s="4">
        <f>DATEDIF(E1910,$K$2,"y")</f>
        <v>25</v>
      </c>
      <c r="N1910" s="4">
        <f>VLOOKUP(A1910,'Medical Examinations'!$A$2:$B$2336,2,FALSE)</f>
        <v>22.2</v>
      </c>
      <c r="O1910" s="4">
        <f>VLOOKUP(A1910,'Medical Examinations'!$A$1:$J$2336,3,FALSE)</f>
        <v>5.51</v>
      </c>
      <c r="P1910" s="4" t="str">
        <f>VLOOKUP(A1910,'Medical Examinations'!$A$1:$J$2336,4,FALSE)</f>
        <v>No</v>
      </c>
      <c r="Q1910" s="4" t="str">
        <f>VLOOKUP(A1910,'Medical Examinations'!$A$1:$J$2336,5,FALSE)</f>
        <v>No</v>
      </c>
      <c r="R1910" s="4">
        <f>VLOOKUP(A1910,'Medical Examinations'!$A$1:$J$2336,7,FALSE)</f>
        <v>0</v>
      </c>
      <c r="S1910" s="4" t="str">
        <f>VLOOKUP(A1910,'Medical Examinations'!$A$1:$J$2336,6,FALSE)</f>
        <v>No</v>
      </c>
      <c r="T1910" s="4" t="str">
        <f>VLOOKUP(A1912,'Medical Examinations'!$A$1:$J$2336,8,FALSE)</f>
        <v>No</v>
      </c>
      <c r="U1910" s="4" t="str">
        <f>VLOOKUP(A1910,'Medical Examinations'!$A$1:$J$2336,9,FALSE)</f>
        <v>Normal Weight</v>
      </c>
      <c r="V1910" s="4" t="str">
        <f>VLOOKUP(A1910,'Medical Examinations'!$A$1:$J$2336,10,FALSE)</f>
        <v>Normal</v>
      </c>
      <c r="W1910" s="4"/>
      <c r="X1910" s="4"/>
    </row>
    <row r="1911" spans="1:24" ht="15.75" thickBot="1" x14ac:dyDescent="0.3">
      <c r="A1911" s="4" t="s">
        <v>1946</v>
      </c>
      <c r="B1911" s="5">
        <v>1970</v>
      </c>
      <c r="C1911" s="4" t="s">
        <v>15</v>
      </c>
      <c r="D1911" s="5">
        <v>30</v>
      </c>
      <c r="E1911" s="5" t="str">
        <f>CONCATENATE(D1911," ",C1911," ",B1911)</f>
        <v>30 Nov 1970</v>
      </c>
      <c r="F1911" s="4" t="str">
        <f>IF(M1911&lt;=30,"20-30",IF(M1911&lt;=40,"31-40",IF(M1911&lt;=50,"41-50","51+")))</f>
        <v>51+</v>
      </c>
      <c r="G1911" s="19">
        <v>24393.62</v>
      </c>
      <c r="H1911" s="4" t="s">
        <v>11</v>
      </c>
      <c r="I1911" s="4" t="s">
        <v>12</v>
      </c>
      <c r="J1911" s="4" t="s">
        <v>23</v>
      </c>
      <c r="K1911" s="4"/>
      <c r="L1911" s="4" t="str">
        <f>VLOOKUP(A1911,'Customer Names'!$A$2:$B$2336,2,FALSE)</f>
        <v>Dahl</v>
      </c>
      <c r="M1911" s="4">
        <f>DATEDIF(E1911,$K$2,"y")</f>
        <v>54</v>
      </c>
      <c r="N1911" s="4">
        <f>VLOOKUP(A1911,'Medical Examinations'!$A$2:$B$2336,2,FALSE)</f>
        <v>27.36</v>
      </c>
      <c r="O1911" s="4">
        <f>VLOOKUP(A1911,'Medical Examinations'!$A$1:$J$2336,3,FALSE)</f>
        <v>9.4499999999999993</v>
      </c>
      <c r="P1911" s="4" t="str">
        <f>VLOOKUP(A1911,'Medical Examinations'!$A$1:$J$2336,4,FALSE)</f>
        <v>Yes</v>
      </c>
      <c r="Q1911" s="4" t="str">
        <f>VLOOKUP(A1911,'Medical Examinations'!$A$1:$J$2336,5,FALSE)</f>
        <v>No</v>
      </c>
      <c r="R1911" s="4">
        <f>VLOOKUP(A1911,'Medical Examinations'!$A$1:$J$2336,7,FALSE)</f>
        <v>2</v>
      </c>
      <c r="S1911" s="4" t="str">
        <f>VLOOKUP(A1911,'Medical Examinations'!$A$1:$J$2336,6,FALSE)</f>
        <v>No</v>
      </c>
      <c r="T1911" s="4" t="str">
        <f>VLOOKUP(A1913,'Medical Examinations'!$A$1:$J$2336,8,FALSE)</f>
        <v>No</v>
      </c>
      <c r="U1911" s="4" t="str">
        <f>VLOOKUP(A1911,'Medical Examinations'!$A$1:$J$2336,9,FALSE)</f>
        <v>Overweight</v>
      </c>
      <c r="V1911" s="4" t="str">
        <f>VLOOKUP(A1911,'Medical Examinations'!$A$1:$J$2336,10,FALSE)</f>
        <v>Diabetes</v>
      </c>
      <c r="W1911" s="4"/>
      <c r="X1911" s="4"/>
    </row>
    <row r="1912" spans="1:24" ht="15.75" thickBot="1" x14ac:dyDescent="0.3">
      <c r="A1912" s="4" t="s">
        <v>1947</v>
      </c>
      <c r="B1912" s="5">
        <v>1968</v>
      </c>
      <c r="C1912" s="4" t="s">
        <v>10</v>
      </c>
      <c r="D1912" s="5">
        <v>6</v>
      </c>
      <c r="E1912" s="5" t="str">
        <f>CONCATENATE(D1912," ",C1912," ",B1912)</f>
        <v>6 Jul 1968</v>
      </c>
      <c r="F1912" s="4" t="str">
        <f>IF(M1912&lt;=30,"20-30",IF(M1912&lt;=40,"31-40",IF(M1912&lt;=50,"41-50","51+")))</f>
        <v>51+</v>
      </c>
      <c r="G1912" s="19">
        <v>24476.48</v>
      </c>
      <c r="H1912" s="4" t="s">
        <v>11</v>
      </c>
      <c r="I1912" s="4" t="s">
        <v>11</v>
      </c>
      <c r="J1912" s="4" t="s">
        <v>23</v>
      </c>
      <c r="K1912" s="4"/>
      <c r="L1912" s="4" t="str">
        <f>VLOOKUP(A1912,'Customer Names'!$A$2:$B$2336,2,FALSE)</f>
        <v>Lerma</v>
      </c>
      <c r="M1912" s="4">
        <f>DATEDIF(E1912,$K$2,"y")</f>
        <v>56</v>
      </c>
      <c r="N1912" s="4">
        <f>VLOOKUP(A1912,'Medical Examinations'!$A$2:$B$2336,2,FALSE)</f>
        <v>30.02</v>
      </c>
      <c r="O1912" s="4">
        <f>VLOOKUP(A1912,'Medical Examinations'!$A$1:$J$2336,3,FALSE)</f>
        <v>11.09</v>
      </c>
      <c r="P1912" s="4" t="str">
        <f>VLOOKUP(A1912,'Medical Examinations'!$A$1:$J$2336,4,FALSE)</f>
        <v>No</v>
      </c>
      <c r="Q1912" s="4" t="str">
        <f>VLOOKUP(A1912,'Medical Examinations'!$A$1:$J$2336,5,FALSE)</f>
        <v>No</v>
      </c>
      <c r="R1912" s="4">
        <f>VLOOKUP(A1912,'Medical Examinations'!$A$1:$J$2336,7,FALSE)</f>
        <v>0</v>
      </c>
      <c r="S1912" s="4" t="str">
        <f>VLOOKUP(A1912,'Medical Examinations'!$A$1:$J$2336,6,FALSE)</f>
        <v>No</v>
      </c>
      <c r="T1912" s="4" t="str">
        <f>VLOOKUP(A1914,'Medical Examinations'!$A$1:$J$2336,8,FALSE)</f>
        <v>Yes</v>
      </c>
      <c r="U1912" s="4" t="str">
        <f>VLOOKUP(A1912,'Medical Examinations'!$A$1:$J$2336,9,FALSE)</f>
        <v>Obesity</v>
      </c>
      <c r="V1912" s="4" t="str">
        <f>VLOOKUP(A1912,'Medical Examinations'!$A$1:$J$2336,10,FALSE)</f>
        <v>Diabetes</v>
      </c>
      <c r="W1912" s="4"/>
      <c r="X1912" s="4"/>
    </row>
    <row r="1913" spans="1:24" ht="15.75" thickBot="1" x14ac:dyDescent="0.3">
      <c r="A1913" s="4" t="s">
        <v>1948</v>
      </c>
      <c r="B1913" s="5">
        <v>1961</v>
      </c>
      <c r="C1913" s="4" t="s">
        <v>36</v>
      </c>
      <c r="D1913" s="5">
        <v>21</v>
      </c>
      <c r="E1913" s="5" t="str">
        <f>CONCATENATE(D1913," ",C1913," ",B1913)</f>
        <v>21 Oct 1961</v>
      </c>
      <c r="F1913" s="4" t="str">
        <f>IF(M1913&lt;=30,"20-30",IF(M1913&lt;=40,"31-40",IF(M1913&lt;=50,"41-50","51+")))</f>
        <v>51+</v>
      </c>
      <c r="G1913" s="19">
        <v>24513.09</v>
      </c>
      <c r="H1913" s="4" t="s">
        <v>11</v>
      </c>
      <c r="I1913" s="4" t="s">
        <v>11</v>
      </c>
      <c r="J1913" s="4" t="s">
        <v>13</v>
      </c>
      <c r="K1913" s="4"/>
      <c r="L1913" s="4" t="str">
        <f>VLOOKUP(A1913,'Customer Names'!$A$2:$B$2336,2,FALSE)</f>
        <v>Nazarian</v>
      </c>
      <c r="M1913" s="4">
        <f>DATEDIF(E1913,$K$2,"y")</f>
        <v>63</v>
      </c>
      <c r="N1913" s="4">
        <f>VLOOKUP(A1913,'Medical Examinations'!$A$2:$B$2336,2,FALSE)</f>
        <v>25.08</v>
      </c>
      <c r="O1913" s="4">
        <f>VLOOKUP(A1913,'Medical Examinations'!$A$1:$J$2336,3,FALSE)</f>
        <v>9.52</v>
      </c>
      <c r="P1913" s="4" t="str">
        <f>VLOOKUP(A1913,'Medical Examinations'!$A$1:$J$2336,4,FALSE)</f>
        <v>Yes</v>
      </c>
      <c r="Q1913" s="4" t="str">
        <f>VLOOKUP(A1913,'Medical Examinations'!$A$1:$J$2336,5,FALSE)</f>
        <v>No</v>
      </c>
      <c r="R1913" s="4">
        <f>VLOOKUP(A1913,'Medical Examinations'!$A$1:$J$2336,7,FALSE)</f>
        <v>2</v>
      </c>
      <c r="S1913" s="4" t="str">
        <f>VLOOKUP(A1913,'Medical Examinations'!$A$1:$J$2336,6,FALSE)</f>
        <v>No</v>
      </c>
      <c r="T1913" s="4" t="str">
        <f>VLOOKUP(A1915,'Medical Examinations'!$A$1:$J$2336,8,FALSE)</f>
        <v>Yes</v>
      </c>
      <c r="U1913" s="4" t="str">
        <f>VLOOKUP(A1913,'Medical Examinations'!$A$1:$J$2336,9,FALSE)</f>
        <v>Overweight</v>
      </c>
      <c r="V1913" s="4" t="str">
        <f>VLOOKUP(A1913,'Medical Examinations'!$A$1:$J$2336,10,FALSE)</f>
        <v>Diabetes</v>
      </c>
      <c r="W1913" s="4"/>
      <c r="X1913" s="4"/>
    </row>
    <row r="1914" spans="1:24" ht="15.75" thickBot="1" x14ac:dyDescent="0.3">
      <c r="A1914" s="4" t="s">
        <v>1949</v>
      </c>
      <c r="B1914" s="5">
        <v>1972</v>
      </c>
      <c r="C1914" s="4" t="s">
        <v>20</v>
      </c>
      <c r="D1914" s="5">
        <v>14</v>
      </c>
      <c r="E1914" s="5" t="str">
        <f>CONCATENATE(D1914," ",C1914," ",B1914)</f>
        <v>14 Sep 1972</v>
      </c>
      <c r="F1914" s="4" t="str">
        <f>IF(M1914&lt;=30,"20-30",IF(M1914&lt;=40,"31-40",IF(M1914&lt;=50,"41-50","51+")))</f>
        <v>51+</v>
      </c>
      <c r="G1914" s="19">
        <v>24520.26</v>
      </c>
      <c r="H1914" s="4" t="s">
        <v>11</v>
      </c>
      <c r="I1914" s="4" t="s">
        <v>12</v>
      </c>
      <c r="J1914" s="4" t="s">
        <v>42</v>
      </c>
      <c r="K1914" s="4"/>
      <c r="L1914" s="4" t="str">
        <f>VLOOKUP(A1914,'Customer Names'!$A$2:$B$2336,2,FALSE)</f>
        <v>Sabo</v>
      </c>
      <c r="M1914" s="4">
        <f>DATEDIF(E1914,$K$2,"y")</f>
        <v>52</v>
      </c>
      <c r="N1914" s="4">
        <f>VLOOKUP(A1914,'Medical Examinations'!$A$2:$B$2336,2,FALSE)</f>
        <v>27.6</v>
      </c>
      <c r="O1914" s="4">
        <f>VLOOKUP(A1914,'Medical Examinations'!$A$1:$J$2336,3,FALSE)</f>
        <v>5.22</v>
      </c>
      <c r="P1914" s="4" t="str">
        <f>VLOOKUP(A1914,'Medical Examinations'!$A$1:$J$2336,4,FALSE)</f>
        <v>No</v>
      </c>
      <c r="Q1914" s="4" t="str">
        <f>VLOOKUP(A1914,'Medical Examinations'!$A$1:$J$2336,5,FALSE)</f>
        <v>No</v>
      </c>
      <c r="R1914" s="4">
        <f>VLOOKUP(A1914,'Medical Examinations'!$A$1:$J$2336,7,FALSE)</f>
        <v>2</v>
      </c>
      <c r="S1914" s="4" t="str">
        <f>VLOOKUP(A1914,'Medical Examinations'!$A$1:$J$2336,6,FALSE)</f>
        <v>No</v>
      </c>
      <c r="T1914" s="4" t="str">
        <f>VLOOKUP(A1916,'Medical Examinations'!$A$1:$J$2336,8,FALSE)</f>
        <v>No</v>
      </c>
      <c r="U1914" s="4" t="str">
        <f>VLOOKUP(A1914,'Medical Examinations'!$A$1:$J$2336,9,FALSE)</f>
        <v>Overweight</v>
      </c>
      <c r="V1914" s="4" t="str">
        <f>VLOOKUP(A1914,'Medical Examinations'!$A$1:$J$2336,10,FALSE)</f>
        <v>Normal</v>
      </c>
      <c r="W1914" s="4"/>
      <c r="X1914" s="4"/>
    </row>
    <row r="1915" spans="1:24" ht="15.75" thickBot="1" x14ac:dyDescent="0.3">
      <c r="A1915" s="4" t="s">
        <v>1950</v>
      </c>
      <c r="B1915" s="5">
        <v>1975</v>
      </c>
      <c r="C1915" s="4" t="s">
        <v>18</v>
      </c>
      <c r="D1915" s="5">
        <v>13</v>
      </c>
      <c r="E1915" s="5" t="str">
        <f>CONCATENATE(D1915," ",C1915," ",B1915)</f>
        <v>13 Jun 1975</v>
      </c>
      <c r="F1915" s="4" t="str">
        <f>IF(M1915&lt;=30,"20-30",IF(M1915&lt;=40,"31-40",IF(M1915&lt;=50,"41-50","51+")))</f>
        <v>41-50</v>
      </c>
      <c r="G1915" s="19">
        <v>24535.7</v>
      </c>
      <c r="H1915" s="4" t="s">
        <v>11</v>
      </c>
      <c r="I1915" s="4" t="s">
        <v>11</v>
      </c>
      <c r="J1915" s="4" t="s">
        <v>23</v>
      </c>
      <c r="K1915" s="4"/>
      <c r="L1915" s="4" t="str">
        <f>VLOOKUP(A1915,'Customer Names'!$A$2:$B$2336,2,FALSE)</f>
        <v>Robinson</v>
      </c>
      <c r="M1915" s="4">
        <f>DATEDIF(E1915,$K$2,"y")</f>
        <v>49</v>
      </c>
      <c r="N1915" s="4">
        <f>VLOOKUP(A1915,'Medical Examinations'!$A$2:$B$2336,2,FALSE)</f>
        <v>27.645</v>
      </c>
      <c r="O1915" s="4">
        <f>VLOOKUP(A1915,'Medical Examinations'!$A$1:$J$2336,3,FALSE)</f>
        <v>11.03</v>
      </c>
      <c r="P1915" s="4" t="str">
        <f>VLOOKUP(A1915,'Medical Examinations'!$A$1:$J$2336,4,FALSE)</f>
        <v>Yes</v>
      </c>
      <c r="Q1915" s="4" t="str">
        <f>VLOOKUP(A1915,'Medical Examinations'!$A$1:$J$2336,5,FALSE)</f>
        <v>No</v>
      </c>
      <c r="R1915" s="4">
        <f>VLOOKUP(A1915,'Medical Examinations'!$A$1:$J$2336,7,FALSE)</f>
        <v>1</v>
      </c>
      <c r="S1915" s="4" t="str">
        <f>VLOOKUP(A1915,'Medical Examinations'!$A$1:$J$2336,6,FALSE)</f>
        <v>No</v>
      </c>
      <c r="T1915" s="4" t="str">
        <f>VLOOKUP(A1917,'Medical Examinations'!$A$1:$J$2336,8,FALSE)</f>
        <v>Yes</v>
      </c>
      <c r="U1915" s="4" t="str">
        <f>VLOOKUP(A1915,'Medical Examinations'!$A$1:$J$2336,9,FALSE)</f>
        <v>Overweight</v>
      </c>
      <c r="V1915" s="4" t="str">
        <f>VLOOKUP(A1915,'Medical Examinations'!$A$1:$J$2336,10,FALSE)</f>
        <v>Diabetes</v>
      </c>
      <c r="W1915" s="4"/>
      <c r="X1915" s="4"/>
    </row>
    <row r="1916" spans="1:24" ht="15.75" thickBot="1" x14ac:dyDescent="0.3">
      <c r="A1916" s="4" t="s">
        <v>1951</v>
      </c>
      <c r="B1916" s="5">
        <v>1976</v>
      </c>
      <c r="C1916" s="4" t="s">
        <v>36</v>
      </c>
      <c r="D1916" s="5">
        <v>12</v>
      </c>
      <c r="E1916" s="5" t="str">
        <f>CONCATENATE(D1916," ",C1916," ",B1916)</f>
        <v>12 Oct 1976</v>
      </c>
      <c r="F1916" s="4" t="str">
        <f>IF(M1916&lt;=30,"20-30",IF(M1916&lt;=40,"31-40",IF(M1916&lt;=50,"41-50","51+")))</f>
        <v>41-50</v>
      </c>
      <c r="G1916" s="19">
        <v>24603.05</v>
      </c>
      <c r="H1916" s="4" t="s">
        <v>11</v>
      </c>
      <c r="I1916" s="4" t="s">
        <v>11</v>
      </c>
      <c r="J1916" s="4" t="s">
        <v>42</v>
      </c>
      <c r="K1916" s="4"/>
      <c r="L1916" s="4" t="str">
        <f>VLOOKUP(A1916,'Customer Names'!$A$2:$B$2336,2,FALSE)</f>
        <v>Whitlow</v>
      </c>
      <c r="M1916" s="4">
        <f>DATEDIF(E1916,$K$2,"y")</f>
        <v>48</v>
      </c>
      <c r="N1916" s="4">
        <f>VLOOKUP(A1916,'Medical Examinations'!$A$2:$B$2336,2,FALSE)</f>
        <v>27.6</v>
      </c>
      <c r="O1916" s="4">
        <f>VLOOKUP(A1916,'Medical Examinations'!$A$1:$J$2336,3,FALSE)</f>
        <v>4.8499999999999996</v>
      </c>
      <c r="P1916" s="4" t="str">
        <f>VLOOKUP(A1916,'Medical Examinations'!$A$1:$J$2336,4,FALSE)</f>
        <v>Yes</v>
      </c>
      <c r="Q1916" s="4" t="str">
        <f>VLOOKUP(A1916,'Medical Examinations'!$A$1:$J$2336,5,FALSE)</f>
        <v>No</v>
      </c>
      <c r="R1916" s="4">
        <f>VLOOKUP(A1916,'Medical Examinations'!$A$1:$J$2336,7,FALSE)</f>
        <v>0</v>
      </c>
      <c r="S1916" s="4" t="str">
        <f>VLOOKUP(A1916,'Medical Examinations'!$A$1:$J$2336,6,FALSE)</f>
        <v>No</v>
      </c>
      <c r="T1916" s="4" t="str">
        <f>VLOOKUP(A1918,'Medical Examinations'!$A$1:$J$2336,8,FALSE)</f>
        <v>No</v>
      </c>
      <c r="U1916" s="4" t="str">
        <f>VLOOKUP(A1916,'Medical Examinations'!$A$1:$J$2336,9,FALSE)</f>
        <v>Overweight</v>
      </c>
      <c r="V1916" s="4" t="str">
        <f>VLOOKUP(A1916,'Medical Examinations'!$A$1:$J$2336,10,FALSE)</f>
        <v>Normal</v>
      </c>
      <c r="W1916" s="4"/>
      <c r="X1916" s="4"/>
    </row>
    <row r="1917" spans="1:24" ht="15.75" thickBot="1" x14ac:dyDescent="0.3">
      <c r="A1917" s="4" t="s">
        <v>1952</v>
      </c>
      <c r="B1917" s="5">
        <v>1970</v>
      </c>
      <c r="C1917" s="4" t="s">
        <v>18</v>
      </c>
      <c r="D1917" s="5">
        <v>12</v>
      </c>
      <c r="E1917" s="5" t="str">
        <f>CONCATENATE(D1917," ",C1917," ",B1917)</f>
        <v>12 Jun 1970</v>
      </c>
      <c r="F1917" s="4" t="str">
        <f>IF(M1917&lt;=30,"20-30",IF(M1917&lt;=40,"31-40",IF(M1917&lt;=50,"41-50","51+")))</f>
        <v>51+</v>
      </c>
      <c r="G1917" s="19">
        <v>24667.42</v>
      </c>
      <c r="H1917" s="4" t="s">
        <v>11</v>
      </c>
      <c r="I1917" s="4" t="s">
        <v>12</v>
      </c>
      <c r="J1917" s="4" t="s">
        <v>13</v>
      </c>
      <c r="K1917" s="4"/>
      <c r="L1917" s="4" t="str">
        <f>VLOOKUP(A1917,'Customer Names'!$A$2:$B$2336,2,FALSE)</f>
        <v>Gruman</v>
      </c>
      <c r="M1917" s="4">
        <f>DATEDIF(E1917,$K$2,"y")</f>
        <v>54</v>
      </c>
      <c r="N1917" s="4">
        <f>VLOOKUP(A1917,'Medical Examinations'!$A$2:$B$2336,2,FALSE)</f>
        <v>25.3</v>
      </c>
      <c r="O1917" s="4">
        <f>VLOOKUP(A1917,'Medical Examinations'!$A$1:$J$2336,3,FALSE)</f>
        <v>9.4700000000000006</v>
      </c>
      <c r="P1917" s="4" t="str">
        <f>VLOOKUP(A1917,'Medical Examinations'!$A$1:$J$2336,4,FALSE)</f>
        <v>Yes</v>
      </c>
      <c r="Q1917" s="4" t="str">
        <f>VLOOKUP(A1917,'Medical Examinations'!$A$1:$J$2336,5,FALSE)</f>
        <v>No</v>
      </c>
      <c r="R1917" s="4">
        <f>VLOOKUP(A1917,'Medical Examinations'!$A$1:$J$2336,7,FALSE)</f>
        <v>2</v>
      </c>
      <c r="S1917" s="4" t="str">
        <f>VLOOKUP(A1917,'Medical Examinations'!$A$1:$J$2336,6,FALSE)</f>
        <v>No</v>
      </c>
      <c r="T1917" s="4" t="str">
        <f>VLOOKUP(A1919,'Medical Examinations'!$A$1:$J$2336,8,FALSE)</f>
        <v>Yes</v>
      </c>
      <c r="U1917" s="4" t="str">
        <f>VLOOKUP(A1917,'Medical Examinations'!$A$1:$J$2336,9,FALSE)</f>
        <v>Overweight</v>
      </c>
      <c r="V1917" s="4" t="str">
        <f>VLOOKUP(A1917,'Medical Examinations'!$A$1:$J$2336,10,FALSE)</f>
        <v>Diabetes</v>
      </c>
      <c r="W1917" s="4"/>
      <c r="X1917" s="4"/>
    </row>
    <row r="1918" spans="1:24" ht="15.75" thickBot="1" x14ac:dyDescent="0.3">
      <c r="A1918" s="4" t="s">
        <v>1953</v>
      </c>
      <c r="B1918" s="5">
        <v>1996</v>
      </c>
      <c r="C1918" s="4" t="s">
        <v>34</v>
      </c>
      <c r="D1918" s="5">
        <v>28</v>
      </c>
      <c r="E1918" s="5" t="str">
        <f>CONCATENATE(D1918," ",C1918," ",B1918)</f>
        <v>28 Aug 1996</v>
      </c>
      <c r="F1918" s="4" t="str">
        <f>IF(M1918&lt;=30,"20-30",IF(M1918&lt;=40,"31-40",IF(M1918&lt;=50,"41-50","51+")))</f>
        <v>20-30</v>
      </c>
      <c r="G1918" s="19">
        <v>24671.66</v>
      </c>
      <c r="H1918" s="4" t="s">
        <v>11</v>
      </c>
      <c r="I1918" s="4" t="s">
        <v>16</v>
      </c>
      <c r="J1918" s="4" t="s">
        <v>247</v>
      </c>
      <c r="K1918" s="4"/>
      <c r="L1918" s="4" t="str">
        <f>VLOOKUP(A1918,'Customer Names'!$A$2:$B$2336,2,FALSE)</f>
        <v>Gaughan</v>
      </c>
      <c r="M1918" s="4">
        <f>DATEDIF(E1918,$K$2,"y")</f>
        <v>28</v>
      </c>
      <c r="N1918" s="4">
        <f>VLOOKUP(A1918,'Medical Examinations'!$A$2:$B$2336,2,FALSE)</f>
        <v>29.64</v>
      </c>
      <c r="O1918" s="4">
        <f>VLOOKUP(A1918,'Medical Examinations'!$A$1:$J$2336,3,FALSE)</f>
        <v>4.28</v>
      </c>
      <c r="P1918" s="4" t="str">
        <f>VLOOKUP(A1918,'Medical Examinations'!$A$1:$J$2336,4,FALSE)</f>
        <v>Yes</v>
      </c>
      <c r="Q1918" s="4" t="str">
        <f>VLOOKUP(A1918,'Medical Examinations'!$A$1:$J$2336,5,FALSE)</f>
        <v>No</v>
      </c>
      <c r="R1918" s="4">
        <f>VLOOKUP(A1918,'Medical Examinations'!$A$1:$J$2336,7,FALSE)</f>
        <v>0</v>
      </c>
      <c r="S1918" s="4" t="str">
        <f>VLOOKUP(A1918,'Medical Examinations'!$A$1:$J$2336,6,FALSE)</f>
        <v>No</v>
      </c>
      <c r="T1918" s="4" t="str">
        <f>VLOOKUP(A1920,'Medical Examinations'!$A$1:$J$2336,8,FALSE)</f>
        <v>Yes</v>
      </c>
      <c r="U1918" s="4" t="str">
        <f>VLOOKUP(A1918,'Medical Examinations'!$A$1:$J$2336,9,FALSE)</f>
        <v>Overweight</v>
      </c>
      <c r="V1918" s="4" t="str">
        <f>VLOOKUP(A1918,'Medical Examinations'!$A$1:$J$2336,10,FALSE)</f>
        <v>Normal</v>
      </c>
      <c r="W1918" s="4"/>
      <c r="X1918" s="4"/>
    </row>
    <row r="1919" spans="1:24" ht="15.75" thickBot="1" x14ac:dyDescent="0.3">
      <c r="A1919" s="4" t="s">
        <v>1954</v>
      </c>
      <c r="B1919" s="5">
        <v>1992</v>
      </c>
      <c r="C1919" s="4" t="s">
        <v>36</v>
      </c>
      <c r="D1919" s="5">
        <v>11</v>
      </c>
      <c r="E1919" s="5" t="str">
        <f>CONCATENATE(D1919," ",C1919," ",B1919)</f>
        <v>11 Oct 1992</v>
      </c>
      <c r="F1919" s="4" t="str">
        <f>IF(M1919&lt;=30,"20-30",IF(M1919&lt;=40,"31-40",IF(M1919&lt;=50,"41-50","51+")))</f>
        <v>31-40</v>
      </c>
      <c r="G1919" s="19">
        <v>24795.040000000001</v>
      </c>
      <c r="H1919" s="4" t="s">
        <v>11</v>
      </c>
      <c r="I1919" s="4" t="s">
        <v>12</v>
      </c>
      <c r="J1919" s="4" t="s">
        <v>42</v>
      </c>
      <c r="K1919" s="4"/>
      <c r="L1919" s="4" t="str">
        <f>VLOOKUP(A1919,'Customer Names'!$A$2:$B$2336,2,FALSE)</f>
        <v>Bondell</v>
      </c>
      <c r="M1919" s="4">
        <f>DATEDIF(E1919,$K$2,"y")</f>
        <v>32</v>
      </c>
      <c r="N1919" s="4">
        <f>VLOOKUP(A1919,'Medical Examinations'!$A$2:$B$2336,2,FALSE)</f>
        <v>18.100000000000001</v>
      </c>
      <c r="O1919" s="4">
        <f>VLOOKUP(A1919,'Medical Examinations'!$A$1:$J$2336,3,FALSE)</f>
        <v>6.33</v>
      </c>
      <c r="P1919" s="4" t="str">
        <f>VLOOKUP(A1919,'Medical Examinations'!$A$1:$J$2336,4,FALSE)</f>
        <v>No</v>
      </c>
      <c r="Q1919" s="4" t="str">
        <f>VLOOKUP(A1919,'Medical Examinations'!$A$1:$J$2336,5,FALSE)</f>
        <v>No</v>
      </c>
      <c r="R1919" s="4">
        <f>VLOOKUP(A1919,'Medical Examinations'!$A$1:$J$2336,7,FALSE)</f>
        <v>1</v>
      </c>
      <c r="S1919" s="4" t="str">
        <f>VLOOKUP(A1919,'Medical Examinations'!$A$1:$J$2336,6,FALSE)</f>
        <v>No</v>
      </c>
      <c r="T1919" s="4" t="str">
        <f>VLOOKUP(A1921,'Medical Examinations'!$A$1:$J$2336,8,FALSE)</f>
        <v>Yes</v>
      </c>
      <c r="U1919" s="4" t="str">
        <f>VLOOKUP(A1919,'Medical Examinations'!$A$1:$J$2336,9,FALSE)</f>
        <v>Underweight</v>
      </c>
      <c r="V1919" s="4" t="str">
        <f>VLOOKUP(A1919,'Medical Examinations'!$A$1:$J$2336,10,FALSE)</f>
        <v>Prediabetes</v>
      </c>
      <c r="W1919" s="4"/>
      <c r="X1919" s="4"/>
    </row>
    <row r="1920" spans="1:24" ht="15.75" thickBot="1" x14ac:dyDescent="0.3">
      <c r="A1920" s="4" t="s">
        <v>1955</v>
      </c>
      <c r="B1920" s="5">
        <v>1994</v>
      </c>
      <c r="C1920" s="4" t="s">
        <v>20</v>
      </c>
      <c r="D1920" s="5">
        <v>9</v>
      </c>
      <c r="E1920" s="5" t="str">
        <f>CONCATENATE(D1920," ",C1920," ",B1920)</f>
        <v>9 Sep 1994</v>
      </c>
      <c r="F1920" s="4" t="str">
        <f>IF(M1920&lt;=30,"20-30",IF(M1920&lt;=40,"31-40",IF(M1920&lt;=50,"41-50","51+")))</f>
        <v>20-30</v>
      </c>
      <c r="G1920" s="19">
        <v>24817.25</v>
      </c>
      <c r="H1920" s="4" t="s">
        <v>11</v>
      </c>
      <c r="I1920" s="4" t="s">
        <v>11</v>
      </c>
      <c r="J1920" s="4" t="s">
        <v>42</v>
      </c>
      <c r="K1920" s="4"/>
      <c r="L1920" s="4" t="str">
        <f>VLOOKUP(A1920,'Customer Names'!$A$2:$B$2336,2,FALSE)</f>
        <v>Messing</v>
      </c>
      <c r="M1920" s="4">
        <f>DATEDIF(E1920,$K$2,"y")</f>
        <v>30</v>
      </c>
      <c r="N1920" s="4">
        <f>VLOOKUP(A1920,'Medical Examinations'!$A$2:$B$2336,2,FALSE)</f>
        <v>19.68</v>
      </c>
      <c r="O1920" s="4">
        <f>VLOOKUP(A1920,'Medical Examinations'!$A$1:$J$2336,3,FALSE)</f>
        <v>5.74</v>
      </c>
      <c r="P1920" s="4" t="str">
        <f>VLOOKUP(A1920,'Medical Examinations'!$A$1:$J$2336,4,FALSE)</f>
        <v>No</v>
      </c>
      <c r="Q1920" s="4" t="str">
        <f>VLOOKUP(A1920,'Medical Examinations'!$A$1:$J$2336,5,FALSE)</f>
        <v>No</v>
      </c>
      <c r="R1920" s="4">
        <f>VLOOKUP(A1920,'Medical Examinations'!$A$1:$J$2336,7,FALSE)</f>
        <v>0</v>
      </c>
      <c r="S1920" s="4" t="str">
        <f>VLOOKUP(A1920,'Medical Examinations'!$A$1:$J$2336,6,FALSE)</f>
        <v>No</v>
      </c>
      <c r="T1920" s="4" t="str">
        <f>VLOOKUP(A1922,'Medical Examinations'!$A$1:$J$2336,8,FALSE)</f>
        <v>Yes</v>
      </c>
      <c r="U1920" s="4" t="str">
        <f>VLOOKUP(A1920,'Medical Examinations'!$A$1:$J$2336,9,FALSE)</f>
        <v>Normal Weight</v>
      </c>
      <c r="V1920" s="4" t="str">
        <f>VLOOKUP(A1920,'Medical Examinations'!$A$1:$J$2336,10,FALSE)</f>
        <v>Prediabetes</v>
      </c>
      <c r="W1920" s="4"/>
      <c r="X1920" s="4"/>
    </row>
    <row r="1921" spans="1:24" ht="15.75" thickBot="1" x14ac:dyDescent="0.3">
      <c r="A1921" s="4" t="s">
        <v>1956</v>
      </c>
      <c r="B1921" s="5">
        <v>1995</v>
      </c>
      <c r="C1921" s="4" t="s">
        <v>18</v>
      </c>
      <c r="D1921" s="5">
        <v>10</v>
      </c>
      <c r="E1921" s="5" t="str">
        <f>CONCATENATE(D1921," ",C1921," ",B1921)</f>
        <v>10 Jun 1995</v>
      </c>
      <c r="F1921" s="4" t="str">
        <f>IF(M1921&lt;=30,"20-30",IF(M1921&lt;=40,"31-40",IF(M1921&lt;=50,"41-50","51+")))</f>
        <v>20-30</v>
      </c>
      <c r="G1921" s="19">
        <v>24863.25</v>
      </c>
      <c r="H1921" s="4" t="s">
        <v>11</v>
      </c>
      <c r="I1921" s="4" t="s">
        <v>12</v>
      </c>
      <c r="J1921" s="4" t="s">
        <v>42</v>
      </c>
      <c r="K1921" s="4"/>
      <c r="L1921" s="4" t="str">
        <f>VLOOKUP(A1921,'Customer Names'!$A$2:$B$2336,2,FALSE)</f>
        <v>Dunlap</v>
      </c>
      <c r="M1921" s="4">
        <f>DATEDIF(E1921,$K$2,"y")</f>
        <v>29</v>
      </c>
      <c r="N1921" s="4">
        <f>VLOOKUP(A1921,'Medical Examinations'!$A$2:$B$2336,2,FALSE)</f>
        <v>20.96</v>
      </c>
      <c r="O1921" s="4">
        <f>VLOOKUP(A1921,'Medical Examinations'!$A$1:$J$2336,3,FALSE)</f>
        <v>4.04</v>
      </c>
      <c r="P1921" s="4" t="str">
        <f>VLOOKUP(A1921,'Medical Examinations'!$A$1:$J$2336,4,FALSE)</f>
        <v>Yes</v>
      </c>
      <c r="Q1921" s="4" t="str">
        <f>VLOOKUP(A1921,'Medical Examinations'!$A$1:$J$2336,5,FALSE)</f>
        <v>No</v>
      </c>
      <c r="R1921" s="4">
        <f>VLOOKUP(A1921,'Medical Examinations'!$A$1:$J$2336,7,FALSE)</f>
        <v>1</v>
      </c>
      <c r="S1921" s="4" t="str">
        <f>VLOOKUP(A1921,'Medical Examinations'!$A$1:$J$2336,6,FALSE)</f>
        <v>No</v>
      </c>
      <c r="T1921" s="4" t="str">
        <f>VLOOKUP(A1923,'Medical Examinations'!$A$1:$J$2336,8,FALSE)</f>
        <v>Yes</v>
      </c>
      <c r="U1921" s="4" t="str">
        <f>VLOOKUP(A1921,'Medical Examinations'!$A$1:$J$2336,9,FALSE)</f>
        <v>Normal Weight</v>
      </c>
      <c r="V1921" s="4" t="str">
        <f>VLOOKUP(A1921,'Medical Examinations'!$A$1:$J$2336,10,FALSE)</f>
        <v>Normal</v>
      </c>
      <c r="W1921" s="4"/>
      <c r="X1921" s="4"/>
    </row>
    <row r="1922" spans="1:24" ht="15.75" thickBot="1" x14ac:dyDescent="0.3">
      <c r="A1922" s="4" t="s">
        <v>1957</v>
      </c>
      <c r="B1922" s="5">
        <v>1970</v>
      </c>
      <c r="C1922" s="4" t="s">
        <v>15</v>
      </c>
      <c r="D1922" s="5">
        <v>26</v>
      </c>
      <c r="E1922" s="5" t="str">
        <f>CONCATENATE(D1922," ",C1922," ",B1922)</f>
        <v>26 Nov 1970</v>
      </c>
      <c r="F1922" s="4" t="str">
        <f>IF(M1922&lt;=30,"20-30",IF(M1922&lt;=40,"31-40",IF(M1922&lt;=50,"41-50","51+")))</f>
        <v>51+</v>
      </c>
      <c r="G1922" s="19">
        <v>24869.84</v>
      </c>
      <c r="H1922" s="4" t="s">
        <v>11</v>
      </c>
      <c r="I1922" s="4" t="s">
        <v>11</v>
      </c>
      <c r="J1922" s="4" t="s">
        <v>168</v>
      </c>
      <c r="K1922" s="4"/>
      <c r="L1922" s="4" t="str">
        <f>VLOOKUP(A1922,'Customer Names'!$A$2:$B$2336,2,FALSE)</f>
        <v>Schallner</v>
      </c>
      <c r="M1922" s="4">
        <f>DATEDIF(E1922,$K$2,"y")</f>
        <v>54</v>
      </c>
      <c r="N1922" s="4">
        <f>VLOOKUP(A1922,'Medical Examinations'!$A$2:$B$2336,2,FALSE)</f>
        <v>24.32</v>
      </c>
      <c r="O1922" s="4">
        <f>VLOOKUP(A1922,'Medical Examinations'!$A$1:$J$2336,3,FALSE)</f>
        <v>10.47</v>
      </c>
      <c r="P1922" s="4" t="str">
        <f>VLOOKUP(A1922,'Medical Examinations'!$A$1:$J$2336,4,FALSE)</f>
        <v>Yes</v>
      </c>
      <c r="Q1922" s="4" t="str">
        <f>VLOOKUP(A1922,'Medical Examinations'!$A$1:$J$2336,5,FALSE)</f>
        <v>No</v>
      </c>
      <c r="R1922" s="4">
        <f>VLOOKUP(A1922,'Medical Examinations'!$A$1:$J$2336,7,FALSE)</f>
        <v>2</v>
      </c>
      <c r="S1922" s="4" t="str">
        <f>VLOOKUP(A1922,'Medical Examinations'!$A$1:$J$2336,6,FALSE)</f>
        <v>No</v>
      </c>
      <c r="T1922" s="4" t="str">
        <f>VLOOKUP(A1924,'Medical Examinations'!$A$1:$J$2336,8,FALSE)</f>
        <v>No</v>
      </c>
      <c r="U1922" s="4" t="str">
        <f>VLOOKUP(A1922,'Medical Examinations'!$A$1:$J$2336,9,FALSE)</f>
        <v>Normal Weight</v>
      </c>
      <c r="V1922" s="4" t="str">
        <f>VLOOKUP(A1922,'Medical Examinations'!$A$1:$J$2336,10,FALSE)</f>
        <v>Diabetes</v>
      </c>
      <c r="W1922" s="4"/>
      <c r="X1922" s="4"/>
    </row>
    <row r="1923" spans="1:24" ht="15.75" thickBot="1" x14ac:dyDescent="0.3">
      <c r="A1923" s="4" t="s">
        <v>1958</v>
      </c>
      <c r="B1923" s="5">
        <v>1969</v>
      </c>
      <c r="C1923" s="4" t="s">
        <v>10</v>
      </c>
      <c r="D1923" s="5">
        <v>23</v>
      </c>
      <c r="E1923" s="5" t="str">
        <f>CONCATENATE(D1923," ",C1923," ",B1923)</f>
        <v>23 Jul 1969</v>
      </c>
      <c r="F1923" s="4" t="str">
        <f>IF(M1923&lt;=30,"20-30",IF(M1923&lt;=40,"31-40",IF(M1923&lt;=50,"41-50","51+")))</f>
        <v>51+</v>
      </c>
      <c r="G1923" s="19">
        <v>24873.38</v>
      </c>
      <c r="H1923" s="4" t="s">
        <v>11</v>
      </c>
      <c r="I1923" s="4" t="s">
        <v>16</v>
      </c>
      <c r="J1923" s="4" t="s">
        <v>247</v>
      </c>
      <c r="K1923" s="4"/>
      <c r="L1923" s="4" t="str">
        <f>VLOOKUP(A1923,'Customer Names'!$A$2:$B$2336,2,FALSE)</f>
        <v>Nelsen</v>
      </c>
      <c r="M1923" s="4">
        <f>DATEDIF(E1923,$K$2,"y")</f>
        <v>55</v>
      </c>
      <c r="N1923" s="4">
        <f>VLOOKUP(A1923,'Medical Examinations'!$A$2:$B$2336,2,FALSE)</f>
        <v>22.61</v>
      </c>
      <c r="O1923" s="4">
        <f>VLOOKUP(A1923,'Medical Examinations'!$A$1:$J$2336,3,FALSE)</f>
        <v>6.13</v>
      </c>
      <c r="P1923" s="4" t="str">
        <f>VLOOKUP(A1923,'Medical Examinations'!$A$1:$J$2336,4,FALSE)</f>
        <v>Yes</v>
      </c>
      <c r="Q1923" s="4" t="str">
        <f>VLOOKUP(A1923,'Medical Examinations'!$A$1:$J$2336,5,FALSE)</f>
        <v>No</v>
      </c>
      <c r="R1923" s="4">
        <f>VLOOKUP(A1923,'Medical Examinations'!$A$1:$J$2336,7,FALSE)</f>
        <v>1</v>
      </c>
      <c r="S1923" s="4" t="str">
        <f>VLOOKUP(A1923,'Medical Examinations'!$A$1:$J$2336,6,FALSE)</f>
        <v>Yes</v>
      </c>
      <c r="T1923" s="4" t="str">
        <f>VLOOKUP(A1925,'Medical Examinations'!$A$1:$J$2336,8,FALSE)</f>
        <v>Yes</v>
      </c>
      <c r="U1923" s="4" t="str">
        <f>VLOOKUP(A1923,'Medical Examinations'!$A$1:$J$2336,9,FALSE)</f>
        <v>Normal Weight</v>
      </c>
      <c r="V1923" s="4" t="str">
        <f>VLOOKUP(A1923,'Medical Examinations'!$A$1:$J$2336,10,FALSE)</f>
        <v>Prediabetes</v>
      </c>
      <c r="W1923" s="4"/>
      <c r="X1923" s="4"/>
    </row>
    <row r="1924" spans="1:24" ht="15.75" thickBot="1" x14ac:dyDescent="0.3">
      <c r="A1924" s="4" t="s">
        <v>1959</v>
      </c>
      <c r="B1924" s="5">
        <v>1987</v>
      </c>
      <c r="C1924" s="4" t="s">
        <v>18</v>
      </c>
      <c r="D1924" s="5">
        <v>14</v>
      </c>
      <c r="E1924" s="5" t="str">
        <f>CONCATENATE(D1924," ",C1924," ",B1924)</f>
        <v>14 Jun 1987</v>
      </c>
      <c r="F1924" s="4" t="str">
        <f>IF(M1924&lt;=30,"20-30",IF(M1924&lt;=40,"31-40",IF(M1924&lt;=50,"41-50","51+")))</f>
        <v>31-40</v>
      </c>
      <c r="G1924" s="19">
        <v>24915.05</v>
      </c>
      <c r="H1924" s="4" t="s">
        <v>11</v>
      </c>
      <c r="I1924" s="4" t="s">
        <v>16</v>
      </c>
      <c r="J1924" s="4" t="s">
        <v>247</v>
      </c>
      <c r="K1924" s="4"/>
      <c r="L1924" s="4" t="str">
        <f>VLOOKUP(A1924,'Customer Names'!$A$2:$B$2336,2,FALSE)</f>
        <v>Sirak</v>
      </c>
      <c r="M1924" s="4">
        <f>DATEDIF(E1924,$K$2,"y")</f>
        <v>37</v>
      </c>
      <c r="N1924" s="4">
        <f>VLOOKUP(A1924,'Medical Examinations'!$A$2:$B$2336,2,FALSE)</f>
        <v>38.094999999999999</v>
      </c>
      <c r="O1924" s="4">
        <f>VLOOKUP(A1924,'Medical Examinations'!$A$1:$J$2336,3,FALSE)</f>
        <v>4.76</v>
      </c>
      <c r="P1924" s="4" t="str">
        <f>VLOOKUP(A1924,'Medical Examinations'!$A$1:$J$2336,4,FALSE)</f>
        <v>No</v>
      </c>
      <c r="Q1924" s="4" t="str">
        <f>VLOOKUP(A1924,'Medical Examinations'!$A$1:$J$2336,5,FALSE)</f>
        <v>No</v>
      </c>
      <c r="R1924" s="4">
        <f>VLOOKUP(A1924,'Medical Examinations'!$A$1:$J$2336,7,FALSE)</f>
        <v>1</v>
      </c>
      <c r="S1924" s="4" t="str">
        <f>VLOOKUP(A1924,'Medical Examinations'!$A$1:$J$2336,6,FALSE)</f>
        <v>No</v>
      </c>
      <c r="T1924" s="4" t="str">
        <f>VLOOKUP(A1926,'Medical Examinations'!$A$1:$J$2336,8,FALSE)</f>
        <v>Yes</v>
      </c>
      <c r="U1924" s="4" t="str">
        <f>VLOOKUP(A1924,'Medical Examinations'!$A$1:$J$2336,9,FALSE)</f>
        <v>Obesity</v>
      </c>
      <c r="V1924" s="4" t="str">
        <f>VLOOKUP(A1924,'Medical Examinations'!$A$1:$J$2336,10,FALSE)</f>
        <v>Normal</v>
      </c>
      <c r="W1924" s="4"/>
      <c r="X1924" s="4"/>
    </row>
    <row r="1925" spans="1:24" ht="15.75" thickBot="1" x14ac:dyDescent="0.3">
      <c r="A1925" s="4" t="s">
        <v>1960</v>
      </c>
      <c r="B1925" s="5">
        <v>1975</v>
      </c>
      <c r="C1925" s="4" t="s">
        <v>15</v>
      </c>
      <c r="D1925" s="5">
        <v>14</v>
      </c>
      <c r="E1925" s="5" t="str">
        <f>CONCATENATE(D1925," ",C1925," ",B1925)</f>
        <v>14 Nov 1975</v>
      </c>
      <c r="F1925" s="4" t="str">
        <f>IF(M1925&lt;=30,"20-30",IF(M1925&lt;=40,"31-40",IF(M1925&lt;=50,"41-50","51+")))</f>
        <v>41-50</v>
      </c>
      <c r="G1925" s="19">
        <v>24915.22</v>
      </c>
      <c r="H1925" s="4" t="s">
        <v>11</v>
      </c>
      <c r="I1925" s="4" t="s">
        <v>12</v>
      </c>
      <c r="J1925" s="4" t="s">
        <v>23</v>
      </c>
      <c r="K1925" s="4"/>
      <c r="L1925" s="4" t="str">
        <f>VLOOKUP(A1925,'Customer Names'!$A$2:$B$2336,2,FALSE)</f>
        <v>Muskopf</v>
      </c>
      <c r="M1925" s="4">
        <f>DATEDIF(E1925,$K$2,"y")</f>
        <v>49</v>
      </c>
      <c r="N1925" s="4">
        <f>VLOOKUP(A1925,'Medical Examinations'!$A$2:$B$2336,2,FALSE)</f>
        <v>28.215</v>
      </c>
      <c r="O1925" s="4">
        <f>VLOOKUP(A1925,'Medical Examinations'!$A$1:$J$2336,3,FALSE)</f>
        <v>8.26</v>
      </c>
      <c r="P1925" s="4" t="str">
        <f>VLOOKUP(A1925,'Medical Examinations'!$A$1:$J$2336,4,FALSE)</f>
        <v>Yes</v>
      </c>
      <c r="Q1925" s="4" t="str">
        <f>VLOOKUP(A1925,'Medical Examinations'!$A$1:$J$2336,5,FALSE)</f>
        <v>No</v>
      </c>
      <c r="R1925" s="4">
        <f>VLOOKUP(A1925,'Medical Examinations'!$A$1:$J$2336,7,FALSE)</f>
        <v>1</v>
      </c>
      <c r="S1925" s="4" t="str">
        <f>VLOOKUP(A1925,'Medical Examinations'!$A$1:$J$2336,6,FALSE)</f>
        <v>No</v>
      </c>
      <c r="T1925" s="4" t="str">
        <f>VLOOKUP(A1927,'Medical Examinations'!$A$1:$J$2336,8,FALSE)</f>
        <v>No</v>
      </c>
      <c r="U1925" s="4" t="str">
        <f>VLOOKUP(A1925,'Medical Examinations'!$A$1:$J$2336,9,FALSE)</f>
        <v>Overweight</v>
      </c>
      <c r="V1925" s="4" t="str">
        <f>VLOOKUP(A1925,'Medical Examinations'!$A$1:$J$2336,10,FALSE)</f>
        <v>Diabetes</v>
      </c>
      <c r="W1925" s="4"/>
      <c r="X1925" s="4"/>
    </row>
    <row r="1926" spans="1:24" ht="15.75" thickBot="1" x14ac:dyDescent="0.3">
      <c r="A1926" s="4" t="s">
        <v>1961</v>
      </c>
      <c r="B1926" s="5">
        <v>1995</v>
      </c>
      <c r="C1926" s="4" t="s">
        <v>30</v>
      </c>
      <c r="D1926" s="5">
        <v>4</v>
      </c>
      <c r="E1926" s="5" t="str">
        <f>CONCATENATE(D1926," ",C1926," ",B1926)</f>
        <v>4 Dec 1995</v>
      </c>
      <c r="F1926" s="4" t="str">
        <f>IF(M1926&lt;=30,"20-30",IF(M1926&lt;=40,"31-40",IF(M1926&lt;=50,"41-50","51+")))</f>
        <v>20-30</v>
      </c>
      <c r="G1926" s="19">
        <v>25075.97</v>
      </c>
      <c r="H1926" s="4" t="s">
        <v>11</v>
      </c>
      <c r="I1926" s="4" t="s">
        <v>11</v>
      </c>
      <c r="J1926" s="4" t="s">
        <v>42</v>
      </c>
      <c r="K1926" s="4"/>
      <c r="L1926" s="4" t="str">
        <f>VLOOKUP(A1926,'Customer Names'!$A$2:$B$2336,2,FALSE)</f>
        <v>Bier</v>
      </c>
      <c r="M1926" s="4">
        <f>DATEDIF(E1926,$K$2,"y")</f>
        <v>29</v>
      </c>
      <c r="N1926" s="4">
        <f>VLOOKUP(A1926,'Medical Examinations'!$A$2:$B$2336,2,FALSE)</f>
        <v>21.2</v>
      </c>
      <c r="O1926" s="4">
        <f>VLOOKUP(A1926,'Medical Examinations'!$A$1:$J$2336,3,FALSE)</f>
        <v>4.07</v>
      </c>
      <c r="P1926" s="4" t="str">
        <f>VLOOKUP(A1926,'Medical Examinations'!$A$1:$J$2336,4,FALSE)</f>
        <v>Yes</v>
      </c>
      <c r="Q1926" s="4" t="str">
        <f>VLOOKUP(A1926,'Medical Examinations'!$A$1:$J$2336,5,FALSE)</f>
        <v>No</v>
      </c>
      <c r="R1926" s="4">
        <f>VLOOKUP(A1926,'Medical Examinations'!$A$1:$J$2336,7,FALSE)</f>
        <v>1</v>
      </c>
      <c r="S1926" s="4" t="str">
        <f>VLOOKUP(A1926,'Medical Examinations'!$A$1:$J$2336,6,FALSE)</f>
        <v>No</v>
      </c>
      <c r="T1926" s="4" t="str">
        <f>VLOOKUP(A1928,'Medical Examinations'!$A$1:$J$2336,8,FALSE)</f>
        <v>Yes</v>
      </c>
      <c r="U1926" s="4" t="str">
        <f>VLOOKUP(A1926,'Medical Examinations'!$A$1:$J$2336,9,FALSE)</f>
        <v>Normal Weight</v>
      </c>
      <c r="V1926" s="4" t="str">
        <f>VLOOKUP(A1926,'Medical Examinations'!$A$1:$J$2336,10,FALSE)</f>
        <v>Normal</v>
      </c>
      <c r="W1926" s="4"/>
      <c r="X1926" s="4"/>
    </row>
    <row r="1927" spans="1:24" ht="15.75" thickBot="1" x14ac:dyDescent="0.3">
      <c r="A1927" s="4" t="s">
        <v>1962</v>
      </c>
      <c r="B1927" s="5">
        <v>1998</v>
      </c>
      <c r="C1927" s="4" t="s">
        <v>18</v>
      </c>
      <c r="D1927" s="5">
        <v>14</v>
      </c>
      <c r="E1927" s="5" t="str">
        <f>CONCATENATE(D1927," ",C1927," ",B1927)</f>
        <v>14 Jun 1998</v>
      </c>
      <c r="F1927" s="4" t="str">
        <f>IF(M1927&lt;=30,"20-30",IF(M1927&lt;=40,"31-40",IF(M1927&lt;=50,"41-50","51+")))</f>
        <v>20-30</v>
      </c>
      <c r="G1927" s="19">
        <v>25081.77</v>
      </c>
      <c r="H1927" s="4" t="s">
        <v>11</v>
      </c>
      <c r="I1927" s="4" t="s">
        <v>11</v>
      </c>
      <c r="J1927" s="4" t="s">
        <v>13</v>
      </c>
      <c r="K1927" s="4"/>
      <c r="L1927" s="4" t="str">
        <f>VLOOKUP(A1927,'Customer Names'!$A$2:$B$2336,2,FALSE)</f>
        <v>Cooney</v>
      </c>
      <c r="M1927" s="4">
        <f>DATEDIF(E1927,$K$2,"y")</f>
        <v>26</v>
      </c>
      <c r="N1927" s="4">
        <f>VLOOKUP(A1927,'Medical Examinations'!$A$2:$B$2336,2,FALSE)</f>
        <v>23.21</v>
      </c>
      <c r="O1927" s="4">
        <f>VLOOKUP(A1927,'Medical Examinations'!$A$1:$J$2336,3,FALSE)</f>
        <v>6.03</v>
      </c>
      <c r="P1927" s="4" t="str">
        <f>VLOOKUP(A1927,'Medical Examinations'!$A$1:$J$2336,4,FALSE)</f>
        <v>No</v>
      </c>
      <c r="Q1927" s="4" t="str">
        <f>VLOOKUP(A1927,'Medical Examinations'!$A$1:$J$2336,5,FALSE)</f>
        <v>No</v>
      </c>
      <c r="R1927" s="4">
        <f>VLOOKUP(A1927,'Medical Examinations'!$A$1:$J$2336,7,FALSE)</f>
        <v>1</v>
      </c>
      <c r="S1927" s="4" t="str">
        <f>VLOOKUP(A1927,'Medical Examinations'!$A$1:$J$2336,6,FALSE)</f>
        <v>No</v>
      </c>
      <c r="T1927" s="4" t="str">
        <f>VLOOKUP(A1929,'Medical Examinations'!$A$1:$J$2336,8,FALSE)</f>
        <v>Yes</v>
      </c>
      <c r="U1927" s="4" t="str">
        <f>VLOOKUP(A1927,'Medical Examinations'!$A$1:$J$2336,9,FALSE)</f>
        <v>Normal Weight</v>
      </c>
      <c r="V1927" s="4" t="str">
        <f>VLOOKUP(A1927,'Medical Examinations'!$A$1:$J$2336,10,FALSE)</f>
        <v>Prediabetes</v>
      </c>
      <c r="W1927" s="4"/>
      <c r="X1927" s="4"/>
    </row>
    <row r="1928" spans="1:24" ht="15.75" thickBot="1" x14ac:dyDescent="0.3">
      <c r="A1928" s="4" t="s">
        <v>1963</v>
      </c>
      <c r="B1928" s="5">
        <v>1998</v>
      </c>
      <c r="C1928" s="4" t="s">
        <v>15</v>
      </c>
      <c r="D1928" s="5">
        <v>24</v>
      </c>
      <c r="E1928" s="5" t="str">
        <f>CONCATENATE(D1928," ",C1928," ",B1928)</f>
        <v>24 Nov 1998</v>
      </c>
      <c r="F1928" s="4" t="str">
        <f>IF(M1928&lt;=30,"20-30",IF(M1928&lt;=40,"31-40",IF(M1928&lt;=50,"41-50","51+")))</f>
        <v>20-30</v>
      </c>
      <c r="G1928" s="19">
        <v>25127.22</v>
      </c>
      <c r="H1928" s="4" t="s">
        <v>11</v>
      </c>
      <c r="I1928" s="4" t="s">
        <v>12</v>
      </c>
      <c r="J1928" s="4" t="s">
        <v>42</v>
      </c>
      <c r="K1928" s="4"/>
      <c r="L1928" s="4" t="str">
        <f>VLOOKUP(A1928,'Customer Names'!$A$2:$B$2336,2,FALSE)</f>
        <v>Martin</v>
      </c>
      <c r="M1928" s="4">
        <f>DATEDIF(E1928,$K$2,"y")</f>
        <v>26</v>
      </c>
      <c r="N1928" s="4">
        <f>VLOOKUP(A1928,'Medical Examinations'!$A$2:$B$2336,2,FALSE)</f>
        <v>24.01</v>
      </c>
      <c r="O1928" s="4">
        <f>VLOOKUP(A1928,'Medical Examinations'!$A$1:$J$2336,3,FALSE)</f>
        <v>4.76</v>
      </c>
      <c r="P1928" s="4" t="str">
        <f>VLOOKUP(A1928,'Medical Examinations'!$A$1:$J$2336,4,FALSE)</f>
        <v>No</v>
      </c>
      <c r="Q1928" s="4" t="str">
        <f>VLOOKUP(A1928,'Medical Examinations'!$A$1:$J$2336,5,FALSE)</f>
        <v>No</v>
      </c>
      <c r="R1928" s="4">
        <f>VLOOKUP(A1928,'Medical Examinations'!$A$1:$J$2336,7,FALSE)</f>
        <v>1</v>
      </c>
      <c r="S1928" s="4" t="str">
        <f>VLOOKUP(A1928,'Medical Examinations'!$A$1:$J$2336,6,FALSE)</f>
        <v>No</v>
      </c>
      <c r="T1928" s="4" t="str">
        <f>VLOOKUP(A1930,'Medical Examinations'!$A$1:$J$2336,8,FALSE)</f>
        <v>No</v>
      </c>
      <c r="U1928" s="4" t="str">
        <f>VLOOKUP(A1928,'Medical Examinations'!$A$1:$J$2336,9,FALSE)</f>
        <v>Normal Weight</v>
      </c>
      <c r="V1928" s="4" t="str">
        <f>VLOOKUP(A1928,'Medical Examinations'!$A$1:$J$2336,10,FALSE)</f>
        <v>Normal</v>
      </c>
      <c r="W1928" s="4"/>
      <c r="X1928" s="4"/>
    </row>
    <row r="1929" spans="1:24" ht="15.75" thickBot="1" x14ac:dyDescent="0.3">
      <c r="A1929" s="4" t="s">
        <v>1964</v>
      </c>
      <c r="B1929" s="5">
        <v>1975</v>
      </c>
      <c r="C1929" s="4" t="s">
        <v>30</v>
      </c>
      <c r="D1929" s="5">
        <v>14</v>
      </c>
      <c r="E1929" s="5" t="str">
        <f>CONCATENATE(D1929," ",C1929," ",B1929)</f>
        <v>14 Dec 1975</v>
      </c>
      <c r="F1929" s="4" t="str">
        <f>IF(M1929&lt;=30,"20-30",IF(M1929&lt;=40,"31-40",IF(M1929&lt;=50,"41-50","51+")))</f>
        <v>41-50</v>
      </c>
      <c r="G1929" s="19">
        <v>25309.49</v>
      </c>
      <c r="H1929" s="4" t="s">
        <v>11</v>
      </c>
      <c r="I1929" s="4" t="s">
        <v>16</v>
      </c>
      <c r="J1929" s="4" t="s">
        <v>42</v>
      </c>
      <c r="K1929" s="4"/>
      <c r="L1929" s="4" t="str">
        <f>VLOOKUP(A1929,'Customer Names'!$A$2:$B$2336,2,FALSE)</f>
        <v>Cutter</v>
      </c>
      <c r="M1929" s="4">
        <f>DATEDIF(E1929,$K$2,"y")</f>
        <v>49</v>
      </c>
      <c r="N1929" s="4">
        <f>VLOOKUP(A1929,'Medical Examinations'!$A$2:$B$2336,2,FALSE)</f>
        <v>29.8</v>
      </c>
      <c r="O1929" s="4">
        <f>VLOOKUP(A1929,'Medical Examinations'!$A$1:$J$2336,3,FALSE)</f>
        <v>8.24</v>
      </c>
      <c r="P1929" s="4" t="str">
        <f>VLOOKUP(A1929,'Medical Examinations'!$A$1:$J$2336,4,FALSE)</f>
        <v>Yes</v>
      </c>
      <c r="Q1929" s="4" t="str">
        <f>VLOOKUP(A1929,'Medical Examinations'!$A$1:$J$2336,5,FALSE)</f>
        <v>No</v>
      </c>
      <c r="R1929" s="4">
        <f>VLOOKUP(A1929,'Medical Examinations'!$A$1:$J$2336,7,FALSE)</f>
        <v>1</v>
      </c>
      <c r="S1929" s="4" t="str">
        <f>VLOOKUP(A1929,'Medical Examinations'!$A$1:$J$2336,6,FALSE)</f>
        <v>No</v>
      </c>
      <c r="T1929" s="4" t="str">
        <f>VLOOKUP(A1931,'Medical Examinations'!$A$1:$J$2336,8,FALSE)</f>
        <v>Yes</v>
      </c>
      <c r="U1929" s="4" t="str">
        <f>VLOOKUP(A1929,'Medical Examinations'!$A$1:$J$2336,9,FALSE)</f>
        <v>Overweight</v>
      </c>
      <c r="V1929" s="4" t="str">
        <f>VLOOKUP(A1929,'Medical Examinations'!$A$1:$J$2336,10,FALSE)</f>
        <v>Diabetes</v>
      </c>
      <c r="W1929" s="4"/>
      <c r="X1929" s="4"/>
    </row>
    <row r="1930" spans="1:24" ht="15.75" thickBot="1" x14ac:dyDescent="0.3">
      <c r="A1930" s="4" t="s">
        <v>1965</v>
      </c>
      <c r="B1930" s="5">
        <v>1972</v>
      </c>
      <c r="C1930" s="4" t="s">
        <v>20</v>
      </c>
      <c r="D1930" s="5">
        <v>26</v>
      </c>
      <c r="E1930" s="5" t="str">
        <f>CONCATENATE(D1930," ",C1930," ",B1930)</f>
        <v>26 Sep 1972</v>
      </c>
      <c r="F1930" s="4" t="str">
        <f>IF(M1930&lt;=30,"20-30",IF(M1930&lt;=40,"31-40",IF(M1930&lt;=50,"41-50","51+")))</f>
        <v>51+</v>
      </c>
      <c r="G1930" s="19">
        <v>25333.33</v>
      </c>
      <c r="H1930" s="4" t="s">
        <v>11</v>
      </c>
      <c r="I1930" s="4" t="s">
        <v>11</v>
      </c>
      <c r="J1930" s="4" t="s">
        <v>356</v>
      </c>
      <c r="K1930" s="4"/>
      <c r="L1930" s="4" t="str">
        <f>VLOOKUP(A1930,'Customer Names'!$A$2:$B$2336,2,FALSE)</f>
        <v>Nunlist</v>
      </c>
      <c r="M1930" s="4">
        <f>DATEDIF(E1930,$K$2,"y")</f>
        <v>52</v>
      </c>
      <c r="N1930" s="4">
        <f>VLOOKUP(A1930,'Medical Examinations'!$A$2:$B$2336,2,FALSE)</f>
        <v>32.11</v>
      </c>
      <c r="O1930" s="4">
        <f>VLOOKUP(A1930,'Medical Examinations'!$A$1:$J$2336,3,FALSE)</f>
        <v>4.76</v>
      </c>
      <c r="P1930" s="4" t="str">
        <f>VLOOKUP(A1930,'Medical Examinations'!$A$1:$J$2336,4,FALSE)</f>
        <v>No</v>
      </c>
      <c r="Q1930" s="4" t="str">
        <f>VLOOKUP(A1930,'Medical Examinations'!$A$1:$J$2336,5,FALSE)</f>
        <v>No</v>
      </c>
      <c r="R1930" s="4">
        <f>VLOOKUP(A1930,'Medical Examinations'!$A$1:$J$2336,7,FALSE)</f>
        <v>2</v>
      </c>
      <c r="S1930" s="4" t="str">
        <f>VLOOKUP(A1930,'Medical Examinations'!$A$1:$J$2336,6,FALSE)</f>
        <v>No</v>
      </c>
      <c r="T1930" s="4" t="str">
        <f>VLOOKUP(A1932,'Medical Examinations'!$A$1:$J$2336,8,FALSE)</f>
        <v>No</v>
      </c>
      <c r="U1930" s="4" t="str">
        <f>VLOOKUP(A1930,'Medical Examinations'!$A$1:$J$2336,9,FALSE)</f>
        <v>Obesity</v>
      </c>
      <c r="V1930" s="4" t="str">
        <f>VLOOKUP(A1930,'Medical Examinations'!$A$1:$J$2336,10,FALSE)</f>
        <v>Normal</v>
      </c>
      <c r="W1930" s="4"/>
      <c r="X1930" s="4"/>
    </row>
    <row r="1931" spans="1:24" ht="15.75" thickBot="1" x14ac:dyDescent="0.3">
      <c r="A1931" s="4" t="s">
        <v>1966</v>
      </c>
      <c r="B1931" s="5">
        <v>1968</v>
      </c>
      <c r="C1931" s="4" t="s">
        <v>34</v>
      </c>
      <c r="D1931" s="5">
        <v>22</v>
      </c>
      <c r="E1931" s="5" t="str">
        <f>CONCATENATE(D1931," ",C1931," ",B1931)</f>
        <v>22 Aug 1968</v>
      </c>
      <c r="F1931" s="4" t="str">
        <f>IF(M1931&lt;=30,"20-30",IF(M1931&lt;=40,"31-40",IF(M1931&lt;=50,"41-50","51+")))</f>
        <v>51+</v>
      </c>
      <c r="G1931" s="19">
        <v>25382.3</v>
      </c>
      <c r="H1931" s="4" t="s">
        <v>11</v>
      </c>
      <c r="I1931" s="4" t="s">
        <v>11</v>
      </c>
      <c r="J1931" s="4" t="s">
        <v>42</v>
      </c>
      <c r="K1931" s="4"/>
      <c r="L1931" s="4" t="str">
        <f>VLOOKUP(A1931,'Customer Names'!$A$2:$B$2336,2,FALSE)</f>
        <v>Grange</v>
      </c>
      <c r="M1931" s="4">
        <f>DATEDIF(E1931,$K$2,"y")</f>
        <v>56</v>
      </c>
      <c r="N1931" s="4">
        <f>VLOOKUP(A1931,'Medical Examinations'!$A$2:$B$2336,2,FALSE)</f>
        <v>25.1</v>
      </c>
      <c r="O1931" s="4">
        <f>VLOOKUP(A1931,'Medical Examinations'!$A$1:$J$2336,3,FALSE)</f>
        <v>6.97</v>
      </c>
      <c r="P1931" s="4" t="str">
        <f>VLOOKUP(A1931,'Medical Examinations'!$A$1:$J$2336,4,FALSE)</f>
        <v>No</v>
      </c>
      <c r="Q1931" s="4" t="str">
        <f>VLOOKUP(A1931,'Medical Examinations'!$A$1:$J$2336,5,FALSE)</f>
        <v>No</v>
      </c>
      <c r="R1931" s="4">
        <f>VLOOKUP(A1931,'Medical Examinations'!$A$1:$J$2336,7,FALSE)</f>
        <v>0</v>
      </c>
      <c r="S1931" s="4" t="str">
        <f>VLOOKUP(A1931,'Medical Examinations'!$A$1:$J$2336,6,FALSE)</f>
        <v>No</v>
      </c>
      <c r="T1931" s="4" t="str">
        <f>VLOOKUP(A1933,'Medical Examinations'!$A$1:$J$2336,8,FALSE)</f>
        <v>Yes</v>
      </c>
      <c r="U1931" s="4" t="str">
        <f>VLOOKUP(A1931,'Medical Examinations'!$A$1:$J$2336,9,FALSE)</f>
        <v>Overweight</v>
      </c>
      <c r="V1931" s="4" t="str">
        <f>VLOOKUP(A1931,'Medical Examinations'!$A$1:$J$2336,10,FALSE)</f>
        <v>Diabetes</v>
      </c>
      <c r="W1931" s="4"/>
      <c r="X1931" s="4"/>
    </row>
    <row r="1932" spans="1:24" ht="15.75" thickBot="1" x14ac:dyDescent="0.3">
      <c r="A1932" s="4" t="s">
        <v>1967</v>
      </c>
      <c r="B1932" s="5">
        <v>1968</v>
      </c>
      <c r="C1932" s="4" t="s">
        <v>30</v>
      </c>
      <c r="D1932" s="5">
        <v>11</v>
      </c>
      <c r="E1932" s="5" t="str">
        <f>CONCATENATE(D1932," ",C1932," ",B1932)</f>
        <v>11 Dec 1968</v>
      </c>
      <c r="F1932" s="4" t="str">
        <f>IF(M1932&lt;=30,"20-30",IF(M1932&lt;=40,"31-40",IF(M1932&lt;=50,"41-50","51+")))</f>
        <v>51+</v>
      </c>
      <c r="G1932" s="19">
        <v>25517.11</v>
      </c>
      <c r="H1932" s="4" t="s">
        <v>11</v>
      </c>
      <c r="I1932" s="4" t="s">
        <v>12</v>
      </c>
      <c r="J1932" s="4" t="s">
        <v>356</v>
      </c>
      <c r="K1932" s="4"/>
      <c r="L1932" s="4" t="str">
        <f>VLOOKUP(A1932,'Customer Names'!$A$2:$B$2336,2,FALSE)</f>
        <v>Livensparger</v>
      </c>
      <c r="M1932" s="4">
        <f>DATEDIF(E1932,$K$2,"y")</f>
        <v>56</v>
      </c>
      <c r="N1932" s="4">
        <f>VLOOKUP(A1932,'Medical Examinations'!$A$2:$B$2336,2,FALSE)</f>
        <v>25.46</v>
      </c>
      <c r="O1932" s="4">
        <f>VLOOKUP(A1932,'Medical Examinations'!$A$1:$J$2336,3,FALSE)</f>
        <v>11.75</v>
      </c>
      <c r="P1932" s="4" t="str">
        <f>VLOOKUP(A1932,'Medical Examinations'!$A$1:$J$2336,4,FALSE)</f>
        <v>No</v>
      </c>
      <c r="Q1932" s="4" t="str">
        <f>VLOOKUP(A1932,'Medical Examinations'!$A$1:$J$2336,5,FALSE)</f>
        <v>No</v>
      </c>
      <c r="R1932" s="4">
        <f>VLOOKUP(A1932,'Medical Examinations'!$A$1:$J$2336,7,FALSE)</f>
        <v>0</v>
      </c>
      <c r="S1932" s="4" t="str">
        <f>VLOOKUP(A1932,'Medical Examinations'!$A$1:$J$2336,6,FALSE)</f>
        <v>No</v>
      </c>
      <c r="T1932" s="4" t="str">
        <f>VLOOKUP(A1934,'Medical Examinations'!$A$1:$J$2336,8,FALSE)</f>
        <v>No</v>
      </c>
      <c r="U1932" s="4" t="str">
        <f>VLOOKUP(A1932,'Medical Examinations'!$A$1:$J$2336,9,FALSE)</f>
        <v>Overweight</v>
      </c>
      <c r="V1932" s="4" t="str">
        <f>VLOOKUP(A1932,'Medical Examinations'!$A$1:$J$2336,10,FALSE)</f>
        <v>Diabetes</v>
      </c>
      <c r="W1932" s="4"/>
      <c r="X1932" s="4"/>
    </row>
    <row r="1933" spans="1:24" ht="15.75" thickBot="1" x14ac:dyDescent="0.3">
      <c r="A1933" s="4" t="s">
        <v>1968</v>
      </c>
      <c r="B1933" s="5">
        <v>2001</v>
      </c>
      <c r="C1933" s="4" t="s">
        <v>34</v>
      </c>
      <c r="D1933" s="5">
        <v>2</v>
      </c>
      <c r="E1933" s="5" t="str">
        <f>CONCATENATE(D1933," ",C1933," ",B1933)</f>
        <v>2 Aug 2001</v>
      </c>
      <c r="F1933" s="4" t="str">
        <f>IF(M1933&lt;=30,"20-30",IF(M1933&lt;=40,"31-40",IF(M1933&lt;=50,"41-50","51+")))</f>
        <v>20-30</v>
      </c>
      <c r="G1933" s="19">
        <v>25648.98</v>
      </c>
      <c r="H1933" s="4" t="s">
        <v>11</v>
      </c>
      <c r="I1933" s="4" t="s">
        <v>16</v>
      </c>
      <c r="J1933" s="4" t="s">
        <v>42</v>
      </c>
      <c r="K1933" s="4"/>
      <c r="L1933" s="4" t="str">
        <f>VLOOKUP(A1933,'Customer Names'!$A$2:$B$2336,2,FALSE)</f>
        <v>Kimbel</v>
      </c>
      <c r="M1933" s="4">
        <f>DATEDIF(E1933,$K$2,"y")</f>
        <v>23</v>
      </c>
      <c r="N1933" s="4">
        <f>VLOOKUP(A1933,'Medical Examinations'!$A$2:$B$2336,2,FALSE)</f>
        <v>27.82</v>
      </c>
      <c r="O1933" s="4">
        <f>VLOOKUP(A1933,'Medical Examinations'!$A$1:$J$2336,3,FALSE)</f>
        <v>5.24</v>
      </c>
      <c r="P1933" s="4" t="str">
        <f>VLOOKUP(A1933,'Medical Examinations'!$A$1:$J$2336,4,FALSE)</f>
        <v>Yes</v>
      </c>
      <c r="Q1933" s="4" t="str">
        <f>VLOOKUP(A1933,'Medical Examinations'!$A$1:$J$2336,5,FALSE)</f>
        <v>No</v>
      </c>
      <c r="R1933" s="4">
        <f>VLOOKUP(A1933,'Medical Examinations'!$A$1:$J$2336,7,FALSE)</f>
        <v>0</v>
      </c>
      <c r="S1933" s="4" t="str">
        <f>VLOOKUP(A1933,'Medical Examinations'!$A$1:$J$2336,6,FALSE)</f>
        <v>No</v>
      </c>
      <c r="T1933" s="4" t="str">
        <f>VLOOKUP(A1935,'Medical Examinations'!$A$1:$J$2336,8,FALSE)</f>
        <v>Yes</v>
      </c>
      <c r="U1933" s="4" t="str">
        <f>VLOOKUP(A1933,'Medical Examinations'!$A$1:$J$2336,9,FALSE)</f>
        <v>Overweight</v>
      </c>
      <c r="V1933" s="4" t="str">
        <f>VLOOKUP(A1933,'Medical Examinations'!$A$1:$J$2336,10,FALSE)</f>
        <v>Normal</v>
      </c>
      <c r="W1933" s="4"/>
      <c r="X1933" s="4"/>
    </row>
    <row r="1934" spans="1:24" ht="15.75" thickBot="1" x14ac:dyDescent="0.3">
      <c r="A1934" s="4" t="s">
        <v>1969</v>
      </c>
      <c r="B1934" s="5">
        <v>1972</v>
      </c>
      <c r="C1934" s="4" t="s">
        <v>10</v>
      </c>
      <c r="D1934" s="5">
        <v>17</v>
      </c>
      <c r="E1934" s="5" t="str">
        <f>CONCATENATE(D1934," ",C1934," ",B1934)</f>
        <v>17 Jul 1972</v>
      </c>
      <c r="F1934" s="4" t="str">
        <f>IF(M1934&lt;=30,"20-30",IF(M1934&lt;=40,"31-40",IF(M1934&lt;=50,"41-50","51+")))</f>
        <v>51+</v>
      </c>
      <c r="G1934" s="19">
        <v>25656.58</v>
      </c>
      <c r="H1934" s="4" t="s">
        <v>11</v>
      </c>
      <c r="I1934" s="4" t="s">
        <v>12</v>
      </c>
      <c r="J1934" s="4" t="s">
        <v>247</v>
      </c>
      <c r="K1934" s="4"/>
      <c r="L1934" s="4" t="str">
        <f>VLOOKUP(A1934,'Customer Names'!$A$2:$B$2336,2,FALSE)</f>
        <v>Creamer</v>
      </c>
      <c r="M1934" s="4">
        <f>DATEDIF(E1934,$K$2,"y")</f>
        <v>52</v>
      </c>
      <c r="N1934" s="4">
        <f>VLOOKUP(A1934,'Medical Examinations'!$A$2:$B$2336,2,FALSE)</f>
        <v>27.36</v>
      </c>
      <c r="O1934" s="4">
        <f>VLOOKUP(A1934,'Medical Examinations'!$A$1:$J$2336,3,FALSE)</f>
        <v>5.88</v>
      </c>
      <c r="P1934" s="4" t="str">
        <f>VLOOKUP(A1934,'Medical Examinations'!$A$1:$J$2336,4,FALSE)</f>
        <v>No</v>
      </c>
      <c r="Q1934" s="4" t="str">
        <f>VLOOKUP(A1934,'Medical Examinations'!$A$1:$J$2336,5,FALSE)</f>
        <v>No</v>
      </c>
      <c r="R1934" s="4">
        <f>VLOOKUP(A1934,'Medical Examinations'!$A$1:$J$2336,7,FALSE)</f>
        <v>2</v>
      </c>
      <c r="S1934" s="4" t="str">
        <f>VLOOKUP(A1934,'Medical Examinations'!$A$1:$J$2336,6,FALSE)</f>
        <v>No</v>
      </c>
      <c r="T1934" s="4" t="str">
        <f>VLOOKUP(A1936,'Medical Examinations'!$A$1:$J$2336,8,FALSE)</f>
        <v>No</v>
      </c>
      <c r="U1934" s="4" t="str">
        <f>VLOOKUP(A1934,'Medical Examinations'!$A$1:$J$2336,9,FALSE)</f>
        <v>Overweight</v>
      </c>
      <c r="V1934" s="4" t="str">
        <f>VLOOKUP(A1934,'Medical Examinations'!$A$1:$J$2336,10,FALSE)</f>
        <v>Prediabetes</v>
      </c>
      <c r="W1934" s="4"/>
      <c r="X1934" s="4"/>
    </row>
    <row r="1935" spans="1:24" ht="15.75" thickBot="1" x14ac:dyDescent="0.3">
      <c r="A1935" s="4" t="s">
        <v>1970</v>
      </c>
      <c r="B1935" s="5">
        <v>1963</v>
      </c>
      <c r="C1935" s="4" t="s">
        <v>34</v>
      </c>
      <c r="D1935" s="5">
        <v>21</v>
      </c>
      <c r="E1935" s="5" t="str">
        <f>CONCATENATE(D1935," ",C1935," ",B1935)</f>
        <v>21 Aug 1963</v>
      </c>
      <c r="F1935" s="4" t="str">
        <f>IF(M1935&lt;=30,"20-30",IF(M1935&lt;=40,"31-40",IF(M1935&lt;=50,"41-50","51+")))</f>
        <v>51+</v>
      </c>
      <c r="G1935" s="19">
        <v>25678.78</v>
      </c>
      <c r="H1935" s="4" t="s">
        <v>11</v>
      </c>
      <c r="I1935" s="4" t="s">
        <v>12</v>
      </c>
      <c r="J1935" s="4" t="s">
        <v>23</v>
      </c>
      <c r="K1935" s="4"/>
      <c r="L1935" s="4" t="str">
        <f>VLOOKUP(A1935,'Customer Names'!$A$2:$B$2336,2,FALSE)</f>
        <v>Kasabian-Larson</v>
      </c>
      <c r="M1935" s="4">
        <f>DATEDIF(E1935,$K$2,"y")</f>
        <v>61</v>
      </c>
      <c r="N1935" s="4">
        <f>VLOOKUP(A1935,'Medical Examinations'!$A$2:$B$2336,2,FALSE)</f>
        <v>23.655000000000001</v>
      </c>
      <c r="O1935" s="4">
        <f>VLOOKUP(A1935,'Medical Examinations'!$A$1:$J$2336,3,FALSE)</f>
        <v>10.84</v>
      </c>
      <c r="P1935" s="4" t="str">
        <f>VLOOKUP(A1935,'Medical Examinations'!$A$1:$J$2336,4,FALSE)</f>
        <v>Yes</v>
      </c>
      <c r="Q1935" s="4" t="str">
        <f>VLOOKUP(A1935,'Medical Examinations'!$A$1:$J$2336,5,FALSE)</f>
        <v>No</v>
      </c>
      <c r="R1935" s="4">
        <f>VLOOKUP(A1935,'Medical Examinations'!$A$1:$J$2336,7,FALSE)</f>
        <v>1</v>
      </c>
      <c r="S1935" s="4" t="str">
        <f>VLOOKUP(A1935,'Medical Examinations'!$A$1:$J$2336,6,FALSE)</f>
        <v>Yes</v>
      </c>
      <c r="T1935" s="4" t="str">
        <f>VLOOKUP(A1937,'Medical Examinations'!$A$1:$J$2336,8,FALSE)</f>
        <v>No</v>
      </c>
      <c r="U1935" s="4" t="str">
        <f>VLOOKUP(A1935,'Medical Examinations'!$A$1:$J$2336,9,FALSE)</f>
        <v>Normal Weight</v>
      </c>
      <c r="V1935" s="4" t="str">
        <f>VLOOKUP(A1935,'Medical Examinations'!$A$1:$J$2336,10,FALSE)</f>
        <v>Diabetes</v>
      </c>
      <c r="W1935" s="4"/>
      <c r="X1935" s="4"/>
    </row>
    <row r="1936" spans="1:24" ht="15.75" thickBot="1" x14ac:dyDescent="0.3">
      <c r="A1936" s="4" t="s">
        <v>1971</v>
      </c>
      <c r="B1936" s="5">
        <v>1970</v>
      </c>
      <c r="C1936" s="4" t="s">
        <v>30</v>
      </c>
      <c r="D1936" s="5">
        <v>3</v>
      </c>
      <c r="E1936" s="5" t="str">
        <f>CONCATENATE(D1936," ",C1936," ",B1936)</f>
        <v>3 Dec 1970</v>
      </c>
      <c r="F1936" s="4" t="str">
        <f>IF(M1936&lt;=30,"20-30",IF(M1936&lt;=40,"31-40",IF(M1936&lt;=50,"41-50","51+")))</f>
        <v>51+</v>
      </c>
      <c r="G1936" s="19">
        <v>25992.82</v>
      </c>
      <c r="H1936" s="4" t="s">
        <v>11</v>
      </c>
      <c r="I1936" s="4" t="s">
        <v>11</v>
      </c>
      <c r="J1936" s="4" t="s">
        <v>13</v>
      </c>
      <c r="K1936" s="4"/>
      <c r="L1936" s="4" t="str">
        <f>VLOOKUP(A1936,'Customer Names'!$A$2:$B$2336,2,FALSE)</f>
        <v>Liebl</v>
      </c>
      <c r="M1936" s="4">
        <f>DATEDIF(E1936,$K$2,"y")</f>
        <v>54</v>
      </c>
      <c r="N1936" s="4">
        <f>VLOOKUP(A1936,'Medical Examinations'!$A$2:$B$2336,2,FALSE)</f>
        <v>26.4</v>
      </c>
      <c r="O1936" s="4">
        <f>VLOOKUP(A1936,'Medical Examinations'!$A$1:$J$2336,3,FALSE)</f>
        <v>9.5</v>
      </c>
      <c r="P1936" s="4" t="str">
        <f>VLOOKUP(A1936,'Medical Examinations'!$A$1:$J$2336,4,FALSE)</f>
        <v>Yes</v>
      </c>
      <c r="Q1936" s="4" t="str">
        <f>VLOOKUP(A1936,'Medical Examinations'!$A$1:$J$2336,5,FALSE)</f>
        <v>No</v>
      </c>
      <c r="R1936" s="4">
        <f>VLOOKUP(A1936,'Medical Examinations'!$A$1:$J$2336,7,FALSE)</f>
        <v>2</v>
      </c>
      <c r="S1936" s="4" t="str">
        <f>VLOOKUP(A1936,'Medical Examinations'!$A$1:$J$2336,6,FALSE)</f>
        <v>No</v>
      </c>
      <c r="T1936" s="4" t="str">
        <f>VLOOKUP(A1938,'Medical Examinations'!$A$1:$J$2336,8,FALSE)</f>
        <v>Yes</v>
      </c>
      <c r="U1936" s="4" t="str">
        <f>VLOOKUP(A1936,'Medical Examinations'!$A$1:$J$2336,9,FALSE)</f>
        <v>Overweight</v>
      </c>
      <c r="V1936" s="4" t="str">
        <f>VLOOKUP(A1936,'Medical Examinations'!$A$1:$J$2336,10,FALSE)</f>
        <v>Diabetes</v>
      </c>
      <c r="W1936" s="4"/>
      <c r="X1936" s="4"/>
    </row>
    <row r="1937" spans="1:24" ht="15.75" thickBot="1" x14ac:dyDescent="0.3">
      <c r="A1937" s="4" t="s">
        <v>1972</v>
      </c>
      <c r="B1937" s="5">
        <v>2001</v>
      </c>
      <c r="C1937" s="4" t="s">
        <v>18</v>
      </c>
      <c r="D1937" s="5">
        <v>5</v>
      </c>
      <c r="E1937" s="5" t="str">
        <f>CONCATENATE(D1937," ",C1937," ",B1937)</f>
        <v>5 Jun 2001</v>
      </c>
      <c r="F1937" s="4" t="str">
        <f>IF(M1937&lt;=30,"20-30",IF(M1937&lt;=40,"31-40",IF(M1937&lt;=50,"41-50","51+")))</f>
        <v>20-30</v>
      </c>
      <c r="G1937" s="19">
        <v>26018.95</v>
      </c>
      <c r="H1937" s="4" t="s">
        <v>11</v>
      </c>
      <c r="I1937" s="4" t="s">
        <v>11</v>
      </c>
      <c r="J1937" s="4" t="s">
        <v>23</v>
      </c>
      <c r="K1937" s="4"/>
      <c r="L1937" s="4" t="str">
        <f>VLOOKUP(A1937,'Customer Names'!$A$2:$B$2336,2,FALSE)</f>
        <v>Edwards</v>
      </c>
      <c r="M1937" s="4">
        <f>DATEDIF(E1937,$K$2,"y")</f>
        <v>23</v>
      </c>
      <c r="N1937" s="4">
        <f>VLOOKUP(A1937,'Medical Examinations'!$A$2:$B$2336,2,FALSE)</f>
        <v>32.68</v>
      </c>
      <c r="O1937" s="4">
        <f>VLOOKUP(A1937,'Medical Examinations'!$A$1:$J$2336,3,FALSE)</f>
        <v>4.68</v>
      </c>
      <c r="P1937" s="4" t="str">
        <f>VLOOKUP(A1937,'Medical Examinations'!$A$1:$J$2336,4,FALSE)</f>
        <v>Yes</v>
      </c>
      <c r="Q1937" s="4" t="str">
        <f>VLOOKUP(A1937,'Medical Examinations'!$A$1:$J$2336,5,FALSE)</f>
        <v>No</v>
      </c>
      <c r="R1937" s="4">
        <f>VLOOKUP(A1937,'Medical Examinations'!$A$1:$J$2336,7,FALSE)</f>
        <v>0</v>
      </c>
      <c r="S1937" s="4" t="str">
        <f>VLOOKUP(A1937,'Medical Examinations'!$A$1:$J$2336,6,FALSE)</f>
        <v>No</v>
      </c>
      <c r="T1937" s="4" t="str">
        <f>VLOOKUP(A1939,'Medical Examinations'!$A$1:$J$2336,8,FALSE)</f>
        <v>Yes</v>
      </c>
      <c r="U1937" s="4" t="str">
        <f>VLOOKUP(A1937,'Medical Examinations'!$A$1:$J$2336,9,FALSE)</f>
        <v>Obesity</v>
      </c>
      <c r="V1937" s="4" t="str">
        <f>VLOOKUP(A1937,'Medical Examinations'!$A$1:$J$2336,10,FALSE)</f>
        <v>Normal</v>
      </c>
      <c r="W1937" s="4"/>
      <c r="X1937" s="4"/>
    </row>
    <row r="1938" spans="1:24" ht="15.75" thickBot="1" x14ac:dyDescent="0.3">
      <c r="A1938" s="4" t="s">
        <v>1973</v>
      </c>
      <c r="B1938" s="5">
        <v>2000</v>
      </c>
      <c r="C1938" s="4" t="s">
        <v>30</v>
      </c>
      <c r="D1938" s="5">
        <v>26</v>
      </c>
      <c r="E1938" s="5" t="str">
        <f>CONCATENATE(D1938," ",C1938," ",B1938)</f>
        <v>26 Dec 2000</v>
      </c>
      <c r="F1938" s="4" t="str">
        <f>IF(M1938&lt;=30,"20-30",IF(M1938&lt;=40,"31-40",IF(M1938&lt;=50,"41-50","51+")))</f>
        <v>20-30</v>
      </c>
      <c r="G1938" s="19">
        <v>26026.97</v>
      </c>
      <c r="H1938" s="4" t="s">
        <v>11</v>
      </c>
      <c r="I1938" s="4" t="s">
        <v>12</v>
      </c>
      <c r="J1938" s="4" t="s">
        <v>42</v>
      </c>
      <c r="K1938" s="4"/>
      <c r="L1938" s="4" t="str">
        <f>VLOOKUP(A1938,'Customer Names'!$A$2:$B$2336,2,FALSE)</f>
        <v>Painter</v>
      </c>
      <c r="M1938" s="4">
        <f>DATEDIF(E1938,$K$2,"y")</f>
        <v>24</v>
      </c>
      <c r="N1938" s="4">
        <f>VLOOKUP(A1938,'Medical Examinations'!$A$2:$B$2336,2,FALSE)</f>
        <v>27.79</v>
      </c>
      <c r="O1938" s="4">
        <f>VLOOKUP(A1938,'Medical Examinations'!$A$1:$J$2336,3,FALSE)</f>
        <v>6.05</v>
      </c>
      <c r="P1938" s="4" t="str">
        <f>VLOOKUP(A1938,'Medical Examinations'!$A$1:$J$2336,4,FALSE)</f>
        <v>Yes</v>
      </c>
      <c r="Q1938" s="4" t="str">
        <f>VLOOKUP(A1938,'Medical Examinations'!$A$1:$J$2336,5,FALSE)</f>
        <v>Yes</v>
      </c>
      <c r="R1938" s="4">
        <f>VLOOKUP(A1938,'Medical Examinations'!$A$1:$J$2336,7,FALSE)</f>
        <v>1</v>
      </c>
      <c r="S1938" s="4" t="str">
        <f>VLOOKUP(A1938,'Medical Examinations'!$A$1:$J$2336,6,FALSE)</f>
        <v>No</v>
      </c>
      <c r="T1938" s="4" t="str">
        <f>VLOOKUP(A1940,'Medical Examinations'!$A$1:$J$2336,8,FALSE)</f>
        <v>Yes</v>
      </c>
      <c r="U1938" s="4" t="str">
        <f>VLOOKUP(A1938,'Medical Examinations'!$A$1:$J$2336,9,FALSE)</f>
        <v>Overweight</v>
      </c>
      <c r="V1938" s="4" t="str">
        <f>VLOOKUP(A1938,'Medical Examinations'!$A$1:$J$2336,10,FALSE)</f>
        <v>Prediabetes</v>
      </c>
      <c r="W1938" s="4"/>
      <c r="X1938" s="4"/>
    </row>
    <row r="1939" spans="1:24" ht="15.75" thickBot="1" x14ac:dyDescent="0.3">
      <c r="A1939" s="4" t="s">
        <v>1974</v>
      </c>
      <c r="B1939" s="5">
        <v>1966</v>
      </c>
      <c r="C1939" s="4" t="s">
        <v>10</v>
      </c>
      <c r="D1939" s="5">
        <v>9</v>
      </c>
      <c r="E1939" s="5" t="str">
        <f>CONCATENATE(D1939," ",C1939," ",B1939)</f>
        <v>9 Jul 1966</v>
      </c>
      <c r="F1939" s="4" t="str">
        <f>IF(M1939&lt;=30,"20-30",IF(M1939&lt;=40,"31-40",IF(M1939&lt;=50,"41-50","51+")))</f>
        <v>51+</v>
      </c>
      <c r="G1939" s="19">
        <v>26109.33</v>
      </c>
      <c r="H1939" s="4" t="s">
        <v>11</v>
      </c>
      <c r="I1939" s="4" t="s">
        <v>12</v>
      </c>
      <c r="J1939" s="4" t="s">
        <v>23</v>
      </c>
      <c r="K1939" s="4"/>
      <c r="L1939" s="4" t="str">
        <f>VLOOKUP(A1939,'Customer Names'!$A$2:$B$2336,2,FALSE)</f>
        <v>Lovisek</v>
      </c>
      <c r="M1939" s="4">
        <f>DATEDIF(E1939,$K$2,"y")</f>
        <v>58</v>
      </c>
      <c r="N1939" s="4">
        <f>VLOOKUP(A1939,'Medical Examinations'!$A$2:$B$2336,2,FALSE)</f>
        <v>26.695</v>
      </c>
      <c r="O1939" s="4">
        <f>VLOOKUP(A1939,'Medical Examinations'!$A$1:$J$2336,3,FALSE)</f>
        <v>4.68</v>
      </c>
      <c r="P1939" s="4" t="str">
        <f>VLOOKUP(A1939,'Medical Examinations'!$A$1:$J$2336,4,FALSE)</f>
        <v>Yes</v>
      </c>
      <c r="Q1939" s="4" t="str">
        <f>VLOOKUP(A1939,'Medical Examinations'!$A$1:$J$2336,5,FALSE)</f>
        <v>No</v>
      </c>
      <c r="R1939" s="4">
        <f>VLOOKUP(A1939,'Medical Examinations'!$A$1:$J$2336,7,FALSE)</f>
        <v>2</v>
      </c>
      <c r="S1939" s="4" t="str">
        <f>VLOOKUP(A1939,'Medical Examinations'!$A$1:$J$2336,6,FALSE)</f>
        <v>No</v>
      </c>
      <c r="T1939" s="4" t="str">
        <f>VLOOKUP(A1941,'Medical Examinations'!$A$1:$J$2336,8,FALSE)</f>
        <v>No</v>
      </c>
      <c r="U1939" s="4" t="str">
        <f>VLOOKUP(A1939,'Medical Examinations'!$A$1:$J$2336,9,FALSE)</f>
        <v>Overweight</v>
      </c>
      <c r="V1939" s="4" t="str">
        <f>VLOOKUP(A1939,'Medical Examinations'!$A$1:$J$2336,10,FALSE)</f>
        <v>Normal</v>
      </c>
      <c r="W1939" s="4"/>
      <c r="X1939" s="4"/>
    </row>
    <row r="1940" spans="1:24" ht="15.75" thickBot="1" x14ac:dyDescent="0.3">
      <c r="A1940" s="4" t="s">
        <v>1975</v>
      </c>
      <c r="B1940" s="5">
        <v>2002</v>
      </c>
      <c r="C1940" s="4" t="s">
        <v>36</v>
      </c>
      <c r="D1940" s="5">
        <v>11</v>
      </c>
      <c r="E1940" s="5" t="str">
        <f>CONCATENATE(D1940," ",C1940," ",B1940)</f>
        <v>11 Oct 2002</v>
      </c>
      <c r="F1940" s="4" t="str">
        <f>IF(M1940&lt;=30,"20-30",IF(M1940&lt;=40,"31-40",IF(M1940&lt;=50,"41-50","51+")))</f>
        <v>20-30</v>
      </c>
      <c r="G1940" s="19">
        <v>26125.67</v>
      </c>
      <c r="H1940" s="4" t="s">
        <v>11</v>
      </c>
      <c r="I1940" s="4" t="s">
        <v>16</v>
      </c>
      <c r="J1940" s="4" t="s">
        <v>13</v>
      </c>
      <c r="K1940" s="4"/>
      <c r="L1940" s="4" t="str">
        <f>VLOOKUP(A1940,'Customer Names'!$A$2:$B$2336,2,FALSE)</f>
        <v>Fuller</v>
      </c>
      <c r="M1940" s="4">
        <f>DATEDIF(E1940,$K$2,"y")</f>
        <v>22</v>
      </c>
      <c r="N1940" s="4">
        <f>VLOOKUP(A1940,'Medical Examinations'!$A$2:$B$2336,2,FALSE)</f>
        <v>24.42</v>
      </c>
      <c r="O1940" s="4">
        <f>VLOOKUP(A1940,'Medical Examinations'!$A$1:$J$2336,3,FALSE)</f>
        <v>11.31</v>
      </c>
      <c r="P1940" s="4" t="str">
        <f>VLOOKUP(A1940,'Medical Examinations'!$A$1:$J$2336,4,FALSE)</f>
        <v>No</v>
      </c>
      <c r="Q1940" s="4" t="str">
        <f>VLOOKUP(A1940,'Medical Examinations'!$A$1:$J$2336,5,FALSE)</f>
        <v>No</v>
      </c>
      <c r="R1940" s="4">
        <f>VLOOKUP(A1940,'Medical Examinations'!$A$1:$J$2336,7,FALSE)</f>
        <v>0</v>
      </c>
      <c r="S1940" s="4" t="str">
        <f>VLOOKUP(A1940,'Medical Examinations'!$A$1:$J$2336,6,FALSE)</f>
        <v>No</v>
      </c>
      <c r="T1940" s="4" t="str">
        <f>VLOOKUP(A1942,'Medical Examinations'!$A$1:$J$2336,8,FALSE)</f>
        <v>No</v>
      </c>
      <c r="U1940" s="4" t="str">
        <f>VLOOKUP(A1940,'Medical Examinations'!$A$1:$J$2336,9,FALSE)</f>
        <v>Normal Weight</v>
      </c>
      <c r="V1940" s="4" t="str">
        <f>VLOOKUP(A1940,'Medical Examinations'!$A$1:$J$2336,10,FALSE)</f>
        <v>Diabetes</v>
      </c>
      <c r="W1940" s="4"/>
      <c r="X1940" s="4"/>
    </row>
    <row r="1941" spans="1:24" ht="15.75" thickBot="1" x14ac:dyDescent="0.3">
      <c r="A1941" s="4" t="s">
        <v>1976</v>
      </c>
      <c r="B1941" s="5">
        <v>1973</v>
      </c>
      <c r="C1941" s="4" t="s">
        <v>10</v>
      </c>
      <c r="D1941" s="5">
        <v>7</v>
      </c>
      <c r="E1941" s="5" t="str">
        <f>CONCATENATE(D1941," ",C1941," ",B1941)</f>
        <v>7 Jul 1973</v>
      </c>
      <c r="F1941" s="4" t="str">
        <f>IF(M1941&lt;=30,"20-30",IF(M1941&lt;=40,"31-40",IF(M1941&lt;=50,"41-50","51+")))</f>
        <v>51+</v>
      </c>
      <c r="G1941" s="19">
        <v>26140.36</v>
      </c>
      <c r="H1941" s="4" t="s">
        <v>11</v>
      </c>
      <c r="I1941" s="4" t="s">
        <v>12</v>
      </c>
      <c r="J1941" s="4" t="s">
        <v>42</v>
      </c>
      <c r="K1941" s="4"/>
      <c r="L1941" s="4" t="str">
        <f>VLOOKUP(A1941,'Customer Names'!$A$2:$B$2336,2,FALSE)</f>
        <v>Jennings</v>
      </c>
      <c r="M1941" s="4">
        <f>DATEDIF(E1941,$K$2,"y")</f>
        <v>51</v>
      </c>
      <c r="N1941" s="4">
        <f>VLOOKUP(A1941,'Medical Examinations'!$A$2:$B$2336,2,FALSE)</f>
        <v>27.1</v>
      </c>
      <c r="O1941" s="4">
        <f>VLOOKUP(A1941,'Medical Examinations'!$A$1:$J$2336,3,FALSE)</f>
        <v>9.0500000000000007</v>
      </c>
      <c r="P1941" s="4" t="str">
        <f>VLOOKUP(A1941,'Medical Examinations'!$A$1:$J$2336,4,FALSE)</f>
        <v>No</v>
      </c>
      <c r="Q1941" s="4" t="str">
        <f>VLOOKUP(A1941,'Medical Examinations'!$A$1:$J$2336,5,FALSE)</f>
        <v>No</v>
      </c>
      <c r="R1941" s="4">
        <f>VLOOKUP(A1941,'Medical Examinations'!$A$1:$J$2336,7,FALSE)</f>
        <v>2</v>
      </c>
      <c r="S1941" s="4" t="str">
        <f>VLOOKUP(A1941,'Medical Examinations'!$A$1:$J$2336,6,FALSE)</f>
        <v>No</v>
      </c>
      <c r="T1941" s="4" t="str">
        <f>VLOOKUP(A1943,'Medical Examinations'!$A$1:$J$2336,8,FALSE)</f>
        <v>Yes</v>
      </c>
      <c r="U1941" s="4" t="str">
        <f>VLOOKUP(A1941,'Medical Examinations'!$A$1:$J$2336,9,FALSE)</f>
        <v>Overweight</v>
      </c>
      <c r="V1941" s="4" t="str">
        <f>VLOOKUP(A1941,'Medical Examinations'!$A$1:$J$2336,10,FALSE)</f>
        <v>Diabetes</v>
      </c>
      <c r="W1941" s="4"/>
      <c r="X1941" s="4"/>
    </row>
    <row r="1942" spans="1:24" ht="15.75" thickBot="1" x14ac:dyDescent="0.3">
      <c r="A1942" s="4" t="s">
        <v>1977</v>
      </c>
      <c r="B1942" s="5">
        <v>1975</v>
      </c>
      <c r="C1942" s="4" t="s">
        <v>18</v>
      </c>
      <c r="D1942" s="5">
        <v>4</v>
      </c>
      <c r="E1942" s="5" t="str">
        <f>CONCATENATE(D1942," ",C1942," ",B1942)</f>
        <v>4 Jun 1975</v>
      </c>
      <c r="F1942" s="4" t="str">
        <f>IF(M1942&lt;=30,"20-30",IF(M1942&lt;=40,"31-40",IF(M1942&lt;=50,"41-50","51+")))</f>
        <v>41-50</v>
      </c>
      <c r="G1942" s="19">
        <v>26236.58</v>
      </c>
      <c r="H1942" s="4" t="s">
        <v>11</v>
      </c>
      <c r="I1942" s="4" t="s">
        <v>16</v>
      </c>
      <c r="J1942" s="4" t="s">
        <v>42</v>
      </c>
      <c r="K1942" s="4"/>
      <c r="L1942" s="4" t="str">
        <f>VLOOKUP(A1942,'Customer Names'!$A$2:$B$2336,2,FALSE)</f>
        <v>Ray</v>
      </c>
      <c r="M1942" s="4">
        <f>DATEDIF(E1942,$K$2,"y")</f>
        <v>49</v>
      </c>
      <c r="N1942" s="4">
        <f>VLOOKUP(A1942,'Medical Examinations'!$A$2:$B$2336,2,FALSE)</f>
        <v>24.1</v>
      </c>
      <c r="O1942" s="4">
        <f>VLOOKUP(A1942,'Medical Examinations'!$A$1:$J$2336,3,FALSE)</f>
        <v>11.14</v>
      </c>
      <c r="P1942" s="4" t="str">
        <f>VLOOKUP(A1942,'Medical Examinations'!$A$1:$J$2336,4,FALSE)</f>
        <v>Yes</v>
      </c>
      <c r="Q1942" s="4" t="str">
        <f>VLOOKUP(A1942,'Medical Examinations'!$A$1:$J$2336,5,FALSE)</f>
        <v>No</v>
      </c>
      <c r="R1942" s="4">
        <f>VLOOKUP(A1942,'Medical Examinations'!$A$1:$J$2336,7,FALSE)</f>
        <v>1</v>
      </c>
      <c r="S1942" s="4" t="str">
        <f>VLOOKUP(A1942,'Medical Examinations'!$A$1:$J$2336,6,FALSE)</f>
        <v>No</v>
      </c>
      <c r="T1942" s="4" t="str">
        <f>VLOOKUP(A1944,'Medical Examinations'!$A$1:$J$2336,8,FALSE)</f>
        <v>No</v>
      </c>
      <c r="U1942" s="4" t="str">
        <f>VLOOKUP(A1942,'Medical Examinations'!$A$1:$J$2336,9,FALSE)</f>
        <v>Normal Weight</v>
      </c>
      <c r="V1942" s="4" t="str">
        <f>VLOOKUP(A1942,'Medical Examinations'!$A$1:$J$2336,10,FALSE)</f>
        <v>Diabetes</v>
      </c>
      <c r="W1942" s="4"/>
      <c r="X1942" s="4"/>
    </row>
    <row r="1943" spans="1:24" ht="15.75" thickBot="1" x14ac:dyDescent="0.3">
      <c r="A1943" s="4" t="s">
        <v>1978</v>
      </c>
      <c r="B1943" s="5">
        <v>2004</v>
      </c>
      <c r="C1943" s="4" t="s">
        <v>30</v>
      </c>
      <c r="D1943" s="5">
        <v>5</v>
      </c>
      <c r="E1943" s="5" t="str">
        <f>CONCATENATE(D1943," ",C1943," ",B1943)</f>
        <v>5 Dec 2004</v>
      </c>
      <c r="F1943" s="4" t="str">
        <f>IF(M1943&lt;=30,"20-30",IF(M1943&lt;=40,"31-40",IF(M1943&lt;=50,"41-50","51+")))</f>
        <v>20-30</v>
      </c>
      <c r="G1943" s="19">
        <v>26316.59</v>
      </c>
      <c r="H1943" s="4" t="s">
        <v>11</v>
      </c>
      <c r="I1943" s="4" t="s">
        <v>12</v>
      </c>
      <c r="J1943" s="4" t="s">
        <v>42</v>
      </c>
      <c r="K1943" s="4"/>
      <c r="L1943" s="4" t="str">
        <f>VLOOKUP(A1943,'Customer Names'!$A$2:$B$2336,2,FALSE)</f>
        <v>Woodward</v>
      </c>
      <c r="M1943" s="4">
        <f>DATEDIF(E1943,$K$2,"y")</f>
        <v>20</v>
      </c>
      <c r="N1943" s="4">
        <f>VLOOKUP(A1943,'Medical Examinations'!$A$2:$B$2336,2,FALSE)</f>
        <v>32.06</v>
      </c>
      <c r="O1943" s="4">
        <f>VLOOKUP(A1943,'Medical Examinations'!$A$1:$J$2336,3,FALSE)</f>
        <v>4.67</v>
      </c>
      <c r="P1943" s="4" t="str">
        <f>VLOOKUP(A1943,'Medical Examinations'!$A$1:$J$2336,4,FALSE)</f>
        <v>No</v>
      </c>
      <c r="Q1943" s="4" t="str">
        <f>VLOOKUP(A1943,'Medical Examinations'!$A$1:$J$2336,5,FALSE)</f>
        <v>Yes</v>
      </c>
      <c r="R1943" s="4">
        <f>VLOOKUP(A1943,'Medical Examinations'!$A$1:$J$2336,7,FALSE)</f>
        <v>1</v>
      </c>
      <c r="S1943" s="4" t="str">
        <f>VLOOKUP(A1943,'Medical Examinations'!$A$1:$J$2336,6,FALSE)</f>
        <v>No</v>
      </c>
      <c r="T1943" s="4" t="str">
        <f>VLOOKUP(A1945,'Medical Examinations'!$A$1:$J$2336,8,FALSE)</f>
        <v>No</v>
      </c>
      <c r="U1943" s="4" t="str">
        <f>VLOOKUP(A1943,'Medical Examinations'!$A$1:$J$2336,9,FALSE)</f>
        <v>Obesity</v>
      </c>
      <c r="V1943" s="4" t="str">
        <f>VLOOKUP(A1943,'Medical Examinations'!$A$1:$J$2336,10,FALSE)</f>
        <v>Normal</v>
      </c>
      <c r="W1943" s="4"/>
      <c r="X1943" s="4"/>
    </row>
    <row r="1944" spans="1:24" ht="15.75" thickBot="1" x14ac:dyDescent="0.3">
      <c r="A1944" s="4" t="s">
        <v>1979</v>
      </c>
      <c r="B1944" s="5">
        <v>1974</v>
      </c>
      <c r="C1944" s="4" t="s">
        <v>20</v>
      </c>
      <c r="D1944" s="5">
        <v>21</v>
      </c>
      <c r="E1944" s="5" t="str">
        <f>CONCATENATE(D1944," ",C1944," ",B1944)</f>
        <v>21 Sep 1974</v>
      </c>
      <c r="F1944" s="4" t="str">
        <f>IF(M1944&lt;=30,"20-30",IF(M1944&lt;=40,"31-40",IF(M1944&lt;=50,"41-50","51+")))</f>
        <v>41-50</v>
      </c>
      <c r="G1944" s="19">
        <v>26392.26</v>
      </c>
      <c r="H1944" s="4" t="s">
        <v>11</v>
      </c>
      <c r="I1944" s="4" t="s">
        <v>11</v>
      </c>
      <c r="J1944" s="4" t="s">
        <v>247</v>
      </c>
      <c r="K1944" s="4"/>
      <c r="L1944" s="4" t="str">
        <f>VLOOKUP(A1944,'Customer Names'!$A$2:$B$2336,2,FALSE)</f>
        <v>Houle</v>
      </c>
      <c r="M1944" s="4">
        <f>DATEDIF(E1944,$K$2,"y")</f>
        <v>50</v>
      </c>
      <c r="N1944" s="4">
        <f>VLOOKUP(A1944,'Medical Examinations'!$A$2:$B$2336,2,FALSE)</f>
        <v>35.909999999999997</v>
      </c>
      <c r="O1944" s="4">
        <f>VLOOKUP(A1944,'Medical Examinations'!$A$1:$J$2336,3,FALSE)</f>
        <v>8.7100000000000009</v>
      </c>
      <c r="P1944" s="4" t="str">
        <f>VLOOKUP(A1944,'Medical Examinations'!$A$1:$J$2336,4,FALSE)</f>
        <v>No</v>
      </c>
      <c r="Q1944" s="4" t="str">
        <f>VLOOKUP(A1944,'Medical Examinations'!$A$1:$J$2336,5,FALSE)</f>
        <v>No</v>
      </c>
      <c r="R1944" s="4">
        <f>VLOOKUP(A1944,'Medical Examinations'!$A$1:$J$2336,7,FALSE)</f>
        <v>0</v>
      </c>
      <c r="S1944" s="4" t="str">
        <f>VLOOKUP(A1944,'Medical Examinations'!$A$1:$J$2336,6,FALSE)</f>
        <v>No</v>
      </c>
      <c r="T1944" s="4" t="str">
        <f>VLOOKUP(A1946,'Medical Examinations'!$A$1:$J$2336,8,FALSE)</f>
        <v>Yes</v>
      </c>
      <c r="U1944" s="4" t="str">
        <f>VLOOKUP(A1944,'Medical Examinations'!$A$1:$J$2336,9,FALSE)</f>
        <v>Obesity</v>
      </c>
      <c r="V1944" s="4" t="str">
        <f>VLOOKUP(A1944,'Medical Examinations'!$A$1:$J$2336,10,FALSE)</f>
        <v>Diabetes</v>
      </c>
      <c r="W1944" s="4"/>
      <c r="X1944" s="4"/>
    </row>
    <row r="1945" spans="1:24" ht="15.75" thickBot="1" x14ac:dyDescent="0.3">
      <c r="A1945" s="4" t="s">
        <v>1980</v>
      </c>
      <c r="B1945" s="5">
        <v>1970</v>
      </c>
      <c r="C1945" s="4" t="s">
        <v>34</v>
      </c>
      <c r="D1945" s="5">
        <v>27</v>
      </c>
      <c r="E1945" s="5" t="str">
        <f>CONCATENATE(D1945," ",C1945," ",B1945)</f>
        <v>27 Aug 1970</v>
      </c>
      <c r="F1945" s="4" t="str">
        <f>IF(M1945&lt;=30,"20-30",IF(M1945&lt;=40,"31-40",IF(M1945&lt;=50,"41-50","51+")))</f>
        <v>51+</v>
      </c>
      <c r="G1945" s="19">
        <v>26467.1</v>
      </c>
      <c r="H1945" s="4" t="s">
        <v>11</v>
      </c>
      <c r="I1945" s="4" t="s">
        <v>12</v>
      </c>
      <c r="J1945" s="4" t="s">
        <v>23</v>
      </c>
      <c r="K1945" s="4"/>
      <c r="L1945" s="4" t="str">
        <f>VLOOKUP(A1945,'Customer Names'!$A$2:$B$2336,2,FALSE)</f>
        <v>Fitzsimons</v>
      </c>
      <c r="M1945" s="4">
        <f>DATEDIF(E1945,$K$2,"y")</f>
        <v>54</v>
      </c>
      <c r="N1945" s="4">
        <f>VLOOKUP(A1945,'Medical Examinations'!$A$2:$B$2336,2,FALSE)</f>
        <v>36.765000000000001</v>
      </c>
      <c r="O1945" s="4">
        <f>VLOOKUP(A1945,'Medical Examinations'!$A$1:$J$2336,3,FALSE)</f>
        <v>11.95</v>
      </c>
      <c r="P1945" s="4" t="str">
        <f>VLOOKUP(A1945,'Medical Examinations'!$A$1:$J$2336,4,FALSE)</f>
        <v>Yes</v>
      </c>
      <c r="Q1945" s="4" t="str">
        <f>VLOOKUP(A1945,'Medical Examinations'!$A$1:$J$2336,5,FALSE)</f>
        <v>No</v>
      </c>
      <c r="R1945" s="4">
        <f>VLOOKUP(A1945,'Medical Examinations'!$A$1:$J$2336,7,FALSE)</f>
        <v>2</v>
      </c>
      <c r="S1945" s="4" t="str">
        <f>VLOOKUP(A1945,'Medical Examinations'!$A$1:$J$2336,6,FALSE)</f>
        <v>No</v>
      </c>
      <c r="T1945" s="4" t="str">
        <f>VLOOKUP(A1947,'Medical Examinations'!$A$1:$J$2336,8,FALSE)</f>
        <v>Yes</v>
      </c>
      <c r="U1945" s="4" t="str">
        <f>VLOOKUP(A1945,'Medical Examinations'!$A$1:$J$2336,9,FALSE)</f>
        <v>Obesity</v>
      </c>
      <c r="V1945" s="4" t="str">
        <f>VLOOKUP(A1945,'Medical Examinations'!$A$1:$J$2336,10,FALSE)</f>
        <v>Diabetes</v>
      </c>
      <c r="W1945" s="4"/>
      <c r="X1945" s="4"/>
    </row>
    <row r="1946" spans="1:24" ht="15.75" thickBot="1" x14ac:dyDescent="0.3">
      <c r="A1946" s="4" t="s">
        <v>1981</v>
      </c>
      <c r="B1946" s="5">
        <v>2004</v>
      </c>
      <c r="C1946" s="4" t="s">
        <v>20</v>
      </c>
      <c r="D1946" s="5">
        <v>5</v>
      </c>
      <c r="E1946" s="5" t="str">
        <f>CONCATENATE(D1946," ",C1946," ",B1946)</f>
        <v>5 Sep 2004</v>
      </c>
      <c r="F1946" s="4" t="str">
        <f>IF(M1946&lt;=30,"20-30",IF(M1946&lt;=40,"31-40",IF(M1946&lt;=50,"41-50","51+")))</f>
        <v>20-30</v>
      </c>
      <c r="G1946" s="19">
        <v>26479.4</v>
      </c>
      <c r="H1946" s="4" t="s">
        <v>11</v>
      </c>
      <c r="I1946" s="4" t="s">
        <v>11</v>
      </c>
      <c r="J1946" s="4" t="s">
        <v>42</v>
      </c>
      <c r="K1946" s="4"/>
      <c r="L1946" s="4" t="str">
        <f>VLOOKUP(A1946,'Customer Names'!$A$2:$B$2336,2,FALSE)</f>
        <v>Breen</v>
      </c>
      <c r="M1946" s="4">
        <f>DATEDIF(E1946,$K$2,"y")</f>
        <v>20</v>
      </c>
      <c r="N1946" s="4">
        <f>VLOOKUP(A1946,'Medical Examinations'!$A$2:$B$2336,2,FALSE)</f>
        <v>32.54</v>
      </c>
      <c r="O1946" s="4">
        <f>VLOOKUP(A1946,'Medical Examinations'!$A$1:$J$2336,3,FALSE)</f>
        <v>4.0199999999999996</v>
      </c>
      <c r="P1946" s="4" t="str">
        <f>VLOOKUP(A1946,'Medical Examinations'!$A$1:$J$2336,4,FALSE)</f>
        <v>No</v>
      </c>
      <c r="Q1946" s="4" t="str">
        <f>VLOOKUP(A1946,'Medical Examinations'!$A$1:$J$2336,5,FALSE)</f>
        <v>Yes</v>
      </c>
      <c r="R1946" s="4">
        <f>VLOOKUP(A1946,'Medical Examinations'!$A$1:$J$2336,7,FALSE)</f>
        <v>1</v>
      </c>
      <c r="S1946" s="4" t="str">
        <f>VLOOKUP(A1946,'Medical Examinations'!$A$1:$J$2336,6,FALSE)</f>
        <v>No</v>
      </c>
      <c r="T1946" s="4" t="str">
        <f>VLOOKUP(A1948,'Medical Examinations'!$A$1:$J$2336,8,FALSE)</f>
        <v>Yes</v>
      </c>
      <c r="U1946" s="4" t="str">
        <f>VLOOKUP(A1946,'Medical Examinations'!$A$1:$J$2336,9,FALSE)</f>
        <v>Obesity</v>
      </c>
      <c r="V1946" s="4" t="str">
        <f>VLOOKUP(A1946,'Medical Examinations'!$A$1:$J$2336,10,FALSE)</f>
        <v>Normal</v>
      </c>
      <c r="W1946" s="4"/>
      <c r="X1946" s="4"/>
    </row>
    <row r="1947" spans="1:24" ht="15.75" thickBot="1" x14ac:dyDescent="0.3">
      <c r="A1947" s="4" t="s">
        <v>1982</v>
      </c>
      <c r="B1947" s="5">
        <v>1988</v>
      </c>
      <c r="C1947" s="4" t="s">
        <v>10</v>
      </c>
      <c r="D1947" s="5">
        <v>22</v>
      </c>
      <c r="E1947" s="5" t="str">
        <f>CONCATENATE(D1947," ",C1947," ",B1947)</f>
        <v>22 Jul 1988</v>
      </c>
      <c r="F1947" s="4" t="str">
        <f>IF(M1947&lt;=30,"20-30",IF(M1947&lt;=40,"31-40",IF(M1947&lt;=50,"41-50","51+")))</f>
        <v>31-40</v>
      </c>
      <c r="G1947" s="19">
        <v>26607.89</v>
      </c>
      <c r="H1947" s="4" t="s">
        <v>11</v>
      </c>
      <c r="I1947" s="4" t="s">
        <v>16</v>
      </c>
      <c r="J1947" s="4" t="s">
        <v>42</v>
      </c>
      <c r="K1947" s="4"/>
      <c r="L1947" s="4" t="str">
        <f>VLOOKUP(A1947,'Customer Names'!$A$2:$B$2336,2,FALSE)</f>
        <v>Cook</v>
      </c>
      <c r="M1947" s="4">
        <f>DATEDIF(E1947,$K$2,"y")</f>
        <v>36</v>
      </c>
      <c r="N1947" s="4">
        <f>VLOOKUP(A1947,'Medical Examinations'!$A$2:$B$2336,2,FALSE)</f>
        <v>16.21</v>
      </c>
      <c r="O1947" s="4">
        <f>VLOOKUP(A1947,'Medical Examinations'!$A$1:$J$2336,3,FALSE)</f>
        <v>6.29</v>
      </c>
      <c r="P1947" s="4" t="str">
        <f>VLOOKUP(A1947,'Medical Examinations'!$A$1:$J$2336,4,FALSE)</f>
        <v>Yes</v>
      </c>
      <c r="Q1947" s="4" t="str">
        <f>VLOOKUP(A1947,'Medical Examinations'!$A$1:$J$2336,5,FALSE)</f>
        <v>No</v>
      </c>
      <c r="R1947" s="4">
        <f>VLOOKUP(A1947,'Medical Examinations'!$A$1:$J$2336,7,FALSE)</f>
        <v>1</v>
      </c>
      <c r="S1947" s="4" t="str">
        <f>VLOOKUP(A1947,'Medical Examinations'!$A$1:$J$2336,6,FALSE)</f>
        <v>No</v>
      </c>
      <c r="T1947" s="4" t="str">
        <f>VLOOKUP(A1949,'Medical Examinations'!$A$1:$J$2336,8,FALSE)</f>
        <v>Yes</v>
      </c>
      <c r="U1947" s="4" t="str">
        <f>VLOOKUP(A1947,'Medical Examinations'!$A$1:$J$2336,9,FALSE)</f>
        <v>Underweight</v>
      </c>
      <c r="V1947" s="4" t="str">
        <f>VLOOKUP(A1947,'Medical Examinations'!$A$1:$J$2336,10,FALSE)</f>
        <v>Prediabetes</v>
      </c>
      <c r="W1947" s="4"/>
      <c r="X1947" s="4"/>
    </row>
    <row r="1948" spans="1:24" ht="15.75" thickBot="1" x14ac:dyDescent="0.3">
      <c r="A1948" s="4" t="s">
        <v>1983</v>
      </c>
      <c r="B1948" s="5">
        <v>1991</v>
      </c>
      <c r="C1948" s="4" t="s">
        <v>34</v>
      </c>
      <c r="D1948" s="5">
        <v>22</v>
      </c>
      <c r="E1948" s="5" t="str">
        <f>CONCATENATE(D1948," ",C1948," ",B1948)</f>
        <v>22 Aug 1991</v>
      </c>
      <c r="F1948" s="4" t="str">
        <f>IF(M1948&lt;=30,"20-30",IF(M1948&lt;=40,"31-40",IF(M1948&lt;=50,"41-50","51+")))</f>
        <v>31-40</v>
      </c>
      <c r="G1948" s="19">
        <v>26912.560000000001</v>
      </c>
      <c r="H1948" s="4" t="s">
        <v>11</v>
      </c>
      <c r="I1948" s="4" t="s">
        <v>11</v>
      </c>
      <c r="J1948" s="4" t="s">
        <v>42</v>
      </c>
      <c r="K1948" s="4"/>
      <c r="L1948" s="4" t="str">
        <f>VLOOKUP(A1948,'Customer Names'!$A$2:$B$2336,2,FALSE)</f>
        <v>Butters</v>
      </c>
      <c r="M1948" s="4">
        <f>DATEDIF(E1948,$K$2,"y")</f>
        <v>33</v>
      </c>
      <c r="N1948" s="4">
        <f>VLOOKUP(A1948,'Medical Examinations'!$A$2:$B$2336,2,FALSE)</f>
        <v>19.38</v>
      </c>
      <c r="O1948" s="4">
        <f>VLOOKUP(A1948,'Medical Examinations'!$A$1:$J$2336,3,FALSE)</f>
        <v>6.28</v>
      </c>
      <c r="P1948" s="4" t="str">
        <f>VLOOKUP(A1948,'Medical Examinations'!$A$1:$J$2336,4,FALSE)</f>
        <v>No</v>
      </c>
      <c r="Q1948" s="4" t="str">
        <f>VLOOKUP(A1948,'Medical Examinations'!$A$1:$J$2336,5,FALSE)</f>
        <v>No</v>
      </c>
      <c r="R1948" s="4">
        <f>VLOOKUP(A1948,'Medical Examinations'!$A$1:$J$2336,7,FALSE)</f>
        <v>0</v>
      </c>
      <c r="S1948" s="4" t="str">
        <f>VLOOKUP(A1948,'Medical Examinations'!$A$1:$J$2336,6,FALSE)</f>
        <v>No</v>
      </c>
      <c r="T1948" s="4" t="str">
        <f>VLOOKUP(A1950,'Medical Examinations'!$A$1:$J$2336,8,FALSE)</f>
        <v>Yes</v>
      </c>
      <c r="U1948" s="4" t="str">
        <f>VLOOKUP(A1948,'Medical Examinations'!$A$1:$J$2336,9,FALSE)</f>
        <v>Normal Weight</v>
      </c>
      <c r="V1948" s="4" t="str">
        <f>VLOOKUP(A1948,'Medical Examinations'!$A$1:$J$2336,10,FALSE)</f>
        <v>Prediabetes</v>
      </c>
      <c r="W1948" s="4"/>
      <c r="X1948" s="4"/>
    </row>
    <row r="1949" spans="1:24" ht="15.75" thickBot="1" x14ac:dyDescent="0.3">
      <c r="A1949" s="4" t="s">
        <v>1984</v>
      </c>
      <c r="B1949" s="5">
        <v>1958</v>
      </c>
      <c r="C1949" s="4" t="s">
        <v>30</v>
      </c>
      <c r="D1949" s="5">
        <v>25</v>
      </c>
      <c r="E1949" s="5" t="str">
        <f>CONCATENATE(D1949," ",C1949," ",B1949)</f>
        <v>25 Dec 1958</v>
      </c>
      <c r="F1949" s="4" t="str">
        <f>IF(M1949&lt;=30,"20-30",IF(M1949&lt;=40,"31-40",IF(M1949&lt;=50,"41-50","51+")))</f>
        <v>51+</v>
      </c>
      <c r="G1949" s="19">
        <v>26926.51</v>
      </c>
      <c r="H1949" s="4" t="s">
        <v>11</v>
      </c>
      <c r="I1949" s="4" t="s">
        <v>16</v>
      </c>
      <c r="J1949" s="4" t="s">
        <v>13</v>
      </c>
      <c r="K1949" s="4"/>
      <c r="L1949" s="4" t="str">
        <f>VLOOKUP(A1949,'Customer Names'!$A$2:$B$2336,2,FALSE)</f>
        <v>Murphy</v>
      </c>
      <c r="M1949" s="4">
        <f>DATEDIF(E1949,$K$2,"y")</f>
        <v>66</v>
      </c>
      <c r="N1949" s="4">
        <f>VLOOKUP(A1949,'Medical Examinations'!$A$2:$B$2336,2,FALSE)</f>
        <v>23.76</v>
      </c>
      <c r="O1949" s="4">
        <f>VLOOKUP(A1949,'Medical Examinations'!$A$1:$J$2336,3,FALSE)</f>
        <v>10.96</v>
      </c>
      <c r="P1949" s="4" t="str">
        <f>VLOOKUP(A1949,'Medical Examinations'!$A$1:$J$2336,4,FALSE)</f>
        <v>No</v>
      </c>
      <c r="Q1949" s="4" t="str">
        <f>VLOOKUP(A1949,'Medical Examinations'!$A$1:$J$2336,5,FALSE)</f>
        <v>No</v>
      </c>
      <c r="R1949" s="4">
        <f>VLOOKUP(A1949,'Medical Examinations'!$A$1:$J$2336,7,FALSE)</f>
        <v>3</v>
      </c>
      <c r="S1949" s="4" t="str">
        <f>VLOOKUP(A1949,'Medical Examinations'!$A$1:$J$2336,6,FALSE)</f>
        <v>No</v>
      </c>
      <c r="T1949" s="4" t="str">
        <f>VLOOKUP(A1951,'Medical Examinations'!$A$1:$J$2336,8,FALSE)</f>
        <v>Yes</v>
      </c>
      <c r="U1949" s="4" t="str">
        <f>VLOOKUP(A1949,'Medical Examinations'!$A$1:$J$2336,9,FALSE)</f>
        <v>Normal Weight</v>
      </c>
      <c r="V1949" s="4" t="str">
        <f>VLOOKUP(A1949,'Medical Examinations'!$A$1:$J$2336,10,FALSE)</f>
        <v>Diabetes</v>
      </c>
      <c r="W1949" s="4"/>
      <c r="X1949" s="4"/>
    </row>
    <row r="1950" spans="1:24" ht="15.75" thickBot="1" x14ac:dyDescent="0.3">
      <c r="A1950" s="4" t="s">
        <v>1985</v>
      </c>
      <c r="B1950" s="5">
        <v>2002</v>
      </c>
      <c r="C1950" s="4" t="s">
        <v>18</v>
      </c>
      <c r="D1950" s="5">
        <v>17</v>
      </c>
      <c r="E1950" s="5" t="str">
        <f>CONCATENATE(D1950," ",C1950," ",B1950)</f>
        <v>17 Jun 2002</v>
      </c>
      <c r="F1950" s="4" t="str">
        <f>IF(M1950&lt;=30,"20-30",IF(M1950&lt;=40,"31-40",IF(M1950&lt;=50,"41-50","51+")))</f>
        <v>20-30</v>
      </c>
      <c r="G1950" s="19">
        <v>26927.69</v>
      </c>
      <c r="H1950" s="4" t="s">
        <v>11</v>
      </c>
      <c r="I1950" s="4" t="s">
        <v>11</v>
      </c>
      <c r="J1950" s="4" t="s">
        <v>42</v>
      </c>
      <c r="K1950" s="4"/>
      <c r="L1950" s="4" t="str">
        <f>VLOOKUP(A1950,'Customer Names'!$A$2:$B$2336,2,FALSE)</f>
        <v>Collie</v>
      </c>
      <c r="M1950" s="4">
        <f>DATEDIF(E1950,$K$2,"y")</f>
        <v>22</v>
      </c>
      <c r="N1950" s="4">
        <f>VLOOKUP(A1950,'Medical Examinations'!$A$2:$B$2336,2,FALSE)</f>
        <v>31.96</v>
      </c>
      <c r="O1950" s="4">
        <f>VLOOKUP(A1950,'Medical Examinations'!$A$1:$J$2336,3,FALSE)</f>
        <v>8.86</v>
      </c>
      <c r="P1950" s="4" t="str">
        <f>VLOOKUP(A1950,'Medical Examinations'!$A$1:$J$2336,4,FALSE)</f>
        <v>No</v>
      </c>
      <c r="Q1950" s="4" t="str">
        <f>VLOOKUP(A1950,'Medical Examinations'!$A$1:$J$2336,5,FALSE)</f>
        <v>No</v>
      </c>
      <c r="R1950" s="4">
        <f>VLOOKUP(A1950,'Medical Examinations'!$A$1:$J$2336,7,FALSE)</f>
        <v>0</v>
      </c>
      <c r="S1950" s="4" t="str">
        <f>VLOOKUP(A1950,'Medical Examinations'!$A$1:$J$2336,6,FALSE)</f>
        <v>No</v>
      </c>
      <c r="T1950" s="4" t="str">
        <f>VLOOKUP(A1952,'Medical Examinations'!$A$1:$J$2336,8,FALSE)</f>
        <v>No</v>
      </c>
      <c r="U1950" s="4" t="str">
        <f>VLOOKUP(A1950,'Medical Examinations'!$A$1:$J$2336,9,FALSE)</f>
        <v>Obesity</v>
      </c>
      <c r="V1950" s="4" t="str">
        <f>VLOOKUP(A1950,'Medical Examinations'!$A$1:$J$2336,10,FALSE)</f>
        <v>Diabetes</v>
      </c>
      <c r="W1950" s="4"/>
      <c r="X1950" s="4"/>
    </row>
    <row r="1951" spans="1:24" ht="15.75" thickBot="1" x14ac:dyDescent="0.3">
      <c r="A1951" s="4" t="s">
        <v>1986</v>
      </c>
      <c r="B1951" s="5">
        <v>2000</v>
      </c>
      <c r="C1951" s="4" t="s">
        <v>15</v>
      </c>
      <c r="D1951" s="5">
        <v>9</v>
      </c>
      <c r="E1951" s="5" t="str">
        <f>CONCATENATE(D1951," ",C1951," ",B1951)</f>
        <v>9 Nov 2000</v>
      </c>
      <c r="F1951" s="4" t="str">
        <f>IF(M1951&lt;=30,"20-30",IF(M1951&lt;=40,"31-40",IF(M1951&lt;=50,"41-50","51+")))</f>
        <v>20-30</v>
      </c>
      <c r="G1951" s="19">
        <v>26936.98</v>
      </c>
      <c r="H1951" s="4" t="s">
        <v>11</v>
      </c>
      <c r="I1951" s="4" t="s">
        <v>12</v>
      </c>
      <c r="J1951" s="4" t="s">
        <v>42</v>
      </c>
      <c r="K1951" s="4"/>
      <c r="L1951" s="4" t="str">
        <f>VLOOKUP(A1951,'Customer Names'!$A$2:$B$2336,2,FALSE)</f>
        <v>Wegener</v>
      </c>
      <c r="M1951" s="4">
        <f>DATEDIF(E1951,$K$2,"y")</f>
        <v>24</v>
      </c>
      <c r="N1951" s="4">
        <f>VLOOKUP(A1951,'Medical Examinations'!$A$2:$B$2336,2,FALSE)</f>
        <v>30.86</v>
      </c>
      <c r="O1951" s="4">
        <f>VLOOKUP(A1951,'Medical Examinations'!$A$1:$J$2336,3,FALSE)</f>
        <v>6.18</v>
      </c>
      <c r="P1951" s="4" t="str">
        <f>VLOOKUP(A1951,'Medical Examinations'!$A$1:$J$2336,4,FALSE)</f>
        <v>No</v>
      </c>
      <c r="Q1951" s="4" t="str">
        <f>VLOOKUP(A1951,'Medical Examinations'!$A$1:$J$2336,5,FALSE)</f>
        <v>Yes</v>
      </c>
      <c r="R1951" s="4">
        <f>VLOOKUP(A1951,'Medical Examinations'!$A$1:$J$2336,7,FALSE)</f>
        <v>2</v>
      </c>
      <c r="S1951" s="4" t="str">
        <f>VLOOKUP(A1951,'Medical Examinations'!$A$1:$J$2336,6,FALSE)</f>
        <v>No</v>
      </c>
      <c r="T1951" s="4" t="str">
        <f>VLOOKUP(A1953,'Medical Examinations'!$A$1:$J$2336,8,FALSE)</f>
        <v>Yes</v>
      </c>
      <c r="U1951" s="4" t="str">
        <f>VLOOKUP(A1951,'Medical Examinations'!$A$1:$J$2336,9,FALSE)</f>
        <v>Obesity</v>
      </c>
      <c r="V1951" s="4" t="str">
        <f>VLOOKUP(A1951,'Medical Examinations'!$A$1:$J$2336,10,FALSE)</f>
        <v>Prediabetes</v>
      </c>
      <c r="W1951" s="4"/>
      <c r="X1951" s="4"/>
    </row>
    <row r="1952" spans="1:24" ht="15.75" thickBot="1" x14ac:dyDescent="0.3">
      <c r="A1952" s="4" t="s">
        <v>1987</v>
      </c>
      <c r="B1952" s="5">
        <v>1960</v>
      </c>
      <c r="C1952" s="4" t="s">
        <v>10</v>
      </c>
      <c r="D1952" s="5">
        <v>9</v>
      </c>
      <c r="E1952" s="5" t="str">
        <f>CONCATENATE(D1952," ",C1952," ",B1952)</f>
        <v>9 Jul 1960</v>
      </c>
      <c r="F1952" s="4" t="str">
        <f>IF(M1952&lt;=30,"20-30",IF(M1952&lt;=40,"31-40",IF(M1952&lt;=50,"41-50","51+")))</f>
        <v>51+</v>
      </c>
      <c r="G1952" s="19">
        <v>27000.98</v>
      </c>
      <c r="H1952" s="4" t="s">
        <v>11</v>
      </c>
      <c r="I1952" s="4" t="s">
        <v>11</v>
      </c>
      <c r="J1952" s="4" t="s">
        <v>13</v>
      </c>
      <c r="K1952" s="4"/>
      <c r="L1952" s="4" t="str">
        <f>VLOOKUP(A1952,'Customer Names'!$A$2:$B$2336,2,FALSE)</f>
        <v>Whitacre</v>
      </c>
      <c r="M1952" s="4">
        <f>DATEDIF(E1952,$K$2,"y")</f>
        <v>64</v>
      </c>
      <c r="N1952" s="4">
        <f>VLOOKUP(A1952,'Medical Examinations'!$A$2:$B$2336,2,FALSE)</f>
        <v>31.46</v>
      </c>
      <c r="O1952" s="4">
        <f>VLOOKUP(A1952,'Medical Examinations'!$A$1:$J$2336,3,FALSE)</f>
        <v>7.39</v>
      </c>
      <c r="P1952" s="4" t="str">
        <f>VLOOKUP(A1952,'Medical Examinations'!$A$1:$J$2336,4,FALSE)</f>
        <v>No</v>
      </c>
      <c r="Q1952" s="4" t="str">
        <f>VLOOKUP(A1952,'Medical Examinations'!$A$1:$J$2336,5,FALSE)</f>
        <v>No</v>
      </c>
      <c r="R1952" s="4">
        <f>VLOOKUP(A1952,'Medical Examinations'!$A$1:$J$2336,7,FALSE)</f>
        <v>0</v>
      </c>
      <c r="S1952" s="4" t="str">
        <f>VLOOKUP(A1952,'Medical Examinations'!$A$1:$J$2336,6,FALSE)</f>
        <v>No</v>
      </c>
      <c r="T1952" s="4" t="str">
        <f>VLOOKUP(A1954,'Medical Examinations'!$A$1:$J$2336,8,FALSE)</f>
        <v>Yes</v>
      </c>
      <c r="U1952" s="4" t="str">
        <f>VLOOKUP(A1952,'Medical Examinations'!$A$1:$J$2336,9,FALSE)</f>
        <v>Obesity</v>
      </c>
      <c r="V1952" s="4" t="str">
        <f>VLOOKUP(A1952,'Medical Examinations'!$A$1:$J$2336,10,FALSE)</f>
        <v>Diabetes</v>
      </c>
      <c r="W1952" s="4"/>
      <c r="X1952" s="4"/>
    </row>
    <row r="1953" spans="1:24" ht="15.75" thickBot="1" x14ac:dyDescent="0.3">
      <c r="A1953" s="4" t="s">
        <v>1988</v>
      </c>
      <c r="B1953" s="5">
        <v>1958</v>
      </c>
      <c r="C1953" s="4" t="s">
        <v>18</v>
      </c>
      <c r="D1953" s="5">
        <v>30</v>
      </c>
      <c r="E1953" s="5" t="str">
        <f>CONCATENATE(D1953," ",C1953," ",B1953)</f>
        <v>30 Jun 1958</v>
      </c>
      <c r="F1953" s="4" t="str">
        <f>IF(M1953&lt;=30,"20-30",IF(M1953&lt;=40,"31-40",IF(M1953&lt;=50,"41-50","51+")))</f>
        <v>51+</v>
      </c>
      <c r="G1953" s="19">
        <v>27037.91</v>
      </c>
      <c r="H1953" s="4" t="s">
        <v>11</v>
      </c>
      <c r="I1953" s="4" t="s">
        <v>11</v>
      </c>
      <c r="J1953" s="4" t="s">
        <v>13</v>
      </c>
      <c r="K1953" s="4"/>
      <c r="L1953" s="4" t="str">
        <f>VLOOKUP(A1953,'Customer Names'!$A$2:$B$2336,2,FALSE)</f>
        <v>Graham</v>
      </c>
      <c r="M1953" s="4">
        <f>DATEDIF(E1953,$K$2,"y")</f>
        <v>66</v>
      </c>
      <c r="N1953" s="4">
        <f>VLOOKUP(A1953,'Medical Examinations'!$A$2:$B$2336,2,FALSE)</f>
        <v>22.99</v>
      </c>
      <c r="O1953" s="4">
        <f>VLOOKUP(A1953,'Medical Examinations'!$A$1:$J$2336,3,FALSE)</f>
        <v>10.46</v>
      </c>
      <c r="P1953" s="4" t="str">
        <f>VLOOKUP(A1953,'Medical Examinations'!$A$1:$J$2336,4,FALSE)</f>
        <v>No</v>
      </c>
      <c r="Q1953" s="4" t="str">
        <f>VLOOKUP(A1953,'Medical Examinations'!$A$1:$J$2336,5,FALSE)</f>
        <v>No</v>
      </c>
      <c r="R1953" s="4">
        <f>VLOOKUP(A1953,'Medical Examinations'!$A$1:$J$2336,7,FALSE)</f>
        <v>3</v>
      </c>
      <c r="S1953" s="4" t="str">
        <f>VLOOKUP(A1953,'Medical Examinations'!$A$1:$J$2336,6,FALSE)</f>
        <v>No</v>
      </c>
      <c r="T1953" s="4" t="str">
        <f>VLOOKUP(A1955,'Medical Examinations'!$A$1:$J$2336,8,FALSE)</f>
        <v>Yes</v>
      </c>
      <c r="U1953" s="4" t="str">
        <f>VLOOKUP(A1953,'Medical Examinations'!$A$1:$J$2336,9,FALSE)</f>
        <v>Normal Weight</v>
      </c>
      <c r="V1953" s="4" t="str">
        <f>VLOOKUP(A1953,'Medical Examinations'!$A$1:$J$2336,10,FALSE)</f>
        <v>Diabetes</v>
      </c>
      <c r="W1953" s="4"/>
      <c r="X1953" s="4"/>
    </row>
    <row r="1954" spans="1:24" ht="15.75" thickBot="1" x14ac:dyDescent="0.3">
      <c r="A1954" s="4" t="s">
        <v>1989</v>
      </c>
      <c r="B1954" s="5">
        <v>1994</v>
      </c>
      <c r="C1954" s="4" t="s">
        <v>10</v>
      </c>
      <c r="D1954" s="5">
        <v>2</v>
      </c>
      <c r="E1954" s="5" t="str">
        <f>CONCATENATE(D1954," ",C1954," ",B1954)</f>
        <v>2 Jul 1994</v>
      </c>
      <c r="F1954" s="4" t="str">
        <f>IF(M1954&lt;=30,"20-30",IF(M1954&lt;=40,"31-40",IF(M1954&lt;=50,"41-50","51+")))</f>
        <v>20-30</v>
      </c>
      <c r="G1954" s="19">
        <v>27080.639999999999</v>
      </c>
      <c r="H1954" s="4" t="s">
        <v>11</v>
      </c>
      <c r="I1954" s="4" t="s">
        <v>11</v>
      </c>
      <c r="J1954" s="4" t="s">
        <v>42</v>
      </c>
      <c r="K1954" s="4"/>
      <c r="L1954" s="4" t="str">
        <f>VLOOKUP(A1954,'Customer Names'!$A$2:$B$2336,2,FALSE)</f>
        <v>Apfelbaum</v>
      </c>
      <c r="M1954" s="4">
        <f>DATEDIF(E1954,$K$2,"y")</f>
        <v>30</v>
      </c>
      <c r="N1954" s="4">
        <f>VLOOKUP(A1954,'Medical Examinations'!$A$2:$B$2336,2,FALSE)</f>
        <v>26.74</v>
      </c>
      <c r="O1954" s="4">
        <f>VLOOKUP(A1954,'Medical Examinations'!$A$1:$J$2336,3,FALSE)</f>
        <v>4.3099999999999996</v>
      </c>
      <c r="P1954" s="4" t="str">
        <f>VLOOKUP(A1954,'Medical Examinations'!$A$1:$J$2336,4,FALSE)</f>
        <v>No</v>
      </c>
      <c r="Q1954" s="4" t="str">
        <f>VLOOKUP(A1954,'Medical Examinations'!$A$1:$J$2336,5,FALSE)</f>
        <v>No</v>
      </c>
      <c r="R1954" s="4">
        <f>VLOOKUP(A1954,'Medical Examinations'!$A$1:$J$2336,7,FALSE)</f>
        <v>0</v>
      </c>
      <c r="S1954" s="4" t="str">
        <f>VLOOKUP(A1954,'Medical Examinations'!$A$1:$J$2336,6,FALSE)</f>
        <v>No</v>
      </c>
      <c r="T1954" s="4" t="str">
        <f>VLOOKUP(A1956,'Medical Examinations'!$A$1:$J$2336,8,FALSE)</f>
        <v>No</v>
      </c>
      <c r="U1954" s="4" t="str">
        <f>VLOOKUP(A1954,'Medical Examinations'!$A$1:$J$2336,9,FALSE)</f>
        <v>Overweight</v>
      </c>
      <c r="V1954" s="4" t="str">
        <f>VLOOKUP(A1954,'Medical Examinations'!$A$1:$J$2336,10,FALSE)</f>
        <v>Normal</v>
      </c>
      <c r="W1954" s="4"/>
      <c r="X1954" s="4"/>
    </row>
    <row r="1955" spans="1:24" ht="15.75" thickBot="1" x14ac:dyDescent="0.3">
      <c r="A1955" s="4" t="s">
        <v>1990</v>
      </c>
      <c r="B1955" s="5">
        <v>1990</v>
      </c>
      <c r="C1955" s="4" t="s">
        <v>30</v>
      </c>
      <c r="D1955" s="5">
        <v>13</v>
      </c>
      <c r="E1955" s="5" t="str">
        <f>CONCATENATE(D1955," ",C1955," ",B1955)</f>
        <v>13 Dec 1990</v>
      </c>
      <c r="F1955" s="4" t="str">
        <f>IF(M1955&lt;=30,"20-30",IF(M1955&lt;=40,"31-40",IF(M1955&lt;=50,"41-50","51+")))</f>
        <v>31-40</v>
      </c>
      <c r="G1955" s="19">
        <v>27092.38</v>
      </c>
      <c r="H1955" s="4" t="s">
        <v>11</v>
      </c>
      <c r="I1955" s="4" t="s">
        <v>12</v>
      </c>
      <c r="J1955" s="4" t="s">
        <v>42</v>
      </c>
      <c r="K1955" s="4"/>
      <c r="L1955" s="4" t="str">
        <f>VLOOKUP(A1955,'Customer Names'!$A$2:$B$2336,2,FALSE)</f>
        <v>Majewski</v>
      </c>
      <c r="M1955" s="4">
        <f>DATEDIF(E1955,$K$2,"y")</f>
        <v>34</v>
      </c>
      <c r="N1955" s="4">
        <f>VLOOKUP(A1955,'Medical Examinations'!$A$2:$B$2336,2,FALSE)</f>
        <v>19.54</v>
      </c>
      <c r="O1955" s="4">
        <f>VLOOKUP(A1955,'Medical Examinations'!$A$1:$J$2336,3,FALSE)</f>
        <v>5.37</v>
      </c>
      <c r="P1955" s="4" t="str">
        <f>VLOOKUP(A1955,'Medical Examinations'!$A$1:$J$2336,4,FALSE)</f>
        <v>No</v>
      </c>
      <c r="Q1955" s="4" t="str">
        <f>VLOOKUP(A1955,'Medical Examinations'!$A$1:$J$2336,5,FALSE)</f>
        <v>No</v>
      </c>
      <c r="R1955" s="4">
        <f>VLOOKUP(A1955,'Medical Examinations'!$A$1:$J$2336,7,FALSE)</f>
        <v>0</v>
      </c>
      <c r="S1955" s="4" t="str">
        <f>VLOOKUP(A1955,'Medical Examinations'!$A$1:$J$2336,6,FALSE)</f>
        <v>No</v>
      </c>
      <c r="T1955" s="4" t="str">
        <f>VLOOKUP(A1957,'Medical Examinations'!$A$1:$J$2336,8,FALSE)</f>
        <v>Yes</v>
      </c>
      <c r="U1955" s="4" t="str">
        <f>VLOOKUP(A1955,'Medical Examinations'!$A$1:$J$2336,9,FALSE)</f>
        <v>Normal Weight</v>
      </c>
      <c r="V1955" s="4" t="str">
        <f>VLOOKUP(A1955,'Medical Examinations'!$A$1:$J$2336,10,FALSE)</f>
        <v>Normal</v>
      </c>
      <c r="W1955" s="4"/>
      <c r="X1955" s="4"/>
    </row>
    <row r="1956" spans="1:24" ht="15.75" thickBot="1" x14ac:dyDescent="0.3">
      <c r="A1956" s="4" t="s">
        <v>1991</v>
      </c>
      <c r="B1956" s="5">
        <v>1970</v>
      </c>
      <c r="C1956" s="4" t="s">
        <v>36</v>
      </c>
      <c r="D1956" s="5">
        <v>2</v>
      </c>
      <c r="E1956" s="5" t="str">
        <f>CONCATENATE(D1956," ",C1956," ",B1956)</f>
        <v>2 Oct 1970</v>
      </c>
      <c r="F1956" s="4" t="str">
        <f>IF(M1956&lt;=30,"20-30",IF(M1956&lt;=40,"31-40",IF(M1956&lt;=50,"41-50","51+")))</f>
        <v>51+</v>
      </c>
      <c r="G1956" s="19">
        <v>27117.99</v>
      </c>
      <c r="H1956" s="4" t="s">
        <v>11</v>
      </c>
      <c r="I1956" s="4" t="s">
        <v>11</v>
      </c>
      <c r="J1956" s="4" t="s">
        <v>13</v>
      </c>
      <c r="K1956" s="4"/>
      <c r="L1956" s="4" t="str">
        <f>VLOOKUP(A1956,'Customer Names'!$A$2:$B$2336,2,FALSE)</f>
        <v>Earle</v>
      </c>
      <c r="M1956" s="4">
        <f>DATEDIF(E1956,$K$2,"y")</f>
        <v>54</v>
      </c>
      <c r="N1956" s="4">
        <f>VLOOKUP(A1956,'Medical Examinations'!$A$2:$B$2336,2,FALSE)</f>
        <v>24.86</v>
      </c>
      <c r="O1956" s="4">
        <f>VLOOKUP(A1956,'Medical Examinations'!$A$1:$J$2336,3,FALSE)</f>
        <v>8.92</v>
      </c>
      <c r="P1956" s="4" t="str">
        <f>VLOOKUP(A1956,'Medical Examinations'!$A$1:$J$2336,4,FALSE)</f>
        <v>Yes</v>
      </c>
      <c r="Q1956" s="4" t="str">
        <f>VLOOKUP(A1956,'Medical Examinations'!$A$1:$J$2336,5,FALSE)</f>
        <v>No</v>
      </c>
      <c r="R1956" s="4">
        <f>VLOOKUP(A1956,'Medical Examinations'!$A$1:$J$2336,7,FALSE)</f>
        <v>2</v>
      </c>
      <c r="S1956" s="4" t="str">
        <f>VLOOKUP(A1956,'Medical Examinations'!$A$1:$J$2336,6,FALSE)</f>
        <v>No</v>
      </c>
      <c r="T1956" s="4" t="str">
        <f>VLOOKUP(A1958,'Medical Examinations'!$A$1:$J$2336,8,FALSE)</f>
        <v>Yes</v>
      </c>
      <c r="U1956" s="4" t="str">
        <f>VLOOKUP(A1956,'Medical Examinations'!$A$1:$J$2336,9,FALSE)</f>
        <v>Normal Weight</v>
      </c>
      <c r="V1956" s="4" t="str">
        <f>VLOOKUP(A1956,'Medical Examinations'!$A$1:$J$2336,10,FALSE)</f>
        <v>Diabetes</v>
      </c>
      <c r="W1956" s="4"/>
      <c r="X1956" s="4"/>
    </row>
    <row r="1957" spans="1:24" ht="15.75" thickBot="1" x14ac:dyDescent="0.3">
      <c r="A1957" s="4" t="s">
        <v>1992</v>
      </c>
      <c r="B1957" s="5">
        <v>1965</v>
      </c>
      <c r="C1957" s="4" t="s">
        <v>30</v>
      </c>
      <c r="D1957" s="5">
        <v>21</v>
      </c>
      <c r="E1957" s="5" t="str">
        <f>CONCATENATE(D1957," ",C1957," ",B1957)</f>
        <v>21 Dec 1965</v>
      </c>
      <c r="F1957" s="4" t="str">
        <f>IF(M1957&lt;=30,"20-30",IF(M1957&lt;=40,"31-40",IF(M1957&lt;=50,"41-50","51+")))</f>
        <v>51+</v>
      </c>
      <c r="G1957" s="19">
        <v>27218.44</v>
      </c>
      <c r="H1957" s="4" t="s">
        <v>11</v>
      </c>
      <c r="I1957" s="4" t="s">
        <v>16</v>
      </c>
      <c r="J1957" s="4" t="s">
        <v>356</v>
      </c>
      <c r="K1957" s="4"/>
      <c r="L1957" s="4" t="str">
        <f>VLOOKUP(A1957,'Customer Names'!$A$2:$B$2336,2,FALSE)</f>
        <v>Zappala</v>
      </c>
      <c r="M1957" s="4">
        <f>DATEDIF(E1957,$K$2,"y")</f>
        <v>59</v>
      </c>
      <c r="N1957" s="4">
        <f>VLOOKUP(A1957,'Medical Examinations'!$A$2:$B$2336,2,FALSE)</f>
        <v>28.975000000000001</v>
      </c>
      <c r="O1957" s="4">
        <f>VLOOKUP(A1957,'Medical Examinations'!$A$1:$J$2336,3,FALSE)</f>
        <v>7.63</v>
      </c>
      <c r="P1957" s="4" t="str">
        <f>VLOOKUP(A1957,'Medical Examinations'!$A$1:$J$2336,4,FALSE)</f>
        <v>No</v>
      </c>
      <c r="Q1957" s="4" t="str">
        <f>VLOOKUP(A1957,'Medical Examinations'!$A$1:$J$2336,5,FALSE)</f>
        <v>No</v>
      </c>
      <c r="R1957" s="4">
        <f>VLOOKUP(A1957,'Medical Examinations'!$A$1:$J$2336,7,FALSE)</f>
        <v>0</v>
      </c>
      <c r="S1957" s="4" t="str">
        <f>VLOOKUP(A1957,'Medical Examinations'!$A$1:$J$2336,6,FALSE)</f>
        <v>No</v>
      </c>
      <c r="T1957" s="4" t="str">
        <f>VLOOKUP(A1959,'Medical Examinations'!$A$1:$J$2336,8,FALSE)</f>
        <v>No</v>
      </c>
      <c r="U1957" s="4" t="str">
        <f>VLOOKUP(A1957,'Medical Examinations'!$A$1:$J$2336,9,FALSE)</f>
        <v>Overweight</v>
      </c>
      <c r="V1957" s="4" t="str">
        <f>VLOOKUP(A1957,'Medical Examinations'!$A$1:$J$2336,10,FALSE)</f>
        <v>Diabetes</v>
      </c>
      <c r="W1957" s="4"/>
      <c r="X1957" s="4"/>
    </row>
    <row r="1958" spans="1:24" ht="15.75" thickBot="1" x14ac:dyDescent="0.3">
      <c r="A1958" s="4" t="s">
        <v>1993</v>
      </c>
      <c r="B1958" s="5">
        <v>1999</v>
      </c>
      <c r="C1958" s="4" t="s">
        <v>30</v>
      </c>
      <c r="D1958" s="5">
        <v>2</v>
      </c>
      <c r="E1958" s="5" t="str">
        <f>CONCATENATE(D1958," ",C1958," ",B1958)</f>
        <v>2 Dec 1999</v>
      </c>
      <c r="F1958" s="4" t="str">
        <f>IF(M1958&lt;=30,"20-30",IF(M1958&lt;=40,"31-40",IF(M1958&lt;=50,"41-50","51+")))</f>
        <v>20-30</v>
      </c>
      <c r="G1958" s="19">
        <v>27236.959999999999</v>
      </c>
      <c r="H1958" s="4" t="s">
        <v>11</v>
      </c>
      <c r="I1958" s="4" t="s">
        <v>16</v>
      </c>
      <c r="J1958" s="4" t="s">
        <v>42</v>
      </c>
      <c r="K1958" s="4"/>
      <c r="L1958" s="4" t="str">
        <f>VLOOKUP(A1958,'Customer Names'!$A$2:$B$2336,2,FALSE)</f>
        <v>Wick</v>
      </c>
      <c r="M1958" s="4">
        <f>DATEDIF(E1958,$K$2,"y")</f>
        <v>25</v>
      </c>
      <c r="N1958" s="4">
        <f>VLOOKUP(A1958,'Medical Examinations'!$A$2:$B$2336,2,FALSE)</f>
        <v>30.6</v>
      </c>
      <c r="O1958" s="4">
        <f>VLOOKUP(A1958,'Medical Examinations'!$A$1:$J$2336,3,FALSE)</f>
        <v>5.24</v>
      </c>
      <c r="P1958" s="4" t="str">
        <f>VLOOKUP(A1958,'Medical Examinations'!$A$1:$J$2336,4,FALSE)</f>
        <v>No</v>
      </c>
      <c r="Q1958" s="4" t="str">
        <f>VLOOKUP(A1958,'Medical Examinations'!$A$1:$J$2336,5,FALSE)</f>
        <v>No</v>
      </c>
      <c r="R1958" s="4">
        <f>VLOOKUP(A1958,'Medical Examinations'!$A$1:$J$2336,7,FALSE)</f>
        <v>0</v>
      </c>
      <c r="S1958" s="4" t="str">
        <f>VLOOKUP(A1958,'Medical Examinations'!$A$1:$J$2336,6,FALSE)</f>
        <v>No</v>
      </c>
      <c r="T1958" s="4" t="str">
        <f>VLOOKUP(A1960,'Medical Examinations'!$A$1:$J$2336,8,FALSE)</f>
        <v>No</v>
      </c>
      <c r="U1958" s="4" t="str">
        <f>VLOOKUP(A1958,'Medical Examinations'!$A$1:$J$2336,9,FALSE)</f>
        <v>Obesity</v>
      </c>
      <c r="V1958" s="4" t="str">
        <f>VLOOKUP(A1958,'Medical Examinations'!$A$1:$J$2336,10,FALSE)</f>
        <v>Normal</v>
      </c>
      <c r="W1958" s="4"/>
      <c r="X1958" s="4"/>
    </row>
    <row r="1959" spans="1:24" ht="15.75" thickBot="1" x14ac:dyDescent="0.3">
      <c r="A1959" s="4" t="s">
        <v>1994</v>
      </c>
      <c r="B1959" s="5">
        <v>1968</v>
      </c>
      <c r="C1959" s="4" t="s">
        <v>18</v>
      </c>
      <c r="D1959" s="5">
        <v>6</v>
      </c>
      <c r="E1959" s="5" t="str">
        <f>CONCATENATE(D1959," ",C1959," ",B1959)</f>
        <v>6 Jun 1968</v>
      </c>
      <c r="F1959" s="4" t="str">
        <f>IF(M1959&lt;=30,"20-30",IF(M1959&lt;=40,"31-40",IF(M1959&lt;=50,"41-50","51+")))</f>
        <v>51+</v>
      </c>
      <c r="G1959" s="19">
        <v>27322.73</v>
      </c>
      <c r="H1959" s="4" t="s">
        <v>11</v>
      </c>
      <c r="I1959" s="4" t="s">
        <v>11</v>
      </c>
      <c r="J1959" s="4" t="s">
        <v>13</v>
      </c>
      <c r="K1959" s="4"/>
      <c r="L1959" s="4" t="str">
        <f>VLOOKUP(A1959,'Customer Names'!$A$2:$B$2336,2,FALSE)</f>
        <v>Bloomquist</v>
      </c>
      <c r="M1959" s="4">
        <f>DATEDIF(E1959,$K$2,"y")</f>
        <v>56</v>
      </c>
      <c r="N1959" s="4">
        <f>VLOOKUP(A1959,'Medical Examinations'!$A$2:$B$2336,2,FALSE)</f>
        <v>31.9</v>
      </c>
      <c r="O1959" s="4">
        <f>VLOOKUP(A1959,'Medical Examinations'!$A$1:$J$2336,3,FALSE)</f>
        <v>11.89</v>
      </c>
      <c r="P1959" s="4" t="str">
        <f>VLOOKUP(A1959,'Medical Examinations'!$A$1:$J$2336,4,FALSE)</f>
        <v>No</v>
      </c>
      <c r="Q1959" s="4" t="str">
        <f>VLOOKUP(A1959,'Medical Examinations'!$A$1:$J$2336,5,FALSE)</f>
        <v>No</v>
      </c>
      <c r="R1959" s="4">
        <f>VLOOKUP(A1959,'Medical Examinations'!$A$1:$J$2336,7,FALSE)</f>
        <v>0</v>
      </c>
      <c r="S1959" s="4" t="str">
        <f>VLOOKUP(A1959,'Medical Examinations'!$A$1:$J$2336,6,FALSE)</f>
        <v>No</v>
      </c>
      <c r="T1959" s="4" t="str">
        <f>VLOOKUP(A1961,'Medical Examinations'!$A$1:$J$2336,8,FALSE)</f>
        <v>No</v>
      </c>
      <c r="U1959" s="4" t="str">
        <f>VLOOKUP(A1959,'Medical Examinations'!$A$1:$J$2336,9,FALSE)</f>
        <v>Obesity</v>
      </c>
      <c r="V1959" s="4" t="str">
        <f>VLOOKUP(A1959,'Medical Examinations'!$A$1:$J$2336,10,FALSE)</f>
        <v>Diabetes</v>
      </c>
      <c r="W1959" s="4"/>
      <c r="X1959" s="4"/>
    </row>
    <row r="1960" spans="1:24" ht="15.75" thickBot="1" x14ac:dyDescent="0.3">
      <c r="A1960" s="4" t="s">
        <v>1995</v>
      </c>
      <c r="B1960" s="5">
        <v>1969</v>
      </c>
      <c r="C1960" s="4" t="s">
        <v>36</v>
      </c>
      <c r="D1960" s="5">
        <v>16</v>
      </c>
      <c r="E1960" s="5" t="str">
        <f>CONCATENATE(D1960," ",C1960," ",B1960)</f>
        <v>16 Oct 1969</v>
      </c>
      <c r="F1960" s="4" t="str">
        <f>IF(M1960&lt;=30,"20-30",IF(M1960&lt;=40,"31-40",IF(M1960&lt;=50,"41-50","51+")))</f>
        <v>51+</v>
      </c>
      <c r="G1960" s="19">
        <v>27346.04</v>
      </c>
      <c r="H1960" s="4" t="s">
        <v>11</v>
      </c>
      <c r="I1960" s="4" t="s">
        <v>11</v>
      </c>
      <c r="J1960" s="4" t="s">
        <v>13</v>
      </c>
      <c r="K1960" s="4"/>
      <c r="L1960" s="4" t="str">
        <f>VLOOKUP(A1960,'Customer Names'!$A$2:$B$2336,2,FALSE)</f>
        <v>Fitzpatrick</v>
      </c>
      <c r="M1960" s="4">
        <f>DATEDIF(E1960,$K$2,"y")</f>
        <v>55</v>
      </c>
      <c r="N1960" s="4">
        <f>VLOOKUP(A1960,'Medical Examinations'!$A$2:$B$2336,2,FALSE)</f>
        <v>31.35</v>
      </c>
      <c r="O1960" s="4">
        <f>VLOOKUP(A1960,'Medical Examinations'!$A$1:$J$2336,3,FALSE)</f>
        <v>4.33</v>
      </c>
      <c r="P1960" s="4" t="str">
        <f>VLOOKUP(A1960,'Medical Examinations'!$A$1:$J$2336,4,FALSE)</f>
        <v>Yes</v>
      </c>
      <c r="Q1960" s="4" t="str">
        <f>VLOOKUP(A1960,'Medical Examinations'!$A$1:$J$2336,5,FALSE)</f>
        <v>No</v>
      </c>
      <c r="R1960" s="4">
        <f>VLOOKUP(A1960,'Medical Examinations'!$A$1:$J$2336,7,FALSE)</f>
        <v>1</v>
      </c>
      <c r="S1960" s="4" t="str">
        <f>VLOOKUP(A1960,'Medical Examinations'!$A$1:$J$2336,6,FALSE)</f>
        <v>Yes</v>
      </c>
      <c r="T1960" s="4" t="str">
        <f>VLOOKUP(A1962,'Medical Examinations'!$A$1:$J$2336,8,FALSE)</f>
        <v>Yes</v>
      </c>
      <c r="U1960" s="4" t="str">
        <f>VLOOKUP(A1960,'Medical Examinations'!$A$1:$J$2336,9,FALSE)</f>
        <v>Obesity</v>
      </c>
      <c r="V1960" s="4" t="str">
        <f>VLOOKUP(A1960,'Medical Examinations'!$A$1:$J$2336,10,FALSE)</f>
        <v>Normal</v>
      </c>
      <c r="W1960" s="4"/>
      <c r="X1960" s="4"/>
    </row>
    <row r="1961" spans="1:24" ht="15.75" thickBot="1" x14ac:dyDescent="0.3">
      <c r="A1961" s="4" t="s">
        <v>1996</v>
      </c>
      <c r="B1961" s="5">
        <v>1988</v>
      </c>
      <c r="C1961" s="4" t="s">
        <v>20</v>
      </c>
      <c r="D1961" s="5">
        <v>15</v>
      </c>
      <c r="E1961" s="5" t="str">
        <f>CONCATENATE(D1961," ",C1961," ",B1961)</f>
        <v>15 Sep 1988</v>
      </c>
      <c r="F1961" s="4" t="str">
        <f>IF(M1961&lt;=30,"20-30",IF(M1961&lt;=40,"31-40",IF(M1961&lt;=50,"41-50","51+")))</f>
        <v>31-40</v>
      </c>
      <c r="G1961" s="19">
        <v>27375.9</v>
      </c>
      <c r="H1961" s="4" t="s">
        <v>11</v>
      </c>
      <c r="I1961" s="4" t="s">
        <v>12</v>
      </c>
      <c r="J1961" s="4" t="s">
        <v>164</v>
      </c>
      <c r="K1961" s="4"/>
      <c r="L1961" s="4" t="str">
        <f>VLOOKUP(A1961,'Customer Names'!$A$2:$B$2336,2,FALSE)</f>
        <v>Ornelas</v>
      </c>
      <c r="M1961" s="4">
        <f>DATEDIF(E1961,$K$2,"y")</f>
        <v>36</v>
      </c>
      <c r="N1961" s="4">
        <f>VLOOKUP(A1961,'Medical Examinations'!$A$2:$B$2336,2,FALSE)</f>
        <v>22.42</v>
      </c>
      <c r="O1961" s="4">
        <f>VLOOKUP(A1961,'Medical Examinations'!$A$1:$J$2336,3,FALSE)</f>
        <v>4.68</v>
      </c>
      <c r="P1961" s="4" t="str">
        <f>VLOOKUP(A1961,'Medical Examinations'!$A$1:$J$2336,4,FALSE)</f>
        <v>Yes</v>
      </c>
      <c r="Q1961" s="4" t="str">
        <f>VLOOKUP(A1961,'Medical Examinations'!$A$1:$J$2336,5,FALSE)</f>
        <v>No</v>
      </c>
      <c r="R1961" s="4">
        <f>VLOOKUP(A1961,'Medical Examinations'!$A$1:$J$2336,7,FALSE)</f>
        <v>1</v>
      </c>
      <c r="S1961" s="4" t="str">
        <f>VLOOKUP(A1961,'Medical Examinations'!$A$1:$J$2336,6,FALSE)</f>
        <v>No</v>
      </c>
      <c r="T1961" s="4" t="str">
        <f>VLOOKUP(A1963,'Medical Examinations'!$A$1:$J$2336,8,FALSE)</f>
        <v>Yes</v>
      </c>
      <c r="U1961" s="4" t="str">
        <f>VLOOKUP(A1961,'Medical Examinations'!$A$1:$J$2336,9,FALSE)</f>
        <v>Normal Weight</v>
      </c>
      <c r="V1961" s="4" t="str">
        <f>VLOOKUP(A1961,'Medical Examinations'!$A$1:$J$2336,10,FALSE)</f>
        <v>Normal</v>
      </c>
      <c r="W1961" s="4"/>
      <c r="X1961" s="4"/>
    </row>
    <row r="1962" spans="1:24" ht="15.75" thickBot="1" x14ac:dyDescent="0.3">
      <c r="A1962" s="4" t="s">
        <v>1997</v>
      </c>
      <c r="B1962" s="5">
        <v>1985</v>
      </c>
      <c r="C1962" s="4" t="s">
        <v>30</v>
      </c>
      <c r="D1962" s="5">
        <v>5</v>
      </c>
      <c r="E1962" s="5" t="str">
        <f>CONCATENATE(D1962," ",C1962," ",B1962)</f>
        <v>5 Dec 1985</v>
      </c>
      <c r="F1962" s="4" t="str">
        <f>IF(M1962&lt;=30,"20-30",IF(M1962&lt;=40,"31-40",IF(M1962&lt;=50,"41-50","51+")))</f>
        <v>31-40</v>
      </c>
      <c r="G1962" s="19">
        <v>27432.73</v>
      </c>
      <c r="H1962" s="4" t="s">
        <v>11</v>
      </c>
      <c r="I1962" s="4" t="s">
        <v>16</v>
      </c>
      <c r="J1962" s="4" t="s">
        <v>42</v>
      </c>
      <c r="K1962" s="4"/>
      <c r="L1962" s="4" t="str">
        <f>VLOOKUP(A1962,'Customer Names'!$A$2:$B$2336,2,FALSE)</f>
        <v>Norvell</v>
      </c>
      <c r="M1962" s="4">
        <f>DATEDIF(E1962,$K$2,"y")</f>
        <v>39</v>
      </c>
      <c r="N1962" s="4">
        <f>VLOOKUP(A1962,'Medical Examinations'!$A$2:$B$2336,2,FALSE)</f>
        <v>16.37</v>
      </c>
      <c r="O1962" s="4">
        <f>VLOOKUP(A1962,'Medical Examinations'!$A$1:$J$2336,3,FALSE)</f>
        <v>4.79</v>
      </c>
      <c r="P1962" s="4" t="str">
        <f>VLOOKUP(A1962,'Medical Examinations'!$A$1:$J$2336,4,FALSE)</f>
        <v>Yes</v>
      </c>
      <c r="Q1962" s="4" t="str">
        <f>VLOOKUP(A1962,'Medical Examinations'!$A$1:$J$2336,5,FALSE)</f>
        <v>No</v>
      </c>
      <c r="R1962" s="4">
        <f>VLOOKUP(A1962,'Medical Examinations'!$A$1:$J$2336,7,FALSE)</f>
        <v>0</v>
      </c>
      <c r="S1962" s="4" t="str">
        <f>VLOOKUP(A1962,'Medical Examinations'!$A$1:$J$2336,6,FALSE)</f>
        <v>No</v>
      </c>
      <c r="T1962" s="4" t="str">
        <f>VLOOKUP(A1964,'Medical Examinations'!$A$1:$J$2336,8,FALSE)</f>
        <v>Yes</v>
      </c>
      <c r="U1962" s="4" t="str">
        <f>VLOOKUP(A1962,'Medical Examinations'!$A$1:$J$2336,9,FALSE)</f>
        <v>Underweight</v>
      </c>
      <c r="V1962" s="4" t="str">
        <f>VLOOKUP(A1962,'Medical Examinations'!$A$1:$J$2336,10,FALSE)</f>
        <v>Normal</v>
      </c>
      <c r="W1962" s="4"/>
      <c r="X1962" s="4"/>
    </row>
    <row r="1963" spans="1:24" ht="15.75" thickBot="1" x14ac:dyDescent="0.3">
      <c r="A1963" s="4" t="s">
        <v>1998</v>
      </c>
      <c r="B1963" s="5">
        <v>1981</v>
      </c>
      <c r="C1963" s="4" t="s">
        <v>36</v>
      </c>
      <c r="D1963" s="5">
        <v>3</v>
      </c>
      <c r="E1963" s="5" t="str">
        <f>CONCATENATE(D1963," ",C1963," ",B1963)</f>
        <v>3 Oct 1981</v>
      </c>
      <c r="F1963" s="4" t="str">
        <f>IF(M1963&lt;=30,"20-30",IF(M1963&lt;=40,"31-40",IF(M1963&lt;=50,"41-50","51+")))</f>
        <v>41-50</v>
      </c>
      <c r="G1963" s="19">
        <v>27495.59</v>
      </c>
      <c r="H1963" s="4" t="s">
        <v>11</v>
      </c>
      <c r="I1963" s="4" t="s">
        <v>16</v>
      </c>
      <c r="J1963" s="4" t="s">
        <v>42</v>
      </c>
      <c r="K1963" s="4"/>
      <c r="L1963" s="4" t="str">
        <f>VLOOKUP(A1963,'Customer Names'!$A$2:$B$2336,2,FALSE)</f>
        <v>Mascaro</v>
      </c>
      <c r="M1963" s="4">
        <f>DATEDIF(E1963,$K$2,"y")</f>
        <v>43</v>
      </c>
      <c r="N1963" s="4">
        <f>VLOOKUP(A1963,'Medical Examinations'!$A$2:$B$2336,2,FALSE)</f>
        <v>16.329999999999998</v>
      </c>
      <c r="O1963" s="4">
        <f>VLOOKUP(A1963,'Medical Examinations'!$A$1:$J$2336,3,FALSE)</f>
        <v>7.26</v>
      </c>
      <c r="P1963" s="4" t="str">
        <f>VLOOKUP(A1963,'Medical Examinations'!$A$1:$J$2336,4,FALSE)</f>
        <v>Yes</v>
      </c>
      <c r="Q1963" s="4" t="str">
        <f>VLOOKUP(A1963,'Medical Examinations'!$A$1:$J$2336,5,FALSE)</f>
        <v>No</v>
      </c>
      <c r="R1963" s="4">
        <f>VLOOKUP(A1963,'Medical Examinations'!$A$1:$J$2336,7,FALSE)</f>
        <v>0</v>
      </c>
      <c r="S1963" s="4" t="str">
        <f>VLOOKUP(A1963,'Medical Examinations'!$A$1:$J$2336,6,FALSE)</f>
        <v>No</v>
      </c>
      <c r="T1963" s="4" t="str">
        <f>VLOOKUP(A1965,'Medical Examinations'!$A$1:$J$2336,8,FALSE)</f>
        <v>Yes</v>
      </c>
      <c r="U1963" s="4" t="str">
        <f>VLOOKUP(A1963,'Medical Examinations'!$A$1:$J$2336,9,FALSE)</f>
        <v>Underweight</v>
      </c>
      <c r="V1963" s="4" t="str">
        <f>VLOOKUP(A1963,'Medical Examinations'!$A$1:$J$2336,10,FALSE)</f>
        <v>Diabetes</v>
      </c>
      <c r="W1963" s="4"/>
      <c r="X1963" s="4"/>
    </row>
    <row r="1964" spans="1:24" ht="15.75" thickBot="1" x14ac:dyDescent="0.3">
      <c r="A1964" s="4" t="s">
        <v>1999</v>
      </c>
      <c r="B1964" s="5">
        <v>1965</v>
      </c>
      <c r="C1964" s="4" t="s">
        <v>36</v>
      </c>
      <c r="D1964" s="5">
        <v>19</v>
      </c>
      <c r="E1964" s="5" t="str">
        <f>CONCATENATE(D1964," ",C1964," ",B1964)</f>
        <v>19 Oct 1965</v>
      </c>
      <c r="F1964" s="4" t="str">
        <f>IF(M1964&lt;=30,"20-30",IF(M1964&lt;=40,"31-40",IF(M1964&lt;=50,"41-50","51+")))</f>
        <v>51+</v>
      </c>
      <c r="G1964" s="19">
        <v>27533.91</v>
      </c>
      <c r="H1964" s="4" t="s">
        <v>11</v>
      </c>
      <c r="I1964" s="4" t="s">
        <v>12</v>
      </c>
      <c r="J1964" s="4" t="s">
        <v>13</v>
      </c>
      <c r="K1964" s="4"/>
      <c r="L1964" s="4" t="str">
        <f>VLOOKUP(A1964,'Customer Names'!$A$2:$B$2336,2,FALSE)</f>
        <v>Klubben</v>
      </c>
      <c r="M1964" s="4">
        <f>DATEDIF(E1964,$K$2,"y")</f>
        <v>59</v>
      </c>
      <c r="N1964" s="4">
        <f>VLOOKUP(A1964,'Medical Examinations'!$A$2:$B$2336,2,FALSE)</f>
        <v>29.81</v>
      </c>
      <c r="O1964" s="4">
        <f>VLOOKUP(A1964,'Medical Examinations'!$A$1:$J$2336,3,FALSE)</f>
        <v>11.66</v>
      </c>
      <c r="P1964" s="4" t="str">
        <f>VLOOKUP(A1964,'Medical Examinations'!$A$1:$J$2336,4,FALSE)</f>
        <v>No</v>
      </c>
      <c r="Q1964" s="4" t="str">
        <f>VLOOKUP(A1964,'Medical Examinations'!$A$1:$J$2336,5,FALSE)</f>
        <v>No</v>
      </c>
      <c r="R1964" s="4">
        <f>VLOOKUP(A1964,'Medical Examinations'!$A$1:$J$2336,7,FALSE)</f>
        <v>0</v>
      </c>
      <c r="S1964" s="4" t="str">
        <f>VLOOKUP(A1964,'Medical Examinations'!$A$1:$J$2336,6,FALSE)</f>
        <v>No</v>
      </c>
      <c r="T1964" s="4" t="str">
        <f>VLOOKUP(A1966,'Medical Examinations'!$A$1:$J$2336,8,FALSE)</f>
        <v>Yes</v>
      </c>
      <c r="U1964" s="4" t="str">
        <f>VLOOKUP(A1964,'Medical Examinations'!$A$1:$J$2336,9,FALSE)</f>
        <v>Overweight</v>
      </c>
      <c r="V1964" s="4" t="str">
        <f>VLOOKUP(A1964,'Medical Examinations'!$A$1:$J$2336,10,FALSE)</f>
        <v>Diabetes</v>
      </c>
      <c r="W1964" s="4"/>
      <c r="X1964" s="4"/>
    </row>
    <row r="1965" spans="1:24" ht="15.75" thickBot="1" x14ac:dyDescent="0.3">
      <c r="A1965" s="4" t="s">
        <v>2000</v>
      </c>
      <c r="B1965" s="5">
        <v>1984</v>
      </c>
      <c r="C1965" s="4" t="s">
        <v>10</v>
      </c>
      <c r="D1965" s="5">
        <v>22</v>
      </c>
      <c r="E1965" s="5" t="str">
        <f>CONCATENATE(D1965," ",C1965," ",B1965)</f>
        <v>22 Jul 1984</v>
      </c>
      <c r="F1965" s="4" t="str">
        <f>IF(M1965&lt;=30,"20-30",IF(M1965&lt;=40,"31-40",IF(M1965&lt;=50,"41-50","51+")))</f>
        <v>31-40</v>
      </c>
      <c r="G1965" s="19">
        <v>27534.53</v>
      </c>
      <c r="H1965" s="4" t="s">
        <v>11</v>
      </c>
      <c r="I1965" s="4" t="s">
        <v>11</v>
      </c>
      <c r="J1965" s="4" t="s">
        <v>42</v>
      </c>
      <c r="K1965" s="4"/>
      <c r="L1965" s="4" t="str">
        <f>VLOOKUP(A1965,'Customer Names'!$A$2:$B$2336,2,FALSE)</f>
        <v>Monson</v>
      </c>
      <c r="M1965" s="4">
        <f>DATEDIF(E1965,$K$2,"y")</f>
        <v>40</v>
      </c>
      <c r="N1965" s="4">
        <f>VLOOKUP(A1965,'Medical Examinations'!$A$2:$B$2336,2,FALSE)</f>
        <v>16.3</v>
      </c>
      <c r="O1965" s="4">
        <f>VLOOKUP(A1965,'Medical Examinations'!$A$1:$J$2336,3,FALSE)</f>
        <v>5.51</v>
      </c>
      <c r="P1965" s="4" t="str">
        <f>VLOOKUP(A1965,'Medical Examinations'!$A$1:$J$2336,4,FALSE)</f>
        <v>No</v>
      </c>
      <c r="Q1965" s="4" t="str">
        <f>VLOOKUP(A1965,'Medical Examinations'!$A$1:$J$2336,5,FALSE)</f>
        <v>No</v>
      </c>
      <c r="R1965" s="4">
        <f>VLOOKUP(A1965,'Medical Examinations'!$A$1:$J$2336,7,FALSE)</f>
        <v>1</v>
      </c>
      <c r="S1965" s="4" t="str">
        <f>VLOOKUP(A1965,'Medical Examinations'!$A$1:$J$2336,6,FALSE)</f>
        <v>No</v>
      </c>
      <c r="T1965" s="4" t="str">
        <f>VLOOKUP(A1967,'Medical Examinations'!$A$1:$J$2336,8,FALSE)</f>
        <v>Yes</v>
      </c>
      <c r="U1965" s="4" t="str">
        <f>VLOOKUP(A1965,'Medical Examinations'!$A$1:$J$2336,9,FALSE)</f>
        <v>Underweight</v>
      </c>
      <c r="V1965" s="4" t="str">
        <f>VLOOKUP(A1965,'Medical Examinations'!$A$1:$J$2336,10,FALSE)</f>
        <v>Normal</v>
      </c>
      <c r="W1965" s="4"/>
      <c r="X1965" s="4"/>
    </row>
    <row r="1966" spans="1:24" ht="15.75" thickBot="1" x14ac:dyDescent="0.3">
      <c r="A1966" s="4" t="s">
        <v>2001</v>
      </c>
      <c r="B1966" s="5">
        <v>1985</v>
      </c>
      <c r="C1966" s="4" t="s">
        <v>15</v>
      </c>
      <c r="D1966" s="5">
        <v>6</v>
      </c>
      <c r="E1966" s="5" t="str">
        <f>CONCATENATE(D1966," ",C1966," ",B1966)</f>
        <v>6 Nov 1985</v>
      </c>
      <c r="F1966" s="4" t="str">
        <f>IF(M1966&lt;=30,"20-30",IF(M1966&lt;=40,"31-40",IF(M1966&lt;=50,"41-50","51+")))</f>
        <v>31-40</v>
      </c>
      <c r="G1966" s="19">
        <v>27598.93</v>
      </c>
      <c r="H1966" s="4" t="s">
        <v>11</v>
      </c>
      <c r="I1966" s="4" t="s">
        <v>16</v>
      </c>
      <c r="J1966" s="4" t="s">
        <v>42</v>
      </c>
      <c r="K1966" s="4"/>
      <c r="L1966" s="4" t="str">
        <f>VLOOKUP(A1966,'Customer Names'!$A$2:$B$2336,2,FALSE)</f>
        <v>Riegel</v>
      </c>
      <c r="M1966" s="4">
        <f>DATEDIF(E1966,$K$2,"y")</f>
        <v>39</v>
      </c>
      <c r="N1966" s="4">
        <f>VLOOKUP(A1966,'Medical Examinations'!$A$2:$B$2336,2,FALSE)</f>
        <v>16.86</v>
      </c>
      <c r="O1966" s="4">
        <f>VLOOKUP(A1966,'Medical Examinations'!$A$1:$J$2336,3,FALSE)</f>
        <v>4.07</v>
      </c>
      <c r="P1966" s="4" t="str">
        <f>VLOOKUP(A1966,'Medical Examinations'!$A$1:$J$2336,4,FALSE)</f>
        <v>Yes</v>
      </c>
      <c r="Q1966" s="4" t="str">
        <f>VLOOKUP(A1966,'Medical Examinations'!$A$1:$J$2336,5,FALSE)</f>
        <v>No</v>
      </c>
      <c r="R1966" s="4">
        <f>VLOOKUP(A1966,'Medical Examinations'!$A$1:$J$2336,7,FALSE)</f>
        <v>0</v>
      </c>
      <c r="S1966" s="4" t="str">
        <f>VLOOKUP(A1966,'Medical Examinations'!$A$1:$J$2336,6,FALSE)</f>
        <v>No</v>
      </c>
      <c r="T1966" s="4" t="str">
        <f>VLOOKUP(A1968,'Medical Examinations'!$A$1:$J$2336,8,FALSE)</f>
        <v>Yes</v>
      </c>
      <c r="U1966" s="4" t="str">
        <f>VLOOKUP(A1966,'Medical Examinations'!$A$1:$J$2336,9,FALSE)</f>
        <v>Underweight</v>
      </c>
      <c r="V1966" s="4" t="str">
        <f>VLOOKUP(A1966,'Medical Examinations'!$A$1:$J$2336,10,FALSE)</f>
        <v>Normal</v>
      </c>
      <c r="W1966" s="4"/>
      <c r="X1966" s="4"/>
    </row>
    <row r="1967" spans="1:24" ht="15.75" thickBot="1" x14ac:dyDescent="0.3">
      <c r="A1967" s="4" t="s">
        <v>2002</v>
      </c>
      <c r="B1967" s="5">
        <v>1992</v>
      </c>
      <c r="C1967" s="4" t="s">
        <v>18</v>
      </c>
      <c r="D1967" s="5">
        <v>11</v>
      </c>
      <c r="E1967" s="5" t="str">
        <f>CONCATENATE(D1967," ",C1967," ",B1967)</f>
        <v>11 Jun 1992</v>
      </c>
      <c r="F1967" s="4" t="str">
        <f>IF(M1967&lt;=30,"20-30",IF(M1967&lt;=40,"31-40",IF(M1967&lt;=50,"41-50","51+")))</f>
        <v>31-40</v>
      </c>
      <c r="G1967" s="19">
        <v>27614.71</v>
      </c>
      <c r="H1967" s="4" t="s">
        <v>11</v>
      </c>
      <c r="I1967" s="4" t="s">
        <v>12</v>
      </c>
      <c r="J1967" s="4" t="s">
        <v>42</v>
      </c>
      <c r="K1967" s="4"/>
      <c r="L1967" s="4" t="str">
        <f>VLOOKUP(A1967,'Customer Names'!$A$2:$B$2336,2,FALSE)</f>
        <v>Martinez Lopez</v>
      </c>
      <c r="M1967" s="4">
        <f>DATEDIF(E1967,$K$2,"y")</f>
        <v>32</v>
      </c>
      <c r="N1967" s="4">
        <f>VLOOKUP(A1967,'Medical Examinations'!$A$2:$B$2336,2,FALSE)</f>
        <v>26.8</v>
      </c>
      <c r="O1967" s="4">
        <f>VLOOKUP(A1967,'Medical Examinations'!$A$1:$J$2336,3,FALSE)</f>
        <v>5.53</v>
      </c>
      <c r="P1967" s="4" t="str">
        <f>VLOOKUP(A1967,'Medical Examinations'!$A$1:$J$2336,4,FALSE)</f>
        <v>No</v>
      </c>
      <c r="Q1967" s="4" t="str">
        <f>VLOOKUP(A1967,'Medical Examinations'!$A$1:$J$2336,5,FALSE)</f>
        <v>No</v>
      </c>
      <c r="R1967" s="4">
        <f>VLOOKUP(A1967,'Medical Examinations'!$A$1:$J$2336,7,FALSE)</f>
        <v>1</v>
      </c>
      <c r="S1967" s="4" t="str">
        <f>VLOOKUP(A1967,'Medical Examinations'!$A$1:$J$2336,6,FALSE)</f>
        <v>No</v>
      </c>
      <c r="T1967" s="4" t="str">
        <f>VLOOKUP(A1969,'Medical Examinations'!$A$1:$J$2336,8,FALSE)</f>
        <v>Yes</v>
      </c>
      <c r="U1967" s="4" t="str">
        <f>VLOOKUP(A1967,'Medical Examinations'!$A$1:$J$2336,9,FALSE)</f>
        <v>Overweight</v>
      </c>
      <c r="V1967" s="4" t="str">
        <f>VLOOKUP(A1967,'Medical Examinations'!$A$1:$J$2336,10,FALSE)</f>
        <v>Normal</v>
      </c>
      <c r="W1967" s="4"/>
      <c r="X1967" s="4"/>
    </row>
    <row r="1968" spans="1:24" ht="15.75" thickBot="1" x14ac:dyDescent="0.3">
      <c r="A1968" s="4" t="s">
        <v>2003</v>
      </c>
      <c r="B1968" s="5">
        <v>1997</v>
      </c>
      <c r="C1968" s="4" t="s">
        <v>20</v>
      </c>
      <c r="D1968" s="5">
        <v>9</v>
      </c>
      <c r="E1968" s="5" t="str">
        <f>CONCATENATE(D1968," ",C1968," ",B1968)</f>
        <v>9 Sep 1997</v>
      </c>
      <c r="F1968" s="4" t="str">
        <f>IF(M1968&lt;=30,"20-30",IF(M1968&lt;=40,"31-40",IF(M1968&lt;=50,"41-50","51+")))</f>
        <v>20-30</v>
      </c>
      <c r="G1968" s="19">
        <v>27619.360000000001</v>
      </c>
      <c r="H1968" s="4" t="s">
        <v>11</v>
      </c>
      <c r="I1968" s="4" t="s">
        <v>12</v>
      </c>
      <c r="J1968" s="4" t="s">
        <v>42</v>
      </c>
      <c r="K1968" s="4"/>
      <c r="L1968" s="4" t="str">
        <f>VLOOKUP(A1968,'Customer Names'!$A$2:$B$2336,2,FALSE)</f>
        <v>Pocasangre</v>
      </c>
      <c r="M1968" s="4">
        <f>DATEDIF(E1968,$K$2,"y")</f>
        <v>27</v>
      </c>
      <c r="N1968" s="4">
        <f>VLOOKUP(A1968,'Medical Examinations'!$A$2:$B$2336,2,FALSE)</f>
        <v>30.6</v>
      </c>
      <c r="O1968" s="4">
        <f>VLOOKUP(A1968,'Medical Examinations'!$A$1:$J$2336,3,FALSE)</f>
        <v>6.48</v>
      </c>
      <c r="P1968" s="4" t="str">
        <f>VLOOKUP(A1968,'Medical Examinations'!$A$1:$J$2336,4,FALSE)</f>
        <v>Yes</v>
      </c>
      <c r="Q1968" s="4" t="str">
        <f>VLOOKUP(A1968,'Medical Examinations'!$A$1:$J$2336,5,FALSE)</f>
        <v>No</v>
      </c>
      <c r="R1968" s="4">
        <f>VLOOKUP(A1968,'Medical Examinations'!$A$1:$J$2336,7,FALSE)</f>
        <v>1</v>
      </c>
      <c r="S1968" s="4" t="str">
        <f>VLOOKUP(A1968,'Medical Examinations'!$A$1:$J$2336,6,FALSE)</f>
        <v>Yes</v>
      </c>
      <c r="T1968" s="4" t="str">
        <f>VLOOKUP(A1970,'Medical Examinations'!$A$1:$J$2336,8,FALSE)</f>
        <v>Yes</v>
      </c>
      <c r="U1968" s="4" t="str">
        <f>VLOOKUP(A1968,'Medical Examinations'!$A$1:$J$2336,9,FALSE)</f>
        <v>Obesity</v>
      </c>
      <c r="V1968" s="4" t="str">
        <f>VLOOKUP(A1968,'Medical Examinations'!$A$1:$J$2336,10,FALSE)</f>
        <v>Prediabetes</v>
      </c>
      <c r="W1968" s="4"/>
      <c r="X1968" s="4"/>
    </row>
    <row r="1969" spans="1:24" ht="15.75" thickBot="1" x14ac:dyDescent="0.3">
      <c r="A1969" s="4" t="s">
        <v>2004</v>
      </c>
      <c r="B1969" s="5">
        <v>1997</v>
      </c>
      <c r="C1969" s="4" t="s">
        <v>36</v>
      </c>
      <c r="D1969" s="5">
        <v>7</v>
      </c>
      <c r="E1969" s="5" t="str">
        <f>CONCATENATE(D1969," ",C1969," ",B1969)</f>
        <v>7 Oct 1997</v>
      </c>
      <c r="F1969" s="4" t="str">
        <f>IF(M1969&lt;=30,"20-30",IF(M1969&lt;=40,"31-40",IF(M1969&lt;=50,"41-50","51+")))</f>
        <v>20-30</v>
      </c>
      <c r="G1969" s="19">
        <v>27625.17</v>
      </c>
      <c r="H1969" s="4" t="s">
        <v>16</v>
      </c>
      <c r="I1969" s="4" t="s">
        <v>16</v>
      </c>
      <c r="J1969" s="4" t="s">
        <v>42</v>
      </c>
      <c r="K1969" s="4"/>
      <c r="L1969" s="4" t="str">
        <f>VLOOKUP(A1969,'Customer Names'!$A$2:$B$2336,2,FALSE)</f>
        <v>Harsh</v>
      </c>
      <c r="M1969" s="4">
        <f>DATEDIF(E1969,$K$2,"y")</f>
        <v>27</v>
      </c>
      <c r="N1969" s="4">
        <f>VLOOKUP(A1969,'Medical Examinations'!$A$2:$B$2336,2,FALSE)</f>
        <v>30.23</v>
      </c>
      <c r="O1969" s="4">
        <f>VLOOKUP(A1969,'Medical Examinations'!$A$1:$J$2336,3,FALSE)</f>
        <v>4.2300000000000004</v>
      </c>
      <c r="P1969" s="4" t="str">
        <f>VLOOKUP(A1969,'Medical Examinations'!$A$1:$J$2336,4,FALSE)</f>
        <v>Yes</v>
      </c>
      <c r="Q1969" s="4" t="str">
        <f>VLOOKUP(A1969,'Medical Examinations'!$A$1:$J$2336,5,FALSE)</f>
        <v>No</v>
      </c>
      <c r="R1969" s="4">
        <f>VLOOKUP(A1969,'Medical Examinations'!$A$1:$J$2336,7,FALSE)</f>
        <v>1</v>
      </c>
      <c r="S1969" s="4" t="str">
        <f>VLOOKUP(A1969,'Medical Examinations'!$A$1:$J$2336,6,FALSE)</f>
        <v>Yes</v>
      </c>
      <c r="T1969" s="4" t="str">
        <f>VLOOKUP(A1971,'Medical Examinations'!$A$1:$J$2336,8,FALSE)</f>
        <v>No</v>
      </c>
      <c r="U1969" s="4" t="str">
        <f>VLOOKUP(A1969,'Medical Examinations'!$A$1:$J$2336,9,FALSE)</f>
        <v>Obesity</v>
      </c>
      <c r="V1969" s="4" t="str">
        <f>VLOOKUP(A1969,'Medical Examinations'!$A$1:$J$2336,10,FALSE)</f>
        <v>Normal</v>
      </c>
      <c r="W1969" s="4"/>
      <c r="X1969" s="4"/>
    </row>
    <row r="1970" spans="1:24" ht="15.75" thickBot="1" x14ac:dyDescent="0.3">
      <c r="A1970" s="4" t="s">
        <v>2005</v>
      </c>
      <c r="B1970" s="5">
        <v>1992</v>
      </c>
      <c r="C1970" s="4" t="s">
        <v>10</v>
      </c>
      <c r="D1970" s="5">
        <v>3</v>
      </c>
      <c r="E1970" s="5" t="str">
        <f>CONCATENATE(D1970," ",C1970," ",B1970)</f>
        <v>3 Jul 1992</v>
      </c>
      <c r="F1970" s="4" t="str">
        <f>IF(M1970&lt;=30,"20-30",IF(M1970&lt;=40,"31-40",IF(M1970&lt;=50,"41-50","51+")))</f>
        <v>31-40</v>
      </c>
      <c r="G1970" s="19">
        <v>27696.11</v>
      </c>
      <c r="H1970" s="4" t="s">
        <v>16</v>
      </c>
      <c r="I1970" s="4" t="s">
        <v>11</v>
      </c>
      <c r="J1970" s="4" t="s">
        <v>42</v>
      </c>
      <c r="K1970" s="4"/>
      <c r="L1970" s="4" t="str">
        <f>VLOOKUP(A1970,'Customer Names'!$A$2:$B$2336,2,FALSE)</f>
        <v>Susmann</v>
      </c>
      <c r="M1970" s="4">
        <f>DATEDIF(E1970,$K$2,"y")</f>
        <v>32</v>
      </c>
      <c r="N1970" s="4">
        <f>VLOOKUP(A1970,'Medical Examinations'!$A$2:$B$2336,2,FALSE)</f>
        <v>27.04</v>
      </c>
      <c r="O1970" s="4">
        <f>VLOOKUP(A1970,'Medical Examinations'!$A$1:$J$2336,3,FALSE)</f>
        <v>4.0999999999999996</v>
      </c>
      <c r="P1970" s="4" t="str">
        <f>VLOOKUP(A1970,'Medical Examinations'!$A$1:$J$2336,4,FALSE)</f>
        <v>No</v>
      </c>
      <c r="Q1970" s="4" t="str">
        <f>VLOOKUP(A1970,'Medical Examinations'!$A$1:$J$2336,5,FALSE)</f>
        <v>No</v>
      </c>
      <c r="R1970" s="4">
        <f>VLOOKUP(A1970,'Medical Examinations'!$A$1:$J$2336,7,FALSE)</f>
        <v>1</v>
      </c>
      <c r="S1970" s="4" t="str">
        <f>VLOOKUP(A1970,'Medical Examinations'!$A$1:$J$2336,6,FALSE)</f>
        <v>No</v>
      </c>
      <c r="T1970" s="4" t="str">
        <f>VLOOKUP(A1972,'Medical Examinations'!$A$1:$J$2336,8,FALSE)</f>
        <v>Yes</v>
      </c>
      <c r="U1970" s="4" t="str">
        <f>VLOOKUP(A1970,'Medical Examinations'!$A$1:$J$2336,9,FALSE)</f>
        <v>Overweight</v>
      </c>
      <c r="V1970" s="4" t="str">
        <f>VLOOKUP(A1970,'Medical Examinations'!$A$1:$J$2336,10,FALSE)</f>
        <v>Normal</v>
      </c>
      <c r="W1970" s="4"/>
      <c r="X1970" s="4"/>
    </row>
    <row r="1971" spans="1:24" ht="15.75" thickBot="1" x14ac:dyDescent="0.3">
      <c r="A1971" s="4" t="s">
        <v>2006</v>
      </c>
      <c r="B1971" s="5">
        <v>2002</v>
      </c>
      <c r="C1971" s="4" t="s">
        <v>30</v>
      </c>
      <c r="D1971" s="5">
        <v>6</v>
      </c>
      <c r="E1971" s="5" t="str">
        <f>CONCATENATE(D1971," ",C1971," ",B1971)</f>
        <v>6 Dec 2002</v>
      </c>
      <c r="F1971" s="4" t="str">
        <f>IF(M1971&lt;=30,"20-30",IF(M1971&lt;=40,"31-40",IF(M1971&lt;=50,"41-50","51+")))</f>
        <v>20-30</v>
      </c>
      <c r="G1971" s="19">
        <v>27724.29</v>
      </c>
      <c r="H1971" s="4" t="s">
        <v>16</v>
      </c>
      <c r="I1971" s="4" t="s">
        <v>12</v>
      </c>
      <c r="J1971" s="4" t="s">
        <v>13</v>
      </c>
      <c r="K1971" s="4"/>
      <c r="L1971" s="4" t="str">
        <f>VLOOKUP(A1971,'Customer Names'!$A$2:$B$2336,2,FALSE)</f>
        <v>Nicholson</v>
      </c>
      <c r="M1971" s="4">
        <f>DATEDIF(E1971,$K$2,"y")</f>
        <v>22</v>
      </c>
      <c r="N1971" s="4">
        <f>VLOOKUP(A1971,'Medical Examinations'!$A$2:$B$2336,2,FALSE)</f>
        <v>35.31</v>
      </c>
      <c r="O1971" s="4">
        <f>VLOOKUP(A1971,'Medical Examinations'!$A$1:$J$2336,3,FALSE)</f>
        <v>9.0399999999999991</v>
      </c>
      <c r="P1971" s="4" t="str">
        <f>VLOOKUP(A1971,'Medical Examinations'!$A$1:$J$2336,4,FALSE)</f>
        <v>No</v>
      </c>
      <c r="Q1971" s="4" t="str">
        <f>VLOOKUP(A1971,'Medical Examinations'!$A$1:$J$2336,5,FALSE)</f>
        <v>No</v>
      </c>
      <c r="R1971" s="4">
        <f>VLOOKUP(A1971,'Medical Examinations'!$A$1:$J$2336,7,FALSE)</f>
        <v>0</v>
      </c>
      <c r="S1971" s="4" t="str">
        <f>VLOOKUP(A1971,'Medical Examinations'!$A$1:$J$2336,6,FALSE)</f>
        <v>No</v>
      </c>
      <c r="T1971" s="4" t="str">
        <f>VLOOKUP(A1973,'Medical Examinations'!$A$1:$J$2336,8,FALSE)</f>
        <v>Yes</v>
      </c>
      <c r="U1971" s="4" t="str">
        <f>VLOOKUP(A1971,'Medical Examinations'!$A$1:$J$2336,9,FALSE)</f>
        <v>Obesity</v>
      </c>
      <c r="V1971" s="4" t="str">
        <f>VLOOKUP(A1971,'Medical Examinations'!$A$1:$J$2336,10,FALSE)</f>
        <v>Diabetes</v>
      </c>
      <c r="W1971" s="4"/>
      <c r="X1971" s="4"/>
    </row>
    <row r="1972" spans="1:24" ht="15.75" thickBot="1" x14ac:dyDescent="0.3">
      <c r="A1972" s="4" t="s">
        <v>2007</v>
      </c>
      <c r="B1972" s="5">
        <v>1960</v>
      </c>
      <c r="C1972" s="4" t="s">
        <v>10</v>
      </c>
      <c r="D1972" s="5">
        <v>6</v>
      </c>
      <c r="E1972" s="5" t="str">
        <f>CONCATENATE(D1972," ",C1972," ",B1972)</f>
        <v>6 Jul 1960</v>
      </c>
      <c r="F1972" s="4" t="str">
        <f>IF(M1972&lt;=30,"20-30",IF(M1972&lt;=40,"31-40",IF(M1972&lt;=50,"41-50","51+")))</f>
        <v>51+</v>
      </c>
      <c r="G1972" s="19">
        <v>27808.73</v>
      </c>
      <c r="H1972" s="4" t="s">
        <v>16</v>
      </c>
      <c r="I1972" s="4" t="s">
        <v>16</v>
      </c>
      <c r="J1972" s="4" t="s">
        <v>13</v>
      </c>
      <c r="K1972" s="4"/>
      <c r="L1972" s="4" t="str">
        <f>VLOOKUP(A1972,'Customer Names'!$A$2:$B$2336,2,FALSE)</f>
        <v>Kilel</v>
      </c>
      <c r="M1972" s="4">
        <f>DATEDIF(E1972,$K$2,"y")</f>
        <v>64</v>
      </c>
      <c r="N1972" s="4">
        <f>VLOOKUP(A1972,'Medical Examinations'!$A$2:$B$2336,2,FALSE)</f>
        <v>26.29</v>
      </c>
      <c r="O1972" s="4">
        <f>VLOOKUP(A1972,'Medical Examinations'!$A$1:$J$2336,3,FALSE)</f>
        <v>6.84</v>
      </c>
      <c r="P1972" s="4" t="str">
        <f>VLOOKUP(A1972,'Medical Examinations'!$A$1:$J$2336,4,FALSE)</f>
        <v>No</v>
      </c>
      <c r="Q1972" s="4" t="str">
        <f>VLOOKUP(A1972,'Medical Examinations'!$A$1:$J$2336,5,FALSE)</f>
        <v>No</v>
      </c>
      <c r="R1972" s="4">
        <f>VLOOKUP(A1972,'Medical Examinations'!$A$1:$J$2336,7,FALSE)</f>
        <v>0</v>
      </c>
      <c r="S1972" s="4" t="str">
        <f>VLOOKUP(A1972,'Medical Examinations'!$A$1:$J$2336,6,FALSE)</f>
        <v>No</v>
      </c>
      <c r="T1972" s="4" t="str">
        <f>VLOOKUP(A1974,'Medical Examinations'!$A$1:$J$2336,8,FALSE)</f>
        <v>Yes</v>
      </c>
      <c r="U1972" s="4" t="str">
        <f>VLOOKUP(A1972,'Medical Examinations'!$A$1:$J$2336,9,FALSE)</f>
        <v>Overweight</v>
      </c>
      <c r="V1972" s="4" t="str">
        <f>VLOOKUP(A1972,'Medical Examinations'!$A$1:$J$2336,10,FALSE)</f>
        <v>Diabetes</v>
      </c>
      <c r="W1972" s="4"/>
      <c r="X1972" s="4"/>
    </row>
    <row r="1973" spans="1:24" ht="15.75" thickBot="1" x14ac:dyDescent="0.3">
      <c r="A1973" s="4" t="s">
        <v>2008</v>
      </c>
      <c r="B1973" s="5">
        <v>1985</v>
      </c>
      <c r="C1973" s="4" t="s">
        <v>30</v>
      </c>
      <c r="D1973" s="5">
        <v>4</v>
      </c>
      <c r="E1973" s="5" t="str">
        <f>CONCATENATE(D1973," ",C1973," ",B1973)</f>
        <v>4 Dec 1985</v>
      </c>
      <c r="F1973" s="4" t="str">
        <f>IF(M1973&lt;=30,"20-30",IF(M1973&lt;=40,"31-40",IF(M1973&lt;=50,"41-50","51+")))</f>
        <v>31-40</v>
      </c>
      <c r="G1973" s="19">
        <v>27849.94</v>
      </c>
      <c r="H1973" s="4" t="s">
        <v>16</v>
      </c>
      <c r="I1973" s="4" t="s">
        <v>16</v>
      </c>
      <c r="J1973" s="4" t="s">
        <v>42</v>
      </c>
      <c r="K1973" s="4"/>
      <c r="L1973" s="4" t="str">
        <f>VLOOKUP(A1973,'Customer Names'!$A$2:$B$2336,2,FALSE)</f>
        <v>Dunne</v>
      </c>
      <c r="M1973" s="4">
        <f>DATEDIF(E1973,$K$2,"y")</f>
        <v>39</v>
      </c>
      <c r="N1973" s="4">
        <f>VLOOKUP(A1973,'Medical Examinations'!$A$2:$B$2336,2,FALSE)</f>
        <v>17.600000000000001</v>
      </c>
      <c r="O1973" s="4">
        <f>VLOOKUP(A1973,'Medical Examinations'!$A$1:$J$2336,3,FALSE)</f>
        <v>5.26</v>
      </c>
      <c r="P1973" s="4" t="str">
        <f>VLOOKUP(A1973,'Medical Examinations'!$A$1:$J$2336,4,FALSE)</f>
        <v>Yes</v>
      </c>
      <c r="Q1973" s="4" t="str">
        <f>VLOOKUP(A1973,'Medical Examinations'!$A$1:$J$2336,5,FALSE)</f>
        <v>No</v>
      </c>
      <c r="R1973" s="4">
        <f>VLOOKUP(A1973,'Medical Examinations'!$A$1:$J$2336,7,FALSE)</f>
        <v>0</v>
      </c>
      <c r="S1973" s="4" t="str">
        <f>VLOOKUP(A1973,'Medical Examinations'!$A$1:$J$2336,6,FALSE)</f>
        <v>No</v>
      </c>
      <c r="T1973" s="4" t="str">
        <f>VLOOKUP(A1975,'Medical Examinations'!$A$1:$J$2336,8,FALSE)</f>
        <v>Yes</v>
      </c>
      <c r="U1973" s="4" t="str">
        <f>VLOOKUP(A1973,'Medical Examinations'!$A$1:$J$2336,9,FALSE)</f>
        <v>Underweight</v>
      </c>
      <c r="V1973" s="4" t="str">
        <f>VLOOKUP(A1973,'Medical Examinations'!$A$1:$J$2336,10,FALSE)</f>
        <v>Normal</v>
      </c>
      <c r="W1973" s="4"/>
      <c r="X1973" s="4"/>
    </row>
    <row r="1974" spans="1:24" ht="15.75" thickBot="1" x14ac:dyDescent="0.3">
      <c r="A1974" s="4" t="s">
        <v>2009</v>
      </c>
      <c r="B1974" s="5">
        <v>1989</v>
      </c>
      <c r="C1974" s="4" t="s">
        <v>15</v>
      </c>
      <c r="D1974" s="5">
        <v>21</v>
      </c>
      <c r="E1974" s="5" t="str">
        <f>CONCATENATE(D1974," ",C1974," ",B1974)</f>
        <v>21 Nov 1989</v>
      </c>
      <c r="F1974" s="4" t="str">
        <f>IF(M1974&lt;=30,"20-30",IF(M1974&lt;=40,"31-40",IF(M1974&lt;=50,"41-50","51+")))</f>
        <v>31-40</v>
      </c>
      <c r="G1974" s="19">
        <v>27925.86</v>
      </c>
      <c r="H1974" s="4" t="s">
        <v>16</v>
      </c>
      <c r="I1974" s="4" t="s">
        <v>11</v>
      </c>
      <c r="J1974" s="4" t="s">
        <v>42</v>
      </c>
      <c r="K1974" s="4"/>
      <c r="L1974" s="4" t="str">
        <f>VLOOKUP(A1974,'Customer Names'!$A$2:$B$2336,2,FALSE)</f>
        <v>Post</v>
      </c>
      <c r="M1974" s="4">
        <f>DATEDIF(E1974,$K$2,"y")</f>
        <v>35</v>
      </c>
      <c r="N1974" s="4">
        <f>VLOOKUP(A1974,'Medical Examinations'!$A$2:$B$2336,2,FALSE)</f>
        <v>21.24</v>
      </c>
      <c r="O1974" s="4">
        <f>VLOOKUP(A1974,'Medical Examinations'!$A$1:$J$2336,3,FALSE)</f>
        <v>5.13</v>
      </c>
      <c r="P1974" s="4" t="str">
        <f>VLOOKUP(A1974,'Medical Examinations'!$A$1:$J$2336,4,FALSE)</f>
        <v>No</v>
      </c>
      <c r="Q1974" s="4" t="str">
        <f>VLOOKUP(A1974,'Medical Examinations'!$A$1:$J$2336,5,FALSE)</f>
        <v>No</v>
      </c>
      <c r="R1974" s="4">
        <f>VLOOKUP(A1974,'Medical Examinations'!$A$1:$J$2336,7,FALSE)</f>
        <v>0</v>
      </c>
      <c r="S1974" s="4" t="str">
        <f>VLOOKUP(A1974,'Medical Examinations'!$A$1:$J$2336,6,FALSE)</f>
        <v>No</v>
      </c>
      <c r="T1974" s="4" t="str">
        <f>VLOOKUP(A1976,'Medical Examinations'!$A$1:$J$2336,8,FALSE)</f>
        <v>No</v>
      </c>
      <c r="U1974" s="4" t="str">
        <f>VLOOKUP(A1974,'Medical Examinations'!$A$1:$J$2336,9,FALSE)</f>
        <v>Normal Weight</v>
      </c>
      <c r="V1974" s="4" t="str">
        <f>VLOOKUP(A1974,'Medical Examinations'!$A$1:$J$2336,10,FALSE)</f>
        <v>Normal</v>
      </c>
      <c r="W1974" s="4"/>
      <c r="X1974" s="4"/>
    </row>
    <row r="1975" spans="1:24" ht="15.75" thickBot="1" x14ac:dyDescent="0.3">
      <c r="A1975" s="4" t="s">
        <v>2010</v>
      </c>
      <c r="B1975" s="5">
        <v>1991</v>
      </c>
      <c r="C1975" s="4" t="s">
        <v>18</v>
      </c>
      <c r="D1975" s="5">
        <v>4</v>
      </c>
      <c r="E1975" s="5" t="str">
        <f>CONCATENATE(D1975," ",C1975," ",B1975)</f>
        <v>4 Jun 1991</v>
      </c>
      <c r="F1975" s="4" t="str">
        <f>IF(M1975&lt;=30,"20-30",IF(M1975&lt;=40,"31-40",IF(M1975&lt;=50,"41-50","51+")))</f>
        <v>31-40</v>
      </c>
      <c r="G1975" s="19">
        <v>27931.11</v>
      </c>
      <c r="H1975" s="4" t="s">
        <v>16</v>
      </c>
      <c r="I1975" s="4" t="s">
        <v>12</v>
      </c>
      <c r="J1975" s="4" t="s">
        <v>42</v>
      </c>
      <c r="K1975" s="4"/>
      <c r="L1975" s="4" t="str">
        <f>VLOOKUP(A1975,'Customer Names'!$A$2:$B$2336,2,FALSE)</f>
        <v>Kesack</v>
      </c>
      <c r="M1975" s="4">
        <f>DATEDIF(E1975,$K$2,"y")</f>
        <v>33</v>
      </c>
      <c r="N1975" s="4">
        <f>VLOOKUP(A1975,'Medical Examinations'!$A$2:$B$2336,2,FALSE)</f>
        <v>22.77</v>
      </c>
      <c r="O1975" s="4">
        <f>VLOOKUP(A1975,'Medical Examinations'!$A$1:$J$2336,3,FALSE)</f>
        <v>6</v>
      </c>
      <c r="P1975" s="4" t="str">
        <f>VLOOKUP(A1975,'Medical Examinations'!$A$1:$J$2336,4,FALSE)</f>
        <v>No</v>
      </c>
      <c r="Q1975" s="4" t="str">
        <f>VLOOKUP(A1975,'Medical Examinations'!$A$1:$J$2336,5,FALSE)</f>
        <v>No</v>
      </c>
      <c r="R1975" s="4">
        <f>VLOOKUP(A1975,'Medical Examinations'!$A$1:$J$2336,7,FALSE)</f>
        <v>0</v>
      </c>
      <c r="S1975" s="4" t="str">
        <f>VLOOKUP(A1975,'Medical Examinations'!$A$1:$J$2336,6,FALSE)</f>
        <v>No</v>
      </c>
      <c r="T1975" s="4" t="str">
        <f>VLOOKUP(A1977,'Medical Examinations'!$A$1:$J$2336,8,FALSE)</f>
        <v>Yes</v>
      </c>
      <c r="U1975" s="4" t="str">
        <f>VLOOKUP(A1975,'Medical Examinations'!$A$1:$J$2336,9,FALSE)</f>
        <v>Normal Weight</v>
      </c>
      <c r="V1975" s="4" t="str">
        <f>VLOOKUP(A1975,'Medical Examinations'!$A$1:$J$2336,10,FALSE)</f>
        <v>Prediabetes</v>
      </c>
      <c r="W1975" s="4"/>
      <c r="X1975" s="4"/>
    </row>
    <row r="1976" spans="1:24" ht="15.75" thickBot="1" x14ac:dyDescent="0.3">
      <c r="A1976" s="4" t="s">
        <v>2011</v>
      </c>
      <c r="B1976" s="5">
        <v>1961</v>
      </c>
      <c r="C1976" s="4" t="s">
        <v>10</v>
      </c>
      <c r="D1976" s="5">
        <v>28</v>
      </c>
      <c r="E1976" s="5" t="str">
        <f>CONCATENATE(D1976," ",C1976," ",B1976)</f>
        <v>28 Jul 1961</v>
      </c>
      <c r="F1976" s="4" t="str">
        <f>IF(M1976&lt;=30,"20-30",IF(M1976&lt;=40,"31-40",IF(M1976&lt;=50,"41-50","51+")))</f>
        <v>51+</v>
      </c>
      <c r="G1976" s="19">
        <v>27941.29</v>
      </c>
      <c r="H1976" s="4" t="s">
        <v>16</v>
      </c>
      <c r="I1976" s="4" t="s">
        <v>12</v>
      </c>
      <c r="J1976" s="4" t="s">
        <v>42</v>
      </c>
      <c r="K1976" s="4"/>
      <c r="L1976" s="4" t="str">
        <f>VLOOKUP(A1976,'Customer Names'!$A$2:$B$2336,2,FALSE)</f>
        <v>Arcand</v>
      </c>
      <c r="M1976" s="4">
        <f>DATEDIF(E1976,$K$2,"y")</f>
        <v>63</v>
      </c>
      <c r="N1976" s="4">
        <f>VLOOKUP(A1976,'Medical Examinations'!$A$2:$B$2336,2,FALSE)</f>
        <v>36.1</v>
      </c>
      <c r="O1976" s="4">
        <f>VLOOKUP(A1976,'Medical Examinations'!$A$1:$J$2336,3,FALSE)</f>
        <v>11.39</v>
      </c>
      <c r="P1976" s="4" t="str">
        <f>VLOOKUP(A1976,'Medical Examinations'!$A$1:$J$2336,4,FALSE)</f>
        <v>Yes</v>
      </c>
      <c r="Q1976" s="4" t="str">
        <f>VLOOKUP(A1976,'Medical Examinations'!$A$1:$J$2336,5,FALSE)</f>
        <v>No</v>
      </c>
      <c r="R1976" s="4">
        <f>VLOOKUP(A1976,'Medical Examinations'!$A$1:$J$2336,7,FALSE)</f>
        <v>2</v>
      </c>
      <c r="S1976" s="4" t="str">
        <f>VLOOKUP(A1976,'Medical Examinations'!$A$1:$J$2336,6,FALSE)</f>
        <v>No</v>
      </c>
      <c r="T1976" s="4" t="str">
        <f>VLOOKUP(A1978,'Medical Examinations'!$A$1:$J$2336,8,FALSE)</f>
        <v>Yes</v>
      </c>
      <c r="U1976" s="4" t="str">
        <f>VLOOKUP(A1976,'Medical Examinations'!$A$1:$J$2336,9,FALSE)</f>
        <v>Obesity</v>
      </c>
      <c r="V1976" s="4" t="str">
        <f>VLOOKUP(A1976,'Medical Examinations'!$A$1:$J$2336,10,FALSE)</f>
        <v>Diabetes</v>
      </c>
      <c r="W1976" s="4"/>
      <c r="X1976" s="4"/>
    </row>
    <row r="1977" spans="1:24" ht="15.75" thickBot="1" x14ac:dyDescent="0.3">
      <c r="A1977" s="4" t="s">
        <v>2012</v>
      </c>
      <c r="B1977" s="5">
        <v>1999</v>
      </c>
      <c r="C1977" s="4" t="s">
        <v>30</v>
      </c>
      <c r="D1977" s="5">
        <v>21</v>
      </c>
      <c r="E1977" s="5" t="str">
        <f>CONCATENATE(D1977," ",C1977," ",B1977)</f>
        <v>21 Dec 1999</v>
      </c>
      <c r="F1977" s="4" t="str">
        <f>IF(M1977&lt;=30,"20-30",IF(M1977&lt;=40,"31-40",IF(M1977&lt;=50,"41-50","51+")))</f>
        <v>20-30</v>
      </c>
      <c r="G1977" s="19">
        <v>27980.77</v>
      </c>
      <c r="H1977" s="4" t="s">
        <v>16</v>
      </c>
      <c r="I1977" s="4" t="s">
        <v>16</v>
      </c>
      <c r="J1977" s="4" t="s">
        <v>42</v>
      </c>
      <c r="K1977" s="4"/>
      <c r="L1977" s="4" t="str">
        <f>VLOOKUP(A1977,'Customer Names'!$A$2:$B$2336,2,FALSE)</f>
        <v>Evans</v>
      </c>
      <c r="M1977" s="4">
        <f>DATEDIF(E1977,$K$2,"y")</f>
        <v>25</v>
      </c>
      <c r="N1977" s="4">
        <f>VLOOKUP(A1977,'Medical Examinations'!$A$2:$B$2336,2,FALSE)</f>
        <v>33.18</v>
      </c>
      <c r="O1977" s="4">
        <f>VLOOKUP(A1977,'Medical Examinations'!$A$1:$J$2336,3,FALSE)</f>
        <v>4.79</v>
      </c>
      <c r="P1977" s="4" t="str">
        <f>VLOOKUP(A1977,'Medical Examinations'!$A$1:$J$2336,4,FALSE)</f>
        <v>No</v>
      </c>
      <c r="Q1977" s="4" t="str">
        <f>VLOOKUP(A1977,'Medical Examinations'!$A$1:$J$2336,5,FALSE)</f>
        <v>No</v>
      </c>
      <c r="R1977" s="4">
        <f>VLOOKUP(A1977,'Medical Examinations'!$A$1:$J$2336,7,FALSE)</f>
        <v>0</v>
      </c>
      <c r="S1977" s="4" t="str">
        <f>VLOOKUP(A1977,'Medical Examinations'!$A$1:$J$2336,6,FALSE)</f>
        <v>No</v>
      </c>
      <c r="T1977" s="4" t="str">
        <f>VLOOKUP(A1979,'Medical Examinations'!$A$1:$J$2336,8,FALSE)</f>
        <v>Yes</v>
      </c>
      <c r="U1977" s="4" t="str">
        <f>VLOOKUP(A1977,'Medical Examinations'!$A$1:$J$2336,9,FALSE)</f>
        <v>Obesity</v>
      </c>
      <c r="V1977" s="4" t="str">
        <f>VLOOKUP(A1977,'Medical Examinations'!$A$1:$J$2336,10,FALSE)</f>
        <v>Normal</v>
      </c>
      <c r="W1977" s="4"/>
      <c r="X1977" s="4"/>
    </row>
    <row r="1978" spans="1:24" ht="15.75" thickBot="1" x14ac:dyDescent="0.3">
      <c r="A1978" s="4" t="s">
        <v>2013</v>
      </c>
      <c r="B1978" s="5">
        <v>1985</v>
      </c>
      <c r="C1978" s="4" t="s">
        <v>15</v>
      </c>
      <c r="D1978" s="5">
        <v>29</v>
      </c>
      <c r="E1978" s="5" t="str">
        <f>CONCATENATE(D1978," ",C1978," ",B1978)</f>
        <v>29 Nov 1985</v>
      </c>
      <c r="F1978" s="4" t="str">
        <f>IF(M1978&lt;=30,"20-30",IF(M1978&lt;=40,"31-40",IF(M1978&lt;=50,"41-50","51+")))</f>
        <v>31-40</v>
      </c>
      <c r="G1978" s="19">
        <v>28006.94</v>
      </c>
      <c r="H1978" s="4" t="s">
        <v>16</v>
      </c>
      <c r="I1978" s="4" t="s">
        <v>11</v>
      </c>
      <c r="J1978" s="4" t="s">
        <v>42</v>
      </c>
      <c r="K1978" s="4"/>
      <c r="L1978" s="4" t="str">
        <f>VLOOKUP(A1978,'Customer Names'!$A$2:$B$2336,2,FALSE)</f>
        <v>Buenting</v>
      </c>
      <c r="M1978" s="4">
        <f>DATEDIF(E1978,$K$2,"y")</f>
        <v>39</v>
      </c>
      <c r="N1978" s="4">
        <f>VLOOKUP(A1978,'Medical Examinations'!$A$2:$B$2336,2,FALSE)</f>
        <v>18.45</v>
      </c>
      <c r="O1978" s="4">
        <f>VLOOKUP(A1978,'Medical Examinations'!$A$1:$J$2336,3,FALSE)</f>
        <v>5.07</v>
      </c>
      <c r="P1978" s="4" t="str">
        <f>VLOOKUP(A1978,'Medical Examinations'!$A$1:$J$2336,4,FALSE)</f>
        <v>Yes</v>
      </c>
      <c r="Q1978" s="4" t="str">
        <f>VLOOKUP(A1978,'Medical Examinations'!$A$1:$J$2336,5,FALSE)</f>
        <v>No</v>
      </c>
      <c r="R1978" s="4">
        <f>VLOOKUP(A1978,'Medical Examinations'!$A$1:$J$2336,7,FALSE)</f>
        <v>0</v>
      </c>
      <c r="S1978" s="4" t="str">
        <f>VLOOKUP(A1978,'Medical Examinations'!$A$1:$J$2336,6,FALSE)</f>
        <v>No</v>
      </c>
      <c r="T1978" s="4" t="str">
        <f>VLOOKUP(A1980,'Medical Examinations'!$A$1:$J$2336,8,FALSE)</f>
        <v>Yes</v>
      </c>
      <c r="U1978" s="4" t="str">
        <f>VLOOKUP(A1978,'Medical Examinations'!$A$1:$J$2336,9,FALSE)</f>
        <v>Underweight</v>
      </c>
      <c r="V1978" s="4" t="str">
        <f>VLOOKUP(A1978,'Medical Examinations'!$A$1:$J$2336,10,FALSE)</f>
        <v>Normal</v>
      </c>
      <c r="W1978" s="4"/>
      <c r="X1978" s="4"/>
    </row>
    <row r="1979" spans="1:24" ht="15.75" thickBot="1" x14ac:dyDescent="0.3">
      <c r="A1979" s="4" t="s">
        <v>2014</v>
      </c>
      <c r="B1979" s="5">
        <v>1960</v>
      </c>
      <c r="C1979" s="4" t="s">
        <v>15</v>
      </c>
      <c r="D1979" s="5">
        <v>22</v>
      </c>
      <c r="E1979" s="5" t="str">
        <f>CONCATENATE(D1979," ",C1979," ",B1979)</f>
        <v>22 Nov 1960</v>
      </c>
      <c r="F1979" s="4" t="str">
        <f>IF(M1979&lt;=30,"20-30",IF(M1979&lt;=40,"31-40",IF(M1979&lt;=50,"41-50","51+")))</f>
        <v>51+</v>
      </c>
      <c r="G1979" s="19">
        <v>28101.33</v>
      </c>
      <c r="H1979" s="4" t="s">
        <v>16</v>
      </c>
      <c r="I1979" s="4" t="s">
        <v>11</v>
      </c>
      <c r="J1979" s="4" t="s">
        <v>166</v>
      </c>
      <c r="K1979" s="4"/>
      <c r="L1979" s="4" t="str">
        <f>VLOOKUP(A1979,'Customer Names'!$A$2:$B$2336,2,FALSE)</f>
        <v>Buechler</v>
      </c>
      <c r="M1979" s="4">
        <f>DATEDIF(E1979,$K$2,"y")</f>
        <v>64</v>
      </c>
      <c r="N1979" s="4">
        <f>VLOOKUP(A1979,'Medical Examinations'!$A$2:$B$2336,2,FALSE)</f>
        <v>26.695</v>
      </c>
      <c r="O1979" s="4">
        <f>VLOOKUP(A1979,'Medical Examinations'!$A$1:$J$2336,3,FALSE)</f>
        <v>8.31</v>
      </c>
      <c r="P1979" s="4" t="str">
        <f>VLOOKUP(A1979,'Medical Examinations'!$A$1:$J$2336,4,FALSE)</f>
        <v>No</v>
      </c>
      <c r="Q1979" s="4" t="str">
        <f>VLOOKUP(A1979,'Medical Examinations'!$A$1:$J$2336,5,FALSE)</f>
        <v>No</v>
      </c>
      <c r="R1979" s="4">
        <f>VLOOKUP(A1979,'Medical Examinations'!$A$1:$J$2336,7,FALSE)</f>
        <v>0</v>
      </c>
      <c r="S1979" s="4" t="str">
        <f>VLOOKUP(A1979,'Medical Examinations'!$A$1:$J$2336,6,FALSE)</f>
        <v>No</v>
      </c>
      <c r="T1979" s="4" t="str">
        <f>VLOOKUP(A1981,'Medical Examinations'!$A$1:$J$2336,8,FALSE)</f>
        <v>No</v>
      </c>
      <c r="U1979" s="4" t="str">
        <f>VLOOKUP(A1979,'Medical Examinations'!$A$1:$J$2336,9,FALSE)</f>
        <v>Overweight</v>
      </c>
      <c r="V1979" s="4" t="str">
        <f>VLOOKUP(A1979,'Medical Examinations'!$A$1:$J$2336,10,FALSE)</f>
        <v>Diabetes</v>
      </c>
      <c r="W1979" s="4"/>
      <c r="X1979" s="4"/>
    </row>
    <row r="1980" spans="1:24" ht="15.75" thickBot="1" x14ac:dyDescent="0.3">
      <c r="A1980" s="4" t="s">
        <v>2015</v>
      </c>
      <c r="B1980" s="5">
        <v>1999</v>
      </c>
      <c r="C1980" s="4" t="s">
        <v>20</v>
      </c>
      <c r="D1980" s="5">
        <v>6</v>
      </c>
      <c r="E1980" s="5" t="str">
        <f>CONCATENATE(D1980," ",C1980," ",B1980)</f>
        <v>6 Sep 1999</v>
      </c>
      <c r="F1980" s="4" t="str">
        <f>IF(M1980&lt;=30,"20-30",IF(M1980&lt;=40,"31-40",IF(M1980&lt;=50,"41-50","51+")))</f>
        <v>20-30</v>
      </c>
      <c r="G1980" s="19">
        <v>28245.34</v>
      </c>
      <c r="H1980" s="4" t="s">
        <v>16</v>
      </c>
      <c r="I1980" s="4" t="s">
        <v>12</v>
      </c>
      <c r="J1980" s="4" t="s">
        <v>42</v>
      </c>
      <c r="K1980" s="4"/>
      <c r="L1980" s="4" t="str">
        <f>VLOOKUP(A1980,'Customer Names'!$A$2:$B$2336,2,FALSE)</f>
        <v>Pepp</v>
      </c>
      <c r="M1980" s="4">
        <f>DATEDIF(E1980,$K$2,"y")</f>
        <v>25</v>
      </c>
      <c r="N1980" s="4">
        <f>VLOOKUP(A1980,'Medical Examinations'!$A$2:$B$2336,2,FALSE)</f>
        <v>33.96</v>
      </c>
      <c r="O1980" s="4">
        <f>VLOOKUP(A1980,'Medical Examinations'!$A$1:$J$2336,3,FALSE)</f>
        <v>4.99</v>
      </c>
      <c r="P1980" s="4" t="str">
        <f>VLOOKUP(A1980,'Medical Examinations'!$A$1:$J$2336,4,FALSE)</f>
        <v>No</v>
      </c>
      <c r="Q1980" s="4" t="str">
        <f>VLOOKUP(A1980,'Medical Examinations'!$A$1:$J$2336,5,FALSE)</f>
        <v>No</v>
      </c>
      <c r="R1980" s="4">
        <f>VLOOKUP(A1980,'Medical Examinations'!$A$1:$J$2336,7,FALSE)</f>
        <v>0</v>
      </c>
      <c r="S1980" s="4" t="str">
        <f>VLOOKUP(A1980,'Medical Examinations'!$A$1:$J$2336,6,FALSE)</f>
        <v>No</v>
      </c>
      <c r="T1980" s="4" t="str">
        <f>VLOOKUP(A1982,'Medical Examinations'!$A$1:$J$2336,8,FALSE)</f>
        <v>Yes</v>
      </c>
      <c r="U1980" s="4" t="str">
        <f>VLOOKUP(A1980,'Medical Examinations'!$A$1:$J$2336,9,FALSE)</f>
        <v>Obesity</v>
      </c>
      <c r="V1980" s="4" t="str">
        <f>VLOOKUP(A1980,'Medical Examinations'!$A$1:$J$2336,10,FALSE)</f>
        <v>Normal</v>
      </c>
      <c r="W1980" s="4"/>
      <c r="X1980" s="4"/>
    </row>
    <row r="1981" spans="1:24" ht="15.75" thickBot="1" x14ac:dyDescent="0.3">
      <c r="A1981" s="4" t="s">
        <v>2016</v>
      </c>
      <c r="B1981" s="5">
        <v>1963</v>
      </c>
      <c r="C1981" s="4" t="s">
        <v>15</v>
      </c>
      <c r="D1981" s="5">
        <v>25</v>
      </c>
      <c r="E1981" s="5" t="str">
        <f>CONCATENATE(D1981," ",C1981," ",B1981)</f>
        <v>25 Nov 1963</v>
      </c>
      <c r="F1981" s="4" t="str">
        <f>IF(M1981&lt;=30,"20-30",IF(M1981&lt;=40,"31-40",IF(M1981&lt;=50,"41-50","51+")))</f>
        <v>51+</v>
      </c>
      <c r="G1981" s="19">
        <v>28287.9</v>
      </c>
      <c r="H1981" s="4" t="s">
        <v>16</v>
      </c>
      <c r="I1981" s="4" t="s">
        <v>16</v>
      </c>
      <c r="J1981" s="4" t="s">
        <v>13</v>
      </c>
      <c r="K1981" s="4"/>
      <c r="L1981" s="4" t="str">
        <f>VLOOKUP(A1981,'Customer Names'!$A$2:$B$2336,2,FALSE)</f>
        <v>Daniels</v>
      </c>
      <c r="M1981" s="4">
        <f>DATEDIF(E1981,$K$2,"y")</f>
        <v>61</v>
      </c>
      <c r="N1981" s="4">
        <f>VLOOKUP(A1981,'Medical Examinations'!$A$2:$B$2336,2,FALSE)</f>
        <v>36.520000000000003</v>
      </c>
      <c r="O1981" s="4">
        <f>VLOOKUP(A1981,'Medical Examinations'!$A$1:$J$2336,3,FALSE)</f>
        <v>9.07</v>
      </c>
      <c r="P1981" s="4" t="str">
        <f>VLOOKUP(A1981,'Medical Examinations'!$A$1:$J$2336,4,FALSE)</f>
        <v>Yes</v>
      </c>
      <c r="Q1981" s="4" t="str">
        <f>VLOOKUP(A1981,'Medical Examinations'!$A$1:$J$2336,5,FALSE)</f>
        <v>No</v>
      </c>
      <c r="R1981" s="4">
        <f>VLOOKUP(A1981,'Medical Examinations'!$A$1:$J$2336,7,FALSE)</f>
        <v>1</v>
      </c>
      <c r="S1981" s="4" t="str">
        <f>VLOOKUP(A1981,'Medical Examinations'!$A$1:$J$2336,6,FALSE)</f>
        <v>Yes</v>
      </c>
      <c r="T1981" s="4" t="str">
        <f>VLOOKUP(A1983,'Medical Examinations'!$A$1:$J$2336,8,FALSE)</f>
        <v>No</v>
      </c>
      <c r="U1981" s="4" t="str">
        <f>VLOOKUP(A1981,'Medical Examinations'!$A$1:$J$2336,9,FALSE)</f>
        <v>Obesity</v>
      </c>
      <c r="V1981" s="4" t="str">
        <f>VLOOKUP(A1981,'Medical Examinations'!$A$1:$J$2336,10,FALSE)</f>
        <v>Diabetes</v>
      </c>
      <c r="W1981" s="4"/>
      <c r="X1981" s="4"/>
    </row>
    <row r="1982" spans="1:24" ht="15.75" thickBot="1" x14ac:dyDescent="0.3">
      <c r="A1982" s="4" t="s">
        <v>2017</v>
      </c>
      <c r="B1982" s="5">
        <v>1990</v>
      </c>
      <c r="C1982" s="4" t="s">
        <v>30</v>
      </c>
      <c r="D1982" s="5">
        <v>24</v>
      </c>
      <c r="E1982" s="5" t="str">
        <f>CONCATENATE(D1982," ",C1982," ",B1982)</f>
        <v>24 Dec 1990</v>
      </c>
      <c r="F1982" s="4" t="str">
        <f>IF(M1982&lt;=30,"20-30",IF(M1982&lt;=40,"31-40",IF(M1982&lt;=50,"41-50","51+")))</f>
        <v>31-40</v>
      </c>
      <c r="G1982" s="19">
        <v>28302.33</v>
      </c>
      <c r="H1982" s="4" t="s">
        <v>16</v>
      </c>
      <c r="I1982" s="4" t="s">
        <v>11</v>
      </c>
      <c r="J1982" s="4" t="s">
        <v>42</v>
      </c>
      <c r="K1982" s="4"/>
      <c r="L1982" s="4" t="str">
        <f>VLOOKUP(A1982,'Customer Names'!$A$2:$B$2336,2,FALSE)</f>
        <v>Sanchez Y Torres</v>
      </c>
      <c r="M1982" s="4">
        <f>DATEDIF(E1982,$K$2,"y")</f>
        <v>34</v>
      </c>
      <c r="N1982" s="4">
        <f>VLOOKUP(A1982,'Medical Examinations'!$A$2:$B$2336,2,FALSE)</f>
        <v>22.72</v>
      </c>
      <c r="O1982" s="4">
        <f>VLOOKUP(A1982,'Medical Examinations'!$A$1:$J$2336,3,FALSE)</f>
        <v>5.71</v>
      </c>
      <c r="P1982" s="4" t="str">
        <f>VLOOKUP(A1982,'Medical Examinations'!$A$1:$J$2336,4,FALSE)</f>
        <v>No</v>
      </c>
      <c r="Q1982" s="4" t="str">
        <f>VLOOKUP(A1982,'Medical Examinations'!$A$1:$J$2336,5,FALSE)</f>
        <v>No</v>
      </c>
      <c r="R1982" s="4">
        <f>VLOOKUP(A1982,'Medical Examinations'!$A$1:$J$2336,7,FALSE)</f>
        <v>0</v>
      </c>
      <c r="S1982" s="4" t="str">
        <f>VLOOKUP(A1982,'Medical Examinations'!$A$1:$J$2336,6,FALSE)</f>
        <v>No</v>
      </c>
      <c r="T1982" s="4" t="str">
        <f>VLOOKUP(A1984,'Medical Examinations'!$A$1:$J$2336,8,FALSE)</f>
        <v>No</v>
      </c>
      <c r="U1982" s="4" t="str">
        <f>VLOOKUP(A1982,'Medical Examinations'!$A$1:$J$2336,9,FALSE)</f>
        <v>Normal Weight</v>
      </c>
      <c r="V1982" s="4" t="str">
        <f>VLOOKUP(A1982,'Medical Examinations'!$A$1:$J$2336,10,FALSE)</f>
        <v>Prediabetes</v>
      </c>
      <c r="W1982" s="4"/>
      <c r="X1982" s="4"/>
    </row>
    <row r="1983" spans="1:24" ht="15.75" thickBot="1" x14ac:dyDescent="0.3">
      <c r="A1983" s="4" t="s">
        <v>2018</v>
      </c>
      <c r="B1983" s="5">
        <v>1977</v>
      </c>
      <c r="C1983" s="4" t="s">
        <v>30</v>
      </c>
      <c r="D1983" s="5">
        <v>2</v>
      </c>
      <c r="E1983" s="5" t="str">
        <f>CONCATENATE(D1983," ",C1983," ",B1983)</f>
        <v>2 Dec 1977</v>
      </c>
      <c r="F1983" s="4" t="str">
        <f>IF(M1983&lt;=30,"20-30",IF(M1983&lt;=40,"31-40",IF(M1983&lt;=50,"41-50","51+")))</f>
        <v>41-50</v>
      </c>
      <c r="G1983" s="19">
        <v>28340.19</v>
      </c>
      <c r="H1983" s="4" t="s">
        <v>16</v>
      </c>
      <c r="I1983" s="4" t="s">
        <v>11</v>
      </c>
      <c r="J1983" s="4" t="s">
        <v>23</v>
      </c>
      <c r="K1983" s="4"/>
      <c r="L1983" s="4" t="str">
        <f>VLOOKUP(A1983,'Customer Names'!$A$2:$B$2336,2,FALSE)</f>
        <v>Stack</v>
      </c>
      <c r="M1983" s="4">
        <f>DATEDIF(E1983,$K$2,"y")</f>
        <v>47</v>
      </c>
      <c r="N1983" s="4">
        <f>VLOOKUP(A1983,'Medical Examinations'!$A$2:$B$2336,2,FALSE)</f>
        <v>27.645</v>
      </c>
      <c r="O1983" s="4">
        <f>VLOOKUP(A1983,'Medical Examinations'!$A$1:$J$2336,3,FALSE)</f>
        <v>4.6900000000000004</v>
      </c>
      <c r="P1983" s="4" t="str">
        <f>VLOOKUP(A1983,'Medical Examinations'!$A$1:$J$2336,4,FALSE)</f>
        <v>No</v>
      </c>
      <c r="Q1983" s="4" t="str">
        <f>VLOOKUP(A1983,'Medical Examinations'!$A$1:$J$2336,5,FALSE)</f>
        <v>No</v>
      </c>
      <c r="R1983" s="4">
        <f>VLOOKUP(A1983,'Medical Examinations'!$A$1:$J$2336,7,FALSE)</f>
        <v>0</v>
      </c>
      <c r="S1983" s="4" t="str">
        <f>VLOOKUP(A1983,'Medical Examinations'!$A$1:$J$2336,6,FALSE)</f>
        <v>No</v>
      </c>
      <c r="T1983" s="4" t="str">
        <f>VLOOKUP(A1985,'Medical Examinations'!$A$1:$J$2336,8,FALSE)</f>
        <v>No</v>
      </c>
      <c r="U1983" s="4" t="str">
        <f>VLOOKUP(A1983,'Medical Examinations'!$A$1:$J$2336,9,FALSE)</f>
        <v>Overweight</v>
      </c>
      <c r="V1983" s="4" t="str">
        <f>VLOOKUP(A1983,'Medical Examinations'!$A$1:$J$2336,10,FALSE)</f>
        <v>Normal</v>
      </c>
      <c r="W1983" s="4"/>
      <c r="X1983" s="4"/>
    </row>
    <row r="1984" spans="1:24" ht="15.75" thickBot="1" x14ac:dyDescent="0.3">
      <c r="A1984" s="4" t="s">
        <v>2019</v>
      </c>
      <c r="B1984" s="5">
        <v>1974</v>
      </c>
      <c r="C1984" s="4" t="s">
        <v>20</v>
      </c>
      <c r="D1984" s="5">
        <v>16</v>
      </c>
      <c r="E1984" s="5" t="str">
        <f>CONCATENATE(D1984," ",C1984," ",B1984)</f>
        <v>16 Sep 1974</v>
      </c>
      <c r="F1984" s="4" t="str">
        <f>IF(M1984&lt;=30,"20-30",IF(M1984&lt;=40,"31-40",IF(M1984&lt;=50,"41-50","51+")))</f>
        <v>41-50</v>
      </c>
      <c r="G1984" s="19">
        <v>28468.92</v>
      </c>
      <c r="H1984" s="4" t="s">
        <v>16</v>
      </c>
      <c r="I1984" s="4" t="s">
        <v>16</v>
      </c>
      <c r="J1984" s="4" t="s">
        <v>23</v>
      </c>
      <c r="K1984" s="4"/>
      <c r="L1984" s="4" t="str">
        <f>VLOOKUP(A1984,'Customer Names'!$A$2:$B$2336,2,FALSE)</f>
        <v>Meyer</v>
      </c>
      <c r="M1984" s="4">
        <f>DATEDIF(E1984,$K$2,"y")</f>
        <v>50</v>
      </c>
      <c r="N1984" s="4">
        <f>VLOOKUP(A1984,'Medical Examinations'!$A$2:$B$2336,2,FALSE)</f>
        <v>36.67</v>
      </c>
      <c r="O1984" s="4">
        <f>VLOOKUP(A1984,'Medical Examinations'!$A$1:$J$2336,3,FALSE)</f>
        <v>10.210000000000001</v>
      </c>
      <c r="P1984" s="4" t="str">
        <f>VLOOKUP(A1984,'Medical Examinations'!$A$1:$J$2336,4,FALSE)</f>
        <v>No</v>
      </c>
      <c r="Q1984" s="4" t="str">
        <f>VLOOKUP(A1984,'Medical Examinations'!$A$1:$J$2336,5,FALSE)</f>
        <v>No</v>
      </c>
      <c r="R1984" s="4">
        <f>VLOOKUP(A1984,'Medical Examinations'!$A$1:$J$2336,7,FALSE)</f>
        <v>0</v>
      </c>
      <c r="S1984" s="4" t="str">
        <f>VLOOKUP(A1984,'Medical Examinations'!$A$1:$J$2336,6,FALSE)</f>
        <v>No</v>
      </c>
      <c r="T1984" s="4" t="str">
        <f>VLOOKUP(A1986,'Medical Examinations'!$A$1:$J$2336,8,FALSE)</f>
        <v>Yes</v>
      </c>
      <c r="U1984" s="4" t="str">
        <f>VLOOKUP(A1984,'Medical Examinations'!$A$1:$J$2336,9,FALSE)</f>
        <v>Obesity</v>
      </c>
      <c r="V1984" s="4" t="str">
        <f>VLOOKUP(A1984,'Medical Examinations'!$A$1:$J$2336,10,FALSE)</f>
        <v>Diabetes</v>
      </c>
      <c r="W1984" s="4"/>
      <c r="X1984" s="4"/>
    </row>
    <row r="1985" spans="1:24" ht="15.75" thickBot="1" x14ac:dyDescent="0.3">
      <c r="A1985" s="4" t="s">
        <v>2020</v>
      </c>
      <c r="B1985" s="5">
        <v>1982</v>
      </c>
      <c r="C1985" s="4" t="s">
        <v>30</v>
      </c>
      <c r="D1985" s="5">
        <v>11</v>
      </c>
      <c r="E1985" s="5" t="str">
        <f>CONCATENATE(D1985," ",C1985," ",B1985)</f>
        <v>11 Dec 1982</v>
      </c>
      <c r="F1985" s="4" t="str">
        <f>IF(M1985&lt;=30,"20-30",IF(M1985&lt;=40,"31-40",IF(M1985&lt;=50,"41-50","51+")))</f>
        <v>41-50</v>
      </c>
      <c r="G1985" s="19">
        <v>28476.73</v>
      </c>
      <c r="H1985" s="4" t="s">
        <v>16</v>
      </c>
      <c r="I1985" s="4" t="s">
        <v>11</v>
      </c>
      <c r="J1985" s="4" t="s">
        <v>23</v>
      </c>
      <c r="K1985" s="4"/>
      <c r="L1985" s="4" t="str">
        <f>VLOOKUP(A1985,'Customer Names'!$A$2:$B$2336,2,FALSE)</f>
        <v>Waldron</v>
      </c>
      <c r="M1985" s="4">
        <f>DATEDIF(E1985,$K$2,"y")</f>
        <v>42</v>
      </c>
      <c r="N1985" s="4">
        <f>VLOOKUP(A1985,'Medical Examinations'!$A$2:$B$2336,2,FALSE)</f>
        <v>41.42</v>
      </c>
      <c r="O1985" s="4">
        <f>VLOOKUP(A1985,'Medical Examinations'!$A$1:$J$2336,3,FALSE)</f>
        <v>6.07</v>
      </c>
      <c r="P1985" s="4" t="str">
        <f>VLOOKUP(A1985,'Medical Examinations'!$A$1:$J$2336,4,FALSE)</f>
        <v>No</v>
      </c>
      <c r="Q1985" s="4" t="str">
        <f>VLOOKUP(A1985,'Medical Examinations'!$A$1:$J$2336,5,FALSE)</f>
        <v>No</v>
      </c>
      <c r="R1985" s="4">
        <f>VLOOKUP(A1985,'Medical Examinations'!$A$1:$J$2336,7,FALSE)</f>
        <v>0</v>
      </c>
      <c r="S1985" s="4" t="str">
        <f>VLOOKUP(A1985,'Medical Examinations'!$A$1:$J$2336,6,FALSE)</f>
        <v>No</v>
      </c>
      <c r="T1985" s="4" t="str">
        <f>VLOOKUP(A1987,'Medical Examinations'!$A$1:$J$2336,8,FALSE)</f>
        <v>Yes</v>
      </c>
      <c r="U1985" s="4" t="str">
        <f>VLOOKUP(A1985,'Medical Examinations'!$A$1:$J$2336,9,FALSE)</f>
        <v>Obesity</v>
      </c>
      <c r="V1985" s="4" t="str">
        <f>VLOOKUP(A1985,'Medical Examinations'!$A$1:$J$2336,10,FALSE)</f>
        <v>Prediabetes</v>
      </c>
      <c r="W1985" s="4"/>
      <c r="X1985" s="4"/>
    </row>
    <row r="1986" spans="1:24" ht="15.75" thickBot="1" x14ac:dyDescent="0.3">
      <c r="A1986" s="4" t="s">
        <v>2021</v>
      </c>
      <c r="B1986" s="5">
        <v>1985</v>
      </c>
      <c r="C1986" s="4" t="s">
        <v>20</v>
      </c>
      <c r="D1986" s="5">
        <v>27</v>
      </c>
      <c r="E1986" s="5" t="str">
        <f>CONCATENATE(D1986," ",C1986," ",B1986)</f>
        <v>27 Sep 1985</v>
      </c>
      <c r="F1986" s="4" t="str">
        <f>IF(M1986&lt;=30,"20-30",IF(M1986&lt;=40,"31-40",IF(M1986&lt;=50,"41-50","51+")))</f>
        <v>31-40</v>
      </c>
      <c r="G1986" s="19">
        <v>28542.86</v>
      </c>
      <c r="H1986" s="4" t="s">
        <v>16</v>
      </c>
      <c r="I1986" s="4" t="s">
        <v>12</v>
      </c>
      <c r="J1986" s="4" t="s">
        <v>42</v>
      </c>
      <c r="K1986" s="4"/>
      <c r="L1986" s="4" t="str">
        <f>VLOOKUP(A1986,'Customer Names'!$A$2:$B$2336,2,FALSE)</f>
        <v>Olson</v>
      </c>
      <c r="M1986" s="4">
        <f>DATEDIF(E1986,$K$2,"y")</f>
        <v>39</v>
      </c>
      <c r="N1986" s="4">
        <f>VLOOKUP(A1986,'Medical Examinations'!$A$2:$B$2336,2,FALSE)</f>
        <v>20.03</v>
      </c>
      <c r="O1986" s="4">
        <f>VLOOKUP(A1986,'Medical Examinations'!$A$1:$J$2336,3,FALSE)</f>
        <v>6.14</v>
      </c>
      <c r="P1986" s="4" t="str">
        <f>VLOOKUP(A1986,'Medical Examinations'!$A$1:$J$2336,4,FALSE)</f>
        <v>Yes</v>
      </c>
      <c r="Q1986" s="4" t="str">
        <f>VLOOKUP(A1986,'Medical Examinations'!$A$1:$J$2336,5,FALSE)</f>
        <v>No</v>
      </c>
      <c r="R1986" s="4">
        <f>VLOOKUP(A1986,'Medical Examinations'!$A$1:$J$2336,7,FALSE)</f>
        <v>0</v>
      </c>
      <c r="S1986" s="4" t="str">
        <f>VLOOKUP(A1986,'Medical Examinations'!$A$1:$J$2336,6,FALSE)</f>
        <v>No</v>
      </c>
      <c r="T1986" s="4" t="str">
        <f>VLOOKUP(A1988,'Medical Examinations'!$A$1:$J$2336,8,FALSE)</f>
        <v>Yes</v>
      </c>
      <c r="U1986" s="4" t="str">
        <f>VLOOKUP(A1986,'Medical Examinations'!$A$1:$J$2336,9,FALSE)</f>
        <v>Normal Weight</v>
      </c>
      <c r="V1986" s="4" t="str">
        <f>VLOOKUP(A1986,'Medical Examinations'!$A$1:$J$2336,10,FALSE)</f>
        <v>Prediabetes</v>
      </c>
      <c r="W1986" s="4"/>
      <c r="X1986" s="4"/>
    </row>
    <row r="1987" spans="1:24" ht="15.75" thickBot="1" x14ac:dyDescent="0.3">
      <c r="A1987" s="4" t="s">
        <v>2022</v>
      </c>
      <c r="B1987" s="5">
        <v>1990</v>
      </c>
      <c r="C1987" s="4" t="s">
        <v>30</v>
      </c>
      <c r="D1987" s="5">
        <v>5</v>
      </c>
      <c r="E1987" s="5" t="str">
        <f>CONCATENATE(D1987," ",C1987," ",B1987)</f>
        <v>5 Dec 1990</v>
      </c>
      <c r="F1987" s="4" t="str">
        <f>IF(M1987&lt;=30,"20-30",IF(M1987&lt;=40,"31-40",IF(M1987&lt;=50,"41-50","51+")))</f>
        <v>31-40</v>
      </c>
      <c r="G1987" s="19">
        <v>28716.14</v>
      </c>
      <c r="H1987" s="4" t="s">
        <v>16</v>
      </c>
      <c r="I1987" s="4" t="s">
        <v>12</v>
      </c>
      <c r="J1987" s="4" t="s">
        <v>42</v>
      </c>
      <c r="K1987" s="4"/>
      <c r="L1987" s="4" t="str">
        <f>VLOOKUP(A1987,'Customer Names'!$A$2:$B$2336,2,FALSE)</f>
        <v>Palmer</v>
      </c>
      <c r="M1987" s="4">
        <f>DATEDIF(E1987,$K$2,"y")</f>
        <v>34</v>
      </c>
      <c r="N1987" s="4">
        <f>VLOOKUP(A1987,'Medical Examinations'!$A$2:$B$2336,2,FALSE)</f>
        <v>23.94</v>
      </c>
      <c r="O1987" s="4">
        <f>VLOOKUP(A1987,'Medical Examinations'!$A$1:$J$2336,3,FALSE)</f>
        <v>4.2</v>
      </c>
      <c r="P1987" s="4" t="str">
        <f>VLOOKUP(A1987,'Medical Examinations'!$A$1:$J$2336,4,FALSE)</f>
        <v>No</v>
      </c>
      <c r="Q1987" s="4" t="str">
        <f>VLOOKUP(A1987,'Medical Examinations'!$A$1:$J$2336,5,FALSE)</f>
        <v>No</v>
      </c>
      <c r="R1987" s="4">
        <f>VLOOKUP(A1987,'Medical Examinations'!$A$1:$J$2336,7,FALSE)</f>
        <v>0</v>
      </c>
      <c r="S1987" s="4" t="str">
        <f>VLOOKUP(A1987,'Medical Examinations'!$A$1:$J$2336,6,FALSE)</f>
        <v>No</v>
      </c>
      <c r="T1987" s="4" t="str">
        <f>VLOOKUP(A1989,'Medical Examinations'!$A$1:$J$2336,8,FALSE)</f>
        <v>No</v>
      </c>
      <c r="U1987" s="4" t="str">
        <f>VLOOKUP(A1987,'Medical Examinations'!$A$1:$J$2336,9,FALSE)</f>
        <v>Normal Weight</v>
      </c>
      <c r="V1987" s="4" t="str">
        <f>VLOOKUP(A1987,'Medical Examinations'!$A$1:$J$2336,10,FALSE)</f>
        <v>Normal</v>
      </c>
      <c r="W1987" s="4"/>
      <c r="X1987" s="4"/>
    </row>
    <row r="1988" spans="1:24" ht="15.75" thickBot="1" x14ac:dyDescent="0.3">
      <c r="A1988" s="4" t="s">
        <v>2023</v>
      </c>
      <c r="B1988" s="5">
        <v>1961</v>
      </c>
      <c r="C1988" s="4" t="s">
        <v>34</v>
      </c>
      <c r="D1988" s="5">
        <v>3</v>
      </c>
      <c r="E1988" s="5" t="str">
        <f>CONCATENATE(D1988," ",C1988," ",B1988)</f>
        <v>3 Aug 1961</v>
      </c>
      <c r="F1988" s="4" t="str">
        <f>IF(M1988&lt;=30,"20-30",IF(M1988&lt;=40,"31-40",IF(M1988&lt;=50,"41-50","51+")))</f>
        <v>51+</v>
      </c>
      <c r="G1988" s="19">
        <v>28868.66</v>
      </c>
      <c r="H1988" s="4" t="s">
        <v>16</v>
      </c>
      <c r="I1988" s="4" t="s">
        <v>11</v>
      </c>
      <c r="J1988" s="4" t="s">
        <v>23</v>
      </c>
      <c r="K1988" s="4"/>
      <c r="L1988" s="4" t="str">
        <f>VLOOKUP(A1988,'Customer Names'!$A$2:$B$2336,2,FALSE)</f>
        <v>Howell</v>
      </c>
      <c r="M1988" s="4">
        <f>DATEDIF(E1988,$K$2,"y")</f>
        <v>63</v>
      </c>
      <c r="N1988" s="4">
        <f>VLOOKUP(A1988,'Medical Examinations'!$A$2:$B$2336,2,FALSE)</f>
        <v>28.31</v>
      </c>
      <c r="O1988" s="4">
        <f>VLOOKUP(A1988,'Medical Examinations'!$A$1:$J$2336,3,FALSE)</f>
        <v>8.4700000000000006</v>
      </c>
      <c r="P1988" s="4" t="str">
        <f>VLOOKUP(A1988,'Medical Examinations'!$A$1:$J$2336,4,FALSE)</f>
        <v>Yes</v>
      </c>
      <c r="Q1988" s="4" t="str">
        <f>VLOOKUP(A1988,'Medical Examinations'!$A$1:$J$2336,5,FALSE)</f>
        <v>No</v>
      </c>
      <c r="R1988" s="4">
        <f>VLOOKUP(A1988,'Medical Examinations'!$A$1:$J$2336,7,FALSE)</f>
        <v>2</v>
      </c>
      <c r="S1988" s="4" t="str">
        <f>VLOOKUP(A1988,'Medical Examinations'!$A$1:$J$2336,6,FALSE)</f>
        <v>No</v>
      </c>
      <c r="T1988" s="4" t="str">
        <f>VLOOKUP(A1990,'Medical Examinations'!$A$1:$J$2336,8,FALSE)</f>
        <v>Yes</v>
      </c>
      <c r="U1988" s="4" t="str">
        <f>VLOOKUP(A1988,'Medical Examinations'!$A$1:$J$2336,9,FALSE)</f>
        <v>Overweight</v>
      </c>
      <c r="V1988" s="4" t="str">
        <f>VLOOKUP(A1988,'Medical Examinations'!$A$1:$J$2336,10,FALSE)</f>
        <v>Diabetes</v>
      </c>
      <c r="W1988" s="4"/>
      <c r="X1988" s="4"/>
    </row>
    <row r="1989" spans="1:24" ht="15.75" thickBot="1" x14ac:dyDescent="0.3">
      <c r="A1989" s="4" t="s">
        <v>2024</v>
      </c>
      <c r="B1989" s="5">
        <v>1962</v>
      </c>
      <c r="C1989" s="4" t="s">
        <v>10</v>
      </c>
      <c r="D1989" s="5">
        <v>25</v>
      </c>
      <c r="E1989" s="5" t="str">
        <f>CONCATENATE(D1989," ",C1989," ",B1989)</f>
        <v>25 Jul 1962</v>
      </c>
      <c r="F1989" s="4" t="str">
        <f>IF(M1989&lt;=30,"20-30",IF(M1989&lt;=40,"31-40",IF(M1989&lt;=50,"41-50","51+")))</f>
        <v>51+</v>
      </c>
      <c r="G1989" s="19">
        <v>28923.14</v>
      </c>
      <c r="H1989" s="4" t="s">
        <v>16</v>
      </c>
      <c r="I1989" s="4" t="s">
        <v>16</v>
      </c>
      <c r="J1989" s="4" t="s">
        <v>23</v>
      </c>
      <c r="K1989" s="4"/>
      <c r="L1989" s="4" t="str">
        <f>VLOOKUP(A1989,'Customer Names'!$A$2:$B$2336,2,FALSE)</f>
        <v>Cherop</v>
      </c>
      <c r="M1989" s="4">
        <f>DATEDIF(E1989,$K$2,"y")</f>
        <v>62</v>
      </c>
      <c r="N1989" s="4">
        <f>VLOOKUP(A1989,'Medical Examinations'!$A$2:$B$2336,2,FALSE)</f>
        <v>25.84</v>
      </c>
      <c r="O1989" s="4">
        <f>VLOOKUP(A1989,'Medical Examinations'!$A$1:$J$2336,3,FALSE)</f>
        <v>8.83</v>
      </c>
      <c r="P1989" s="4" t="str">
        <f>VLOOKUP(A1989,'Medical Examinations'!$A$1:$J$2336,4,FALSE)</f>
        <v>No</v>
      </c>
      <c r="Q1989" s="4" t="str">
        <f>VLOOKUP(A1989,'Medical Examinations'!$A$1:$J$2336,5,FALSE)</f>
        <v>No</v>
      </c>
      <c r="R1989" s="4">
        <f>VLOOKUP(A1989,'Medical Examinations'!$A$1:$J$2336,7,FALSE)</f>
        <v>0</v>
      </c>
      <c r="S1989" s="4" t="str">
        <f>VLOOKUP(A1989,'Medical Examinations'!$A$1:$J$2336,6,FALSE)</f>
        <v>No</v>
      </c>
      <c r="T1989" s="4" t="str">
        <f>VLOOKUP(A1991,'Medical Examinations'!$A$1:$J$2336,8,FALSE)</f>
        <v>Yes</v>
      </c>
      <c r="U1989" s="4" t="str">
        <f>VLOOKUP(A1989,'Medical Examinations'!$A$1:$J$2336,9,FALSE)</f>
        <v>Overweight</v>
      </c>
      <c r="V1989" s="4" t="str">
        <f>VLOOKUP(A1989,'Medical Examinations'!$A$1:$J$2336,10,FALSE)</f>
        <v>Diabetes</v>
      </c>
      <c r="W1989" s="4"/>
      <c r="X1989" s="4"/>
    </row>
    <row r="1990" spans="1:24" ht="15.75" thickBot="1" x14ac:dyDescent="0.3">
      <c r="A1990" s="4" t="s">
        <v>2025</v>
      </c>
      <c r="B1990" s="5">
        <v>1959</v>
      </c>
      <c r="C1990" s="4" t="s">
        <v>30</v>
      </c>
      <c r="D1990" s="5">
        <v>5</v>
      </c>
      <c r="E1990" s="5" t="str">
        <f>CONCATENATE(D1990," ",C1990," ",B1990)</f>
        <v>5 Dec 1959</v>
      </c>
      <c r="F1990" s="4" t="str">
        <f>IF(M1990&lt;=30,"20-30",IF(M1990&lt;=40,"31-40",IF(M1990&lt;=50,"41-50","51+")))</f>
        <v>51+</v>
      </c>
      <c r="G1990" s="19">
        <v>28950.47</v>
      </c>
      <c r="H1990" s="4" t="s">
        <v>16</v>
      </c>
      <c r="I1990" s="4" t="s">
        <v>16</v>
      </c>
      <c r="J1990" s="4" t="s">
        <v>23</v>
      </c>
      <c r="K1990" s="4"/>
      <c r="L1990" s="4" t="str">
        <f>VLOOKUP(A1990,'Customer Names'!$A$2:$B$2336,2,FALSE)</f>
        <v>Castaneda</v>
      </c>
      <c r="M1990" s="4">
        <f>DATEDIF(E1990,$K$2,"y")</f>
        <v>65</v>
      </c>
      <c r="N1990" s="4">
        <f>VLOOKUP(A1990,'Medical Examinations'!$A$2:$B$2336,2,FALSE)</f>
        <v>26.98</v>
      </c>
      <c r="O1990" s="4">
        <f>VLOOKUP(A1990,'Medical Examinations'!$A$1:$J$2336,3,FALSE)</f>
        <v>5.21</v>
      </c>
      <c r="P1990" s="4" t="str">
        <f>VLOOKUP(A1990,'Medical Examinations'!$A$1:$J$2336,4,FALSE)</f>
        <v>Yes</v>
      </c>
      <c r="Q1990" s="4" t="str">
        <f>VLOOKUP(A1990,'Medical Examinations'!$A$1:$J$2336,5,FALSE)</f>
        <v>No</v>
      </c>
      <c r="R1990" s="4">
        <f>VLOOKUP(A1990,'Medical Examinations'!$A$1:$J$2336,7,FALSE)</f>
        <v>2</v>
      </c>
      <c r="S1990" s="4" t="str">
        <f>VLOOKUP(A1990,'Medical Examinations'!$A$1:$J$2336,6,FALSE)</f>
        <v>No</v>
      </c>
      <c r="T1990" s="4" t="str">
        <f>VLOOKUP(A1992,'Medical Examinations'!$A$1:$J$2336,8,FALSE)</f>
        <v>Yes</v>
      </c>
      <c r="U1990" s="4" t="str">
        <f>VLOOKUP(A1990,'Medical Examinations'!$A$1:$J$2336,9,FALSE)</f>
        <v>Overweight</v>
      </c>
      <c r="V1990" s="4" t="str">
        <f>VLOOKUP(A1990,'Medical Examinations'!$A$1:$J$2336,10,FALSE)</f>
        <v>Normal</v>
      </c>
      <c r="W1990" s="4"/>
      <c r="X1990" s="4"/>
    </row>
    <row r="1991" spans="1:24" ht="15.75" thickBot="1" x14ac:dyDescent="0.3">
      <c r="A1991" s="4" t="s">
        <v>2026</v>
      </c>
      <c r="B1991" s="5">
        <v>2003</v>
      </c>
      <c r="C1991" s="4" t="s">
        <v>20</v>
      </c>
      <c r="D1991" s="5">
        <v>1</v>
      </c>
      <c r="E1991" s="5" t="str">
        <f>CONCATENATE(D1991," ",C1991," ",B1991)</f>
        <v>1 Sep 2003</v>
      </c>
      <c r="F1991" s="4" t="str">
        <f>IF(M1991&lt;=30,"20-30",IF(M1991&lt;=40,"31-40",IF(M1991&lt;=50,"41-50","51+")))</f>
        <v>20-30</v>
      </c>
      <c r="G1991" s="19">
        <v>28998.68</v>
      </c>
      <c r="H1991" s="4" t="s">
        <v>16</v>
      </c>
      <c r="I1991" s="4" t="s">
        <v>12</v>
      </c>
      <c r="J1991" s="4" t="s">
        <v>42</v>
      </c>
      <c r="K1991" s="4"/>
      <c r="L1991" s="4" t="str">
        <f>VLOOKUP(A1991,'Customer Names'!$A$2:$B$2336,2,FALSE)</f>
        <v>Lorton</v>
      </c>
      <c r="M1991" s="4">
        <f>DATEDIF(E1991,$K$2,"y")</f>
        <v>21</v>
      </c>
      <c r="N1991" s="4">
        <f>VLOOKUP(A1991,'Medical Examinations'!$A$2:$B$2336,2,FALSE)</f>
        <v>39.21</v>
      </c>
      <c r="O1991" s="4">
        <f>VLOOKUP(A1991,'Medical Examinations'!$A$1:$J$2336,3,FALSE)</f>
        <v>5.04</v>
      </c>
      <c r="P1991" s="4" t="str">
        <f>VLOOKUP(A1991,'Medical Examinations'!$A$1:$J$2336,4,FALSE)</f>
        <v>No</v>
      </c>
      <c r="Q1991" s="4" t="str">
        <f>VLOOKUP(A1991,'Medical Examinations'!$A$1:$J$2336,5,FALSE)</f>
        <v>No</v>
      </c>
      <c r="R1991" s="4">
        <f>VLOOKUP(A1991,'Medical Examinations'!$A$1:$J$2336,7,FALSE)</f>
        <v>1</v>
      </c>
      <c r="S1991" s="4" t="str">
        <f>VLOOKUP(A1991,'Medical Examinations'!$A$1:$J$2336,6,FALSE)</f>
        <v>Yes</v>
      </c>
      <c r="T1991" s="4" t="str">
        <f>VLOOKUP(A1993,'Medical Examinations'!$A$1:$J$2336,8,FALSE)</f>
        <v>Yes</v>
      </c>
      <c r="U1991" s="4" t="str">
        <f>VLOOKUP(A1991,'Medical Examinations'!$A$1:$J$2336,9,FALSE)</f>
        <v>Obesity</v>
      </c>
      <c r="V1991" s="4" t="str">
        <f>VLOOKUP(A1991,'Medical Examinations'!$A$1:$J$2336,10,FALSE)</f>
        <v>Normal</v>
      </c>
      <c r="W1991" s="4"/>
      <c r="X1991" s="4"/>
    </row>
    <row r="1992" spans="1:24" ht="15.75" thickBot="1" x14ac:dyDescent="0.3">
      <c r="A1992" s="4" t="s">
        <v>2027</v>
      </c>
      <c r="B1992" s="5">
        <v>1992</v>
      </c>
      <c r="C1992" s="4" t="s">
        <v>10</v>
      </c>
      <c r="D1992" s="5">
        <v>7</v>
      </c>
      <c r="E1992" s="5" t="str">
        <f>CONCATENATE(D1992," ",C1992," ",B1992)</f>
        <v>7 Jul 1992</v>
      </c>
      <c r="F1992" s="4" t="str">
        <f>IF(M1992&lt;=30,"20-30",IF(M1992&lt;=40,"31-40",IF(M1992&lt;=50,"41-50","51+")))</f>
        <v>31-40</v>
      </c>
      <c r="G1992" s="19">
        <v>29007.82</v>
      </c>
      <c r="H1992" s="4" t="s">
        <v>16</v>
      </c>
      <c r="I1992" s="4" t="s">
        <v>12</v>
      </c>
      <c r="J1992" s="4" t="s">
        <v>42</v>
      </c>
      <c r="K1992" s="4"/>
      <c r="L1992" s="4" t="str">
        <f>VLOOKUP(A1992,'Customer Names'!$A$2:$B$2336,2,FALSE)</f>
        <v>Pitt</v>
      </c>
      <c r="M1992" s="4">
        <f>DATEDIF(E1992,$K$2,"y")</f>
        <v>32</v>
      </c>
      <c r="N1992" s="4">
        <f>VLOOKUP(A1992,'Medical Examinations'!$A$2:$B$2336,2,FALSE)</f>
        <v>30.52</v>
      </c>
      <c r="O1992" s="4">
        <f>VLOOKUP(A1992,'Medical Examinations'!$A$1:$J$2336,3,FALSE)</f>
        <v>4.21</v>
      </c>
      <c r="P1992" s="4" t="str">
        <f>VLOOKUP(A1992,'Medical Examinations'!$A$1:$J$2336,4,FALSE)</f>
        <v>No</v>
      </c>
      <c r="Q1992" s="4" t="str">
        <f>VLOOKUP(A1992,'Medical Examinations'!$A$1:$J$2336,5,FALSE)</f>
        <v>No</v>
      </c>
      <c r="R1992" s="4">
        <f>VLOOKUP(A1992,'Medical Examinations'!$A$1:$J$2336,7,FALSE)</f>
        <v>1</v>
      </c>
      <c r="S1992" s="4" t="str">
        <f>VLOOKUP(A1992,'Medical Examinations'!$A$1:$J$2336,6,FALSE)</f>
        <v>No</v>
      </c>
      <c r="T1992" s="4" t="str">
        <f>VLOOKUP(A1994,'Medical Examinations'!$A$1:$J$2336,8,FALSE)</f>
        <v>Yes</v>
      </c>
      <c r="U1992" s="4" t="str">
        <f>VLOOKUP(A1992,'Medical Examinations'!$A$1:$J$2336,9,FALSE)</f>
        <v>Obesity</v>
      </c>
      <c r="V1992" s="4" t="str">
        <f>VLOOKUP(A1992,'Medical Examinations'!$A$1:$J$2336,10,FALSE)</f>
        <v>Normal</v>
      </c>
      <c r="W1992" s="4"/>
      <c r="X1992" s="4"/>
    </row>
    <row r="1993" spans="1:24" ht="15.75" thickBot="1" x14ac:dyDescent="0.3">
      <c r="A1993" s="4" t="s">
        <v>2028</v>
      </c>
      <c r="B1993" s="5">
        <v>1980</v>
      </c>
      <c r="C1993" s="4" t="s">
        <v>10</v>
      </c>
      <c r="D1993" s="5">
        <v>14</v>
      </c>
      <c r="E1993" s="5" t="str">
        <f>CONCATENATE(D1993," ",C1993," ",B1993)</f>
        <v>14 Jul 1980</v>
      </c>
      <c r="F1993" s="4" t="str">
        <f>IF(M1993&lt;=30,"20-30",IF(M1993&lt;=40,"31-40",IF(M1993&lt;=50,"41-50","51+")))</f>
        <v>41-50</v>
      </c>
      <c r="G1993" s="19">
        <v>29114.21</v>
      </c>
      <c r="H1993" s="4" t="s">
        <v>16</v>
      </c>
      <c r="I1993" s="4" t="s">
        <v>12</v>
      </c>
      <c r="J1993" s="4" t="s">
        <v>42</v>
      </c>
      <c r="K1993" s="4"/>
      <c r="L1993" s="4" t="str">
        <f>VLOOKUP(A1993,'Customer Names'!$A$2:$B$2336,2,FALSE)</f>
        <v>Kaczmarek</v>
      </c>
      <c r="M1993" s="4">
        <f>DATEDIF(E1993,$K$2,"y")</f>
        <v>44</v>
      </c>
      <c r="N1993" s="4">
        <f>VLOOKUP(A1993,'Medical Examinations'!$A$2:$B$2336,2,FALSE)</f>
        <v>19.329999999999998</v>
      </c>
      <c r="O1993" s="4">
        <f>VLOOKUP(A1993,'Medical Examinations'!$A$1:$J$2336,3,FALSE)</f>
        <v>4.2699999999999996</v>
      </c>
      <c r="P1993" s="4" t="str">
        <f>VLOOKUP(A1993,'Medical Examinations'!$A$1:$J$2336,4,FALSE)</f>
        <v>No</v>
      </c>
      <c r="Q1993" s="4" t="str">
        <f>VLOOKUP(A1993,'Medical Examinations'!$A$1:$J$2336,5,FALSE)</f>
        <v>No</v>
      </c>
      <c r="R1993" s="4">
        <f>VLOOKUP(A1993,'Medical Examinations'!$A$1:$J$2336,7,FALSE)</f>
        <v>0</v>
      </c>
      <c r="S1993" s="4" t="str">
        <f>VLOOKUP(A1993,'Medical Examinations'!$A$1:$J$2336,6,FALSE)</f>
        <v>No</v>
      </c>
      <c r="T1993" s="4" t="str">
        <f>VLOOKUP(A1995,'Medical Examinations'!$A$1:$J$2336,8,FALSE)</f>
        <v>Yes</v>
      </c>
      <c r="U1993" s="4" t="str">
        <f>VLOOKUP(A1993,'Medical Examinations'!$A$1:$J$2336,9,FALSE)</f>
        <v>Normal Weight</v>
      </c>
      <c r="V1993" s="4" t="str">
        <f>VLOOKUP(A1993,'Medical Examinations'!$A$1:$J$2336,10,FALSE)</f>
        <v>Normal</v>
      </c>
      <c r="W1993" s="4"/>
      <c r="X1993" s="4"/>
    </row>
    <row r="1994" spans="1:24" ht="15.75" thickBot="1" x14ac:dyDescent="0.3">
      <c r="A1994" s="4" t="s">
        <v>2029</v>
      </c>
      <c r="B1994" s="5">
        <v>1978</v>
      </c>
      <c r="C1994" s="4" t="s">
        <v>15</v>
      </c>
      <c r="D1994" s="5">
        <v>29</v>
      </c>
      <c r="E1994" s="5" t="str">
        <f>CONCATENATE(D1994," ",C1994," ",B1994)</f>
        <v>29 Nov 1978</v>
      </c>
      <c r="F1994" s="4" t="str">
        <f>IF(M1994&lt;=30,"20-30",IF(M1994&lt;=40,"31-40",IF(M1994&lt;=50,"41-50","51+")))</f>
        <v>41-50</v>
      </c>
      <c r="G1994" s="19">
        <v>29114.77</v>
      </c>
      <c r="H1994" s="4" t="s">
        <v>16</v>
      </c>
      <c r="I1994" s="4" t="s">
        <v>16</v>
      </c>
      <c r="J1994" s="4" t="s">
        <v>42</v>
      </c>
      <c r="K1994" s="4"/>
      <c r="L1994" s="4" t="str">
        <f>VLOOKUP(A1994,'Customer Names'!$A$2:$B$2336,2,FALSE)</f>
        <v>Kuepfer</v>
      </c>
      <c r="M1994" s="4">
        <f>DATEDIF(E1994,$K$2,"y")</f>
        <v>46</v>
      </c>
      <c r="N1994" s="4">
        <f>VLOOKUP(A1994,'Medical Examinations'!$A$2:$B$2336,2,FALSE)</f>
        <v>17.43</v>
      </c>
      <c r="O1994" s="4">
        <f>VLOOKUP(A1994,'Medical Examinations'!$A$1:$J$2336,3,FALSE)</f>
        <v>8.64</v>
      </c>
      <c r="P1994" s="4" t="str">
        <f>VLOOKUP(A1994,'Medical Examinations'!$A$1:$J$2336,4,FALSE)</f>
        <v>No</v>
      </c>
      <c r="Q1994" s="4" t="str">
        <f>VLOOKUP(A1994,'Medical Examinations'!$A$1:$J$2336,5,FALSE)</f>
        <v>No</v>
      </c>
      <c r="R1994" s="4">
        <f>VLOOKUP(A1994,'Medical Examinations'!$A$1:$J$2336,7,FALSE)</f>
        <v>0</v>
      </c>
      <c r="S1994" s="4" t="str">
        <f>VLOOKUP(A1994,'Medical Examinations'!$A$1:$J$2336,6,FALSE)</f>
        <v>No</v>
      </c>
      <c r="T1994" s="4" t="str">
        <f>VLOOKUP(A1996,'Medical Examinations'!$A$1:$J$2336,8,FALSE)</f>
        <v>Yes</v>
      </c>
      <c r="U1994" s="4" t="str">
        <f>VLOOKUP(A1994,'Medical Examinations'!$A$1:$J$2336,9,FALSE)</f>
        <v>Underweight</v>
      </c>
      <c r="V1994" s="4" t="str">
        <f>VLOOKUP(A1994,'Medical Examinations'!$A$1:$J$2336,10,FALSE)</f>
        <v>Diabetes</v>
      </c>
      <c r="W1994" s="4"/>
      <c r="X1994" s="4"/>
    </row>
    <row r="1995" spans="1:24" ht="15.75" thickBot="1" x14ac:dyDescent="0.3">
      <c r="A1995" s="4" t="s">
        <v>2030</v>
      </c>
      <c r="B1995" s="5">
        <v>1961</v>
      </c>
      <c r="C1995" s="4" t="s">
        <v>30</v>
      </c>
      <c r="D1995" s="5">
        <v>24</v>
      </c>
      <c r="E1995" s="5" t="str">
        <f>CONCATENATE(D1995," ",C1995," ",B1995)</f>
        <v>24 Dec 1961</v>
      </c>
      <c r="F1995" s="4" t="str">
        <f>IF(M1995&lt;=30,"20-30",IF(M1995&lt;=40,"31-40",IF(M1995&lt;=50,"41-50","51+")))</f>
        <v>51+</v>
      </c>
      <c r="G1995" s="19">
        <v>29141.360000000001</v>
      </c>
      <c r="H1995" s="4" t="s">
        <v>16</v>
      </c>
      <c r="I1995" s="4" t="s">
        <v>12</v>
      </c>
      <c r="J1995" s="4" t="s">
        <v>23</v>
      </c>
      <c r="K1995" s="4"/>
      <c r="L1995" s="4" t="str">
        <f>VLOOKUP(A1995,'Customer Names'!$A$2:$B$2336,2,FALSE)</f>
        <v>Hill</v>
      </c>
      <c r="M1995" s="4">
        <f>DATEDIF(E1995,$K$2,"y")</f>
        <v>63</v>
      </c>
      <c r="N1995" s="4">
        <f>VLOOKUP(A1995,'Medical Examinations'!$A$2:$B$2336,2,FALSE)</f>
        <v>29.07</v>
      </c>
      <c r="O1995" s="4">
        <f>VLOOKUP(A1995,'Medical Examinations'!$A$1:$J$2336,3,FALSE)</f>
        <v>8.66</v>
      </c>
      <c r="P1995" s="4" t="str">
        <f>VLOOKUP(A1995,'Medical Examinations'!$A$1:$J$2336,4,FALSE)</f>
        <v>Yes</v>
      </c>
      <c r="Q1995" s="4" t="str">
        <f>VLOOKUP(A1995,'Medical Examinations'!$A$1:$J$2336,5,FALSE)</f>
        <v>No</v>
      </c>
      <c r="R1995" s="4">
        <f>VLOOKUP(A1995,'Medical Examinations'!$A$1:$J$2336,7,FALSE)</f>
        <v>2</v>
      </c>
      <c r="S1995" s="4" t="str">
        <f>VLOOKUP(A1995,'Medical Examinations'!$A$1:$J$2336,6,FALSE)</f>
        <v>No</v>
      </c>
      <c r="T1995" s="4" t="str">
        <f>VLOOKUP(A1997,'Medical Examinations'!$A$1:$J$2336,8,FALSE)</f>
        <v>No</v>
      </c>
      <c r="U1995" s="4" t="str">
        <f>VLOOKUP(A1995,'Medical Examinations'!$A$1:$J$2336,9,FALSE)</f>
        <v>Overweight</v>
      </c>
      <c r="V1995" s="4" t="str">
        <f>VLOOKUP(A1995,'Medical Examinations'!$A$1:$J$2336,10,FALSE)</f>
        <v>Diabetes</v>
      </c>
      <c r="W1995" s="4"/>
      <c r="X1995" s="4"/>
    </row>
    <row r="1996" spans="1:24" ht="15.75" thickBot="1" x14ac:dyDescent="0.3">
      <c r="A1996" s="4" t="s">
        <v>2031</v>
      </c>
      <c r="B1996" s="5">
        <v>1976</v>
      </c>
      <c r="C1996" s="4" t="s">
        <v>15</v>
      </c>
      <c r="D1996" s="5">
        <v>8</v>
      </c>
      <c r="E1996" s="5" t="str">
        <f>CONCATENATE(D1996," ",C1996," ",B1996)</f>
        <v>8 Nov 1976</v>
      </c>
      <c r="F1996" s="4" t="str">
        <f>IF(M1996&lt;=30,"20-30",IF(M1996&lt;=40,"31-40",IF(M1996&lt;=50,"41-50","51+")))</f>
        <v>41-50</v>
      </c>
      <c r="G1996" s="19">
        <v>29160.39</v>
      </c>
      <c r="H1996" s="4" t="s">
        <v>16</v>
      </c>
      <c r="I1996" s="4" t="s">
        <v>11</v>
      </c>
      <c r="J1996" s="4" t="s">
        <v>42</v>
      </c>
      <c r="K1996" s="4"/>
      <c r="L1996" s="4" t="str">
        <f>VLOOKUP(A1996,'Customer Names'!$A$2:$B$2336,2,FALSE)</f>
        <v>Hohman</v>
      </c>
      <c r="M1996" s="4">
        <f>DATEDIF(E1996,$K$2,"y")</f>
        <v>48</v>
      </c>
      <c r="N1996" s="4">
        <f>VLOOKUP(A1996,'Medical Examinations'!$A$2:$B$2336,2,FALSE)</f>
        <v>16.05</v>
      </c>
      <c r="O1996" s="4">
        <f>VLOOKUP(A1996,'Medical Examinations'!$A$1:$J$2336,3,FALSE)</f>
        <v>4.3499999999999996</v>
      </c>
      <c r="P1996" s="4" t="str">
        <f>VLOOKUP(A1996,'Medical Examinations'!$A$1:$J$2336,4,FALSE)</f>
        <v>Yes</v>
      </c>
      <c r="Q1996" s="4" t="str">
        <f>VLOOKUP(A1996,'Medical Examinations'!$A$1:$J$2336,5,FALSE)</f>
        <v>No</v>
      </c>
      <c r="R1996" s="4">
        <f>VLOOKUP(A1996,'Medical Examinations'!$A$1:$J$2336,7,FALSE)</f>
        <v>0</v>
      </c>
      <c r="S1996" s="4" t="str">
        <f>VLOOKUP(A1996,'Medical Examinations'!$A$1:$J$2336,6,FALSE)</f>
        <v>No</v>
      </c>
      <c r="T1996" s="4" t="str">
        <f>VLOOKUP(A1998,'Medical Examinations'!$A$1:$J$2336,8,FALSE)</f>
        <v>Yes</v>
      </c>
      <c r="U1996" s="4" t="str">
        <f>VLOOKUP(A1996,'Medical Examinations'!$A$1:$J$2336,9,FALSE)</f>
        <v>Underweight</v>
      </c>
      <c r="V1996" s="4" t="str">
        <f>VLOOKUP(A1996,'Medical Examinations'!$A$1:$J$2336,10,FALSE)</f>
        <v>Normal</v>
      </c>
      <c r="W1996" s="4"/>
      <c r="X1996" s="4"/>
    </row>
    <row r="1997" spans="1:24" ht="15.75" thickBot="1" x14ac:dyDescent="0.3">
      <c r="A1997" s="4" t="s">
        <v>2032</v>
      </c>
      <c r="B1997" s="5">
        <v>1969</v>
      </c>
      <c r="C1997" s="4" t="s">
        <v>10</v>
      </c>
      <c r="D1997" s="5">
        <v>9</v>
      </c>
      <c r="E1997" s="5" t="str">
        <f>CONCATENATE(D1997," ",C1997," ",B1997)</f>
        <v>9 Jul 1969</v>
      </c>
      <c r="F1997" s="4" t="str">
        <f>IF(M1997&lt;=30,"20-30",IF(M1997&lt;=40,"31-40",IF(M1997&lt;=50,"41-50","51+")))</f>
        <v>51+</v>
      </c>
      <c r="G1997" s="19">
        <v>29186.48</v>
      </c>
      <c r="H1997" s="4" t="s">
        <v>16</v>
      </c>
      <c r="I1997" s="4" t="s">
        <v>12</v>
      </c>
      <c r="J1997" s="4" t="s">
        <v>247</v>
      </c>
      <c r="K1997" s="4"/>
      <c r="L1997" s="4" t="str">
        <f>VLOOKUP(A1997,'Customer Names'!$A$2:$B$2336,2,FALSE)</f>
        <v>Jeseritz</v>
      </c>
      <c r="M1997" s="4">
        <f>DATEDIF(E1997,$K$2,"y")</f>
        <v>55</v>
      </c>
      <c r="N1997" s="4">
        <f>VLOOKUP(A1997,'Medical Examinations'!$A$2:$B$2336,2,FALSE)</f>
        <v>32.299999999999997</v>
      </c>
      <c r="O1997" s="4">
        <f>VLOOKUP(A1997,'Medical Examinations'!$A$1:$J$2336,3,FALSE)</f>
        <v>4.8899999999999997</v>
      </c>
      <c r="P1997" s="4" t="str">
        <f>VLOOKUP(A1997,'Medical Examinations'!$A$1:$J$2336,4,FALSE)</f>
        <v>Yes</v>
      </c>
      <c r="Q1997" s="4" t="str">
        <f>VLOOKUP(A1997,'Medical Examinations'!$A$1:$J$2336,5,FALSE)</f>
        <v>No</v>
      </c>
      <c r="R1997" s="4">
        <f>VLOOKUP(A1997,'Medical Examinations'!$A$1:$J$2336,7,FALSE)</f>
        <v>1</v>
      </c>
      <c r="S1997" s="4" t="str">
        <f>VLOOKUP(A1997,'Medical Examinations'!$A$1:$J$2336,6,FALSE)</f>
        <v>Yes</v>
      </c>
      <c r="T1997" s="4" t="str">
        <f>VLOOKUP(A1999,'Medical Examinations'!$A$1:$J$2336,8,FALSE)</f>
        <v>Yes</v>
      </c>
      <c r="U1997" s="4" t="str">
        <f>VLOOKUP(A1997,'Medical Examinations'!$A$1:$J$2336,9,FALSE)</f>
        <v>Obesity</v>
      </c>
      <c r="V1997" s="4" t="str">
        <f>VLOOKUP(A1997,'Medical Examinations'!$A$1:$J$2336,10,FALSE)</f>
        <v>Normal</v>
      </c>
      <c r="W1997" s="4"/>
      <c r="X1997" s="4"/>
    </row>
    <row r="1998" spans="1:24" ht="15.75" thickBot="1" x14ac:dyDescent="0.3">
      <c r="A1998" s="4" t="s">
        <v>2033</v>
      </c>
      <c r="B1998" s="5">
        <v>1978</v>
      </c>
      <c r="C1998" s="4" t="s">
        <v>10</v>
      </c>
      <c r="D1998" s="5">
        <v>21</v>
      </c>
      <c r="E1998" s="5" t="str">
        <f>CONCATENATE(D1998," ",C1998," ",B1998)</f>
        <v>21 Jul 1978</v>
      </c>
      <c r="F1998" s="4" t="str">
        <f>IF(M1998&lt;=30,"20-30",IF(M1998&lt;=40,"31-40",IF(M1998&lt;=50,"41-50","51+")))</f>
        <v>41-50</v>
      </c>
      <c r="G1998" s="19">
        <v>29227.599999999999</v>
      </c>
      <c r="H1998" s="4" t="s">
        <v>16</v>
      </c>
      <c r="I1998" s="4" t="s">
        <v>12</v>
      </c>
      <c r="J1998" s="4" t="s">
        <v>23</v>
      </c>
      <c r="K1998" s="4"/>
      <c r="L1998" s="4" t="str">
        <f>VLOOKUP(A1998,'Customer Names'!$A$2:$B$2336,2,FALSE)</f>
        <v>Thacker</v>
      </c>
      <c r="M1998" s="4">
        <f>DATEDIF(E1998,$K$2,"y")</f>
        <v>46</v>
      </c>
      <c r="N1998" s="4">
        <f>VLOOKUP(A1998,'Medical Examinations'!$A$2:$B$2336,2,FALSE)</f>
        <v>16.36</v>
      </c>
      <c r="O1998" s="4">
        <f>VLOOKUP(A1998,'Medical Examinations'!$A$1:$J$2336,3,FALSE)</f>
        <v>11.19</v>
      </c>
      <c r="P1998" s="4" t="str">
        <f>VLOOKUP(A1998,'Medical Examinations'!$A$1:$J$2336,4,FALSE)</f>
        <v>No</v>
      </c>
      <c r="Q1998" s="4" t="str">
        <f>VLOOKUP(A1998,'Medical Examinations'!$A$1:$J$2336,5,FALSE)</f>
        <v>No</v>
      </c>
      <c r="R1998" s="4">
        <f>VLOOKUP(A1998,'Medical Examinations'!$A$1:$J$2336,7,FALSE)</f>
        <v>0</v>
      </c>
      <c r="S1998" s="4" t="str">
        <f>VLOOKUP(A1998,'Medical Examinations'!$A$1:$J$2336,6,FALSE)</f>
        <v>No</v>
      </c>
      <c r="T1998" s="4" t="str">
        <f>VLOOKUP(A2000,'Medical Examinations'!$A$1:$J$2336,8,FALSE)</f>
        <v>Yes</v>
      </c>
      <c r="U1998" s="4" t="str">
        <f>VLOOKUP(A1998,'Medical Examinations'!$A$1:$J$2336,9,FALSE)</f>
        <v>Underweight</v>
      </c>
      <c r="V1998" s="4" t="str">
        <f>VLOOKUP(A1998,'Medical Examinations'!$A$1:$J$2336,10,FALSE)</f>
        <v>Diabetes</v>
      </c>
      <c r="W1998" s="4"/>
      <c r="X1998" s="4"/>
    </row>
    <row r="1999" spans="1:24" ht="15.75" thickBot="1" x14ac:dyDescent="0.3">
      <c r="A1999" s="4" t="s">
        <v>2034</v>
      </c>
      <c r="B1999" s="5">
        <v>1958</v>
      </c>
      <c r="C1999" s="4" t="s">
        <v>18</v>
      </c>
      <c r="D1999" s="5">
        <v>5</v>
      </c>
      <c r="E1999" s="5" t="str">
        <f>CONCATENATE(D1999," ",C1999," ",B1999)</f>
        <v>5 Jun 1958</v>
      </c>
      <c r="F1999" s="4" t="str">
        <f>IF(M1999&lt;=30,"20-30",IF(M1999&lt;=40,"31-40",IF(M1999&lt;=50,"41-50","51+")))</f>
        <v>51+</v>
      </c>
      <c r="G1999" s="19">
        <v>29330.98</v>
      </c>
      <c r="H1999" s="4" t="s">
        <v>16</v>
      </c>
      <c r="I1999" s="4" t="s">
        <v>11</v>
      </c>
      <c r="J1999" s="4" t="s">
        <v>23</v>
      </c>
      <c r="K1999" s="4"/>
      <c r="L1999" s="4" t="str">
        <f>VLOOKUP(A1999,'Customer Names'!$A$2:$B$2336,2,FALSE)</f>
        <v>Kelley</v>
      </c>
      <c r="M1999" s="4">
        <f>DATEDIF(E1999,$K$2,"y")</f>
        <v>66</v>
      </c>
      <c r="N1999" s="4">
        <f>VLOOKUP(A1999,'Medical Examinations'!$A$2:$B$2336,2,FALSE)</f>
        <v>26.885000000000002</v>
      </c>
      <c r="O1999" s="4">
        <f>VLOOKUP(A1999,'Medical Examinations'!$A$1:$J$2336,3,FALSE)</f>
        <v>9.86</v>
      </c>
      <c r="P1999" s="4" t="str">
        <f>VLOOKUP(A1999,'Medical Examinations'!$A$1:$J$2336,4,FALSE)</f>
        <v>No</v>
      </c>
      <c r="Q1999" s="4" t="str">
        <f>VLOOKUP(A1999,'Medical Examinations'!$A$1:$J$2336,5,FALSE)</f>
        <v>No</v>
      </c>
      <c r="R1999" s="4">
        <f>VLOOKUP(A1999,'Medical Examinations'!$A$1:$J$2336,7,FALSE)</f>
        <v>3</v>
      </c>
      <c r="S1999" s="4" t="str">
        <f>VLOOKUP(A1999,'Medical Examinations'!$A$1:$J$2336,6,FALSE)</f>
        <v>No</v>
      </c>
      <c r="T1999" s="4" t="str">
        <f>VLOOKUP(A2001,'Medical Examinations'!$A$1:$J$2336,8,FALSE)</f>
        <v>Yes</v>
      </c>
      <c r="U1999" s="4" t="str">
        <f>VLOOKUP(A1999,'Medical Examinations'!$A$1:$J$2336,9,FALSE)</f>
        <v>Overweight</v>
      </c>
      <c r="V1999" s="4" t="str">
        <f>VLOOKUP(A1999,'Medical Examinations'!$A$1:$J$2336,10,FALSE)</f>
        <v>Diabetes</v>
      </c>
      <c r="W1999" s="4"/>
      <c r="X1999" s="4"/>
    </row>
    <row r="2000" spans="1:24" ht="15.75" thickBot="1" x14ac:dyDescent="0.3">
      <c r="A2000" s="4" t="s">
        <v>2035</v>
      </c>
      <c r="B2000" s="5">
        <v>1985</v>
      </c>
      <c r="C2000" s="4" t="s">
        <v>15</v>
      </c>
      <c r="D2000" s="5">
        <v>7</v>
      </c>
      <c r="E2000" s="5" t="str">
        <f>CONCATENATE(D2000," ",C2000," ",B2000)</f>
        <v>7 Nov 1985</v>
      </c>
      <c r="F2000" s="4" t="str">
        <f>IF(M2000&lt;=30,"20-30",IF(M2000&lt;=40,"31-40",IF(M2000&lt;=50,"41-50","51+")))</f>
        <v>31-40</v>
      </c>
      <c r="G2000" s="19">
        <v>29352.560000000001</v>
      </c>
      <c r="H2000" s="4" t="s">
        <v>16</v>
      </c>
      <c r="I2000" s="4" t="s">
        <v>16</v>
      </c>
      <c r="J2000" s="4" t="s">
        <v>42</v>
      </c>
      <c r="K2000" s="4"/>
      <c r="L2000" s="4" t="str">
        <f>VLOOKUP(A2000,'Customer Names'!$A$2:$B$2336,2,FALSE)</f>
        <v>Heinzen</v>
      </c>
      <c r="M2000" s="4">
        <f>DATEDIF(E2000,$K$2,"y")</f>
        <v>39</v>
      </c>
      <c r="N2000" s="4">
        <f>VLOOKUP(A2000,'Medical Examinations'!$A$2:$B$2336,2,FALSE)</f>
        <v>22.03</v>
      </c>
      <c r="O2000" s="4">
        <f>VLOOKUP(A2000,'Medical Examinations'!$A$1:$J$2336,3,FALSE)</f>
        <v>4.28</v>
      </c>
      <c r="P2000" s="4" t="str">
        <f>VLOOKUP(A2000,'Medical Examinations'!$A$1:$J$2336,4,FALSE)</f>
        <v>Yes</v>
      </c>
      <c r="Q2000" s="4" t="str">
        <f>VLOOKUP(A2000,'Medical Examinations'!$A$1:$J$2336,5,FALSE)</f>
        <v>No</v>
      </c>
      <c r="R2000" s="4">
        <f>VLOOKUP(A2000,'Medical Examinations'!$A$1:$J$2336,7,FALSE)</f>
        <v>0</v>
      </c>
      <c r="S2000" s="4" t="str">
        <f>VLOOKUP(A2000,'Medical Examinations'!$A$1:$J$2336,6,FALSE)</f>
        <v>No</v>
      </c>
      <c r="T2000" s="4" t="str">
        <f>VLOOKUP(A2002,'Medical Examinations'!$A$1:$J$2336,8,FALSE)</f>
        <v>Yes</v>
      </c>
      <c r="U2000" s="4" t="str">
        <f>VLOOKUP(A2000,'Medical Examinations'!$A$1:$J$2336,9,FALSE)</f>
        <v>Normal Weight</v>
      </c>
      <c r="V2000" s="4" t="str">
        <f>VLOOKUP(A2000,'Medical Examinations'!$A$1:$J$2336,10,FALSE)</f>
        <v>Normal</v>
      </c>
      <c r="W2000" s="4"/>
      <c r="X2000" s="4"/>
    </row>
    <row r="2001" spans="1:24" ht="15.75" thickBot="1" x14ac:dyDescent="0.3">
      <c r="A2001" s="4" t="s">
        <v>2036</v>
      </c>
      <c r="B2001" s="5">
        <v>1987</v>
      </c>
      <c r="C2001" s="4" t="s">
        <v>10</v>
      </c>
      <c r="D2001" s="5">
        <v>16</v>
      </c>
      <c r="E2001" s="5" t="str">
        <f>CONCATENATE(D2001," ",C2001," ",B2001)</f>
        <v>16 Jul 1987</v>
      </c>
      <c r="F2001" s="4" t="str">
        <f>IF(M2001&lt;=30,"20-30",IF(M2001&lt;=40,"31-40",IF(M2001&lt;=50,"41-50","51+")))</f>
        <v>31-40</v>
      </c>
      <c r="G2001" s="19">
        <v>29443.59</v>
      </c>
      <c r="H2001" s="4" t="s">
        <v>16</v>
      </c>
      <c r="I2001" s="4" t="s">
        <v>16</v>
      </c>
      <c r="J2001" s="4" t="s">
        <v>42</v>
      </c>
      <c r="K2001" s="4"/>
      <c r="L2001" s="4" t="str">
        <f>VLOOKUP(A2001,'Customer Names'!$A$2:$B$2336,2,FALSE)</f>
        <v>Jarosik</v>
      </c>
      <c r="M2001" s="4">
        <f>DATEDIF(E2001,$K$2,"y")</f>
        <v>37</v>
      </c>
      <c r="N2001" s="4">
        <f>VLOOKUP(A2001,'Medical Examinations'!$A$2:$B$2336,2,FALSE)</f>
        <v>24.2</v>
      </c>
      <c r="O2001" s="4">
        <f>VLOOKUP(A2001,'Medical Examinations'!$A$1:$J$2336,3,FALSE)</f>
        <v>6.15</v>
      </c>
      <c r="P2001" s="4" t="str">
        <f>VLOOKUP(A2001,'Medical Examinations'!$A$1:$J$2336,4,FALSE)</f>
        <v>No</v>
      </c>
      <c r="Q2001" s="4" t="str">
        <f>VLOOKUP(A2001,'Medical Examinations'!$A$1:$J$2336,5,FALSE)</f>
        <v>No</v>
      </c>
      <c r="R2001" s="4">
        <f>VLOOKUP(A2001,'Medical Examinations'!$A$1:$J$2336,7,FALSE)</f>
        <v>1</v>
      </c>
      <c r="S2001" s="4" t="str">
        <f>VLOOKUP(A2001,'Medical Examinations'!$A$1:$J$2336,6,FALSE)</f>
        <v>No</v>
      </c>
      <c r="T2001" s="4" t="str">
        <f>VLOOKUP(A2003,'Medical Examinations'!$A$1:$J$2336,8,FALSE)</f>
        <v>Yes</v>
      </c>
      <c r="U2001" s="4" t="str">
        <f>VLOOKUP(A2001,'Medical Examinations'!$A$1:$J$2336,9,FALSE)</f>
        <v>Normal Weight</v>
      </c>
      <c r="V2001" s="4" t="str">
        <f>VLOOKUP(A2001,'Medical Examinations'!$A$1:$J$2336,10,FALSE)</f>
        <v>Prediabetes</v>
      </c>
      <c r="W2001" s="4"/>
      <c r="X2001" s="4"/>
    </row>
    <row r="2002" spans="1:24" ht="15.75" thickBot="1" x14ac:dyDescent="0.3">
      <c r="A2002" s="4" t="s">
        <v>2037</v>
      </c>
      <c r="B2002" s="5">
        <v>1959</v>
      </c>
      <c r="C2002" s="4" t="s">
        <v>36</v>
      </c>
      <c r="D2002" s="5">
        <v>20</v>
      </c>
      <c r="E2002" s="5" t="str">
        <f>CONCATENATE(D2002," ",C2002," ",B2002)</f>
        <v>20 Oct 1959</v>
      </c>
      <c r="F2002" s="4" t="str">
        <f>IF(M2002&lt;=30,"20-30",IF(M2002&lt;=40,"31-40",IF(M2002&lt;=50,"41-50","51+")))</f>
        <v>51+</v>
      </c>
      <c r="G2002" s="19">
        <v>29523.17</v>
      </c>
      <c r="H2002" s="4" t="s">
        <v>16</v>
      </c>
      <c r="I2002" s="4" t="s">
        <v>11</v>
      </c>
      <c r="J2002" s="4" t="s">
        <v>247</v>
      </c>
      <c r="K2002" s="4"/>
      <c r="L2002" s="4" t="str">
        <f>VLOOKUP(A2002,'Customer Names'!$A$2:$B$2336,2,FALSE)</f>
        <v>Spencer</v>
      </c>
      <c r="M2002" s="4">
        <f>DATEDIF(E2002,$K$2,"y")</f>
        <v>65</v>
      </c>
      <c r="N2002" s="4">
        <f>VLOOKUP(A2002,'Medical Examinations'!$A$2:$B$2336,2,FALSE)</f>
        <v>27.74</v>
      </c>
      <c r="O2002" s="4">
        <f>VLOOKUP(A2002,'Medical Examinations'!$A$1:$J$2336,3,FALSE)</f>
        <v>4.68</v>
      </c>
      <c r="P2002" s="4" t="str">
        <f>VLOOKUP(A2002,'Medical Examinations'!$A$1:$J$2336,4,FALSE)</f>
        <v>Yes</v>
      </c>
      <c r="Q2002" s="4" t="str">
        <f>VLOOKUP(A2002,'Medical Examinations'!$A$1:$J$2336,5,FALSE)</f>
        <v>No</v>
      </c>
      <c r="R2002" s="4">
        <f>VLOOKUP(A2002,'Medical Examinations'!$A$1:$J$2336,7,FALSE)</f>
        <v>2</v>
      </c>
      <c r="S2002" s="4" t="str">
        <f>VLOOKUP(A2002,'Medical Examinations'!$A$1:$J$2336,6,FALSE)</f>
        <v>No</v>
      </c>
      <c r="T2002" s="4" t="str">
        <f>VLOOKUP(A2004,'Medical Examinations'!$A$1:$J$2336,8,FALSE)</f>
        <v>Yes</v>
      </c>
      <c r="U2002" s="4" t="str">
        <f>VLOOKUP(A2002,'Medical Examinations'!$A$1:$J$2336,9,FALSE)</f>
        <v>Overweight</v>
      </c>
      <c r="V2002" s="4" t="str">
        <f>VLOOKUP(A2002,'Medical Examinations'!$A$1:$J$2336,10,FALSE)</f>
        <v>Normal</v>
      </c>
      <c r="W2002" s="4"/>
      <c r="X2002" s="4"/>
    </row>
    <row r="2003" spans="1:24" ht="15.75" thickBot="1" x14ac:dyDescent="0.3">
      <c r="A2003" s="4" t="s">
        <v>2038</v>
      </c>
      <c r="B2003" s="5">
        <v>1975</v>
      </c>
      <c r="C2003" s="4" t="s">
        <v>15</v>
      </c>
      <c r="D2003" s="5">
        <v>3</v>
      </c>
      <c r="E2003" s="5" t="str">
        <f>CONCATENATE(D2003," ",C2003," ",B2003)</f>
        <v>3 Nov 1975</v>
      </c>
      <c r="F2003" s="4" t="str">
        <f>IF(M2003&lt;=30,"20-30",IF(M2003&lt;=40,"31-40",IF(M2003&lt;=50,"41-50","51+")))</f>
        <v>41-50</v>
      </c>
      <c r="G2003" s="19">
        <v>29583.8</v>
      </c>
      <c r="H2003" s="4" t="s">
        <v>16</v>
      </c>
      <c r="I2003" s="4" t="s">
        <v>16</v>
      </c>
      <c r="J2003" s="4" t="s">
        <v>42</v>
      </c>
      <c r="K2003" s="4"/>
      <c r="L2003" s="4" t="str">
        <f>VLOOKUP(A2003,'Customer Names'!$A$2:$B$2336,2,FALSE)</f>
        <v>Freeburn</v>
      </c>
      <c r="M2003" s="4">
        <f>DATEDIF(E2003,$K$2,"y")</f>
        <v>49</v>
      </c>
      <c r="N2003" s="4">
        <f>VLOOKUP(A2003,'Medical Examinations'!$A$2:$B$2336,2,FALSE)</f>
        <v>18.329999999999998</v>
      </c>
      <c r="O2003" s="4">
        <f>VLOOKUP(A2003,'Medical Examinations'!$A$1:$J$2336,3,FALSE)</f>
        <v>7.46</v>
      </c>
      <c r="P2003" s="4" t="str">
        <f>VLOOKUP(A2003,'Medical Examinations'!$A$1:$J$2336,4,FALSE)</f>
        <v>Yes</v>
      </c>
      <c r="Q2003" s="4" t="str">
        <f>VLOOKUP(A2003,'Medical Examinations'!$A$1:$J$2336,5,FALSE)</f>
        <v>No</v>
      </c>
      <c r="R2003" s="4">
        <f>VLOOKUP(A2003,'Medical Examinations'!$A$1:$J$2336,7,FALSE)</f>
        <v>1</v>
      </c>
      <c r="S2003" s="4" t="str">
        <f>VLOOKUP(A2003,'Medical Examinations'!$A$1:$J$2336,6,FALSE)</f>
        <v>No</v>
      </c>
      <c r="T2003" s="4" t="str">
        <f>VLOOKUP(A2005,'Medical Examinations'!$A$1:$J$2336,8,FALSE)</f>
        <v>Yes</v>
      </c>
      <c r="U2003" s="4" t="str">
        <f>VLOOKUP(A2003,'Medical Examinations'!$A$1:$J$2336,9,FALSE)</f>
        <v>Underweight</v>
      </c>
      <c r="V2003" s="4" t="str">
        <f>VLOOKUP(A2003,'Medical Examinations'!$A$1:$J$2336,10,FALSE)</f>
        <v>Diabetes</v>
      </c>
      <c r="W2003" s="4"/>
      <c r="X2003" s="4"/>
    </row>
    <row r="2004" spans="1:24" ht="15.75" thickBot="1" x14ac:dyDescent="0.3">
      <c r="A2004" s="4" t="s">
        <v>2039</v>
      </c>
      <c r="B2004" s="5">
        <v>1993</v>
      </c>
      <c r="C2004" s="4" t="s">
        <v>10</v>
      </c>
      <c r="D2004" s="5">
        <v>27</v>
      </c>
      <c r="E2004" s="5" t="str">
        <f>CONCATENATE(D2004," ",C2004," ",B2004)</f>
        <v>27 Jul 1993</v>
      </c>
      <c r="F2004" s="4" t="str">
        <f>IF(M2004&lt;=30,"20-30",IF(M2004&lt;=40,"31-40",IF(M2004&lt;=50,"41-50","51+")))</f>
        <v>31-40</v>
      </c>
      <c r="G2004" s="19">
        <v>29622.69</v>
      </c>
      <c r="H2004" s="4" t="s">
        <v>16</v>
      </c>
      <c r="I2004" s="4" t="s">
        <v>16</v>
      </c>
      <c r="J2004" s="4" t="s">
        <v>42</v>
      </c>
      <c r="K2004" s="4"/>
      <c r="L2004" s="4" t="str">
        <f>VLOOKUP(A2004,'Customer Names'!$A$2:$B$2336,2,FALSE)</f>
        <v>Yochum</v>
      </c>
      <c r="M2004" s="4">
        <f>DATEDIF(E2004,$K$2,"y")</f>
        <v>31</v>
      </c>
      <c r="N2004" s="4">
        <f>VLOOKUP(A2004,'Medical Examinations'!$A$2:$B$2336,2,FALSE)</f>
        <v>33.090000000000003</v>
      </c>
      <c r="O2004" s="4">
        <f>VLOOKUP(A2004,'Medical Examinations'!$A$1:$J$2336,3,FALSE)</f>
        <v>6.06</v>
      </c>
      <c r="P2004" s="4" t="str">
        <f>VLOOKUP(A2004,'Medical Examinations'!$A$1:$J$2336,4,FALSE)</f>
        <v>No</v>
      </c>
      <c r="Q2004" s="4" t="str">
        <f>VLOOKUP(A2004,'Medical Examinations'!$A$1:$J$2336,5,FALSE)</f>
        <v>No</v>
      </c>
      <c r="R2004" s="4">
        <f>VLOOKUP(A2004,'Medical Examinations'!$A$1:$J$2336,7,FALSE)</f>
        <v>1</v>
      </c>
      <c r="S2004" s="4" t="str">
        <f>VLOOKUP(A2004,'Medical Examinations'!$A$1:$J$2336,6,FALSE)</f>
        <v>Yes</v>
      </c>
      <c r="T2004" s="4" t="str">
        <f>VLOOKUP(A2006,'Medical Examinations'!$A$1:$J$2336,8,FALSE)</f>
        <v>Yes</v>
      </c>
      <c r="U2004" s="4" t="str">
        <f>VLOOKUP(A2004,'Medical Examinations'!$A$1:$J$2336,9,FALSE)</f>
        <v>Obesity</v>
      </c>
      <c r="V2004" s="4" t="str">
        <f>VLOOKUP(A2004,'Medical Examinations'!$A$1:$J$2336,10,FALSE)</f>
        <v>Prediabetes</v>
      </c>
      <c r="W2004" s="4"/>
      <c r="X2004" s="4"/>
    </row>
    <row r="2005" spans="1:24" ht="15.75" thickBot="1" x14ac:dyDescent="0.3">
      <c r="A2005" s="4" t="s">
        <v>2040</v>
      </c>
      <c r="B2005" s="5">
        <v>1973</v>
      </c>
      <c r="C2005" s="4" t="s">
        <v>34</v>
      </c>
      <c r="D2005" s="5">
        <v>23</v>
      </c>
      <c r="E2005" s="5" t="str">
        <f>CONCATENATE(D2005," ",C2005," ",B2005)</f>
        <v>23 Aug 1973</v>
      </c>
      <c r="F2005" s="4" t="str">
        <f>IF(M2005&lt;=30,"20-30",IF(M2005&lt;=40,"31-40",IF(M2005&lt;=50,"41-50","51+")))</f>
        <v>51+</v>
      </c>
      <c r="G2005" s="19">
        <v>29757.69</v>
      </c>
      <c r="H2005" s="4" t="s">
        <v>16</v>
      </c>
      <c r="I2005" s="4" t="s">
        <v>12</v>
      </c>
      <c r="J2005" s="4" t="s">
        <v>42</v>
      </c>
      <c r="K2005" s="4"/>
      <c r="L2005" s="4" t="str">
        <f>VLOOKUP(A2005,'Customer Names'!$A$2:$B$2336,2,FALSE)</f>
        <v>Bruns</v>
      </c>
      <c r="M2005" s="4">
        <f>DATEDIF(E2005,$K$2,"y")</f>
        <v>51</v>
      </c>
      <c r="N2005" s="4">
        <f>VLOOKUP(A2005,'Medical Examinations'!$A$2:$B$2336,2,FALSE)</f>
        <v>18.73</v>
      </c>
      <c r="O2005" s="4">
        <f>VLOOKUP(A2005,'Medical Examinations'!$A$1:$J$2336,3,FALSE)</f>
        <v>10.64</v>
      </c>
      <c r="P2005" s="4" t="str">
        <f>VLOOKUP(A2005,'Medical Examinations'!$A$1:$J$2336,4,FALSE)</f>
        <v>No</v>
      </c>
      <c r="Q2005" s="4" t="str">
        <f>VLOOKUP(A2005,'Medical Examinations'!$A$1:$J$2336,5,FALSE)</f>
        <v>No</v>
      </c>
      <c r="R2005" s="4">
        <f>VLOOKUP(A2005,'Medical Examinations'!$A$1:$J$2336,7,FALSE)</f>
        <v>2</v>
      </c>
      <c r="S2005" s="4" t="str">
        <f>VLOOKUP(A2005,'Medical Examinations'!$A$1:$J$2336,6,FALSE)</f>
        <v>No</v>
      </c>
      <c r="T2005" s="4" t="str">
        <f>VLOOKUP(A2007,'Medical Examinations'!$A$1:$J$2336,8,FALSE)</f>
        <v>Yes</v>
      </c>
      <c r="U2005" s="4" t="str">
        <f>VLOOKUP(A2005,'Medical Examinations'!$A$1:$J$2336,9,FALSE)</f>
        <v>Normal Weight</v>
      </c>
      <c r="V2005" s="4" t="str">
        <f>VLOOKUP(A2005,'Medical Examinations'!$A$1:$J$2336,10,FALSE)</f>
        <v>Diabetes</v>
      </c>
      <c r="W2005" s="4"/>
      <c r="X2005" s="4"/>
    </row>
    <row r="2006" spans="1:24" ht="15.75" thickBot="1" x14ac:dyDescent="0.3">
      <c r="A2006" s="4" t="s">
        <v>2041</v>
      </c>
      <c r="B2006" s="5">
        <v>1998</v>
      </c>
      <c r="C2006" s="4" t="s">
        <v>18</v>
      </c>
      <c r="D2006" s="5">
        <v>20</v>
      </c>
      <c r="E2006" s="5" t="str">
        <f>CONCATENATE(D2006," ",C2006," ",B2006)</f>
        <v>20 Jun 1998</v>
      </c>
      <c r="F2006" s="4" t="str">
        <f>IF(M2006&lt;=30,"20-30",IF(M2006&lt;=40,"31-40",IF(M2006&lt;=50,"41-50","51+")))</f>
        <v>20-30</v>
      </c>
      <c r="G2006" s="19">
        <v>29760.6</v>
      </c>
      <c r="H2006" s="4" t="s">
        <v>16</v>
      </c>
      <c r="I2006" s="4" t="s">
        <v>11</v>
      </c>
      <c r="J2006" s="4" t="s">
        <v>42</v>
      </c>
      <c r="K2006" s="4"/>
      <c r="L2006" s="4" t="str">
        <f>VLOOKUP(A2006,'Customer Names'!$A$2:$B$2336,2,FALSE)</f>
        <v>Chatfield</v>
      </c>
      <c r="M2006" s="4">
        <f>DATEDIF(E2006,$K$2,"y")</f>
        <v>26</v>
      </c>
      <c r="N2006" s="4">
        <f>VLOOKUP(A2006,'Medical Examinations'!$A$2:$B$2336,2,FALSE)</f>
        <v>37.67</v>
      </c>
      <c r="O2006" s="4">
        <f>VLOOKUP(A2006,'Medical Examinations'!$A$1:$J$2336,3,FALSE)</f>
        <v>5.89</v>
      </c>
      <c r="P2006" s="4" t="str">
        <f>VLOOKUP(A2006,'Medical Examinations'!$A$1:$J$2336,4,FALSE)</f>
        <v>No</v>
      </c>
      <c r="Q2006" s="4" t="str">
        <f>VLOOKUP(A2006,'Medical Examinations'!$A$1:$J$2336,5,FALSE)</f>
        <v>No</v>
      </c>
      <c r="R2006" s="4">
        <f>VLOOKUP(A2006,'Medical Examinations'!$A$1:$J$2336,7,FALSE)</f>
        <v>1</v>
      </c>
      <c r="S2006" s="4" t="str">
        <f>VLOOKUP(A2006,'Medical Examinations'!$A$1:$J$2336,6,FALSE)</f>
        <v>No</v>
      </c>
      <c r="T2006" s="4" t="str">
        <f>VLOOKUP(A2008,'Medical Examinations'!$A$1:$J$2336,8,FALSE)</f>
        <v>Yes</v>
      </c>
      <c r="U2006" s="4" t="str">
        <f>VLOOKUP(A2006,'Medical Examinations'!$A$1:$J$2336,9,FALSE)</f>
        <v>Obesity</v>
      </c>
      <c r="V2006" s="4" t="str">
        <f>VLOOKUP(A2006,'Medical Examinations'!$A$1:$J$2336,10,FALSE)</f>
        <v>Prediabetes</v>
      </c>
      <c r="W2006" s="4"/>
      <c r="X2006" s="4"/>
    </row>
    <row r="2007" spans="1:24" ht="15.75" thickBot="1" x14ac:dyDescent="0.3">
      <c r="A2007" s="4" t="s">
        <v>2042</v>
      </c>
      <c r="B2007" s="5">
        <v>1981</v>
      </c>
      <c r="C2007" s="4" t="s">
        <v>34</v>
      </c>
      <c r="D2007" s="5">
        <v>13</v>
      </c>
      <c r="E2007" s="5" t="str">
        <f>CONCATENATE(D2007," ",C2007," ",B2007)</f>
        <v>13 Aug 1981</v>
      </c>
      <c r="F2007" s="4" t="str">
        <f>IF(M2007&lt;=30,"20-30",IF(M2007&lt;=40,"31-40",IF(M2007&lt;=50,"41-50","51+")))</f>
        <v>41-50</v>
      </c>
      <c r="G2007" s="19">
        <v>29816.639999999999</v>
      </c>
      <c r="H2007" s="4" t="s">
        <v>16</v>
      </c>
      <c r="I2007" s="4" t="s">
        <v>11</v>
      </c>
      <c r="J2007" s="4" t="s">
        <v>42</v>
      </c>
      <c r="K2007" s="4"/>
      <c r="L2007" s="4" t="str">
        <f>VLOOKUP(A2007,'Customer Names'!$A$2:$B$2336,2,FALSE)</f>
        <v>Zhang</v>
      </c>
      <c r="M2007" s="4">
        <f>DATEDIF(E2007,$K$2,"y")</f>
        <v>43</v>
      </c>
      <c r="N2007" s="4">
        <f>VLOOKUP(A2007,'Medical Examinations'!$A$2:$B$2336,2,FALSE)</f>
        <v>23.56</v>
      </c>
      <c r="O2007" s="4">
        <f>VLOOKUP(A2007,'Medical Examinations'!$A$1:$J$2336,3,FALSE)</f>
        <v>11.74</v>
      </c>
      <c r="P2007" s="4" t="str">
        <f>VLOOKUP(A2007,'Medical Examinations'!$A$1:$J$2336,4,FALSE)</f>
        <v>Yes</v>
      </c>
      <c r="Q2007" s="4" t="str">
        <f>VLOOKUP(A2007,'Medical Examinations'!$A$1:$J$2336,5,FALSE)</f>
        <v>No</v>
      </c>
      <c r="R2007" s="4">
        <f>VLOOKUP(A2007,'Medical Examinations'!$A$1:$J$2336,7,FALSE)</f>
        <v>0</v>
      </c>
      <c r="S2007" s="4" t="str">
        <f>VLOOKUP(A2007,'Medical Examinations'!$A$1:$J$2336,6,FALSE)</f>
        <v>No</v>
      </c>
      <c r="T2007" s="4" t="str">
        <f>VLOOKUP(A2009,'Medical Examinations'!$A$1:$J$2336,8,FALSE)</f>
        <v>Yes</v>
      </c>
      <c r="U2007" s="4" t="str">
        <f>VLOOKUP(A2007,'Medical Examinations'!$A$1:$J$2336,9,FALSE)</f>
        <v>Normal Weight</v>
      </c>
      <c r="V2007" s="4" t="str">
        <f>VLOOKUP(A2007,'Medical Examinations'!$A$1:$J$2336,10,FALSE)</f>
        <v>Diabetes</v>
      </c>
      <c r="W2007" s="4"/>
      <c r="X2007" s="4"/>
    </row>
    <row r="2008" spans="1:24" ht="15.75" thickBot="1" x14ac:dyDescent="0.3">
      <c r="A2008" s="4" t="s">
        <v>2043</v>
      </c>
      <c r="B2008" s="5">
        <v>1982</v>
      </c>
      <c r="C2008" s="4" t="s">
        <v>36</v>
      </c>
      <c r="D2008" s="5">
        <v>29</v>
      </c>
      <c r="E2008" s="5" t="str">
        <f>CONCATENATE(D2008," ",C2008," ",B2008)</f>
        <v>29 Oct 1982</v>
      </c>
      <c r="F2008" s="4" t="str">
        <f>IF(M2008&lt;=30,"20-30",IF(M2008&lt;=40,"31-40",IF(M2008&lt;=50,"41-50","51+")))</f>
        <v>41-50</v>
      </c>
      <c r="G2008" s="19">
        <v>29818.76</v>
      </c>
      <c r="H2008" s="4" t="s">
        <v>16</v>
      </c>
      <c r="I2008" s="4" t="s">
        <v>16</v>
      </c>
      <c r="J2008" s="4" t="s">
        <v>23</v>
      </c>
      <c r="K2008" s="4"/>
      <c r="L2008" s="4" t="str">
        <f>VLOOKUP(A2008,'Customer Names'!$A$2:$B$2336,2,FALSE)</f>
        <v>Sallade</v>
      </c>
      <c r="M2008" s="4">
        <f>DATEDIF(E2008,$K$2,"y")</f>
        <v>42</v>
      </c>
      <c r="N2008" s="4">
        <f>VLOOKUP(A2008,'Medical Examinations'!$A$2:$B$2336,2,FALSE)</f>
        <v>19.73</v>
      </c>
      <c r="O2008" s="4">
        <f>VLOOKUP(A2008,'Medical Examinations'!$A$1:$J$2336,3,FALSE)</f>
        <v>4.3600000000000003</v>
      </c>
      <c r="P2008" s="4" t="str">
        <f>VLOOKUP(A2008,'Medical Examinations'!$A$1:$J$2336,4,FALSE)</f>
        <v>No</v>
      </c>
      <c r="Q2008" s="4" t="str">
        <f>VLOOKUP(A2008,'Medical Examinations'!$A$1:$J$2336,5,FALSE)</f>
        <v>No</v>
      </c>
      <c r="R2008" s="4">
        <f>VLOOKUP(A2008,'Medical Examinations'!$A$1:$J$2336,7,FALSE)</f>
        <v>0</v>
      </c>
      <c r="S2008" s="4" t="str">
        <f>VLOOKUP(A2008,'Medical Examinations'!$A$1:$J$2336,6,FALSE)</f>
        <v>No</v>
      </c>
      <c r="T2008" s="4" t="str">
        <f>VLOOKUP(A2010,'Medical Examinations'!$A$1:$J$2336,8,FALSE)</f>
        <v>Yes</v>
      </c>
      <c r="U2008" s="4" t="str">
        <f>VLOOKUP(A2008,'Medical Examinations'!$A$1:$J$2336,9,FALSE)</f>
        <v>Normal Weight</v>
      </c>
      <c r="V2008" s="4" t="str">
        <f>VLOOKUP(A2008,'Medical Examinations'!$A$1:$J$2336,10,FALSE)</f>
        <v>Normal</v>
      </c>
      <c r="W2008" s="4"/>
      <c r="X2008" s="4"/>
    </row>
    <row r="2009" spans="1:24" ht="15.75" thickBot="1" x14ac:dyDescent="0.3">
      <c r="A2009" s="4" t="s">
        <v>2044</v>
      </c>
      <c r="B2009" s="5">
        <v>1989</v>
      </c>
      <c r="C2009" s="4" t="s">
        <v>30</v>
      </c>
      <c r="D2009" s="5">
        <v>30</v>
      </c>
      <c r="E2009" s="5" t="str">
        <f>CONCATENATE(D2009," ",C2009," ",B2009)</f>
        <v>30 Dec 1989</v>
      </c>
      <c r="F2009" s="4" t="str">
        <f>IF(M2009&lt;=30,"20-30",IF(M2009&lt;=40,"31-40",IF(M2009&lt;=50,"41-50","51+")))</f>
        <v>31-40</v>
      </c>
      <c r="G2009" s="19">
        <v>29852.48</v>
      </c>
      <c r="H2009" s="4" t="s">
        <v>16</v>
      </c>
      <c r="I2009" s="4" t="s">
        <v>12</v>
      </c>
      <c r="J2009" s="4" t="s">
        <v>42</v>
      </c>
      <c r="K2009" s="4"/>
      <c r="L2009" s="4" t="str">
        <f>VLOOKUP(A2009,'Customer Names'!$A$2:$B$2336,2,FALSE)</f>
        <v>Diamond</v>
      </c>
      <c r="M2009" s="4">
        <f>DATEDIF(E2009,$K$2,"y")</f>
        <v>35</v>
      </c>
      <c r="N2009" s="4">
        <f>VLOOKUP(A2009,'Medical Examinations'!$A$2:$B$2336,2,FALSE)</f>
        <v>26.92</v>
      </c>
      <c r="O2009" s="4">
        <f>VLOOKUP(A2009,'Medical Examinations'!$A$1:$J$2336,3,FALSE)</f>
        <v>6.09</v>
      </c>
      <c r="P2009" s="4" t="str">
        <f>VLOOKUP(A2009,'Medical Examinations'!$A$1:$J$2336,4,FALSE)</f>
        <v>No</v>
      </c>
      <c r="Q2009" s="4" t="str">
        <f>VLOOKUP(A2009,'Medical Examinations'!$A$1:$J$2336,5,FALSE)</f>
        <v>No</v>
      </c>
      <c r="R2009" s="4">
        <f>VLOOKUP(A2009,'Medical Examinations'!$A$1:$J$2336,7,FALSE)</f>
        <v>0</v>
      </c>
      <c r="S2009" s="4" t="str">
        <f>VLOOKUP(A2009,'Medical Examinations'!$A$1:$J$2336,6,FALSE)</f>
        <v>No</v>
      </c>
      <c r="T2009" s="4" t="str">
        <f>VLOOKUP(A2011,'Medical Examinations'!$A$1:$J$2336,8,FALSE)</f>
        <v>Yes</v>
      </c>
      <c r="U2009" s="4" t="str">
        <f>VLOOKUP(A2009,'Medical Examinations'!$A$1:$J$2336,9,FALSE)</f>
        <v>Overweight</v>
      </c>
      <c r="V2009" s="4" t="str">
        <f>VLOOKUP(A2009,'Medical Examinations'!$A$1:$J$2336,10,FALSE)</f>
        <v>Prediabetes</v>
      </c>
      <c r="W2009" s="4"/>
      <c r="X2009" s="4"/>
    </row>
    <row r="2010" spans="1:24" ht="15.75" thickBot="1" x14ac:dyDescent="0.3">
      <c r="A2010" s="4" t="s">
        <v>2045</v>
      </c>
      <c r="B2010" s="5">
        <v>1975</v>
      </c>
      <c r="C2010" s="4" t="s">
        <v>34</v>
      </c>
      <c r="D2010" s="5">
        <v>19</v>
      </c>
      <c r="E2010" s="5" t="str">
        <f>CONCATENATE(D2010," ",C2010," ",B2010)</f>
        <v>19 Aug 1975</v>
      </c>
      <c r="F2010" s="4" t="str">
        <f>IF(M2010&lt;=30,"20-30",IF(M2010&lt;=40,"31-40",IF(M2010&lt;=50,"41-50","51+")))</f>
        <v>41-50</v>
      </c>
      <c r="G2010" s="19">
        <v>29899.25</v>
      </c>
      <c r="H2010" s="4" t="s">
        <v>16</v>
      </c>
      <c r="I2010" s="4" t="s">
        <v>12</v>
      </c>
      <c r="J2010" s="4" t="s">
        <v>42</v>
      </c>
      <c r="K2010" s="4"/>
      <c r="L2010" s="4" t="str">
        <f>VLOOKUP(A2010,'Customer Names'!$A$2:$B$2336,2,FALSE)</f>
        <v>Podgurski</v>
      </c>
      <c r="M2010" s="4">
        <f>DATEDIF(E2010,$K$2,"y")</f>
        <v>49</v>
      </c>
      <c r="N2010" s="4">
        <f>VLOOKUP(A2010,'Medical Examinations'!$A$2:$B$2336,2,FALSE)</f>
        <v>19.260000000000002</v>
      </c>
      <c r="O2010" s="4">
        <f>VLOOKUP(A2010,'Medical Examinations'!$A$1:$J$2336,3,FALSE)</f>
        <v>8.9600000000000009</v>
      </c>
      <c r="P2010" s="4" t="str">
        <f>VLOOKUP(A2010,'Medical Examinations'!$A$1:$J$2336,4,FALSE)</f>
        <v>Yes</v>
      </c>
      <c r="Q2010" s="4" t="str">
        <f>VLOOKUP(A2010,'Medical Examinations'!$A$1:$J$2336,5,FALSE)</f>
        <v>No</v>
      </c>
      <c r="R2010" s="4">
        <f>VLOOKUP(A2010,'Medical Examinations'!$A$1:$J$2336,7,FALSE)</f>
        <v>1</v>
      </c>
      <c r="S2010" s="4" t="str">
        <f>VLOOKUP(A2010,'Medical Examinations'!$A$1:$J$2336,6,FALSE)</f>
        <v>No</v>
      </c>
      <c r="T2010" s="4" t="str">
        <f>VLOOKUP(A2012,'Medical Examinations'!$A$1:$J$2336,8,FALSE)</f>
        <v>Yes</v>
      </c>
      <c r="U2010" s="4" t="str">
        <f>VLOOKUP(A2010,'Medical Examinations'!$A$1:$J$2336,9,FALSE)</f>
        <v>Normal Weight</v>
      </c>
      <c r="V2010" s="4" t="str">
        <f>VLOOKUP(A2010,'Medical Examinations'!$A$1:$J$2336,10,FALSE)</f>
        <v>Diabetes</v>
      </c>
      <c r="W2010" s="4"/>
      <c r="X2010" s="4"/>
    </row>
    <row r="2011" spans="1:24" ht="15.75" thickBot="1" x14ac:dyDescent="0.3">
      <c r="A2011" s="4" t="s">
        <v>2046</v>
      </c>
      <c r="B2011" s="5">
        <v>1988</v>
      </c>
      <c r="C2011" s="4" t="s">
        <v>30</v>
      </c>
      <c r="D2011" s="5">
        <v>30</v>
      </c>
      <c r="E2011" s="5" t="str">
        <f>CONCATENATE(D2011," ",C2011," ",B2011)</f>
        <v>30 Dec 1988</v>
      </c>
      <c r="F2011" s="4" t="str">
        <f>IF(M2011&lt;=30,"20-30",IF(M2011&lt;=40,"31-40",IF(M2011&lt;=50,"41-50","51+")))</f>
        <v>31-40</v>
      </c>
      <c r="G2011" s="19">
        <v>29929.56</v>
      </c>
      <c r="H2011" s="4" t="s">
        <v>16</v>
      </c>
      <c r="I2011" s="4" t="s">
        <v>16</v>
      </c>
      <c r="J2011" s="4" t="s">
        <v>42</v>
      </c>
      <c r="K2011" s="4"/>
      <c r="L2011" s="4" t="str">
        <f>VLOOKUP(A2011,'Customer Names'!$A$2:$B$2336,2,FALSE)</f>
        <v>Potere</v>
      </c>
      <c r="M2011" s="4">
        <f>DATEDIF(E2011,$K$2,"y")</f>
        <v>36</v>
      </c>
      <c r="N2011" s="4">
        <f>VLOOKUP(A2011,'Medical Examinations'!$A$2:$B$2336,2,FALSE)</f>
        <v>26.39</v>
      </c>
      <c r="O2011" s="4">
        <f>VLOOKUP(A2011,'Medical Examinations'!$A$1:$J$2336,3,FALSE)</f>
        <v>4.58</v>
      </c>
      <c r="P2011" s="4" t="str">
        <f>VLOOKUP(A2011,'Medical Examinations'!$A$1:$J$2336,4,FALSE)</f>
        <v>Yes</v>
      </c>
      <c r="Q2011" s="4" t="str">
        <f>VLOOKUP(A2011,'Medical Examinations'!$A$1:$J$2336,5,FALSE)</f>
        <v>No</v>
      </c>
      <c r="R2011" s="4">
        <f>VLOOKUP(A2011,'Medical Examinations'!$A$1:$J$2336,7,FALSE)</f>
        <v>1</v>
      </c>
      <c r="S2011" s="4" t="str">
        <f>VLOOKUP(A2011,'Medical Examinations'!$A$1:$J$2336,6,FALSE)</f>
        <v>No</v>
      </c>
      <c r="T2011" s="4" t="str">
        <f>VLOOKUP(A2013,'Medical Examinations'!$A$1:$J$2336,8,FALSE)</f>
        <v>Yes</v>
      </c>
      <c r="U2011" s="4" t="str">
        <f>VLOOKUP(A2011,'Medical Examinations'!$A$1:$J$2336,9,FALSE)</f>
        <v>Overweight</v>
      </c>
      <c r="V2011" s="4" t="str">
        <f>VLOOKUP(A2011,'Medical Examinations'!$A$1:$J$2336,10,FALSE)</f>
        <v>Normal</v>
      </c>
      <c r="W2011" s="4"/>
      <c r="X2011" s="4"/>
    </row>
    <row r="2012" spans="1:24" ht="15.75" thickBot="1" x14ac:dyDescent="0.3">
      <c r="A2012" s="4" t="s">
        <v>2047</v>
      </c>
      <c r="B2012" s="5">
        <v>1976</v>
      </c>
      <c r="C2012" s="4" t="s">
        <v>18</v>
      </c>
      <c r="D2012" s="5">
        <v>12</v>
      </c>
      <c r="E2012" s="5" t="str">
        <f>CONCATENATE(D2012," ",C2012," ",B2012)</f>
        <v>12 Jun 1976</v>
      </c>
      <c r="F2012" s="4" t="str">
        <f>IF(M2012&lt;=30,"20-30",IF(M2012&lt;=40,"31-40",IF(M2012&lt;=50,"41-50","51+")))</f>
        <v>41-50</v>
      </c>
      <c r="G2012" s="19">
        <v>29933.75</v>
      </c>
      <c r="H2012" s="4" t="s">
        <v>16</v>
      </c>
      <c r="I2012" s="4" t="s">
        <v>16</v>
      </c>
      <c r="J2012" s="4" t="s">
        <v>42</v>
      </c>
      <c r="K2012" s="4"/>
      <c r="L2012" s="4" t="str">
        <f>VLOOKUP(A2012,'Customer Names'!$A$2:$B$2336,2,FALSE)</f>
        <v>Roy</v>
      </c>
      <c r="M2012" s="4">
        <f>DATEDIF(E2012,$K$2,"y")</f>
        <v>48</v>
      </c>
      <c r="N2012" s="4">
        <f>VLOOKUP(A2012,'Medical Examinations'!$A$2:$B$2336,2,FALSE)</f>
        <v>18.329999999999998</v>
      </c>
      <c r="O2012" s="4">
        <f>VLOOKUP(A2012,'Medical Examinations'!$A$1:$J$2336,3,FALSE)</f>
        <v>5.57</v>
      </c>
      <c r="P2012" s="4" t="str">
        <f>VLOOKUP(A2012,'Medical Examinations'!$A$1:$J$2336,4,FALSE)</f>
        <v>Yes</v>
      </c>
      <c r="Q2012" s="4" t="str">
        <f>VLOOKUP(A2012,'Medical Examinations'!$A$1:$J$2336,5,FALSE)</f>
        <v>No</v>
      </c>
      <c r="R2012" s="4">
        <f>VLOOKUP(A2012,'Medical Examinations'!$A$1:$J$2336,7,FALSE)</f>
        <v>0</v>
      </c>
      <c r="S2012" s="4" t="str">
        <f>VLOOKUP(A2012,'Medical Examinations'!$A$1:$J$2336,6,FALSE)</f>
        <v>No</v>
      </c>
      <c r="T2012" s="4" t="str">
        <f>VLOOKUP(A2014,'Medical Examinations'!$A$1:$J$2336,8,FALSE)</f>
        <v>Yes</v>
      </c>
      <c r="U2012" s="4" t="str">
        <f>VLOOKUP(A2012,'Medical Examinations'!$A$1:$J$2336,9,FALSE)</f>
        <v>Underweight</v>
      </c>
      <c r="V2012" s="4" t="str">
        <f>VLOOKUP(A2012,'Medical Examinations'!$A$1:$J$2336,10,FALSE)</f>
        <v>Normal</v>
      </c>
      <c r="W2012" s="4"/>
      <c r="X2012" s="4"/>
    </row>
    <row r="2013" spans="1:24" ht="15.75" thickBot="1" x14ac:dyDescent="0.3">
      <c r="A2013" s="4" t="s">
        <v>2048</v>
      </c>
      <c r="B2013" s="5">
        <v>1991</v>
      </c>
      <c r="C2013" s="4" t="s">
        <v>36</v>
      </c>
      <c r="D2013" s="5">
        <v>5</v>
      </c>
      <c r="E2013" s="5" t="str">
        <f>CONCATENATE(D2013," ",C2013," ",B2013)</f>
        <v>5 Oct 1991</v>
      </c>
      <c r="F2013" s="4" t="str">
        <f>IF(M2013&lt;=30,"20-30",IF(M2013&lt;=40,"31-40",IF(M2013&lt;=50,"41-50","51+")))</f>
        <v>31-40</v>
      </c>
      <c r="G2013" s="19">
        <v>29969.67</v>
      </c>
      <c r="H2013" s="4" t="s">
        <v>16</v>
      </c>
      <c r="I2013" s="4" t="s">
        <v>16</v>
      </c>
      <c r="J2013" s="4" t="s">
        <v>42</v>
      </c>
      <c r="K2013" s="4"/>
      <c r="L2013" s="4" t="str">
        <f>VLOOKUP(A2013,'Customer Names'!$A$2:$B$2336,2,FALSE)</f>
        <v>Stange</v>
      </c>
      <c r="M2013" s="4">
        <f>DATEDIF(E2013,$K$2,"y")</f>
        <v>33</v>
      </c>
      <c r="N2013" s="4">
        <f>VLOOKUP(A2013,'Medical Examinations'!$A$2:$B$2336,2,FALSE)</f>
        <v>28.78</v>
      </c>
      <c r="O2013" s="4">
        <f>VLOOKUP(A2013,'Medical Examinations'!$A$1:$J$2336,3,FALSE)</f>
        <v>5.68</v>
      </c>
      <c r="P2013" s="4" t="str">
        <f>VLOOKUP(A2013,'Medical Examinations'!$A$1:$J$2336,4,FALSE)</f>
        <v>No</v>
      </c>
      <c r="Q2013" s="4" t="str">
        <f>VLOOKUP(A2013,'Medical Examinations'!$A$1:$J$2336,5,FALSE)</f>
        <v>No</v>
      </c>
      <c r="R2013" s="4">
        <f>VLOOKUP(A2013,'Medical Examinations'!$A$1:$J$2336,7,FALSE)</f>
        <v>0</v>
      </c>
      <c r="S2013" s="4" t="str">
        <f>VLOOKUP(A2013,'Medical Examinations'!$A$1:$J$2336,6,FALSE)</f>
        <v>No</v>
      </c>
      <c r="T2013" s="4" t="str">
        <f>VLOOKUP(A2015,'Medical Examinations'!$A$1:$J$2336,8,FALSE)</f>
        <v>No</v>
      </c>
      <c r="U2013" s="4" t="str">
        <f>VLOOKUP(A2013,'Medical Examinations'!$A$1:$J$2336,9,FALSE)</f>
        <v>Overweight</v>
      </c>
      <c r="V2013" s="4" t="str">
        <f>VLOOKUP(A2013,'Medical Examinations'!$A$1:$J$2336,10,FALSE)</f>
        <v>Normal</v>
      </c>
      <c r="W2013" s="4"/>
      <c r="X2013" s="4"/>
    </row>
    <row r="2014" spans="1:24" ht="15.75" thickBot="1" x14ac:dyDescent="0.3">
      <c r="A2014" s="4" t="s">
        <v>2049</v>
      </c>
      <c r="B2014" s="5">
        <v>1981</v>
      </c>
      <c r="C2014" s="4" t="s">
        <v>34</v>
      </c>
      <c r="D2014" s="5">
        <v>4</v>
      </c>
      <c r="E2014" s="5" t="str">
        <f>CONCATENATE(D2014," ",C2014," ",B2014)</f>
        <v>4 Aug 1981</v>
      </c>
      <c r="F2014" s="4" t="str">
        <f>IF(M2014&lt;=30,"20-30",IF(M2014&lt;=40,"31-40",IF(M2014&lt;=50,"41-50","51+")))</f>
        <v>41-50</v>
      </c>
      <c r="G2014" s="19">
        <v>30026.87</v>
      </c>
      <c r="H2014" s="4" t="s">
        <v>11</v>
      </c>
      <c r="I2014" s="4" t="s">
        <v>12</v>
      </c>
      <c r="J2014" s="4" t="s">
        <v>23</v>
      </c>
      <c r="K2014" s="4"/>
      <c r="L2014" s="4" t="str">
        <f>VLOOKUP(A2014,'Customer Names'!$A$2:$B$2336,2,FALSE)</f>
        <v>Walker</v>
      </c>
      <c r="M2014" s="4">
        <f>DATEDIF(E2014,$K$2,"y")</f>
        <v>43</v>
      </c>
      <c r="N2014" s="4">
        <f>VLOOKUP(A2014,'Medical Examinations'!$A$2:$B$2336,2,FALSE)</f>
        <v>22.39</v>
      </c>
      <c r="O2014" s="4">
        <f>VLOOKUP(A2014,'Medical Examinations'!$A$1:$J$2336,3,FALSE)</f>
        <v>9.5299999999999994</v>
      </c>
      <c r="P2014" s="4" t="str">
        <f>VLOOKUP(A2014,'Medical Examinations'!$A$1:$J$2336,4,FALSE)</f>
        <v>Yes</v>
      </c>
      <c r="Q2014" s="4" t="str">
        <f>VLOOKUP(A2014,'Medical Examinations'!$A$1:$J$2336,5,FALSE)</f>
        <v>No</v>
      </c>
      <c r="R2014" s="4">
        <f>VLOOKUP(A2014,'Medical Examinations'!$A$1:$J$2336,7,FALSE)</f>
        <v>0</v>
      </c>
      <c r="S2014" s="4" t="str">
        <f>VLOOKUP(A2014,'Medical Examinations'!$A$1:$J$2336,6,FALSE)</f>
        <v>No</v>
      </c>
      <c r="T2014" s="4" t="str">
        <f>VLOOKUP(A2016,'Medical Examinations'!$A$1:$J$2336,8,FALSE)</f>
        <v>Yes</v>
      </c>
      <c r="U2014" s="4" t="str">
        <f>VLOOKUP(A2014,'Medical Examinations'!$A$1:$J$2336,9,FALSE)</f>
        <v>Normal Weight</v>
      </c>
      <c r="V2014" s="4" t="str">
        <f>VLOOKUP(A2014,'Medical Examinations'!$A$1:$J$2336,10,FALSE)</f>
        <v>Diabetes</v>
      </c>
      <c r="W2014" s="4"/>
      <c r="X2014" s="4"/>
    </row>
    <row r="2015" spans="1:24" ht="15.75" thickBot="1" x14ac:dyDescent="0.3">
      <c r="A2015" s="4" t="s">
        <v>2050</v>
      </c>
      <c r="B2015" s="5">
        <v>1967</v>
      </c>
      <c r="C2015" s="4" t="s">
        <v>18</v>
      </c>
      <c r="D2015" s="5">
        <v>16</v>
      </c>
      <c r="E2015" s="5" t="str">
        <f>CONCATENATE(D2015," ",C2015," ",B2015)</f>
        <v>16 Jun 1967</v>
      </c>
      <c r="F2015" s="4" t="str">
        <f>IF(M2015&lt;=30,"20-30",IF(M2015&lt;=40,"31-40",IF(M2015&lt;=50,"41-50","51+")))</f>
        <v>51+</v>
      </c>
      <c r="G2015" s="19">
        <v>30063.58</v>
      </c>
      <c r="H2015" s="4" t="s">
        <v>16</v>
      </c>
      <c r="I2015" s="4" t="s">
        <v>16</v>
      </c>
      <c r="J2015" s="4" t="s">
        <v>23</v>
      </c>
      <c r="K2015" s="4"/>
      <c r="L2015" s="4" t="str">
        <f>VLOOKUP(A2015,'Customer Names'!$A$2:$B$2336,2,FALSE)</f>
        <v>Schuler</v>
      </c>
      <c r="M2015" s="4">
        <f>DATEDIF(E2015,$K$2,"y")</f>
        <v>57</v>
      </c>
      <c r="N2015" s="4">
        <f>VLOOKUP(A2015,'Medical Examinations'!$A$2:$B$2336,2,FALSE)</f>
        <v>37.715000000000003</v>
      </c>
      <c r="O2015" s="4">
        <f>VLOOKUP(A2015,'Medical Examinations'!$A$1:$J$2336,3,FALSE)</f>
        <v>10.86</v>
      </c>
      <c r="P2015" s="4" t="str">
        <f>VLOOKUP(A2015,'Medical Examinations'!$A$1:$J$2336,4,FALSE)</f>
        <v>Yes</v>
      </c>
      <c r="Q2015" s="4" t="str">
        <f>VLOOKUP(A2015,'Medical Examinations'!$A$1:$J$2336,5,FALSE)</f>
        <v>No</v>
      </c>
      <c r="R2015" s="4">
        <f>VLOOKUP(A2015,'Medical Examinations'!$A$1:$J$2336,7,FALSE)</f>
        <v>0</v>
      </c>
      <c r="S2015" s="4" t="str">
        <f>VLOOKUP(A2015,'Medical Examinations'!$A$1:$J$2336,6,FALSE)</f>
        <v>No</v>
      </c>
      <c r="T2015" s="4" t="str">
        <f>VLOOKUP(A2017,'Medical Examinations'!$A$1:$J$2336,8,FALSE)</f>
        <v>Yes</v>
      </c>
      <c r="U2015" s="4" t="str">
        <f>VLOOKUP(A2015,'Medical Examinations'!$A$1:$J$2336,9,FALSE)</f>
        <v>Obesity</v>
      </c>
      <c r="V2015" s="4" t="str">
        <f>VLOOKUP(A2015,'Medical Examinations'!$A$1:$J$2336,10,FALSE)</f>
        <v>Diabetes</v>
      </c>
      <c r="W2015" s="4"/>
      <c r="X2015" s="4"/>
    </row>
    <row r="2016" spans="1:24" ht="15.75" thickBot="1" x14ac:dyDescent="0.3">
      <c r="A2016" s="4" t="s">
        <v>2051</v>
      </c>
      <c r="B2016" s="5">
        <v>1979</v>
      </c>
      <c r="C2016" s="4" t="s">
        <v>20</v>
      </c>
      <c r="D2016" s="5">
        <v>2</v>
      </c>
      <c r="E2016" s="5" t="str">
        <f>CONCATENATE(D2016," ",C2016," ",B2016)</f>
        <v>2 Sep 1979</v>
      </c>
      <c r="F2016" s="4" t="str">
        <f>IF(M2016&lt;=30,"20-30",IF(M2016&lt;=40,"31-40",IF(M2016&lt;=50,"41-50","51+")))</f>
        <v>41-50</v>
      </c>
      <c r="G2016" s="19">
        <v>30095.97</v>
      </c>
      <c r="H2016" s="4" t="s">
        <v>11</v>
      </c>
      <c r="I2016" s="4" t="s">
        <v>12</v>
      </c>
      <c r="J2016" s="4" t="s">
        <v>42</v>
      </c>
      <c r="K2016" s="4"/>
      <c r="L2016" s="4" t="str">
        <f>VLOOKUP(A2016,'Customer Names'!$A$2:$B$2336,2,FALSE)</f>
        <v>Penrose</v>
      </c>
      <c r="M2016" s="4">
        <f>DATEDIF(E2016,$K$2,"y")</f>
        <v>45</v>
      </c>
      <c r="N2016" s="4">
        <f>VLOOKUP(A2016,'Medical Examinations'!$A$2:$B$2336,2,FALSE)</f>
        <v>21.08</v>
      </c>
      <c r="O2016" s="4">
        <f>VLOOKUP(A2016,'Medical Examinations'!$A$1:$J$2336,3,FALSE)</f>
        <v>4.83</v>
      </c>
      <c r="P2016" s="4" t="str">
        <f>VLOOKUP(A2016,'Medical Examinations'!$A$1:$J$2336,4,FALSE)</f>
        <v>No</v>
      </c>
      <c r="Q2016" s="4" t="str">
        <f>VLOOKUP(A2016,'Medical Examinations'!$A$1:$J$2336,5,FALSE)</f>
        <v>No</v>
      </c>
      <c r="R2016" s="4">
        <f>VLOOKUP(A2016,'Medical Examinations'!$A$1:$J$2336,7,FALSE)</f>
        <v>1</v>
      </c>
      <c r="S2016" s="4" t="str">
        <f>VLOOKUP(A2016,'Medical Examinations'!$A$1:$J$2336,6,FALSE)</f>
        <v>Yes</v>
      </c>
      <c r="T2016" s="4" t="str">
        <f>VLOOKUP(A2018,'Medical Examinations'!$A$1:$J$2336,8,FALSE)</f>
        <v>No</v>
      </c>
      <c r="U2016" s="4" t="str">
        <f>VLOOKUP(A2016,'Medical Examinations'!$A$1:$J$2336,9,FALSE)</f>
        <v>Normal Weight</v>
      </c>
      <c r="V2016" s="4" t="str">
        <f>VLOOKUP(A2016,'Medical Examinations'!$A$1:$J$2336,10,FALSE)</f>
        <v>Normal</v>
      </c>
      <c r="W2016" s="4"/>
      <c r="X2016" s="4"/>
    </row>
    <row r="2017" spans="1:24" ht="15.75" thickBot="1" x14ac:dyDescent="0.3">
      <c r="A2017" s="4" t="s">
        <v>2052</v>
      </c>
      <c r="B2017" s="5">
        <v>1971</v>
      </c>
      <c r="C2017" s="4" t="s">
        <v>30</v>
      </c>
      <c r="D2017" s="5">
        <v>25</v>
      </c>
      <c r="E2017" s="5" t="str">
        <f>CONCATENATE(D2017," ",C2017," ",B2017)</f>
        <v>25 Dec 1971</v>
      </c>
      <c r="F2017" s="4" t="str">
        <f>IF(M2017&lt;=30,"20-30",IF(M2017&lt;=40,"31-40",IF(M2017&lt;=50,"41-50","51+")))</f>
        <v>51+</v>
      </c>
      <c r="G2017" s="19">
        <v>30134.75</v>
      </c>
      <c r="H2017" s="4" t="s">
        <v>11</v>
      </c>
      <c r="I2017" s="4" t="s">
        <v>12</v>
      </c>
      <c r="J2017" s="4" t="s">
        <v>42</v>
      </c>
      <c r="K2017" s="4"/>
      <c r="L2017" s="4" t="str">
        <f>VLOOKUP(A2017,'Customer Names'!$A$2:$B$2336,2,FALSE)</f>
        <v>Siegel</v>
      </c>
      <c r="M2017" s="4">
        <f>DATEDIF(E2017,$K$2,"y")</f>
        <v>53</v>
      </c>
      <c r="N2017" s="4">
        <f>VLOOKUP(A2017,'Medical Examinations'!$A$2:$B$2336,2,FALSE)</f>
        <v>17.940000000000001</v>
      </c>
      <c r="O2017" s="4">
        <f>VLOOKUP(A2017,'Medical Examinations'!$A$1:$J$2336,3,FALSE)</f>
        <v>9.77</v>
      </c>
      <c r="P2017" s="4" t="str">
        <f>VLOOKUP(A2017,'Medical Examinations'!$A$1:$J$2336,4,FALSE)</f>
        <v>No</v>
      </c>
      <c r="Q2017" s="4" t="str">
        <f>VLOOKUP(A2017,'Medical Examinations'!$A$1:$J$2336,5,FALSE)</f>
        <v>No</v>
      </c>
      <c r="R2017" s="4">
        <f>VLOOKUP(A2017,'Medical Examinations'!$A$1:$J$2336,7,FALSE)</f>
        <v>0</v>
      </c>
      <c r="S2017" s="4" t="str">
        <f>VLOOKUP(A2017,'Medical Examinations'!$A$1:$J$2336,6,FALSE)</f>
        <v>No</v>
      </c>
      <c r="T2017" s="4" t="str">
        <f>VLOOKUP(A2019,'Medical Examinations'!$A$1:$J$2336,8,FALSE)</f>
        <v>Yes</v>
      </c>
      <c r="U2017" s="4" t="str">
        <f>VLOOKUP(A2017,'Medical Examinations'!$A$1:$J$2336,9,FALSE)</f>
        <v>Underweight</v>
      </c>
      <c r="V2017" s="4" t="str">
        <f>VLOOKUP(A2017,'Medical Examinations'!$A$1:$J$2336,10,FALSE)</f>
        <v>Diabetes</v>
      </c>
      <c r="W2017" s="4"/>
      <c r="X2017" s="4"/>
    </row>
    <row r="2018" spans="1:24" ht="15.75" thickBot="1" x14ac:dyDescent="0.3">
      <c r="A2018" s="4" t="s">
        <v>2053</v>
      </c>
      <c r="B2018" s="5">
        <v>1958</v>
      </c>
      <c r="C2018" s="4" t="s">
        <v>34</v>
      </c>
      <c r="D2018" s="5">
        <v>11</v>
      </c>
      <c r="E2018" s="5" t="str">
        <f>CONCATENATE(D2018," ",C2018," ",B2018)</f>
        <v>11 Aug 1958</v>
      </c>
      <c r="F2018" s="4" t="str">
        <f>IF(M2018&lt;=30,"20-30",IF(M2018&lt;=40,"31-40",IF(M2018&lt;=50,"41-50","51+")))</f>
        <v>51+</v>
      </c>
      <c r="G2018" s="19">
        <v>30166.62</v>
      </c>
      <c r="H2018" s="4" t="s">
        <v>16</v>
      </c>
      <c r="I2018" s="4" t="s">
        <v>12</v>
      </c>
      <c r="J2018" s="4" t="s">
        <v>23</v>
      </c>
      <c r="K2018" s="4"/>
      <c r="L2018" s="4" t="str">
        <f>VLOOKUP(A2018,'Customer Names'!$A$2:$B$2336,2,FALSE)</f>
        <v>Ayr</v>
      </c>
      <c r="M2018" s="4">
        <f>DATEDIF(E2018,$K$2,"y")</f>
        <v>66</v>
      </c>
      <c r="N2018" s="4">
        <f>VLOOKUP(A2018,'Medical Examinations'!$A$2:$B$2336,2,FALSE)</f>
        <v>24.7</v>
      </c>
      <c r="O2018" s="4">
        <f>VLOOKUP(A2018,'Medical Examinations'!$A$1:$J$2336,3,FALSE)</f>
        <v>10.25</v>
      </c>
      <c r="P2018" s="4" t="str">
        <f>VLOOKUP(A2018,'Medical Examinations'!$A$1:$J$2336,4,FALSE)</f>
        <v>No</v>
      </c>
      <c r="Q2018" s="4" t="str">
        <f>VLOOKUP(A2018,'Medical Examinations'!$A$1:$J$2336,5,FALSE)</f>
        <v>No</v>
      </c>
      <c r="R2018" s="4">
        <f>VLOOKUP(A2018,'Medical Examinations'!$A$1:$J$2336,7,FALSE)</f>
        <v>3</v>
      </c>
      <c r="S2018" s="4" t="str">
        <f>VLOOKUP(A2018,'Medical Examinations'!$A$1:$J$2336,6,FALSE)</f>
        <v>No</v>
      </c>
      <c r="T2018" s="4" t="str">
        <f>VLOOKUP(A2020,'Medical Examinations'!$A$1:$J$2336,8,FALSE)</f>
        <v>No</v>
      </c>
      <c r="U2018" s="4" t="str">
        <f>VLOOKUP(A2018,'Medical Examinations'!$A$1:$J$2336,9,FALSE)</f>
        <v>Normal Weight</v>
      </c>
      <c r="V2018" s="4" t="str">
        <f>VLOOKUP(A2018,'Medical Examinations'!$A$1:$J$2336,10,FALSE)</f>
        <v>Diabetes</v>
      </c>
      <c r="W2018" s="4"/>
      <c r="X2018" s="4"/>
    </row>
    <row r="2019" spans="1:24" ht="15.75" thickBot="1" x14ac:dyDescent="0.3">
      <c r="A2019" s="4" t="s">
        <v>2054</v>
      </c>
      <c r="B2019" s="5">
        <v>1963</v>
      </c>
      <c r="C2019" s="4" t="s">
        <v>20</v>
      </c>
      <c r="D2019" s="5">
        <v>13</v>
      </c>
      <c r="E2019" s="5" t="str">
        <f>CONCATENATE(D2019," ",C2019," ",B2019)</f>
        <v>13 Sep 1963</v>
      </c>
      <c r="F2019" s="4" t="str">
        <f>IF(M2019&lt;=30,"20-30",IF(M2019&lt;=40,"31-40",IF(M2019&lt;=50,"41-50","51+")))</f>
        <v>51+</v>
      </c>
      <c r="G2019" s="19">
        <v>30184.94</v>
      </c>
      <c r="H2019" s="4" t="s">
        <v>16</v>
      </c>
      <c r="I2019" s="4" t="s">
        <v>16</v>
      </c>
      <c r="J2019" s="4" t="s">
        <v>276</v>
      </c>
      <c r="K2019" s="4"/>
      <c r="L2019" s="4" t="str">
        <f>VLOOKUP(A2019,'Customer Names'!$A$2:$B$2336,2,FALSE)</f>
        <v>Leuchanka</v>
      </c>
      <c r="M2019" s="4">
        <f>DATEDIF(E2019,$K$2,"y")</f>
        <v>61</v>
      </c>
      <c r="N2019" s="4">
        <f>VLOOKUP(A2019,'Medical Examinations'!$A$2:$B$2336,2,FALSE)</f>
        <v>29.83</v>
      </c>
      <c r="O2019" s="4">
        <f>VLOOKUP(A2019,'Medical Examinations'!$A$1:$J$2336,3,FALSE)</f>
        <v>9.6999999999999993</v>
      </c>
      <c r="P2019" s="4" t="str">
        <f>VLOOKUP(A2019,'Medical Examinations'!$A$1:$J$2336,4,FALSE)</f>
        <v>Yes</v>
      </c>
      <c r="Q2019" s="4" t="str">
        <f>VLOOKUP(A2019,'Medical Examinations'!$A$1:$J$2336,5,FALSE)</f>
        <v>No</v>
      </c>
      <c r="R2019" s="4">
        <f>VLOOKUP(A2019,'Medical Examinations'!$A$1:$J$2336,7,FALSE)</f>
        <v>1</v>
      </c>
      <c r="S2019" s="4" t="str">
        <f>VLOOKUP(A2019,'Medical Examinations'!$A$1:$J$2336,6,FALSE)</f>
        <v>Yes</v>
      </c>
      <c r="T2019" s="4" t="str">
        <f>VLOOKUP(A2021,'Medical Examinations'!$A$1:$J$2336,8,FALSE)</f>
        <v>No</v>
      </c>
      <c r="U2019" s="4" t="str">
        <f>VLOOKUP(A2019,'Medical Examinations'!$A$1:$J$2336,9,FALSE)</f>
        <v>Overweight</v>
      </c>
      <c r="V2019" s="4" t="str">
        <f>VLOOKUP(A2019,'Medical Examinations'!$A$1:$J$2336,10,FALSE)</f>
        <v>Diabetes</v>
      </c>
      <c r="W2019" s="4"/>
      <c r="X2019" s="4"/>
    </row>
    <row r="2020" spans="1:24" ht="15.75" thickBot="1" x14ac:dyDescent="0.3">
      <c r="A2020" s="4" t="s">
        <v>2055</v>
      </c>
      <c r="B2020" s="5">
        <v>1962</v>
      </c>
      <c r="C2020" s="4" t="s">
        <v>20</v>
      </c>
      <c r="D2020" s="5">
        <v>15</v>
      </c>
      <c r="E2020" s="5" t="str">
        <f>CONCATENATE(D2020," ",C2020," ",B2020)</f>
        <v>15 Sep 1962</v>
      </c>
      <c r="F2020" s="4" t="str">
        <f>IF(M2020&lt;=30,"20-30",IF(M2020&lt;=40,"31-40",IF(M2020&lt;=50,"41-50","51+")))</f>
        <v>51+</v>
      </c>
      <c r="G2020" s="19">
        <v>30260</v>
      </c>
      <c r="H2020" s="4" t="s">
        <v>16</v>
      </c>
      <c r="I2020" s="4" t="s">
        <v>16</v>
      </c>
      <c r="J2020" s="4" t="s">
        <v>276</v>
      </c>
      <c r="K2020" s="4"/>
      <c r="L2020" s="4" t="str">
        <f>VLOOKUP(A2020,'Customer Names'!$A$2:$B$2336,2,FALSE)</f>
        <v>Hinkle</v>
      </c>
      <c r="M2020" s="4">
        <f>DATEDIF(E2020,$K$2,"y")</f>
        <v>62</v>
      </c>
      <c r="N2020" s="4">
        <f>VLOOKUP(A2020,'Medical Examinations'!$A$2:$B$2336,2,FALSE)</f>
        <v>28.594999999999999</v>
      </c>
      <c r="O2020" s="4">
        <f>VLOOKUP(A2020,'Medical Examinations'!$A$1:$J$2336,3,FALSE)</f>
        <v>10.210000000000001</v>
      </c>
      <c r="P2020" s="4" t="str">
        <f>VLOOKUP(A2020,'Medical Examinations'!$A$1:$J$2336,4,FALSE)</f>
        <v>No</v>
      </c>
      <c r="Q2020" s="4" t="str">
        <f>VLOOKUP(A2020,'Medical Examinations'!$A$1:$J$2336,5,FALSE)</f>
        <v>No</v>
      </c>
      <c r="R2020" s="4">
        <f>VLOOKUP(A2020,'Medical Examinations'!$A$1:$J$2336,7,FALSE)</f>
        <v>0</v>
      </c>
      <c r="S2020" s="4" t="str">
        <f>VLOOKUP(A2020,'Medical Examinations'!$A$1:$J$2336,6,FALSE)</f>
        <v>No</v>
      </c>
      <c r="T2020" s="4" t="str">
        <f>VLOOKUP(A2022,'Medical Examinations'!$A$1:$J$2336,8,FALSE)</f>
        <v>Yes</v>
      </c>
      <c r="U2020" s="4" t="str">
        <f>VLOOKUP(A2020,'Medical Examinations'!$A$1:$J$2336,9,FALSE)</f>
        <v>Overweight</v>
      </c>
      <c r="V2020" s="4" t="str">
        <f>VLOOKUP(A2020,'Medical Examinations'!$A$1:$J$2336,10,FALSE)</f>
        <v>Diabetes</v>
      </c>
      <c r="W2020" s="4"/>
      <c r="X2020" s="4"/>
    </row>
    <row r="2021" spans="1:24" ht="15.75" thickBot="1" x14ac:dyDescent="0.3">
      <c r="A2021" s="4" t="s">
        <v>2056</v>
      </c>
      <c r="B2021" s="5">
        <v>1972</v>
      </c>
      <c r="C2021" s="4" t="s">
        <v>10</v>
      </c>
      <c r="D2021" s="5">
        <v>24</v>
      </c>
      <c r="E2021" s="5" t="str">
        <f>CONCATENATE(D2021," ",C2021," ",B2021)</f>
        <v>24 Jul 1972</v>
      </c>
      <c r="F2021" s="4" t="str">
        <f>IF(M2021&lt;=30,"20-30",IF(M2021&lt;=40,"31-40",IF(M2021&lt;=50,"41-50","51+")))</f>
        <v>51+</v>
      </c>
      <c r="G2021" s="19">
        <v>30284.639999999999</v>
      </c>
      <c r="H2021" s="4" t="s">
        <v>16</v>
      </c>
      <c r="I2021" s="4" t="s">
        <v>16</v>
      </c>
      <c r="J2021" s="4" t="s">
        <v>23</v>
      </c>
      <c r="K2021" s="4"/>
      <c r="L2021" s="4" t="str">
        <f>VLOOKUP(A2021,'Customer Names'!$A$2:$B$2336,2,FALSE)</f>
        <v>Rolfes</v>
      </c>
      <c r="M2021" s="4">
        <f>DATEDIF(E2021,$K$2,"y")</f>
        <v>52</v>
      </c>
      <c r="N2021" s="4">
        <f>VLOOKUP(A2021,'Medical Examinations'!$A$2:$B$2336,2,FALSE)</f>
        <v>25.364999999999998</v>
      </c>
      <c r="O2021" s="4">
        <f>VLOOKUP(A2021,'Medical Examinations'!$A$1:$J$2336,3,FALSE)</f>
        <v>5.19</v>
      </c>
      <c r="P2021" s="4" t="str">
        <f>VLOOKUP(A2021,'Medical Examinations'!$A$1:$J$2336,4,FALSE)</f>
        <v>No</v>
      </c>
      <c r="Q2021" s="4" t="str">
        <f>VLOOKUP(A2021,'Medical Examinations'!$A$1:$J$2336,5,FALSE)</f>
        <v>No</v>
      </c>
      <c r="R2021" s="4">
        <f>VLOOKUP(A2021,'Medical Examinations'!$A$1:$J$2336,7,FALSE)</f>
        <v>2</v>
      </c>
      <c r="S2021" s="4" t="str">
        <f>VLOOKUP(A2021,'Medical Examinations'!$A$1:$J$2336,6,FALSE)</f>
        <v>No</v>
      </c>
      <c r="T2021" s="4" t="str">
        <f>VLOOKUP(A2023,'Medical Examinations'!$A$1:$J$2336,8,FALSE)</f>
        <v>Yes</v>
      </c>
      <c r="U2021" s="4" t="str">
        <f>VLOOKUP(A2021,'Medical Examinations'!$A$1:$J$2336,9,FALSE)</f>
        <v>Overweight</v>
      </c>
      <c r="V2021" s="4" t="str">
        <f>VLOOKUP(A2021,'Medical Examinations'!$A$1:$J$2336,10,FALSE)</f>
        <v>Normal</v>
      </c>
      <c r="W2021" s="4"/>
      <c r="X2021" s="4"/>
    </row>
    <row r="2022" spans="1:24" ht="15.75" thickBot="1" x14ac:dyDescent="0.3">
      <c r="A2022" s="4" t="s">
        <v>2057</v>
      </c>
      <c r="B2022" s="5">
        <v>2004</v>
      </c>
      <c r="C2022" s="4" t="s">
        <v>18</v>
      </c>
      <c r="D2022" s="5">
        <v>1</v>
      </c>
      <c r="E2022" s="5" t="str">
        <f>CONCATENATE(D2022," ",C2022," ",B2022)</f>
        <v>1 Jun 2004</v>
      </c>
      <c r="F2022" s="4" t="str">
        <f>IF(M2022&lt;=30,"20-30",IF(M2022&lt;=40,"31-40",IF(M2022&lt;=50,"41-50","51+")))</f>
        <v>20-30</v>
      </c>
      <c r="G2022" s="19">
        <v>30328.27</v>
      </c>
      <c r="H2022" s="4" t="s">
        <v>11</v>
      </c>
      <c r="I2022" s="4" t="s">
        <v>11</v>
      </c>
      <c r="J2022" s="4" t="s">
        <v>42</v>
      </c>
      <c r="K2022" s="4"/>
      <c r="L2022" s="4" t="str">
        <f>VLOOKUP(A2022,'Customer Names'!$A$2:$B$2336,2,FALSE)</f>
        <v>Croll</v>
      </c>
      <c r="M2022" s="4">
        <f>DATEDIF(E2022,$K$2,"y")</f>
        <v>20</v>
      </c>
      <c r="N2022" s="4">
        <f>VLOOKUP(A2022,'Medical Examinations'!$A$2:$B$2336,2,FALSE)</f>
        <v>43.5</v>
      </c>
      <c r="O2022" s="4">
        <f>VLOOKUP(A2022,'Medical Examinations'!$A$1:$J$2336,3,FALSE)</f>
        <v>6.38</v>
      </c>
      <c r="P2022" s="4" t="str">
        <f>VLOOKUP(A2022,'Medical Examinations'!$A$1:$J$2336,4,FALSE)</f>
        <v>No</v>
      </c>
      <c r="Q2022" s="4" t="str">
        <f>VLOOKUP(A2022,'Medical Examinations'!$A$1:$J$2336,5,FALSE)</f>
        <v>Yes</v>
      </c>
      <c r="R2022" s="4">
        <f>VLOOKUP(A2022,'Medical Examinations'!$A$1:$J$2336,7,FALSE)</f>
        <v>1</v>
      </c>
      <c r="S2022" s="4" t="str">
        <f>VLOOKUP(A2022,'Medical Examinations'!$A$1:$J$2336,6,FALSE)</f>
        <v>No</v>
      </c>
      <c r="T2022" s="4" t="str">
        <f>VLOOKUP(A2024,'Medical Examinations'!$A$1:$J$2336,8,FALSE)</f>
        <v>Yes</v>
      </c>
      <c r="U2022" s="4" t="str">
        <f>VLOOKUP(A2022,'Medical Examinations'!$A$1:$J$2336,9,FALSE)</f>
        <v>Obesity</v>
      </c>
      <c r="V2022" s="4" t="str">
        <f>VLOOKUP(A2022,'Medical Examinations'!$A$1:$J$2336,10,FALSE)</f>
        <v>Prediabetes</v>
      </c>
      <c r="W2022" s="4"/>
      <c r="X2022" s="4"/>
    </row>
    <row r="2023" spans="1:24" ht="15.75" thickBot="1" x14ac:dyDescent="0.3">
      <c r="A2023" s="4" t="s">
        <v>2058</v>
      </c>
      <c r="B2023" s="5">
        <v>1969</v>
      </c>
      <c r="C2023" s="4" t="s">
        <v>10</v>
      </c>
      <c r="D2023" s="5">
        <v>30</v>
      </c>
      <c r="E2023" s="5" t="str">
        <f>CONCATENATE(D2023," ",C2023," ",B2023)</f>
        <v>30 Jul 1969</v>
      </c>
      <c r="F2023" s="4" t="str">
        <f>IF(M2023&lt;=30,"20-30",IF(M2023&lt;=40,"31-40",IF(M2023&lt;=50,"41-50","51+")))</f>
        <v>51+</v>
      </c>
      <c r="G2023" s="19">
        <v>30366.93</v>
      </c>
      <c r="H2023" s="4" t="s">
        <v>11</v>
      </c>
      <c r="I2023" s="4" t="s">
        <v>11</v>
      </c>
      <c r="J2023" s="4" t="s">
        <v>42</v>
      </c>
      <c r="K2023" s="4"/>
      <c r="L2023" s="4" t="str">
        <f>VLOOKUP(A2023,'Customer Names'!$A$2:$B$2336,2,FALSE)</f>
        <v>San Juan</v>
      </c>
      <c r="M2023" s="4">
        <f>DATEDIF(E2023,$K$2,"y")</f>
        <v>55</v>
      </c>
      <c r="N2023" s="4">
        <f>VLOOKUP(A2023,'Medical Examinations'!$A$2:$B$2336,2,FALSE)</f>
        <v>17.11</v>
      </c>
      <c r="O2023" s="4">
        <f>VLOOKUP(A2023,'Medical Examinations'!$A$1:$J$2336,3,FALSE)</f>
        <v>4.9800000000000004</v>
      </c>
      <c r="P2023" s="4" t="str">
        <f>VLOOKUP(A2023,'Medical Examinations'!$A$1:$J$2336,4,FALSE)</f>
        <v>Yes</v>
      </c>
      <c r="Q2023" s="4" t="str">
        <f>VLOOKUP(A2023,'Medical Examinations'!$A$1:$J$2336,5,FALSE)</f>
        <v>No</v>
      </c>
      <c r="R2023" s="4">
        <f>VLOOKUP(A2023,'Medical Examinations'!$A$1:$J$2336,7,FALSE)</f>
        <v>1</v>
      </c>
      <c r="S2023" s="4" t="str">
        <f>VLOOKUP(A2023,'Medical Examinations'!$A$1:$J$2336,6,FALSE)</f>
        <v>Yes</v>
      </c>
      <c r="T2023" s="4" t="str">
        <f>VLOOKUP(A2025,'Medical Examinations'!$A$1:$J$2336,8,FALSE)</f>
        <v>Yes</v>
      </c>
      <c r="U2023" s="4" t="str">
        <f>VLOOKUP(A2023,'Medical Examinations'!$A$1:$J$2336,9,FALSE)</f>
        <v>Underweight</v>
      </c>
      <c r="V2023" s="4" t="str">
        <f>VLOOKUP(A2023,'Medical Examinations'!$A$1:$J$2336,10,FALSE)</f>
        <v>Normal</v>
      </c>
      <c r="W2023" s="4"/>
      <c r="X2023" s="4"/>
    </row>
    <row r="2024" spans="1:24" ht="15.75" thickBot="1" x14ac:dyDescent="0.3">
      <c r="A2024" s="4" t="s">
        <v>2059</v>
      </c>
      <c r="B2024" s="5">
        <v>1976</v>
      </c>
      <c r="C2024" s="4" t="s">
        <v>20</v>
      </c>
      <c r="D2024" s="5">
        <v>3</v>
      </c>
      <c r="E2024" s="5" t="str">
        <f>CONCATENATE(D2024," ",C2024," ",B2024)</f>
        <v>3 Sep 1976</v>
      </c>
      <c r="F2024" s="4" t="str">
        <f>IF(M2024&lt;=30,"20-30",IF(M2024&lt;=40,"31-40",IF(M2024&lt;=50,"41-50","51+")))</f>
        <v>41-50</v>
      </c>
      <c r="G2024" s="19">
        <v>30409.53</v>
      </c>
      <c r="H2024" s="4" t="s">
        <v>11</v>
      </c>
      <c r="I2024" s="4" t="s">
        <v>12</v>
      </c>
      <c r="J2024" s="4" t="s">
        <v>23</v>
      </c>
      <c r="K2024" s="4"/>
      <c r="L2024" s="4" t="str">
        <f>VLOOKUP(A2024,'Customer Names'!$A$2:$B$2336,2,FALSE)</f>
        <v>Tunney</v>
      </c>
      <c r="M2024" s="4">
        <f>DATEDIF(E2024,$K$2,"y")</f>
        <v>48</v>
      </c>
      <c r="N2024" s="4">
        <f>VLOOKUP(A2024,'Medical Examinations'!$A$2:$B$2336,2,FALSE)</f>
        <v>18.329999999999998</v>
      </c>
      <c r="O2024" s="4">
        <f>VLOOKUP(A2024,'Medical Examinations'!$A$1:$J$2336,3,FALSE)</f>
        <v>4.16</v>
      </c>
      <c r="P2024" s="4" t="str">
        <f>VLOOKUP(A2024,'Medical Examinations'!$A$1:$J$2336,4,FALSE)</f>
        <v>Yes</v>
      </c>
      <c r="Q2024" s="4" t="str">
        <f>VLOOKUP(A2024,'Medical Examinations'!$A$1:$J$2336,5,FALSE)</f>
        <v>No</v>
      </c>
      <c r="R2024" s="4">
        <f>VLOOKUP(A2024,'Medical Examinations'!$A$1:$J$2336,7,FALSE)</f>
        <v>0</v>
      </c>
      <c r="S2024" s="4" t="str">
        <f>VLOOKUP(A2024,'Medical Examinations'!$A$1:$J$2336,6,FALSE)</f>
        <v>No</v>
      </c>
      <c r="T2024" s="4" t="str">
        <f>VLOOKUP(A2026,'Medical Examinations'!$A$1:$J$2336,8,FALSE)</f>
        <v>Yes</v>
      </c>
      <c r="U2024" s="4" t="str">
        <f>VLOOKUP(A2024,'Medical Examinations'!$A$1:$J$2336,9,FALSE)</f>
        <v>Underweight</v>
      </c>
      <c r="V2024" s="4" t="str">
        <f>VLOOKUP(A2024,'Medical Examinations'!$A$1:$J$2336,10,FALSE)</f>
        <v>Normal</v>
      </c>
      <c r="W2024" s="4"/>
      <c r="X2024" s="4"/>
    </row>
    <row r="2025" spans="1:24" ht="15.75" thickBot="1" x14ac:dyDescent="0.3">
      <c r="A2025" s="4" t="s">
        <v>2060</v>
      </c>
      <c r="B2025" s="5">
        <v>1998</v>
      </c>
      <c r="C2025" s="4" t="s">
        <v>36</v>
      </c>
      <c r="D2025" s="5">
        <v>28</v>
      </c>
      <c r="E2025" s="5" t="str">
        <f>CONCATENATE(D2025," ",C2025," ",B2025)</f>
        <v>28 Oct 1998</v>
      </c>
      <c r="F2025" s="4" t="str">
        <f>IF(M2025&lt;=30,"20-30",IF(M2025&lt;=40,"31-40",IF(M2025&lt;=50,"41-50","51+")))</f>
        <v>20-30</v>
      </c>
      <c r="G2025" s="19">
        <v>30422.03</v>
      </c>
      <c r="H2025" s="4" t="s">
        <v>11</v>
      </c>
      <c r="I2025" s="4" t="s">
        <v>12</v>
      </c>
      <c r="J2025" s="4" t="s">
        <v>42</v>
      </c>
      <c r="K2025" s="4"/>
      <c r="L2025" s="4" t="str">
        <f>VLOOKUP(A2025,'Customer Names'!$A$2:$B$2336,2,FALSE)</f>
        <v>Widmann</v>
      </c>
      <c r="M2025" s="4">
        <f>DATEDIF(E2025,$K$2,"y")</f>
        <v>26</v>
      </c>
      <c r="N2025" s="4">
        <f>VLOOKUP(A2025,'Medical Examinations'!$A$2:$B$2336,2,FALSE)</f>
        <v>39.619999999999997</v>
      </c>
      <c r="O2025" s="4">
        <f>VLOOKUP(A2025,'Medical Examinations'!$A$1:$J$2336,3,FALSE)</f>
        <v>4.28</v>
      </c>
      <c r="P2025" s="4" t="str">
        <f>VLOOKUP(A2025,'Medical Examinations'!$A$1:$J$2336,4,FALSE)</f>
        <v>No</v>
      </c>
      <c r="Q2025" s="4" t="str">
        <f>VLOOKUP(A2025,'Medical Examinations'!$A$1:$J$2336,5,FALSE)</f>
        <v>No</v>
      </c>
      <c r="R2025" s="4">
        <f>VLOOKUP(A2025,'Medical Examinations'!$A$1:$J$2336,7,FALSE)</f>
        <v>1</v>
      </c>
      <c r="S2025" s="4" t="str">
        <f>VLOOKUP(A2025,'Medical Examinations'!$A$1:$J$2336,6,FALSE)</f>
        <v>No</v>
      </c>
      <c r="T2025" s="4" t="str">
        <f>VLOOKUP(A2027,'Medical Examinations'!$A$1:$J$2336,8,FALSE)</f>
        <v>Yes</v>
      </c>
      <c r="U2025" s="4" t="str">
        <f>VLOOKUP(A2025,'Medical Examinations'!$A$1:$J$2336,9,FALSE)</f>
        <v>Obesity</v>
      </c>
      <c r="V2025" s="4" t="str">
        <f>VLOOKUP(A2025,'Medical Examinations'!$A$1:$J$2336,10,FALSE)</f>
        <v>Normal</v>
      </c>
      <c r="W2025" s="4"/>
      <c r="X2025" s="4"/>
    </row>
    <row r="2026" spans="1:24" ht="15.75" thickBot="1" x14ac:dyDescent="0.3">
      <c r="A2026" s="4" t="s">
        <v>2061</v>
      </c>
      <c r="B2026" s="5">
        <v>1983</v>
      </c>
      <c r="C2026" s="4" t="s">
        <v>20</v>
      </c>
      <c r="D2026" s="5">
        <v>3</v>
      </c>
      <c r="E2026" s="5" t="str">
        <f>CONCATENATE(D2026," ",C2026," ",B2026)</f>
        <v>3 Sep 1983</v>
      </c>
      <c r="F2026" s="4" t="str">
        <f>IF(M2026&lt;=30,"20-30",IF(M2026&lt;=40,"31-40",IF(M2026&lt;=50,"41-50","51+")))</f>
        <v>41-50</v>
      </c>
      <c r="G2026" s="19">
        <v>30457.37</v>
      </c>
      <c r="H2026" s="4" t="s">
        <v>11</v>
      </c>
      <c r="I2026" s="4" t="s">
        <v>16</v>
      </c>
      <c r="J2026" s="4" t="s">
        <v>23</v>
      </c>
      <c r="K2026" s="4"/>
      <c r="L2026" s="4" t="str">
        <f>VLOOKUP(A2026,'Customer Names'!$A$2:$B$2336,2,FALSE)</f>
        <v>Turner</v>
      </c>
      <c r="M2026" s="4">
        <f>DATEDIF(E2026,$K$2,"y")</f>
        <v>41</v>
      </c>
      <c r="N2026" s="4">
        <f>VLOOKUP(A2026,'Medical Examinations'!$A$2:$B$2336,2,FALSE)</f>
        <v>22.37</v>
      </c>
      <c r="O2026" s="4">
        <f>VLOOKUP(A2026,'Medical Examinations'!$A$1:$J$2336,3,FALSE)</f>
        <v>5.86</v>
      </c>
      <c r="P2026" s="4" t="str">
        <f>VLOOKUP(A2026,'Medical Examinations'!$A$1:$J$2336,4,FALSE)</f>
        <v>Yes</v>
      </c>
      <c r="Q2026" s="4" t="str">
        <f>VLOOKUP(A2026,'Medical Examinations'!$A$1:$J$2336,5,FALSE)</f>
        <v>No</v>
      </c>
      <c r="R2026" s="4">
        <f>VLOOKUP(A2026,'Medical Examinations'!$A$1:$J$2336,7,FALSE)</f>
        <v>1</v>
      </c>
      <c r="S2026" s="4" t="str">
        <f>VLOOKUP(A2026,'Medical Examinations'!$A$1:$J$2336,6,FALSE)</f>
        <v>Yes</v>
      </c>
      <c r="T2026" s="4" t="str">
        <f>VLOOKUP(A2028,'Medical Examinations'!$A$1:$J$2336,8,FALSE)</f>
        <v>Yes</v>
      </c>
      <c r="U2026" s="4" t="str">
        <f>VLOOKUP(A2026,'Medical Examinations'!$A$1:$J$2336,9,FALSE)</f>
        <v>Normal Weight</v>
      </c>
      <c r="V2026" s="4" t="str">
        <f>VLOOKUP(A2026,'Medical Examinations'!$A$1:$J$2336,10,FALSE)</f>
        <v>Prediabetes</v>
      </c>
      <c r="W2026" s="4"/>
      <c r="X2026" s="4"/>
    </row>
    <row r="2027" spans="1:24" ht="15.75" thickBot="1" x14ac:dyDescent="0.3">
      <c r="A2027" s="4" t="s">
        <v>2062</v>
      </c>
      <c r="B2027" s="5">
        <v>1986</v>
      </c>
      <c r="C2027" s="4" t="s">
        <v>34</v>
      </c>
      <c r="D2027" s="5">
        <v>10</v>
      </c>
      <c r="E2027" s="5" t="str">
        <f>CONCATENATE(D2027," ",C2027," ",B2027)</f>
        <v>10 Aug 1986</v>
      </c>
      <c r="F2027" s="4" t="str">
        <f>IF(M2027&lt;=30,"20-30",IF(M2027&lt;=40,"31-40",IF(M2027&lt;=50,"41-50","51+")))</f>
        <v>31-40</v>
      </c>
      <c r="G2027" s="19">
        <v>30530.5</v>
      </c>
      <c r="H2027" s="4" t="s">
        <v>11</v>
      </c>
      <c r="I2027" s="4" t="s">
        <v>16</v>
      </c>
      <c r="J2027" s="4" t="s">
        <v>42</v>
      </c>
      <c r="K2027" s="4"/>
      <c r="L2027" s="4" t="str">
        <f>VLOOKUP(A2027,'Customer Names'!$A$2:$B$2336,2,FALSE)</f>
        <v>Difani</v>
      </c>
      <c r="M2027" s="4">
        <f>DATEDIF(E2027,$K$2,"y")</f>
        <v>38</v>
      </c>
      <c r="N2027" s="4">
        <f>VLOOKUP(A2027,'Medical Examinations'!$A$2:$B$2336,2,FALSE)</f>
        <v>26.26</v>
      </c>
      <c r="O2027" s="4">
        <f>VLOOKUP(A2027,'Medical Examinations'!$A$1:$J$2336,3,FALSE)</f>
        <v>11.8</v>
      </c>
      <c r="P2027" s="4" t="str">
        <f>VLOOKUP(A2027,'Medical Examinations'!$A$1:$J$2336,4,FALSE)</f>
        <v>Yes</v>
      </c>
      <c r="Q2027" s="4" t="str">
        <f>VLOOKUP(A2027,'Medical Examinations'!$A$1:$J$2336,5,FALSE)</f>
        <v>No</v>
      </c>
      <c r="R2027" s="4">
        <f>VLOOKUP(A2027,'Medical Examinations'!$A$1:$J$2336,7,FALSE)</f>
        <v>1</v>
      </c>
      <c r="S2027" s="4" t="str">
        <f>VLOOKUP(A2027,'Medical Examinations'!$A$1:$J$2336,6,FALSE)</f>
        <v>No</v>
      </c>
      <c r="T2027" s="4" t="str">
        <f>VLOOKUP(A2029,'Medical Examinations'!$A$1:$J$2336,8,FALSE)</f>
        <v>Yes</v>
      </c>
      <c r="U2027" s="4" t="str">
        <f>VLOOKUP(A2027,'Medical Examinations'!$A$1:$J$2336,9,FALSE)</f>
        <v>Overweight</v>
      </c>
      <c r="V2027" s="4" t="str">
        <f>VLOOKUP(A2027,'Medical Examinations'!$A$1:$J$2336,10,FALSE)</f>
        <v>Diabetes</v>
      </c>
      <c r="W2027" s="4"/>
      <c r="X2027" s="4"/>
    </row>
    <row r="2028" spans="1:24" ht="15.75" thickBot="1" x14ac:dyDescent="0.3">
      <c r="A2028" s="4" t="s">
        <v>2063</v>
      </c>
      <c r="B2028" s="5">
        <v>1970</v>
      </c>
      <c r="C2028" s="4" t="s">
        <v>15</v>
      </c>
      <c r="D2028" s="5">
        <v>11</v>
      </c>
      <c r="E2028" s="5" t="str">
        <f>CONCATENATE(D2028," ",C2028," ",B2028)</f>
        <v>11 Nov 1970</v>
      </c>
      <c r="F2028" s="4" t="str">
        <f>IF(M2028&lt;=30,"20-30",IF(M2028&lt;=40,"31-40",IF(M2028&lt;=50,"41-50","51+")))</f>
        <v>51+</v>
      </c>
      <c r="G2028" s="19">
        <v>30625.65</v>
      </c>
      <c r="H2028" s="4" t="s">
        <v>11</v>
      </c>
      <c r="I2028" s="4" t="s">
        <v>12</v>
      </c>
      <c r="J2028" s="4" t="s">
        <v>42</v>
      </c>
      <c r="K2028" s="4"/>
      <c r="L2028" s="4" t="str">
        <f>VLOOKUP(A2028,'Customer Names'!$A$2:$B$2336,2,FALSE)</f>
        <v>Gonzalez</v>
      </c>
      <c r="M2028" s="4">
        <f>DATEDIF(E2028,$K$2,"y")</f>
        <v>54</v>
      </c>
      <c r="N2028" s="4">
        <f>VLOOKUP(A2028,'Medical Examinations'!$A$2:$B$2336,2,FALSE)</f>
        <v>18.63</v>
      </c>
      <c r="O2028" s="4">
        <f>VLOOKUP(A2028,'Medical Examinations'!$A$1:$J$2336,3,FALSE)</f>
        <v>9.81</v>
      </c>
      <c r="P2028" s="4" t="str">
        <f>VLOOKUP(A2028,'Medical Examinations'!$A$1:$J$2336,4,FALSE)</f>
        <v>Yes</v>
      </c>
      <c r="Q2028" s="4" t="str">
        <f>VLOOKUP(A2028,'Medical Examinations'!$A$1:$J$2336,5,FALSE)</f>
        <v>No</v>
      </c>
      <c r="R2028" s="4">
        <f>VLOOKUP(A2028,'Medical Examinations'!$A$1:$J$2336,7,FALSE)</f>
        <v>2</v>
      </c>
      <c r="S2028" s="4" t="str">
        <f>VLOOKUP(A2028,'Medical Examinations'!$A$1:$J$2336,6,FALSE)</f>
        <v>No</v>
      </c>
      <c r="T2028" s="4" t="str">
        <f>VLOOKUP(A2030,'Medical Examinations'!$A$1:$J$2336,8,FALSE)</f>
        <v>Yes</v>
      </c>
      <c r="U2028" s="4" t="str">
        <f>VLOOKUP(A2028,'Medical Examinations'!$A$1:$J$2336,9,FALSE)</f>
        <v>Normal Weight</v>
      </c>
      <c r="V2028" s="4" t="str">
        <f>VLOOKUP(A2028,'Medical Examinations'!$A$1:$J$2336,10,FALSE)</f>
        <v>Diabetes</v>
      </c>
      <c r="W2028" s="4"/>
      <c r="X2028" s="4"/>
    </row>
    <row r="2029" spans="1:24" ht="15.75" thickBot="1" x14ac:dyDescent="0.3">
      <c r="A2029" s="4" t="s">
        <v>2064</v>
      </c>
      <c r="B2029" s="5">
        <v>1999</v>
      </c>
      <c r="C2029" s="4" t="s">
        <v>20</v>
      </c>
      <c r="D2029" s="5">
        <v>21</v>
      </c>
      <c r="E2029" s="5" t="str">
        <f>CONCATENATE(D2029," ",C2029," ",B2029)</f>
        <v>21 Sep 1999</v>
      </c>
      <c r="F2029" s="4" t="str">
        <f>IF(M2029&lt;=30,"20-30",IF(M2029&lt;=40,"31-40",IF(M2029&lt;=50,"41-50","51+")))</f>
        <v>20-30</v>
      </c>
      <c r="G2029" s="19">
        <v>30697.71</v>
      </c>
      <c r="H2029" s="4" t="s">
        <v>16</v>
      </c>
      <c r="I2029" s="4" t="s">
        <v>11</v>
      </c>
      <c r="J2029" s="4" t="s">
        <v>42</v>
      </c>
      <c r="K2029" s="4"/>
      <c r="L2029" s="4" t="str">
        <f>VLOOKUP(A2029,'Customer Names'!$A$2:$B$2336,2,FALSE)</f>
        <v>Hickman</v>
      </c>
      <c r="M2029" s="4">
        <f>DATEDIF(E2029,$K$2,"y")</f>
        <v>25</v>
      </c>
      <c r="N2029" s="4">
        <f>VLOOKUP(A2029,'Medical Examinations'!$A$2:$B$2336,2,FALSE)</f>
        <v>41.19</v>
      </c>
      <c r="O2029" s="4">
        <f>VLOOKUP(A2029,'Medical Examinations'!$A$1:$J$2336,3,FALSE)</f>
        <v>6.37</v>
      </c>
      <c r="P2029" s="4" t="str">
        <f>VLOOKUP(A2029,'Medical Examinations'!$A$1:$J$2336,4,FALSE)</f>
        <v>No</v>
      </c>
      <c r="Q2029" s="4" t="str">
        <f>VLOOKUP(A2029,'Medical Examinations'!$A$1:$J$2336,5,FALSE)</f>
        <v>No</v>
      </c>
      <c r="R2029" s="4">
        <f>VLOOKUP(A2029,'Medical Examinations'!$A$1:$J$2336,7,FALSE)</f>
        <v>0</v>
      </c>
      <c r="S2029" s="4" t="str">
        <f>VLOOKUP(A2029,'Medical Examinations'!$A$1:$J$2336,6,FALSE)</f>
        <v>No</v>
      </c>
      <c r="T2029" s="4" t="str">
        <f>VLOOKUP(A2031,'Medical Examinations'!$A$1:$J$2336,8,FALSE)</f>
        <v>Yes</v>
      </c>
      <c r="U2029" s="4" t="str">
        <f>VLOOKUP(A2029,'Medical Examinations'!$A$1:$J$2336,9,FALSE)</f>
        <v>Obesity</v>
      </c>
      <c r="V2029" s="4" t="str">
        <f>VLOOKUP(A2029,'Medical Examinations'!$A$1:$J$2336,10,FALSE)</f>
        <v>Prediabetes</v>
      </c>
      <c r="W2029" s="4"/>
      <c r="X2029" s="4"/>
    </row>
    <row r="2030" spans="1:24" ht="15.75" thickBot="1" x14ac:dyDescent="0.3">
      <c r="A2030" s="4" t="s">
        <v>2065</v>
      </c>
      <c r="B2030" s="5">
        <v>1983</v>
      </c>
      <c r="C2030" s="4" t="s">
        <v>30</v>
      </c>
      <c r="D2030" s="5">
        <v>21</v>
      </c>
      <c r="E2030" s="5" t="str">
        <f>CONCATENATE(D2030," ",C2030," ",B2030)</f>
        <v>21 Dec 1983</v>
      </c>
      <c r="F2030" s="4" t="str">
        <f>IF(M2030&lt;=30,"20-30",IF(M2030&lt;=40,"31-40",IF(M2030&lt;=50,"41-50","51+")))</f>
        <v>41-50</v>
      </c>
      <c r="G2030" s="19">
        <v>30724.44</v>
      </c>
      <c r="H2030" s="4" t="s">
        <v>11</v>
      </c>
      <c r="I2030" s="4" t="s">
        <v>12</v>
      </c>
      <c r="J2030" s="4" t="s">
        <v>42</v>
      </c>
      <c r="K2030" s="4"/>
      <c r="L2030" s="4" t="str">
        <f>VLOOKUP(A2030,'Customer Names'!$A$2:$B$2336,2,FALSE)</f>
        <v>Dewitt</v>
      </c>
      <c r="M2030" s="4">
        <f>DATEDIF(E2030,$K$2,"y")</f>
        <v>41</v>
      </c>
      <c r="N2030" s="4">
        <f>VLOOKUP(A2030,'Medical Examinations'!$A$2:$B$2336,2,FALSE)</f>
        <v>24.56</v>
      </c>
      <c r="O2030" s="4">
        <f>VLOOKUP(A2030,'Medical Examinations'!$A$1:$J$2336,3,FALSE)</f>
        <v>6.18</v>
      </c>
      <c r="P2030" s="4" t="str">
        <f>VLOOKUP(A2030,'Medical Examinations'!$A$1:$J$2336,4,FALSE)</f>
        <v>Yes</v>
      </c>
      <c r="Q2030" s="4" t="str">
        <f>VLOOKUP(A2030,'Medical Examinations'!$A$1:$J$2336,5,FALSE)</f>
        <v>No</v>
      </c>
      <c r="R2030" s="4">
        <f>VLOOKUP(A2030,'Medical Examinations'!$A$1:$J$2336,7,FALSE)</f>
        <v>1</v>
      </c>
      <c r="S2030" s="4" t="str">
        <f>VLOOKUP(A2030,'Medical Examinations'!$A$1:$J$2336,6,FALSE)</f>
        <v>Yes</v>
      </c>
      <c r="T2030" s="4" t="str">
        <f>VLOOKUP(A2032,'Medical Examinations'!$A$1:$J$2336,8,FALSE)</f>
        <v>Yes</v>
      </c>
      <c r="U2030" s="4" t="str">
        <f>VLOOKUP(A2030,'Medical Examinations'!$A$1:$J$2336,9,FALSE)</f>
        <v>Normal Weight</v>
      </c>
      <c r="V2030" s="4" t="str">
        <f>VLOOKUP(A2030,'Medical Examinations'!$A$1:$J$2336,10,FALSE)</f>
        <v>Prediabetes</v>
      </c>
      <c r="W2030" s="4"/>
      <c r="X2030" s="4"/>
    </row>
    <row r="2031" spans="1:24" ht="15.75" thickBot="1" x14ac:dyDescent="0.3">
      <c r="A2031" s="4" t="s">
        <v>2066</v>
      </c>
      <c r="B2031" s="5">
        <v>1988</v>
      </c>
      <c r="C2031" s="4" t="s">
        <v>20</v>
      </c>
      <c r="D2031" s="5">
        <v>5</v>
      </c>
      <c r="E2031" s="5" t="str">
        <f>CONCATENATE(D2031," ",C2031," ",B2031)</f>
        <v>5 Sep 1988</v>
      </c>
      <c r="F2031" s="4" t="str">
        <f>IF(M2031&lt;=30,"20-30",IF(M2031&lt;=40,"31-40",IF(M2031&lt;=50,"41-50","51+")))</f>
        <v>31-40</v>
      </c>
      <c r="G2031" s="19">
        <v>30763.01</v>
      </c>
      <c r="H2031" s="4" t="s">
        <v>11</v>
      </c>
      <c r="I2031" s="4" t="s">
        <v>16</v>
      </c>
      <c r="J2031" s="4" t="s">
        <v>42</v>
      </c>
      <c r="K2031" s="4"/>
      <c r="L2031" s="4" t="str">
        <f>VLOOKUP(A2031,'Customer Names'!$A$2:$B$2336,2,FALSE)</f>
        <v>Richardson</v>
      </c>
      <c r="M2031" s="4">
        <f>DATEDIF(E2031,$K$2,"y")</f>
        <v>36</v>
      </c>
      <c r="N2031" s="4">
        <f>VLOOKUP(A2031,'Medical Examinations'!$A$2:$B$2336,2,FALSE)</f>
        <v>28.46</v>
      </c>
      <c r="O2031" s="4">
        <f>VLOOKUP(A2031,'Medical Examinations'!$A$1:$J$2336,3,FALSE)</f>
        <v>4.8499999999999996</v>
      </c>
      <c r="P2031" s="4" t="str">
        <f>VLOOKUP(A2031,'Medical Examinations'!$A$1:$J$2336,4,FALSE)</f>
        <v>Yes</v>
      </c>
      <c r="Q2031" s="4" t="str">
        <f>VLOOKUP(A2031,'Medical Examinations'!$A$1:$J$2336,5,FALSE)</f>
        <v>No</v>
      </c>
      <c r="R2031" s="4">
        <f>VLOOKUP(A2031,'Medical Examinations'!$A$1:$J$2336,7,FALSE)</f>
        <v>1</v>
      </c>
      <c r="S2031" s="4" t="str">
        <f>VLOOKUP(A2031,'Medical Examinations'!$A$1:$J$2336,6,FALSE)</f>
        <v>No</v>
      </c>
      <c r="T2031" s="4" t="str">
        <f>VLOOKUP(A2033,'Medical Examinations'!$A$1:$J$2336,8,FALSE)</f>
        <v>Yes</v>
      </c>
      <c r="U2031" s="4" t="str">
        <f>VLOOKUP(A2031,'Medical Examinations'!$A$1:$J$2336,9,FALSE)</f>
        <v>Overweight</v>
      </c>
      <c r="V2031" s="4" t="str">
        <f>VLOOKUP(A2031,'Medical Examinations'!$A$1:$J$2336,10,FALSE)</f>
        <v>Normal</v>
      </c>
      <c r="W2031" s="4"/>
      <c r="X2031" s="4"/>
    </row>
    <row r="2032" spans="1:24" ht="15.75" thickBot="1" x14ac:dyDescent="0.3">
      <c r="A2032" s="4" t="s">
        <v>2067</v>
      </c>
      <c r="B2032" s="5">
        <v>1961</v>
      </c>
      <c r="C2032" s="4" t="s">
        <v>20</v>
      </c>
      <c r="D2032" s="5">
        <v>9</v>
      </c>
      <c r="E2032" s="5" t="str">
        <f>CONCATENATE(D2032," ",C2032," ",B2032)</f>
        <v>9 Sep 1961</v>
      </c>
      <c r="F2032" s="4" t="str">
        <f>IF(M2032&lt;=30,"20-30",IF(M2032&lt;=40,"31-40",IF(M2032&lt;=50,"41-50","51+")))</f>
        <v>51+</v>
      </c>
      <c r="G2032" s="19">
        <v>30942.19</v>
      </c>
      <c r="H2032" s="4" t="s">
        <v>11</v>
      </c>
      <c r="I2032" s="4" t="s">
        <v>11</v>
      </c>
      <c r="J2032" s="4" t="s">
        <v>13</v>
      </c>
      <c r="K2032" s="4"/>
      <c r="L2032" s="4" t="str">
        <f>VLOOKUP(A2032,'Customer Names'!$A$2:$B$2336,2,FALSE)</f>
        <v>Irish</v>
      </c>
      <c r="M2032" s="4">
        <f>DATEDIF(E2032,$K$2,"y")</f>
        <v>63</v>
      </c>
      <c r="N2032" s="4">
        <f>VLOOKUP(A2032,'Medical Examinations'!$A$2:$B$2336,2,FALSE)</f>
        <v>29.92</v>
      </c>
      <c r="O2032" s="4">
        <f>VLOOKUP(A2032,'Medical Examinations'!$A$1:$J$2336,3,FALSE)</f>
        <v>11.99</v>
      </c>
      <c r="P2032" s="4" t="str">
        <f>VLOOKUP(A2032,'Medical Examinations'!$A$1:$J$2336,4,FALSE)</f>
        <v>Yes</v>
      </c>
      <c r="Q2032" s="4" t="str">
        <f>VLOOKUP(A2032,'Medical Examinations'!$A$1:$J$2336,5,FALSE)</f>
        <v>No</v>
      </c>
      <c r="R2032" s="4">
        <f>VLOOKUP(A2032,'Medical Examinations'!$A$1:$J$2336,7,FALSE)</f>
        <v>2</v>
      </c>
      <c r="S2032" s="4" t="str">
        <f>VLOOKUP(A2032,'Medical Examinations'!$A$1:$J$2336,6,FALSE)</f>
        <v>No</v>
      </c>
      <c r="T2032" s="4" t="str">
        <f>VLOOKUP(A2034,'Medical Examinations'!$A$1:$J$2336,8,FALSE)</f>
        <v>Yes</v>
      </c>
      <c r="U2032" s="4" t="str">
        <f>VLOOKUP(A2032,'Medical Examinations'!$A$1:$J$2336,9,FALSE)</f>
        <v>Overweight</v>
      </c>
      <c r="V2032" s="4" t="str">
        <f>VLOOKUP(A2032,'Medical Examinations'!$A$1:$J$2336,10,FALSE)</f>
        <v>Diabetes</v>
      </c>
      <c r="W2032" s="4"/>
      <c r="X2032" s="4"/>
    </row>
    <row r="2033" spans="1:24" ht="15.75" thickBot="1" x14ac:dyDescent="0.3">
      <c r="A2033" s="4" t="s">
        <v>2068</v>
      </c>
      <c r="B2033" s="5">
        <v>2004</v>
      </c>
      <c r="C2033" s="4" t="s">
        <v>15</v>
      </c>
      <c r="D2033" s="5">
        <v>9</v>
      </c>
      <c r="E2033" s="5" t="str">
        <f>CONCATENATE(D2033," ",C2033," ",B2033)</f>
        <v>9 Nov 2004</v>
      </c>
      <c r="F2033" s="4" t="str">
        <f>IF(M2033&lt;=30,"20-30",IF(M2033&lt;=40,"31-40",IF(M2033&lt;=50,"41-50","51+")))</f>
        <v>20-30</v>
      </c>
      <c r="G2033" s="19">
        <v>31196.61</v>
      </c>
      <c r="H2033" s="4" t="s">
        <v>11</v>
      </c>
      <c r="I2033" s="4" t="s">
        <v>16</v>
      </c>
      <c r="J2033" s="4" t="s">
        <v>42</v>
      </c>
      <c r="K2033" s="4"/>
      <c r="L2033" s="4" t="str">
        <f>VLOOKUP(A2033,'Customer Names'!$A$2:$B$2336,2,FALSE)</f>
        <v>Clark</v>
      </c>
      <c r="M2033" s="4">
        <f>DATEDIF(E2033,$K$2,"y")</f>
        <v>20</v>
      </c>
      <c r="N2033" s="4">
        <f>VLOOKUP(A2033,'Medical Examinations'!$A$2:$B$2336,2,FALSE)</f>
        <v>46.06</v>
      </c>
      <c r="O2033" s="4">
        <f>VLOOKUP(A2033,'Medical Examinations'!$A$1:$J$2336,3,FALSE)</f>
        <v>4.18</v>
      </c>
      <c r="P2033" s="4" t="str">
        <f>VLOOKUP(A2033,'Medical Examinations'!$A$1:$J$2336,4,FALSE)</f>
        <v>No</v>
      </c>
      <c r="Q2033" s="4" t="str">
        <f>VLOOKUP(A2033,'Medical Examinations'!$A$1:$J$2336,5,FALSE)</f>
        <v>Yes</v>
      </c>
      <c r="R2033" s="4">
        <f>VLOOKUP(A2033,'Medical Examinations'!$A$1:$J$2336,7,FALSE)</f>
        <v>1</v>
      </c>
      <c r="S2033" s="4" t="str">
        <f>VLOOKUP(A2033,'Medical Examinations'!$A$1:$J$2336,6,FALSE)</f>
        <v>No</v>
      </c>
      <c r="T2033" s="4" t="str">
        <f>VLOOKUP(A2035,'Medical Examinations'!$A$1:$J$2336,8,FALSE)</f>
        <v>Yes</v>
      </c>
      <c r="U2033" s="4" t="str">
        <f>VLOOKUP(A2033,'Medical Examinations'!$A$1:$J$2336,9,FALSE)</f>
        <v>Obesity</v>
      </c>
      <c r="V2033" s="4" t="str">
        <f>VLOOKUP(A2033,'Medical Examinations'!$A$1:$J$2336,10,FALSE)</f>
        <v>Normal</v>
      </c>
      <c r="W2033" s="4"/>
      <c r="X2033" s="4"/>
    </row>
    <row r="2034" spans="1:24" ht="15.75" thickBot="1" x14ac:dyDescent="0.3">
      <c r="A2034" s="4" t="s">
        <v>2069</v>
      </c>
      <c r="B2034" s="5">
        <v>2000</v>
      </c>
      <c r="C2034" s="4" t="s">
        <v>10</v>
      </c>
      <c r="D2034" s="5">
        <v>22</v>
      </c>
      <c r="E2034" s="5" t="str">
        <f>CONCATENATE(D2034," ",C2034," ",B2034)</f>
        <v>22 Jul 2000</v>
      </c>
      <c r="F2034" s="4" t="str">
        <f>IF(M2034&lt;=30,"20-30",IF(M2034&lt;=40,"31-40",IF(M2034&lt;=50,"41-50","51+")))</f>
        <v>20-30</v>
      </c>
      <c r="G2034" s="19">
        <v>31234.560000000001</v>
      </c>
      <c r="H2034" s="4" t="s">
        <v>16</v>
      </c>
      <c r="I2034" s="4" t="s">
        <v>16</v>
      </c>
      <c r="J2034" s="4" t="s">
        <v>42</v>
      </c>
      <c r="K2034" s="4"/>
      <c r="L2034" s="4" t="str">
        <f>VLOOKUP(A2034,'Customer Names'!$A$2:$B$2336,2,FALSE)</f>
        <v>Rindahl</v>
      </c>
      <c r="M2034" s="4">
        <f>DATEDIF(E2034,$K$2,"y")</f>
        <v>24</v>
      </c>
      <c r="N2034" s="4">
        <f>VLOOKUP(A2034,'Medical Examinations'!$A$2:$B$2336,2,FALSE)</f>
        <v>43.53</v>
      </c>
      <c r="O2034" s="4">
        <f>VLOOKUP(A2034,'Medical Examinations'!$A$1:$J$2336,3,FALSE)</f>
        <v>5.86</v>
      </c>
      <c r="P2034" s="4" t="str">
        <f>VLOOKUP(A2034,'Medical Examinations'!$A$1:$J$2336,4,FALSE)</f>
        <v>Yes</v>
      </c>
      <c r="Q2034" s="4" t="str">
        <f>VLOOKUP(A2034,'Medical Examinations'!$A$1:$J$2336,5,FALSE)</f>
        <v>Yes</v>
      </c>
      <c r="R2034" s="4">
        <f>VLOOKUP(A2034,'Medical Examinations'!$A$1:$J$2336,7,FALSE)</f>
        <v>2</v>
      </c>
      <c r="S2034" s="4" t="str">
        <f>VLOOKUP(A2034,'Medical Examinations'!$A$1:$J$2336,6,FALSE)</f>
        <v>No</v>
      </c>
      <c r="T2034" s="4" t="str">
        <f>VLOOKUP(A2036,'Medical Examinations'!$A$1:$J$2336,8,FALSE)</f>
        <v>Yes</v>
      </c>
      <c r="U2034" s="4" t="str">
        <f>VLOOKUP(A2034,'Medical Examinations'!$A$1:$J$2336,9,FALSE)</f>
        <v>Obesity</v>
      </c>
      <c r="V2034" s="4" t="str">
        <f>VLOOKUP(A2034,'Medical Examinations'!$A$1:$J$2336,10,FALSE)</f>
        <v>Prediabetes</v>
      </c>
      <c r="W2034" s="4"/>
      <c r="X2034" s="4"/>
    </row>
    <row r="2035" spans="1:24" ht="15.75" thickBot="1" x14ac:dyDescent="0.3">
      <c r="A2035" s="4" t="s">
        <v>2070</v>
      </c>
      <c r="B2035" s="5">
        <v>1968</v>
      </c>
      <c r="C2035" s="4" t="s">
        <v>10</v>
      </c>
      <c r="D2035" s="5">
        <v>9</v>
      </c>
      <c r="E2035" s="5" t="str">
        <f>CONCATENATE(D2035," ",C2035," ",B2035)</f>
        <v>9 Jul 1968</v>
      </c>
      <c r="F2035" s="4" t="str">
        <f>IF(M2035&lt;=30,"20-30",IF(M2035&lt;=40,"31-40",IF(M2035&lt;=50,"41-50","51+")))</f>
        <v>51+</v>
      </c>
      <c r="G2035" s="19">
        <v>31322.53</v>
      </c>
      <c r="H2035" s="4" t="s">
        <v>11</v>
      </c>
      <c r="I2035" s="4" t="s">
        <v>16</v>
      </c>
      <c r="J2035" s="4" t="s">
        <v>42</v>
      </c>
      <c r="K2035" s="4"/>
      <c r="L2035" s="4" t="str">
        <f>VLOOKUP(A2035,'Customer Names'!$A$2:$B$2336,2,FALSE)</f>
        <v>Ashley</v>
      </c>
      <c r="M2035" s="4">
        <f>DATEDIF(E2035,$K$2,"y")</f>
        <v>56</v>
      </c>
      <c r="N2035" s="4">
        <f>VLOOKUP(A2035,'Medical Examinations'!$A$2:$B$2336,2,FALSE)</f>
        <v>19.170000000000002</v>
      </c>
      <c r="O2035" s="4">
        <f>VLOOKUP(A2035,'Medical Examinations'!$A$1:$J$2336,3,FALSE)</f>
        <v>8.41</v>
      </c>
      <c r="P2035" s="4" t="str">
        <f>VLOOKUP(A2035,'Medical Examinations'!$A$1:$J$2336,4,FALSE)</f>
        <v>No</v>
      </c>
      <c r="Q2035" s="4" t="str">
        <f>VLOOKUP(A2035,'Medical Examinations'!$A$1:$J$2336,5,FALSE)</f>
        <v>No</v>
      </c>
      <c r="R2035" s="4">
        <f>VLOOKUP(A2035,'Medical Examinations'!$A$1:$J$2336,7,FALSE)</f>
        <v>0</v>
      </c>
      <c r="S2035" s="4" t="str">
        <f>VLOOKUP(A2035,'Medical Examinations'!$A$1:$J$2336,6,FALSE)</f>
        <v>No</v>
      </c>
      <c r="T2035" s="4" t="str">
        <f>VLOOKUP(A2037,'Medical Examinations'!$A$1:$J$2336,8,FALSE)</f>
        <v>Yes</v>
      </c>
      <c r="U2035" s="4" t="str">
        <f>VLOOKUP(A2035,'Medical Examinations'!$A$1:$J$2336,9,FALSE)</f>
        <v>Normal Weight</v>
      </c>
      <c r="V2035" s="4" t="str">
        <f>VLOOKUP(A2035,'Medical Examinations'!$A$1:$J$2336,10,FALSE)</f>
        <v>Diabetes</v>
      </c>
      <c r="W2035" s="4"/>
      <c r="X2035" s="4"/>
    </row>
    <row r="2036" spans="1:24" ht="15.75" thickBot="1" x14ac:dyDescent="0.3">
      <c r="A2036" s="4" t="s">
        <v>2071</v>
      </c>
      <c r="B2036" s="5">
        <v>1995</v>
      </c>
      <c r="C2036" s="4" t="s">
        <v>20</v>
      </c>
      <c r="D2036" s="5">
        <v>27</v>
      </c>
      <c r="E2036" s="5" t="str">
        <f>CONCATENATE(D2036," ",C2036," ",B2036)</f>
        <v>27 Sep 1995</v>
      </c>
      <c r="F2036" s="4" t="str">
        <f>IF(M2036&lt;=30,"20-30",IF(M2036&lt;=40,"31-40",IF(M2036&lt;=50,"41-50","51+")))</f>
        <v>20-30</v>
      </c>
      <c r="G2036" s="19">
        <v>31328.27</v>
      </c>
      <c r="H2036" s="4" t="s">
        <v>11</v>
      </c>
      <c r="I2036" s="4" t="s">
        <v>11</v>
      </c>
      <c r="J2036" s="4" t="s">
        <v>42</v>
      </c>
      <c r="K2036" s="4"/>
      <c r="L2036" s="4" t="str">
        <f>VLOOKUP(A2036,'Customer Names'!$A$2:$B$2336,2,FALSE)</f>
        <v>Hall</v>
      </c>
      <c r="M2036" s="4">
        <f>DATEDIF(E2036,$K$2,"y")</f>
        <v>29</v>
      </c>
      <c r="N2036" s="4">
        <f>VLOOKUP(A2036,'Medical Examinations'!$A$2:$B$2336,2,FALSE)</f>
        <v>40.020000000000003</v>
      </c>
      <c r="O2036" s="4">
        <f>VLOOKUP(A2036,'Medical Examinations'!$A$1:$J$2336,3,FALSE)</f>
        <v>5.19</v>
      </c>
      <c r="P2036" s="4" t="str">
        <f>VLOOKUP(A2036,'Medical Examinations'!$A$1:$J$2336,4,FALSE)</f>
        <v>Yes</v>
      </c>
      <c r="Q2036" s="4" t="str">
        <f>VLOOKUP(A2036,'Medical Examinations'!$A$1:$J$2336,5,FALSE)</f>
        <v>No</v>
      </c>
      <c r="R2036" s="4">
        <f>VLOOKUP(A2036,'Medical Examinations'!$A$1:$J$2336,7,FALSE)</f>
        <v>1</v>
      </c>
      <c r="S2036" s="4" t="str">
        <f>VLOOKUP(A2036,'Medical Examinations'!$A$1:$J$2336,6,FALSE)</f>
        <v>No</v>
      </c>
      <c r="T2036" s="4" t="str">
        <f>VLOOKUP(A2038,'Medical Examinations'!$A$1:$J$2336,8,FALSE)</f>
        <v>Yes</v>
      </c>
      <c r="U2036" s="4" t="str">
        <f>VLOOKUP(A2036,'Medical Examinations'!$A$1:$J$2336,9,FALSE)</f>
        <v>Obesity</v>
      </c>
      <c r="V2036" s="4" t="str">
        <f>VLOOKUP(A2036,'Medical Examinations'!$A$1:$J$2336,10,FALSE)</f>
        <v>Normal</v>
      </c>
      <c r="W2036" s="4"/>
      <c r="X2036" s="4"/>
    </row>
    <row r="2037" spans="1:24" ht="15.75" thickBot="1" x14ac:dyDescent="0.3">
      <c r="A2037" s="4" t="s">
        <v>2072</v>
      </c>
      <c r="B2037" s="5">
        <v>1974</v>
      </c>
      <c r="C2037" s="4" t="s">
        <v>36</v>
      </c>
      <c r="D2037" s="5">
        <v>8</v>
      </c>
      <c r="E2037" s="5" t="str">
        <f>CONCATENATE(D2037," ",C2037," ",B2037)</f>
        <v>8 Oct 1974</v>
      </c>
      <c r="F2037" s="4" t="str">
        <f>IF(M2037&lt;=30,"20-30",IF(M2037&lt;=40,"31-40",IF(M2037&lt;=50,"41-50","51+")))</f>
        <v>41-50</v>
      </c>
      <c r="G2037" s="19">
        <v>31368.81</v>
      </c>
      <c r="H2037" s="4" t="s">
        <v>11</v>
      </c>
      <c r="I2037" s="4" t="s">
        <v>12</v>
      </c>
      <c r="J2037" s="4" t="s">
        <v>42</v>
      </c>
      <c r="K2037" s="4"/>
      <c r="L2037" s="4" t="str">
        <f>VLOOKUP(A2037,'Customer Names'!$A$2:$B$2336,2,FALSE)</f>
        <v>Hoff</v>
      </c>
      <c r="M2037" s="4">
        <f>DATEDIF(E2037,$K$2,"y")</f>
        <v>50</v>
      </c>
      <c r="N2037" s="4">
        <f>VLOOKUP(A2037,'Medical Examinations'!$A$2:$B$2336,2,FALSE)</f>
        <v>23.85</v>
      </c>
      <c r="O2037" s="4">
        <f>VLOOKUP(A2037,'Medical Examinations'!$A$1:$J$2336,3,FALSE)</f>
        <v>7.84</v>
      </c>
      <c r="P2037" s="4" t="str">
        <f>VLOOKUP(A2037,'Medical Examinations'!$A$1:$J$2336,4,FALSE)</f>
        <v>No</v>
      </c>
      <c r="Q2037" s="4" t="str">
        <f>VLOOKUP(A2037,'Medical Examinations'!$A$1:$J$2336,5,FALSE)</f>
        <v>No</v>
      </c>
      <c r="R2037" s="4">
        <f>VLOOKUP(A2037,'Medical Examinations'!$A$1:$J$2336,7,FALSE)</f>
        <v>0</v>
      </c>
      <c r="S2037" s="4" t="str">
        <f>VLOOKUP(A2037,'Medical Examinations'!$A$1:$J$2336,6,FALSE)</f>
        <v>No</v>
      </c>
      <c r="T2037" s="4" t="str">
        <f>VLOOKUP(A2039,'Medical Examinations'!$A$1:$J$2336,8,FALSE)</f>
        <v>No</v>
      </c>
      <c r="U2037" s="4" t="str">
        <f>VLOOKUP(A2037,'Medical Examinations'!$A$1:$J$2336,9,FALSE)</f>
        <v>Normal Weight</v>
      </c>
      <c r="V2037" s="4" t="str">
        <f>VLOOKUP(A2037,'Medical Examinations'!$A$1:$J$2336,10,FALSE)</f>
        <v>Diabetes</v>
      </c>
      <c r="W2037" s="4"/>
      <c r="X2037" s="4"/>
    </row>
    <row r="2038" spans="1:24" ht="15.75" thickBot="1" x14ac:dyDescent="0.3">
      <c r="A2038" s="4" t="s">
        <v>2073</v>
      </c>
      <c r="B2038" s="5">
        <v>1975</v>
      </c>
      <c r="C2038" s="4" t="s">
        <v>36</v>
      </c>
      <c r="D2038" s="5">
        <v>29</v>
      </c>
      <c r="E2038" s="5" t="str">
        <f>CONCATENATE(D2038," ",C2038," ",B2038)</f>
        <v>29 Oct 1975</v>
      </c>
      <c r="F2038" s="4" t="str">
        <f>IF(M2038&lt;=30,"20-30",IF(M2038&lt;=40,"31-40",IF(M2038&lt;=50,"41-50","51+")))</f>
        <v>41-50</v>
      </c>
      <c r="G2038" s="19">
        <v>31591.82</v>
      </c>
      <c r="H2038" s="4" t="s">
        <v>11</v>
      </c>
      <c r="I2038" s="4" t="s">
        <v>16</v>
      </c>
      <c r="J2038" s="4" t="s">
        <v>42</v>
      </c>
      <c r="K2038" s="4"/>
      <c r="L2038" s="4" t="str">
        <f>VLOOKUP(A2038,'Customer Names'!$A$2:$B$2336,2,FALSE)</f>
        <v>Arsenault</v>
      </c>
      <c r="M2038" s="4">
        <f>DATEDIF(E2038,$K$2,"y")</f>
        <v>49</v>
      </c>
      <c r="N2038" s="4">
        <f>VLOOKUP(A2038,'Medical Examinations'!$A$2:$B$2336,2,FALSE)</f>
        <v>24.25</v>
      </c>
      <c r="O2038" s="4">
        <f>VLOOKUP(A2038,'Medical Examinations'!$A$1:$J$2336,3,FALSE)</f>
        <v>8.6999999999999993</v>
      </c>
      <c r="P2038" s="4" t="str">
        <f>VLOOKUP(A2038,'Medical Examinations'!$A$1:$J$2336,4,FALSE)</f>
        <v>Yes</v>
      </c>
      <c r="Q2038" s="4" t="str">
        <f>VLOOKUP(A2038,'Medical Examinations'!$A$1:$J$2336,5,FALSE)</f>
        <v>No</v>
      </c>
      <c r="R2038" s="4">
        <f>VLOOKUP(A2038,'Medical Examinations'!$A$1:$J$2336,7,FALSE)</f>
        <v>1</v>
      </c>
      <c r="S2038" s="4" t="str">
        <f>VLOOKUP(A2038,'Medical Examinations'!$A$1:$J$2336,6,FALSE)</f>
        <v>No</v>
      </c>
      <c r="T2038" s="4" t="str">
        <f>VLOOKUP(A2040,'Medical Examinations'!$A$1:$J$2336,8,FALSE)</f>
        <v>Yes</v>
      </c>
      <c r="U2038" s="4" t="str">
        <f>VLOOKUP(A2038,'Medical Examinations'!$A$1:$J$2336,9,FALSE)</f>
        <v>Normal Weight</v>
      </c>
      <c r="V2038" s="4" t="str">
        <f>VLOOKUP(A2038,'Medical Examinations'!$A$1:$J$2336,10,FALSE)</f>
        <v>Diabetes</v>
      </c>
      <c r="W2038" s="4"/>
      <c r="X2038" s="4"/>
    </row>
    <row r="2039" spans="1:24" ht="15.75" thickBot="1" x14ac:dyDescent="0.3">
      <c r="A2039" s="4" t="s">
        <v>2074</v>
      </c>
      <c r="B2039" s="5">
        <v>1960</v>
      </c>
      <c r="C2039" s="4" t="s">
        <v>30</v>
      </c>
      <c r="D2039" s="5">
        <v>13</v>
      </c>
      <c r="E2039" s="5" t="str">
        <f>CONCATENATE(D2039," ",C2039," ",B2039)</f>
        <v>13 Dec 1960</v>
      </c>
      <c r="F2039" s="4" t="str">
        <f>IF(M2039&lt;=30,"20-30",IF(M2039&lt;=40,"31-40",IF(M2039&lt;=50,"41-50","51+")))</f>
        <v>51+</v>
      </c>
      <c r="G2039" s="19">
        <v>31620</v>
      </c>
      <c r="H2039" s="4" t="s">
        <v>11</v>
      </c>
      <c r="I2039" s="4" t="s">
        <v>16</v>
      </c>
      <c r="J2039" s="4" t="s">
        <v>247</v>
      </c>
      <c r="K2039" s="4"/>
      <c r="L2039" s="4" t="str">
        <f>VLOOKUP(A2039,'Customer Names'!$A$2:$B$2336,2,FALSE)</f>
        <v>Degen</v>
      </c>
      <c r="M2039" s="4">
        <f>DATEDIF(E2039,$K$2,"y")</f>
        <v>64</v>
      </c>
      <c r="N2039" s="4">
        <f>VLOOKUP(A2039,'Medical Examinations'!$A$2:$B$2336,2,FALSE)</f>
        <v>36.86</v>
      </c>
      <c r="O2039" s="4">
        <f>VLOOKUP(A2039,'Medical Examinations'!$A$1:$J$2336,3,FALSE)</f>
        <v>11.95</v>
      </c>
      <c r="P2039" s="4" t="str">
        <f>VLOOKUP(A2039,'Medical Examinations'!$A$1:$J$2336,4,FALSE)</f>
        <v>No</v>
      </c>
      <c r="Q2039" s="4" t="str">
        <f>VLOOKUP(A2039,'Medical Examinations'!$A$1:$J$2336,5,FALSE)</f>
        <v>No</v>
      </c>
      <c r="R2039" s="4">
        <f>VLOOKUP(A2039,'Medical Examinations'!$A$1:$J$2336,7,FALSE)</f>
        <v>0</v>
      </c>
      <c r="S2039" s="4" t="str">
        <f>VLOOKUP(A2039,'Medical Examinations'!$A$1:$J$2336,6,FALSE)</f>
        <v>No</v>
      </c>
      <c r="T2039" s="4" t="str">
        <f>VLOOKUP(A2041,'Medical Examinations'!$A$1:$J$2336,8,FALSE)</f>
        <v>Yes</v>
      </c>
      <c r="U2039" s="4" t="str">
        <f>VLOOKUP(A2039,'Medical Examinations'!$A$1:$J$2336,9,FALSE)</f>
        <v>Obesity</v>
      </c>
      <c r="V2039" s="4" t="str">
        <f>VLOOKUP(A2039,'Medical Examinations'!$A$1:$J$2336,10,FALSE)</f>
        <v>Diabetes</v>
      </c>
      <c r="W2039" s="4"/>
      <c r="X2039" s="4"/>
    </row>
    <row r="2040" spans="1:24" ht="15.75" thickBot="1" x14ac:dyDescent="0.3">
      <c r="A2040" s="4" t="s">
        <v>2075</v>
      </c>
      <c r="B2040" s="5">
        <v>1977</v>
      </c>
      <c r="C2040" s="4" t="s">
        <v>36</v>
      </c>
      <c r="D2040" s="5">
        <v>14</v>
      </c>
      <c r="E2040" s="5" t="str">
        <f>CONCATENATE(D2040," ",C2040," ",B2040)</f>
        <v>14 Oct 1977</v>
      </c>
      <c r="F2040" s="4" t="str">
        <f>IF(M2040&lt;=30,"20-30",IF(M2040&lt;=40,"31-40",IF(M2040&lt;=50,"41-50","51+")))</f>
        <v>41-50</v>
      </c>
      <c r="G2040" s="19">
        <v>31736.7</v>
      </c>
      <c r="H2040" s="4" t="s">
        <v>11</v>
      </c>
      <c r="I2040" s="4" t="s">
        <v>11</v>
      </c>
      <c r="J2040" s="4" t="s">
        <v>23</v>
      </c>
      <c r="K2040" s="4"/>
      <c r="L2040" s="4" t="str">
        <f>VLOOKUP(A2040,'Customer Names'!$A$2:$B$2336,2,FALSE)</f>
        <v>Buehler</v>
      </c>
      <c r="M2040" s="4">
        <f>DATEDIF(E2040,$K$2,"y")</f>
        <v>47</v>
      </c>
      <c r="N2040" s="4">
        <f>VLOOKUP(A2040,'Medical Examinations'!$A$2:$B$2336,2,FALSE)</f>
        <v>23</v>
      </c>
      <c r="O2040" s="4">
        <f>VLOOKUP(A2040,'Medical Examinations'!$A$1:$J$2336,3,FALSE)</f>
        <v>5.48</v>
      </c>
      <c r="P2040" s="4" t="str">
        <f>VLOOKUP(A2040,'Medical Examinations'!$A$1:$J$2336,4,FALSE)</f>
        <v>No</v>
      </c>
      <c r="Q2040" s="4" t="str">
        <f>VLOOKUP(A2040,'Medical Examinations'!$A$1:$J$2336,5,FALSE)</f>
        <v>No</v>
      </c>
      <c r="R2040" s="4">
        <f>VLOOKUP(A2040,'Medical Examinations'!$A$1:$J$2336,7,FALSE)</f>
        <v>0</v>
      </c>
      <c r="S2040" s="4" t="str">
        <f>VLOOKUP(A2040,'Medical Examinations'!$A$1:$J$2336,6,FALSE)</f>
        <v>No</v>
      </c>
      <c r="T2040" s="4" t="str">
        <f>VLOOKUP(A2042,'Medical Examinations'!$A$1:$J$2336,8,FALSE)</f>
        <v>Yes</v>
      </c>
      <c r="U2040" s="4" t="str">
        <f>VLOOKUP(A2040,'Medical Examinations'!$A$1:$J$2336,9,FALSE)</f>
        <v>Normal Weight</v>
      </c>
      <c r="V2040" s="4" t="str">
        <f>VLOOKUP(A2040,'Medical Examinations'!$A$1:$J$2336,10,FALSE)</f>
        <v>Normal</v>
      </c>
      <c r="W2040" s="4"/>
      <c r="X2040" s="4"/>
    </row>
    <row r="2041" spans="1:24" ht="15.75" thickBot="1" x14ac:dyDescent="0.3">
      <c r="A2041" s="4" t="s">
        <v>2076</v>
      </c>
      <c r="B2041" s="5">
        <v>1984</v>
      </c>
      <c r="C2041" s="4" t="s">
        <v>20</v>
      </c>
      <c r="D2041" s="5">
        <v>10</v>
      </c>
      <c r="E2041" s="5" t="str">
        <f>CONCATENATE(D2041," ",C2041," ",B2041)</f>
        <v>10 Sep 1984</v>
      </c>
      <c r="F2041" s="4" t="str">
        <f>IF(M2041&lt;=30,"20-30",IF(M2041&lt;=40,"31-40",IF(M2041&lt;=50,"41-50","51+")))</f>
        <v>31-40</v>
      </c>
      <c r="G2041" s="19">
        <v>31743.919999999998</v>
      </c>
      <c r="H2041" s="4" t="s">
        <v>11</v>
      </c>
      <c r="I2041" s="4" t="s">
        <v>16</v>
      </c>
      <c r="J2041" s="4" t="s">
        <v>42</v>
      </c>
      <c r="K2041" s="4"/>
      <c r="L2041" s="4" t="str">
        <f>VLOOKUP(A2041,'Customer Names'!$A$2:$B$2336,2,FALSE)</f>
        <v>Menzies</v>
      </c>
      <c r="M2041" s="4">
        <f>DATEDIF(E2041,$K$2,"y")</f>
        <v>40</v>
      </c>
      <c r="N2041" s="4">
        <f>VLOOKUP(A2041,'Medical Examinations'!$A$2:$B$2336,2,FALSE)</f>
        <v>28.71</v>
      </c>
      <c r="O2041" s="4">
        <f>VLOOKUP(A2041,'Medical Examinations'!$A$1:$J$2336,3,FALSE)</f>
        <v>5.2</v>
      </c>
      <c r="P2041" s="4" t="str">
        <f>VLOOKUP(A2041,'Medical Examinations'!$A$1:$J$2336,4,FALSE)</f>
        <v>No</v>
      </c>
      <c r="Q2041" s="4" t="str">
        <f>VLOOKUP(A2041,'Medical Examinations'!$A$1:$J$2336,5,FALSE)</f>
        <v>No</v>
      </c>
      <c r="R2041" s="4">
        <f>VLOOKUP(A2041,'Medical Examinations'!$A$1:$J$2336,7,FALSE)</f>
        <v>1</v>
      </c>
      <c r="S2041" s="4" t="str">
        <f>VLOOKUP(A2041,'Medical Examinations'!$A$1:$J$2336,6,FALSE)</f>
        <v>No</v>
      </c>
      <c r="T2041" s="4" t="str">
        <f>VLOOKUP(A2043,'Medical Examinations'!$A$1:$J$2336,8,FALSE)</f>
        <v>Yes</v>
      </c>
      <c r="U2041" s="4" t="str">
        <f>VLOOKUP(A2041,'Medical Examinations'!$A$1:$J$2336,9,FALSE)</f>
        <v>Overweight</v>
      </c>
      <c r="V2041" s="4" t="str">
        <f>VLOOKUP(A2041,'Medical Examinations'!$A$1:$J$2336,10,FALSE)</f>
        <v>Normal</v>
      </c>
      <c r="W2041" s="4"/>
      <c r="X2041" s="4"/>
    </row>
    <row r="2042" spans="1:24" ht="15.75" thickBot="1" x14ac:dyDescent="0.3">
      <c r="A2042" s="4" t="s">
        <v>2077</v>
      </c>
      <c r="B2042" s="5">
        <v>1975</v>
      </c>
      <c r="C2042" s="4" t="s">
        <v>20</v>
      </c>
      <c r="D2042" s="5">
        <v>25</v>
      </c>
      <c r="E2042" s="5" t="str">
        <f>CONCATENATE(D2042," ",C2042," ",B2042)</f>
        <v>25 Sep 1975</v>
      </c>
      <c r="F2042" s="4" t="str">
        <f>IF(M2042&lt;=30,"20-30",IF(M2042&lt;=40,"31-40",IF(M2042&lt;=50,"41-50","51+")))</f>
        <v>41-50</v>
      </c>
      <c r="G2042" s="19">
        <v>31897.1</v>
      </c>
      <c r="H2042" s="4" t="s">
        <v>11</v>
      </c>
      <c r="I2042" s="4" t="s">
        <v>12</v>
      </c>
      <c r="J2042" s="4" t="s">
        <v>42</v>
      </c>
      <c r="K2042" s="4"/>
      <c r="L2042" s="4" t="str">
        <f>VLOOKUP(A2042,'Customer Names'!$A$2:$B$2336,2,FALSE)</f>
        <v>Williams</v>
      </c>
      <c r="M2042" s="4">
        <f>DATEDIF(E2042,$K$2,"y")</f>
        <v>49</v>
      </c>
      <c r="N2042" s="4">
        <f>VLOOKUP(A2042,'Medical Examinations'!$A$2:$B$2336,2,FALSE)</f>
        <v>25.15</v>
      </c>
      <c r="O2042" s="4">
        <f>VLOOKUP(A2042,'Medical Examinations'!$A$1:$J$2336,3,FALSE)</f>
        <v>9.08</v>
      </c>
      <c r="P2042" s="4" t="str">
        <f>VLOOKUP(A2042,'Medical Examinations'!$A$1:$J$2336,4,FALSE)</f>
        <v>Yes</v>
      </c>
      <c r="Q2042" s="4" t="str">
        <f>VLOOKUP(A2042,'Medical Examinations'!$A$1:$J$2336,5,FALSE)</f>
        <v>No</v>
      </c>
      <c r="R2042" s="4">
        <f>VLOOKUP(A2042,'Medical Examinations'!$A$1:$J$2336,7,FALSE)</f>
        <v>1</v>
      </c>
      <c r="S2042" s="4" t="str">
        <f>VLOOKUP(A2042,'Medical Examinations'!$A$1:$J$2336,6,FALSE)</f>
        <v>No</v>
      </c>
      <c r="T2042" s="4" t="str">
        <f>VLOOKUP(A2044,'Medical Examinations'!$A$1:$J$2336,8,FALSE)</f>
        <v>Yes</v>
      </c>
      <c r="U2042" s="4" t="str">
        <f>VLOOKUP(A2042,'Medical Examinations'!$A$1:$J$2336,9,FALSE)</f>
        <v>Overweight</v>
      </c>
      <c r="V2042" s="4" t="str">
        <f>VLOOKUP(A2042,'Medical Examinations'!$A$1:$J$2336,10,FALSE)</f>
        <v>Diabetes</v>
      </c>
      <c r="W2042" s="4"/>
      <c r="X2042" s="4"/>
    </row>
    <row r="2043" spans="1:24" ht="15.75" thickBot="1" x14ac:dyDescent="0.3">
      <c r="A2043" s="4" t="s">
        <v>2078</v>
      </c>
      <c r="B2043" s="5">
        <v>1972</v>
      </c>
      <c r="C2043" s="4" t="s">
        <v>20</v>
      </c>
      <c r="D2043" s="5">
        <v>21</v>
      </c>
      <c r="E2043" s="5" t="str">
        <f>CONCATENATE(D2043," ",C2043," ",B2043)</f>
        <v>21 Sep 1972</v>
      </c>
      <c r="F2043" s="4" t="str">
        <f>IF(M2043&lt;=30,"20-30",IF(M2043&lt;=40,"31-40",IF(M2043&lt;=50,"41-50","51+")))</f>
        <v>51+</v>
      </c>
      <c r="G2043" s="19">
        <v>31980.89</v>
      </c>
      <c r="H2043" s="4" t="s">
        <v>11</v>
      </c>
      <c r="I2043" s="4" t="s">
        <v>16</v>
      </c>
      <c r="J2043" s="4" t="s">
        <v>42</v>
      </c>
      <c r="K2043" s="4"/>
      <c r="L2043" s="4" t="str">
        <f>VLOOKUP(A2043,'Customer Names'!$A$2:$B$2336,2,FALSE)</f>
        <v>Shaw</v>
      </c>
      <c r="M2043" s="4">
        <f>DATEDIF(E2043,$K$2,"y")</f>
        <v>52</v>
      </c>
      <c r="N2043" s="4">
        <f>VLOOKUP(A2043,'Medical Examinations'!$A$2:$B$2336,2,FALSE)</f>
        <v>24.14</v>
      </c>
      <c r="O2043" s="4">
        <f>VLOOKUP(A2043,'Medical Examinations'!$A$1:$J$2336,3,FALSE)</f>
        <v>5.87</v>
      </c>
      <c r="P2043" s="4" t="str">
        <f>VLOOKUP(A2043,'Medical Examinations'!$A$1:$J$2336,4,FALSE)</f>
        <v>No</v>
      </c>
      <c r="Q2043" s="4" t="str">
        <f>VLOOKUP(A2043,'Medical Examinations'!$A$1:$J$2336,5,FALSE)</f>
        <v>No</v>
      </c>
      <c r="R2043" s="4">
        <f>VLOOKUP(A2043,'Medical Examinations'!$A$1:$J$2336,7,FALSE)</f>
        <v>2</v>
      </c>
      <c r="S2043" s="4" t="str">
        <f>VLOOKUP(A2043,'Medical Examinations'!$A$1:$J$2336,6,FALSE)</f>
        <v>No</v>
      </c>
      <c r="T2043" s="4" t="str">
        <f>VLOOKUP(A2045,'Medical Examinations'!$A$1:$J$2336,8,FALSE)</f>
        <v>No</v>
      </c>
      <c r="U2043" s="4" t="str">
        <f>VLOOKUP(A2043,'Medical Examinations'!$A$1:$J$2336,9,FALSE)</f>
        <v>Normal Weight</v>
      </c>
      <c r="V2043" s="4" t="str">
        <f>VLOOKUP(A2043,'Medical Examinations'!$A$1:$J$2336,10,FALSE)</f>
        <v>Prediabetes</v>
      </c>
      <c r="W2043" s="4"/>
      <c r="X2043" s="4"/>
    </row>
    <row r="2044" spans="1:24" ht="15.75" thickBot="1" x14ac:dyDescent="0.3">
      <c r="A2044" s="4" t="s">
        <v>2079</v>
      </c>
      <c r="B2044" s="5">
        <v>1993</v>
      </c>
      <c r="C2044" s="4" t="s">
        <v>20</v>
      </c>
      <c r="D2044" s="5">
        <v>13</v>
      </c>
      <c r="E2044" s="5" t="str">
        <f>CONCATENATE(D2044," ",C2044," ",B2044)</f>
        <v>13 Sep 1993</v>
      </c>
      <c r="F2044" s="4" t="str">
        <f>IF(M2044&lt;=30,"20-30",IF(M2044&lt;=40,"31-40",IF(M2044&lt;=50,"41-50","51+")))</f>
        <v>31-40</v>
      </c>
      <c r="G2044" s="19">
        <v>32086.21</v>
      </c>
      <c r="H2044" s="4" t="s">
        <v>16</v>
      </c>
      <c r="I2044" s="4" t="s">
        <v>12</v>
      </c>
      <c r="J2044" s="4" t="s">
        <v>42</v>
      </c>
      <c r="K2044" s="4"/>
      <c r="L2044" s="4" t="str">
        <f>VLOOKUP(A2044,'Customer Names'!$A$2:$B$2336,2,FALSE)</f>
        <v>Hess</v>
      </c>
      <c r="M2044" s="4">
        <f>DATEDIF(E2044,$K$2,"y")</f>
        <v>31</v>
      </c>
      <c r="N2044" s="4">
        <f>VLOOKUP(A2044,'Medical Examinations'!$A$2:$B$2336,2,FALSE)</f>
        <v>40.74</v>
      </c>
      <c r="O2044" s="4">
        <f>VLOOKUP(A2044,'Medical Examinations'!$A$1:$J$2336,3,FALSE)</f>
        <v>5.28</v>
      </c>
      <c r="P2044" s="4" t="str">
        <f>VLOOKUP(A2044,'Medical Examinations'!$A$1:$J$2336,4,FALSE)</f>
        <v>No</v>
      </c>
      <c r="Q2044" s="4" t="str">
        <f>VLOOKUP(A2044,'Medical Examinations'!$A$1:$J$2336,5,FALSE)</f>
        <v>No</v>
      </c>
      <c r="R2044" s="4">
        <f>VLOOKUP(A2044,'Medical Examinations'!$A$1:$J$2336,7,FALSE)</f>
        <v>1</v>
      </c>
      <c r="S2044" s="4" t="str">
        <f>VLOOKUP(A2044,'Medical Examinations'!$A$1:$J$2336,6,FALSE)</f>
        <v>Yes</v>
      </c>
      <c r="T2044" s="4" t="str">
        <f>VLOOKUP(A2046,'Medical Examinations'!$A$1:$J$2336,8,FALSE)</f>
        <v>Yes</v>
      </c>
      <c r="U2044" s="4" t="str">
        <f>VLOOKUP(A2044,'Medical Examinations'!$A$1:$J$2336,9,FALSE)</f>
        <v>Obesity</v>
      </c>
      <c r="V2044" s="4" t="str">
        <f>VLOOKUP(A2044,'Medical Examinations'!$A$1:$J$2336,10,FALSE)</f>
        <v>Normal</v>
      </c>
      <c r="W2044" s="4"/>
      <c r="X2044" s="4"/>
    </row>
    <row r="2045" spans="1:24" ht="15.75" thickBot="1" x14ac:dyDescent="0.3">
      <c r="A2045" s="4" t="s">
        <v>2080</v>
      </c>
      <c r="B2045" s="5">
        <v>1978</v>
      </c>
      <c r="C2045" s="4" t="s">
        <v>15</v>
      </c>
      <c r="D2045" s="5">
        <v>10</v>
      </c>
      <c r="E2045" s="5" t="str">
        <f>CONCATENATE(D2045," ",C2045," ",B2045)</f>
        <v>10 Nov 1978</v>
      </c>
      <c r="F2045" s="4" t="str">
        <f>IF(M2045&lt;=30,"20-30",IF(M2045&lt;=40,"31-40",IF(M2045&lt;=50,"41-50","51+")))</f>
        <v>41-50</v>
      </c>
      <c r="G2045" s="19">
        <v>32108.66</v>
      </c>
      <c r="H2045" s="4" t="s">
        <v>16</v>
      </c>
      <c r="I2045" s="4" t="s">
        <v>12</v>
      </c>
      <c r="J2045" s="4" t="s">
        <v>356</v>
      </c>
      <c r="K2045" s="4"/>
      <c r="L2045" s="4" t="str">
        <f>VLOOKUP(A2045,'Customer Names'!$A$2:$B$2336,2,FALSE)</f>
        <v>Bien</v>
      </c>
      <c r="M2045" s="4">
        <f>DATEDIF(E2045,$K$2,"y")</f>
        <v>46</v>
      </c>
      <c r="N2045" s="4">
        <f>VLOOKUP(A2045,'Medical Examinations'!$A$2:$B$2336,2,FALSE)</f>
        <v>29.734999999999999</v>
      </c>
      <c r="O2045" s="4">
        <f>VLOOKUP(A2045,'Medical Examinations'!$A$1:$J$2336,3,FALSE)</f>
        <v>7.79</v>
      </c>
      <c r="P2045" s="4" t="str">
        <f>VLOOKUP(A2045,'Medical Examinations'!$A$1:$J$2336,4,FALSE)</f>
        <v>No</v>
      </c>
      <c r="Q2045" s="4" t="str">
        <f>VLOOKUP(A2045,'Medical Examinations'!$A$1:$J$2336,5,FALSE)</f>
        <v>No</v>
      </c>
      <c r="R2045" s="4">
        <f>VLOOKUP(A2045,'Medical Examinations'!$A$1:$J$2336,7,FALSE)</f>
        <v>0</v>
      </c>
      <c r="S2045" s="4" t="str">
        <f>VLOOKUP(A2045,'Medical Examinations'!$A$1:$J$2336,6,FALSE)</f>
        <v>No</v>
      </c>
      <c r="T2045" s="4" t="str">
        <f>VLOOKUP(A2047,'Medical Examinations'!$A$1:$J$2336,8,FALSE)</f>
        <v>Yes</v>
      </c>
      <c r="U2045" s="4" t="str">
        <f>VLOOKUP(A2045,'Medical Examinations'!$A$1:$J$2336,9,FALSE)</f>
        <v>Overweight</v>
      </c>
      <c r="V2045" s="4" t="str">
        <f>VLOOKUP(A2045,'Medical Examinations'!$A$1:$J$2336,10,FALSE)</f>
        <v>Diabetes</v>
      </c>
      <c r="W2045" s="4"/>
      <c r="X2045" s="4"/>
    </row>
    <row r="2046" spans="1:24" ht="15.75" thickBot="1" x14ac:dyDescent="0.3">
      <c r="A2046" s="4" t="s">
        <v>2081</v>
      </c>
      <c r="B2046" s="5">
        <v>1969</v>
      </c>
      <c r="C2046" s="4" t="s">
        <v>20</v>
      </c>
      <c r="D2046" s="5">
        <v>11</v>
      </c>
      <c r="E2046" s="5" t="str">
        <f>CONCATENATE(D2046," ",C2046," ",B2046)</f>
        <v>11 Sep 1969</v>
      </c>
      <c r="F2046" s="4" t="str">
        <f>IF(M2046&lt;=30,"20-30",IF(M2046&lt;=40,"31-40",IF(M2046&lt;=50,"41-50","51+")))</f>
        <v>51+</v>
      </c>
      <c r="G2046" s="19">
        <v>32192.76</v>
      </c>
      <c r="H2046" s="4" t="s">
        <v>16</v>
      </c>
      <c r="I2046" s="4" t="s">
        <v>11</v>
      </c>
      <c r="J2046" s="4" t="s">
        <v>42</v>
      </c>
      <c r="K2046" s="4"/>
      <c r="L2046" s="4" t="str">
        <f>VLOOKUP(A2046,'Customer Names'!$A$2:$B$2336,2,FALSE)</f>
        <v>Fagerstrom</v>
      </c>
      <c r="M2046" s="4">
        <f>DATEDIF(E2046,$K$2,"y")</f>
        <v>55</v>
      </c>
      <c r="N2046" s="4">
        <f>VLOOKUP(A2046,'Medical Examinations'!$A$2:$B$2336,2,FALSE)</f>
        <v>22.88</v>
      </c>
      <c r="O2046" s="4">
        <f>VLOOKUP(A2046,'Medical Examinations'!$A$1:$J$2336,3,FALSE)</f>
        <v>5.9</v>
      </c>
      <c r="P2046" s="4" t="str">
        <f>VLOOKUP(A2046,'Medical Examinations'!$A$1:$J$2336,4,FALSE)</f>
        <v>Yes</v>
      </c>
      <c r="Q2046" s="4" t="str">
        <f>VLOOKUP(A2046,'Medical Examinations'!$A$1:$J$2336,5,FALSE)</f>
        <v>No</v>
      </c>
      <c r="R2046" s="4">
        <f>VLOOKUP(A2046,'Medical Examinations'!$A$1:$J$2336,7,FALSE)</f>
        <v>1</v>
      </c>
      <c r="S2046" s="4" t="str">
        <f>VLOOKUP(A2046,'Medical Examinations'!$A$1:$J$2336,6,FALSE)</f>
        <v>Yes</v>
      </c>
      <c r="T2046" s="4" t="str">
        <f>VLOOKUP(A2048,'Medical Examinations'!$A$1:$J$2336,8,FALSE)</f>
        <v>Yes</v>
      </c>
      <c r="U2046" s="4" t="str">
        <f>VLOOKUP(A2046,'Medical Examinations'!$A$1:$J$2336,9,FALSE)</f>
        <v>Normal Weight</v>
      </c>
      <c r="V2046" s="4" t="str">
        <f>VLOOKUP(A2046,'Medical Examinations'!$A$1:$J$2336,10,FALSE)</f>
        <v>Prediabetes</v>
      </c>
      <c r="W2046" s="4"/>
      <c r="X2046" s="4"/>
    </row>
    <row r="2047" spans="1:24" ht="15.75" thickBot="1" x14ac:dyDescent="0.3">
      <c r="A2047" s="4" t="s">
        <v>2082</v>
      </c>
      <c r="B2047" s="5">
        <v>1994</v>
      </c>
      <c r="C2047" s="4" t="s">
        <v>20</v>
      </c>
      <c r="D2047" s="5">
        <v>8</v>
      </c>
      <c r="E2047" s="5" t="str">
        <f>CONCATENATE(D2047," ",C2047," ",B2047)</f>
        <v>8 Sep 1994</v>
      </c>
      <c r="F2047" s="4" t="str">
        <f>IF(M2047&lt;=30,"20-30",IF(M2047&lt;=40,"31-40",IF(M2047&lt;=50,"41-50","51+")))</f>
        <v>20-30</v>
      </c>
      <c r="G2047" s="19">
        <v>32222.81</v>
      </c>
      <c r="H2047" s="4" t="s">
        <v>11</v>
      </c>
      <c r="I2047" s="4" t="s">
        <v>16</v>
      </c>
      <c r="J2047" s="4" t="s">
        <v>42</v>
      </c>
      <c r="K2047" s="4"/>
      <c r="L2047" s="4" t="str">
        <f>VLOOKUP(A2047,'Customer Names'!$A$2:$B$2336,2,FALSE)</f>
        <v>Schulten</v>
      </c>
      <c r="M2047" s="4">
        <f>DATEDIF(E2047,$K$2,"y")</f>
        <v>30</v>
      </c>
      <c r="N2047" s="4">
        <f>VLOOKUP(A2047,'Medical Examinations'!$A$2:$B$2336,2,FALSE)</f>
        <v>41.9</v>
      </c>
      <c r="O2047" s="4">
        <f>VLOOKUP(A2047,'Medical Examinations'!$A$1:$J$2336,3,FALSE)</f>
        <v>4.26</v>
      </c>
      <c r="P2047" s="4" t="str">
        <f>VLOOKUP(A2047,'Medical Examinations'!$A$1:$J$2336,4,FALSE)</f>
        <v>No</v>
      </c>
      <c r="Q2047" s="4" t="str">
        <f>VLOOKUP(A2047,'Medical Examinations'!$A$1:$J$2336,5,FALSE)</f>
        <v>No</v>
      </c>
      <c r="R2047" s="4">
        <f>VLOOKUP(A2047,'Medical Examinations'!$A$1:$J$2336,7,FALSE)</f>
        <v>0</v>
      </c>
      <c r="S2047" s="4" t="str">
        <f>VLOOKUP(A2047,'Medical Examinations'!$A$1:$J$2336,6,FALSE)</f>
        <v>No</v>
      </c>
      <c r="T2047" s="4" t="str">
        <f>VLOOKUP(A2049,'Medical Examinations'!$A$1:$J$2336,8,FALSE)</f>
        <v>Yes</v>
      </c>
      <c r="U2047" s="4" t="str">
        <f>VLOOKUP(A2047,'Medical Examinations'!$A$1:$J$2336,9,FALSE)</f>
        <v>Obesity</v>
      </c>
      <c r="V2047" s="4" t="str">
        <f>VLOOKUP(A2047,'Medical Examinations'!$A$1:$J$2336,10,FALSE)</f>
        <v>Normal</v>
      </c>
      <c r="W2047" s="4"/>
      <c r="X2047" s="4"/>
    </row>
    <row r="2048" spans="1:24" ht="15.75" thickBot="1" x14ac:dyDescent="0.3">
      <c r="A2048" s="4" t="s">
        <v>2083</v>
      </c>
      <c r="B2048" s="5">
        <v>1975</v>
      </c>
      <c r="C2048" s="4" t="s">
        <v>30</v>
      </c>
      <c r="D2048" s="5">
        <v>17</v>
      </c>
      <c r="E2048" s="5" t="str">
        <f>CONCATENATE(D2048," ",C2048," ",B2048)</f>
        <v>17 Dec 1975</v>
      </c>
      <c r="F2048" s="4" t="str">
        <f>IF(M2048&lt;=30,"20-30",IF(M2048&lt;=40,"31-40",IF(M2048&lt;=50,"41-50","51+")))</f>
        <v>41-50</v>
      </c>
      <c r="G2048" s="19">
        <v>32259.96</v>
      </c>
      <c r="H2048" s="4" t="s">
        <v>11</v>
      </c>
      <c r="I2048" s="4" t="s">
        <v>12</v>
      </c>
      <c r="J2048" s="4" t="s">
        <v>23</v>
      </c>
      <c r="K2048" s="4"/>
      <c r="L2048" s="4" t="str">
        <f>VLOOKUP(A2048,'Customer Names'!$A$2:$B$2336,2,FALSE)</f>
        <v>Klarich</v>
      </c>
      <c r="M2048" s="4">
        <f>DATEDIF(E2048,$K$2,"y")</f>
        <v>49</v>
      </c>
      <c r="N2048" s="4">
        <f>VLOOKUP(A2048,'Medical Examinations'!$A$2:$B$2336,2,FALSE)</f>
        <v>24.43</v>
      </c>
      <c r="O2048" s="4">
        <f>VLOOKUP(A2048,'Medical Examinations'!$A$1:$J$2336,3,FALSE)</f>
        <v>7.59</v>
      </c>
      <c r="P2048" s="4" t="str">
        <f>VLOOKUP(A2048,'Medical Examinations'!$A$1:$J$2336,4,FALSE)</f>
        <v>Yes</v>
      </c>
      <c r="Q2048" s="4" t="str">
        <f>VLOOKUP(A2048,'Medical Examinations'!$A$1:$J$2336,5,FALSE)</f>
        <v>No</v>
      </c>
      <c r="R2048" s="4">
        <f>VLOOKUP(A2048,'Medical Examinations'!$A$1:$J$2336,7,FALSE)</f>
        <v>1</v>
      </c>
      <c r="S2048" s="4" t="str">
        <f>VLOOKUP(A2048,'Medical Examinations'!$A$1:$J$2336,6,FALSE)</f>
        <v>No</v>
      </c>
      <c r="T2048" s="4" t="str">
        <f>VLOOKUP(A2050,'Medical Examinations'!$A$1:$J$2336,8,FALSE)</f>
        <v>Yes</v>
      </c>
      <c r="U2048" s="4" t="str">
        <f>VLOOKUP(A2048,'Medical Examinations'!$A$1:$J$2336,9,FALSE)</f>
        <v>Normal Weight</v>
      </c>
      <c r="V2048" s="4" t="str">
        <f>VLOOKUP(A2048,'Medical Examinations'!$A$1:$J$2336,10,FALSE)</f>
        <v>Diabetes</v>
      </c>
      <c r="W2048" s="4"/>
      <c r="X2048" s="4"/>
    </row>
    <row r="2049" spans="1:24" ht="15.75" thickBot="1" x14ac:dyDescent="0.3">
      <c r="A2049" s="4" t="s">
        <v>2084</v>
      </c>
      <c r="B2049" s="5">
        <v>1986</v>
      </c>
      <c r="C2049" s="4" t="s">
        <v>30</v>
      </c>
      <c r="D2049" s="5">
        <v>2</v>
      </c>
      <c r="E2049" s="5" t="str">
        <f>CONCATENATE(D2049," ",C2049," ",B2049)</f>
        <v>2 Dec 1986</v>
      </c>
      <c r="F2049" s="4" t="str">
        <f>IF(M2049&lt;=30,"20-30",IF(M2049&lt;=40,"31-40",IF(M2049&lt;=50,"41-50","51+")))</f>
        <v>31-40</v>
      </c>
      <c r="G2049" s="19">
        <v>32288.49</v>
      </c>
      <c r="H2049" s="4" t="s">
        <v>11</v>
      </c>
      <c r="I2049" s="4" t="s">
        <v>11</v>
      </c>
      <c r="J2049" s="4" t="s">
        <v>42</v>
      </c>
      <c r="K2049" s="4"/>
      <c r="L2049" s="4" t="str">
        <f>VLOOKUP(A2049,'Customer Names'!$A$2:$B$2336,2,FALSE)</f>
        <v>Hackman</v>
      </c>
      <c r="M2049" s="4">
        <f>DATEDIF(E2049,$K$2,"y")</f>
        <v>38</v>
      </c>
      <c r="N2049" s="4">
        <f>VLOOKUP(A2049,'Medical Examinations'!$A$2:$B$2336,2,FALSE)</f>
        <v>31.83</v>
      </c>
      <c r="O2049" s="4">
        <f>VLOOKUP(A2049,'Medical Examinations'!$A$1:$J$2336,3,FALSE)</f>
        <v>11.55</v>
      </c>
      <c r="P2049" s="4" t="str">
        <f>VLOOKUP(A2049,'Medical Examinations'!$A$1:$J$2336,4,FALSE)</f>
        <v>Yes</v>
      </c>
      <c r="Q2049" s="4" t="str">
        <f>VLOOKUP(A2049,'Medical Examinations'!$A$1:$J$2336,5,FALSE)</f>
        <v>No</v>
      </c>
      <c r="R2049" s="4">
        <f>VLOOKUP(A2049,'Medical Examinations'!$A$1:$J$2336,7,FALSE)</f>
        <v>1</v>
      </c>
      <c r="S2049" s="4" t="str">
        <f>VLOOKUP(A2049,'Medical Examinations'!$A$1:$J$2336,6,FALSE)</f>
        <v>No</v>
      </c>
      <c r="T2049" s="4" t="str">
        <f>VLOOKUP(A2051,'Medical Examinations'!$A$1:$J$2336,8,FALSE)</f>
        <v>Yes</v>
      </c>
      <c r="U2049" s="4" t="str">
        <f>VLOOKUP(A2049,'Medical Examinations'!$A$1:$J$2336,9,FALSE)</f>
        <v>Obesity</v>
      </c>
      <c r="V2049" s="4" t="str">
        <f>VLOOKUP(A2049,'Medical Examinations'!$A$1:$J$2336,10,FALSE)</f>
        <v>Diabetes</v>
      </c>
      <c r="W2049" s="4"/>
      <c r="X2049" s="4"/>
    </row>
    <row r="2050" spans="1:24" ht="15.75" thickBot="1" x14ac:dyDescent="0.3">
      <c r="A2050" s="4" t="s">
        <v>2085</v>
      </c>
      <c r="B2050" s="5">
        <v>1972</v>
      </c>
      <c r="C2050" s="4" t="s">
        <v>36</v>
      </c>
      <c r="D2050" s="5">
        <v>19</v>
      </c>
      <c r="E2050" s="5" t="str">
        <f>CONCATENATE(D2050," ",C2050," ",B2050)</f>
        <v>19 Oct 1972</v>
      </c>
      <c r="F2050" s="4" t="str">
        <f>IF(M2050&lt;=30,"20-30",IF(M2050&lt;=40,"31-40",IF(M2050&lt;=50,"41-50","51+")))</f>
        <v>51+</v>
      </c>
      <c r="G2050" s="19">
        <v>32428.63</v>
      </c>
      <c r="H2050" s="4" t="s">
        <v>11</v>
      </c>
      <c r="I2050" s="4" t="s">
        <v>11</v>
      </c>
      <c r="J2050" s="4" t="s">
        <v>42</v>
      </c>
      <c r="K2050" s="4"/>
      <c r="L2050" s="4" t="str">
        <f>VLOOKUP(A2050,'Customer Names'!$A$2:$B$2336,2,FALSE)</f>
        <v>Jurgens</v>
      </c>
      <c r="M2050" s="4">
        <f>DATEDIF(E2050,$K$2,"y")</f>
        <v>52</v>
      </c>
      <c r="N2050" s="4">
        <f>VLOOKUP(A2050,'Medical Examinations'!$A$2:$B$2336,2,FALSE)</f>
        <v>25.46</v>
      </c>
      <c r="O2050" s="4">
        <f>VLOOKUP(A2050,'Medical Examinations'!$A$1:$J$2336,3,FALSE)</f>
        <v>6.03</v>
      </c>
      <c r="P2050" s="4" t="str">
        <f>VLOOKUP(A2050,'Medical Examinations'!$A$1:$J$2336,4,FALSE)</f>
        <v>No</v>
      </c>
      <c r="Q2050" s="4" t="str">
        <f>VLOOKUP(A2050,'Medical Examinations'!$A$1:$J$2336,5,FALSE)</f>
        <v>No</v>
      </c>
      <c r="R2050" s="4">
        <f>VLOOKUP(A2050,'Medical Examinations'!$A$1:$J$2336,7,FALSE)</f>
        <v>2</v>
      </c>
      <c r="S2050" s="4" t="str">
        <f>VLOOKUP(A2050,'Medical Examinations'!$A$1:$J$2336,6,FALSE)</f>
        <v>No</v>
      </c>
      <c r="T2050" s="4" t="str">
        <f>VLOOKUP(A2052,'Medical Examinations'!$A$1:$J$2336,8,FALSE)</f>
        <v>Yes</v>
      </c>
      <c r="U2050" s="4" t="str">
        <f>VLOOKUP(A2050,'Medical Examinations'!$A$1:$J$2336,9,FALSE)</f>
        <v>Overweight</v>
      </c>
      <c r="V2050" s="4" t="str">
        <f>VLOOKUP(A2050,'Medical Examinations'!$A$1:$J$2336,10,FALSE)</f>
        <v>Prediabetes</v>
      </c>
      <c r="W2050" s="4"/>
      <c r="X2050" s="4"/>
    </row>
    <row r="2051" spans="1:24" ht="15.75" thickBot="1" x14ac:dyDescent="0.3">
      <c r="A2051" s="4" t="s">
        <v>2086</v>
      </c>
      <c r="B2051" s="5">
        <v>1976</v>
      </c>
      <c r="C2051" s="4" t="s">
        <v>34</v>
      </c>
      <c r="D2051" s="5">
        <v>9</v>
      </c>
      <c r="E2051" s="5" t="str">
        <f>CONCATENATE(D2051," ",C2051," ",B2051)</f>
        <v>9 Aug 1976</v>
      </c>
      <c r="F2051" s="4" t="str">
        <f>IF(M2051&lt;=30,"20-30",IF(M2051&lt;=40,"31-40",IF(M2051&lt;=50,"41-50","51+")))</f>
        <v>41-50</v>
      </c>
      <c r="G2051" s="19">
        <v>32430.22</v>
      </c>
      <c r="H2051" s="4" t="s">
        <v>11</v>
      </c>
      <c r="I2051" s="4" t="s">
        <v>12</v>
      </c>
      <c r="J2051" s="4" t="s">
        <v>42</v>
      </c>
      <c r="K2051" s="4"/>
      <c r="L2051" s="4" t="str">
        <f>VLOOKUP(A2051,'Customer Names'!$A$2:$B$2336,2,FALSE)</f>
        <v>Sieczkowski</v>
      </c>
      <c r="M2051" s="4">
        <f>DATEDIF(E2051,$K$2,"y")</f>
        <v>48</v>
      </c>
      <c r="N2051" s="4">
        <f>VLOOKUP(A2051,'Medical Examinations'!$A$2:$B$2336,2,FALSE)</f>
        <v>25.69</v>
      </c>
      <c r="O2051" s="4">
        <f>VLOOKUP(A2051,'Medical Examinations'!$A$1:$J$2336,3,FALSE)</f>
        <v>4.78</v>
      </c>
      <c r="P2051" s="4" t="str">
        <f>VLOOKUP(A2051,'Medical Examinations'!$A$1:$J$2336,4,FALSE)</f>
        <v>Yes</v>
      </c>
      <c r="Q2051" s="4" t="str">
        <f>VLOOKUP(A2051,'Medical Examinations'!$A$1:$J$2336,5,FALSE)</f>
        <v>No</v>
      </c>
      <c r="R2051" s="4">
        <f>VLOOKUP(A2051,'Medical Examinations'!$A$1:$J$2336,7,FALSE)</f>
        <v>0</v>
      </c>
      <c r="S2051" s="4" t="str">
        <f>VLOOKUP(A2051,'Medical Examinations'!$A$1:$J$2336,6,FALSE)</f>
        <v>No</v>
      </c>
      <c r="T2051" s="4" t="str">
        <f>VLOOKUP(A2053,'Medical Examinations'!$A$1:$J$2336,8,FALSE)</f>
        <v>Yes</v>
      </c>
      <c r="U2051" s="4" t="str">
        <f>VLOOKUP(A2051,'Medical Examinations'!$A$1:$J$2336,9,FALSE)</f>
        <v>Overweight</v>
      </c>
      <c r="V2051" s="4" t="str">
        <f>VLOOKUP(A2051,'Medical Examinations'!$A$1:$J$2336,10,FALSE)</f>
        <v>Normal</v>
      </c>
      <c r="W2051" s="4"/>
      <c r="X2051" s="4"/>
    </row>
    <row r="2052" spans="1:24" ht="15.75" thickBot="1" x14ac:dyDescent="0.3">
      <c r="A2052" s="4" t="s">
        <v>2087</v>
      </c>
      <c r="B2052" s="5">
        <v>1981</v>
      </c>
      <c r="C2052" s="4" t="s">
        <v>20</v>
      </c>
      <c r="D2052" s="5">
        <v>27</v>
      </c>
      <c r="E2052" s="5" t="str">
        <f>CONCATENATE(D2052," ",C2052," ",B2052)</f>
        <v>27 Sep 1981</v>
      </c>
      <c r="F2052" s="4" t="str">
        <f>IF(M2052&lt;=30,"20-30",IF(M2052&lt;=40,"31-40",IF(M2052&lt;=50,"41-50","51+")))</f>
        <v>41-50</v>
      </c>
      <c r="G2052" s="19">
        <v>32462.35</v>
      </c>
      <c r="H2052" s="4" t="s">
        <v>11</v>
      </c>
      <c r="I2052" s="4" t="s">
        <v>11</v>
      </c>
      <c r="J2052" s="4" t="s">
        <v>42</v>
      </c>
      <c r="K2052" s="4"/>
      <c r="L2052" s="4" t="str">
        <f>VLOOKUP(A2052,'Customer Names'!$A$2:$B$2336,2,FALSE)</f>
        <v>Sweigart</v>
      </c>
      <c r="M2052" s="4">
        <f>DATEDIF(E2052,$K$2,"y")</f>
        <v>43</v>
      </c>
      <c r="N2052" s="4">
        <f>VLOOKUP(A2052,'Medical Examinations'!$A$2:$B$2336,2,FALSE)</f>
        <v>31.36</v>
      </c>
      <c r="O2052" s="4">
        <f>VLOOKUP(A2052,'Medical Examinations'!$A$1:$J$2336,3,FALSE)</f>
        <v>10.6</v>
      </c>
      <c r="P2052" s="4" t="str">
        <f>VLOOKUP(A2052,'Medical Examinations'!$A$1:$J$2336,4,FALSE)</f>
        <v>Yes</v>
      </c>
      <c r="Q2052" s="4" t="str">
        <f>VLOOKUP(A2052,'Medical Examinations'!$A$1:$J$2336,5,FALSE)</f>
        <v>No</v>
      </c>
      <c r="R2052" s="4">
        <f>VLOOKUP(A2052,'Medical Examinations'!$A$1:$J$2336,7,FALSE)</f>
        <v>0</v>
      </c>
      <c r="S2052" s="4" t="str">
        <f>VLOOKUP(A2052,'Medical Examinations'!$A$1:$J$2336,6,FALSE)</f>
        <v>No</v>
      </c>
      <c r="T2052" s="4" t="str">
        <f>VLOOKUP(A2054,'Medical Examinations'!$A$1:$J$2336,8,FALSE)</f>
        <v>Yes</v>
      </c>
      <c r="U2052" s="4" t="str">
        <f>VLOOKUP(A2052,'Medical Examinations'!$A$1:$J$2336,9,FALSE)</f>
        <v>Obesity</v>
      </c>
      <c r="V2052" s="4" t="str">
        <f>VLOOKUP(A2052,'Medical Examinations'!$A$1:$J$2336,10,FALSE)</f>
        <v>Diabetes</v>
      </c>
      <c r="W2052" s="4"/>
      <c r="X2052" s="4"/>
    </row>
    <row r="2053" spans="1:24" ht="15.75" thickBot="1" x14ac:dyDescent="0.3">
      <c r="A2053" s="4" t="s">
        <v>2088</v>
      </c>
      <c r="B2053" s="5">
        <v>1976</v>
      </c>
      <c r="C2053" s="4" t="s">
        <v>20</v>
      </c>
      <c r="D2053" s="5">
        <v>19</v>
      </c>
      <c r="E2053" s="5" t="str">
        <f>CONCATENATE(D2053," ",C2053," ",B2053)</f>
        <v>19 Sep 1976</v>
      </c>
      <c r="F2053" s="4" t="str">
        <f>IF(M2053&lt;=30,"20-30",IF(M2053&lt;=40,"31-40",IF(M2053&lt;=50,"41-50","51+")))</f>
        <v>41-50</v>
      </c>
      <c r="G2053" s="19">
        <v>32485.46</v>
      </c>
      <c r="H2053" s="4" t="s">
        <v>11</v>
      </c>
      <c r="I2053" s="4" t="s">
        <v>16</v>
      </c>
      <c r="J2053" s="4" t="s">
        <v>42</v>
      </c>
      <c r="K2053" s="4"/>
      <c r="L2053" s="4" t="str">
        <f>VLOOKUP(A2053,'Customer Names'!$A$2:$B$2336,2,FALSE)</f>
        <v>Lam</v>
      </c>
      <c r="M2053" s="4">
        <f>DATEDIF(E2053,$K$2,"y")</f>
        <v>48</v>
      </c>
      <c r="N2053" s="4">
        <f>VLOOKUP(A2053,'Medical Examinations'!$A$2:$B$2336,2,FALSE)</f>
        <v>26.24</v>
      </c>
      <c r="O2053" s="4">
        <f>VLOOKUP(A2053,'Medical Examinations'!$A$1:$J$2336,3,FALSE)</f>
        <v>6.26</v>
      </c>
      <c r="P2053" s="4" t="str">
        <f>VLOOKUP(A2053,'Medical Examinations'!$A$1:$J$2336,4,FALSE)</f>
        <v>Yes</v>
      </c>
      <c r="Q2053" s="4" t="str">
        <f>VLOOKUP(A2053,'Medical Examinations'!$A$1:$J$2336,5,FALSE)</f>
        <v>No</v>
      </c>
      <c r="R2053" s="4">
        <f>VLOOKUP(A2053,'Medical Examinations'!$A$1:$J$2336,7,FALSE)</f>
        <v>0</v>
      </c>
      <c r="S2053" s="4" t="str">
        <f>VLOOKUP(A2053,'Medical Examinations'!$A$1:$J$2336,6,FALSE)</f>
        <v>No</v>
      </c>
      <c r="T2053" s="4" t="str">
        <f>VLOOKUP(A2055,'Medical Examinations'!$A$1:$J$2336,8,FALSE)</f>
        <v>Yes</v>
      </c>
      <c r="U2053" s="4" t="str">
        <f>VLOOKUP(A2053,'Medical Examinations'!$A$1:$J$2336,9,FALSE)</f>
        <v>Overweight</v>
      </c>
      <c r="V2053" s="4" t="str">
        <f>VLOOKUP(A2053,'Medical Examinations'!$A$1:$J$2336,10,FALSE)</f>
        <v>Prediabetes</v>
      </c>
      <c r="W2053" s="4"/>
      <c r="X2053" s="4"/>
    </row>
    <row r="2054" spans="1:24" ht="15.75" thickBot="1" x14ac:dyDescent="0.3">
      <c r="A2054" s="4" t="s">
        <v>2089</v>
      </c>
      <c r="B2054" s="5">
        <v>2003</v>
      </c>
      <c r="C2054" s="4" t="s">
        <v>36</v>
      </c>
      <c r="D2054" s="5">
        <v>8</v>
      </c>
      <c r="E2054" s="5" t="str">
        <f>CONCATENATE(D2054," ",C2054," ",B2054)</f>
        <v>8 Oct 2003</v>
      </c>
      <c r="F2054" s="4" t="str">
        <f>IF(M2054&lt;=30,"20-30",IF(M2054&lt;=40,"31-40",IF(M2054&lt;=50,"41-50","51+")))</f>
        <v>20-30</v>
      </c>
      <c r="G2054" s="19">
        <v>32548.34</v>
      </c>
      <c r="H2054" s="4" t="s">
        <v>16</v>
      </c>
      <c r="I2054" s="4" t="s">
        <v>11</v>
      </c>
      <c r="J2054" s="4" t="s">
        <v>13</v>
      </c>
      <c r="K2054" s="4"/>
      <c r="L2054" s="4" t="str">
        <f>VLOOKUP(A2054,'Customer Names'!$A$2:$B$2336,2,FALSE)</f>
        <v>Walker</v>
      </c>
      <c r="M2054" s="4">
        <f>DATEDIF(E2054,$K$2,"y")</f>
        <v>21</v>
      </c>
      <c r="N2054" s="4">
        <f>VLOOKUP(A2054,'Medical Examinations'!$A$2:$B$2336,2,FALSE)</f>
        <v>30.25</v>
      </c>
      <c r="O2054" s="4">
        <f>VLOOKUP(A2054,'Medical Examinations'!$A$1:$J$2336,3,FALSE)</f>
        <v>5.58</v>
      </c>
      <c r="P2054" s="4" t="str">
        <f>VLOOKUP(A2054,'Medical Examinations'!$A$1:$J$2336,4,FALSE)</f>
        <v>No</v>
      </c>
      <c r="Q2054" s="4" t="str">
        <f>VLOOKUP(A2054,'Medical Examinations'!$A$1:$J$2336,5,FALSE)</f>
        <v>No</v>
      </c>
      <c r="R2054" s="4">
        <f>VLOOKUP(A2054,'Medical Examinations'!$A$1:$J$2336,7,FALSE)</f>
        <v>1</v>
      </c>
      <c r="S2054" s="4" t="str">
        <f>VLOOKUP(A2054,'Medical Examinations'!$A$1:$J$2336,6,FALSE)</f>
        <v>Yes</v>
      </c>
      <c r="T2054" s="4" t="str">
        <f>VLOOKUP(A2056,'Medical Examinations'!$A$1:$J$2336,8,FALSE)</f>
        <v>Yes</v>
      </c>
      <c r="U2054" s="4" t="str">
        <f>VLOOKUP(A2054,'Medical Examinations'!$A$1:$J$2336,9,FALSE)</f>
        <v>Obesity</v>
      </c>
      <c r="V2054" s="4" t="str">
        <f>VLOOKUP(A2054,'Medical Examinations'!$A$1:$J$2336,10,FALSE)</f>
        <v>Normal</v>
      </c>
      <c r="W2054" s="4"/>
      <c r="X2054" s="4"/>
    </row>
    <row r="2055" spans="1:24" ht="15.75" thickBot="1" x14ac:dyDescent="0.3">
      <c r="A2055" s="4" t="s">
        <v>2090</v>
      </c>
      <c r="B2055" s="5">
        <v>1990</v>
      </c>
      <c r="C2055" s="4" t="s">
        <v>10</v>
      </c>
      <c r="D2055" s="5">
        <v>13</v>
      </c>
      <c r="E2055" s="5" t="str">
        <f>CONCATENATE(D2055," ",C2055," ",B2055)</f>
        <v>13 Jul 1990</v>
      </c>
      <c r="F2055" s="4" t="str">
        <f>IF(M2055&lt;=30,"20-30",IF(M2055&lt;=40,"31-40",IF(M2055&lt;=50,"41-50","51+")))</f>
        <v>31-40</v>
      </c>
      <c r="G2055" s="19">
        <v>32672.11</v>
      </c>
      <c r="H2055" s="4" t="s">
        <v>16</v>
      </c>
      <c r="I2055" s="4" t="s">
        <v>16</v>
      </c>
      <c r="J2055" s="4" t="s">
        <v>42</v>
      </c>
      <c r="K2055" s="4"/>
      <c r="L2055" s="4" t="str">
        <f>VLOOKUP(A2055,'Customer Names'!$A$2:$B$2336,2,FALSE)</f>
        <v>Saunders</v>
      </c>
      <c r="M2055" s="4">
        <f>DATEDIF(E2055,$K$2,"y")</f>
        <v>34</v>
      </c>
      <c r="N2055" s="4">
        <f>VLOOKUP(A2055,'Medical Examinations'!$A$2:$B$2336,2,FALSE)</f>
        <v>35.99</v>
      </c>
      <c r="O2055" s="4">
        <f>VLOOKUP(A2055,'Medical Examinations'!$A$1:$J$2336,3,FALSE)</f>
        <v>4.2300000000000004</v>
      </c>
      <c r="P2055" s="4" t="str">
        <f>VLOOKUP(A2055,'Medical Examinations'!$A$1:$J$2336,4,FALSE)</f>
        <v>No</v>
      </c>
      <c r="Q2055" s="4" t="str">
        <f>VLOOKUP(A2055,'Medical Examinations'!$A$1:$J$2336,5,FALSE)</f>
        <v>No</v>
      </c>
      <c r="R2055" s="4">
        <f>VLOOKUP(A2055,'Medical Examinations'!$A$1:$J$2336,7,FALSE)</f>
        <v>0</v>
      </c>
      <c r="S2055" s="4" t="str">
        <f>VLOOKUP(A2055,'Medical Examinations'!$A$1:$J$2336,6,FALSE)</f>
        <v>No</v>
      </c>
      <c r="T2055" s="4" t="str">
        <f>VLOOKUP(A2057,'Medical Examinations'!$A$1:$J$2336,8,FALSE)</f>
        <v>Yes</v>
      </c>
      <c r="U2055" s="4" t="str">
        <f>VLOOKUP(A2055,'Medical Examinations'!$A$1:$J$2336,9,FALSE)</f>
        <v>Obesity</v>
      </c>
      <c r="V2055" s="4" t="str">
        <f>VLOOKUP(A2055,'Medical Examinations'!$A$1:$J$2336,10,FALSE)</f>
        <v>Normal</v>
      </c>
      <c r="W2055" s="4"/>
      <c r="X2055" s="4"/>
    </row>
    <row r="2056" spans="1:24" ht="15.75" thickBot="1" x14ac:dyDescent="0.3">
      <c r="A2056" s="4" t="s">
        <v>2091</v>
      </c>
      <c r="B2056" s="5">
        <v>1968</v>
      </c>
      <c r="C2056" s="4" t="s">
        <v>15</v>
      </c>
      <c r="D2056" s="5">
        <v>1</v>
      </c>
      <c r="E2056" s="5" t="str">
        <f>CONCATENATE(D2056," ",C2056," ",B2056)</f>
        <v>1 Nov 1968</v>
      </c>
      <c r="F2056" s="4" t="str">
        <f>IF(M2056&lt;=30,"20-30",IF(M2056&lt;=40,"31-40",IF(M2056&lt;=50,"41-50","51+")))</f>
        <v>51+</v>
      </c>
      <c r="G2056" s="19">
        <v>32686.080000000002</v>
      </c>
      <c r="H2056" s="4" t="s">
        <v>11</v>
      </c>
      <c r="I2056" s="4" t="s">
        <v>12</v>
      </c>
      <c r="J2056" s="4" t="s">
        <v>42</v>
      </c>
      <c r="K2056" s="4"/>
      <c r="L2056" s="4" t="str">
        <f>VLOOKUP(A2056,'Customer Names'!$A$2:$B$2336,2,FALSE)</f>
        <v>Seynders</v>
      </c>
      <c r="M2056" s="4">
        <f>DATEDIF(E2056,$K$2,"y")</f>
        <v>56</v>
      </c>
      <c r="N2056" s="4">
        <f>VLOOKUP(A2056,'Medical Examinations'!$A$2:$B$2336,2,FALSE)</f>
        <v>23.19</v>
      </c>
      <c r="O2056" s="4">
        <f>VLOOKUP(A2056,'Medical Examinations'!$A$1:$J$2336,3,FALSE)</f>
        <v>7.66</v>
      </c>
      <c r="P2056" s="4" t="str">
        <f>VLOOKUP(A2056,'Medical Examinations'!$A$1:$J$2336,4,FALSE)</f>
        <v>No</v>
      </c>
      <c r="Q2056" s="4" t="str">
        <f>VLOOKUP(A2056,'Medical Examinations'!$A$1:$J$2336,5,FALSE)</f>
        <v>No</v>
      </c>
      <c r="R2056" s="4">
        <f>VLOOKUP(A2056,'Medical Examinations'!$A$1:$J$2336,7,FALSE)</f>
        <v>0</v>
      </c>
      <c r="S2056" s="4" t="str">
        <f>VLOOKUP(A2056,'Medical Examinations'!$A$1:$J$2336,6,FALSE)</f>
        <v>No</v>
      </c>
      <c r="T2056" s="4" t="str">
        <f>VLOOKUP(A2058,'Medical Examinations'!$A$1:$J$2336,8,FALSE)</f>
        <v>Yes</v>
      </c>
      <c r="U2056" s="4" t="str">
        <f>VLOOKUP(A2056,'Medical Examinations'!$A$1:$J$2336,9,FALSE)</f>
        <v>Normal Weight</v>
      </c>
      <c r="V2056" s="4" t="str">
        <f>VLOOKUP(A2056,'Medical Examinations'!$A$1:$J$2336,10,FALSE)</f>
        <v>Diabetes</v>
      </c>
      <c r="W2056" s="4"/>
      <c r="X2056" s="4"/>
    </row>
    <row r="2057" spans="1:24" ht="15.75" thickBot="1" x14ac:dyDescent="0.3">
      <c r="A2057" s="4" t="s">
        <v>2092</v>
      </c>
      <c r="B2057" s="5">
        <v>1990</v>
      </c>
      <c r="C2057" s="4" t="s">
        <v>20</v>
      </c>
      <c r="D2057" s="5">
        <v>30</v>
      </c>
      <c r="E2057" s="5" t="str">
        <f>CONCATENATE(D2057," ",C2057," ",B2057)</f>
        <v>30 Sep 1990</v>
      </c>
      <c r="F2057" s="4" t="str">
        <f>IF(M2057&lt;=30,"20-30",IF(M2057&lt;=40,"31-40",IF(M2057&lt;=50,"41-50","51+")))</f>
        <v>31-40</v>
      </c>
      <c r="G2057" s="19">
        <v>32716.2</v>
      </c>
      <c r="H2057" s="4" t="s">
        <v>16</v>
      </c>
      <c r="I2057" s="4" t="s">
        <v>11</v>
      </c>
      <c r="J2057" s="4" t="s">
        <v>42</v>
      </c>
      <c r="K2057" s="4"/>
      <c r="L2057" s="4" t="str">
        <f>VLOOKUP(A2057,'Customer Names'!$A$2:$B$2336,2,FALSE)</f>
        <v>Lemos</v>
      </c>
      <c r="M2057" s="4">
        <f>DATEDIF(E2057,$K$2,"y")</f>
        <v>34</v>
      </c>
      <c r="N2057" s="4">
        <f>VLOOKUP(A2057,'Medical Examinations'!$A$2:$B$2336,2,FALSE)</f>
        <v>36.119999999999997</v>
      </c>
      <c r="O2057" s="4">
        <f>VLOOKUP(A2057,'Medical Examinations'!$A$1:$J$2336,3,FALSE)</f>
        <v>5.82</v>
      </c>
      <c r="P2057" s="4" t="str">
        <f>VLOOKUP(A2057,'Medical Examinations'!$A$1:$J$2336,4,FALSE)</f>
        <v>No</v>
      </c>
      <c r="Q2057" s="4" t="str">
        <f>VLOOKUP(A2057,'Medical Examinations'!$A$1:$J$2336,5,FALSE)</f>
        <v>No</v>
      </c>
      <c r="R2057" s="4">
        <f>VLOOKUP(A2057,'Medical Examinations'!$A$1:$J$2336,7,FALSE)</f>
        <v>0</v>
      </c>
      <c r="S2057" s="4" t="str">
        <f>VLOOKUP(A2057,'Medical Examinations'!$A$1:$J$2336,6,FALSE)</f>
        <v>No</v>
      </c>
      <c r="T2057" s="4" t="str">
        <f>VLOOKUP(A2059,'Medical Examinations'!$A$1:$J$2336,8,FALSE)</f>
        <v>Yes</v>
      </c>
      <c r="U2057" s="4" t="str">
        <f>VLOOKUP(A2057,'Medical Examinations'!$A$1:$J$2336,9,FALSE)</f>
        <v>Obesity</v>
      </c>
      <c r="V2057" s="4" t="str">
        <f>VLOOKUP(A2057,'Medical Examinations'!$A$1:$J$2336,10,FALSE)</f>
        <v>Prediabetes</v>
      </c>
      <c r="W2057" s="4"/>
      <c r="X2057" s="4"/>
    </row>
    <row r="2058" spans="1:24" ht="15.75" thickBot="1" x14ac:dyDescent="0.3">
      <c r="A2058" s="4" t="s">
        <v>2093</v>
      </c>
      <c r="B2058" s="5">
        <v>1990</v>
      </c>
      <c r="C2058" s="4" t="s">
        <v>10</v>
      </c>
      <c r="D2058" s="5">
        <v>9</v>
      </c>
      <c r="E2058" s="5" t="str">
        <f>CONCATENATE(D2058," ",C2058," ",B2058)</f>
        <v>9 Jul 1990</v>
      </c>
      <c r="F2058" s="4" t="str">
        <f>IF(M2058&lt;=30,"20-30",IF(M2058&lt;=40,"31-40",IF(M2058&lt;=50,"41-50","51+")))</f>
        <v>31-40</v>
      </c>
      <c r="G2058" s="19">
        <v>32734.19</v>
      </c>
      <c r="H2058" s="4" t="s">
        <v>11</v>
      </c>
      <c r="I2058" s="4" t="s">
        <v>16</v>
      </c>
      <c r="J2058" s="4" t="s">
        <v>23</v>
      </c>
      <c r="K2058" s="4"/>
      <c r="L2058" s="4" t="str">
        <f>VLOOKUP(A2058,'Customer Names'!$A$2:$B$2336,2,FALSE)</f>
        <v>Samuelson</v>
      </c>
      <c r="M2058" s="4">
        <f>DATEDIF(E2058,$K$2,"y")</f>
        <v>34</v>
      </c>
      <c r="N2058" s="4">
        <f>VLOOKUP(A2058,'Medical Examinations'!$A$2:$B$2336,2,FALSE)</f>
        <v>17.765000000000001</v>
      </c>
      <c r="O2058" s="4">
        <f>VLOOKUP(A2058,'Medical Examinations'!$A$1:$J$2336,3,FALSE)</f>
        <v>5.62</v>
      </c>
      <c r="P2058" s="4" t="str">
        <f>VLOOKUP(A2058,'Medical Examinations'!$A$1:$J$2336,4,FALSE)</f>
        <v>No</v>
      </c>
      <c r="Q2058" s="4" t="str">
        <f>VLOOKUP(A2058,'Medical Examinations'!$A$1:$J$2336,5,FALSE)</f>
        <v>No</v>
      </c>
      <c r="R2058" s="4">
        <f>VLOOKUP(A2058,'Medical Examinations'!$A$1:$J$2336,7,FALSE)</f>
        <v>0</v>
      </c>
      <c r="S2058" s="4" t="str">
        <f>VLOOKUP(A2058,'Medical Examinations'!$A$1:$J$2336,6,FALSE)</f>
        <v>No</v>
      </c>
      <c r="T2058" s="4" t="str">
        <f>VLOOKUP(A2060,'Medical Examinations'!$A$1:$J$2336,8,FALSE)</f>
        <v>Yes</v>
      </c>
      <c r="U2058" s="4" t="str">
        <f>VLOOKUP(A2058,'Medical Examinations'!$A$1:$J$2336,9,FALSE)</f>
        <v>Underweight</v>
      </c>
      <c r="V2058" s="4" t="str">
        <f>VLOOKUP(A2058,'Medical Examinations'!$A$1:$J$2336,10,FALSE)</f>
        <v>Normal</v>
      </c>
      <c r="W2058" s="4"/>
      <c r="X2058" s="4"/>
    </row>
    <row r="2059" spans="1:24" ht="15.75" thickBot="1" x14ac:dyDescent="0.3">
      <c r="A2059" s="4" t="s">
        <v>2094</v>
      </c>
      <c r="B2059" s="5">
        <v>1974</v>
      </c>
      <c r="C2059" s="4" t="s">
        <v>30</v>
      </c>
      <c r="D2059" s="5">
        <v>6</v>
      </c>
      <c r="E2059" s="5" t="str">
        <f>CONCATENATE(D2059," ",C2059," ",B2059)</f>
        <v>6 Dec 1974</v>
      </c>
      <c r="F2059" s="4" t="str">
        <f>IF(M2059&lt;=30,"20-30",IF(M2059&lt;=40,"31-40",IF(M2059&lt;=50,"41-50","51+")))</f>
        <v>41-50</v>
      </c>
      <c r="G2059" s="19">
        <v>32760.48</v>
      </c>
      <c r="H2059" s="4" t="s">
        <v>16</v>
      </c>
      <c r="I2059" s="4" t="s">
        <v>16</v>
      </c>
      <c r="J2059" s="4" t="s">
        <v>42</v>
      </c>
      <c r="K2059" s="4"/>
      <c r="L2059" s="4" t="str">
        <f>VLOOKUP(A2059,'Customer Names'!$A$2:$B$2336,2,FALSE)</f>
        <v>Yates</v>
      </c>
      <c r="M2059" s="4">
        <f>DATEDIF(E2059,$K$2,"y")</f>
        <v>50</v>
      </c>
      <c r="N2059" s="4">
        <f>VLOOKUP(A2059,'Medical Examinations'!$A$2:$B$2336,2,FALSE)</f>
        <v>28.34</v>
      </c>
      <c r="O2059" s="4">
        <f>VLOOKUP(A2059,'Medical Examinations'!$A$1:$J$2336,3,FALSE)</f>
        <v>8.18</v>
      </c>
      <c r="P2059" s="4" t="str">
        <f>VLOOKUP(A2059,'Medical Examinations'!$A$1:$J$2336,4,FALSE)</f>
        <v>No</v>
      </c>
      <c r="Q2059" s="4" t="str">
        <f>VLOOKUP(A2059,'Medical Examinations'!$A$1:$J$2336,5,FALSE)</f>
        <v>No</v>
      </c>
      <c r="R2059" s="4">
        <f>VLOOKUP(A2059,'Medical Examinations'!$A$1:$J$2336,7,FALSE)</f>
        <v>0</v>
      </c>
      <c r="S2059" s="4" t="str">
        <f>VLOOKUP(A2059,'Medical Examinations'!$A$1:$J$2336,6,FALSE)</f>
        <v>No</v>
      </c>
      <c r="T2059" s="4" t="str">
        <f>VLOOKUP(A2061,'Medical Examinations'!$A$1:$J$2336,8,FALSE)</f>
        <v>Yes</v>
      </c>
      <c r="U2059" s="4" t="str">
        <f>VLOOKUP(A2059,'Medical Examinations'!$A$1:$J$2336,9,FALSE)</f>
        <v>Overweight</v>
      </c>
      <c r="V2059" s="4" t="str">
        <f>VLOOKUP(A2059,'Medical Examinations'!$A$1:$J$2336,10,FALSE)</f>
        <v>Diabetes</v>
      </c>
      <c r="W2059" s="4"/>
      <c r="X2059" s="4"/>
    </row>
    <row r="2060" spans="1:24" ht="15.75" thickBot="1" x14ac:dyDescent="0.3">
      <c r="A2060" s="4" t="s">
        <v>2095</v>
      </c>
      <c r="B2060" s="5">
        <v>1972</v>
      </c>
      <c r="C2060" s="4" t="s">
        <v>15</v>
      </c>
      <c r="D2060" s="5">
        <v>7</v>
      </c>
      <c r="E2060" s="5" t="str">
        <f>CONCATENATE(D2060," ",C2060," ",B2060)</f>
        <v>7 Nov 1972</v>
      </c>
      <c r="F2060" s="4" t="str">
        <f>IF(M2060&lt;=30,"20-30",IF(M2060&lt;=40,"31-40",IF(M2060&lt;=50,"41-50","51+")))</f>
        <v>51+</v>
      </c>
      <c r="G2060" s="19">
        <v>32765.33</v>
      </c>
      <c r="H2060" s="4" t="s">
        <v>11</v>
      </c>
      <c r="I2060" s="4" t="s">
        <v>11</v>
      </c>
      <c r="J2060" s="4" t="s">
        <v>23</v>
      </c>
      <c r="K2060" s="4"/>
      <c r="L2060" s="4" t="str">
        <f>VLOOKUP(A2060,'Customer Names'!$A$2:$B$2336,2,FALSE)</f>
        <v>Guthals</v>
      </c>
      <c r="M2060" s="4">
        <f>DATEDIF(E2060,$K$2,"y")</f>
        <v>52</v>
      </c>
      <c r="N2060" s="4">
        <f>VLOOKUP(A2060,'Medical Examinations'!$A$2:$B$2336,2,FALSE)</f>
        <v>25.05</v>
      </c>
      <c r="O2060" s="4">
        <f>VLOOKUP(A2060,'Medical Examinations'!$A$1:$J$2336,3,FALSE)</f>
        <v>4.6100000000000003</v>
      </c>
      <c r="P2060" s="4" t="str">
        <f>VLOOKUP(A2060,'Medical Examinations'!$A$1:$J$2336,4,FALSE)</f>
        <v>No</v>
      </c>
      <c r="Q2060" s="4" t="str">
        <f>VLOOKUP(A2060,'Medical Examinations'!$A$1:$J$2336,5,FALSE)</f>
        <v>No</v>
      </c>
      <c r="R2060" s="4">
        <f>VLOOKUP(A2060,'Medical Examinations'!$A$1:$J$2336,7,FALSE)</f>
        <v>2</v>
      </c>
      <c r="S2060" s="4" t="str">
        <f>VLOOKUP(A2060,'Medical Examinations'!$A$1:$J$2336,6,FALSE)</f>
        <v>No</v>
      </c>
      <c r="T2060" s="4" t="str">
        <f>VLOOKUP(A2062,'Medical Examinations'!$A$1:$J$2336,8,FALSE)</f>
        <v>Yes</v>
      </c>
      <c r="U2060" s="4" t="str">
        <f>VLOOKUP(A2060,'Medical Examinations'!$A$1:$J$2336,9,FALSE)</f>
        <v>Overweight</v>
      </c>
      <c r="V2060" s="4" t="str">
        <f>VLOOKUP(A2060,'Medical Examinations'!$A$1:$J$2336,10,FALSE)</f>
        <v>Normal</v>
      </c>
      <c r="W2060" s="4"/>
      <c r="X2060" s="4"/>
    </row>
    <row r="2061" spans="1:24" ht="15.75" thickBot="1" x14ac:dyDescent="0.3">
      <c r="A2061" s="4" t="s">
        <v>2096</v>
      </c>
      <c r="B2061" s="5">
        <v>1980</v>
      </c>
      <c r="C2061" s="4" t="s">
        <v>30</v>
      </c>
      <c r="D2061" s="5">
        <v>12</v>
      </c>
      <c r="E2061" s="5" t="str">
        <f>CONCATENATE(D2061," ",C2061," ",B2061)</f>
        <v>12 Dec 1980</v>
      </c>
      <c r="F2061" s="4" t="str">
        <f>IF(M2061&lt;=30,"20-30",IF(M2061&lt;=40,"31-40",IF(M2061&lt;=50,"41-50","51+")))</f>
        <v>41-50</v>
      </c>
      <c r="G2061" s="19">
        <v>32787.46</v>
      </c>
      <c r="H2061" s="4" t="s">
        <v>16</v>
      </c>
      <c r="I2061" s="4" t="s">
        <v>12</v>
      </c>
      <c r="J2061" s="4" t="s">
        <v>23</v>
      </c>
      <c r="K2061" s="4"/>
      <c r="L2061" s="4" t="str">
        <f>VLOOKUP(A2061,'Customer Names'!$A$2:$B$2336,2,FALSE)</f>
        <v>Ozahowski</v>
      </c>
      <c r="M2061" s="4">
        <f>DATEDIF(E2061,$K$2,"y")</f>
        <v>44</v>
      </c>
      <c r="N2061" s="4">
        <f>VLOOKUP(A2061,'Medical Examinations'!$A$2:$B$2336,2,FALSE)</f>
        <v>28.31</v>
      </c>
      <c r="O2061" s="4">
        <f>VLOOKUP(A2061,'Medical Examinations'!$A$1:$J$2336,3,FALSE)</f>
        <v>5.33</v>
      </c>
      <c r="P2061" s="4" t="str">
        <f>VLOOKUP(A2061,'Medical Examinations'!$A$1:$J$2336,4,FALSE)</f>
        <v>No</v>
      </c>
      <c r="Q2061" s="4" t="str">
        <f>VLOOKUP(A2061,'Medical Examinations'!$A$1:$J$2336,5,FALSE)</f>
        <v>No</v>
      </c>
      <c r="R2061" s="4">
        <f>VLOOKUP(A2061,'Medical Examinations'!$A$1:$J$2336,7,FALSE)</f>
        <v>0</v>
      </c>
      <c r="S2061" s="4" t="str">
        <f>VLOOKUP(A2061,'Medical Examinations'!$A$1:$J$2336,6,FALSE)</f>
        <v>No</v>
      </c>
      <c r="T2061" s="4" t="str">
        <f>VLOOKUP(A2063,'Medical Examinations'!$A$1:$J$2336,8,FALSE)</f>
        <v>Yes</v>
      </c>
      <c r="U2061" s="4" t="str">
        <f>VLOOKUP(A2061,'Medical Examinations'!$A$1:$J$2336,9,FALSE)</f>
        <v>Overweight</v>
      </c>
      <c r="V2061" s="4" t="str">
        <f>VLOOKUP(A2061,'Medical Examinations'!$A$1:$J$2336,10,FALSE)</f>
        <v>Normal</v>
      </c>
      <c r="W2061" s="4"/>
      <c r="X2061" s="4"/>
    </row>
    <row r="2062" spans="1:24" ht="15.75" thickBot="1" x14ac:dyDescent="0.3">
      <c r="A2062" s="4" t="s">
        <v>2097</v>
      </c>
      <c r="B2062" s="5">
        <v>1995</v>
      </c>
      <c r="C2062" s="4" t="s">
        <v>30</v>
      </c>
      <c r="D2062" s="5">
        <v>4</v>
      </c>
      <c r="E2062" s="5" t="str">
        <f>CONCATENATE(D2062," ",C2062," ",B2062)</f>
        <v>4 Dec 1995</v>
      </c>
      <c r="F2062" s="4" t="str">
        <f>IF(M2062&lt;=30,"20-30",IF(M2062&lt;=40,"31-40",IF(M2062&lt;=50,"41-50","51+")))</f>
        <v>20-30</v>
      </c>
      <c r="G2062" s="19">
        <v>32827.51</v>
      </c>
      <c r="H2062" s="4" t="s">
        <v>16</v>
      </c>
      <c r="I2062" s="4" t="s">
        <v>11</v>
      </c>
      <c r="J2062" s="4" t="s">
        <v>42</v>
      </c>
      <c r="K2062" s="4"/>
      <c r="L2062" s="4" t="str">
        <f>VLOOKUP(A2062,'Customer Names'!$A$2:$B$2336,2,FALSE)</f>
        <v>Jackson</v>
      </c>
      <c r="M2062" s="4">
        <f>DATEDIF(E2062,$K$2,"y")</f>
        <v>29</v>
      </c>
      <c r="N2062" s="4">
        <f>VLOOKUP(A2062,'Medical Examinations'!$A$2:$B$2336,2,FALSE)</f>
        <v>44.44</v>
      </c>
      <c r="O2062" s="4">
        <f>VLOOKUP(A2062,'Medical Examinations'!$A$1:$J$2336,3,FALSE)</f>
        <v>4.9000000000000004</v>
      </c>
      <c r="P2062" s="4" t="str">
        <f>VLOOKUP(A2062,'Medical Examinations'!$A$1:$J$2336,4,FALSE)</f>
        <v>Yes</v>
      </c>
      <c r="Q2062" s="4" t="str">
        <f>VLOOKUP(A2062,'Medical Examinations'!$A$1:$J$2336,5,FALSE)</f>
        <v>No</v>
      </c>
      <c r="R2062" s="4">
        <f>VLOOKUP(A2062,'Medical Examinations'!$A$1:$J$2336,7,FALSE)</f>
        <v>1</v>
      </c>
      <c r="S2062" s="4" t="str">
        <f>VLOOKUP(A2062,'Medical Examinations'!$A$1:$J$2336,6,FALSE)</f>
        <v>No</v>
      </c>
      <c r="T2062" s="4" t="str">
        <f>VLOOKUP(A2064,'Medical Examinations'!$A$1:$J$2336,8,FALSE)</f>
        <v>Yes</v>
      </c>
      <c r="U2062" s="4" t="str">
        <f>VLOOKUP(A2062,'Medical Examinations'!$A$1:$J$2336,9,FALSE)</f>
        <v>Obesity</v>
      </c>
      <c r="V2062" s="4" t="str">
        <f>VLOOKUP(A2062,'Medical Examinations'!$A$1:$J$2336,10,FALSE)</f>
        <v>Normal</v>
      </c>
      <c r="W2062" s="4"/>
      <c r="X2062" s="4"/>
    </row>
    <row r="2063" spans="1:24" ht="15.75" thickBot="1" x14ac:dyDescent="0.3">
      <c r="A2063" s="4" t="s">
        <v>2098</v>
      </c>
      <c r="B2063" s="5">
        <v>1981</v>
      </c>
      <c r="C2063" s="4" t="s">
        <v>15</v>
      </c>
      <c r="D2063" s="5">
        <v>17</v>
      </c>
      <c r="E2063" s="5" t="str">
        <f>CONCATENATE(D2063," ",C2063," ",B2063)</f>
        <v>17 Nov 1981</v>
      </c>
      <c r="F2063" s="4" t="str">
        <f>IF(M2063&lt;=30,"20-30",IF(M2063&lt;=40,"31-40",IF(M2063&lt;=50,"41-50","51+")))</f>
        <v>41-50</v>
      </c>
      <c r="G2063" s="19">
        <v>32906.69</v>
      </c>
      <c r="H2063" s="4" t="s">
        <v>11</v>
      </c>
      <c r="I2063" s="4" t="s">
        <v>12</v>
      </c>
      <c r="J2063" s="4" t="s">
        <v>42</v>
      </c>
      <c r="K2063" s="4"/>
      <c r="L2063" s="4" t="str">
        <f>VLOOKUP(A2063,'Customer Names'!$A$2:$B$2336,2,FALSE)</f>
        <v>Defilippi</v>
      </c>
      <c r="M2063" s="4">
        <f>DATEDIF(E2063,$K$2,"y")</f>
        <v>43</v>
      </c>
      <c r="N2063" s="4">
        <f>VLOOKUP(A2063,'Medical Examinations'!$A$2:$B$2336,2,FALSE)</f>
        <v>32.67</v>
      </c>
      <c r="O2063" s="4">
        <f>VLOOKUP(A2063,'Medical Examinations'!$A$1:$J$2336,3,FALSE)</f>
        <v>10.97</v>
      </c>
      <c r="P2063" s="4" t="str">
        <f>VLOOKUP(A2063,'Medical Examinations'!$A$1:$J$2336,4,FALSE)</f>
        <v>Yes</v>
      </c>
      <c r="Q2063" s="4" t="str">
        <f>VLOOKUP(A2063,'Medical Examinations'!$A$1:$J$2336,5,FALSE)</f>
        <v>No</v>
      </c>
      <c r="R2063" s="4">
        <f>VLOOKUP(A2063,'Medical Examinations'!$A$1:$J$2336,7,FALSE)</f>
        <v>0</v>
      </c>
      <c r="S2063" s="4" t="str">
        <f>VLOOKUP(A2063,'Medical Examinations'!$A$1:$J$2336,6,FALSE)</f>
        <v>No</v>
      </c>
      <c r="T2063" s="4" t="str">
        <f>VLOOKUP(A2065,'Medical Examinations'!$A$1:$J$2336,8,FALSE)</f>
        <v>Yes</v>
      </c>
      <c r="U2063" s="4" t="str">
        <f>VLOOKUP(A2063,'Medical Examinations'!$A$1:$J$2336,9,FALSE)</f>
        <v>Obesity</v>
      </c>
      <c r="V2063" s="4" t="str">
        <f>VLOOKUP(A2063,'Medical Examinations'!$A$1:$J$2336,10,FALSE)</f>
        <v>Diabetes</v>
      </c>
      <c r="W2063" s="4"/>
      <c r="X2063" s="4"/>
    </row>
    <row r="2064" spans="1:24" ht="15.75" thickBot="1" x14ac:dyDescent="0.3">
      <c r="A2064" s="4" t="s">
        <v>2099</v>
      </c>
      <c r="B2064" s="5">
        <v>1971</v>
      </c>
      <c r="C2064" s="4" t="s">
        <v>34</v>
      </c>
      <c r="D2064" s="5">
        <v>24</v>
      </c>
      <c r="E2064" s="5" t="str">
        <f>CONCATENATE(D2064," ",C2064," ",B2064)</f>
        <v>24 Aug 1971</v>
      </c>
      <c r="F2064" s="4" t="str">
        <f>IF(M2064&lt;=30,"20-30",IF(M2064&lt;=40,"31-40",IF(M2064&lt;=50,"41-50","51+")))</f>
        <v>51+</v>
      </c>
      <c r="G2064" s="19">
        <v>32947.629999999997</v>
      </c>
      <c r="H2064" s="4" t="s">
        <v>11</v>
      </c>
      <c r="I2064" s="4" t="s">
        <v>16</v>
      </c>
      <c r="J2064" s="4" t="s">
        <v>42</v>
      </c>
      <c r="K2064" s="4"/>
      <c r="L2064" s="4" t="str">
        <f>VLOOKUP(A2064,'Customer Names'!$A$2:$B$2336,2,FALSE)</f>
        <v>Lockwood</v>
      </c>
      <c r="M2064" s="4">
        <f>DATEDIF(E2064,$K$2,"y")</f>
        <v>53</v>
      </c>
      <c r="N2064" s="4">
        <f>VLOOKUP(A2064,'Medical Examinations'!$A$2:$B$2336,2,FALSE)</f>
        <v>26.62</v>
      </c>
      <c r="O2064" s="4">
        <f>VLOOKUP(A2064,'Medical Examinations'!$A$1:$J$2336,3,FALSE)</f>
        <v>10.08</v>
      </c>
      <c r="P2064" s="4" t="str">
        <f>VLOOKUP(A2064,'Medical Examinations'!$A$1:$J$2336,4,FALSE)</f>
        <v>No</v>
      </c>
      <c r="Q2064" s="4" t="str">
        <f>VLOOKUP(A2064,'Medical Examinations'!$A$1:$J$2336,5,FALSE)</f>
        <v>No</v>
      </c>
      <c r="R2064" s="4">
        <f>VLOOKUP(A2064,'Medical Examinations'!$A$1:$J$2336,7,FALSE)</f>
        <v>0</v>
      </c>
      <c r="S2064" s="4" t="str">
        <f>VLOOKUP(A2064,'Medical Examinations'!$A$1:$J$2336,6,FALSE)</f>
        <v>No</v>
      </c>
      <c r="T2064" s="4" t="str">
        <f>VLOOKUP(A2066,'Medical Examinations'!$A$1:$J$2336,8,FALSE)</f>
        <v>Yes</v>
      </c>
      <c r="U2064" s="4" t="str">
        <f>VLOOKUP(A2064,'Medical Examinations'!$A$1:$J$2336,9,FALSE)</f>
        <v>Overweight</v>
      </c>
      <c r="V2064" s="4" t="str">
        <f>VLOOKUP(A2064,'Medical Examinations'!$A$1:$J$2336,10,FALSE)</f>
        <v>Diabetes</v>
      </c>
      <c r="W2064" s="4"/>
      <c r="X2064" s="4"/>
    </row>
    <row r="2065" spans="1:24" ht="15.75" thickBot="1" x14ac:dyDescent="0.3">
      <c r="A2065" s="4" t="s">
        <v>2100</v>
      </c>
      <c r="B2065" s="5">
        <v>1995</v>
      </c>
      <c r="C2065" s="4" t="s">
        <v>10</v>
      </c>
      <c r="D2065" s="5">
        <v>8</v>
      </c>
      <c r="E2065" s="5" t="str">
        <f>CONCATENATE(D2065," ",C2065," ",B2065)</f>
        <v>8 Jul 1995</v>
      </c>
      <c r="F2065" s="4" t="str">
        <f>IF(M2065&lt;=30,"20-30",IF(M2065&lt;=40,"31-40",IF(M2065&lt;=50,"41-50","51+")))</f>
        <v>20-30</v>
      </c>
      <c r="G2065" s="19">
        <v>33017.46</v>
      </c>
      <c r="H2065" s="4" t="s">
        <v>16</v>
      </c>
      <c r="I2065" s="4" t="s">
        <v>16</v>
      </c>
      <c r="J2065" s="4" t="s">
        <v>42</v>
      </c>
      <c r="K2065" s="4"/>
      <c r="L2065" s="4" t="str">
        <f>VLOOKUP(A2065,'Customer Names'!$A$2:$B$2336,2,FALSE)</f>
        <v>Maddison</v>
      </c>
      <c r="M2065" s="4">
        <f>DATEDIF(E2065,$K$2,"y")</f>
        <v>29</v>
      </c>
      <c r="N2065" s="4">
        <f>VLOOKUP(A2065,'Medical Examinations'!$A$2:$B$2336,2,FALSE)</f>
        <v>45</v>
      </c>
      <c r="O2065" s="4">
        <f>VLOOKUP(A2065,'Medical Examinations'!$A$1:$J$2336,3,FALSE)</f>
        <v>5.24</v>
      </c>
      <c r="P2065" s="4" t="str">
        <f>VLOOKUP(A2065,'Medical Examinations'!$A$1:$J$2336,4,FALSE)</f>
        <v>Yes</v>
      </c>
      <c r="Q2065" s="4" t="str">
        <f>VLOOKUP(A2065,'Medical Examinations'!$A$1:$J$2336,5,FALSE)</f>
        <v>No</v>
      </c>
      <c r="R2065" s="4">
        <f>VLOOKUP(A2065,'Medical Examinations'!$A$1:$J$2336,7,FALSE)</f>
        <v>1</v>
      </c>
      <c r="S2065" s="4" t="str">
        <f>VLOOKUP(A2065,'Medical Examinations'!$A$1:$J$2336,6,FALSE)</f>
        <v>No</v>
      </c>
      <c r="T2065" s="4" t="str">
        <f>VLOOKUP(A2067,'Medical Examinations'!$A$1:$J$2336,8,FALSE)</f>
        <v>Yes</v>
      </c>
      <c r="U2065" s="4" t="str">
        <f>VLOOKUP(A2065,'Medical Examinations'!$A$1:$J$2336,9,FALSE)</f>
        <v>Obesity</v>
      </c>
      <c r="V2065" s="4" t="str">
        <f>VLOOKUP(A2065,'Medical Examinations'!$A$1:$J$2336,10,FALSE)</f>
        <v>Normal</v>
      </c>
      <c r="W2065" s="4"/>
      <c r="X2065" s="4"/>
    </row>
    <row r="2066" spans="1:24" ht="15.75" thickBot="1" x14ac:dyDescent="0.3">
      <c r="A2066" s="4" t="s">
        <v>2101</v>
      </c>
      <c r="B2066" s="5">
        <v>1967</v>
      </c>
      <c r="C2066" s="4" t="s">
        <v>10</v>
      </c>
      <c r="D2066" s="5">
        <v>10</v>
      </c>
      <c r="E2066" s="5" t="str">
        <f>CONCATENATE(D2066," ",C2066," ",B2066)</f>
        <v>10 Jul 1967</v>
      </c>
      <c r="F2066" s="4" t="str">
        <f>IF(M2066&lt;=30,"20-30",IF(M2066&lt;=40,"31-40",IF(M2066&lt;=50,"41-50","51+")))</f>
        <v>51+</v>
      </c>
      <c r="G2066" s="19">
        <v>33025.32</v>
      </c>
      <c r="H2066" s="4" t="s">
        <v>11</v>
      </c>
      <c r="I2066" s="4" t="s">
        <v>12</v>
      </c>
      <c r="J2066" s="4" t="s">
        <v>42</v>
      </c>
      <c r="K2066" s="4"/>
      <c r="L2066" s="4" t="str">
        <f>VLOOKUP(A2066,'Customer Names'!$A$2:$B$2336,2,FALSE)</f>
        <v>Phillips</v>
      </c>
      <c r="M2066" s="4">
        <f>DATEDIF(E2066,$K$2,"y")</f>
        <v>57</v>
      </c>
      <c r="N2066" s="4">
        <f>VLOOKUP(A2066,'Medical Examinations'!$A$2:$B$2336,2,FALSE)</f>
        <v>23.82</v>
      </c>
      <c r="O2066" s="4">
        <f>VLOOKUP(A2066,'Medical Examinations'!$A$1:$J$2336,3,FALSE)</f>
        <v>10.85</v>
      </c>
      <c r="P2066" s="4" t="str">
        <f>VLOOKUP(A2066,'Medical Examinations'!$A$1:$J$2336,4,FALSE)</f>
        <v>Yes</v>
      </c>
      <c r="Q2066" s="4" t="str">
        <f>VLOOKUP(A2066,'Medical Examinations'!$A$1:$J$2336,5,FALSE)</f>
        <v>No</v>
      </c>
      <c r="R2066" s="4">
        <f>VLOOKUP(A2066,'Medical Examinations'!$A$1:$J$2336,7,FALSE)</f>
        <v>0</v>
      </c>
      <c r="S2066" s="4" t="str">
        <f>VLOOKUP(A2066,'Medical Examinations'!$A$1:$J$2336,6,FALSE)</f>
        <v>No</v>
      </c>
      <c r="T2066" s="4" t="str">
        <f>VLOOKUP(A2068,'Medical Examinations'!$A$1:$J$2336,8,FALSE)</f>
        <v>Yes</v>
      </c>
      <c r="U2066" s="4" t="str">
        <f>VLOOKUP(A2066,'Medical Examinations'!$A$1:$J$2336,9,FALSE)</f>
        <v>Normal Weight</v>
      </c>
      <c r="V2066" s="4" t="str">
        <f>VLOOKUP(A2066,'Medical Examinations'!$A$1:$J$2336,10,FALSE)</f>
        <v>Diabetes</v>
      </c>
      <c r="W2066" s="4"/>
      <c r="X2066" s="4"/>
    </row>
    <row r="2067" spans="1:24" ht="15.75" thickBot="1" x14ac:dyDescent="0.3">
      <c r="A2067" s="4" t="s">
        <v>2102</v>
      </c>
      <c r="B2067" s="5">
        <v>1994</v>
      </c>
      <c r="C2067" s="4" t="s">
        <v>10</v>
      </c>
      <c r="D2067" s="5">
        <v>28</v>
      </c>
      <c r="E2067" s="5" t="str">
        <f>CONCATENATE(D2067," ",C2067," ",B2067)</f>
        <v>28 Jul 1994</v>
      </c>
      <c r="F2067" s="4" t="str">
        <f>IF(M2067&lt;=30,"20-30",IF(M2067&lt;=40,"31-40",IF(M2067&lt;=50,"41-50","51+")))</f>
        <v>20-30</v>
      </c>
      <c r="G2067" s="19">
        <v>33057.230000000003</v>
      </c>
      <c r="H2067" s="4" t="s">
        <v>16</v>
      </c>
      <c r="I2067" s="4" t="s">
        <v>11</v>
      </c>
      <c r="J2067" s="4" t="s">
        <v>42</v>
      </c>
      <c r="K2067" s="4"/>
      <c r="L2067" s="4" t="str">
        <f>VLOOKUP(A2067,'Customer Names'!$A$2:$B$2336,2,FALSE)</f>
        <v>Fukuda</v>
      </c>
      <c r="M2067" s="4">
        <f>DATEDIF(E2067,$K$2,"y")</f>
        <v>30</v>
      </c>
      <c r="N2067" s="4">
        <f>VLOOKUP(A2067,'Medical Examinations'!$A$2:$B$2336,2,FALSE)</f>
        <v>44.36</v>
      </c>
      <c r="O2067" s="4">
        <f>VLOOKUP(A2067,'Medical Examinations'!$A$1:$J$2336,3,FALSE)</f>
        <v>5.1100000000000003</v>
      </c>
      <c r="P2067" s="4" t="str">
        <f>VLOOKUP(A2067,'Medical Examinations'!$A$1:$J$2336,4,FALSE)</f>
        <v>No</v>
      </c>
      <c r="Q2067" s="4" t="str">
        <f>VLOOKUP(A2067,'Medical Examinations'!$A$1:$J$2336,5,FALSE)</f>
        <v>No</v>
      </c>
      <c r="R2067" s="4">
        <f>VLOOKUP(A2067,'Medical Examinations'!$A$1:$J$2336,7,FALSE)</f>
        <v>0</v>
      </c>
      <c r="S2067" s="4" t="str">
        <f>VLOOKUP(A2067,'Medical Examinations'!$A$1:$J$2336,6,FALSE)</f>
        <v>No</v>
      </c>
      <c r="T2067" s="4" t="str">
        <f>VLOOKUP(A2069,'Medical Examinations'!$A$1:$J$2336,8,FALSE)</f>
        <v>Yes</v>
      </c>
      <c r="U2067" s="4" t="str">
        <f>VLOOKUP(A2067,'Medical Examinations'!$A$1:$J$2336,9,FALSE)</f>
        <v>Obesity</v>
      </c>
      <c r="V2067" s="4" t="str">
        <f>VLOOKUP(A2067,'Medical Examinations'!$A$1:$J$2336,10,FALSE)</f>
        <v>Normal</v>
      </c>
      <c r="W2067" s="4"/>
      <c r="X2067" s="4"/>
    </row>
    <row r="2068" spans="1:24" ht="15.75" thickBot="1" x14ac:dyDescent="0.3">
      <c r="A2068" s="4" t="s">
        <v>2103</v>
      </c>
      <c r="B2068" s="5">
        <v>1962</v>
      </c>
      <c r="C2068" s="4" t="s">
        <v>10</v>
      </c>
      <c r="D2068" s="5">
        <v>1</v>
      </c>
      <c r="E2068" s="5" t="str">
        <f>CONCATENATE(D2068," ",C2068," ",B2068)</f>
        <v>1 Jul 1962</v>
      </c>
      <c r="F2068" s="4" t="str">
        <f>IF(M2068&lt;=30,"20-30",IF(M2068&lt;=40,"31-40",IF(M2068&lt;=50,"41-50","51+")))</f>
        <v>51+</v>
      </c>
      <c r="G2068" s="19">
        <v>33074.94</v>
      </c>
      <c r="H2068" s="4" t="s">
        <v>16</v>
      </c>
      <c r="I2068" s="4" t="s">
        <v>11</v>
      </c>
      <c r="J2068" s="4" t="s">
        <v>42</v>
      </c>
      <c r="K2068" s="4"/>
      <c r="L2068" s="4" t="str">
        <f>VLOOKUP(A2068,'Customer Names'!$A$2:$B$2336,2,FALSE)</f>
        <v>Bulewich</v>
      </c>
      <c r="M2068" s="4">
        <f>DATEDIF(E2068,$K$2,"y")</f>
        <v>62</v>
      </c>
      <c r="N2068" s="4">
        <f>VLOOKUP(A2068,'Medical Examinations'!$A$2:$B$2336,2,FALSE)</f>
        <v>20.18</v>
      </c>
      <c r="O2068" s="4">
        <f>VLOOKUP(A2068,'Medical Examinations'!$A$1:$J$2336,3,FALSE)</f>
        <v>11.19</v>
      </c>
      <c r="P2068" s="4" t="str">
        <f>VLOOKUP(A2068,'Medical Examinations'!$A$1:$J$2336,4,FALSE)</f>
        <v>No</v>
      </c>
      <c r="Q2068" s="4" t="str">
        <f>VLOOKUP(A2068,'Medical Examinations'!$A$1:$J$2336,5,FALSE)</f>
        <v>No</v>
      </c>
      <c r="R2068" s="4">
        <f>VLOOKUP(A2068,'Medical Examinations'!$A$1:$J$2336,7,FALSE)</f>
        <v>0</v>
      </c>
      <c r="S2068" s="4" t="str">
        <f>VLOOKUP(A2068,'Medical Examinations'!$A$1:$J$2336,6,FALSE)</f>
        <v>No</v>
      </c>
      <c r="T2068" s="4" t="str">
        <f>VLOOKUP(A2070,'Medical Examinations'!$A$1:$J$2336,8,FALSE)</f>
        <v>Yes</v>
      </c>
      <c r="U2068" s="4" t="str">
        <f>VLOOKUP(A2068,'Medical Examinations'!$A$1:$J$2336,9,FALSE)</f>
        <v>Normal Weight</v>
      </c>
      <c r="V2068" s="4" t="str">
        <f>VLOOKUP(A2068,'Medical Examinations'!$A$1:$J$2336,10,FALSE)</f>
        <v>Diabetes</v>
      </c>
      <c r="W2068" s="4"/>
      <c r="X2068" s="4"/>
    </row>
    <row r="2069" spans="1:24" ht="15.75" thickBot="1" x14ac:dyDescent="0.3">
      <c r="A2069" s="4" t="s">
        <v>2104</v>
      </c>
      <c r="B2069" s="5">
        <v>1969</v>
      </c>
      <c r="C2069" s="4" t="s">
        <v>36</v>
      </c>
      <c r="D2069" s="5">
        <v>30</v>
      </c>
      <c r="E2069" s="5" t="str">
        <f>CONCATENATE(D2069," ",C2069," ",B2069)</f>
        <v>30 Oct 1969</v>
      </c>
      <c r="F2069" s="4" t="str">
        <f>IF(M2069&lt;=30,"20-30",IF(M2069&lt;=40,"31-40",IF(M2069&lt;=50,"41-50","51+")))</f>
        <v>51+</v>
      </c>
      <c r="G2069" s="19">
        <v>33090.660000000003</v>
      </c>
      <c r="H2069" s="4" t="s">
        <v>11</v>
      </c>
      <c r="I2069" s="4" t="s">
        <v>11</v>
      </c>
      <c r="J2069" s="4" t="s">
        <v>42</v>
      </c>
      <c r="K2069" s="4"/>
      <c r="L2069" s="4" t="str">
        <f>VLOOKUP(A2069,'Customer Names'!$A$2:$B$2336,2,FALSE)</f>
        <v>Boyd</v>
      </c>
      <c r="M2069" s="4">
        <f>DATEDIF(E2069,$K$2,"y")</f>
        <v>55</v>
      </c>
      <c r="N2069" s="4">
        <f>VLOOKUP(A2069,'Medical Examinations'!$A$2:$B$2336,2,FALSE)</f>
        <v>25.14</v>
      </c>
      <c r="O2069" s="4">
        <f>VLOOKUP(A2069,'Medical Examinations'!$A$1:$J$2336,3,FALSE)</f>
        <v>6.02</v>
      </c>
      <c r="P2069" s="4" t="str">
        <f>VLOOKUP(A2069,'Medical Examinations'!$A$1:$J$2336,4,FALSE)</f>
        <v>Yes</v>
      </c>
      <c r="Q2069" s="4" t="str">
        <f>VLOOKUP(A2069,'Medical Examinations'!$A$1:$J$2336,5,FALSE)</f>
        <v>No</v>
      </c>
      <c r="R2069" s="4">
        <f>VLOOKUP(A2069,'Medical Examinations'!$A$1:$J$2336,7,FALSE)</f>
        <v>1</v>
      </c>
      <c r="S2069" s="4" t="str">
        <f>VLOOKUP(A2069,'Medical Examinations'!$A$1:$J$2336,6,FALSE)</f>
        <v>Yes</v>
      </c>
      <c r="T2069" s="4" t="str">
        <f>VLOOKUP(A2071,'Medical Examinations'!$A$1:$J$2336,8,FALSE)</f>
        <v>Yes</v>
      </c>
      <c r="U2069" s="4" t="str">
        <f>VLOOKUP(A2069,'Medical Examinations'!$A$1:$J$2336,9,FALSE)</f>
        <v>Overweight</v>
      </c>
      <c r="V2069" s="4" t="str">
        <f>VLOOKUP(A2069,'Medical Examinations'!$A$1:$J$2336,10,FALSE)</f>
        <v>Prediabetes</v>
      </c>
      <c r="W2069" s="4"/>
      <c r="X2069" s="4"/>
    </row>
    <row r="2070" spans="1:24" ht="15.75" thickBot="1" x14ac:dyDescent="0.3">
      <c r="A2070" s="4" t="s">
        <v>2105</v>
      </c>
      <c r="B2070" s="5">
        <v>1985</v>
      </c>
      <c r="C2070" s="4" t="s">
        <v>10</v>
      </c>
      <c r="D2070" s="5">
        <v>15</v>
      </c>
      <c r="E2070" s="5" t="str">
        <f>CONCATENATE(D2070," ",C2070," ",B2070)</f>
        <v>15 Jul 1985</v>
      </c>
      <c r="F2070" s="4" t="str">
        <f>IF(M2070&lt;=30,"20-30",IF(M2070&lt;=40,"31-40",IF(M2070&lt;=50,"41-50","51+")))</f>
        <v>31-40</v>
      </c>
      <c r="G2070" s="19">
        <v>33121</v>
      </c>
      <c r="H2070" s="4" t="s">
        <v>11</v>
      </c>
      <c r="I2070" s="4" t="s">
        <v>16</v>
      </c>
      <c r="J2070" s="4" t="s">
        <v>42</v>
      </c>
      <c r="K2070" s="4"/>
      <c r="L2070" s="4" t="str">
        <f>VLOOKUP(A2070,'Customer Names'!$A$2:$B$2336,2,FALSE)</f>
        <v>Oswalt</v>
      </c>
      <c r="M2070" s="4">
        <f>DATEDIF(E2070,$K$2,"y")</f>
        <v>39</v>
      </c>
      <c r="N2070" s="4">
        <f>VLOOKUP(A2070,'Medical Examinations'!$A$2:$B$2336,2,FALSE)</f>
        <v>33.14</v>
      </c>
      <c r="O2070" s="4">
        <f>VLOOKUP(A2070,'Medical Examinations'!$A$1:$J$2336,3,FALSE)</f>
        <v>5.67</v>
      </c>
      <c r="P2070" s="4" t="str">
        <f>VLOOKUP(A2070,'Medical Examinations'!$A$1:$J$2336,4,FALSE)</f>
        <v>Yes</v>
      </c>
      <c r="Q2070" s="4" t="str">
        <f>VLOOKUP(A2070,'Medical Examinations'!$A$1:$J$2336,5,FALSE)</f>
        <v>No</v>
      </c>
      <c r="R2070" s="4">
        <f>VLOOKUP(A2070,'Medical Examinations'!$A$1:$J$2336,7,FALSE)</f>
        <v>0</v>
      </c>
      <c r="S2070" s="4" t="str">
        <f>VLOOKUP(A2070,'Medical Examinations'!$A$1:$J$2336,6,FALSE)</f>
        <v>No</v>
      </c>
      <c r="T2070" s="4" t="str">
        <f>VLOOKUP(A2072,'Medical Examinations'!$A$1:$J$2336,8,FALSE)</f>
        <v>Yes</v>
      </c>
      <c r="U2070" s="4" t="str">
        <f>VLOOKUP(A2070,'Medical Examinations'!$A$1:$J$2336,9,FALSE)</f>
        <v>Obesity</v>
      </c>
      <c r="V2070" s="4" t="str">
        <f>VLOOKUP(A2070,'Medical Examinations'!$A$1:$J$2336,10,FALSE)</f>
        <v>Normal</v>
      </c>
      <c r="W2070" s="4"/>
      <c r="X2070" s="4"/>
    </row>
    <row r="2071" spans="1:24" ht="15.75" thickBot="1" x14ac:dyDescent="0.3">
      <c r="A2071" s="4" t="s">
        <v>2106</v>
      </c>
      <c r="B2071" s="5">
        <v>1990</v>
      </c>
      <c r="C2071" s="4" t="s">
        <v>36</v>
      </c>
      <c r="D2071" s="5">
        <v>12</v>
      </c>
      <c r="E2071" s="5" t="str">
        <f>CONCATENATE(D2071," ",C2071," ",B2071)</f>
        <v>12 Oct 1990</v>
      </c>
      <c r="F2071" s="4" t="str">
        <f>IF(M2071&lt;=30,"20-30",IF(M2071&lt;=40,"31-40",IF(M2071&lt;=50,"41-50","51+")))</f>
        <v>31-40</v>
      </c>
      <c r="G2071" s="19">
        <v>33292.83</v>
      </c>
      <c r="H2071" s="4" t="s">
        <v>11</v>
      </c>
      <c r="I2071" s="4" t="s">
        <v>16</v>
      </c>
      <c r="J2071" s="4" t="s">
        <v>42</v>
      </c>
      <c r="K2071" s="4"/>
      <c r="L2071" s="4" t="str">
        <f>VLOOKUP(A2071,'Customer Names'!$A$2:$B$2336,2,FALSE)</f>
        <v>Debolt</v>
      </c>
      <c r="M2071" s="4">
        <f>DATEDIF(E2071,$K$2,"y")</f>
        <v>34</v>
      </c>
      <c r="N2071" s="4">
        <f>VLOOKUP(A2071,'Medical Examinations'!$A$2:$B$2336,2,FALSE)</f>
        <v>37.82</v>
      </c>
      <c r="O2071" s="4">
        <f>VLOOKUP(A2071,'Medical Examinations'!$A$1:$J$2336,3,FALSE)</f>
        <v>6.01</v>
      </c>
      <c r="P2071" s="4" t="str">
        <f>VLOOKUP(A2071,'Medical Examinations'!$A$1:$J$2336,4,FALSE)</f>
        <v>No</v>
      </c>
      <c r="Q2071" s="4" t="str">
        <f>VLOOKUP(A2071,'Medical Examinations'!$A$1:$J$2336,5,FALSE)</f>
        <v>No</v>
      </c>
      <c r="R2071" s="4">
        <f>VLOOKUP(A2071,'Medical Examinations'!$A$1:$J$2336,7,FALSE)</f>
        <v>0</v>
      </c>
      <c r="S2071" s="4" t="str">
        <f>VLOOKUP(A2071,'Medical Examinations'!$A$1:$J$2336,6,FALSE)</f>
        <v>No</v>
      </c>
      <c r="T2071" s="4" t="str">
        <f>VLOOKUP(A2073,'Medical Examinations'!$A$1:$J$2336,8,FALSE)</f>
        <v>Yes</v>
      </c>
      <c r="U2071" s="4" t="str">
        <f>VLOOKUP(A2071,'Medical Examinations'!$A$1:$J$2336,9,FALSE)</f>
        <v>Obesity</v>
      </c>
      <c r="V2071" s="4" t="str">
        <f>VLOOKUP(A2071,'Medical Examinations'!$A$1:$J$2336,10,FALSE)</f>
        <v>Prediabetes</v>
      </c>
      <c r="W2071" s="4"/>
      <c r="X2071" s="4"/>
    </row>
    <row r="2072" spans="1:24" ht="15.75" thickBot="1" x14ac:dyDescent="0.3">
      <c r="A2072" s="4" t="s">
        <v>2107</v>
      </c>
      <c r="B2072" s="5">
        <v>2003</v>
      </c>
      <c r="C2072" s="4" t="s">
        <v>15</v>
      </c>
      <c r="D2072" s="5">
        <v>28</v>
      </c>
      <c r="E2072" s="5" t="str">
        <f>CONCATENATE(D2072," ",C2072," ",B2072)</f>
        <v>28 Nov 2003</v>
      </c>
      <c r="F2072" s="4" t="str">
        <f>IF(M2072&lt;=30,"20-30",IF(M2072&lt;=40,"31-40",IF(M2072&lt;=50,"41-50","51+")))</f>
        <v>20-30</v>
      </c>
      <c r="G2072" s="19">
        <v>33307.550000000003</v>
      </c>
      <c r="H2072" s="4" t="s">
        <v>11</v>
      </c>
      <c r="I2072" s="4" t="s">
        <v>12</v>
      </c>
      <c r="J2072" s="4" t="s">
        <v>23</v>
      </c>
      <c r="K2072" s="4"/>
      <c r="L2072" s="4" t="str">
        <f>VLOOKUP(A2072,'Customer Names'!$A$2:$B$2336,2,FALSE)</f>
        <v>Brecher</v>
      </c>
      <c r="M2072" s="4">
        <f>DATEDIF(E2072,$K$2,"y")</f>
        <v>21</v>
      </c>
      <c r="N2072" s="4">
        <f>VLOOKUP(A2072,'Medical Examinations'!$A$2:$B$2336,2,FALSE)</f>
        <v>30.02</v>
      </c>
      <c r="O2072" s="4">
        <f>VLOOKUP(A2072,'Medical Examinations'!$A$1:$J$2336,3,FALSE)</f>
        <v>5.98</v>
      </c>
      <c r="P2072" s="4" t="str">
        <f>VLOOKUP(A2072,'Medical Examinations'!$A$1:$J$2336,4,FALSE)</f>
        <v>No</v>
      </c>
      <c r="Q2072" s="4" t="str">
        <f>VLOOKUP(A2072,'Medical Examinations'!$A$1:$J$2336,5,FALSE)</f>
        <v>No</v>
      </c>
      <c r="R2072" s="4">
        <f>VLOOKUP(A2072,'Medical Examinations'!$A$1:$J$2336,7,FALSE)</f>
        <v>1</v>
      </c>
      <c r="S2072" s="4" t="str">
        <f>VLOOKUP(A2072,'Medical Examinations'!$A$1:$J$2336,6,FALSE)</f>
        <v>Yes</v>
      </c>
      <c r="T2072" s="4" t="str">
        <f>VLOOKUP(A2074,'Medical Examinations'!$A$1:$J$2336,8,FALSE)</f>
        <v>Yes</v>
      </c>
      <c r="U2072" s="4" t="str">
        <f>VLOOKUP(A2072,'Medical Examinations'!$A$1:$J$2336,9,FALSE)</f>
        <v>Obesity</v>
      </c>
      <c r="V2072" s="4" t="str">
        <f>VLOOKUP(A2072,'Medical Examinations'!$A$1:$J$2336,10,FALSE)</f>
        <v>Prediabetes</v>
      </c>
      <c r="W2072" s="4"/>
      <c r="X2072" s="4"/>
    </row>
    <row r="2073" spans="1:24" ht="15.75" thickBot="1" x14ac:dyDescent="0.3">
      <c r="A2073" s="4" t="s">
        <v>2108</v>
      </c>
      <c r="B2073" s="5">
        <v>1972</v>
      </c>
      <c r="C2073" s="4" t="s">
        <v>20</v>
      </c>
      <c r="D2073" s="5">
        <v>5</v>
      </c>
      <c r="E2073" s="5" t="str">
        <f>CONCATENATE(D2073," ",C2073," ",B2073)</f>
        <v>5 Sep 1972</v>
      </c>
      <c r="F2073" s="4" t="str">
        <f>IF(M2073&lt;=30,"20-30",IF(M2073&lt;=40,"31-40",IF(M2073&lt;=50,"41-50","51+")))</f>
        <v>51+</v>
      </c>
      <c r="G2073" s="19">
        <v>33344.449999999997</v>
      </c>
      <c r="H2073" s="4" t="s">
        <v>11</v>
      </c>
      <c r="I2073" s="4" t="s">
        <v>12</v>
      </c>
      <c r="J2073" s="4" t="s">
        <v>42</v>
      </c>
      <c r="K2073" s="4"/>
      <c r="L2073" s="4" t="str">
        <f>VLOOKUP(A2073,'Customer Names'!$A$2:$B$2336,2,FALSE)</f>
        <v>Land</v>
      </c>
      <c r="M2073" s="4">
        <f>DATEDIF(E2073,$K$2,"y")</f>
        <v>52</v>
      </c>
      <c r="N2073" s="4">
        <f>VLOOKUP(A2073,'Medical Examinations'!$A$2:$B$2336,2,FALSE)</f>
        <v>28.16</v>
      </c>
      <c r="O2073" s="4">
        <f>VLOOKUP(A2073,'Medical Examinations'!$A$1:$J$2336,3,FALSE)</f>
        <v>5.77</v>
      </c>
      <c r="P2073" s="4" t="str">
        <f>VLOOKUP(A2073,'Medical Examinations'!$A$1:$J$2336,4,FALSE)</f>
        <v>No</v>
      </c>
      <c r="Q2073" s="4" t="str">
        <f>VLOOKUP(A2073,'Medical Examinations'!$A$1:$J$2336,5,FALSE)</f>
        <v>No</v>
      </c>
      <c r="R2073" s="4">
        <f>VLOOKUP(A2073,'Medical Examinations'!$A$1:$J$2336,7,FALSE)</f>
        <v>2</v>
      </c>
      <c r="S2073" s="4" t="str">
        <f>VLOOKUP(A2073,'Medical Examinations'!$A$1:$J$2336,6,FALSE)</f>
        <v>No</v>
      </c>
      <c r="T2073" s="4" t="str">
        <f>VLOOKUP(A2075,'Medical Examinations'!$A$1:$J$2336,8,FALSE)</f>
        <v>No</v>
      </c>
      <c r="U2073" s="4" t="str">
        <f>VLOOKUP(A2073,'Medical Examinations'!$A$1:$J$2336,9,FALSE)</f>
        <v>Overweight</v>
      </c>
      <c r="V2073" s="4" t="str">
        <f>VLOOKUP(A2073,'Medical Examinations'!$A$1:$J$2336,10,FALSE)</f>
        <v>Prediabetes</v>
      </c>
      <c r="W2073" s="4"/>
      <c r="X2073" s="4"/>
    </row>
    <row r="2074" spans="1:24" ht="15.75" thickBot="1" x14ac:dyDescent="0.3">
      <c r="A2074" s="4" t="s">
        <v>2109</v>
      </c>
      <c r="B2074" s="5">
        <v>1985</v>
      </c>
      <c r="C2074" s="4" t="s">
        <v>30</v>
      </c>
      <c r="D2074" s="5">
        <v>7</v>
      </c>
      <c r="E2074" s="5" t="str">
        <f>CONCATENATE(D2074," ",C2074," ",B2074)</f>
        <v>7 Dec 1985</v>
      </c>
      <c r="F2074" s="4" t="str">
        <f>IF(M2074&lt;=30,"20-30",IF(M2074&lt;=40,"31-40",IF(M2074&lt;=50,"41-50","51+")))</f>
        <v>31-40</v>
      </c>
      <c r="G2074" s="19">
        <v>33450.99</v>
      </c>
      <c r="H2074" s="4" t="s">
        <v>11</v>
      </c>
      <c r="I2074" s="4" t="s">
        <v>11</v>
      </c>
      <c r="J2074" s="4" t="s">
        <v>42</v>
      </c>
      <c r="K2074" s="4"/>
      <c r="L2074" s="4" t="str">
        <f>VLOOKUP(A2074,'Customer Names'!$A$2:$B$2336,2,FALSE)</f>
        <v>Lindsay</v>
      </c>
      <c r="M2074" s="4">
        <f>DATEDIF(E2074,$K$2,"y")</f>
        <v>39</v>
      </c>
      <c r="N2074" s="4">
        <f>VLOOKUP(A2074,'Medical Examinations'!$A$2:$B$2336,2,FALSE)</f>
        <v>34.5</v>
      </c>
      <c r="O2074" s="4">
        <f>VLOOKUP(A2074,'Medical Examinations'!$A$1:$J$2336,3,FALSE)</f>
        <v>4.07</v>
      </c>
      <c r="P2074" s="4" t="str">
        <f>VLOOKUP(A2074,'Medical Examinations'!$A$1:$J$2336,4,FALSE)</f>
        <v>Yes</v>
      </c>
      <c r="Q2074" s="4" t="str">
        <f>VLOOKUP(A2074,'Medical Examinations'!$A$1:$J$2336,5,FALSE)</f>
        <v>No</v>
      </c>
      <c r="R2074" s="4">
        <f>VLOOKUP(A2074,'Medical Examinations'!$A$1:$J$2336,7,FALSE)</f>
        <v>0</v>
      </c>
      <c r="S2074" s="4" t="str">
        <f>VLOOKUP(A2074,'Medical Examinations'!$A$1:$J$2336,6,FALSE)</f>
        <v>No</v>
      </c>
      <c r="T2074" s="4" t="str">
        <f>VLOOKUP(A2076,'Medical Examinations'!$A$1:$J$2336,8,FALSE)</f>
        <v>Yes</v>
      </c>
      <c r="U2074" s="4" t="str">
        <f>VLOOKUP(A2074,'Medical Examinations'!$A$1:$J$2336,9,FALSE)</f>
        <v>Obesity</v>
      </c>
      <c r="V2074" s="4" t="str">
        <f>VLOOKUP(A2074,'Medical Examinations'!$A$1:$J$2336,10,FALSE)</f>
        <v>Normal</v>
      </c>
      <c r="W2074" s="4"/>
      <c r="X2074" s="4"/>
    </row>
    <row r="2075" spans="1:24" ht="15.75" thickBot="1" x14ac:dyDescent="0.3">
      <c r="A2075" s="4" t="s">
        <v>2110</v>
      </c>
      <c r="B2075" s="5">
        <v>1970</v>
      </c>
      <c r="C2075" s="4" t="s">
        <v>18</v>
      </c>
      <c r="D2075" s="5">
        <v>18</v>
      </c>
      <c r="E2075" s="5" t="str">
        <f>CONCATENATE(D2075," ",C2075," ",B2075)</f>
        <v>18 Jun 1970</v>
      </c>
      <c r="F2075" s="4" t="str">
        <f>IF(M2075&lt;=30,"20-30",IF(M2075&lt;=40,"31-40",IF(M2075&lt;=50,"41-50","51+")))</f>
        <v>51+</v>
      </c>
      <c r="G2075" s="19">
        <v>33471.97</v>
      </c>
      <c r="H2075" s="4" t="s">
        <v>11</v>
      </c>
      <c r="I2075" s="4" t="s">
        <v>11</v>
      </c>
      <c r="J2075" s="4" t="s">
        <v>23</v>
      </c>
      <c r="K2075" s="4"/>
      <c r="L2075" s="4" t="str">
        <f>VLOOKUP(A2075,'Customer Names'!$A$2:$B$2336,2,FALSE)</f>
        <v>Kruzel</v>
      </c>
      <c r="M2075" s="4">
        <f>DATEDIF(E2075,$K$2,"y")</f>
        <v>54</v>
      </c>
      <c r="N2075" s="4">
        <f>VLOOKUP(A2075,'Medical Examinations'!$A$2:$B$2336,2,FALSE)</f>
        <v>37.524999999999999</v>
      </c>
      <c r="O2075" s="4">
        <f>VLOOKUP(A2075,'Medical Examinations'!$A$1:$J$2336,3,FALSE)</f>
        <v>9.0299999999999994</v>
      </c>
      <c r="P2075" s="4" t="str">
        <f>VLOOKUP(A2075,'Medical Examinations'!$A$1:$J$2336,4,FALSE)</f>
        <v>Yes</v>
      </c>
      <c r="Q2075" s="4" t="str">
        <f>VLOOKUP(A2075,'Medical Examinations'!$A$1:$J$2336,5,FALSE)</f>
        <v>No</v>
      </c>
      <c r="R2075" s="4">
        <f>VLOOKUP(A2075,'Medical Examinations'!$A$1:$J$2336,7,FALSE)</f>
        <v>2</v>
      </c>
      <c r="S2075" s="4" t="str">
        <f>VLOOKUP(A2075,'Medical Examinations'!$A$1:$J$2336,6,FALSE)</f>
        <v>No</v>
      </c>
      <c r="T2075" s="4" t="str">
        <f>VLOOKUP(A2077,'Medical Examinations'!$A$1:$J$2336,8,FALSE)</f>
        <v>Yes</v>
      </c>
      <c r="U2075" s="4" t="str">
        <f>VLOOKUP(A2075,'Medical Examinations'!$A$1:$J$2336,9,FALSE)</f>
        <v>Obesity</v>
      </c>
      <c r="V2075" s="4" t="str">
        <f>VLOOKUP(A2075,'Medical Examinations'!$A$1:$J$2336,10,FALSE)</f>
        <v>Diabetes</v>
      </c>
      <c r="W2075" s="4"/>
      <c r="X2075" s="4"/>
    </row>
    <row r="2076" spans="1:24" ht="15.75" thickBot="1" x14ac:dyDescent="0.3">
      <c r="A2076" s="4" t="s">
        <v>2111</v>
      </c>
      <c r="B2076" s="5">
        <v>2002</v>
      </c>
      <c r="C2076" s="4" t="s">
        <v>34</v>
      </c>
      <c r="D2076" s="5">
        <v>25</v>
      </c>
      <c r="E2076" s="5" t="str">
        <f>CONCATENATE(D2076," ",C2076," ",B2076)</f>
        <v>25 Aug 2002</v>
      </c>
      <c r="F2076" s="4" t="str">
        <f>IF(M2076&lt;=30,"20-30",IF(M2076&lt;=40,"31-40",IF(M2076&lt;=50,"41-50","51+")))</f>
        <v>20-30</v>
      </c>
      <c r="G2076" s="19">
        <v>33475.82</v>
      </c>
      <c r="H2076" s="4" t="s">
        <v>16</v>
      </c>
      <c r="I2076" s="4" t="s">
        <v>16</v>
      </c>
      <c r="J2076" s="4" t="s">
        <v>170</v>
      </c>
      <c r="K2076" s="4"/>
      <c r="L2076" s="4" t="str">
        <f>VLOOKUP(A2076,'Customer Names'!$A$2:$B$2336,2,FALSE)</f>
        <v>Inman</v>
      </c>
      <c r="M2076" s="4">
        <f>DATEDIF(E2076,$K$2,"y")</f>
        <v>22</v>
      </c>
      <c r="N2076" s="4">
        <f>VLOOKUP(A2076,'Medical Examinations'!$A$2:$B$2336,2,FALSE)</f>
        <v>30.684999999999999</v>
      </c>
      <c r="O2076" s="4">
        <f>VLOOKUP(A2076,'Medical Examinations'!$A$1:$J$2336,3,FALSE)</f>
        <v>8.23</v>
      </c>
      <c r="P2076" s="4" t="str">
        <f>VLOOKUP(A2076,'Medical Examinations'!$A$1:$J$2336,4,FALSE)</f>
        <v>No</v>
      </c>
      <c r="Q2076" s="4" t="str">
        <f>VLOOKUP(A2076,'Medical Examinations'!$A$1:$J$2336,5,FALSE)</f>
        <v>No</v>
      </c>
      <c r="R2076" s="4">
        <f>VLOOKUP(A2076,'Medical Examinations'!$A$1:$J$2336,7,FALSE)</f>
        <v>0</v>
      </c>
      <c r="S2076" s="4" t="str">
        <f>VLOOKUP(A2076,'Medical Examinations'!$A$1:$J$2336,6,FALSE)</f>
        <v>No</v>
      </c>
      <c r="T2076" s="4" t="str">
        <f>VLOOKUP(A2078,'Medical Examinations'!$A$1:$J$2336,8,FALSE)</f>
        <v>Yes</v>
      </c>
      <c r="U2076" s="4" t="str">
        <f>VLOOKUP(A2076,'Medical Examinations'!$A$1:$J$2336,9,FALSE)</f>
        <v>Obesity</v>
      </c>
      <c r="V2076" s="4" t="str">
        <f>VLOOKUP(A2076,'Medical Examinations'!$A$1:$J$2336,10,FALSE)</f>
        <v>Diabetes</v>
      </c>
      <c r="W2076" s="4"/>
      <c r="X2076" s="4"/>
    </row>
    <row r="2077" spans="1:24" ht="15.75" thickBot="1" x14ac:dyDescent="0.3">
      <c r="A2077" s="4" t="s">
        <v>2112</v>
      </c>
      <c r="B2077" s="5">
        <v>1984</v>
      </c>
      <c r="C2077" s="4" t="s">
        <v>10</v>
      </c>
      <c r="D2077" s="5">
        <v>22</v>
      </c>
      <c r="E2077" s="5" t="str">
        <f>CONCATENATE(D2077," ",C2077," ",B2077)</f>
        <v>22 Jul 1984</v>
      </c>
      <c r="F2077" s="4" t="str">
        <f>IF(M2077&lt;=30,"20-30",IF(M2077&lt;=40,"31-40",IF(M2077&lt;=50,"41-50","51+")))</f>
        <v>31-40</v>
      </c>
      <c r="G2077" s="19">
        <v>33527.1</v>
      </c>
      <c r="H2077" s="4" t="s">
        <v>11</v>
      </c>
      <c r="I2077" s="4" t="s">
        <v>12</v>
      </c>
      <c r="J2077" s="4" t="s">
        <v>42</v>
      </c>
      <c r="K2077" s="4"/>
      <c r="L2077" s="4" t="str">
        <f>VLOOKUP(A2077,'Customer Names'!$A$2:$B$2336,2,FALSE)</f>
        <v>Riepma</v>
      </c>
      <c r="M2077" s="4">
        <f>DATEDIF(E2077,$K$2,"y")</f>
        <v>40</v>
      </c>
      <c r="N2077" s="4">
        <f>VLOOKUP(A2077,'Medical Examinations'!$A$2:$B$2336,2,FALSE)</f>
        <v>33.58</v>
      </c>
      <c r="O2077" s="4">
        <f>VLOOKUP(A2077,'Medical Examinations'!$A$1:$J$2336,3,FALSE)</f>
        <v>5.56</v>
      </c>
      <c r="P2077" s="4" t="str">
        <f>VLOOKUP(A2077,'Medical Examinations'!$A$1:$J$2336,4,FALSE)</f>
        <v>No</v>
      </c>
      <c r="Q2077" s="4" t="str">
        <f>VLOOKUP(A2077,'Medical Examinations'!$A$1:$J$2336,5,FALSE)</f>
        <v>No</v>
      </c>
      <c r="R2077" s="4">
        <f>VLOOKUP(A2077,'Medical Examinations'!$A$1:$J$2336,7,FALSE)</f>
        <v>1</v>
      </c>
      <c r="S2077" s="4" t="str">
        <f>VLOOKUP(A2077,'Medical Examinations'!$A$1:$J$2336,6,FALSE)</f>
        <v>No</v>
      </c>
      <c r="T2077" s="4" t="str">
        <f>VLOOKUP(A2079,'Medical Examinations'!$A$1:$J$2336,8,FALSE)</f>
        <v>Yes</v>
      </c>
      <c r="U2077" s="4" t="str">
        <f>VLOOKUP(A2077,'Medical Examinations'!$A$1:$J$2336,9,FALSE)</f>
        <v>Obesity</v>
      </c>
      <c r="V2077" s="4" t="str">
        <f>VLOOKUP(A2077,'Medical Examinations'!$A$1:$J$2336,10,FALSE)</f>
        <v>Normal</v>
      </c>
      <c r="W2077" s="4"/>
      <c r="X2077" s="4"/>
    </row>
    <row r="2078" spans="1:24" ht="15.75" thickBot="1" x14ac:dyDescent="0.3">
      <c r="A2078" s="4" t="s">
        <v>2113</v>
      </c>
      <c r="B2078" s="5">
        <v>2003</v>
      </c>
      <c r="C2078" s="4" t="s">
        <v>20</v>
      </c>
      <c r="D2078" s="5">
        <v>9</v>
      </c>
      <c r="E2078" s="5" t="str">
        <f>CONCATENATE(D2078," ",C2078," ",B2078)</f>
        <v>9 Sep 2003</v>
      </c>
      <c r="F2078" s="4" t="str">
        <f>IF(M2078&lt;=30,"20-30",IF(M2078&lt;=40,"31-40",IF(M2078&lt;=50,"41-50","51+")))</f>
        <v>20-30</v>
      </c>
      <c r="G2078" s="19">
        <v>33611.71</v>
      </c>
      <c r="H2078" s="4" t="s">
        <v>16</v>
      </c>
      <c r="I2078" s="4" t="s">
        <v>11</v>
      </c>
      <c r="J2078" s="4" t="s">
        <v>42</v>
      </c>
      <c r="K2078" s="4"/>
      <c r="L2078" s="4" t="str">
        <f>VLOOKUP(A2078,'Customer Names'!$A$2:$B$2336,2,FALSE)</f>
        <v>Bui</v>
      </c>
      <c r="M2078" s="4">
        <f>DATEDIF(E2078,$K$2,"y")</f>
        <v>21</v>
      </c>
      <c r="N2078" s="4">
        <f>VLOOKUP(A2078,'Medical Examinations'!$A$2:$B$2336,2,FALSE)</f>
        <v>52.81</v>
      </c>
      <c r="O2078" s="4">
        <f>VLOOKUP(A2078,'Medical Examinations'!$A$1:$J$2336,3,FALSE)</f>
        <v>5.19</v>
      </c>
      <c r="P2078" s="4" t="str">
        <f>VLOOKUP(A2078,'Medical Examinations'!$A$1:$J$2336,4,FALSE)</f>
        <v>No</v>
      </c>
      <c r="Q2078" s="4" t="str">
        <f>VLOOKUP(A2078,'Medical Examinations'!$A$1:$J$2336,5,FALSE)</f>
        <v>No</v>
      </c>
      <c r="R2078" s="4">
        <f>VLOOKUP(A2078,'Medical Examinations'!$A$1:$J$2336,7,FALSE)</f>
        <v>1</v>
      </c>
      <c r="S2078" s="4" t="str">
        <f>VLOOKUP(A2078,'Medical Examinations'!$A$1:$J$2336,6,FALSE)</f>
        <v>Yes</v>
      </c>
      <c r="T2078" s="4" t="str">
        <f>VLOOKUP(A2080,'Medical Examinations'!$A$1:$J$2336,8,FALSE)</f>
        <v>Yes</v>
      </c>
      <c r="U2078" s="4" t="str">
        <f>VLOOKUP(A2078,'Medical Examinations'!$A$1:$J$2336,9,FALSE)</f>
        <v>Obesity</v>
      </c>
      <c r="V2078" s="4" t="str">
        <f>VLOOKUP(A2078,'Medical Examinations'!$A$1:$J$2336,10,FALSE)</f>
        <v>Normal</v>
      </c>
      <c r="W2078" s="4"/>
      <c r="X2078" s="4"/>
    </row>
    <row r="2079" spans="1:24" ht="15.75" thickBot="1" x14ac:dyDescent="0.3">
      <c r="A2079" s="4" t="s">
        <v>2114</v>
      </c>
      <c r="B2079" s="5">
        <v>1993</v>
      </c>
      <c r="C2079" s="4" t="s">
        <v>15</v>
      </c>
      <c r="D2079" s="5">
        <v>28</v>
      </c>
      <c r="E2079" s="5" t="str">
        <f>CONCATENATE(D2079," ",C2079," ",B2079)</f>
        <v>28 Nov 1993</v>
      </c>
      <c r="F2079" s="4" t="str">
        <f>IF(M2079&lt;=30,"20-30",IF(M2079&lt;=40,"31-40",IF(M2079&lt;=50,"41-50","51+")))</f>
        <v>31-40</v>
      </c>
      <c r="G2079" s="19">
        <v>33707.550000000003</v>
      </c>
      <c r="H2079" s="4" t="s">
        <v>11</v>
      </c>
      <c r="I2079" s="4" t="s">
        <v>11</v>
      </c>
      <c r="J2079" s="4" t="s">
        <v>42</v>
      </c>
      <c r="K2079" s="4"/>
      <c r="L2079" s="4" t="str">
        <f>VLOOKUP(A2079,'Customer Names'!$A$2:$B$2336,2,FALSE)</f>
        <v>Fine</v>
      </c>
      <c r="M2079" s="4">
        <f>DATEDIF(E2079,$K$2,"y")</f>
        <v>31</v>
      </c>
      <c r="N2079" s="4">
        <f>VLOOKUP(A2079,'Medical Examinations'!$A$2:$B$2336,2,FALSE)</f>
        <v>45.52</v>
      </c>
      <c r="O2079" s="4">
        <f>VLOOKUP(A2079,'Medical Examinations'!$A$1:$J$2336,3,FALSE)</f>
        <v>6.04</v>
      </c>
      <c r="P2079" s="4" t="str">
        <f>VLOOKUP(A2079,'Medical Examinations'!$A$1:$J$2336,4,FALSE)</f>
        <v>No</v>
      </c>
      <c r="Q2079" s="4" t="str">
        <f>VLOOKUP(A2079,'Medical Examinations'!$A$1:$J$2336,5,FALSE)</f>
        <v>No</v>
      </c>
      <c r="R2079" s="4">
        <f>VLOOKUP(A2079,'Medical Examinations'!$A$1:$J$2336,7,FALSE)</f>
        <v>1</v>
      </c>
      <c r="S2079" s="4" t="str">
        <f>VLOOKUP(A2079,'Medical Examinations'!$A$1:$J$2336,6,FALSE)</f>
        <v>Yes</v>
      </c>
      <c r="T2079" s="4" t="str">
        <f>VLOOKUP(A2081,'Medical Examinations'!$A$1:$J$2336,8,FALSE)</f>
        <v>Yes</v>
      </c>
      <c r="U2079" s="4" t="str">
        <f>VLOOKUP(A2079,'Medical Examinations'!$A$1:$J$2336,9,FALSE)</f>
        <v>Obesity</v>
      </c>
      <c r="V2079" s="4" t="str">
        <f>VLOOKUP(A2079,'Medical Examinations'!$A$1:$J$2336,10,FALSE)</f>
        <v>Prediabetes</v>
      </c>
      <c r="W2079" s="4"/>
      <c r="X2079" s="4"/>
    </row>
    <row r="2080" spans="1:24" ht="15.75" thickBot="1" x14ac:dyDescent="0.3">
      <c r="A2080" s="4" t="s">
        <v>2115</v>
      </c>
      <c r="B2080" s="5">
        <v>2004</v>
      </c>
      <c r="C2080" s="4" t="s">
        <v>15</v>
      </c>
      <c r="D2080" s="5">
        <v>1</v>
      </c>
      <c r="E2080" s="5" t="str">
        <f>CONCATENATE(D2080," ",C2080," ",B2080)</f>
        <v>1 Nov 2004</v>
      </c>
      <c r="F2080" s="4" t="str">
        <f>IF(M2080&lt;=30,"20-30",IF(M2080&lt;=40,"31-40",IF(M2080&lt;=50,"41-50","51+")))</f>
        <v>20-30</v>
      </c>
      <c r="G2080" s="19">
        <v>33732.69</v>
      </c>
      <c r="H2080" s="4" t="s">
        <v>16</v>
      </c>
      <c r="I2080" s="4" t="s">
        <v>16</v>
      </c>
      <c r="J2080" s="4" t="s">
        <v>356</v>
      </c>
      <c r="K2080" s="4"/>
      <c r="L2080" s="4" t="str">
        <f>VLOOKUP(A2080,'Customer Names'!$A$2:$B$2336,2,FALSE)</f>
        <v>Canton</v>
      </c>
      <c r="M2080" s="4">
        <f>DATEDIF(E2080,$K$2,"y")</f>
        <v>20</v>
      </c>
      <c r="N2080" s="4">
        <f>VLOOKUP(A2080,'Medical Examinations'!$A$2:$B$2336,2,FALSE)</f>
        <v>31.73</v>
      </c>
      <c r="O2080" s="4">
        <f>VLOOKUP(A2080,'Medical Examinations'!$A$1:$J$2336,3,FALSE)</f>
        <v>5.73</v>
      </c>
      <c r="P2080" s="4" t="str">
        <f>VLOOKUP(A2080,'Medical Examinations'!$A$1:$J$2336,4,FALSE)</f>
        <v>No</v>
      </c>
      <c r="Q2080" s="4" t="str">
        <f>VLOOKUP(A2080,'Medical Examinations'!$A$1:$J$2336,5,FALSE)</f>
        <v>Yes</v>
      </c>
      <c r="R2080" s="4">
        <f>VLOOKUP(A2080,'Medical Examinations'!$A$1:$J$2336,7,FALSE)</f>
        <v>1</v>
      </c>
      <c r="S2080" s="4" t="str">
        <f>VLOOKUP(A2080,'Medical Examinations'!$A$1:$J$2336,6,FALSE)</f>
        <v>No</v>
      </c>
      <c r="T2080" s="4" t="str">
        <f>VLOOKUP(A2082,'Medical Examinations'!$A$1:$J$2336,8,FALSE)</f>
        <v>Yes</v>
      </c>
      <c r="U2080" s="4" t="str">
        <f>VLOOKUP(A2080,'Medical Examinations'!$A$1:$J$2336,9,FALSE)</f>
        <v>Obesity</v>
      </c>
      <c r="V2080" s="4" t="str">
        <f>VLOOKUP(A2080,'Medical Examinations'!$A$1:$J$2336,10,FALSE)</f>
        <v>Prediabetes</v>
      </c>
      <c r="W2080" s="4"/>
      <c r="X2080" s="4"/>
    </row>
    <row r="2081" spans="1:24" ht="15.75" thickBot="1" x14ac:dyDescent="0.3">
      <c r="A2081" s="4" t="s">
        <v>2116</v>
      </c>
      <c r="B2081" s="5">
        <v>2003</v>
      </c>
      <c r="C2081" s="4" t="s">
        <v>20</v>
      </c>
      <c r="D2081" s="5">
        <v>12</v>
      </c>
      <c r="E2081" s="5" t="str">
        <f>CONCATENATE(D2081," ",C2081," ",B2081)</f>
        <v>12 Sep 2003</v>
      </c>
      <c r="F2081" s="4" t="str">
        <f>IF(M2081&lt;=30,"20-30",IF(M2081&lt;=40,"31-40",IF(M2081&lt;=50,"41-50","51+")))</f>
        <v>20-30</v>
      </c>
      <c r="G2081" s="19">
        <v>33750.29</v>
      </c>
      <c r="H2081" s="4" t="s">
        <v>16</v>
      </c>
      <c r="I2081" s="4" t="s">
        <v>12</v>
      </c>
      <c r="J2081" s="4" t="s">
        <v>23</v>
      </c>
      <c r="K2081" s="4"/>
      <c r="L2081" s="4" t="str">
        <f>VLOOKUP(A2081,'Customer Names'!$A$2:$B$2336,2,FALSE)</f>
        <v>Black</v>
      </c>
      <c r="M2081" s="4">
        <f>DATEDIF(E2081,$K$2,"y")</f>
        <v>21</v>
      </c>
      <c r="N2081" s="4">
        <f>VLOOKUP(A2081,'Medical Examinations'!$A$2:$B$2336,2,FALSE)</f>
        <v>31.92</v>
      </c>
      <c r="O2081" s="4">
        <f>VLOOKUP(A2081,'Medical Examinations'!$A$1:$J$2336,3,FALSE)</f>
        <v>5.1100000000000003</v>
      </c>
      <c r="P2081" s="4" t="str">
        <f>VLOOKUP(A2081,'Medical Examinations'!$A$1:$J$2336,4,FALSE)</f>
        <v>No</v>
      </c>
      <c r="Q2081" s="4" t="str">
        <f>VLOOKUP(A2081,'Medical Examinations'!$A$1:$J$2336,5,FALSE)</f>
        <v>No</v>
      </c>
      <c r="R2081" s="4">
        <f>VLOOKUP(A2081,'Medical Examinations'!$A$1:$J$2336,7,FALSE)</f>
        <v>1</v>
      </c>
      <c r="S2081" s="4" t="str">
        <f>VLOOKUP(A2081,'Medical Examinations'!$A$1:$J$2336,6,FALSE)</f>
        <v>Yes</v>
      </c>
      <c r="T2081" s="4" t="str">
        <f>VLOOKUP(A2083,'Medical Examinations'!$A$1:$J$2336,8,FALSE)</f>
        <v>Yes</v>
      </c>
      <c r="U2081" s="4" t="str">
        <f>VLOOKUP(A2081,'Medical Examinations'!$A$1:$J$2336,9,FALSE)</f>
        <v>Obesity</v>
      </c>
      <c r="V2081" s="4" t="str">
        <f>VLOOKUP(A2081,'Medical Examinations'!$A$1:$J$2336,10,FALSE)</f>
        <v>Normal</v>
      </c>
      <c r="W2081" s="4"/>
      <c r="X2081" s="4"/>
    </row>
    <row r="2082" spans="1:24" ht="15.75" thickBot="1" x14ac:dyDescent="0.3">
      <c r="A2082" s="4" t="s">
        <v>2117</v>
      </c>
      <c r="B2082" s="5">
        <v>1962</v>
      </c>
      <c r="C2082" s="4" t="s">
        <v>30</v>
      </c>
      <c r="D2082" s="5">
        <v>11</v>
      </c>
      <c r="E2082" s="5" t="str">
        <f>CONCATENATE(D2082," ",C2082," ",B2082)</f>
        <v>11 Dec 1962</v>
      </c>
      <c r="F2082" s="4" t="str">
        <f>IF(M2082&lt;=30,"20-30",IF(M2082&lt;=40,"31-40",IF(M2082&lt;=50,"41-50","51+")))</f>
        <v>51+</v>
      </c>
      <c r="G2082" s="19">
        <v>33753.32</v>
      </c>
      <c r="H2082" s="4" t="s">
        <v>16</v>
      </c>
      <c r="I2082" s="4" t="s">
        <v>12</v>
      </c>
      <c r="J2082" s="4" t="s">
        <v>42</v>
      </c>
      <c r="K2082" s="4"/>
      <c r="L2082" s="4" t="str">
        <f>VLOOKUP(A2082,'Customer Names'!$A$2:$B$2336,2,FALSE)</f>
        <v>Ridgway</v>
      </c>
      <c r="M2082" s="4">
        <f>DATEDIF(E2082,$K$2,"y")</f>
        <v>62</v>
      </c>
      <c r="N2082" s="4">
        <f>VLOOKUP(A2082,'Medical Examinations'!$A$2:$B$2336,2,FALSE)</f>
        <v>22.18</v>
      </c>
      <c r="O2082" s="4">
        <f>VLOOKUP(A2082,'Medical Examinations'!$A$1:$J$2336,3,FALSE)</f>
        <v>9.9</v>
      </c>
      <c r="P2082" s="4" t="str">
        <f>VLOOKUP(A2082,'Medical Examinations'!$A$1:$J$2336,4,FALSE)</f>
        <v>No</v>
      </c>
      <c r="Q2082" s="4" t="str">
        <f>VLOOKUP(A2082,'Medical Examinations'!$A$1:$J$2336,5,FALSE)</f>
        <v>No</v>
      </c>
      <c r="R2082" s="4">
        <f>VLOOKUP(A2082,'Medical Examinations'!$A$1:$J$2336,7,FALSE)</f>
        <v>0</v>
      </c>
      <c r="S2082" s="4" t="str">
        <f>VLOOKUP(A2082,'Medical Examinations'!$A$1:$J$2336,6,FALSE)</f>
        <v>No</v>
      </c>
      <c r="T2082" s="4" t="str">
        <f>VLOOKUP(A2084,'Medical Examinations'!$A$1:$J$2336,8,FALSE)</f>
        <v>Yes</v>
      </c>
      <c r="U2082" s="4" t="str">
        <f>VLOOKUP(A2082,'Medical Examinations'!$A$1:$J$2336,9,FALSE)</f>
        <v>Normal Weight</v>
      </c>
      <c r="V2082" s="4" t="str">
        <f>VLOOKUP(A2082,'Medical Examinations'!$A$1:$J$2336,10,FALSE)</f>
        <v>Diabetes</v>
      </c>
      <c r="W2082" s="4"/>
      <c r="X2082" s="4"/>
    </row>
    <row r="2083" spans="1:24" ht="15.75" thickBot="1" x14ac:dyDescent="0.3">
      <c r="A2083" s="4" t="s">
        <v>2118</v>
      </c>
      <c r="B2083" s="5">
        <v>2000</v>
      </c>
      <c r="C2083" s="4" t="s">
        <v>36</v>
      </c>
      <c r="D2083" s="5">
        <v>26</v>
      </c>
      <c r="E2083" s="5" t="str">
        <f>CONCATENATE(D2083," ",C2083," ",B2083)</f>
        <v>26 Oct 2000</v>
      </c>
      <c r="F2083" s="4" t="str">
        <f>IF(M2083&lt;=30,"20-30",IF(M2083&lt;=40,"31-40",IF(M2083&lt;=50,"41-50","51+")))</f>
        <v>20-30</v>
      </c>
      <c r="G2083" s="19">
        <v>33829.39</v>
      </c>
      <c r="H2083" s="4" t="s">
        <v>11</v>
      </c>
      <c r="I2083" s="4" t="s">
        <v>12</v>
      </c>
      <c r="J2083" s="4" t="s">
        <v>42</v>
      </c>
      <c r="K2083" s="4"/>
      <c r="L2083" s="4" t="str">
        <f>VLOOKUP(A2083,'Customer Names'!$A$2:$B$2336,2,FALSE)</f>
        <v>O'Bannon</v>
      </c>
      <c r="M2083" s="4">
        <f>DATEDIF(E2083,$K$2,"y")</f>
        <v>24</v>
      </c>
      <c r="N2083" s="4">
        <f>VLOOKUP(A2083,'Medical Examinations'!$A$2:$B$2336,2,FALSE)</f>
        <v>51.18</v>
      </c>
      <c r="O2083" s="4">
        <f>VLOOKUP(A2083,'Medical Examinations'!$A$1:$J$2336,3,FALSE)</f>
        <v>4.5599999999999996</v>
      </c>
      <c r="P2083" s="4" t="str">
        <f>VLOOKUP(A2083,'Medical Examinations'!$A$1:$J$2336,4,FALSE)</f>
        <v>Yes</v>
      </c>
      <c r="Q2083" s="4" t="str">
        <f>VLOOKUP(A2083,'Medical Examinations'!$A$1:$J$2336,5,FALSE)</f>
        <v>Yes</v>
      </c>
      <c r="R2083" s="4">
        <f>VLOOKUP(A2083,'Medical Examinations'!$A$1:$J$2336,7,FALSE)</f>
        <v>2</v>
      </c>
      <c r="S2083" s="4" t="str">
        <f>VLOOKUP(A2083,'Medical Examinations'!$A$1:$J$2336,6,FALSE)</f>
        <v>No</v>
      </c>
      <c r="T2083" s="4" t="str">
        <f>VLOOKUP(A2085,'Medical Examinations'!$A$1:$J$2336,8,FALSE)</f>
        <v>Yes</v>
      </c>
      <c r="U2083" s="4" t="str">
        <f>VLOOKUP(A2083,'Medical Examinations'!$A$1:$J$2336,9,FALSE)</f>
        <v>Obesity</v>
      </c>
      <c r="V2083" s="4" t="str">
        <f>VLOOKUP(A2083,'Medical Examinations'!$A$1:$J$2336,10,FALSE)</f>
        <v>Normal</v>
      </c>
      <c r="W2083" s="4"/>
      <c r="X2083" s="4"/>
    </row>
    <row r="2084" spans="1:24" ht="15.75" thickBot="1" x14ac:dyDescent="0.3">
      <c r="A2084" s="4" t="s">
        <v>2119</v>
      </c>
      <c r="B2084" s="5">
        <v>1997</v>
      </c>
      <c r="C2084" s="4" t="s">
        <v>34</v>
      </c>
      <c r="D2084" s="5">
        <v>9</v>
      </c>
      <c r="E2084" s="5" t="str">
        <f>CONCATENATE(D2084," ",C2084," ",B2084)</f>
        <v>9 Aug 1997</v>
      </c>
      <c r="F2084" s="4" t="str">
        <f>IF(M2084&lt;=30,"20-30",IF(M2084&lt;=40,"31-40",IF(M2084&lt;=50,"41-50","51+")))</f>
        <v>20-30</v>
      </c>
      <c r="G2084" s="19">
        <v>33900.65</v>
      </c>
      <c r="H2084" s="4" t="s">
        <v>11</v>
      </c>
      <c r="I2084" s="4" t="s">
        <v>12</v>
      </c>
      <c r="J2084" s="4" t="s">
        <v>42</v>
      </c>
      <c r="K2084" s="4"/>
      <c r="L2084" s="4" t="str">
        <f>VLOOKUP(A2084,'Customer Names'!$A$2:$B$2336,2,FALSE)</f>
        <v>Larscheid</v>
      </c>
      <c r="M2084" s="4">
        <f>DATEDIF(E2084,$K$2,"y")</f>
        <v>27</v>
      </c>
      <c r="N2084" s="4">
        <f>VLOOKUP(A2084,'Medical Examinations'!$A$2:$B$2336,2,FALSE)</f>
        <v>30.2</v>
      </c>
      <c r="O2084" s="4">
        <f>VLOOKUP(A2084,'Medical Examinations'!$A$1:$J$2336,3,FALSE)</f>
        <v>4.47</v>
      </c>
      <c r="P2084" s="4" t="str">
        <f>VLOOKUP(A2084,'Medical Examinations'!$A$1:$J$2336,4,FALSE)</f>
        <v>Yes</v>
      </c>
      <c r="Q2084" s="4" t="str">
        <f>VLOOKUP(A2084,'Medical Examinations'!$A$1:$J$2336,5,FALSE)</f>
        <v>No</v>
      </c>
      <c r="R2084" s="4">
        <f>VLOOKUP(A2084,'Medical Examinations'!$A$1:$J$2336,7,FALSE)</f>
        <v>1</v>
      </c>
      <c r="S2084" s="4" t="str">
        <f>VLOOKUP(A2084,'Medical Examinations'!$A$1:$J$2336,6,FALSE)</f>
        <v>Yes</v>
      </c>
      <c r="T2084" s="4" t="str">
        <f>VLOOKUP(A2086,'Medical Examinations'!$A$1:$J$2336,8,FALSE)</f>
        <v>Yes</v>
      </c>
      <c r="U2084" s="4" t="str">
        <f>VLOOKUP(A2084,'Medical Examinations'!$A$1:$J$2336,9,FALSE)</f>
        <v>Obesity</v>
      </c>
      <c r="V2084" s="4" t="str">
        <f>VLOOKUP(A2084,'Medical Examinations'!$A$1:$J$2336,10,FALSE)</f>
        <v>Normal</v>
      </c>
      <c r="W2084" s="4"/>
      <c r="X2084" s="4"/>
    </row>
    <row r="2085" spans="1:24" ht="15.75" thickBot="1" x14ac:dyDescent="0.3">
      <c r="A2085" s="4" t="s">
        <v>2120</v>
      </c>
      <c r="B2085" s="5">
        <v>2000</v>
      </c>
      <c r="C2085" s="4" t="s">
        <v>30</v>
      </c>
      <c r="D2085" s="5">
        <v>27</v>
      </c>
      <c r="E2085" s="5" t="str">
        <f>CONCATENATE(D2085," ",C2085," ",B2085)</f>
        <v>27 Dec 2000</v>
      </c>
      <c r="F2085" s="4" t="str">
        <f>IF(M2085&lt;=30,"20-30",IF(M2085&lt;=40,"31-40",IF(M2085&lt;=50,"41-50","51+")))</f>
        <v>20-30</v>
      </c>
      <c r="G2085" s="19">
        <v>33907.550000000003</v>
      </c>
      <c r="H2085" s="4" t="s">
        <v>11</v>
      </c>
      <c r="I2085" s="4" t="s">
        <v>11</v>
      </c>
      <c r="J2085" s="4" t="s">
        <v>23</v>
      </c>
      <c r="K2085" s="4"/>
      <c r="L2085" s="4" t="str">
        <f>VLOOKUP(A2085,'Customer Names'!$A$2:$B$2336,2,FALSE)</f>
        <v>Escorcia</v>
      </c>
      <c r="M2085" s="4">
        <f>DATEDIF(E2085,$K$2,"y")</f>
        <v>24</v>
      </c>
      <c r="N2085" s="4">
        <f>VLOOKUP(A2085,'Medical Examinations'!$A$2:$B$2336,2,FALSE)</f>
        <v>30.4</v>
      </c>
      <c r="O2085" s="4">
        <f>VLOOKUP(A2085,'Medical Examinations'!$A$1:$J$2336,3,FALSE)</f>
        <v>5.91</v>
      </c>
      <c r="P2085" s="4" t="str">
        <f>VLOOKUP(A2085,'Medical Examinations'!$A$1:$J$2336,4,FALSE)</f>
        <v>No</v>
      </c>
      <c r="Q2085" s="4" t="str">
        <f>VLOOKUP(A2085,'Medical Examinations'!$A$1:$J$2336,5,FALSE)</f>
        <v>Yes</v>
      </c>
      <c r="R2085" s="4">
        <f>VLOOKUP(A2085,'Medical Examinations'!$A$1:$J$2336,7,FALSE)</f>
        <v>2</v>
      </c>
      <c r="S2085" s="4" t="str">
        <f>VLOOKUP(A2085,'Medical Examinations'!$A$1:$J$2336,6,FALSE)</f>
        <v>No</v>
      </c>
      <c r="T2085" s="4" t="str">
        <f>VLOOKUP(A2087,'Medical Examinations'!$A$1:$J$2336,8,FALSE)</f>
        <v>Yes</v>
      </c>
      <c r="U2085" s="4" t="str">
        <f>VLOOKUP(A2085,'Medical Examinations'!$A$1:$J$2336,9,FALSE)</f>
        <v>Obesity</v>
      </c>
      <c r="V2085" s="4" t="str">
        <f>VLOOKUP(A2085,'Medical Examinations'!$A$1:$J$2336,10,FALSE)</f>
        <v>Prediabetes</v>
      </c>
      <c r="W2085" s="4"/>
      <c r="X2085" s="4"/>
    </row>
    <row r="2086" spans="1:24" ht="15.75" thickBot="1" x14ac:dyDescent="0.3">
      <c r="A2086" s="4" t="s">
        <v>2121</v>
      </c>
      <c r="B2086" s="5">
        <v>1994</v>
      </c>
      <c r="C2086" s="4" t="s">
        <v>20</v>
      </c>
      <c r="D2086" s="5">
        <v>25</v>
      </c>
      <c r="E2086" s="5" t="str">
        <f>CONCATENATE(D2086," ",C2086," ",B2086)</f>
        <v>25 Sep 1994</v>
      </c>
      <c r="F2086" s="4" t="str">
        <f>IF(M2086&lt;=30,"20-30",IF(M2086&lt;=40,"31-40",IF(M2086&lt;=50,"41-50","51+")))</f>
        <v>20-30</v>
      </c>
      <c r="G2086" s="19">
        <v>33975.47</v>
      </c>
      <c r="H2086" s="4" t="s">
        <v>11</v>
      </c>
      <c r="I2086" s="4" t="s">
        <v>11</v>
      </c>
      <c r="J2086" s="4" t="s">
        <v>42</v>
      </c>
      <c r="K2086" s="4"/>
      <c r="L2086" s="4" t="str">
        <f>VLOOKUP(A2086,'Customer Names'!$A$2:$B$2336,2,FALSE)</f>
        <v>Kastes</v>
      </c>
      <c r="M2086" s="4">
        <f>DATEDIF(E2086,$K$2,"y")</f>
        <v>30</v>
      </c>
      <c r="N2086" s="4">
        <f>VLOOKUP(A2086,'Medical Examinations'!$A$2:$B$2336,2,FALSE)</f>
        <v>46.68</v>
      </c>
      <c r="O2086" s="4">
        <f>VLOOKUP(A2086,'Medical Examinations'!$A$1:$J$2336,3,FALSE)</f>
        <v>4.01</v>
      </c>
      <c r="P2086" s="4" t="str">
        <f>VLOOKUP(A2086,'Medical Examinations'!$A$1:$J$2336,4,FALSE)</f>
        <v>No</v>
      </c>
      <c r="Q2086" s="4" t="str">
        <f>VLOOKUP(A2086,'Medical Examinations'!$A$1:$J$2336,5,FALSE)</f>
        <v>No</v>
      </c>
      <c r="R2086" s="4">
        <f>VLOOKUP(A2086,'Medical Examinations'!$A$1:$J$2336,7,FALSE)</f>
        <v>0</v>
      </c>
      <c r="S2086" s="4" t="str">
        <f>VLOOKUP(A2086,'Medical Examinations'!$A$1:$J$2336,6,FALSE)</f>
        <v>No</v>
      </c>
      <c r="T2086" s="4" t="str">
        <f>VLOOKUP(A2088,'Medical Examinations'!$A$1:$J$2336,8,FALSE)</f>
        <v>Yes</v>
      </c>
      <c r="U2086" s="4" t="str">
        <f>VLOOKUP(A2086,'Medical Examinations'!$A$1:$J$2336,9,FALSE)</f>
        <v>Obesity</v>
      </c>
      <c r="V2086" s="4" t="str">
        <f>VLOOKUP(A2086,'Medical Examinations'!$A$1:$J$2336,10,FALSE)</f>
        <v>Normal</v>
      </c>
      <c r="W2086" s="4"/>
      <c r="X2086" s="4"/>
    </row>
    <row r="2087" spans="1:24" ht="15.75" thickBot="1" x14ac:dyDescent="0.3">
      <c r="A2087" s="4" t="s">
        <v>2122</v>
      </c>
      <c r="B2087" s="5">
        <v>1972</v>
      </c>
      <c r="C2087" s="4" t="s">
        <v>10</v>
      </c>
      <c r="D2087" s="5">
        <v>26</v>
      </c>
      <c r="E2087" s="5" t="str">
        <f>CONCATENATE(D2087," ",C2087," ",B2087)</f>
        <v>26 Jul 1972</v>
      </c>
      <c r="F2087" s="4" t="str">
        <f>IF(M2087&lt;=30,"20-30",IF(M2087&lt;=40,"31-40",IF(M2087&lt;=50,"41-50","51+")))</f>
        <v>51+</v>
      </c>
      <c r="G2087" s="19">
        <v>34053.360000000001</v>
      </c>
      <c r="H2087" s="4" t="s">
        <v>11</v>
      </c>
      <c r="I2087" s="4" t="s">
        <v>11</v>
      </c>
      <c r="J2087" s="4" t="s">
        <v>42</v>
      </c>
      <c r="K2087" s="4"/>
      <c r="L2087" s="4" t="str">
        <f>VLOOKUP(A2087,'Customer Names'!$A$2:$B$2336,2,FALSE)</f>
        <v>Velardo</v>
      </c>
      <c r="M2087" s="4">
        <f>DATEDIF(E2087,$K$2,"y")</f>
        <v>52</v>
      </c>
      <c r="N2087" s="4">
        <f>VLOOKUP(A2087,'Medical Examinations'!$A$2:$B$2336,2,FALSE)</f>
        <v>30.25</v>
      </c>
      <c r="O2087" s="4">
        <f>VLOOKUP(A2087,'Medical Examinations'!$A$1:$J$2336,3,FALSE)</f>
        <v>4.1900000000000004</v>
      </c>
      <c r="P2087" s="4" t="str">
        <f>VLOOKUP(A2087,'Medical Examinations'!$A$1:$J$2336,4,FALSE)</f>
        <v>No</v>
      </c>
      <c r="Q2087" s="4" t="str">
        <f>VLOOKUP(A2087,'Medical Examinations'!$A$1:$J$2336,5,FALSE)</f>
        <v>No</v>
      </c>
      <c r="R2087" s="4">
        <f>VLOOKUP(A2087,'Medical Examinations'!$A$1:$J$2336,7,FALSE)</f>
        <v>2</v>
      </c>
      <c r="S2087" s="4" t="str">
        <f>VLOOKUP(A2087,'Medical Examinations'!$A$1:$J$2336,6,FALSE)</f>
        <v>No</v>
      </c>
      <c r="T2087" s="4" t="str">
        <f>VLOOKUP(A2089,'Medical Examinations'!$A$1:$J$2336,8,FALSE)</f>
        <v>Yes</v>
      </c>
      <c r="U2087" s="4" t="str">
        <f>VLOOKUP(A2087,'Medical Examinations'!$A$1:$J$2336,9,FALSE)</f>
        <v>Obesity</v>
      </c>
      <c r="V2087" s="4" t="str">
        <f>VLOOKUP(A2087,'Medical Examinations'!$A$1:$J$2336,10,FALSE)</f>
        <v>Normal</v>
      </c>
      <c r="W2087" s="4"/>
      <c r="X2087" s="4"/>
    </row>
    <row r="2088" spans="1:24" ht="15.75" thickBot="1" x14ac:dyDescent="0.3">
      <c r="A2088" s="4" t="s">
        <v>2123</v>
      </c>
      <c r="B2088" s="5">
        <v>2002</v>
      </c>
      <c r="C2088" s="4" t="s">
        <v>30</v>
      </c>
      <c r="D2088" s="5">
        <v>26</v>
      </c>
      <c r="E2088" s="5" t="str">
        <f>CONCATENATE(D2088," ",C2088," ",B2088)</f>
        <v>26 Dec 2002</v>
      </c>
      <c r="F2088" s="4" t="str">
        <f>IF(M2088&lt;=30,"20-30",IF(M2088&lt;=40,"31-40",IF(M2088&lt;=50,"41-50","51+")))</f>
        <v>20-30</v>
      </c>
      <c r="G2088" s="19">
        <v>34084.68</v>
      </c>
      <c r="H2088" s="4" t="s">
        <v>11</v>
      </c>
      <c r="I2088" s="4" t="s">
        <v>12</v>
      </c>
      <c r="J2088" s="4" t="s">
        <v>42</v>
      </c>
      <c r="K2088" s="4"/>
      <c r="L2088" s="4" t="str">
        <f>VLOOKUP(A2088,'Customer Names'!$A$2:$B$2336,2,FALSE)</f>
        <v>Hayes</v>
      </c>
      <c r="M2088" s="4">
        <f>DATEDIF(E2088,$K$2,"y")</f>
        <v>22</v>
      </c>
      <c r="N2088" s="4">
        <f>VLOOKUP(A2088,'Medical Examinations'!$A$2:$B$2336,2,FALSE)</f>
        <v>53.06</v>
      </c>
      <c r="O2088" s="4">
        <f>VLOOKUP(A2088,'Medical Examinations'!$A$1:$J$2336,3,FALSE)</f>
        <v>11.68</v>
      </c>
      <c r="P2088" s="4" t="str">
        <f>VLOOKUP(A2088,'Medical Examinations'!$A$1:$J$2336,4,FALSE)</f>
        <v>No</v>
      </c>
      <c r="Q2088" s="4" t="str">
        <f>VLOOKUP(A2088,'Medical Examinations'!$A$1:$J$2336,5,FALSE)</f>
        <v>No</v>
      </c>
      <c r="R2088" s="4">
        <f>VLOOKUP(A2088,'Medical Examinations'!$A$1:$J$2336,7,FALSE)</f>
        <v>0</v>
      </c>
      <c r="S2088" s="4" t="str">
        <f>VLOOKUP(A2088,'Medical Examinations'!$A$1:$J$2336,6,FALSE)</f>
        <v>No</v>
      </c>
      <c r="T2088" s="4" t="str">
        <f>VLOOKUP(A2090,'Medical Examinations'!$A$1:$J$2336,8,FALSE)</f>
        <v>Yes</v>
      </c>
      <c r="U2088" s="4" t="str">
        <f>VLOOKUP(A2088,'Medical Examinations'!$A$1:$J$2336,9,FALSE)</f>
        <v>Obesity</v>
      </c>
      <c r="V2088" s="4" t="str">
        <f>VLOOKUP(A2088,'Medical Examinations'!$A$1:$J$2336,10,FALSE)</f>
        <v>Diabetes</v>
      </c>
      <c r="W2088" s="4"/>
      <c r="X2088" s="4"/>
    </row>
    <row r="2089" spans="1:24" ht="15.75" thickBot="1" x14ac:dyDescent="0.3">
      <c r="A2089" s="4" t="s">
        <v>2124</v>
      </c>
      <c r="B2089" s="5">
        <v>1999</v>
      </c>
      <c r="C2089" s="4" t="s">
        <v>15</v>
      </c>
      <c r="D2089" s="5">
        <v>6</v>
      </c>
      <c r="E2089" s="5" t="str">
        <f>CONCATENATE(D2089," ",C2089," ",B2089)</f>
        <v>6 Nov 1999</v>
      </c>
      <c r="F2089" s="4" t="str">
        <f>IF(M2089&lt;=30,"20-30",IF(M2089&lt;=40,"31-40",IF(M2089&lt;=50,"41-50","51+")))</f>
        <v>20-30</v>
      </c>
      <c r="G2089" s="19">
        <v>34166.269999999997</v>
      </c>
      <c r="H2089" s="4" t="s">
        <v>11</v>
      </c>
      <c r="I2089" s="4" t="s">
        <v>12</v>
      </c>
      <c r="J2089" s="4" t="s">
        <v>42</v>
      </c>
      <c r="K2089" s="4"/>
      <c r="L2089" s="4" t="str">
        <f>VLOOKUP(A2089,'Customer Names'!$A$2:$B$2336,2,FALSE)</f>
        <v>Wei</v>
      </c>
      <c r="M2089" s="4">
        <f>DATEDIF(E2089,$K$2,"y")</f>
        <v>25</v>
      </c>
      <c r="N2089" s="4">
        <f>VLOOKUP(A2089,'Medical Examinations'!$A$2:$B$2336,2,FALSE)</f>
        <v>31.4</v>
      </c>
      <c r="O2089" s="4">
        <f>VLOOKUP(A2089,'Medical Examinations'!$A$1:$J$2336,3,FALSE)</f>
        <v>5.49</v>
      </c>
      <c r="P2089" s="4" t="str">
        <f>VLOOKUP(A2089,'Medical Examinations'!$A$1:$J$2336,4,FALSE)</f>
        <v>No</v>
      </c>
      <c r="Q2089" s="4" t="str">
        <f>VLOOKUP(A2089,'Medical Examinations'!$A$1:$J$2336,5,FALSE)</f>
        <v>No</v>
      </c>
      <c r="R2089" s="4">
        <f>VLOOKUP(A2089,'Medical Examinations'!$A$1:$J$2336,7,FALSE)</f>
        <v>0</v>
      </c>
      <c r="S2089" s="4" t="str">
        <f>VLOOKUP(A2089,'Medical Examinations'!$A$1:$J$2336,6,FALSE)</f>
        <v>No</v>
      </c>
      <c r="T2089" s="4" t="str">
        <f>VLOOKUP(A2091,'Medical Examinations'!$A$1:$J$2336,8,FALSE)</f>
        <v>Yes</v>
      </c>
      <c r="U2089" s="4" t="str">
        <f>VLOOKUP(A2089,'Medical Examinations'!$A$1:$J$2336,9,FALSE)</f>
        <v>Obesity</v>
      </c>
      <c r="V2089" s="4" t="str">
        <f>VLOOKUP(A2089,'Medical Examinations'!$A$1:$J$2336,10,FALSE)</f>
        <v>Normal</v>
      </c>
      <c r="W2089" s="4"/>
      <c r="X2089" s="4"/>
    </row>
    <row r="2090" spans="1:24" ht="15.75" thickBot="1" x14ac:dyDescent="0.3">
      <c r="A2090" s="4" t="s">
        <v>2125</v>
      </c>
      <c r="B2090" s="5">
        <v>1971</v>
      </c>
      <c r="C2090" s="4" t="s">
        <v>34</v>
      </c>
      <c r="D2090" s="5">
        <v>25</v>
      </c>
      <c r="E2090" s="5" t="str">
        <f>CONCATENATE(D2090," ",C2090," ",B2090)</f>
        <v>25 Aug 1971</v>
      </c>
      <c r="F2090" s="4" t="str">
        <f>IF(M2090&lt;=30,"20-30",IF(M2090&lt;=40,"31-40",IF(M2090&lt;=50,"41-50","51+")))</f>
        <v>51+</v>
      </c>
      <c r="G2090" s="19">
        <v>34205.07</v>
      </c>
      <c r="H2090" s="4" t="s">
        <v>11</v>
      </c>
      <c r="I2090" s="4" t="s">
        <v>11</v>
      </c>
      <c r="J2090" s="4" t="s">
        <v>42</v>
      </c>
      <c r="K2090" s="4"/>
      <c r="L2090" s="4" t="str">
        <f>VLOOKUP(A2090,'Customer Names'!$A$2:$B$2336,2,FALSE)</f>
        <v>Latimer</v>
      </c>
      <c r="M2090" s="4">
        <f>DATEDIF(E2090,$K$2,"y")</f>
        <v>53</v>
      </c>
      <c r="N2090" s="4">
        <f>VLOOKUP(A2090,'Medical Examinations'!$A$2:$B$2336,2,FALSE)</f>
        <v>29.94</v>
      </c>
      <c r="O2090" s="4">
        <f>VLOOKUP(A2090,'Medical Examinations'!$A$1:$J$2336,3,FALSE)</f>
        <v>7.59</v>
      </c>
      <c r="P2090" s="4" t="str">
        <f>VLOOKUP(A2090,'Medical Examinations'!$A$1:$J$2336,4,FALSE)</f>
        <v>No</v>
      </c>
      <c r="Q2090" s="4" t="str">
        <f>VLOOKUP(A2090,'Medical Examinations'!$A$1:$J$2336,5,FALSE)</f>
        <v>No</v>
      </c>
      <c r="R2090" s="4">
        <f>VLOOKUP(A2090,'Medical Examinations'!$A$1:$J$2336,7,FALSE)</f>
        <v>0</v>
      </c>
      <c r="S2090" s="4" t="str">
        <f>VLOOKUP(A2090,'Medical Examinations'!$A$1:$J$2336,6,FALSE)</f>
        <v>No</v>
      </c>
      <c r="T2090" s="4" t="str">
        <f>VLOOKUP(A2092,'Medical Examinations'!$A$1:$J$2336,8,FALSE)</f>
        <v>Yes</v>
      </c>
      <c r="U2090" s="4" t="str">
        <f>VLOOKUP(A2090,'Medical Examinations'!$A$1:$J$2336,9,FALSE)</f>
        <v>Overweight</v>
      </c>
      <c r="V2090" s="4" t="str">
        <f>VLOOKUP(A2090,'Medical Examinations'!$A$1:$J$2336,10,FALSE)</f>
        <v>Diabetes</v>
      </c>
      <c r="W2090" s="4"/>
      <c r="X2090" s="4"/>
    </row>
    <row r="2091" spans="1:24" ht="15.75" thickBot="1" x14ac:dyDescent="0.3">
      <c r="A2091" s="4" t="s">
        <v>2126</v>
      </c>
      <c r="B2091" s="5">
        <v>1975</v>
      </c>
      <c r="C2091" s="4" t="s">
        <v>10</v>
      </c>
      <c r="D2091" s="5">
        <v>21</v>
      </c>
      <c r="E2091" s="5" t="str">
        <f>CONCATENATE(D2091," ",C2091," ",B2091)</f>
        <v>21 Jul 1975</v>
      </c>
      <c r="F2091" s="4" t="str">
        <f>IF(M2091&lt;=30,"20-30",IF(M2091&lt;=40,"31-40",IF(M2091&lt;=50,"41-50","51+")))</f>
        <v>41-50</v>
      </c>
      <c r="G2091" s="19">
        <v>34210.33</v>
      </c>
      <c r="H2091" s="4" t="s">
        <v>11</v>
      </c>
      <c r="I2091" s="4" t="s">
        <v>16</v>
      </c>
      <c r="J2091" s="4" t="s">
        <v>23</v>
      </c>
      <c r="K2091" s="4"/>
      <c r="L2091" s="4" t="str">
        <f>VLOOKUP(A2091,'Customer Names'!$A$2:$B$2336,2,FALSE)</f>
        <v>Creasy</v>
      </c>
      <c r="M2091" s="4">
        <f>DATEDIF(E2091,$K$2,"y")</f>
        <v>49</v>
      </c>
      <c r="N2091" s="4">
        <f>VLOOKUP(A2091,'Medical Examinations'!$A$2:$B$2336,2,FALSE)</f>
        <v>30.18</v>
      </c>
      <c r="O2091" s="4">
        <f>VLOOKUP(A2091,'Medical Examinations'!$A$1:$J$2336,3,FALSE)</f>
        <v>8.31</v>
      </c>
      <c r="P2091" s="4" t="str">
        <f>VLOOKUP(A2091,'Medical Examinations'!$A$1:$J$2336,4,FALSE)</f>
        <v>Yes</v>
      </c>
      <c r="Q2091" s="4" t="str">
        <f>VLOOKUP(A2091,'Medical Examinations'!$A$1:$J$2336,5,FALSE)</f>
        <v>No</v>
      </c>
      <c r="R2091" s="4">
        <f>VLOOKUP(A2091,'Medical Examinations'!$A$1:$J$2336,7,FALSE)</f>
        <v>1</v>
      </c>
      <c r="S2091" s="4" t="str">
        <f>VLOOKUP(A2091,'Medical Examinations'!$A$1:$J$2336,6,FALSE)</f>
        <v>No</v>
      </c>
      <c r="T2091" s="4" t="str">
        <f>VLOOKUP(A2093,'Medical Examinations'!$A$1:$J$2336,8,FALSE)</f>
        <v>Yes</v>
      </c>
      <c r="U2091" s="4" t="str">
        <f>VLOOKUP(A2091,'Medical Examinations'!$A$1:$J$2336,9,FALSE)</f>
        <v>Obesity</v>
      </c>
      <c r="V2091" s="4" t="str">
        <f>VLOOKUP(A2091,'Medical Examinations'!$A$1:$J$2336,10,FALSE)</f>
        <v>Diabetes</v>
      </c>
      <c r="W2091" s="4"/>
      <c r="X2091" s="4"/>
    </row>
    <row r="2092" spans="1:24" ht="15.75" thickBot="1" x14ac:dyDescent="0.3">
      <c r="A2092" s="4" t="s">
        <v>2127</v>
      </c>
      <c r="B2092" s="5">
        <v>1962</v>
      </c>
      <c r="C2092" s="4" t="s">
        <v>10</v>
      </c>
      <c r="D2092" s="5">
        <v>5</v>
      </c>
      <c r="E2092" s="5" t="str">
        <f>CONCATENATE(D2092," ",C2092," ",B2092)</f>
        <v>5 Jul 1962</v>
      </c>
      <c r="F2092" s="4" t="str">
        <f>IF(M2092&lt;=30,"20-30",IF(M2092&lt;=40,"31-40",IF(M2092&lt;=50,"41-50","51+")))</f>
        <v>51+</v>
      </c>
      <c r="G2092" s="19">
        <v>34218.019999999997</v>
      </c>
      <c r="H2092" s="4" t="s">
        <v>16</v>
      </c>
      <c r="I2092" s="4" t="s">
        <v>16</v>
      </c>
      <c r="J2092" s="4" t="s">
        <v>42</v>
      </c>
      <c r="K2092" s="4"/>
      <c r="L2092" s="4" t="str">
        <f>VLOOKUP(A2092,'Customer Names'!$A$2:$B$2336,2,FALSE)</f>
        <v>Frome</v>
      </c>
      <c r="M2092" s="4">
        <f>DATEDIF(E2092,$K$2,"y")</f>
        <v>62</v>
      </c>
      <c r="N2092" s="4">
        <f>VLOOKUP(A2092,'Medical Examinations'!$A$2:$B$2336,2,FALSE)</f>
        <v>23.55</v>
      </c>
      <c r="O2092" s="4">
        <f>VLOOKUP(A2092,'Medical Examinations'!$A$1:$J$2336,3,FALSE)</f>
        <v>10.38</v>
      </c>
      <c r="P2092" s="4" t="str">
        <f>VLOOKUP(A2092,'Medical Examinations'!$A$1:$J$2336,4,FALSE)</f>
        <v>No</v>
      </c>
      <c r="Q2092" s="4" t="str">
        <f>VLOOKUP(A2092,'Medical Examinations'!$A$1:$J$2336,5,FALSE)</f>
        <v>No</v>
      </c>
      <c r="R2092" s="4">
        <f>VLOOKUP(A2092,'Medical Examinations'!$A$1:$J$2336,7,FALSE)</f>
        <v>0</v>
      </c>
      <c r="S2092" s="4" t="str">
        <f>VLOOKUP(A2092,'Medical Examinations'!$A$1:$J$2336,6,FALSE)</f>
        <v>No</v>
      </c>
      <c r="T2092" s="4" t="str">
        <f>VLOOKUP(A2094,'Medical Examinations'!$A$1:$J$2336,8,FALSE)</f>
        <v>Yes</v>
      </c>
      <c r="U2092" s="4" t="str">
        <f>VLOOKUP(A2092,'Medical Examinations'!$A$1:$J$2336,9,FALSE)</f>
        <v>Normal Weight</v>
      </c>
      <c r="V2092" s="4" t="str">
        <f>VLOOKUP(A2092,'Medical Examinations'!$A$1:$J$2336,10,FALSE)</f>
        <v>Diabetes</v>
      </c>
      <c r="W2092" s="4"/>
      <c r="X2092" s="4"/>
    </row>
    <row r="2093" spans="1:24" ht="15.75" thickBot="1" x14ac:dyDescent="0.3">
      <c r="A2093" s="4" t="s">
        <v>2128</v>
      </c>
      <c r="B2093" s="5">
        <v>1998</v>
      </c>
      <c r="C2093" s="4" t="s">
        <v>18</v>
      </c>
      <c r="D2093" s="5">
        <v>11</v>
      </c>
      <c r="E2093" s="5" t="str">
        <f>CONCATENATE(D2093," ",C2093," ",B2093)</f>
        <v>11 Jun 1998</v>
      </c>
      <c r="F2093" s="4" t="str">
        <f>IF(M2093&lt;=30,"20-30",IF(M2093&lt;=40,"31-40",IF(M2093&lt;=50,"41-50","51+")))</f>
        <v>20-30</v>
      </c>
      <c r="G2093" s="19">
        <v>34254.050000000003</v>
      </c>
      <c r="H2093" s="4" t="s">
        <v>16</v>
      </c>
      <c r="I2093" s="4" t="s">
        <v>12</v>
      </c>
      <c r="J2093" s="4" t="s">
        <v>166</v>
      </c>
      <c r="K2093" s="4"/>
      <c r="L2093" s="4" t="str">
        <f>VLOOKUP(A2093,'Customer Names'!$A$2:$B$2336,2,FALSE)</f>
        <v>Reed</v>
      </c>
      <c r="M2093" s="4">
        <f>DATEDIF(E2093,$K$2,"y")</f>
        <v>26</v>
      </c>
      <c r="N2093" s="4">
        <f>VLOOKUP(A2093,'Medical Examinations'!$A$2:$B$2336,2,FALSE)</f>
        <v>31.065000000000001</v>
      </c>
      <c r="O2093" s="4">
        <f>VLOOKUP(A2093,'Medical Examinations'!$A$1:$J$2336,3,FALSE)</f>
        <v>5.05</v>
      </c>
      <c r="P2093" s="4" t="str">
        <f>VLOOKUP(A2093,'Medical Examinations'!$A$1:$J$2336,4,FALSE)</f>
        <v>No</v>
      </c>
      <c r="Q2093" s="4" t="str">
        <f>VLOOKUP(A2093,'Medical Examinations'!$A$1:$J$2336,5,FALSE)</f>
        <v>No</v>
      </c>
      <c r="R2093" s="4">
        <f>VLOOKUP(A2093,'Medical Examinations'!$A$1:$J$2336,7,FALSE)</f>
        <v>1</v>
      </c>
      <c r="S2093" s="4" t="str">
        <f>VLOOKUP(A2093,'Medical Examinations'!$A$1:$J$2336,6,FALSE)</f>
        <v>No</v>
      </c>
      <c r="T2093" s="4" t="str">
        <f>VLOOKUP(A2095,'Medical Examinations'!$A$1:$J$2336,8,FALSE)</f>
        <v>Yes</v>
      </c>
      <c r="U2093" s="4" t="str">
        <f>VLOOKUP(A2093,'Medical Examinations'!$A$1:$J$2336,9,FALSE)</f>
        <v>Obesity</v>
      </c>
      <c r="V2093" s="4" t="str">
        <f>VLOOKUP(A2093,'Medical Examinations'!$A$1:$J$2336,10,FALSE)</f>
        <v>Normal</v>
      </c>
      <c r="W2093" s="4"/>
      <c r="X2093" s="4"/>
    </row>
    <row r="2094" spans="1:24" ht="15.75" thickBot="1" x14ac:dyDescent="0.3">
      <c r="A2094" s="4" t="s">
        <v>2129</v>
      </c>
      <c r="B2094" s="5">
        <v>1995</v>
      </c>
      <c r="C2094" s="4" t="s">
        <v>36</v>
      </c>
      <c r="D2094" s="5">
        <v>30</v>
      </c>
      <c r="E2094" s="5" t="str">
        <f>CONCATENATE(D2094," ",C2094," ",B2094)</f>
        <v>30 Oct 1995</v>
      </c>
      <c r="F2094" s="4" t="str">
        <f>IF(M2094&lt;=30,"20-30",IF(M2094&lt;=40,"31-40",IF(M2094&lt;=50,"41-50","51+")))</f>
        <v>20-30</v>
      </c>
      <c r="G2094" s="19">
        <v>34289.43</v>
      </c>
      <c r="H2094" s="4" t="s">
        <v>16</v>
      </c>
      <c r="I2094" s="4" t="s">
        <v>16</v>
      </c>
      <c r="J2094" s="4" t="s">
        <v>42</v>
      </c>
      <c r="K2094" s="4"/>
      <c r="L2094" s="4" t="str">
        <f>VLOOKUP(A2094,'Customer Names'!$A$2:$B$2336,2,FALSE)</f>
        <v>Hall</v>
      </c>
      <c r="M2094" s="4">
        <f>DATEDIF(E2094,$K$2,"y")</f>
        <v>29</v>
      </c>
      <c r="N2094" s="4">
        <f>VLOOKUP(A2094,'Medical Examinations'!$A$2:$B$2336,2,FALSE)</f>
        <v>48.75</v>
      </c>
      <c r="O2094" s="4">
        <f>VLOOKUP(A2094,'Medical Examinations'!$A$1:$J$2336,3,FALSE)</f>
        <v>4.6399999999999997</v>
      </c>
      <c r="P2094" s="4" t="str">
        <f>VLOOKUP(A2094,'Medical Examinations'!$A$1:$J$2336,4,FALSE)</f>
        <v>Yes</v>
      </c>
      <c r="Q2094" s="4" t="str">
        <f>VLOOKUP(A2094,'Medical Examinations'!$A$1:$J$2336,5,FALSE)</f>
        <v>No</v>
      </c>
      <c r="R2094" s="4">
        <f>VLOOKUP(A2094,'Medical Examinations'!$A$1:$J$2336,7,FALSE)</f>
        <v>1</v>
      </c>
      <c r="S2094" s="4" t="str">
        <f>VLOOKUP(A2094,'Medical Examinations'!$A$1:$J$2336,6,FALSE)</f>
        <v>No</v>
      </c>
      <c r="T2094" s="4" t="str">
        <f>VLOOKUP(A2096,'Medical Examinations'!$A$1:$J$2336,8,FALSE)</f>
        <v>Yes</v>
      </c>
      <c r="U2094" s="4" t="str">
        <f>VLOOKUP(A2094,'Medical Examinations'!$A$1:$J$2336,9,FALSE)</f>
        <v>Obesity</v>
      </c>
      <c r="V2094" s="4" t="str">
        <f>VLOOKUP(A2094,'Medical Examinations'!$A$1:$J$2336,10,FALSE)</f>
        <v>Normal</v>
      </c>
      <c r="W2094" s="4"/>
      <c r="X2094" s="4"/>
    </row>
    <row r="2095" spans="1:24" ht="15.75" thickBot="1" x14ac:dyDescent="0.3">
      <c r="A2095" s="4" t="s">
        <v>2130</v>
      </c>
      <c r="B2095" s="5">
        <v>1986</v>
      </c>
      <c r="C2095" s="4" t="s">
        <v>36</v>
      </c>
      <c r="D2095" s="5">
        <v>11</v>
      </c>
      <c r="E2095" s="5" t="str">
        <f>CONCATENATE(D2095," ",C2095," ",B2095)</f>
        <v>11 Oct 1986</v>
      </c>
      <c r="F2095" s="4" t="str">
        <f>IF(M2095&lt;=30,"20-30",IF(M2095&lt;=40,"31-40",IF(M2095&lt;=50,"41-50","51+")))</f>
        <v>31-40</v>
      </c>
      <c r="G2095" s="19">
        <v>34293.120000000003</v>
      </c>
      <c r="H2095" s="4" t="s">
        <v>16</v>
      </c>
      <c r="I2095" s="4" t="s">
        <v>11</v>
      </c>
      <c r="J2095" s="4" t="s">
        <v>42</v>
      </c>
      <c r="K2095" s="4"/>
      <c r="L2095" s="4" t="str">
        <f>VLOOKUP(A2095,'Customer Names'!$A$2:$B$2336,2,FALSE)</f>
        <v>Wilson</v>
      </c>
      <c r="M2095" s="4">
        <f>DATEDIF(E2095,$K$2,"y")</f>
        <v>38</v>
      </c>
      <c r="N2095" s="4">
        <f>VLOOKUP(A2095,'Medical Examinations'!$A$2:$B$2336,2,FALSE)</f>
        <v>37.74</v>
      </c>
      <c r="O2095" s="4">
        <f>VLOOKUP(A2095,'Medical Examinations'!$A$1:$J$2336,3,FALSE)</f>
        <v>9.5299999999999994</v>
      </c>
      <c r="P2095" s="4" t="str">
        <f>VLOOKUP(A2095,'Medical Examinations'!$A$1:$J$2336,4,FALSE)</f>
        <v>Yes</v>
      </c>
      <c r="Q2095" s="4" t="str">
        <f>VLOOKUP(A2095,'Medical Examinations'!$A$1:$J$2336,5,FALSE)</f>
        <v>No</v>
      </c>
      <c r="R2095" s="4">
        <f>VLOOKUP(A2095,'Medical Examinations'!$A$1:$J$2336,7,FALSE)</f>
        <v>1</v>
      </c>
      <c r="S2095" s="4" t="str">
        <f>VLOOKUP(A2095,'Medical Examinations'!$A$1:$J$2336,6,FALSE)</f>
        <v>No</v>
      </c>
      <c r="T2095" s="4" t="str">
        <f>VLOOKUP(A2097,'Medical Examinations'!$A$1:$J$2336,8,FALSE)</f>
        <v>Yes</v>
      </c>
      <c r="U2095" s="4" t="str">
        <f>VLOOKUP(A2095,'Medical Examinations'!$A$1:$J$2336,9,FALSE)</f>
        <v>Obesity</v>
      </c>
      <c r="V2095" s="4" t="str">
        <f>VLOOKUP(A2095,'Medical Examinations'!$A$1:$J$2336,10,FALSE)</f>
        <v>Diabetes</v>
      </c>
      <c r="W2095" s="4"/>
      <c r="X2095" s="4"/>
    </row>
    <row r="2096" spans="1:24" ht="15.75" thickBot="1" x14ac:dyDescent="0.3">
      <c r="A2096" s="4" t="s">
        <v>2132</v>
      </c>
      <c r="B2096" s="5">
        <v>1983</v>
      </c>
      <c r="C2096" s="4" t="s">
        <v>36</v>
      </c>
      <c r="D2096" s="5">
        <v>2</v>
      </c>
      <c r="E2096" s="5" t="str">
        <f>CONCATENATE(D2096," ",C2096," ",B2096)</f>
        <v>2 Oct 1983</v>
      </c>
      <c r="F2096" s="4" t="str">
        <f>IF(M2096&lt;=30,"20-30",IF(M2096&lt;=40,"31-40",IF(M2096&lt;=50,"41-50","51+")))</f>
        <v>41-50</v>
      </c>
      <c r="G2096" s="19">
        <v>34307.22</v>
      </c>
      <c r="H2096" s="4" t="s">
        <v>11</v>
      </c>
      <c r="I2096" s="4" t="s">
        <v>11</v>
      </c>
      <c r="J2096" s="4" t="s">
        <v>23</v>
      </c>
      <c r="K2096" s="4"/>
      <c r="L2096" s="4" t="str">
        <f>VLOOKUP(A2096,'Customer Names'!$A$2:$B$2336,2,FALSE)</f>
        <v>Deucher</v>
      </c>
      <c r="M2096" s="4">
        <f>DATEDIF(E2096,$K$2,"y")</f>
        <v>41</v>
      </c>
      <c r="N2096" s="4">
        <f>VLOOKUP(A2096,'Medical Examinations'!$A$2:$B$2336,2,FALSE)</f>
        <v>33.72</v>
      </c>
      <c r="O2096" s="4">
        <f>VLOOKUP(A2096,'Medical Examinations'!$A$1:$J$2336,3,FALSE)</f>
        <v>6.21</v>
      </c>
      <c r="P2096" s="4" t="str">
        <f>VLOOKUP(A2096,'Medical Examinations'!$A$1:$J$2336,4,FALSE)</f>
        <v>Yes</v>
      </c>
      <c r="Q2096" s="4" t="str">
        <f>VLOOKUP(A2096,'Medical Examinations'!$A$1:$J$2336,5,FALSE)</f>
        <v>No</v>
      </c>
      <c r="R2096" s="4">
        <f>VLOOKUP(A2096,'Medical Examinations'!$A$1:$J$2336,7,FALSE)</f>
        <v>1</v>
      </c>
      <c r="S2096" s="4" t="str">
        <f>VLOOKUP(A2096,'Medical Examinations'!$A$1:$J$2336,6,FALSE)</f>
        <v>Yes</v>
      </c>
      <c r="T2096" s="4" t="str">
        <f>VLOOKUP(A2098,'Medical Examinations'!$A$1:$J$2336,8,FALSE)</f>
        <v>Yes</v>
      </c>
      <c r="U2096" s="4" t="str">
        <f>VLOOKUP(A2096,'Medical Examinations'!$A$1:$J$2336,9,FALSE)</f>
        <v>Obesity</v>
      </c>
      <c r="V2096" s="4" t="str">
        <f>VLOOKUP(A2096,'Medical Examinations'!$A$1:$J$2336,10,FALSE)</f>
        <v>Prediabetes</v>
      </c>
      <c r="W2096" s="4"/>
      <c r="X2096" s="4"/>
    </row>
    <row r="2097" spans="1:24" ht="15.75" thickBot="1" x14ac:dyDescent="0.3">
      <c r="A2097" s="4" t="s">
        <v>2133</v>
      </c>
      <c r="B2097" s="5">
        <v>1984</v>
      </c>
      <c r="C2097" s="4" t="s">
        <v>36</v>
      </c>
      <c r="D2097" s="5">
        <v>1</v>
      </c>
      <c r="E2097" s="5" t="str">
        <f>CONCATENATE(D2097," ",C2097," ",B2097)</f>
        <v>1 Oct 1984</v>
      </c>
      <c r="F2097" s="4" t="str">
        <f>IF(M2097&lt;=30,"20-30",IF(M2097&lt;=40,"31-40",IF(M2097&lt;=50,"41-50","51+")))</f>
        <v>31-40</v>
      </c>
      <c r="G2097" s="19">
        <v>34402.22</v>
      </c>
      <c r="H2097" s="4" t="s">
        <v>11</v>
      </c>
      <c r="I2097" s="4" t="s">
        <v>12</v>
      </c>
      <c r="J2097" s="4" t="s">
        <v>42</v>
      </c>
      <c r="K2097" s="4"/>
      <c r="L2097" s="4" t="str">
        <f>VLOOKUP(A2097,'Customer Names'!$A$2:$B$2336,2,FALSE)</f>
        <v>Richardson</v>
      </c>
      <c r="M2097" s="4">
        <f>DATEDIF(E2097,$K$2,"y")</f>
        <v>40</v>
      </c>
      <c r="N2097" s="4">
        <f>VLOOKUP(A2097,'Medical Examinations'!$A$2:$B$2336,2,FALSE)</f>
        <v>36.159999999999997</v>
      </c>
      <c r="O2097" s="4">
        <f>VLOOKUP(A2097,'Medical Examinations'!$A$1:$J$2336,3,FALSE)</f>
        <v>5.0999999999999996</v>
      </c>
      <c r="P2097" s="4" t="str">
        <f>VLOOKUP(A2097,'Medical Examinations'!$A$1:$J$2336,4,FALSE)</f>
        <v>No</v>
      </c>
      <c r="Q2097" s="4" t="str">
        <f>VLOOKUP(A2097,'Medical Examinations'!$A$1:$J$2336,5,FALSE)</f>
        <v>No</v>
      </c>
      <c r="R2097" s="4">
        <f>VLOOKUP(A2097,'Medical Examinations'!$A$1:$J$2336,7,FALSE)</f>
        <v>1</v>
      </c>
      <c r="S2097" s="4" t="str">
        <f>VLOOKUP(A2097,'Medical Examinations'!$A$1:$J$2336,6,FALSE)</f>
        <v>No</v>
      </c>
      <c r="T2097" s="4" t="str">
        <f>VLOOKUP(A2099,'Medical Examinations'!$A$1:$J$2336,8,FALSE)</f>
        <v>Yes</v>
      </c>
      <c r="U2097" s="4" t="str">
        <f>VLOOKUP(A2097,'Medical Examinations'!$A$1:$J$2336,9,FALSE)</f>
        <v>Obesity</v>
      </c>
      <c r="V2097" s="4" t="str">
        <f>VLOOKUP(A2097,'Medical Examinations'!$A$1:$J$2336,10,FALSE)</f>
        <v>Normal</v>
      </c>
      <c r="W2097" s="4"/>
      <c r="X2097" s="4"/>
    </row>
    <row r="2098" spans="1:24" ht="15.75" thickBot="1" x14ac:dyDescent="0.3">
      <c r="A2098" s="4" t="s">
        <v>2134</v>
      </c>
      <c r="B2098" s="5">
        <v>2003</v>
      </c>
      <c r="C2098" s="4" t="s">
        <v>36</v>
      </c>
      <c r="D2098" s="5">
        <v>5</v>
      </c>
      <c r="E2098" s="5" t="str">
        <f>CONCATENATE(D2098," ",C2098," ",B2098)</f>
        <v>5 Oct 2003</v>
      </c>
      <c r="F2098" s="4" t="str">
        <f>IF(M2098&lt;=30,"20-30",IF(M2098&lt;=40,"31-40",IF(M2098&lt;=50,"41-50","51+")))</f>
        <v>20-30</v>
      </c>
      <c r="G2098" s="19">
        <v>34439.86</v>
      </c>
      <c r="H2098" s="4" t="s">
        <v>11</v>
      </c>
      <c r="I2098" s="4" t="s">
        <v>16</v>
      </c>
      <c r="J2098" s="4" t="s">
        <v>13</v>
      </c>
      <c r="K2098" s="4"/>
      <c r="L2098" s="4" t="str">
        <f>VLOOKUP(A2098,'Customer Names'!$A$2:$B$2336,2,FALSE)</f>
        <v>Heninger</v>
      </c>
      <c r="M2098" s="4">
        <f>DATEDIF(E2098,$K$2,"y")</f>
        <v>21</v>
      </c>
      <c r="N2098" s="4">
        <f>VLOOKUP(A2098,'Medical Examinations'!$A$2:$B$2336,2,FALSE)</f>
        <v>33.11</v>
      </c>
      <c r="O2098" s="4">
        <f>VLOOKUP(A2098,'Medical Examinations'!$A$1:$J$2336,3,FALSE)</f>
        <v>4.12</v>
      </c>
      <c r="P2098" s="4" t="str">
        <f>VLOOKUP(A2098,'Medical Examinations'!$A$1:$J$2336,4,FALSE)</f>
        <v>No</v>
      </c>
      <c r="Q2098" s="4" t="str">
        <f>VLOOKUP(A2098,'Medical Examinations'!$A$1:$J$2336,5,FALSE)</f>
        <v>No</v>
      </c>
      <c r="R2098" s="4">
        <f>VLOOKUP(A2098,'Medical Examinations'!$A$1:$J$2336,7,FALSE)</f>
        <v>1</v>
      </c>
      <c r="S2098" s="4" t="str">
        <f>VLOOKUP(A2098,'Medical Examinations'!$A$1:$J$2336,6,FALSE)</f>
        <v>Yes</v>
      </c>
      <c r="T2098" s="4" t="str">
        <f>VLOOKUP(A2100,'Medical Examinations'!$A$1:$J$2336,8,FALSE)</f>
        <v>Yes</v>
      </c>
      <c r="U2098" s="4" t="str">
        <f>VLOOKUP(A2098,'Medical Examinations'!$A$1:$J$2336,9,FALSE)</f>
        <v>Obesity</v>
      </c>
      <c r="V2098" s="4" t="str">
        <f>VLOOKUP(A2098,'Medical Examinations'!$A$1:$J$2336,10,FALSE)</f>
        <v>Normal</v>
      </c>
      <c r="W2098" s="4"/>
      <c r="X2098" s="4"/>
    </row>
    <row r="2099" spans="1:24" ht="15.75" thickBot="1" x14ac:dyDescent="0.3">
      <c r="A2099" s="4" t="s">
        <v>2135</v>
      </c>
      <c r="B2099" s="5">
        <v>1990</v>
      </c>
      <c r="C2099" s="4" t="s">
        <v>20</v>
      </c>
      <c r="D2099" s="5">
        <v>24</v>
      </c>
      <c r="E2099" s="5" t="str">
        <f>CONCATENATE(D2099," ",C2099," ",B2099)</f>
        <v>24 Sep 1990</v>
      </c>
      <c r="F2099" s="4" t="str">
        <f>IF(M2099&lt;=30,"20-30",IF(M2099&lt;=40,"31-40",IF(M2099&lt;=50,"41-50","51+")))</f>
        <v>31-40</v>
      </c>
      <c r="G2099" s="19">
        <v>34456.269999999997</v>
      </c>
      <c r="H2099" s="4" t="s">
        <v>16</v>
      </c>
      <c r="I2099" s="4" t="s">
        <v>11</v>
      </c>
      <c r="J2099" s="4" t="s">
        <v>42</v>
      </c>
      <c r="K2099" s="4"/>
      <c r="L2099" s="4" t="str">
        <f>VLOOKUP(A2099,'Customer Names'!$A$2:$B$2336,2,FALSE)</f>
        <v>Noya</v>
      </c>
      <c r="M2099" s="4">
        <f>DATEDIF(E2099,$K$2,"y")</f>
        <v>34</v>
      </c>
      <c r="N2099" s="4">
        <f>VLOOKUP(A2099,'Medical Examinations'!$A$2:$B$2336,2,FALSE)</f>
        <v>41.25</v>
      </c>
      <c r="O2099" s="4">
        <f>VLOOKUP(A2099,'Medical Examinations'!$A$1:$J$2336,3,FALSE)</f>
        <v>5.19</v>
      </c>
      <c r="P2099" s="4" t="str">
        <f>VLOOKUP(A2099,'Medical Examinations'!$A$1:$J$2336,4,FALSE)</f>
        <v>No</v>
      </c>
      <c r="Q2099" s="4" t="str">
        <f>VLOOKUP(A2099,'Medical Examinations'!$A$1:$J$2336,5,FALSE)</f>
        <v>No</v>
      </c>
      <c r="R2099" s="4">
        <f>VLOOKUP(A2099,'Medical Examinations'!$A$1:$J$2336,7,FALSE)</f>
        <v>0</v>
      </c>
      <c r="S2099" s="4" t="str">
        <f>VLOOKUP(A2099,'Medical Examinations'!$A$1:$J$2336,6,FALSE)</f>
        <v>No</v>
      </c>
      <c r="T2099" s="4" t="str">
        <f>VLOOKUP(A2101,'Medical Examinations'!$A$1:$J$2336,8,FALSE)</f>
        <v>Yes</v>
      </c>
      <c r="U2099" s="4" t="str">
        <f>VLOOKUP(A2099,'Medical Examinations'!$A$1:$J$2336,9,FALSE)</f>
        <v>Obesity</v>
      </c>
      <c r="V2099" s="4" t="str">
        <f>VLOOKUP(A2099,'Medical Examinations'!$A$1:$J$2336,10,FALSE)</f>
        <v>Normal</v>
      </c>
      <c r="W2099" s="4"/>
      <c r="X2099" s="4"/>
    </row>
    <row r="2100" spans="1:24" ht="15.75" thickBot="1" x14ac:dyDescent="0.3">
      <c r="A2100" s="4" t="s">
        <v>2136</v>
      </c>
      <c r="B2100" s="5">
        <v>1998</v>
      </c>
      <c r="C2100" s="4" t="s">
        <v>18</v>
      </c>
      <c r="D2100" s="5">
        <v>24</v>
      </c>
      <c r="E2100" s="5" t="str">
        <f>CONCATENATE(D2100," ",C2100," ",B2100)</f>
        <v>24 Jun 1998</v>
      </c>
      <c r="F2100" s="4" t="str">
        <f>IF(M2100&lt;=30,"20-30",IF(M2100&lt;=40,"31-40",IF(M2100&lt;=50,"41-50","51+")))</f>
        <v>20-30</v>
      </c>
      <c r="G2100" s="19">
        <v>34472.839999999997</v>
      </c>
      <c r="H2100" s="4" t="s">
        <v>16</v>
      </c>
      <c r="I2100" s="4" t="s">
        <v>12</v>
      </c>
      <c r="J2100" s="4" t="s">
        <v>42</v>
      </c>
      <c r="K2100" s="4"/>
      <c r="L2100" s="4" t="str">
        <f>VLOOKUP(A2100,'Customer Names'!$A$2:$B$2336,2,FALSE)</f>
        <v>Doak</v>
      </c>
      <c r="M2100" s="4">
        <f>DATEDIF(E2100,$K$2,"y")</f>
        <v>26</v>
      </c>
      <c r="N2100" s="4">
        <f>VLOOKUP(A2100,'Medical Examinations'!$A$2:$B$2336,2,FALSE)</f>
        <v>32.700000000000003</v>
      </c>
      <c r="O2100" s="4">
        <f>VLOOKUP(A2100,'Medical Examinations'!$A$1:$J$2336,3,FALSE)</f>
        <v>4.09</v>
      </c>
      <c r="P2100" s="4" t="str">
        <f>VLOOKUP(A2100,'Medical Examinations'!$A$1:$J$2336,4,FALSE)</f>
        <v>No</v>
      </c>
      <c r="Q2100" s="4" t="str">
        <f>VLOOKUP(A2100,'Medical Examinations'!$A$1:$J$2336,5,FALSE)</f>
        <v>No</v>
      </c>
      <c r="R2100" s="4">
        <f>VLOOKUP(A2100,'Medical Examinations'!$A$1:$J$2336,7,FALSE)</f>
        <v>1</v>
      </c>
      <c r="S2100" s="4" t="str">
        <f>VLOOKUP(A2100,'Medical Examinations'!$A$1:$J$2336,6,FALSE)</f>
        <v>No</v>
      </c>
      <c r="T2100" s="4" t="str">
        <f>VLOOKUP(A2102,'Medical Examinations'!$A$1:$J$2336,8,FALSE)</f>
        <v>Yes</v>
      </c>
      <c r="U2100" s="4" t="str">
        <f>VLOOKUP(A2100,'Medical Examinations'!$A$1:$J$2336,9,FALSE)</f>
        <v>Obesity</v>
      </c>
      <c r="V2100" s="4" t="str">
        <f>VLOOKUP(A2100,'Medical Examinations'!$A$1:$J$2336,10,FALSE)</f>
        <v>Normal</v>
      </c>
      <c r="W2100" s="4"/>
      <c r="X2100" s="4"/>
    </row>
    <row r="2101" spans="1:24" ht="15.75" thickBot="1" x14ac:dyDescent="0.3">
      <c r="A2101" s="4" t="s">
        <v>2137</v>
      </c>
      <c r="B2101" s="5">
        <v>1976</v>
      </c>
      <c r="C2101" s="4" t="s">
        <v>15</v>
      </c>
      <c r="D2101" s="5">
        <v>25</v>
      </c>
      <c r="E2101" s="5" t="str">
        <f>CONCATENATE(D2101," ",C2101," ",B2101)</f>
        <v>25 Nov 1976</v>
      </c>
      <c r="F2101" s="4" t="str">
        <f>IF(M2101&lt;=30,"20-30",IF(M2101&lt;=40,"31-40",IF(M2101&lt;=50,"41-50","51+")))</f>
        <v>41-50</v>
      </c>
      <c r="G2101" s="19">
        <v>34543.39</v>
      </c>
      <c r="H2101" s="4" t="s">
        <v>11</v>
      </c>
      <c r="I2101" s="4" t="s">
        <v>12</v>
      </c>
      <c r="J2101" s="4" t="s">
        <v>42</v>
      </c>
      <c r="K2101" s="4"/>
      <c r="L2101" s="4" t="str">
        <f>VLOOKUP(A2101,'Customer Names'!$A$2:$B$2336,2,FALSE)</f>
        <v>Hufstader</v>
      </c>
      <c r="M2101" s="4">
        <f>DATEDIF(E2101,$K$2,"y")</f>
        <v>48</v>
      </c>
      <c r="N2101" s="4">
        <f>VLOOKUP(A2101,'Medical Examinations'!$A$2:$B$2336,2,FALSE)</f>
        <v>31.92</v>
      </c>
      <c r="O2101" s="4">
        <f>VLOOKUP(A2101,'Medical Examinations'!$A$1:$J$2336,3,FALSE)</f>
        <v>5.33</v>
      </c>
      <c r="P2101" s="4" t="str">
        <f>VLOOKUP(A2101,'Medical Examinations'!$A$1:$J$2336,4,FALSE)</f>
        <v>Yes</v>
      </c>
      <c r="Q2101" s="4" t="str">
        <f>VLOOKUP(A2101,'Medical Examinations'!$A$1:$J$2336,5,FALSE)</f>
        <v>No</v>
      </c>
      <c r="R2101" s="4">
        <f>VLOOKUP(A2101,'Medical Examinations'!$A$1:$J$2336,7,FALSE)</f>
        <v>0</v>
      </c>
      <c r="S2101" s="4" t="str">
        <f>VLOOKUP(A2101,'Medical Examinations'!$A$1:$J$2336,6,FALSE)</f>
        <v>No</v>
      </c>
      <c r="T2101" s="4" t="str">
        <f>VLOOKUP(A2103,'Medical Examinations'!$A$1:$J$2336,8,FALSE)</f>
        <v>Yes</v>
      </c>
      <c r="U2101" s="4" t="str">
        <f>VLOOKUP(A2101,'Medical Examinations'!$A$1:$J$2336,9,FALSE)</f>
        <v>Obesity</v>
      </c>
      <c r="V2101" s="4" t="str">
        <f>VLOOKUP(A2101,'Medical Examinations'!$A$1:$J$2336,10,FALSE)</f>
        <v>Normal</v>
      </c>
      <c r="W2101" s="4"/>
      <c r="X2101" s="4"/>
    </row>
    <row r="2102" spans="1:24" ht="15.75" thickBot="1" x14ac:dyDescent="0.3">
      <c r="A2102" s="4" t="s">
        <v>2138</v>
      </c>
      <c r="B2102" s="5">
        <v>2004</v>
      </c>
      <c r="C2102" s="4" t="s">
        <v>36</v>
      </c>
      <c r="D2102" s="5">
        <v>9</v>
      </c>
      <c r="E2102" s="5" t="str">
        <f>CONCATENATE(D2102," ",C2102," ",B2102)</f>
        <v>9 Oct 2004</v>
      </c>
      <c r="F2102" s="4" t="str">
        <f>IF(M2102&lt;=30,"20-30",IF(M2102&lt;=40,"31-40",IF(M2102&lt;=50,"41-50","51+")))</f>
        <v>20-30</v>
      </c>
      <c r="G2102" s="19">
        <v>34617.839999999997</v>
      </c>
      <c r="H2102" s="4" t="s">
        <v>16</v>
      </c>
      <c r="I2102" s="4" t="s">
        <v>12</v>
      </c>
      <c r="J2102" s="4" t="s">
        <v>168</v>
      </c>
      <c r="K2102" s="4"/>
      <c r="L2102" s="4" t="str">
        <f>VLOOKUP(A2102,'Customer Names'!$A$2:$B$2336,2,FALSE)</f>
        <v>Lynch</v>
      </c>
      <c r="M2102" s="4">
        <f>DATEDIF(E2102,$K$2,"y")</f>
        <v>20</v>
      </c>
      <c r="N2102" s="4">
        <f>VLOOKUP(A2102,'Medical Examinations'!$A$2:$B$2336,2,FALSE)</f>
        <v>33.534999999999997</v>
      </c>
      <c r="O2102" s="4">
        <f>VLOOKUP(A2102,'Medical Examinations'!$A$1:$J$2336,3,FALSE)</f>
        <v>6.23</v>
      </c>
      <c r="P2102" s="4" t="str">
        <f>VLOOKUP(A2102,'Medical Examinations'!$A$1:$J$2336,4,FALSE)</f>
        <v>No</v>
      </c>
      <c r="Q2102" s="4" t="str">
        <f>VLOOKUP(A2102,'Medical Examinations'!$A$1:$J$2336,5,FALSE)</f>
        <v>Yes</v>
      </c>
      <c r="R2102" s="4">
        <f>VLOOKUP(A2102,'Medical Examinations'!$A$1:$J$2336,7,FALSE)</f>
        <v>1</v>
      </c>
      <c r="S2102" s="4" t="str">
        <f>VLOOKUP(A2102,'Medical Examinations'!$A$1:$J$2336,6,FALSE)</f>
        <v>No</v>
      </c>
      <c r="T2102" s="4" t="str">
        <f>VLOOKUP(A2104,'Medical Examinations'!$A$1:$J$2336,8,FALSE)</f>
        <v>Yes</v>
      </c>
      <c r="U2102" s="4" t="str">
        <f>VLOOKUP(A2102,'Medical Examinations'!$A$1:$J$2336,9,FALSE)</f>
        <v>Obesity</v>
      </c>
      <c r="V2102" s="4" t="str">
        <f>VLOOKUP(A2102,'Medical Examinations'!$A$1:$J$2336,10,FALSE)</f>
        <v>Prediabetes</v>
      </c>
      <c r="W2102" s="4"/>
      <c r="X2102" s="4"/>
    </row>
    <row r="2103" spans="1:24" ht="15.75" thickBot="1" x14ac:dyDescent="0.3">
      <c r="A2103" s="4" t="s">
        <v>2139</v>
      </c>
      <c r="B2103" s="5">
        <v>1994</v>
      </c>
      <c r="C2103" s="4" t="s">
        <v>10</v>
      </c>
      <c r="D2103" s="5">
        <v>7</v>
      </c>
      <c r="E2103" s="5" t="str">
        <f>CONCATENATE(D2103," ",C2103," ",B2103)</f>
        <v>7 Jul 1994</v>
      </c>
      <c r="F2103" s="4" t="str">
        <f>IF(M2103&lt;=30,"20-30",IF(M2103&lt;=40,"31-40",IF(M2103&lt;=50,"41-50","51+")))</f>
        <v>20-30</v>
      </c>
      <c r="G2103" s="19">
        <v>34672.15</v>
      </c>
      <c r="H2103" s="4" t="s">
        <v>16</v>
      </c>
      <c r="I2103" s="4" t="s">
        <v>12</v>
      </c>
      <c r="J2103" s="4" t="s">
        <v>13</v>
      </c>
      <c r="K2103" s="4"/>
      <c r="L2103" s="4" t="str">
        <f>VLOOKUP(A2103,'Customer Names'!$A$2:$B$2336,2,FALSE)</f>
        <v>Polen</v>
      </c>
      <c r="M2103" s="4">
        <f>DATEDIF(E2103,$K$2,"y")</f>
        <v>30</v>
      </c>
      <c r="N2103" s="4">
        <f>VLOOKUP(A2103,'Medical Examinations'!$A$2:$B$2336,2,FALSE)</f>
        <v>31.68</v>
      </c>
      <c r="O2103" s="4">
        <f>VLOOKUP(A2103,'Medical Examinations'!$A$1:$J$2336,3,FALSE)</f>
        <v>4.4000000000000004</v>
      </c>
      <c r="P2103" s="4" t="str">
        <f>VLOOKUP(A2103,'Medical Examinations'!$A$1:$J$2336,4,FALSE)</f>
        <v>No</v>
      </c>
      <c r="Q2103" s="4" t="str">
        <f>VLOOKUP(A2103,'Medical Examinations'!$A$1:$J$2336,5,FALSE)</f>
        <v>No</v>
      </c>
      <c r="R2103" s="4">
        <f>VLOOKUP(A2103,'Medical Examinations'!$A$1:$J$2336,7,FALSE)</f>
        <v>0</v>
      </c>
      <c r="S2103" s="4" t="str">
        <f>VLOOKUP(A2103,'Medical Examinations'!$A$1:$J$2336,6,FALSE)</f>
        <v>No</v>
      </c>
      <c r="T2103" s="4" t="str">
        <f>VLOOKUP(A2105,'Medical Examinations'!$A$1:$J$2336,8,FALSE)</f>
        <v>Yes</v>
      </c>
      <c r="U2103" s="4" t="str">
        <f>VLOOKUP(A2103,'Medical Examinations'!$A$1:$J$2336,9,FALSE)</f>
        <v>Obesity</v>
      </c>
      <c r="V2103" s="4" t="str">
        <f>VLOOKUP(A2103,'Medical Examinations'!$A$1:$J$2336,10,FALSE)</f>
        <v>Normal</v>
      </c>
      <c r="W2103" s="4"/>
      <c r="X2103" s="4"/>
    </row>
    <row r="2104" spans="1:24" ht="15.75" thickBot="1" x14ac:dyDescent="0.3">
      <c r="A2104" s="4" t="s">
        <v>2140</v>
      </c>
      <c r="B2104" s="5">
        <v>2003</v>
      </c>
      <c r="C2104" s="4" t="s">
        <v>10</v>
      </c>
      <c r="D2104" s="5">
        <v>3</v>
      </c>
      <c r="E2104" s="5" t="str">
        <f>CONCATENATE(D2104," ",C2104," ",B2104)</f>
        <v>3 Jul 2003</v>
      </c>
      <c r="F2104" s="4" t="str">
        <f>IF(M2104&lt;=30,"20-30",IF(M2104&lt;=40,"31-40",IF(M2104&lt;=50,"41-50","51+")))</f>
        <v>20-30</v>
      </c>
      <c r="G2104" s="19">
        <v>34779.620000000003</v>
      </c>
      <c r="H2104" s="4" t="s">
        <v>16</v>
      </c>
      <c r="I2104" s="4" t="s">
        <v>11</v>
      </c>
      <c r="J2104" s="4" t="s">
        <v>42</v>
      </c>
      <c r="K2104" s="4"/>
      <c r="L2104" s="4" t="str">
        <f>VLOOKUP(A2104,'Customer Names'!$A$2:$B$2336,2,FALSE)</f>
        <v>Welleck</v>
      </c>
      <c r="M2104" s="4">
        <f>DATEDIF(E2104,$K$2,"y")</f>
        <v>21</v>
      </c>
      <c r="N2104" s="4">
        <f>VLOOKUP(A2104,'Medical Examinations'!$A$2:$B$2336,2,FALSE)</f>
        <v>34.799999999999997</v>
      </c>
      <c r="O2104" s="4">
        <f>VLOOKUP(A2104,'Medical Examinations'!$A$1:$J$2336,3,FALSE)</f>
        <v>6.18</v>
      </c>
      <c r="P2104" s="4" t="str">
        <f>VLOOKUP(A2104,'Medical Examinations'!$A$1:$J$2336,4,FALSE)</f>
        <v>No</v>
      </c>
      <c r="Q2104" s="4" t="str">
        <f>VLOOKUP(A2104,'Medical Examinations'!$A$1:$J$2336,5,FALSE)</f>
        <v>No</v>
      </c>
      <c r="R2104" s="4">
        <f>VLOOKUP(A2104,'Medical Examinations'!$A$1:$J$2336,7,FALSE)</f>
        <v>1</v>
      </c>
      <c r="S2104" s="4" t="str">
        <f>VLOOKUP(A2104,'Medical Examinations'!$A$1:$J$2336,6,FALSE)</f>
        <v>Yes</v>
      </c>
      <c r="T2104" s="4" t="str">
        <f>VLOOKUP(A2106,'Medical Examinations'!$A$1:$J$2336,8,FALSE)</f>
        <v>Yes</v>
      </c>
      <c r="U2104" s="4" t="str">
        <f>VLOOKUP(A2104,'Medical Examinations'!$A$1:$J$2336,9,FALSE)</f>
        <v>Obesity</v>
      </c>
      <c r="V2104" s="4" t="str">
        <f>VLOOKUP(A2104,'Medical Examinations'!$A$1:$J$2336,10,FALSE)</f>
        <v>Prediabetes</v>
      </c>
      <c r="W2104" s="4"/>
      <c r="X2104" s="4"/>
    </row>
    <row r="2105" spans="1:24" ht="15.75" thickBot="1" x14ac:dyDescent="0.3">
      <c r="A2105" s="4" t="s">
        <v>2141</v>
      </c>
      <c r="B2105" s="5">
        <v>1995</v>
      </c>
      <c r="C2105" s="4" t="s">
        <v>30</v>
      </c>
      <c r="D2105" s="5">
        <v>27</v>
      </c>
      <c r="E2105" s="5" t="str">
        <f>CONCATENATE(D2105," ",C2105," ",B2105)</f>
        <v>27 Dec 1995</v>
      </c>
      <c r="F2105" s="4" t="str">
        <f>IF(M2105&lt;=30,"20-30",IF(M2105&lt;=40,"31-40",IF(M2105&lt;=50,"41-50","51+")))</f>
        <v>20-30</v>
      </c>
      <c r="G2105" s="19">
        <v>34806.47</v>
      </c>
      <c r="H2105" s="4" t="s">
        <v>16</v>
      </c>
      <c r="I2105" s="4" t="s">
        <v>11</v>
      </c>
      <c r="J2105" s="4" t="s">
        <v>13</v>
      </c>
      <c r="K2105" s="4"/>
      <c r="L2105" s="4" t="str">
        <f>VLOOKUP(A2105,'Customer Names'!$A$2:$B$2336,2,FALSE)</f>
        <v>Erickson</v>
      </c>
      <c r="M2105" s="4">
        <f>DATEDIF(E2105,$K$2,"y")</f>
        <v>29</v>
      </c>
      <c r="N2105" s="4">
        <f>VLOOKUP(A2105,'Medical Examinations'!$A$2:$B$2336,2,FALSE)</f>
        <v>31.13</v>
      </c>
      <c r="O2105" s="4">
        <f>VLOOKUP(A2105,'Medical Examinations'!$A$1:$J$2336,3,FALSE)</f>
        <v>4.5199999999999996</v>
      </c>
      <c r="P2105" s="4" t="str">
        <f>VLOOKUP(A2105,'Medical Examinations'!$A$1:$J$2336,4,FALSE)</f>
        <v>Yes</v>
      </c>
      <c r="Q2105" s="4" t="str">
        <f>VLOOKUP(A2105,'Medical Examinations'!$A$1:$J$2336,5,FALSE)</f>
        <v>No</v>
      </c>
      <c r="R2105" s="4">
        <f>VLOOKUP(A2105,'Medical Examinations'!$A$1:$J$2336,7,FALSE)</f>
        <v>1</v>
      </c>
      <c r="S2105" s="4" t="str">
        <f>VLOOKUP(A2105,'Medical Examinations'!$A$1:$J$2336,6,FALSE)</f>
        <v>No</v>
      </c>
      <c r="T2105" s="4" t="str">
        <f>VLOOKUP(A2107,'Medical Examinations'!$A$1:$J$2336,8,FALSE)</f>
        <v>Yes</v>
      </c>
      <c r="U2105" s="4" t="str">
        <f>VLOOKUP(A2105,'Medical Examinations'!$A$1:$J$2336,9,FALSE)</f>
        <v>Obesity</v>
      </c>
      <c r="V2105" s="4" t="str">
        <f>VLOOKUP(A2105,'Medical Examinations'!$A$1:$J$2336,10,FALSE)</f>
        <v>Normal</v>
      </c>
      <c r="W2105" s="4"/>
      <c r="X2105" s="4"/>
    </row>
    <row r="2106" spans="1:24" ht="15.75" thickBot="1" x14ac:dyDescent="0.3">
      <c r="A2106" s="4" t="s">
        <v>2142</v>
      </c>
      <c r="B2106" s="5">
        <v>2003</v>
      </c>
      <c r="C2106" s="4" t="s">
        <v>20</v>
      </c>
      <c r="D2106" s="5">
        <v>17</v>
      </c>
      <c r="E2106" s="5" t="str">
        <f>CONCATENATE(D2106," ",C2106," ",B2106)</f>
        <v>17 Sep 2003</v>
      </c>
      <c r="F2106" s="4" t="str">
        <f>IF(M2106&lt;=30,"20-30",IF(M2106&lt;=40,"31-40",IF(M2106&lt;=50,"41-50","51+")))</f>
        <v>20-30</v>
      </c>
      <c r="G2106" s="19">
        <v>34828.65</v>
      </c>
      <c r="H2106" s="4" t="s">
        <v>16</v>
      </c>
      <c r="I2106" s="4" t="s">
        <v>12</v>
      </c>
      <c r="J2106" s="4" t="s">
        <v>42</v>
      </c>
      <c r="K2106" s="4"/>
      <c r="L2106" s="4" t="str">
        <f>VLOOKUP(A2106,'Customer Names'!$A$2:$B$2336,2,FALSE)</f>
        <v>Hodges</v>
      </c>
      <c r="M2106" s="4">
        <f>DATEDIF(E2106,$K$2,"y")</f>
        <v>21</v>
      </c>
      <c r="N2106" s="4">
        <f>VLOOKUP(A2106,'Medical Examinations'!$A$2:$B$2336,2,FALSE)</f>
        <v>34.9</v>
      </c>
      <c r="O2106" s="4">
        <f>VLOOKUP(A2106,'Medical Examinations'!$A$1:$J$2336,3,FALSE)</f>
        <v>6.22</v>
      </c>
      <c r="P2106" s="4" t="str">
        <f>VLOOKUP(A2106,'Medical Examinations'!$A$1:$J$2336,4,FALSE)</f>
        <v>No</v>
      </c>
      <c r="Q2106" s="4" t="str">
        <f>VLOOKUP(A2106,'Medical Examinations'!$A$1:$J$2336,5,FALSE)</f>
        <v>No</v>
      </c>
      <c r="R2106" s="4">
        <f>VLOOKUP(A2106,'Medical Examinations'!$A$1:$J$2336,7,FALSE)</f>
        <v>1</v>
      </c>
      <c r="S2106" s="4" t="str">
        <f>VLOOKUP(A2106,'Medical Examinations'!$A$1:$J$2336,6,FALSE)</f>
        <v>Yes</v>
      </c>
      <c r="T2106" s="4" t="str">
        <f>VLOOKUP(A2108,'Medical Examinations'!$A$1:$J$2336,8,FALSE)</f>
        <v>Yes</v>
      </c>
      <c r="U2106" s="4" t="str">
        <f>VLOOKUP(A2106,'Medical Examinations'!$A$1:$J$2336,9,FALSE)</f>
        <v>Obesity</v>
      </c>
      <c r="V2106" s="4" t="str">
        <f>VLOOKUP(A2106,'Medical Examinations'!$A$1:$J$2336,10,FALSE)</f>
        <v>Prediabetes</v>
      </c>
      <c r="W2106" s="4"/>
      <c r="X2106" s="4"/>
    </row>
    <row r="2107" spans="1:24" ht="15.75" thickBot="1" x14ac:dyDescent="0.3">
      <c r="A2107" s="4" t="s">
        <v>2143</v>
      </c>
      <c r="B2107" s="5">
        <v>1995</v>
      </c>
      <c r="C2107" s="4" t="s">
        <v>36</v>
      </c>
      <c r="D2107" s="5">
        <v>17</v>
      </c>
      <c r="E2107" s="5" t="str">
        <f>CONCATENATE(D2107," ",C2107," ",B2107)</f>
        <v>17 Oct 1995</v>
      </c>
      <c r="F2107" s="4" t="str">
        <f>IF(M2107&lt;=30,"20-30",IF(M2107&lt;=40,"31-40",IF(M2107&lt;=50,"41-50","51+")))</f>
        <v>20-30</v>
      </c>
      <c r="G2107" s="19">
        <v>34838.870000000003</v>
      </c>
      <c r="H2107" s="4" t="s">
        <v>11</v>
      </c>
      <c r="I2107" s="4" t="s">
        <v>12</v>
      </c>
      <c r="J2107" s="4" t="s">
        <v>42</v>
      </c>
      <c r="K2107" s="4"/>
      <c r="L2107" s="4" t="str">
        <f>VLOOKUP(A2107,'Customer Names'!$A$2:$B$2336,2,FALSE)</f>
        <v>Goya</v>
      </c>
      <c r="M2107" s="4">
        <f>DATEDIF(E2107,$K$2,"y")</f>
        <v>29</v>
      </c>
      <c r="N2107" s="4">
        <f>VLOOKUP(A2107,'Medical Examinations'!$A$2:$B$2336,2,FALSE)</f>
        <v>31.4</v>
      </c>
      <c r="O2107" s="4">
        <f>VLOOKUP(A2107,'Medical Examinations'!$A$1:$J$2336,3,FALSE)</f>
        <v>4.5999999999999996</v>
      </c>
      <c r="P2107" s="4" t="str">
        <f>VLOOKUP(A2107,'Medical Examinations'!$A$1:$J$2336,4,FALSE)</f>
        <v>Yes</v>
      </c>
      <c r="Q2107" s="4" t="str">
        <f>VLOOKUP(A2107,'Medical Examinations'!$A$1:$J$2336,5,FALSE)</f>
        <v>No</v>
      </c>
      <c r="R2107" s="4">
        <f>VLOOKUP(A2107,'Medical Examinations'!$A$1:$J$2336,7,FALSE)</f>
        <v>1</v>
      </c>
      <c r="S2107" s="4" t="str">
        <f>VLOOKUP(A2107,'Medical Examinations'!$A$1:$J$2336,6,FALSE)</f>
        <v>No</v>
      </c>
      <c r="T2107" s="4" t="str">
        <f>VLOOKUP(A2109,'Medical Examinations'!$A$1:$J$2336,8,FALSE)</f>
        <v>Yes</v>
      </c>
      <c r="U2107" s="4" t="str">
        <f>VLOOKUP(A2107,'Medical Examinations'!$A$1:$J$2336,9,FALSE)</f>
        <v>Obesity</v>
      </c>
      <c r="V2107" s="4" t="str">
        <f>VLOOKUP(A2107,'Medical Examinations'!$A$1:$J$2336,10,FALSE)</f>
        <v>Normal</v>
      </c>
      <c r="W2107" s="4"/>
      <c r="X2107" s="4"/>
    </row>
    <row r="2108" spans="1:24" ht="15.75" thickBot="1" x14ac:dyDescent="0.3">
      <c r="A2108" s="4" t="s">
        <v>2144</v>
      </c>
      <c r="B2108" s="5">
        <v>1983</v>
      </c>
      <c r="C2108" s="4" t="s">
        <v>10</v>
      </c>
      <c r="D2108" s="5">
        <v>29</v>
      </c>
      <c r="E2108" s="5" t="str">
        <f>CONCATENATE(D2108," ",C2108," ",B2108)</f>
        <v>29 Jul 1983</v>
      </c>
      <c r="F2108" s="4" t="str">
        <f>IF(M2108&lt;=30,"20-30",IF(M2108&lt;=40,"31-40",IF(M2108&lt;=50,"41-50","51+")))</f>
        <v>41-50</v>
      </c>
      <c r="G2108" s="19">
        <v>34940.61</v>
      </c>
      <c r="H2108" s="4" t="s">
        <v>11</v>
      </c>
      <c r="I2108" s="4" t="s">
        <v>12</v>
      </c>
      <c r="J2108" s="4" t="s">
        <v>42</v>
      </c>
      <c r="K2108" s="4"/>
      <c r="L2108" s="4" t="str">
        <f>VLOOKUP(A2108,'Customer Names'!$A$2:$B$2336,2,FALSE)</f>
        <v>Federoff</v>
      </c>
      <c r="M2108" s="4">
        <f>DATEDIF(E2108,$K$2,"y")</f>
        <v>41</v>
      </c>
      <c r="N2108" s="4">
        <f>VLOOKUP(A2108,'Medical Examinations'!$A$2:$B$2336,2,FALSE)</f>
        <v>36.99</v>
      </c>
      <c r="O2108" s="4">
        <f>VLOOKUP(A2108,'Medical Examinations'!$A$1:$J$2336,3,FALSE)</f>
        <v>5.37</v>
      </c>
      <c r="P2108" s="4" t="str">
        <f>VLOOKUP(A2108,'Medical Examinations'!$A$1:$J$2336,4,FALSE)</f>
        <v>Yes</v>
      </c>
      <c r="Q2108" s="4" t="str">
        <f>VLOOKUP(A2108,'Medical Examinations'!$A$1:$J$2336,5,FALSE)</f>
        <v>No</v>
      </c>
      <c r="R2108" s="4">
        <f>VLOOKUP(A2108,'Medical Examinations'!$A$1:$J$2336,7,FALSE)</f>
        <v>1</v>
      </c>
      <c r="S2108" s="4" t="str">
        <f>VLOOKUP(A2108,'Medical Examinations'!$A$1:$J$2336,6,FALSE)</f>
        <v>Yes</v>
      </c>
      <c r="T2108" s="4" t="str">
        <f>VLOOKUP(A2110,'Medical Examinations'!$A$1:$J$2336,8,FALSE)</f>
        <v>Yes</v>
      </c>
      <c r="U2108" s="4" t="str">
        <f>VLOOKUP(A2108,'Medical Examinations'!$A$1:$J$2336,9,FALSE)</f>
        <v>Obesity</v>
      </c>
      <c r="V2108" s="4" t="str">
        <f>VLOOKUP(A2108,'Medical Examinations'!$A$1:$J$2336,10,FALSE)</f>
        <v>Normal</v>
      </c>
      <c r="W2108" s="4"/>
      <c r="X2108" s="4"/>
    </row>
    <row r="2109" spans="1:24" ht="15.75" thickBot="1" x14ac:dyDescent="0.3">
      <c r="A2109" s="4" t="s">
        <v>2145</v>
      </c>
      <c r="B2109" s="5">
        <v>1967</v>
      </c>
      <c r="C2109" s="4" t="s">
        <v>36</v>
      </c>
      <c r="D2109" s="5">
        <v>7</v>
      </c>
      <c r="E2109" s="5" t="str">
        <f>CONCATENATE(D2109," ",C2109," ",B2109)</f>
        <v>7 Oct 1967</v>
      </c>
      <c r="F2109" s="4" t="str">
        <f>IF(M2109&lt;=30,"20-30",IF(M2109&lt;=40,"31-40",IF(M2109&lt;=50,"41-50","51+")))</f>
        <v>51+</v>
      </c>
      <c r="G2109" s="19">
        <v>34975.68</v>
      </c>
      <c r="H2109" s="4" t="s">
        <v>11</v>
      </c>
      <c r="I2109" s="4" t="s">
        <v>11</v>
      </c>
      <c r="J2109" s="4" t="s">
        <v>42</v>
      </c>
      <c r="K2109" s="4"/>
      <c r="L2109" s="4" t="str">
        <f>VLOOKUP(A2109,'Customer Names'!$A$2:$B$2336,2,FALSE)</f>
        <v>Kampwerth</v>
      </c>
      <c r="M2109" s="4">
        <f>DATEDIF(E2109,$K$2,"y")</f>
        <v>57</v>
      </c>
      <c r="N2109" s="4">
        <f>VLOOKUP(A2109,'Medical Examinations'!$A$2:$B$2336,2,FALSE)</f>
        <v>29.57</v>
      </c>
      <c r="O2109" s="4">
        <f>VLOOKUP(A2109,'Medical Examinations'!$A$1:$J$2336,3,FALSE)</f>
        <v>9.42</v>
      </c>
      <c r="P2109" s="4" t="str">
        <f>VLOOKUP(A2109,'Medical Examinations'!$A$1:$J$2336,4,FALSE)</f>
        <v>Yes</v>
      </c>
      <c r="Q2109" s="4" t="str">
        <f>VLOOKUP(A2109,'Medical Examinations'!$A$1:$J$2336,5,FALSE)</f>
        <v>No</v>
      </c>
      <c r="R2109" s="4">
        <f>VLOOKUP(A2109,'Medical Examinations'!$A$1:$J$2336,7,FALSE)</f>
        <v>0</v>
      </c>
      <c r="S2109" s="4" t="str">
        <f>VLOOKUP(A2109,'Medical Examinations'!$A$1:$J$2336,6,FALSE)</f>
        <v>No</v>
      </c>
      <c r="T2109" s="4" t="str">
        <f>VLOOKUP(A2111,'Medical Examinations'!$A$1:$J$2336,8,FALSE)</f>
        <v>Yes</v>
      </c>
      <c r="U2109" s="4" t="str">
        <f>VLOOKUP(A2109,'Medical Examinations'!$A$1:$J$2336,9,FALSE)</f>
        <v>Overweight</v>
      </c>
      <c r="V2109" s="4" t="str">
        <f>VLOOKUP(A2109,'Medical Examinations'!$A$1:$J$2336,10,FALSE)</f>
        <v>Diabetes</v>
      </c>
      <c r="W2109" s="4"/>
      <c r="X2109" s="4"/>
    </row>
    <row r="2110" spans="1:24" ht="15.75" thickBot="1" x14ac:dyDescent="0.3">
      <c r="A2110" s="4" t="s">
        <v>2146</v>
      </c>
      <c r="B2110" s="5">
        <v>1998</v>
      </c>
      <c r="C2110" s="4" t="s">
        <v>34</v>
      </c>
      <c r="D2110" s="5">
        <v>22</v>
      </c>
      <c r="E2110" s="5" t="str">
        <f>CONCATENATE(D2110," ",C2110," ",B2110)</f>
        <v>22 Aug 1998</v>
      </c>
      <c r="F2110" s="4" t="str">
        <f>IF(M2110&lt;=30,"20-30",IF(M2110&lt;=40,"31-40",IF(M2110&lt;=50,"41-50","51+")))</f>
        <v>20-30</v>
      </c>
      <c r="G2110" s="19">
        <v>34976.42</v>
      </c>
      <c r="H2110" s="4" t="s">
        <v>11</v>
      </c>
      <c r="I2110" s="4" t="s">
        <v>16</v>
      </c>
      <c r="J2110" s="4" t="s">
        <v>42</v>
      </c>
      <c r="K2110" s="4"/>
      <c r="L2110" s="4" t="str">
        <f>VLOOKUP(A2110,'Customer Names'!$A$2:$B$2336,2,FALSE)</f>
        <v>O'Connor</v>
      </c>
      <c r="M2110" s="4">
        <f>DATEDIF(E2110,$K$2,"y")</f>
        <v>26</v>
      </c>
      <c r="N2110" s="4">
        <f>VLOOKUP(A2110,'Medical Examinations'!$A$2:$B$2336,2,FALSE)</f>
        <v>52.66</v>
      </c>
      <c r="O2110" s="4">
        <f>VLOOKUP(A2110,'Medical Examinations'!$A$1:$J$2336,3,FALSE)</f>
        <v>4.45</v>
      </c>
      <c r="P2110" s="4" t="str">
        <f>VLOOKUP(A2110,'Medical Examinations'!$A$1:$J$2336,4,FALSE)</f>
        <v>No</v>
      </c>
      <c r="Q2110" s="4" t="str">
        <f>VLOOKUP(A2110,'Medical Examinations'!$A$1:$J$2336,5,FALSE)</f>
        <v>No</v>
      </c>
      <c r="R2110" s="4">
        <f>VLOOKUP(A2110,'Medical Examinations'!$A$1:$J$2336,7,FALSE)</f>
        <v>1</v>
      </c>
      <c r="S2110" s="4" t="str">
        <f>VLOOKUP(A2110,'Medical Examinations'!$A$1:$J$2336,6,FALSE)</f>
        <v>No</v>
      </c>
      <c r="T2110" s="4" t="str">
        <f>VLOOKUP(A2112,'Medical Examinations'!$A$1:$J$2336,8,FALSE)</f>
        <v>Yes</v>
      </c>
      <c r="U2110" s="4" t="str">
        <f>VLOOKUP(A2110,'Medical Examinations'!$A$1:$J$2336,9,FALSE)</f>
        <v>Obesity</v>
      </c>
      <c r="V2110" s="4" t="str">
        <f>VLOOKUP(A2110,'Medical Examinations'!$A$1:$J$2336,10,FALSE)</f>
        <v>Normal</v>
      </c>
      <c r="W2110" s="4"/>
      <c r="X2110" s="4"/>
    </row>
    <row r="2111" spans="1:24" ht="15.75" thickBot="1" x14ac:dyDescent="0.3">
      <c r="A2111" s="4" t="s">
        <v>2147</v>
      </c>
      <c r="B2111" s="5">
        <v>1997</v>
      </c>
      <c r="C2111" s="4" t="s">
        <v>34</v>
      </c>
      <c r="D2111" s="5">
        <v>22</v>
      </c>
      <c r="E2111" s="5" t="str">
        <f>CONCATENATE(D2111," ",C2111," ",B2111)</f>
        <v>22 Aug 1997</v>
      </c>
      <c r="F2111" s="4" t="str">
        <f>IF(M2111&lt;=30,"20-30",IF(M2111&lt;=40,"31-40",IF(M2111&lt;=50,"41-50","51+")))</f>
        <v>20-30</v>
      </c>
      <c r="G2111" s="19">
        <v>34979.86</v>
      </c>
      <c r="H2111" s="4" t="s">
        <v>11</v>
      </c>
      <c r="I2111" s="4" t="s">
        <v>11</v>
      </c>
      <c r="J2111" s="4" t="s">
        <v>42</v>
      </c>
      <c r="K2111" s="4"/>
      <c r="L2111" s="4" t="str">
        <f>VLOOKUP(A2111,'Customer Names'!$A$2:$B$2336,2,FALSE)</f>
        <v>Smith</v>
      </c>
      <c r="M2111" s="4">
        <f>DATEDIF(E2111,$K$2,"y")</f>
        <v>27</v>
      </c>
      <c r="N2111" s="4">
        <f>VLOOKUP(A2111,'Medical Examinations'!$A$2:$B$2336,2,FALSE)</f>
        <v>52.3</v>
      </c>
      <c r="O2111" s="4">
        <f>VLOOKUP(A2111,'Medical Examinations'!$A$1:$J$2336,3,FALSE)</f>
        <v>4.87</v>
      </c>
      <c r="P2111" s="4" t="str">
        <f>VLOOKUP(A2111,'Medical Examinations'!$A$1:$J$2336,4,FALSE)</f>
        <v>Yes</v>
      </c>
      <c r="Q2111" s="4" t="str">
        <f>VLOOKUP(A2111,'Medical Examinations'!$A$1:$J$2336,5,FALSE)</f>
        <v>No</v>
      </c>
      <c r="R2111" s="4">
        <f>VLOOKUP(A2111,'Medical Examinations'!$A$1:$J$2336,7,FALSE)</f>
        <v>1</v>
      </c>
      <c r="S2111" s="4" t="str">
        <f>VLOOKUP(A2111,'Medical Examinations'!$A$1:$J$2336,6,FALSE)</f>
        <v>Yes</v>
      </c>
      <c r="T2111" s="4" t="str">
        <f>VLOOKUP(A2113,'Medical Examinations'!$A$1:$J$2336,8,FALSE)</f>
        <v>Yes</v>
      </c>
      <c r="U2111" s="4" t="str">
        <f>VLOOKUP(A2111,'Medical Examinations'!$A$1:$J$2336,9,FALSE)</f>
        <v>Obesity</v>
      </c>
      <c r="V2111" s="4" t="str">
        <f>VLOOKUP(A2111,'Medical Examinations'!$A$1:$J$2336,10,FALSE)</f>
        <v>Normal</v>
      </c>
      <c r="W2111" s="4"/>
      <c r="X2111" s="4"/>
    </row>
    <row r="2112" spans="1:24" ht="15.75" thickBot="1" x14ac:dyDescent="0.3">
      <c r="A2112" s="4" t="s">
        <v>2148</v>
      </c>
      <c r="B2112" s="5">
        <v>1982</v>
      </c>
      <c r="C2112" s="4" t="s">
        <v>10</v>
      </c>
      <c r="D2112" s="5">
        <v>5</v>
      </c>
      <c r="E2112" s="5" t="str">
        <f>CONCATENATE(D2112," ",C2112," ",B2112)</f>
        <v>5 Jul 1982</v>
      </c>
      <c r="F2112" s="4" t="str">
        <f>IF(M2112&lt;=30,"20-30",IF(M2112&lt;=40,"31-40",IF(M2112&lt;=50,"41-50","51+")))</f>
        <v>41-50</v>
      </c>
      <c r="G2112" s="19">
        <v>35000.730000000003</v>
      </c>
      <c r="H2112" s="4" t="s">
        <v>11</v>
      </c>
      <c r="I2112" s="4" t="s">
        <v>12</v>
      </c>
      <c r="J2112" s="4" t="s">
        <v>42</v>
      </c>
      <c r="K2112" s="4"/>
      <c r="L2112" s="4" t="str">
        <f>VLOOKUP(A2112,'Customer Names'!$A$2:$B$2336,2,FALSE)</f>
        <v>Koch</v>
      </c>
      <c r="M2112" s="4">
        <f>DATEDIF(E2112,$K$2,"y")</f>
        <v>42</v>
      </c>
      <c r="N2112" s="4">
        <f>VLOOKUP(A2112,'Medical Examinations'!$A$2:$B$2336,2,FALSE)</f>
        <v>36.409999999999997</v>
      </c>
      <c r="O2112" s="4">
        <f>VLOOKUP(A2112,'Medical Examinations'!$A$1:$J$2336,3,FALSE)</f>
        <v>4.55</v>
      </c>
      <c r="P2112" s="4" t="str">
        <f>VLOOKUP(A2112,'Medical Examinations'!$A$1:$J$2336,4,FALSE)</f>
        <v>No</v>
      </c>
      <c r="Q2112" s="4" t="str">
        <f>VLOOKUP(A2112,'Medical Examinations'!$A$1:$J$2336,5,FALSE)</f>
        <v>No</v>
      </c>
      <c r="R2112" s="4">
        <f>VLOOKUP(A2112,'Medical Examinations'!$A$1:$J$2336,7,FALSE)</f>
        <v>0</v>
      </c>
      <c r="S2112" s="4" t="str">
        <f>VLOOKUP(A2112,'Medical Examinations'!$A$1:$J$2336,6,FALSE)</f>
        <v>No</v>
      </c>
      <c r="T2112" s="4" t="str">
        <f>VLOOKUP(A2114,'Medical Examinations'!$A$1:$J$2336,8,FALSE)</f>
        <v>Yes</v>
      </c>
      <c r="U2112" s="4" t="str">
        <f>VLOOKUP(A2112,'Medical Examinations'!$A$1:$J$2336,9,FALSE)</f>
        <v>Obesity</v>
      </c>
      <c r="V2112" s="4" t="str">
        <f>VLOOKUP(A2112,'Medical Examinations'!$A$1:$J$2336,10,FALSE)</f>
        <v>Normal</v>
      </c>
      <c r="W2112" s="4"/>
      <c r="X2112" s="4"/>
    </row>
    <row r="2113" spans="1:24" ht="15.75" thickBot="1" x14ac:dyDescent="0.3">
      <c r="A2113" s="4" t="s">
        <v>2149</v>
      </c>
      <c r="B2113" s="5">
        <v>1975</v>
      </c>
      <c r="C2113" s="4" t="s">
        <v>34</v>
      </c>
      <c r="D2113" s="5">
        <v>29</v>
      </c>
      <c r="E2113" s="5" t="str">
        <f>CONCATENATE(D2113," ",C2113," ",B2113)</f>
        <v>29 Aug 1975</v>
      </c>
      <c r="F2113" s="4" t="str">
        <f>IF(M2113&lt;=30,"20-30",IF(M2113&lt;=40,"31-40",IF(M2113&lt;=50,"41-50","51+")))</f>
        <v>41-50</v>
      </c>
      <c r="G2113" s="19">
        <v>35050.620000000003</v>
      </c>
      <c r="H2113" s="4" t="s">
        <v>11</v>
      </c>
      <c r="I2113" s="4" t="s">
        <v>16</v>
      </c>
      <c r="J2113" s="4" t="s">
        <v>42</v>
      </c>
      <c r="K2113" s="4"/>
      <c r="L2113" s="4" t="str">
        <f>VLOOKUP(A2113,'Customer Names'!$A$2:$B$2336,2,FALSE)</f>
        <v>Lucan</v>
      </c>
      <c r="M2113" s="4">
        <f>DATEDIF(E2113,$K$2,"y")</f>
        <v>49</v>
      </c>
      <c r="N2113" s="4">
        <f>VLOOKUP(A2113,'Medical Examinations'!$A$2:$B$2336,2,FALSE)</f>
        <v>34.06</v>
      </c>
      <c r="O2113" s="4">
        <f>VLOOKUP(A2113,'Medical Examinations'!$A$1:$J$2336,3,FALSE)</f>
        <v>11.83</v>
      </c>
      <c r="P2113" s="4" t="str">
        <f>VLOOKUP(A2113,'Medical Examinations'!$A$1:$J$2336,4,FALSE)</f>
        <v>Yes</v>
      </c>
      <c r="Q2113" s="4" t="str">
        <f>VLOOKUP(A2113,'Medical Examinations'!$A$1:$J$2336,5,FALSE)</f>
        <v>No</v>
      </c>
      <c r="R2113" s="4">
        <f>VLOOKUP(A2113,'Medical Examinations'!$A$1:$J$2336,7,FALSE)</f>
        <v>1</v>
      </c>
      <c r="S2113" s="4" t="str">
        <f>VLOOKUP(A2113,'Medical Examinations'!$A$1:$J$2336,6,FALSE)</f>
        <v>No</v>
      </c>
      <c r="T2113" s="4" t="str">
        <f>VLOOKUP(A2115,'Medical Examinations'!$A$1:$J$2336,8,FALSE)</f>
        <v>Yes</v>
      </c>
      <c r="U2113" s="4" t="str">
        <f>VLOOKUP(A2113,'Medical Examinations'!$A$1:$J$2336,9,FALSE)</f>
        <v>Obesity</v>
      </c>
      <c r="V2113" s="4" t="str">
        <f>VLOOKUP(A2113,'Medical Examinations'!$A$1:$J$2336,10,FALSE)</f>
        <v>Diabetes</v>
      </c>
      <c r="W2113" s="4"/>
      <c r="X2113" s="4"/>
    </row>
    <row r="2114" spans="1:24" ht="15.75" thickBot="1" x14ac:dyDescent="0.3">
      <c r="A2114" s="4" t="s">
        <v>2150</v>
      </c>
      <c r="B2114" s="5">
        <v>1977</v>
      </c>
      <c r="C2114" s="4" t="s">
        <v>18</v>
      </c>
      <c r="D2114" s="5">
        <v>29</v>
      </c>
      <c r="E2114" s="5" t="str">
        <f>CONCATENATE(D2114," ",C2114," ",B2114)</f>
        <v>29 Jun 1977</v>
      </c>
      <c r="F2114" s="4" t="str">
        <f>IF(M2114&lt;=30,"20-30",IF(M2114&lt;=40,"31-40",IF(M2114&lt;=50,"41-50","51+")))</f>
        <v>41-50</v>
      </c>
      <c r="G2114" s="19">
        <v>35069.370000000003</v>
      </c>
      <c r="H2114" s="4" t="s">
        <v>16</v>
      </c>
      <c r="I2114" s="4" t="s">
        <v>16</v>
      </c>
      <c r="J2114" s="4" t="s">
        <v>356</v>
      </c>
      <c r="K2114" s="4"/>
      <c r="L2114" s="4" t="str">
        <f>VLOOKUP(A2114,'Customer Names'!$A$2:$B$2336,2,FALSE)</f>
        <v>Hinrichsen</v>
      </c>
      <c r="M2114" s="4">
        <f>DATEDIF(E2114,$K$2,"y")</f>
        <v>47</v>
      </c>
      <c r="N2114" s="4">
        <f>VLOOKUP(A2114,'Medical Examinations'!$A$2:$B$2336,2,FALSE)</f>
        <v>22.895</v>
      </c>
      <c r="O2114" s="4">
        <f>VLOOKUP(A2114,'Medical Examinations'!$A$1:$J$2336,3,FALSE)</f>
        <v>5.72</v>
      </c>
      <c r="P2114" s="4" t="str">
        <f>VLOOKUP(A2114,'Medical Examinations'!$A$1:$J$2336,4,FALSE)</f>
        <v>No</v>
      </c>
      <c r="Q2114" s="4" t="str">
        <f>VLOOKUP(A2114,'Medical Examinations'!$A$1:$J$2336,5,FALSE)</f>
        <v>No</v>
      </c>
      <c r="R2114" s="4">
        <f>VLOOKUP(A2114,'Medical Examinations'!$A$1:$J$2336,7,FALSE)</f>
        <v>0</v>
      </c>
      <c r="S2114" s="4" t="str">
        <f>VLOOKUP(A2114,'Medical Examinations'!$A$1:$J$2336,6,FALSE)</f>
        <v>No</v>
      </c>
      <c r="T2114" s="4" t="str">
        <f>VLOOKUP(A2116,'Medical Examinations'!$A$1:$J$2336,8,FALSE)</f>
        <v>No</v>
      </c>
      <c r="U2114" s="4" t="str">
        <f>VLOOKUP(A2114,'Medical Examinations'!$A$1:$J$2336,9,FALSE)</f>
        <v>Normal Weight</v>
      </c>
      <c r="V2114" s="4" t="str">
        <f>VLOOKUP(A2114,'Medical Examinations'!$A$1:$J$2336,10,FALSE)</f>
        <v>Prediabetes</v>
      </c>
      <c r="W2114" s="4"/>
      <c r="X2114" s="4"/>
    </row>
    <row r="2115" spans="1:24" ht="15.75" thickBot="1" x14ac:dyDescent="0.3">
      <c r="A2115" s="4" t="s">
        <v>2151</v>
      </c>
      <c r="B2115" s="5">
        <v>1998</v>
      </c>
      <c r="C2115" s="4" t="s">
        <v>30</v>
      </c>
      <c r="D2115" s="5">
        <v>22</v>
      </c>
      <c r="E2115" s="5" t="str">
        <f>CONCATENATE(D2115," ",C2115," ",B2115)</f>
        <v>22 Dec 1998</v>
      </c>
      <c r="F2115" s="4" t="str">
        <f>IF(M2115&lt;=30,"20-30",IF(M2115&lt;=40,"31-40",IF(M2115&lt;=50,"41-50","51+")))</f>
        <v>20-30</v>
      </c>
      <c r="G2115" s="19">
        <v>35147.53</v>
      </c>
      <c r="H2115" s="4" t="s">
        <v>16</v>
      </c>
      <c r="I2115" s="4" t="s">
        <v>16</v>
      </c>
      <c r="J2115" s="4" t="s">
        <v>168</v>
      </c>
      <c r="K2115" s="4"/>
      <c r="L2115" s="4" t="str">
        <f>VLOOKUP(A2115,'Customer Names'!$A$2:$B$2336,2,FALSE)</f>
        <v>Malatesta</v>
      </c>
      <c r="M2115" s="4">
        <f>DATEDIF(E2115,$K$2,"y")</f>
        <v>26</v>
      </c>
      <c r="N2115" s="4">
        <f>VLOOKUP(A2115,'Medical Examinations'!$A$2:$B$2336,2,FALSE)</f>
        <v>28.5</v>
      </c>
      <c r="O2115" s="4">
        <f>VLOOKUP(A2115,'Medical Examinations'!$A$1:$J$2336,3,FALSE)</f>
        <v>5.12</v>
      </c>
      <c r="P2115" s="4" t="str">
        <f>VLOOKUP(A2115,'Medical Examinations'!$A$1:$J$2336,4,FALSE)</f>
        <v>No</v>
      </c>
      <c r="Q2115" s="4" t="str">
        <f>VLOOKUP(A2115,'Medical Examinations'!$A$1:$J$2336,5,FALSE)</f>
        <v>No</v>
      </c>
      <c r="R2115" s="4">
        <f>VLOOKUP(A2115,'Medical Examinations'!$A$1:$J$2336,7,FALSE)</f>
        <v>1</v>
      </c>
      <c r="S2115" s="4" t="str">
        <f>VLOOKUP(A2115,'Medical Examinations'!$A$1:$J$2336,6,FALSE)</f>
        <v>No</v>
      </c>
      <c r="T2115" s="4" t="str">
        <f>VLOOKUP(A2117,'Medical Examinations'!$A$1:$J$2336,8,FALSE)</f>
        <v>Yes</v>
      </c>
      <c r="U2115" s="4" t="str">
        <f>VLOOKUP(A2115,'Medical Examinations'!$A$1:$J$2336,9,FALSE)</f>
        <v>Overweight</v>
      </c>
      <c r="V2115" s="4" t="str">
        <f>VLOOKUP(A2115,'Medical Examinations'!$A$1:$J$2336,10,FALSE)</f>
        <v>Normal</v>
      </c>
      <c r="W2115" s="4"/>
      <c r="X2115" s="4"/>
    </row>
    <row r="2116" spans="1:24" ht="15.75" thickBot="1" x14ac:dyDescent="0.3">
      <c r="A2116" s="4" t="s">
        <v>2152</v>
      </c>
      <c r="B2116" s="5">
        <v>1967</v>
      </c>
      <c r="C2116" s="4" t="s">
        <v>30</v>
      </c>
      <c r="D2116" s="5">
        <v>30</v>
      </c>
      <c r="E2116" s="5" t="str">
        <f>CONCATENATE(D2116," ",C2116," ",B2116)</f>
        <v>30 Dec 1967</v>
      </c>
      <c r="F2116" s="4" t="str">
        <f>IF(M2116&lt;=30,"20-30",IF(M2116&lt;=40,"31-40",IF(M2116&lt;=50,"41-50","51+")))</f>
        <v>51+</v>
      </c>
      <c r="G2116" s="19">
        <v>35160.129999999997</v>
      </c>
      <c r="H2116" s="4" t="s">
        <v>11</v>
      </c>
      <c r="I2116" s="4" t="s">
        <v>11</v>
      </c>
      <c r="J2116" s="4" t="s">
        <v>42</v>
      </c>
      <c r="K2116" s="4"/>
      <c r="L2116" s="4" t="str">
        <f>VLOOKUP(A2116,'Customer Names'!$A$2:$B$2336,2,FALSE)</f>
        <v>Duke</v>
      </c>
      <c r="M2116" s="4">
        <f>DATEDIF(E2116,$K$2,"y")</f>
        <v>57</v>
      </c>
      <c r="N2116" s="4">
        <f>VLOOKUP(A2116,'Medical Examinations'!$A$2:$B$2336,2,FALSE)</f>
        <v>26.8</v>
      </c>
      <c r="O2116" s="4">
        <f>VLOOKUP(A2116,'Medical Examinations'!$A$1:$J$2336,3,FALSE)</f>
        <v>10.93</v>
      </c>
      <c r="P2116" s="4" t="str">
        <f>VLOOKUP(A2116,'Medical Examinations'!$A$1:$J$2336,4,FALSE)</f>
        <v>Yes</v>
      </c>
      <c r="Q2116" s="4" t="str">
        <f>VLOOKUP(A2116,'Medical Examinations'!$A$1:$J$2336,5,FALSE)</f>
        <v>No</v>
      </c>
      <c r="R2116" s="4">
        <f>VLOOKUP(A2116,'Medical Examinations'!$A$1:$J$2336,7,FALSE)</f>
        <v>0</v>
      </c>
      <c r="S2116" s="4" t="str">
        <f>VLOOKUP(A2116,'Medical Examinations'!$A$1:$J$2336,6,FALSE)</f>
        <v>No</v>
      </c>
      <c r="T2116" s="4" t="str">
        <f>VLOOKUP(A2118,'Medical Examinations'!$A$1:$J$2336,8,FALSE)</f>
        <v>Yes</v>
      </c>
      <c r="U2116" s="4" t="str">
        <f>VLOOKUP(A2116,'Medical Examinations'!$A$1:$J$2336,9,FALSE)</f>
        <v>Overweight</v>
      </c>
      <c r="V2116" s="4" t="str">
        <f>VLOOKUP(A2116,'Medical Examinations'!$A$1:$J$2336,10,FALSE)</f>
        <v>Diabetes</v>
      </c>
      <c r="W2116" s="4"/>
      <c r="X2116" s="4"/>
    </row>
    <row r="2117" spans="1:24" ht="15.75" thickBot="1" x14ac:dyDescent="0.3">
      <c r="A2117" s="4" t="s">
        <v>2153</v>
      </c>
      <c r="B2117" s="5">
        <v>1997</v>
      </c>
      <c r="C2117" s="4" t="s">
        <v>10</v>
      </c>
      <c r="D2117" s="5">
        <v>9</v>
      </c>
      <c r="E2117" s="5" t="str">
        <f>CONCATENATE(D2117," ",C2117," ",B2117)</f>
        <v>9 Jul 1997</v>
      </c>
      <c r="F2117" s="4" t="str">
        <f>IF(M2117&lt;=30,"20-30",IF(M2117&lt;=40,"31-40",IF(M2117&lt;=50,"41-50","51+")))</f>
        <v>20-30</v>
      </c>
      <c r="G2117" s="19">
        <v>35302.089999999997</v>
      </c>
      <c r="H2117" s="4" t="s">
        <v>16</v>
      </c>
      <c r="I2117" s="4" t="s">
        <v>11</v>
      </c>
      <c r="J2117" s="4" t="s">
        <v>42</v>
      </c>
      <c r="K2117" s="4"/>
      <c r="L2117" s="4" t="str">
        <f>VLOOKUP(A2117,'Customer Names'!$A$2:$B$2336,2,FALSE)</f>
        <v>Meyer</v>
      </c>
      <c r="M2117" s="4">
        <f>DATEDIF(E2117,$K$2,"y")</f>
        <v>27</v>
      </c>
      <c r="N2117" s="4">
        <f>VLOOKUP(A2117,'Medical Examinations'!$A$2:$B$2336,2,FALSE)</f>
        <v>53.25</v>
      </c>
      <c r="O2117" s="4">
        <f>VLOOKUP(A2117,'Medical Examinations'!$A$1:$J$2336,3,FALSE)</f>
        <v>6.11</v>
      </c>
      <c r="P2117" s="4" t="str">
        <f>VLOOKUP(A2117,'Medical Examinations'!$A$1:$J$2336,4,FALSE)</f>
        <v>Yes</v>
      </c>
      <c r="Q2117" s="4" t="str">
        <f>VLOOKUP(A2117,'Medical Examinations'!$A$1:$J$2336,5,FALSE)</f>
        <v>No</v>
      </c>
      <c r="R2117" s="4">
        <f>VLOOKUP(A2117,'Medical Examinations'!$A$1:$J$2336,7,FALSE)</f>
        <v>1</v>
      </c>
      <c r="S2117" s="4" t="str">
        <f>VLOOKUP(A2117,'Medical Examinations'!$A$1:$J$2336,6,FALSE)</f>
        <v>Yes</v>
      </c>
      <c r="T2117" s="4" t="str">
        <f>VLOOKUP(A2119,'Medical Examinations'!$A$1:$J$2336,8,FALSE)</f>
        <v>Yes</v>
      </c>
      <c r="U2117" s="4" t="str">
        <f>VLOOKUP(A2117,'Medical Examinations'!$A$1:$J$2336,9,FALSE)</f>
        <v>Obesity</v>
      </c>
      <c r="V2117" s="4" t="str">
        <f>VLOOKUP(A2117,'Medical Examinations'!$A$1:$J$2336,10,FALSE)</f>
        <v>Prediabetes</v>
      </c>
      <c r="W2117" s="4"/>
      <c r="X2117" s="4"/>
    </row>
    <row r="2118" spans="1:24" ht="15.75" thickBot="1" x14ac:dyDescent="0.3">
      <c r="A2118" s="4" t="s">
        <v>2154</v>
      </c>
      <c r="B2118" s="5">
        <v>1988</v>
      </c>
      <c r="C2118" s="4" t="s">
        <v>20</v>
      </c>
      <c r="D2118" s="5">
        <v>19</v>
      </c>
      <c r="E2118" s="5" t="str">
        <f>CONCATENATE(D2118," ",C2118," ",B2118)</f>
        <v>19 Sep 1988</v>
      </c>
      <c r="F2118" s="4" t="str">
        <f>IF(M2118&lt;=30,"20-30",IF(M2118&lt;=40,"31-40",IF(M2118&lt;=50,"41-50","51+")))</f>
        <v>31-40</v>
      </c>
      <c r="G2118" s="19">
        <v>35315.96</v>
      </c>
      <c r="H2118" s="4" t="s">
        <v>11</v>
      </c>
      <c r="I2118" s="4" t="s">
        <v>16</v>
      </c>
      <c r="J2118" s="4" t="s">
        <v>42</v>
      </c>
      <c r="K2118" s="4"/>
      <c r="L2118" s="4" t="str">
        <f>VLOOKUP(A2118,'Customer Names'!$A$2:$B$2336,2,FALSE)</f>
        <v>Hamilton</v>
      </c>
      <c r="M2118" s="4">
        <f>DATEDIF(E2118,$K$2,"y")</f>
        <v>36</v>
      </c>
      <c r="N2118" s="4">
        <f>VLOOKUP(A2118,'Medical Examinations'!$A$2:$B$2336,2,FALSE)</f>
        <v>42.27</v>
      </c>
      <c r="O2118" s="4">
        <f>VLOOKUP(A2118,'Medical Examinations'!$A$1:$J$2336,3,FALSE)</f>
        <v>6.05</v>
      </c>
      <c r="P2118" s="4" t="str">
        <f>VLOOKUP(A2118,'Medical Examinations'!$A$1:$J$2336,4,FALSE)</f>
        <v>Yes</v>
      </c>
      <c r="Q2118" s="4" t="str">
        <f>VLOOKUP(A2118,'Medical Examinations'!$A$1:$J$2336,5,FALSE)</f>
        <v>No</v>
      </c>
      <c r="R2118" s="4">
        <f>VLOOKUP(A2118,'Medical Examinations'!$A$1:$J$2336,7,FALSE)</f>
        <v>1</v>
      </c>
      <c r="S2118" s="4" t="str">
        <f>VLOOKUP(A2118,'Medical Examinations'!$A$1:$J$2336,6,FALSE)</f>
        <v>No</v>
      </c>
      <c r="T2118" s="4" t="str">
        <f>VLOOKUP(A2120,'Medical Examinations'!$A$1:$J$2336,8,FALSE)</f>
        <v>Yes</v>
      </c>
      <c r="U2118" s="4" t="str">
        <f>VLOOKUP(A2118,'Medical Examinations'!$A$1:$J$2336,9,FALSE)</f>
        <v>Obesity</v>
      </c>
      <c r="V2118" s="4" t="str">
        <f>VLOOKUP(A2118,'Medical Examinations'!$A$1:$J$2336,10,FALSE)</f>
        <v>Prediabetes</v>
      </c>
      <c r="W2118" s="4"/>
      <c r="X2118" s="4"/>
    </row>
    <row r="2119" spans="1:24" ht="15.75" thickBot="1" x14ac:dyDescent="0.3">
      <c r="A2119" s="4" t="s">
        <v>2155</v>
      </c>
      <c r="B2119" s="5">
        <v>1971</v>
      </c>
      <c r="C2119" s="4" t="s">
        <v>20</v>
      </c>
      <c r="D2119" s="5">
        <v>22</v>
      </c>
      <c r="E2119" s="5" t="str">
        <f>CONCATENATE(D2119," ",C2119," ",B2119)</f>
        <v>22 Sep 1971</v>
      </c>
      <c r="F2119" s="4" t="str">
        <f>IF(M2119&lt;=30,"20-30",IF(M2119&lt;=40,"31-40",IF(M2119&lt;=50,"41-50","51+")))</f>
        <v>51+</v>
      </c>
      <c r="G2119" s="19">
        <v>35345.730000000003</v>
      </c>
      <c r="H2119" s="4" t="s">
        <v>11</v>
      </c>
      <c r="I2119" s="4" t="s">
        <v>12</v>
      </c>
      <c r="J2119" s="4" t="s">
        <v>42</v>
      </c>
      <c r="K2119" s="4"/>
      <c r="L2119" s="4" t="str">
        <f>VLOOKUP(A2119,'Customer Names'!$A$2:$B$2336,2,FALSE)</f>
        <v>Cordaro</v>
      </c>
      <c r="M2119" s="4">
        <f>DATEDIF(E2119,$K$2,"y")</f>
        <v>53</v>
      </c>
      <c r="N2119" s="4">
        <f>VLOOKUP(A2119,'Medical Examinations'!$A$2:$B$2336,2,FALSE)</f>
        <v>33.69</v>
      </c>
      <c r="O2119" s="4">
        <f>VLOOKUP(A2119,'Medical Examinations'!$A$1:$J$2336,3,FALSE)</f>
        <v>9.68</v>
      </c>
      <c r="P2119" s="4" t="str">
        <f>VLOOKUP(A2119,'Medical Examinations'!$A$1:$J$2336,4,FALSE)</f>
        <v>No</v>
      </c>
      <c r="Q2119" s="4" t="str">
        <f>VLOOKUP(A2119,'Medical Examinations'!$A$1:$J$2336,5,FALSE)</f>
        <v>No</v>
      </c>
      <c r="R2119" s="4">
        <f>VLOOKUP(A2119,'Medical Examinations'!$A$1:$J$2336,7,FALSE)</f>
        <v>0</v>
      </c>
      <c r="S2119" s="4" t="str">
        <f>VLOOKUP(A2119,'Medical Examinations'!$A$1:$J$2336,6,FALSE)</f>
        <v>No</v>
      </c>
      <c r="T2119" s="4" t="str">
        <f>VLOOKUP(A2121,'Medical Examinations'!$A$1:$J$2336,8,FALSE)</f>
        <v>Yes</v>
      </c>
      <c r="U2119" s="4" t="str">
        <f>VLOOKUP(A2119,'Medical Examinations'!$A$1:$J$2336,9,FALSE)</f>
        <v>Obesity</v>
      </c>
      <c r="V2119" s="4" t="str">
        <f>VLOOKUP(A2119,'Medical Examinations'!$A$1:$J$2336,10,FALSE)</f>
        <v>Diabetes</v>
      </c>
      <c r="W2119" s="4"/>
      <c r="X2119" s="4"/>
    </row>
    <row r="2120" spans="1:24" ht="15.75" thickBot="1" x14ac:dyDescent="0.3">
      <c r="A2120" s="4" t="s">
        <v>2156</v>
      </c>
      <c r="B2120" s="5">
        <v>1988</v>
      </c>
      <c r="C2120" s="4" t="s">
        <v>15</v>
      </c>
      <c r="D2120" s="5">
        <v>20</v>
      </c>
      <c r="E2120" s="5" t="str">
        <f>CONCATENATE(D2120," ",C2120," ",B2120)</f>
        <v>20 Nov 1988</v>
      </c>
      <c r="F2120" s="4" t="str">
        <f>IF(M2120&lt;=30,"20-30",IF(M2120&lt;=40,"31-40",IF(M2120&lt;=50,"41-50","51+")))</f>
        <v>31-40</v>
      </c>
      <c r="G2120" s="19">
        <v>35491.64</v>
      </c>
      <c r="H2120" s="4" t="s">
        <v>16</v>
      </c>
      <c r="I2120" s="4" t="s">
        <v>11</v>
      </c>
      <c r="J2120" s="4" t="s">
        <v>42</v>
      </c>
      <c r="K2120" s="4"/>
      <c r="L2120" s="4" t="str">
        <f>VLOOKUP(A2120,'Customer Names'!$A$2:$B$2336,2,FALSE)</f>
        <v>White</v>
      </c>
      <c r="M2120" s="4">
        <f>DATEDIF(E2120,$K$2,"y")</f>
        <v>36</v>
      </c>
      <c r="N2120" s="4">
        <f>VLOOKUP(A2120,'Medical Examinations'!$A$2:$B$2336,2,FALSE)</f>
        <v>30.8</v>
      </c>
      <c r="O2120" s="4">
        <f>VLOOKUP(A2120,'Medical Examinations'!$A$1:$J$2336,3,FALSE)</f>
        <v>5.23</v>
      </c>
      <c r="P2120" s="4" t="str">
        <f>VLOOKUP(A2120,'Medical Examinations'!$A$1:$J$2336,4,FALSE)</f>
        <v>Yes</v>
      </c>
      <c r="Q2120" s="4" t="str">
        <f>VLOOKUP(A2120,'Medical Examinations'!$A$1:$J$2336,5,FALSE)</f>
        <v>No</v>
      </c>
      <c r="R2120" s="4">
        <f>VLOOKUP(A2120,'Medical Examinations'!$A$1:$J$2336,7,FALSE)</f>
        <v>1</v>
      </c>
      <c r="S2120" s="4" t="str">
        <f>VLOOKUP(A2120,'Medical Examinations'!$A$1:$J$2336,6,FALSE)</f>
        <v>No</v>
      </c>
      <c r="T2120" s="4" t="str">
        <f>VLOOKUP(A2122,'Medical Examinations'!$A$1:$J$2336,8,FALSE)</f>
        <v>Yes</v>
      </c>
      <c r="U2120" s="4" t="str">
        <f>VLOOKUP(A2120,'Medical Examinations'!$A$1:$J$2336,9,FALSE)</f>
        <v>Obesity</v>
      </c>
      <c r="V2120" s="4" t="str">
        <f>VLOOKUP(A2120,'Medical Examinations'!$A$1:$J$2336,10,FALSE)</f>
        <v>Normal</v>
      </c>
      <c r="W2120" s="4"/>
      <c r="X2120" s="4"/>
    </row>
    <row r="2121" spans="1:24" ht="15.75" thickBot="1" x14ac:dyDescent="0.3">
      <c r="A2121" s="4" t="s">
        <v>2157</v>
      </c>
      <c r="B2121" s="5">
        <v>1973</v>
      </c>
      <c r="C2121" s="4" t="s">
        <v>30</v>
      </c>
      <c r="D2121" s="5">
        <v>16</v>
      </c>
      <c r="E2121" s="5" t="str">
        <f>CONCATENATE(D2121," ",C2121," ",B2121)</f>
        <v>16 Dec 1973</v>
      </c>
      <c r="F2121" s="4" t="str">
        <f>IF(M2121&lt;=30,"20-30",IF(M2121&lt;=40,"31-40",IF(M2121&lt;=50,"41-50","51+")))</f>
        <v>51+</v>
      </c>
      <c r="G2121" s="19">
        <v>35517.19</v>
      </c>
      <c r="H2121" s="4" t="s">
        <v>11</v>
      </c>
      <c r="I2121" s="4" t="s">
        <v>11</v>
      </c>
      <c r="J2121" s="4" t="s">
        <v>42</v>
      </c>
      <c r="K2121" s="4"/>
      <c r="L2121" s="4" t="str">
        <f>VLOOKUP(A2121,'Customer Names'!$A$2:$B$2336,2,FALSE)</f>
        <v>Warriner</v>
      </c>
      <c r="M2121" s="4">
        <f>DATEDIF(E2121,$K$2,"y")</f>
        <v>51</v>
      </c>
      <c r="N2121" s="4">
        <f>VLOOKUP(A2121,'Medical Examinations'!$A$2:$B$2336,2,FALSE)</f>
        <v>35.71</v>
      </c>
      <c r="O2121" s="4">
        <f>VLOOKUP(A2121,'Medical Examinations'!$A$1:$J$2336,3,FALSE)</f>
        <v>6.84</v>
      </c>
      <c r="P2121" s="4" t="str">
        <f>VLOOKUP(A2121,'Medical Examinations'!$A$1:$J$2336,4,FALSE)</f>
        <v>No</v>
      </c>
      <c r="Q2121" s="4" t="str">
        <f>VLOOKUP(A2121,'Medical Examinations'!$A$1:$J$2336,5,FALSE)</f>
        <v>No</v>
      </c>
      <c r="R2121" s="4">
        <f>VLOOKUP(A2121,'Medical Examinations'!$A$1:$J$2336,7,FALSE)</f>
        <v>2</v>
      </c>
      <c r="S2121" s="4" t="str">
        <f>VLOOKUP(A2121,'Medical Examinations'!$A$1:$J$2336,6,FALSE)</f>
        <v>No</v>
      </c>
      <c r="T2121" s="4" t="str">
        <f>VLOOKUP(A2123,'Medical Examinations'!$A$1:$J$2336,8,FALSE)</f>
        <v>Yes</v>
      </c>
      <c r="U2121" s="4" t="str">
        <f>VLOOKUP(A2121,'Medical Examinations'!$A$1:$J$2336,9,FALSE)</f>
        <v>Obesity</v>
      </c>
      <c r="V2121" s="4" t="str">
        <f>VLOOKUP(A2121,'Medical Examinations'!$A$1:$J$2336,10,FALSE)</f>
        <v>Diabetes</v>
      </c>
      <c r="W2121" s="4"/>
      <c r="X2121" s="4"/>
    </row>
    <row r="2122" spans="1:24" ht="15.75" thickBot="1" x14ac:dyDescent="0.3">
      <c r="A2122" s="4" t="s">
        <v>2158</v>
      </c>
      <c r="B2122" s="5">
        <v>1992</v>
      </c>
      <c r="C2122" s="4" t="s">
        <v>20</v>
      </c>
      <c r="D2122" s="5">
        <v>13</v>
      </c>
      <c r="E2122" s="5" t="str">
        <f>CONCATENATE(D2122," ",C2122," ",B2122)</f>
        <v>13 Sep 1992</v>
      </c>
      <c r="F2122" s="4" t="str">
        <f>IF(M2122&lt;=30,"20-30",IF(M2122&lt;=40,"31-40",IF(M2122&lt;=50,"41-50","51+")))</f>
        <v>31-40</v>
      </c>
      <c r="G2122" s="19">
        <v>35547.47</v>
      </c>
      <c r="H2122" s="4" t="s">
        <v>11</v>
      </c>
      <c r="I2122" s="4" t="s">
        <v>12</v>
      </c>
      <c r="J2122" s="4" t="s">
        <v>42</v>
      </c>
      <c r="K2122" s="4"/>
      <c r="L2122" s="4" t="str">
        <f>VLOOKUP(A2122,'Customer Names'!$A$2:$B$2336,2,FALSE)</f>
        <v>Armstrong</v>
      </c>
      <c r="M2122" s="4">
        <f>DATEDIF(E2122,$K$2,"y")</f>
        <v>32</v>
      </c>
      <c r="N2122" s="4">
        <f>VLOOKUP(A2122,'Medical Examinations'!$A$2:$B$2336,2,FALSE)</f>
        <v>49.8</v>
      </c>
      <c r="O2122" s="4">
        <f>VLOOKUP(A2122,'Medical Examinations'!$A$1:$J$2336,3,FALSE)</f>
        <v>4.24</v>
      </c>
      <c r="P2122" s="4" t="str">
        <f>VLOOKUP(A2122,'Medical Examinations'!$A$1:$J$2336,4,FALSE)</f>
        <v>No</v>
      </c>
      <c r="Q2122" s="4" t="str">
        <f>VLOOKUP(A2122,'Medical Examinations'!$A$1:$J$2336,5,FALSE)</f>
        <v>No</v>
      </c>
      <c r="R2122" s="4">
        <f>VLOOKUP(A2122,'Medical Examinations'!$A$1:$J$2336,7,FALSE)</f>
        <v>1</v>
      </c>
      <c r="S2122" s="4" t="str">
        <f>VLOOKUP(A2122,'Medical Examinations'!$A$1:$J$2336,6,FALSE)</f>
        <v>No</v>
      </c>
      <c r="T2122" s="4" t="str">
        <f>VLOOKUP(A2124,'Medical Examinations'!$A$1:$J$2336,8,FALSE)</f>
        <v>Yes</v>
      </c>
      <c r="U2122" s="4" t="str">
        <f>VLOOKUP(A2122,'Medical Examinations'!$A$1:$J$2336,9,FALSE)</f>
        <v>Obesity</v>
      </c>
      <c r="V2122" s="4" t="str">
        <f>VLOOKUP(A2122,'Medical Examinations'!$A$1:$J$2336,10,FALSE)</f>
        <v>Normal</v>
      </c>
      <c r="W2122" s="4"/>
      <c r="X2122" s="4"/>
    </row>
    <row r="2123" spans="1:24" ht="15.75" thickBot="1" x14ac:dyDescent="0.3">
      <c r="A2123" s="4" t="s">
        <v>2159</v>
      </c>
      <c r="B2123" s="5">
        <v>1973</v>
      </c>
      <c r="C2123" s="4" t="s">
        <v>36</v>
      </c>
      <c r="D2123" s="5">
        <v>27</v>
      </c>
      <c r="E2123" s="5" t="str">
        <f>CONCATENATE(D2123," ",C2123," ",B2123)</f>
        <v>27 Oct 1973</v>
      </c>
      <c r="F2123" s="4" t="str">
        <f>IF(M2123&lt;=30,"20-30",IF(M2123&lt;=40,"31-40",IF(M2123&lt;=50,"41-50","51+")))</f>
        <v>51+</v>
      </c>
      <c r="G2123" s="19">
        <v>35547.72</v>
      </c>
      <c r="H2123" s="4" t="s">
        <v>16</v>
      </c>
      <c r="I2123" s="4" t="s">
        <v>16</v>
      </c>
      <c r="J2123" s="4" t="s">
        <v>42</v>
      </c>
      <c r="K2123" s="4"/>
      <c r="L2123" s="4" t="str">
        <f>VLOOKUP(A2123,'Customer Names'!$A$2:$B$2336,2,FALSE)</f>
        <v>Shearer</v>
      </c>
      <c r="M2123" s="4">
        <f>DATEDIF(E2123,$K$2,"y")</f>
        <v>51</v>
      </c>
      <c r="N2123" s="4">
        <f>VLOOKUP(A2123,'Medical Examinations'!$A$2:$B$2336,2,FALSE)</f>
        <v>35.799999999999997</v>
      </c>
      <c r="O2123" s="4">
        <f>VLOOKUP(A2123,'Medical Examinations'!$A$1:$J$2336,3,FALSE)</f>
        <v>7.32</v>
      </c>
      <c r="P2123" s="4" t="str">
        <f>VLOOKUP(A2123,'Medical Examinations'!$A$1:$J$2336,4,FALSE)</f>
        <v>No</v>
      </c>
      <c r="Q2123" s="4" t="str">
        <f>VLOOKUP(A2123,'Medical Examinations'!$A$1:$J$2336,5,FALSE)</f>
        <v>No</v>
      </c>
      <c r="R2123" s="4">
        <f>VLOOKUP(A2123,'Medical Examinations'!$A$1:$J$2336,7,FALSE)</f>
        <v>2</v>
      </c>
      <c r="S2123" s="4" t="str">
        <f>VLOOKUP(A2123,'Medical Examinations'!$A$1:$J$2336,6,FALSE)</f>
        <v>No</v>
      </c>
      <c r="T2123" s="4" t="str">
        <f>VLOOKUP(A2125,'Medical Examinations'!$A$1:$J$2336,8,FALSE)</f>
        <v>Yes</v>
      </c>
      <c r="U2123" s="4" t="str">
        <f>VLOOKUP(A2123,'Medical Examinations'!$A$1:$J$2336,9,FALSE)</f>
        <v>Obesity</v>
      </c>
      <c r="V2123" s="4" t="str">
        <f>VLOOKUP(A2123,'Medical Examinations'!$A$1:$J$2336,10,FALSE)</f>
        <v>Diabetes</v>
      </c>
      <c r="W2123" s="4"/>
      <c r="X2123" s="4"/>
    </row>
    <row r="2124" spans="1:24" ht="15.75" thickBot="1" x14ac:dyDescent="0.3">
      <c r="A2124" s="4" t="s">
        <v>2160</v>
      </c>
      <c r="B2124" s="5">
        <v>1964</v>
      </c>
      <c r="C2124" s="4" t="s">
        <v>34</v>
      </c>
      <c r="D2124" s="5">
        <v>29</v>
      </c>
      <c r="E2124" s="5" t="str">
        <f>CONCATENATE(D2124," ",C2124," ",B2124)</f>
        <v>29 Aug 1964</v>
      </c>
      <c r="F2124" s="4" t="str">
        <f>IF(M2124&lt;=30,"20-30",IF(M2124&lt;=40,"31-40",IF(M2124&lt;=50,"41-50","51+")))</f>
        <v>51+</v>
      </c>
      <c r="G2124" s="19">
        <v>35573.26</v>
      </c>
      <c r="H2124" s="4" t="s">
        <v>11</v>
      </c>
      <c r="I2124" s="4" t="s">
        <v>16</v>
      </c>
      <c r="J2124" s="4" t="s">
        <v>42</v>
      </c>
      <c r="K2124" s="4"/>
      <c r="L2124" s="4" t="str">
        <f>VLOOKUP(A2124,'Customer Names'!$A$2:$B$2336,2,FALSE)</f>
        <v>Littlefield</v>
      </c>
      <c r="M2124" s="4">
        <f>DATEDIF(E2124,$K$2,"y")</f>
        <v>60</v>
      </c>
      <c r="N2124" s="4">
        <f>VLOOKUP(A2124,'Medical Examinations'!$A$2:$B$2336,2,FALSE)</f>
        <v>29.06</v>
      </c>
      <c r="O2124" s="4">
        <f>VLOOKUP(A2124,'Medical Examinations'!$A$1:$J$2336,3,FALSE)</f>
        <v>6.25</v>
      </c>
      <c r="P2124" s="4" t="str">
        <f>VLOOKUP(A2124,'Medical Examinations'!$A$1:$J$2336,4,FALSE)</f>
        <v>Yes</v>
      </c>
      <c r="Q2124" s="4" t="str">
        <f>VLOOKUP(A2124,'Medical Examinations'!$A$1:$J$2336,5,FALSE)</f>
        <v>No</v>
      </c>
      <c r="R2124" s="4">
        <f>VLOOKUP(A2124,'Medical Examinations'!$A$1:$J$2336,7,FALSE)</f>
        <v>1</v>
      </c>
      <c r="S2124" s="4" t="str">
        <f>VLOOKUP(A2124,'Medical Examinations'!$A$1:$J$2336,6,FALSE)</f>
        <v>No</v>
      </c>
      <c r="T2124" s="4" t="str">
        <f>VLOOKUP(A2126,'Medical Examinations'!$A$1:$J$2336,8,FALSE)</f>
        <v>Yes</v>
      </c>
      <c r="U2124" s="4" t="str">
        <f>VLOOKUP(A2124,'Medical Examinations'!$A$1:$J$2336,9,FALSE)</f>
        <v>Overweight</v>
      </c>
      <c r="V2124" s="4" t="str">
        <f>VLOOKUP(A2124,'Medical Examinations'!$A$1:$J$2336,10,FALSE)</f>
        <v>Prediabetes</v>
      </c>
      <c r="W2124" s="4"/>
      <c r="X2124" s="4"/>
    </row>
    <row r="2125" spans="1:24" ht="15.75" thickBot="1" x14ac:dyDescent="0.3">
      <c r="A2125" s="4" t="s">
        <v>2161</v>
      </c>
      <c r="B2125" s="5">
        <v>1971</v>
      </c>
      <c r="C2125" s="4" t="s">
        <v>34</v>
      </c>
      <c r="D2125" s="5">
        <v>10</v>
      </c>
      <c r="E2125" s="5" t="str">
        <f>CONCATENATE(D2125," ",C2125," ",B2125)</f>
        <v>10 Aug 1971</v>
      </c>
      <c r="F2125" s="4" t="str">
        <f>IF(M2125&lt;=30,"20-30",IF(M2125&lt;=40,"31-40",IF(M2125&lt;=50,"41-50","51+")))</f>
        <v>51+</v>
      </c>
      <c r="G2125" s="19">
        <v>35583.17</v>
      </c>
      <c r="H2125" s="4" t="s">
        <v>16</v>
      </c>
      <c r="I2125" s="4" t="s">
        <v>12</v>
      </c>
      <c r="J2125" s="4" t="s">
        <v>42</v>
      </c>
      <c r="K2125" s="4"/>
      <c r="L2125" s="4" t="str">
        <f>VLOOKUP(A2125,'Customer Names'!$A$2:$B$2336,2,FALSE)</f>
        <v>Gavin</v>
      </c>
      <c r="M2125" s="4">
        <f>DATEDIF(E2125,$K$2,"y")</f>
        <v>53</v>
      </c>
      <c r="N2125" s="4">
        <f>VLOOKUP(A2125,'Medical Examinations'!$A$2:$B$2336,2,FALSE)</f>
        <v>34.39</v>
      </c>
      <c r="O2125" s="4">
        <f>VLOOKUP(A2125,'Medical Examinations'!$A$1:$J$2336,3,FALSE)</f>
        <v>8.7200000000000006</v>
      </c>
      <c r="P2125" s="4" t="str">
        <f>VLOOKUP(A2125,'Medical Examinations'!$A$1:$J$2336,4,FALSE)</f>
        <v>No</v>
      </c>
      <c r="Q2125" s="4" t="str">
        <f>VLOOKUP(A2125,'Medical Examinations'!$A$1:$J$2336,5,FALSE)</f>
        <v>No</v>
      </c>
      <c r="R2125" s="4">
        <f>VLOOKUP(A2125,'Medical Examinations'!$A$1:$J$2336,7,FALSE)</f>
        <v>0</v>
      </c>
      <c r="S2125" s="4" t="str">
        <f>VLOOKUP(A2125,'Medical Examinations'!$A$1:$J$2336,6,FALSE)</f>
        <v>No</v>
      </c>
      <c r="T2125" s="4" t="str">
        <f>VLOOKUP(A2127,'Medical Examinations'!$A$1:$J$2336,8,FALSE)</f>
        <v>Yes</v>
      </c>
      <c r="U2125" s="4" t="str">
        <f>VLOOKUP(A2125,'Medical Examinations'!$A$1:$J$2336,9,FALSE)</f>
        <v>Obesity</v>
      </c>
      <c r="V2125" s="4" t="str">
        <f>VLOOKUP(A2125,'Medical Examinations'!$A$1:$J$2336,10,FALSE)</f>
        <v>Diabetes</v>
      </c>
      <c r="W2125" s="4"/>
      <c r="X2125" s="4"/>
    </row>
    <row r="2126" spans="1:24" ht="15.75" thickBot="1" x14ac:dyDescent="0.3">
      <c r="A2126" s="4" t="s">
        <v>2162</v>
      </c>
      <c r="B2126" s="5">
        <v>2000</v>
      </c>
      <c r="C2126" s="4" t="s">
        <v>15</v>
      </c>
      <c r="D2126" s="5">
        <v>19</v>
      </c>
      <c r="E2126" s="5" t="str">
        <f>CONCATENATE(D2126," ",C2126," ",B2126)</f>
        <v>19 Nov 2000</v>
      </c>
      <c r="F2126" s="4" t="str">
        <f>IF(M2126&lt;=30,"20-30",IF(M2126&lt;=40,"31-40",IF(M2126&lt;=50,"41-50","51+")))</f>
        <v>20-30</v>
      </c>
      <c r="G2126" s="19">
        <v>35585.58</v>
      </c>
      <c r="H2126" s="4" t="s">
        <v>11</v>
      </c>
      <c r="I2126" s="4" t="s">
        <v>12</v>
      </c>
      <c r="J2126" s="4" t="s">
        <v>42</v>
      </c>
      <c r="K2126" s="4"/>
      <c r="L2126" s="4" t="str">
        <f>VLOOKUP(A2126,'Customer Names'!$A$2:$B$2336,2,FALSE)</f>
        <v>Zyryanov</v>
      </c>
      <c r="M2126" s="4">
        <f>DATEDIF(E2126,$K$2,"y")</f>
        <v>24</v>
      </c>
      <c r="N2126" s="4">
        <f>VLOOKUP(A2126,'Medical Examinations'!$A$2:$B$2336,2,FALSE)</f>
        <v>35.6</v>
      </c>
      <c r="O2126" s="4">
        <f>VLOOKUP(A2126,'Medical Examinations'!$A$1:$J$2336,3,FALSE)</f>
        <v>4.0199999999999996</v>
      </c>
      <c r="P2126" s="4" t="str">
        <f>VLOOKUP(A2126,'Medical Examinations'!$A$1:$J$2336,4,FALSE)</f>
        <v>Yes</v>
      </c>
      <c r="Q2126" s="4" t="str">
        <f>VLOOKUP(A2126,'Medical Examinations'!$A$1:$J$2336,5,FALSE)</f>
        <v>Yes</v>
      </c>
      <c r="R2126" s="4">
        <f>VLOOKUP(A2126,'Medical Examinations'!$A$1:$J$2336,7,FALSE)</f>
        <v>2</v>
      </c>
      <c r="S2126" s="4" t="str">
        <f>VLOOKUP(A2126,'Medical Examinations'!$A$1:$J$2336,6,FALSE)</f>
        <v>No</v>
      </c>
      <c r="T2126" s="4" t="str">
        <f>VLOOKUP(A2128,'Medical Examinations'!$A$1:$J$2336,8,FALSE)</f>
        <v>Yes</v>
      </c>
      <c r="U2126" s="4" t="str">
        <f>VLOOKUP(A2126,'Medical Examinations'!$A$1:$J$2336,9,FALSE)</f>
        <v>Obesity</v>
      </c>
      <c r="V2126" s="4" t="str">
        <f>VLOOKUP(A2126,'Medical Examinations'!$A$1:$J$2336,10,FALSE)</f>
        <v>Normal</v>
      </c>
      <c r="W2126" s="4"/>
      <c r="X2126" s="4"/>
    </row>
    <row r="2127" spans="1:24" ht="15.75" thickBot="1" x14ac:dyDescent="0.3">
      <c r="A2127" s="4" t="s">
        <v>2163</v>
      </c>
      <c r="B2127" s="5">
        <v>2000</v>
      </c>
      <c r="C2127" s="4" t="s">
        <v>30</v>
      </c>
      <c r="D2127" s="5">
        <v>17</v>
      </c>
      <c r="E2127" s="5" t="str">
        <f>CONCATENATE(D2127," ",C2127," ",B2127)</f>
        <v>17 Dec 2000</v>
      </c>
      <c r="F2127" s="4" t="str">
        <f>IF(M2127&lt;=30,"20-30",IF(M2127&lt;=40,"31-40",IF(M2127&lt;=50,"41-50","51+")))</f>
        <v>20-30</v>
      </c>
      <c r="G2127" s="19">
        <v>35595.589999999997</v>
      </c>
      <c r="H2127" s="4" t="s">
        <v>11</v>
      </c>
      <c r="I2127" s="4" t="s">
        <v>12</v>
      </c>
      <c r="J2127" s="4" t="s">
        <v>13</v>
      </c>
      <c r="K2127" s="4"/>
      <c r="L2127" s="4" t="str">
        <f>VLOOKUP(A2127,'Customer Names'!$A$2:$B$2336,2,FALSE)</f>
        <v>Looney</v>
      </c>
      <c r="M2127" s="4">
        <f>DATEDIF(E2127,$K$2,"y")</f>
        <v>24</v>
      </c>
      <c r="N2127" s="4">
        <f>VLOOKUP(A2127,'Medical Examinations'!$A$2:$B$2336,2,FALSE)</f>
        <v>31.02</v>
      </c>
      <c r="O2127" s="4">
        <f>VLOOKUP(A2127,'Medical Examinations'!$A$1:$J$2336,3,FALSE)</f>
        <v>4.5599999999999996</v>
      </c>
      <c r="P2127" s="4" t="str">
        <f>VLOOKUP(A2127,'Medical Examinations'!$A$1:$J$2336,4,FALSE)</f>
        <v>No</v>
      </c>
      <c r="Q2127" s="4" t="str">
        <f>VLOOKUP(A2127,'Medical Examinations'!$A$1:$J$2336,5,FALSE)</f>
        <v>Yes</v>
      </c>
      <c r="R2127" s="4">
        <f>VLOOKUP(A2127,'Medical Examinations'!$A$1:$J$2336,7,FALSE)</f>
        <v>1</v>
      </c>
      <c r="S2127" s="4" t="str">
        <f>VLOOKUP(A2127,'Medical Examinations'!$A$1:$J$2336,6,FALSE)</f>
        <v>No</v>
      </c>
      <c r="T2127" s="4" t="str">
        <f>VLOOKUP(A2129,'Medical Examinations'!$A$1:$J$2336,8,FALSE)</f>
        <v>Yes</v>
      </c>
      <c r="U2127" s="4" t="str">
        <f>VLOOKUP(A2127,'Medical Examinations'!$A$1:$J$2336,9,FALSE)</f>
        <v>Obesity</v>
      </c>
      <c r="V2127" s="4" t="str">
        <f>VLOOKUP(A2127,'Medical Examinations'!$A$1:$J$2336,10,FALSE)</f>
        <v>Normal</v>
      </c>
      <c r="W2127" s="4"/>
      <c r="X2127" s="4"/>
    </row>
    <row r="2128" spans="1:24" ht="15.75" thickBot="1" x14ac:dyDescent="0.3">
      <c r="A2128" s="4" t="s">
        <v>2164</v>
      </c>
      <c r="B2128" s="5">
        <v>1978</v>
      </c>
      <c r="C2128" s="4" t="s">
        <v>30</v>
      </c>
      <c r="D2128" s="5">
        <v>19</v>
      </c>
      <c r="E2128" s="5" t="str">
        <f>CONCATENATE(D2128," ",C2128," ",B2128)</f>
        <v>19 Dec 1978</v>
      </c>
      <c r="F2128" s="4" t="str">
        <f>IF(M2128&lt;=30,"20-30",IF(M2128&lt;=40,"31-40",IF(M2128&lt;=50,"41-50","51+")))</f>
        <v>41-50</v>
      </c>
      <c r="G2128" s="19">
        <v>35701.9</v>
      </c>
      <c r="H2128" s="4" t="s">
        <v>11</v>
      </c>
      <c r="I2128" s="4" t="s">
        <v>16</v>
      </c>
      <c r="J2128" s="4" t="s">
        <v>42</v>
      </c>
      <c r="K2128" s="4"/>
      <c r="L2128" s="4" t="str">
        <f>VLOOKUP(A2128,'Customer Names'!$A$2:$B$2336,2,FALSE)</f>
        <v>Cardosi</v>
      </c>
      <c r="M2128" s="4">
        <f>DATEDIF(E2128,$K$2,"y")</f>
        <v>46</v>
      </c>
      <c r="N2128" s="4">
        <f>VLOOKUP(A2128,'Medical Examinations'!$A$2:$B$2336,2,FALSE)</f>
        <v>36.85</v>
      </c>
      <c r="O2128" s="4">
        <f>VLOOKUP(A2128,'Medical Examinations'!$A$1:$J$2336,3,FALSE)</f>
        <v>11.12</v>
      </c>
      <c r="P2128" s="4" t="str">
        <f>VLOOKUP(A2128,'Medical Examinations'!$A$1:$J$2336,4,FALSE)</f>
        <v>No</v>
      </c>
      <c r="Q2128" s="4" t="str">
        <f>VLOOKUP(A2128,'Medical Examinations'!$A$1:$J$2336,5,FALSE)</f>
        <v>No</v>
      </c>
      <c r="R2128" s="4">
        <f>VLOOKUP(A2128,'Medical Examinations'!$A$1:$J$2336,7,FALSE)</f>
        <v>0</v>
      </c>
      <c r="S2128" s="4" t="str">
        <f>VLOOKUP(A2128,'Medical Examinations'!$A$1:$J$2336,6,FALSE)</f>
        <v>No</v>
      </c>
      <c r="T2128" s="4" t="str">
        <f>VLOOKUP(A2130,'Medical Examinations'!$A$1:$J$2336,8,FALSE)</f>
        <v>Yes</v>
      </c>
      <c r="U2128" s="4" t="str">
        <f>VLOOKUP(A2128,'Medical Examinations'!$A$1:$J$2336,9,FALSE)</f>
        <v>Obesity</v>
      </c>
      <c r="V2128" s="4" t="str">
        <f>VLOOKUP(A2128,'Medical Examinations'!$A$1:$J$2336,10,FALSE)</f>
        <v>Diabetes</v>
      </c>
      <c r="W2128" s="4"/>
      <c r="X2128" s="4"/>
    </row>
    <row r="2129" spans="1:24" ht="15.75" thickBot="1" x14ac:dyDescent="0.3">
      <c r="A2129" s="4" t="s">
        <v>2165</v>
      </c>
      <c r="B2129" s="5">
        <v>1974</v>
      </c>
      <c r="C2129" s="4" t="s">
        <v>10</v>
      </c>
      <c r="D2129" s="5">
        <v>15</v>
      </c>
      <c r="E2129" s="5" t="str">
        <f>CONCATENATE(D2129," ",C2129," ",B2129)</f>
        <v>15 Jul 1974</v>
      </c>
      <c r="F2129" s="4" t="str">
        <f>IF(M2129&lt;=30,"20-30",IF(M2129&lt;=40,"31-40",IF(M2129&lt;=50,"41-50","51+")))</f>
        <v>41-50</v>
      </c>
      <c r="G2129" s="19">
        <v>35711.39</v>
      </c>
      <c r="H2129" s="4" t="s">
        <v>11</v>
      </c>
      <c r="I2129" s="4" t="s">
        <v>12</v>
      </c>
      <c r="J2129" s="4" t="s">
        <v>23</v>
      </c>
      <c r="K2129" s="4"/>
      <c r="L2129" s="4" t="str">
        <f>VLOOKUP(A2129,'Customer Names'!$A$2:$B$2336,2,FALSE)</f>
        <v>Lopez</v>
      </c>
      <c r="M2129" s="4">
        <f>DATEDIF(E2129,$K$2,"y")</f>
        <v>50</v>
      </c>
      <c r="N2129" s="4">
        <f>VLOOKUP(A2129,'Medical Examinations'!$A$2:$B$2336,2,FALSE)</f>
        <v>35.25</v>
      </c>
      <c r="O2129" s="4">
        <f>VLOOKUP(A2129,'Medical Examinations'!$A$1:$J$2336,3,FALSE)</f>
        <v>9.51</v>
      </c>
      <c r="P2129" s="4" t="str">
        <f>VLOOKUP(A2129,'Medical Examinations'!$A$1:$J$2336,4,FALSE)</f>
        <v>No</v>
      </c>
      <c r="Q2129" s="4" t="str">
        <f>VLOOKUP(A2129,'Medical Examinations'!$A$1:$J$2336,5,FALSE)</f>
        <v>No</v>
      </c>
      <c r="R2129" s="4">
        <f>VLOOKUP(A2129,'Medical Examinations'!$A$1:$J$2336,7,FALSE)</f>
        <v>0</v>
      </c>
      <c r="S2129" s="4" t="str">
        <f>VLOOKUP(A2129,'Medical Examinations'!$A$1:$J$2336,6,FALSE)</f>
        <v>No</v>
      </c>
      <c r="T2129" s="4" t="str">
        <f>VLOOKUP(A2131,'Medical Examinations'!$A$1:$J$2336,8,FALSE)</f>
        <v>Yes</v>
      </c>
      <c r="U2129" s="4" t="str">
        <f>VLOOKUP(A2129,'Medical Examinations'!$A$1:$J$2336,9,FALSE)</f>
        <v>Obesity</v>
      </c>
      <c r="V2129" s="4" t="str">
        <f>VLOOKUP(A2129,'Medical Examinations'!$A$1:$J$2336,10,FALSE)</f>
        <v>Diabetes</v>
      </c>
      <c r="W2129" s="4"/>
      <c r="X2129" s="4"/>
    </row>
    <row r="2130" spans="1:24" ht="15.75" thickBot="1" x14ac:dyDescent="0.3">
      <c r="A2130" s="4" t="s">
        <v>2166</v>
      </c>
      <c r="B2130" s="5">
        <v>1976</v>
      </c>
      <c r="C2130" s="4" t="s">
        <v>36</v>
      </c>
      <c r="D2130" s="5">
        <v>4</v>
      </c>
      <c r="E2130" s="5" t="str">
        <f>CONCATENATE(D2130," ",C2130," ",B2130)</f>
        <v>4 Oct 1976</v>
      </c>
      <c r="F2130" s="4" t="str">
        <f>IF(M2130&lt;=30,"20-30",IF(M2130&lt;=40,"31-40",IF(M2130&lt;=50,"41-50","51+")))</f>
        <v>41-50</v>
      </c>
      <c r="G2130" s="19">
        <v>35733.96</v>
      </c>
      <c r="H2130" s="4" t="s">
        <v>11</v>
      </c>
      <c r="I2130" s="4" t="s">
        <v>11</v>
      </c>
      <c r="J2130" s="4" t="s">
        <v>42</v>
      </c>
      <c r="K2130" s="4"/>
      <c r="L2130" s="4" t="str">
        <f>VLOOKUP(A2130,'Customer Names'!$A$2:$B$2336,2,FALSE)</f>
        <v>McElroy</v>
      </c>
      <c r="M2130" s="4">
        <f>DATEDIF(E2130,$K$2,"y")</f>
        <v>48</v>
      </c>
      <c r="N2130" s="4">
        <f>VLOOKUP(A2130,'Medical Examinations'!$A$2:$B$2336,2,FALSE)</f>
        <v>35.43</v>
      </c>
      <c r="O2130" s="4">
        <f>VLOOKUP(A2130,'Medical Examinations'!$A$1:$J$2336,3,FALSE)</f>
        <v>5.25</v>
      </c>
      <c r="P2130" s="4" t="str">
        <f>VLOOKUP(A2130,'Medical Examinations'!$A$1:$J$2336,4,FALSE)</f>
        <v>Yes</v>
      </c>
      <c r="Q2130" s="4" t="str">
        <f>VLOOKUP(A2130,'Medical Examinations'!$A$1:$J$2336,5,FALSE)</f>
        <v>No</v>
      </c>
      <c r="R2130" s="4">
        <f>VLOOKUP(A2130,'Medical Examinations'!$A$1:$J$2336,7,FALSE)</f>
        <v>0</v>
      </c>
      <c r="S2130" s="4" t="str">
        <f>VLOOKUP(A2130,'Medical Examinations'!$A$1:$J$2336,6,FALSE)</f>
        <v>No</v>
      </c>
      <c r="T2130" s="4" t="str">
        <f>VLOOKUP(A2132,'Medical Examinations'!$A$1:$J$2336,8,FALSE)</f>
        <v>Yes</v>
      </c>
      <c r="U2130" s="4" t="str">
        <f>VLOOKUP(A2130,'Medical Examinations'!$A$1:$J$2336,9,FALSE)</f>
        <v>Obesity</v>
      </c>
      <c r="V2130" s="4" t="str">
        <f>VLOOKUP(A2130,'Medical Examinations'!$A$1:$J$2336,10,FALSE)</f>
        <v>Normal</v>
      </c>
      <c r="W2130" s="4"/>
      <c r="X2130" s="4"/>
    </row>
    <row r="2131" spans="1:24" ht="15.75" thickBot="1" x14ac:dyDescent="0.3">
      <c r="A2131" s="4" t="s">
        <v>2167</v>
      </c>
      <c r="B2131" s="5">
        <v>1992</v>
      </c>
      <c r="C2131" s="4" t="s">
        <v>18</v>
      </c>
      <c r="D2131" s="5">
        <v>18</v>
      </c>
      <c r="E2131" s="5" t="str">
        <f>CONCATENATE(D2131," ",C2131," ",B2131)</f>
        <v>18 Jun 1992</v>
      </c>
      <c r="F2131" s="4" t="str">
        <f>IF(M2131&lt;=30,"20-30",IF(M2131&lt;=40,"31-40",IF(M2131&lt;=50,"41-50","51+")))</f>
        <v>31-40</v>
      </c>
      <c r="G2131" s="19">
        <v>35883.269999999997</v>
      </c>
      <c r="H2131" s="4" t="s">
        <v>11</v>
      </c>
      <c r="I2131" s="4" t="s">
        <v>16</v>
      </c>
      <c r="J2131" s="4" t="s">
        <v>42</v>
      </c>
      <c r="K2131" s="4"/>
      <c r="L2131" s="4" t="str">
        <f>VLOOKUP(A2131,'Customer Names'!$A$2:$B$2336,2,FALSE)</f>
        <v>Woodward</v>
      </c>
      <c r="M2131" s="4">
        <f>DATEDIF(E2131,$K$2,"y")</f>
        <v>32</v>
      </c>
      <c r="N2131" s="4">
        <f>VLOOKUP(A2131,'Medical Examinations'!$A$2:$B$2336,2,FALSE)</f>
        <v>50.79</v>
      </c>
      <c r="O2131" s="4">
        <f>VLOOKUP(A2131,'Medical Examinations'!$A$1:$J$2336,3,FALSE)</f>
        <v>4.45</v>
      </c>
      <c r="P2131" s="4" t="str">
        <f>VLOOKUP(A2131,'Medical Examinations'!$A$1:$J$2336,4,FALSE)</f>
        <v>No</v>
      </c>
      <c r="Q2131" s="4" t="str">
        <f>VLOOKUP(A2131,'Medical Examinations'!$A$1:$J$2336,5,FALSE)</f>
        <v>No</v>
      </c>
      <c r="R2131" s="4">
        <f>VLOOKUP(A2131,'Medical Examinations'!$A$1:$J$2336,7,FALSE)</f>
        <v>1</v>
      </c>
      <c r="S2131" s="4" t="str">
        <f>VLOOKUP(A2131,'Medical Examinations'!$A$1:$J$2336,6,FALSE)</f>
        <v>No</v>
      </c>
      <c r="T2131" s="4" t="str">
        <f>VLOOKUP(A2133,'Medical Examinations'!$A$1:$J$2336,8,FALSE)</f>
        <v>Yes</v>
      </c>
      <c r="U2131" s="4" t="str">
        <f>VLOOKUP(A2131,'Medical Examinations'!$A$1:$J$2336,9,FALSE)</f>
        <v>Obesity</v>
      </c>
      <c r="V2131" s="4" t="str">
        <f>VLOOKUP(A2131,'Medical Examinations'!$A$1:$J$2336,10,FALSE)</f>
        <v>Normal</v>
      </c>
      <c r="W2131" s="4"/>
      <c r="X2131" s="4"/>
    </row>
    <row r="2132" spans="1:24" ht="15.75" thickBot="1" x14ac:dyDescent="0.3">
      <c r="A2132" s="4" t="s">
        <v>2168</v>
      </c>
      <c r="B2132" s="5">
        <v>1981</v>
      </c>
      <c r="C2132" s="4" t="s">
        <v>15</v>
      </c>
      <c r="D2132" s="5">
        <v>22</v>
      </c>
      <c r="E2132" s="5" t="str">
        <f>CONCATENATE(D2132," ",C2132," ",B2132)</f>
        <v>22 Nov 1981</v>
      </c>
      <c r="F2132" s="4" t="str">
        <f>IF(M2132&lt;=30,"20-30",IF(M2132&lt;=40,"31-40",IF(M2132&lt;=50,"41-50","51+")))</f>
        <v>41-50</v>
      </c>
      <c r="G2132" s="19">
        <v>35952.65</v>
      </c>
      <c r="H2132" s="4" t="s">
        <v>16</v>
      </c>
      <c r="I2132" s="4" t="s">
        <v>12</v>
      </c>
      <c r="J2132" s="4" t="s">
        <v>42</v>
      </c>
      <c r="K2132" s="4"/>
      <c r="L2132" s="4" t="str">
        <f>VLOOKUP(A2132,'Customer Names'!$A$2:$B$2336,2,FALSE)</f>
        <v>Aguero</v>
      </c>
      <c r="M2132" s="4">
        <f>DATEDIF(E2132,$K$2,"y")</f>
        <v>43</v>
      </c>
      <c r="N2132" s="4">
        <f>VLOOKUP(A2132,'Medical Examinations'!$A$2:$B$2336,2,FALSE)</f>
        <v>41.65</v>
      </c>
      <c r="O2132" s="4">
        <f>VLOOKUP(A2132,'Medical Examinations'!$A$1:$J$2336,3,FALSE)</f>
        <v>10.73</v>
      </c>
      <c r="P2132" s="4" t="str">
        <f>VLOOKUP(A2132,'Medical Examinations'!$A$1:$J$2336,4,FALSE)</f>
        <v>Yes</v>
      </c>
      <c r="Q2132" s="4" t="str">
        <f>VLOOKUP(A2132,'Medical Examinations'!$A$1:$J$2336,5,FALSE)</f>
        <v>No</v>
      </c>
      <c r="R2132" s="4">
        <f>VLOOKUP(A2132,'Medical Examinations'!$A$1:$J$2336,7,FALSE)</f>
        <v>0</v>
      </c>
      <c r="S2132" s="4" t="str">
        <f>VLOOKUP(A2132,'Medical Examinations'!$A$1:$J$2336,6,FALSE)</f>
        <v>No</v>
      </c>
      <c r="T2132" s="4" t="str">
        <f>VLOOKUP(A2134,'Medical Examinations'!$A$1:$J$2336,8,FALSE)</f>
        <v>Yes</v>
      </c>
      <c r="U2132" s="4" t="str">
        <f>VLOOKUP(A2132,'Medical Examinations'!$A$1:$J$2336,9,FALSE)</f>
        <v>Obesity</v>
      </c>
      <c r="V2132" s="4" t="str">
        <f>VLOOKUP(A2132,'Medical Examinations'!$A$1:$J$2336,10,FALSE)</f>
        <v>Diabetes</v>
      </c>
      <c r="W2132" s="4"/>
      <c r="X2132" s="4"/>
    </row>
    <row r="2133" spans="1:24" ht="15.75" thickBot="1" x14ac:dyDescent="0.3">
      <c r="A2133" s="4" t="s">
        <v>2169</v>
      </c>
      <c r="B2133" s="5">
        <v>1999</v>
      </c>
      <c r="C2133" s="4" t="s">
        <v>20</v>
      </c>
      <c r="D2133" s="5">
        <v>4</v>
      </c>
      <c r="E2133" s="5" t="str">
        <f>CONCATENATE(D2133," ",C2133," ",B2133)</f>
        <v>4 Sep 1999</v>
      </c>
      <c r="F2133" s="4" t="str">
        <f>IF(M2133&lt;=30,"20-30",IF(M2133&lt;=40,"31-40",IF(M2133&lt;=50,"41-50","51+")))</f>
        <v>20-30</v>
      </c>
      <c r="G2133" s="19">
        <v>36021.01</v>
      </c>
      <c r="H2133" s="4" t="s">
        <v>11</v>
      </c>
      <c r="I2133" s="4" t="s">
        <v>12</v>
      </c>
      <c r="J2133" s="4" t="s">
        <v>13</v>
      </c>
      <c r="K2133" s="4"/>
      <c r="L2133" s="4" t="str">
        <f>VLOOKUP(A2133,'Customer Names'!$A$2:$B$2336,2,FALSE)</f>
        <v>Turnbull</v>
      </c>
      <c r="M2133" s="4">
        <f>DATEDIF(E2133,$K$2,"y")</f>
        <v>25</v>
      </c>
      <c r="N2133" s="4">
        <f>VLOOKUP(A2133,'Medical Examinations'!$A$2:$B$2336,2,FALSE)</f>
        <v>32.78</v>
      </c>
      <c r="O2133" s="4">
        <f>VLOOKUP(A2133,'Medical Examinations'!$A$1:$J$2336,3,FALSE)</f>
        <v>5.27</v>
      </c>
      <c r="P2133" s="4" t="str">
        <f>VLOOKUP(A2133,'Medical Examinations'!$A$1:$J$2336,4,FALSE)</f>
        <v>No</v>
      </c>
      <c r="Q2133" s="4" t="str">
        <f>VLOOKUP(A2133,'Medical Examinations'!$A$1:$J$2336,5,FALSE)</f>
        <v>No</v>
      </c>
      <c r="R2133" s="4">
        <f>VLOOKUP(A2133,'Medical Examinations'!$A$1:$J$2336,7,FALSE)</f>
        <v>0</v>
      </c>
      <c r="S2133" s="4" t="str">
        <f>VLOOKUP(A2133,'Medical Examinations'!$A$1:$J$2336,6,FALSE)</f>
        <v>No</v>
      </c>
      <c r="T2133" s="4" t="str">
        <f>VLOOKUP(A2135,'Medical Examinations'!$A$1:$J$2336,8,FALSE)</f>
        <v>Yes</v>
      </c>
      <c r="U2133" s="4" t="str">
        <f>VLOOKUP(A2133,'Medical Examinations'!$A$1:$J$2336,9,FALSE)</f>
        <v>Obesity</v>
      </c>
      <c r="V2133" s="4" t="str">
        <f>VLOOKUP(A2133,'Medical Examinations'!$A$1:$J$2336,10,FALSE)</f>
        <v>Normal</v>
      </c>
      <c r="W2133" s="4"/>
      <c r="X2133" s="4"/>
    </row>
    <row r="2134" spans="1:24" ht="15.75" thickBot="1" x14ac:dyDescent="0.3">
      <c r="A2134" s="4" t="s">
        <v>2170</v>
      </c>
      <c r="B2134" s="5">
        <v>1963</v>
      </c>
      <c r="C2134" s="4" t="s">
        <v>10</v>
      </c>
      <c r="D2134" s="5">
        <v>22</v>
      </c>
      <c r="E2134" s="5" t="str">
        <f>CONCATENATE(D2134," ",C2134," ",B2134)</f>
        <v>22 Jul 1963</v>
      </c>
      <c r="F2134" s="4" t="str">
        <f>IF(M2134&lt;=30,"20-30",IF(M2134&lt;=40,"31-40",IF(M2134&lt;=50,"41-50","51+")))</f>
        <v>51+</v>
      </c>
      <c r="G2134" s="19">
        <v>36074.339999999997</v>
      </c>
      <c r="H2134" s="4" t="s">
        <v>11</v>
      </c>
      <c r="I2134" s="4" t="s">
        <v>16</v>
      </c>
      <c r="J2134" s="4" t="s">
        <v>42</v>
      </c>
      <c r="K2134" s="4"/>
      <c r="L2134" s="4" t="str">
        <f>VLOOKUP(A2134,'Customer Names'!$A$2:$B$2336,2,FALSE)</f>
        <v>Guzman</v>
      </c>
      <c r="M2134" s="4">
        <f>DATEDIF(E2134,$K$2,"y")</f>
        <v>61</v>
      </c>
      <c r="N2134" s="4">
        <f>VLOOKUP(A2134,'Medical Examinations'!$A$2:$B$2336,2,FALSE)</f>
        <v>29.78</v>
      </c>
      <c r="O2134" s="4">
        <f>VLOOKUP(A2134,'Medical Examinations'!$A$1:$J$2336,3,FALSE)</f>
        <v>10.27</v>
      </c>
      <c r="P2134" s="4" t="str">
        <f>VLOOKUP(A2134,'Medical Examinations'!$A$1:$J$2336,4,FALSE)</f>
        <v>Yes</v>
      </c>
      <c r="Q2134" s="4" t="str">
        <f>VLOOKUP(A2134,'Medical Examinations'!$A$1:$J$2336,5,FALSE)</f>
        <v>No</v>
      </c>
      <c r="R2134" s="4">
        <f>VLOOKUP(A2134,'Medical Examinations'!$A$1:$J$2336,7,FALSE)</f>
        <v>1</v>
      </c>
      <c r="S2134" s="4" t="str">
        <f>VLOOKUP(A2134,'Medical Examinations'!$A$1:$J$2336,6,FALSE)</f>
        <v>Yes</v>
      </c>
      <c r="T2134" s="4" t="str">
        <f>VLOOKUP(A2136,'Medical Examinations'!$A$1:$J$2336,8,FALSE)</f>
        <v>Yes</v>
      </c>
      <c r="U2134" s="4" t="str">
        <f>VLOOKUP(A2134,'Medical Examinations'!$A$1:$J$2336,9,FALSE)</f>
        <v>Overweight</v>
      </c>
      <c r="V2134" s="4" t="str">
        <f>VLOOKUP(A2134,'Medical Examinations'!$A$1:$J$2336,10,FALSE)</f>
        <v>Diabetes</v>
      </c>
      <c r="W2134" s="4"/>
      <c r="X2134" s="4"/>
    </row>
    <row r="2135" spans="1:24" ht="15.75" thickBot="1" x14ac:dyDescent="0.3">
      <c r="A2135" s="4" t="s">
        <v>2171</v>
      </c>
      <c r="B2135" s="5">
        <v>1996</v>
      </c>
      <c r="C2135" s="4" t="s">
        <v>34</v>
      </c>
      <c r="D2135" s="5">
        <v>20</v>
      </c>
      <c r="E2135" s="5" t="str">
        <f>CONCATENATE(D2135," ",C2135," ",B2135)</f>
        <v>20 Aug 1996</v>
      </c>
      <c r="F2135" s="4" t="str">
        <f>IF(M2135&lt;=30,"20-30",IF(M2135&lt;=40,"31-40",IF(M2135&lt;=50,"41-50","51+")))</f>
        <v>20-30</v>
      </c>
      <c r="G2135" s="19">
        <v>36085.22</v>
      </c>
      <c r="H2135" s="4" t="s">
        <v>16</v>
      </c>
      <c r="I2135" s="4" t="s">
        <v>16</v>
      </c>
      <c r="J2135" s="4" t="s">
        <v>42</v>
      </c>
      <c r="K2135" s="4"/>
      <c r="L2135" s="4" t="str">
        <f>VLOOKUP(A2135,'Customer Names'!$A$2:$B$2336,2,FALSE)</f>
        <v>LaBelle</v>
      </c>
      <c r="M2135" s="4">
        <f>DATEDIF(E2135,$K$2,"y")</f>
        <v>28</v>
      </c>
      <c r="N2135" s="4">
        <f>VLOOKUP(A2135,'Medical Examinations'!$A$2:$B$2336,2,FALSE)</f>
        <v>32.9</v>
      </c>
      <c r="O2135" s="4">
        <f>VLOOKUP(A2135,'Medical Examinations'!$A$1:$J$2336,3,FALSE)</f>
        <v>6.26</v>
      </c>
      <c r="P2135" s="4" t="str">
        <f>VLOOKUP(A2135,'Medical Examinations'!$A$1:$J$2336,4,FALSE)</f>
        <v>Yes</v>
      </c>
      <c r="Q2135" s="4" t="str">
        <f>VLOOKUP(A2135,'Medical Examinations'!$A$1:$J$2336,5,FALSE)</f>
        <v>No</v>
      </c>
      <c r="R2135" s="4">
        <f>VLOOKUP(A2135,'Medical Examinations'!$A$1:$J$2336,7,FALSE)</f>
        <v>0</v>
      </c>
      <c r="S2135" s="4" t="str">
        <f>VLOOKUP(A2135,'Medical Examinations'!$A$1:$J$2336,6,FALSE)</f>
        <v>No</v>
      </c>
      <c r="T2135" s="4" t="str">
        <f>VLOOKUP(A2137,'Medical Examinations'!$A$1:$J$2336,8,FALSE)</f>
        <v>Yes</v>
      </c>
      <c r="U2135" s="4" t="str">
        <f>VLOOKUP(A2135,'Medical Examinations'!$A$1:$J$2336,9,FALSE)</f>
        <v>Obesity</v>
      </c>
      <c r="V2135" s="4" t="str">
        <f>VLOOKUP(A2135,'Medical Examinations'!$A$1:$J$2336,10,FALSE)</f>
        <v>Prediabetes</v>
      </c>
      <c r="W2135" s="4"/>
      <c r="X2135" s="4"/>
    </row>
    <row r="2136" spans="1:24" ht="15.75" thickBot="1" x14ac:dyDescent="0.3">
      <c r="A2136" s="4" t="s">
        <v>2172</v>
      </c>
      <c r="B2136" s="5">
        <v>1979</v>
      </c>
      <c r="C2136" s="4" t="s">
        <v>15</v>
      </c>
      <c r="D2136" s="5">
        <v>4</v>
      </c>
      <c r="E2136" s="5" t="str">
        <f>CONCATENATE(D2136," ",C2136," ",B2136)</f>
        <v>4 Nov 1979</v>
      </c>
      <c r="F2136" s="4" t="str">
        <f>IF(M2136&lt;=30,"20-30",IF(M2136&lt;=40,"31-40",IF(M2136&lt;=50,"41-50","51+")))</f>
        <v>41-50</v>
      </c>
      <c r="G2136" s="19">
        <v>36090.49</v>
      </c>
      <c r="H2136" s="4" t="s">
        <v>11</v>
      </c>
      <c r="I2136" s="4" t="s">
        <v>11</v>
      </c>
      <c r="J2136" s="4" t="s">
        <v>42</v>
      </c>
      <c r="K2136" s="4"/>
      <c r="L2136" s="4" t="str">
        <f>VLOOKUP(A2136,'Customer Names'!$A$2:$B$2336,2,FALSE)</f>
        <v>Pasten</v>
      </c>
      <c r="M2136" s="4">
        <f>DATEDIF(E2136,$K$2,"y")</f>
        <v>45</v>
      </c>
      <c r="N2136" s="4">
        <f>VLOOKUP(A2136,'Medical Examinations'!$A$2:$B$2336,2,FALSE)</f>
        <v>39.14</v>
      </c>
      <c r="O2136" s="4">
        <f>VLOOKUP(A2136,'Medical Examinations'!$A$1:$J$2336,3,FALSE)</f>
        <v>4.4000000000000004</v>
      </c>
      <c r="P2136" s="4" t="str">
        <f>VLOOKUP(A2136,'Medical Examinations'!$A$1:$J$2336,4,FALSE)</f>
        <v>No</v>
      </c>
      <c r="Q2136" s="4" t="str">
        <f>VLOOKUP(A2136,'Medical Examinations'!$A$1:$J$2336,5,FALSE)</f>
        <v>No</v>
      </c>
      <c r="R2136" s="4">
        <f>VLOOKUP(A2136,'Medical Examinations'!$A$1:$J$2336,7,FALSE)</f>
        <v>1</v>
      </c>
      <c r="S2136" s="4" t="str">
        <f>VLOOKUP(A2136,'Medical Examinations'!$A$1:$J$2336,6,FALSE)</f>
        <v>Yes</v>
      </c>
      <c r="T2136" s="4" t="str">
        <f>VLOOKUP(A2138,'Medical Examinations'!$A$1:$J$2336,8,FALSE)</f>
        <v>Yes</v>
      </c>
      <c r="U2136" s="4" t="str">
        <f>VLOOKUP(A2136,'Medical Examinations'!$A$1:$J$2336,9,FALSE)</f>
        <v>Obesity</v>
      </c>
      <c r="V2136" s="4" t="str">
        <f>VLOOKUP(A2136,'Medical Examinations'!$A$1:$J$2336,10,FALSE)</f>
        <v>Normal</v>
      </c>
      <c r="W2136" s="4"/>
      <c r="X2136" s="4"/>
    </row>
    <row r="2137" spans="1:24" ht="15.75" thickBot="1" x14ac:dyDescent="0.3">
      <c r="A2137" s="4" t="s">
        <v>2173</v>
      </c>
      <c r="B2137" s="5">
        <v>1997</v>
      </c>
      <c r="C2137" s="4" t="s">
        <v>18</v>
      </c>
      <c r="D2137" s="5">
        <v>12</v>
      </c>
      <c r="E2137" s="5" t="str">
        <f>CONCATENATE(D2137," ",C2137," ",B2137)</f>
        <v>12 Jun 1997</v>
      </c>
      <c r="F2137" s="4" t="str">
        <f>IF(M2137&lt;=30,"20-30",IF(M2137&lt;=40,"31-40",IF(M2137&lt;=50,"41-50","51+")))</f>
        <v>20-30</v>
      </c>
      <c r="G2137" s="19">
        <v>36124.57</v>
      </c>
      <c r="H2137" s="4" t="s">
        <v>16</v>
      </c>
      <c r="I2137" s="4" t="s">
        <v>12</v>
      </c>
      <c r="J2137" s="4" t="s">
        <v>13</v>
      </c>
      <c r="K2137" s="4"/>
      <c r="L2137" s="4" t="str">
        <f>VLOOKUP(A2137,'Customer Names'!$A$2:$B$2336,2,FALSE)</f>
        <v>Walsh</v>
      </c>
      <c r="M2137" s="4">
        <f>DATEDIF(E2137,$K$2,"y")</f>
        <v>27</v>
      </c>
      <c r="N2137" s="4">
        <f>VLOOKUP(A2137,'Medical Examinations'!$A$2:$B$2336,2,FALSE)</f>
        <v>33.33</v>
      </c>
      <c r="O2137" s="4">
        <f>VLOOKUP(A2137,'Medical Examinations'!$A$1:$J$2336,3,FALSE)</f>
        <v>5.01</v>
      </c>
      <c r="P2137" s="4" t="str">
        <f>VLOOKUP(A2137,'Medical Examinations'!$A$1:$J$2336,4,FALSE)</f>
        <v>Yes</v>
      </c>
      <c r="Q2137" s="4" t="str">
        <f>VLOOKUP(A2137,'Medical Examinations'!$A$1:$J$2336,5,FALSE)</f>
        <v>No</v>
      </c>
      <c r="R2137" s="4">
        <f>VLOOKUP(A2137,'Medical Examinations'!$A$1:$J$2336,7,FALSE)</f>
        <v>1</v>
      </c>
      <c r="S2137" s="4" t="str">
        <f>VLOOKUP(A2137,'Medical Examinations'!$A$1:$J$2336,6,FALSE)</f>
        <v>Yes</v>
      </c>
      <c r="T2137" s="4" t="str">
        <f>VLOOKUP(A2139,'Medical Examinations'!$A$1:$J$2336,8,FALSE)</f>
        <v>Yes</v>
      </c>
      <c r="U2137" s="4" t="str">
        <f>VLOOKUP(A2137,'Medical Examinations'!$A$1:$J$2336,9,FALSE)</f>
        <v>Obesity</v>
      </c>
      <c r="V2137" s="4" t="str">
        <f>VLOOKUP(A2137,'Medical Examinations'!$A$1:$J$2336,10,FALSE)</f>
        <v>Normal</v>
      </c>
      <c r="W2137" s="4"/>
      <c r="X2137" s="4"/>
    </row>
    <row r="2138" spans="1:24" ht="15.75" thickBot="1" x14ac:dyDescent="0.3">
      <c r="A2138" s="4" t="s">
        <v>2174</v>
      </c>
      <c r="B2138" s="5">
        <v>2004</v>
      </c>
      <c r="C2138" s="4" t="s">
        <v>34</v>
      </c>
      <c r="D2138" s="5">
        <v>30</v>
      </c>
      <c r="E2138" s="5" t="str">
        <f>CONCATENATE(D2138," ",C2138," ",B2138)</f>
        <v>30 Aug 2004</v>
      </c>
      <c r="F2138" s="4" t="str">
        <f>IF(M2138&lt;=30,"20-30",IF(M2138&lt;=40,"31-40",IF(M2138&lt;=50,"41-50","51+")))</f>
        <v>20-30</v>
      </c>
      <c r="G2138" s="19">
        <v>36149.480000000003</v>
      </c>
      <c r="H2138" s="4" t="s">
        <v>11</v>
      </c>
      <c r="I2138" s="4" t="s">
        <v>11</v>
      </c>
      <c r="J2138" s="4" t="s">
        <v>13</v>
      </c>
      <c r="K2138" s="4"/>
      <c r="L2138" s="4" t="str">
        <f>VLOOKUP(A2138,'Customer Names'!$A$2:$B$2336,2,FALSE)</f>
        <v>Weinberg</v>
      </c>
      <c r="M2138" s="4">
        <f>DATEDIF(E2138,$K$2,"y")</f>
        <v>20</v>
      </c>
      <c r="N2138" s="4">
        <f>VLOOKUP(A2138,'Medical Examinations'!$A$2:$B$2336,2,FALSE)</f>
        <v>36.85</v>
      </c>
      <c r="O2138" s="4">
        <f>VLOOKUP(A2138,'Medical Examinations'!$A$1:$J$2336,3,FALSE)</f>
        <v>5.88</v>
      </c>
      <c r="P2138" s="4" t="str">
        <f>VLOOKUP(A2138,'Medical Examinations'!$A$1:$J$2336,4,FALSE)</f>
        <v>No</v>
      </c>
      <c r="Q2138" s="4" t="str">
        <f>VLOOKUP(A2138,'Medical Examinations'!$A$1:$J$2336,5,FALSE)</f>
        <v>Yes</v>
      </c>
      <c r="R2138" s="4">
        <f>VLOOKUP(A2138,'Medical Examinations'!$A$1:$J$2336,7,FALSE)</f>
        <v>1</v>
      </c>
      <c r="S2138" s="4" t="str">
        <f>VLOOKUP(A2138,'Medical Examinations'!$A$1:$J$2336,6,FALSE)</f>
        <v>No</v>
      </c>
      <c r="T2138" s="4" t="str">
        <f>VLOOKUP(A2140,'Medical Examinations'!$A$1:$J$2336,8,FALSE)</f>
        <v>Yes</v>
      </c>
      <c r="U2138" s="4" t="str">
        <f>VLOOKUP(A2138,'Medical Examinations'!$A$1:$J$2336,9,FALSE)</f>
        <v>Obesity</v>
      </c>
      <c r="V2138" s="4" t="str">
        <f>VLOOKUP(A2138,'Medical Examinations'!$A$1:$J$2336,10,FALSE)</f>
        <v>Prediabetes</v>
      </c>
      <c r="W2138" s="4"/>
      <c r="X2138" s="4"/>
    </row>
    <row r="2139" spans="1:24" ht="15.75" thickBot="1" x14ac:dyDescent="0.3">
      <c r="A2139" s="4" t="s">
        <v>2175</v>
      </c>
      <c r="B2139" s="5">
        <v>1974</v>
      </c>
      <c r="C2139" s="4" t="s">
        <v>30</v>
      </c>
      <c r="D2139" s="5">
        <v>6</v>
      </c>
      <c r="E2139" s="5" t="str">
        <f>CONCATENATE(D2139," ",C2139," ",B2139)</f>
        <v>6 Dec 1974</v>
      </c>
      <c r="F2139" s="4" t="str">
        <f>IF(M2139&lt;=30,"20-30",IF(M2139&lt;=40,"31-40",IF(M2139&lt;=50,"41-50","51+")))</f>
        <v>41-50</v>
      </c>
      <c r="G2139" s="19">
        <v>36182.870000000003</v>
      </c>
      <c r="H2139" s="4" t="s">
        <v>11</v>
      </c>
      <c r="I2139" s="4" t="s">
        <v>12</v>
      </c>
      <c r="J2139" s="4" t="s">
        <v>23</v>
      </c>
      <c r="K2139" s="4"/>
      <c r="L2139" s="4" t="str">
        <f>VLOOKUP(A2139,'Customer Names'!$A$2:$B$2336,2,FALSE)</f>
        <v>Saldana</v>
      </c>
      <c r="M2139" s="4">
        <f>DATEDIF(E2139,$K$2,"y")</f>
        <v>50</v>
      </c>
      <c r="N2139" s="4">
        <f>VLOOKUP(A2139,'Medical Examinations'!$A$2:$B$2336,2,FALSE)</f>
        <v>36.64</v>
      </c>
      <c r="O2139" s="4">
        <f>VLOOKUP(A2139,'Medical Examinations'!$A$1:$J$2336,3,FALSE)</f>
        <v>11.34</v>
      </c>
      <c r="P2139" s="4" t="str">
        <f>VLOOKUP(A2139,'Medical Examinations'!$A$1:$J$2336,4,FALSE)</f>
        <v>No</v>
      </c>
      <c r="Q2139" s="4" t="str">
        <f>VLOOKUP(A2139,'Medical Examinations'!$A$1:$J$2336,5,FALSE)</f>
        <v>No</v>
      </c>
      <c r="R2139" s="4">
        <f>VLOOKUP(A2139,'Medical Examinations'!$A$1:$J$2336,7,FALSE)</f>
        <v>0</v>
      </c>
      <c r="S2139" s="4" t="str">
        <f>VLOOKUP(A2139,'Medical Examinations'!$A$1:$J$2336,6,FALSE)</f>
        <v>No</v>
      </c>
      <c r="T2139" s="4" t="str">
        <f>VLOOKUP(A2141,'Medical Examinations'!$A$1:$J$2336,8,FALSE)</f>
        <v>Yes</v>
      </c>
      <c r="U2139" s="4" t="str">
        <f>VLOOKUP(A2139,'Medical Examinations'!$A$1:$J$2336,9,FALSE)</f>
        <v>Obesity</v>
      </c>
      <c r="V2139" s="4" t="str">
        <f>VLOOKUP(A2139,'Medical Examinations'!$A$1:$J$2336,10,FALSE)</f>
        <v>Diabetes</v>
      </c>
      <c r="W2139" s="4"/>
      <c r="X2139" s="4"/>
    </row>
    <row r="2140" spans="1:24" ht="15.75" thickBot="1" x14ac:dyDescent="0.3">
      <c r="A2140" s="4" t="s">
        <v>2176</v>
      </c>
      <c r="B2140" s="5">
        <v>1999</v>
      </c>
      <c r="C2140" s="4" t="s">
        <v>36</v>
      </c>
      <c r="D2140" s="5">
        <v>1</v>
      </c>
      <c r="E2140" s="5" t="str">
        <f>CONCATENATE(D2140," ",C2140," ",B2140)</f>
        <v>1 Oct 1999</v>
      </c>
      <c r="F2140" s="4" t="str">
        <f>IF(M2140&lt;=30,"20-30",IF(M2140&lt;=40,"31-40",IF(M2140&lt;=50,"41-50","51+")))</f>
        <v>20-30</v>
      </c>
      <c r="G2140" s="19">
        <v>36189.1</v>
      </c>
      <c r="H2140" s="4" t="s">
        <v>16</v>
      </c>
      <c r="I2140" s="4" t="s">
        <v>12</v>
      </c>
      <c r="J2140" s="4" t="s">
        <v>168</v>
      </c>
      <c r="K2140" s="4"/>
      <c r="L2140" s="4" t="str">
        <f>VLOOKUP(A2140,'Customer Names'!$A$2:$B$2336,2,FALSE)</f>
        <v>Denucci</v>
      </c>
      <c r="M2140" s="4">
        <f>DATEDIF(E2140,$K$2,"y")</f>
        <v>25</v>
      </c>
      <c r="N2140" s="4">
        <f>VLOOKUP(A2140,'Medical Examinations'!$A$2:$B$2336,2,FALSE)</f>
        <v>31.73</v>
      </c>
      <c r="O2140" s="4">
        <f>VLOOKUP(A2140,'Medical Examinations'!$A$1:$J$2336,3,FALSE)</f>
        <v>4.3</v>
      </c>
      <c r="P2140" s="4" t="str">
        <f>VLOOKUP(A2140,'Medical Examinations'!$A$1:$J$2336,4,FALSE)</f>
        <v>No</v>
      </c>
      <c r="Q2140" s="4" t="str">
        <f>VLOOKUP(A2140,'Medical Examinations'!$A$1:$J$2336,5,FALSE)</f>
        <v>No</v>
      </c>
      <c r="R2140" s="4">
        <f>VLOOKUP(A2140,'Medical Examinations'!$A$1:$J$2336,7,FALSE)</f>
        <v>0</v>
      </c>
      <c r="S2140" s="4" t="str">
        <f>VLOOKUP(A2140,'Medical Examinations'!$A$1:$J$2336,6,FALSE)</f>
        <v>No</v>
      </c>
      <c r="T2140" s="4" t="str">
        <f>VLOOKUP(A2142,'Medical Examinations'!$A$1:$J$2336,8,FALSE)</f>
        <v>Yes</v>
      </c>
      <c r="U2140" s="4" t="str">
        <f>VLOOKUP(A2140,'Medical Examinations'!$A$1:$J$2336,9,FALSE)</f>
        <v>Obesity</v>
      </c>
      <c r="V2140" s="4" t="str">
        <f>VLOOKUP(A2140,'Medical Examinations'!$A$1:$J$2336,10,FALSE)</f>
        <v>Normal</v>
      </c>
      <c r="W2140" s="4"/>
      <c r="X2140" s="4"/>
    </row>
    <row r="2141" spans="1:24" ht="15.75" thickBot="1" x14ac:dyDescent="0.3">
      <c r="A2141" s="4" t="s">
        <v>2177</v>
      </c>
      <c r="B2141" s="5">
        <v>1993</v>
      </c>
      <c r="C2141" s="4" t="s">
        <v>30</v>
      </c>
      <c r="D2141" s="5">
        <v>28</v>
      </c>
      <c r="E2141" s="5" t="str">
        <f>CONCATENATE(D2141," ",C2141," ",B2141)</f>
        <v>28 Dec 1993</v>
      </c>
      <c r="F2141" s="4" t="str">
        <f>IF(M2141&lt;=30,"20-30",IF(M2141&lt;=40,"31-40",IF(M2141&lt;=50,"41-50","51+")))</f>
        <v>31-40</v>
      </c>
      <c r="G2141" s="19">
        <v>36197.699999999997</v>
      </c>
      <c r="H2141" s="4" t="s">
        <v>16</v>
      </c>
      <c r="I2141" s="4" t="s">
        <v>12</v>
      </c>
      <c r="J2141" s="4" t="s">
        <v>42</v>
      </c>
      <c r="K2141" s="4"/>
      <c r="L2141" s="4" t="str">
        <f>VLOOKUP(A2141,'Customer Names'!$A$2:$B$2336,2,FALSE)</f>
        <v>Cancre</v>
      </c>
      <c r="M2141" s="4">
        <f>DATEDIF(E2141,$K$2,"y")</f>
        <v>31</v>
      </c>
      <c r="N2141" s="4">
        <f>VLOOKUP(A2141,'Medical Examinations'!$A$2:$B$2336,2,FALSE)</f>
        <v>34.4</v>
      </c>
      <c r="O2141" s="4">
        <f>VLOOKUP(A2141,'Medical Examinations'!$A$1:$J$2336,3,FALSE)</f>
        <v>4.9000000000000004</v>
      </c>
      <c r="P2141" s="4" t="str">
        <f>VLOOKUP(A2141,'Medical Examinations'!$A$1:$J$2336,4,FALSE)</f>
        <v>No</v>
      </c>
      <c r="Q2141" s="4" t="str">
        <f>VLOOKUP(A2141,'Medical Examinations'!$A$1:$J$2336,5,FALSE)</f>
        <v>No</v>
      </c>
      <c r="R2141" s="4">
        <f>VLOOKUP(A2141,'Medical Examinations'!$A$1:$J$2336,7,FALSE)</f>
        <v>1</v>
      </c>
      <c r="S2141" s="4" t="str">
        <f>VLOOKUP(A2141,'Medical Examinations'!$A$1:$J$2336,6,FALSE)</f>
        <v>Yes</v>
      </c>
      <c r="T2141" s="4" t="str">
        <f>VLOOKUP(A2143,'Medical Examinations'!$A$1:$J$2336,8,FALSE)</f>
        <v>Yes</v>
      </c>
      <c r="U2141" s="4" t="str">
        <f>VLOOKUP(A2141,'Medical Examinations'!$A$1:$J$2336,9,FALSE)</f>
        <v>Obesity</v>
      </c>
      <c r="V2141" s="4" t="str">
        <f>VLOOKUP(A2141,'Medical Examinations'!$A$1:$J$2336,10,FALSE)</f>
        <v>Normal</v>
      </c>
      <c r="W2141" s="4"/>
      <c r="X2141" s="4"/>
    </row>
    <row r="2142" spans="1:24" ht="15.75" thickBot="1" x14ac:dyDescent="0.3">
      <c r="A2142" s="4" t="s">
        <v>2178</v>
      </c>
      <c r="B2142" s="5">
        <v>2003</v>
      </c>
      <c r="C2142" s="4" t="s">
        <v>20</v>
      </c>
      <c r="D2142" s="5">
        <v>5</v>
      </c>
      <c r="E2142" s="5" t="str">
        <f>CONCATENATE(D2142," ",C2142," ",B2142)</f>
        <v>5 Sep 2003</v>
      </c>
      <c r="F2142" s="4" t="str">
        <f>IF(M2142&lt;=30,"20-30",IF(M2142&lt;=40,"31-40",IF(M2142&lt;=50,"41-50","51+")))</f>
        <v>20-30</v>
      </c>
      <c r="G2142" s="19">
        <v>36219.410000000003</v>
      </c>
      <c r="H2142" s="4" t="s">
        <v>16</v>
      </c>
      <c r="I2142" s="4" t="s">
        <v>16</v>
      </c>
      <c r="J2142" s="4" t="s">
        <v>23</v>
      </c>
      <c r="K2142" s="4"/>
      <c r="L2142" s="4" t="str">
        <f>VLOOKUP(A2142,'Customer Names'!$A$2:$B$2336,2,FALSE)</f>
        <v>Klecker</v>
      </c>
      <c r="M2142" s="4">
        <f>DATEDIF(E2142,$K$2,"y")</f>
        <v>21</v>
      </c>
      <c r="N2142" s="4">
        <f>VLOOKUP(A2142,'Medical Examinations'!$A$2:$B$2336,2,FALSE)</f>
        <v>36.954999999999998</v>
      </c>
      <c r="O2142" s="4">
        <f>VLOOKUP(A2142,'Medical Examinations'!$A$1:$J$2336,3,FALSE)</f>
        <v>5.84</v>
      </c>
      <c r="P2142" s="4" t="str">
        <f>VLOOKUP(A2142,'Medical Examinations'!$A$1:$J$2336,4,FALSE)</f>
        <v>No</v>
      </c>
      <c r="Q2142" s="4" t="str">
        <f>VLOOKUP(A2142,'Medical Examinations'!$A$1:$J$2336,5,FALSE)</f>
        <v>No</v>
      </c>
      <c r="R2142" s="4">
        <f>VLOOKUP(A2142,'Medical Examinations'!$A$1:$J$2336,7,FALSE)</f>
        <v>1</v>
      </c>
      <c r="S2142" s="4" t="str">
        <f>VLOOKUP(A2142,'Medical Examinations'!$A$1:$J$2336,6,FALSE)</f>
        <v>Yes</v>
      </c>
      <c r="T2142" s="4" t="str">
        <f>VLOOKUP(A2144,'Medical Examinations'!$A$1:$J$2336,8,FALSE)</f>
        <v>Yes</v>
      </c>
      <c r="U2142" s="4" t="str">
        <f>VLOOKUP(A2142,'Medical Examinations'!$A$1:$J$2336,9,FALSE)</f>
        <v>Obesity</v>
      </c>
      <c r="V2142" s="4" t="str">
        <f>VLOOKUP(A2142,'Medical Examinations'!$A$1:$J$2336,10,FALSE)</f>
        <v>Prediabetes</v>
      </c>
      <c r="W2142" s="4"/>
      <c r="X2142" s="4"/>
    </row>
    <row r="2143" spans="1:24" ht="15.75" thickBot="1" x14ac:dyDescent="0.3">
      <c r="A2143" s="4" t="s">
        <v>2179</v>
      </c>
      <c r="B2143" s="5">
        <v>2004</v>
      </c>
      <c r="C2143" s="4" t="s">
        <v>30</v>
      </c>
      <c r="D2143" s="5">
        <v>25</v>
      </c>
      <c r="E2143" s="5" t="str">
        <f>CONCATENATE(D2143," ",C2143," ",B2143)</f>
        <v>25 Dec 2004</v>
      </c>
      <c r="F2143" s="4" t="str">
        <f>IF(M2143&lt;=30,"20-30",IF(M2143&lt;=40,"31-40",IF(M2143&lt;=50,"41-50","51+")))</f>
        <v>20-30</v>
      </c>
      <c r="G2143" s="19">
        <v>36307.800000000003</v>
      </c>
      <c r="H2143" s="4" t="s">
        <v>16</v>
      </c>
      <c r="I2143" s="4" t="s">
        <v>11</v>
      </c>
      <c r="J2143" s="4" t="s">
        <v>13</v>
      </c>
      <c r="K2143" s="4"/>
      <c r="L2143" s="4" t="str">
        <f>VLOOKUP(A2143,'Customer Names'!$A$2:$B$2336,2,FALSE)</f>
        <v>Garcia Garcia</v>
      </c>
      <c r="M2143" s="4">
        <f>DATEDIF(E2143,$K$2,"y")</f>
        <v>20</v>
      </c>
      <c r="N2143" s="4">
        <f>VLOOKUP(A2143,'Medical Examinations'!$A$2:$B$2336,2,FALSE)</f>
        <v>38.17</v>
      </c>
      <c r="O2143" s="4">
        <f>VLOOKUP(A2143,'Medical Examinations'!$A$1:$J$2336,3,FALSE)</f>
        <v>4.53</v>
      </c>
      <c r="P2143" s="4" t="str">
        <f>VLOOKUP(A2143,'Medical Examinations'!$A$1:$J$2336,4,FALSE)</f>
        <v>No</v>
      </c>
      <c r="Q2143" s="4" t="str">
        <f>VLOOKUP(A2143,'Medical Examinations'!$A$1:$J$2336,5,FALSE)</f>
        <v>Yes</v>
      </c>
      <c r="R2143" s="4">
        <f>VLOOKUP(A2143,'Medical Examinations'!$A$1:$J$2336,7,FALSE)</f>
        <v>1</v>
      </c>
      <c r="S2143" s="4" t="str">
        <f>VLOOKUP(A2143,'Medical Examinations'!$A$1:$J$2336,6,FALSE)</f>
        <v>No</v>
      </c>
      <c r="T2143" s="4" t="str">
        <f>VLOOKUP(A2145,'Medical Examinations'!$A$1:$J$2336,8,FALSE)</f>
        <v>Yes</v>
      </c>
      <c r="U2143" s="4" t="str">
        <f>VLOOKUP(A2143,'Medical Examinations'!$A$1:$J$2336,9,FALSE)</f>
        <v>Obesity</v>
      </c>
      <c r="V2143" s="4" t="str">
        <f>VLOOKUP(A2143,'Medical Examinations'!$A$1:$J$2336,10,FALSE)</f>
        <v>Normal</v>
      </c>
      <c r="W2143" s="4"/>
      <c r="X2143" s="4"/>
    </row>
    <row r="2144" spans="1:24" ht="15.75" thickBot="1" x14ac:dyDescent="0.3">
      <c r="A2144" s="4" t="s">
        <v>2180</v>
      </c>
      <c r="B2144" s="5">
        <v>1992</v>
      </c>
      <c r="C2144" s="4" t="s">
        <v>18</v>
      </c>
      <c r="D2144" s="5">
        <v>16</v>
      </c>
      <c r="E2144" s="5" t="str">
        <f>CONCATENATE(D2144," ",C2144," ",B2144)</f>
        <v>16 Jun 1992</v>
      </c>
      <c r="F2144" s="4" t="str">
        <f>IF(M2144&lt;=30,"20-30",IF(M2144&lt;=40,"31-40",IF(M2144&lt;=50,"41-50","51+")))</f>
        <v>31-40</v>
      </c>
      <c r="G2144" s="19">
        <v>36314.050000000003</v>
      </c>
      <c r="H2144" s="4" t="s">
        <v>11</v>
      </c>
      <c r="I2144" s="4" t="s">
        <v>11</v>
      </c>
      <c r="J2144" s="4" t="s">
        <v>42</v>
      </c>
      <c r="K2144" s="4"/>
      <c r="L2144" s="4" t="str">
        <f>VLOOKUP(A2144,'Customer Names'!$A$2:$B$2336,2,FALSE)</f>
        <v>Hofmann</v>
      </c>
      <c r="M2144" s="4">
        <f>DATEDIF(E2144,$K$2,"y")</f>
        <v>32</v>
      </c>
      <c r="N2144" s="4">
        <f>VLOOKUP(A2144,'Medical Examinations'!$A$2:$B$2336,2,FALSE)</f>
        <v>52.06</v>
      </c>
      <c r="O2144" s="4">
        <f>VLOOKUP(A2144,'Medical Examinations'!$A$1:$J$2336,3,FALSE)</f>
        <v>4.6900000000000004</v>
      </c>
      <c r="P2144" s="4" t="str">
        <f>VLOOKUP(A2144,'Medical Examinations'!$A$1:$J$2336,4,FALSE)</f>
        <v>No</v>
      </c>
      <c r="Q2144" s="4" t="str">
        <f>VLOOKUP(A2144,'Medical Examinations'!$A$1:$J$2336,5,FALSE)</f>
        <v>No</v>
      </c>
      <c r="R2144" s="4">
        <f>VLOOKUP(A2144,'Medical Examinations'!$A$1:$J$2336,7,FALSE)</f>
        <v>1</v>
      </c>
      <c r="S2144" s="4" t="str">
        <f>VLOOKUP(A2144,'Medical Examinations'!$A$1:$J$2336,6,FALSE)</f>
        <v>No</v>
      </c>
      <c r="T2144" s="4" t="str">
        <f>VLOOKUP(A2146,'Medical Examinations'!$A$1:$J$2336,8,FALSE)</f>
        <v>Yes</v>
      </c>
      <c r="U2144" s="4" t="str">
        <f>VLOOKUP(A2144,'Medical Examinations'!$A$1:$J$2336,9,FALSE)</f>
        <v>Obesity</v>
      </c>
      <c r="V2144" s="4" t="str">
        <f>VLOOKUP(A2144,'Medical Examinations'!$A$1:$J$2336,10,FALSE)</f>
        <v>Normal</v>
      </c>
      <c r="W2144" s="4"/>
      <c r="X2144" s="4"/>
    </row>
    <row r="2145" spans="1:24" ht="15.75" thickBot="1" x14ac:dyDescent="0.3">
      <c r="A2145" s="4" t="s">
        <v>2181</v>
      </c>
      <c r="B2145" s="5">
        <v>1967</v>
      </c>
      <c r="C2145" s="4" t="s">
        <v>36</v>
      </c>
      <c r="D2145" s="5">
        <v>18</v>
      </c>
      <c r="E2145" s="5" t="str">
        <f>CONCATENATE(D2145," ",C2145," ",B2145)</f>
        <v>18 Oct 1967</v>
      </c>
      <c r="F2145" s="4" t="str">
        <f>IF(M2145&lt;=30,"20-30",IF(M2145&lt;=40,"31-40",IF(M2145&lt;=50,"41-50","51+")))</f>
        <v>51+</v>
      </c>
      <c r="G2145" s="19">
        <v>36332.449999999997</v>
      </c>
      <c r="H2145" s="4" t="s">
        <v>16</v>
      </c>
      <c r="I2145" s="4" t="s">
        <v>12</v>
      </c>
      <c r="J2145" s="4" t="s">
        <v>42</v>
      </c>
      <c r="K2145" s="4"/>
      <c r="L2145" s="4" t="str">
        <f>VLOOKUP(A2145,'Customer Names'!$A$2:$B$2336,2,FALSE)</f>
        <v>Mullins</v>
      </c>
      <c r="M2145" s="4">
        <f>DATEDIF(E2145,$K$2,"y")</f>
        <v>57</v>
      </c>
      <c r="N2145" s="4">
        <f>VLOOKUP(A2145,'Medical Examinations'!$A$2:$B$2336,2,FALSE)</f>
        <v>33.57</v>
      </c>
      <c r="O2145" s="4">
        <f>VLOOKUP(A2145,'Medical Examinations'!$A$1:$J$2336,3,FALSE)</f>
        <v>8.82</v>
      </c>
      <c r="P2145" s="4" t="str">
        <f>VLOOKUP(A2145,'Medical Examinations'!$A$1:$J$2336,4,FALSE)</f>
        <v>Yes</v>
      </c>
      <c r="Q2145" s="4" t="str">
        <f>VLOOKUP(A2145,'Medical Examinations'!$A$1:$J$2336,5,FALSE)</f>
        <v>No</v>
      </c>
      <c r="R2145" s="4">
        <f>VLOOKUP(A2145,'Medical Examinations'!$A$1:$J$2336,7,FALSE)</f>
        <v>0</v>
      </c>
      <c r="S2145" s="4" t="str">
        <f>VLOOKUP(A2145,'Medical Examinations'!$A$1:$J$2336,6,FALSE)</f>
        <v>No</v>
      </c>
      <c r="T2145" s="4" t="str">
        <f>VLOOKUP(A2147,'Medical Examinations'!$A$1:$J$2336,8,FALSE)</f>
        <v>Yes</v>
      </c>
      <c r="U2145" s="4" t="str">
        <f>VLOOKUP(A2145,'Medical Examinations'!$A$1:$J$2336,9,FALSE)</f>
        <v>Obesity</v>
      </c>
      <c r="V2145" s="4" t="str">
        <f>VLOOKUP(A2145,'Medical Examinations'!$A$1:$J$2336,10,FALSE)</f>
        <v>Diabetes</v>
      </c>
      <c r="W2145" s="4"/>
      <c r="X2145" s="4"/>
    </row>
    <row r="2146" spans="1:24" ht="15.75" thickBot="1" x14ac:dyDescent="0.3">
      <c r="A2146" s="4" t="s">
        <v>2182</v>
      </c>
      <c r="B2146" s="5">
        <v>1975</v>
      </c>
      <c r="C2146" s="4" t="s">
        <v>18</v>
      </c>
      <c r="D2146" s="5">
        <v>5</v>
      </c>
      <c r="E2146" s="5" t="str">
        <f>CONCATENATE(D2146," ",C2146," ",B2146)</f>
        <v>5 Jun 1975</v>
      </c>
      <c r="F2146" s="4" t="str">
        <f>IF(M2146&lt;=30,"20-30",IF(M2146&lt;=40,"31-40",IF(M2146&lt;=50,"41-50","51+")))</f>
        <v>41-50</v>
      </c>
      <c r="G2146" s="19">
        <v>36350.71</v>
      </c>
      <c r="H2146" s="4" t="s">
        <v>16</v>
      </c>
      <c r="I2146" s="4" t="s">
        <v>11</v>
      </c>
      <c r="J2146" s="4" t="s">
        <v>42</v>
      </c>
      <c r="K2146" s="4"/>
      <c r="L2146" s="4" t="str">
        <f>VLOOKUP(A2146,'Customer Names'!$A$2:$B$2336,2,FALSE)</f>
        <v>Roulier</v>
      </c>
      <c r="M2146" s="4">
        <f>DATEDIF(E2146,$K$2,"y")</f>
        <v>49</v>
      </c>
      <c r="N2146" s="4">
        <f>VLOOKUP(A2146,'Medical Examinations'!$A$2:$B$2336,2,FALSE)</f>
        <v>38.28</v>
      </c>
      <c r="O2146" s="4">
        <f>VLOOKUP(A2146,'Medical Examinations'!$A$1:$J$2336,3,FALSE)</f>
        <v>11.56</v>
      </c>
      <c r="P2146" s="4" t="str">
        <f>VLOOKUP(A2146,'Medical Examinations'!$A$1:$J$2336,4,FALSE)</f>
        <v>Yes</v>
      </c>
      <c r="Q2146" s="4" t="str">
        <f>VLOOKUP(A2146,'Medical Examinations'!$A$1:$J$2336,5,FALSE)</f>
        <v>No</v>
      </c>
      <c r="R2146" s="4">
        <f>VLOOKUP(A2146,'Medical Examinations'!$A$1:$J$2336,7,FALSE)</f>
        <v>1</v>
      </c>
      <c r="S2146" s="4" t="str">
        <f>VLOOKUP(A2146,'Medical Examinations'!$A$1:$J$2336,6,FALSE)</f>
        <v>No</v>
      </c>
      <c r="T2146" s="4" t="str">
        <f>VLOOKUP(A2148,'Medical Examinations'!$A$1:$J$2336,8,FALSE)</f>
        <v>Yes</v>
      </c>
      <c r="U2146" s="4" t="str">
        <f>VLOOKUP(A2146,'Medical Examinations'!$A$1:$J$2336,9,FALSE)</f>
        <v>Obesity</v>
      </c>
      <c r="V2146" s="4" t="str">
        <f>VLOOKUP(A2146,'Medical Examinations'!$A$1:$J$2336,10,FALSE)</f>
        <v>Diabetes</v>
      </c>
      <c r="W2146" s="4"/>
      <c r="X2146" s="4"/>
    </row>
    <row r="2147" spans="1:24" ht="15.75" thickBot="1" x14ac:dyDescent="0.3">
      <c r="A2147" s="4" t="s">
        <v>2183</v>
      </c>
      <c r="B2147" s="5">
        <v>2003</v>
      </c>
      <c r="C2147" s="4" t="s">
        <v>30</v>
      </c>
      <c r="D2147" s="5">
        <v>9</v>
      </c>
      <c r="E2147" s="5" t="str">
        <f>CONCATENATE(D2147," ",C2147," ",B2147)</f>
        <v>9 Dec 2003</v>
      </c>
      <c r="F2147" s="4" t="str">
        <f>IF(M2147&lt;=30,"20-30",IF(M2147&lt;=40,"31-40",IF(M2147&lt;=50,"41-50","51+")))</f>
        <v>20-30</v>
      </c>
      <c r="G2147" s="19">
        <v>36397.58</v>
      </c>
      <c r="H2147" s="4" t="s">
        <v>11</v>
      </c>
      <c r="I2147" s="4" t="s">
        <v>12</v>
      </c>
      <c r="J2147" s="4" t="s">
        <v>42</v>
      </c>
      <c r="K2147" s="4"/>
      <c r="L2147" s="4" t="str">
        <f>VLOOKUP(A2147,'Customer Names'!$A$2:$B$2336,2,FALSE)</f>
        <v>Boyd</v>
      </c>
      <c r="M2147" s="4">
        <f>DATEDIF(E2147,$K$2,"y")</f>
        <v>21</v>
      </c>
      <c r="N2147" s="4">
        <f>VLOOKUP(A2147,'Medical Examinations'!$A$2:$B$2336,2,FALSE)</f>
        <v>34.700000000000003</v>
      </c>
      <c r="O2147" s="4">
        <f>VLOOKUP(A2147,'Medical Examinations'!$A$1:$J$2336,3,FALSE)</f>
        <v>4.37</v>
      </c>
      <c r="P2147" s="4" t="str">
        <f>VLOOKUP(A2147,'Medical Examinations'!$A$1:$J$2336,4,FALSE)</f>
        <v>No</v>
      </c>
      <c r="Q2147" s="4" t="str">
        <f>VLOOKUP(A2147,'Medical Examinations'!$A$1:$J$2336,5,FALSE)</f>
        <v>No</v>
      </c>
      <c r="R2147" s="4">
        <f>VLOOKUP(A2147,'Medical Examinations'!$A$1:$J$2336,7,FALSE)</f>
        <v>1</v>
      </c>
      <c r="S2147" s="4" t="str">
        <f>VLOOKUP(A2147,'Medical Examinations'!$A$1:$J$2336,6,FALSE)</f>
        <v>Yes</v>
      </c>
      <c r="T2147" s="4" t="str">
        <f>VLOOKUP(A2149,'Medical Examinations'!$A$1:$J$2336,8,FALSE)</f>
        <v>Yes</v>
      </c>
      <c r="U2147" s="4" t="str">
        <f>VLOOKUP(A2147,'Medical Examinations'!$A$1:$J$2336,9,FALSE)</f>
        <v>Obesity</v>
      </c>
      <c r="V2147" s="4" t="str">
        <f>VLOOKUP(A2147,'Medical Examinations'!$A$1:$J$2336,10,FALSE)</f>
        <v>Normal</v>
      </c>
      <c r="W2147" s="4"/>
      <c r="X2147" s="4"/>
    </row>
    <row r="2148" spans="1:24" ht="15.75" thickBot="1" x14ac:dyDescent="0.3">
      <c r="A2148" s="4" t="s">
        <v>2184</v>
      </c>
      <c r="B2148" s="5">
        <v>1962</v>
      </c>
      <c r="C2148" s="4" t="s">
        <v>15</v>
      </c>
      <c r="D2148" s="5">
        <v>19</v>
      </c>
      <c r="E2148" s="5" t="str">
        <f>CONCATENATE(D2148," ",C2148," ",B2148)</f>
        <v>19 Nov 1962</v>
      </c>
      <c r="F2148" s="4" t="str">
        <f>IF(M2148&lt;=30,"20-30",IF(M2148&lt;=40,"31-40",IF(M2148&lt;=50,"41-50","51+")))</f>
        <v>51+</v>
      </c>
      <c r="G2148" s="19">
        <v>36445.550000000003</v>
      </c>
      <c r="H2148" s="4" t="s">
        <v>11</v>
      </c>
      <c r="I2148" s="4" t="s">
        <v>11</v>
      </c>
      <c r="J2148" s="4" t="s">
        <v>42</v>
      </c>
      <c r="K2148" s="4"/>
      <c r="L2148" s="4" t="str">
        <f>VLOOKUP(A2148,'Customer Names'!$A$2:$B$2336,2,FALSE)</f>
        <v>Evans</v>
      </c>
      <c r="M2148" s="4">
        <f>DATEDIF(E2148,$K$2,"y")</f>
        <v>62</v>
      </c>
      <c r="N2148" s="4">
        <f>VLOOKUP(A2148,'Medical Examinations'!$A$2:$B$2336,2,FALSE)</f>
        <v>29.73</v>
      </c>
      <c r="O2148" s="4">
        <f>VLOOKUP(A2148,'Medical Examinations'!$A$1:$J$2336,3,FALSE)</f>
        <v>7.22</v>
      </c>
      <c r="P2148" s="4" t="str">
        <f>VLOOKUP(A2148,'Medical Examinations'!$A$1:$J$2336,4,FALSE)</f>
        <v>No</v>
      </c>
      <c r="Q2148" s="4" t="str">
        <f>VLOOKUP(A2148,'Medical Examinations'!$A$1:$J$2336,5,FALSE)</f>
        <v>No</v>
      </c>
      <c r="R2148" s="4">
        <f>VLOOKUP(A2148,'Medical Examinations'!$A$1:$J$2336,7,FALSE)</f>
        <v>0</v>
      </c>
      <c r="S2148" s="4" t="str">
        <f>VLOOKUP(A2148,'Medical Examinations'!$A$1:$J$2336,6,FALSE)</f>
        <v>No</v>
      </c>
      <c r="T2148" s="4" t="str">
        <f>VLOOKUP(A2150,'Medical Examinations'!$A$1:$J$2336,8,FALSE)</f>
        <v>Yes</v>
      </c>
      <c r="U2148" s="4" t="str">
        <f>VLOOKUP(A2148,'Medical Examinations'!$A$1:$J$2336,9,FALSE)</f>
        <v>Overweight</v>
      </c>
      <c r="V2148" s="4" t="str">
        <f>VLOOKUP(A2148,'Medical Examinations'!$A$1:$J$2336,10,FALSE)</f>
        <v>Diabetes</v>
      </c>
      <c r="W2148" s="4"/>
      <c r="X2148" s="4"/>
    </row>
    <row r="2149" spans="1:24" ht="15.75" thickBot="1" x14ac:dyDescent="0.3">
      <c r="A2149" s="4" t="s">
        <v>2185</v>
      </c>
      <c r="B2149" s="5">
        <v>1973</v>
      </c>
      <c r="C2149" s="4" t="s">
        <v>34</v>
      </c>
      <c r="D2149" s="5">
        <v>9</v>
      </c>
      <c r="E2149" s="5" t="str">
        <f>CONCATENATE(D2149," ",C2149," ",B2149)</f>
        <v>9 Aug 1973</v>
      </c>
      <c r="F2149" s="4" t="str">
        <f>IF(M2149&lt;=30,"20-30",IF(M2149&lt;=40,"31-40",IF(M2149&lt;=50,"41-50","51+")))</f>
        <v>51+</v>
      </c>
      <c r="G2149" s="19">
        <v>36541.550000000003</v>
      </c>
      <c r="H2149" s="4" t="s">
        <v>11</v>
      </c>
      <c r="I2149" s="4" t="s">
        <v>12</v>
      </c>
      <c r="J2149" s="4" t="s">
        <v>42</v>
      </c>
      <c r="K2149" s="4"/>
      <c r="L2149" s="4" t="str">
        <f>VLOOKUP(A2149,'Customer Names'!$A$2:$B$2336,2,FALSE)</f>
        <v>Cleland</v>
      </c>
      <c r="M2149" s="4">
        <f>DATEDIF(E2149,$K$2,"y")</f>
        <v>51</v>
      </c>
      <c r="N2149" s="4">
        <f>VLOOKUP(A2149,'Medical Examinations'!$A$2:$B$2336,2,FALSE)</f>
        <v>38.729999999999997</v>
      </c>
      <c r="O2149" s="4">
        <f>VLOOKUP(A2149,'Medical Examinations'!$A$1:$J$2336,3,FALSE)</f>
        <v>11.51</v>
      </c>
      <c r="P2149" s="4" t="str">
        <f>VLOOKUP(A2149,'Medical Examinations'!$A$1:$J$2336,4,FALSE)</f>
        <v>No</v>
      </c>
      <c r="Q2149" s="4" t="str">
        <f>VLOOKUP(A2149,'Medical Examinations'!$A$1:$J$2336,5,FALSE)</f>
        <v>No</v>
      </c>
      <c r="R2149" s="4">
        <f>VLOOKUP(A2149,'Medical Examinations'!$A$1:$J$2336,7,FALSE)</f>
        <v>2</v>
      </c>
      <c r="S2149" s="4" t="str">
        <f>VLOOKUP(A2149,'Medical Examinations'!$A$1:$J$2336,6,FALSE)</f>
        <v>No</v>
      </c>
      <c r="T2149" s="4" t="str">
        <f>VLOOKUP(A2151,'Medical Examinations'!$A$1:$J$2336,8,FALSE)</f>
        <v>No</v>
      </c>
      <c r="U2149" s="4" t="str">
        <f>VLOOKUP(A2149,'Medical Examinations'!$A$1:$J$2336,9,FALSE)</f>
        <v>Obesity</v>
      </c>
      <c r="V2149" s="4" t="str">
        <f>VLOOKUP(A2149,'Medical Examinations'!$A$1:$J$2336,10,FALSE)</f>
        <v>Diabetes</v>
      </c>
      <c r="W2149" s="4"/>
      <c r="X2149" s="4"/>
    </row>
    <row r="2150" spans="1:24" ht="15.75" thickBot="1" x14ac:dyDescent="0.3">
      <c r="A2150" s="4" t="s">
        <v>2186</v>
      </c>
      <c r="B2150" s="5">
        <v>1992</v>
      </c>
      <c r="C2150" s="4" t="s">
        <v>36</v>
      </c>
      <c r="D2150" s="5">
        <v>9</v>
      </c>
      <c r="E2150" s="5" t="str">
        <f>CONCATENATE(D2150," ",C2150," ",B2150)</f>
        <v>9 Oct 1992</v>
      </c>
      <c r="F2150" s="4" t="str">
        <f>IF(M2150&lt;=30,"20-30",IF(M2150&lt;=40,"31-40",IF(M2150&lt;=50,"41-50","51+")))</f>
        <v>31-40</v>
      </c>
      <c r="G2150" s="19">
        <v>36572.800000000003</v>
      </c>
      <c r="H2150" s="4" t="s">
        <v>16</v>
      </c>
      <c r="I2150" s="4" t="s">
        <v>11</v>
      </c>
      <c r="J2150" s="4" t="s">
        <v>42</v>
      </c>
      <c r="K2150" s="4"/>
      <c r="L2150" s="4" t="str">
        <f>VLOOKUP(A2150,'Customer Names'!$A$2:$B$2336,2,FALSE)</f>
        <v>Dublin</v>
      </c>
      <c r="M2150" s="4">
        <f>DATEDIF(E2150,$K$2,"y")</f>
        <v>32</v>
      </c>
      <c r="N2150" s="4">
        <f>VLOOKUP(A2150,'Medical Examinations'!$A$2:$B$2336,2,FALSE)</f>
        <v>53.21</v>
      </c>
      <c r="O2150" s="4">
        <f>VLOOKUP(A2150,'Medical Examinations'!$A$1:$J$2336,3,FALSE)</f>
        <v>4.2699999999999996</v>
      </c>
      <c r="P2150" s="4" t="str">
        <f>VLOOKUP(A2150,'Medical Examinations'!$A$1:$J$2336,4,FALSE)</f>
        <v>No</v>
      </c>
      <c r="Q2150" s="4" t="str">
        <f>VLOOKUP(A2150,'Medical Examinations'!$A$1:$J$2336,5,FALSE)</f>
        <v>No</v>
      </c>
      <c r="R2150" s="4">
        <f>VLOOKUP(A2150,'Medical Examinations'!$A$1:$J$2336,7,FALSE)</f>
        <v>1</v>
      </c>
      <c r="S2150" s="4" t="str">
        <f>VLOOKUP(A2150,'Medical Examinations'!$A$1:$J$2336,6,FALSE)</f>
        <v>No</v>
      </c>
      <c r="T2150" s="4" t="str">
        <f>VLOOKUP(A2152,'Medical Examinations'!$A$1:$J$2336,8,FALSE)</f>
        <v>Yes</v>
      </c>
      <c r="U2150" s="4" t="str">
        <f>VLOOKUP(A2150,'Medical Examinations'!$A$1:$J$2336,9,FALSE)</f>
        <v>Obesity</v>
      </c>
      <c r="V2150" s="4" t="str">
        <f>VLOOKUP(A2150,'Medical Examinations'!$A$1:$J$2336,10,FALSE)</f>
        <v>Normal</v>
      </c>
      <c r="W2150" s="4"/>
      <c r="X2150" s="4"/>
    </row>
    <row r="2151" spans="1:24" ht="15.75" thickBot="1" x14ac:dyDescent="0.3">
      <c r="A2151" s="4" t="s">
        <v>2187</v>
      </c>
      <c r="B2151" s="5">
        <v>1961</v>
      </c>
      <c r="C2151" s="4" t="s">
        <v>10</v>
      </c>
      <c r="D2151" s="5">
        <v>29</v>
      </c>
      <c r="E2151" s="5" t="str">
        <f>CONCATENATE(D2151," ",C2151," ",B2151)</f>
        <v>29 Jul 1961</v>
      </c>
      <c r="F2151" s="4" t="str">
        <f>IF(M2151&lt;=30,"20-30",IF(M2151&lt;=40,"31-40",IF(M2151&lt;=50,"41-50","51+")))</f>
        <v>51+</v>
      </c>
      <c r="G2151" s="19">
        <v>36580.28</v>
      </c>
      <c r="H2151" s="4" t="s">
        <v>11</v>
      </c>
      <c r="I2151" s="4" t="s">
        <v>11</v>
      </c>
      <c r="J2151" s="4" t="s">
        <v>13</v>
      </c>
      <c r="K2151" s="4"/>
      <c r="L2151" s="4" t="str">
        <f>VLOOKUP(A2151,'Customer Names'!$A$2:$B$2336,2,FALSE)</f>
        <v>Bugala</v>
      </c>
      <c r="M2151" s="4">
        <f>DATEDIF(E2151,$K$2,"y")</f>
        <v>63</v>
      </c>
      <c r="N2151" s="4">
        <f>VLOOKUP(A2151,'Medical Examinations'!$A$2:$B$2336,2,FALSE)</f>
        <v>33.33</v>
      </c>
      <c r="O2151" s="4">
        <f>VLOOKUP(A2151,'Medical Examinations'!$A$1:$J$2336,3,FALSE)</f>
        <v>9.26</v>
      </c>
      <c r="P2151" s="4" t="str">
        <f>VLOOKUP(A2151,'Medical Examinations'!$A$1:$J$2336,4,FALSE)</f>
        <v>Yes</v>
      </c>
      <c r="Q2151" s="4" t="str">
        <f>VLOOKUP(A2151,'Medical Examinations'!$A$1:$J$2336,5,FALSE)</f>
        <v>No</v>
      </c>
      <c r="R2151" s="4">
        <f>VLOOKUP(A2151,'Medical Examinations'!$A$1:$J$2336,7,FALSE)</f>
        <v>2</v>
      </c>
      <c r="S2151" s="4" t="str">
        <f>VLOOKUP(A2151,'Medical Examinations'!$A$1:$J$2336,6,FALSE)</f>
        <v>No</v>
      </c>
      <c r="T2151" s="4" t="str">
        <f>VLOOKUP(A2153,'Medical Examinations'!$A$1:$J$2336,8,FALSE)</f>
        <v>Yes</v>
      </c>
      <c r="U2151" s="4" t="str">
        <f>VLOOKUP(A2151,'Medical Examinations'!$A$1:$J$2336,9,FALSE)</f>
        <v>Obesity</v>
      </c>
      <c r="V2151" s="4" t="str">
        <f>VLOOKUP(A2151,'Medical Examinations'!$A$1:$J$2336,10,FALSE)</f>
        <v>Diabetes</v>
      </c>
      <c r="W2151" s="4"/>
      <c r="X2151" s="4"/>
    </row>
    <row r="2152" spans="1:24" ht="15.75" thickBot="1" x14ac:dyDescent="0.3">
      <c r="A2152" s="4" t="s">
        <v>2188</v>
      </c>
      <c r="B2152" s="5">
        <v>1970</v>
      </c>
      <c r="C2152" s="4" t="s">
        <v>10</v>
      </c>
      <c r="D2152" s="5">
        <v>14</v>
      </c>
      <c r="E2152" s="5" t="str">
        <f>CONCATENATE(D2152," ",C2152," ",B2152)</f>
        <v>14 Jul 1970</v>
      </c>
      <c r="F2152" s="4" t="str">
        <f>IF(M2152&lt;=30,"20-30",IF(M2152&lt;=40,"31-40",IF(M2152&lt;=50,"41-50","51+")))</f>
        <v>51+</v>
      </c>
      <c r="G2152" s="19">
        <v>36786.370000000003</v>
      </c>
      <c r="H2152" s="4" t="s">
        <v>16</v>
      </c>
      <c r="I2152" s="4" t="s">
        <v>16</v>
      </c>
      <c r="J2152" s="4" t="s">
        <v>42</v>
      </c>
      <c r="K2152" s="4"/>
      <c r="L2152" s="4" t="str">
        <f>VLOOKUP(A2152,'Customer Names'!$A$2:$B$2336,2,FALSE)</f>
        <v>Silva</v>
      </c>
      <c r="M2152" s="4">
        <f>DATEDIF(E2152,$K$2,"y")</f>
        <v>54</v>
      </c>
      <c r="N2152" s="4">
        <f>VLOOKUP(A2152,'Medical Examinations'!$A$2:$B$2336,2,FALSE)</f>
        <v>37.18</v>
      </c>
      <c r="O2152" s="4">
        <f>VLOOKUP(A2152,'Medical Examinations'!$A$1:$J$2336,3,FALSE)</f>
        <v>6.75</v>
      </c>
      <c r="P2152" s="4" t="str">
        <f>VLOOKUP(A2152,'Medical Examinations'!$A$1:$J$2336,4,FALSE)</f>
        <v>Yes</v>
      </c>
      <c r="Q2152" s="4" t="str">
        <f>VLOOKUP(A2152,'Medical Examinations'!$A$1:$J$2336,5,FALSE)</f>
        <v>No</v>
      </c>
      <c r="R2152" s="4">
        <f>VLOOKUP(A2152,'Medical Examinations'!$A$1:$J$2336,7,FALSE)</f>
        <v>2</v>
      </c>
      <c r="S2152" s="4" t="str">
        <f>VLOOKUP(A2152,'Medical Examinations'!$A$1:$J$2336,6,FALSE)</f>
        <v>No</v>
      </c>
      <c r="T2152" s="4" t="str">
        <f>VLOOKUP(A2154,'Medical Examinations'!$A$1:$J$2336,8,FALSE)</f>
        <v>Yes</v>
      </c>
      <c r="U2152" s="4" t="str">
        <f>VLOOKUP(A2152,'Medical Examinations'!$A$1:$J$2336,9,FALSE)</f>
        <v>Obesity</v>
      </c>
      <c r="V2152" s="4" t="str">
        <f>VLOOKUP(A2152,'Medical Examinations'!$A$1:$J$2336,10,FALSE)</f>
        <v>Diabetes</v>
      </c>
      <c r="W2152" s="4"/>
      <c r="X2152" s="4"/>
    </row>
    <row r="2153" spans="1:24" ht="15.75" thickBot="1" x14ac:dyDescent="0.3">
      <c r="A2153" s="4" t="s">
        <v>2189</v>
      </c>
      <c r="B2153" s="5">
        <v>1965</v>
      </c>
      <c r="C2153" s="4" t="s">
        <v>30</v>
      </c>
      <c r="D2153" s="5">
        <v>28</v>
      </c>
      <c r="E2153" s="5" t="str">
        <f>CONCATENATE(D2153," ",C2153," ",B2153)</f>
        <v>28 Dec 1965</v>
      </c>
      <c r="F2153" s="4" t="str">
        <f>IF(M2153&lt;=30,"20-30",IF(M2153&lt;=40,"31-40",IF(M2153&lt;=50,"41-50","51+")))</f>
        <v>51+</v>
      </c>
      <c r="G2153" s="19">
        <v>36795.29</v>
      </c>
      <c r="H2153" s="4" t="s">
        <v>11</v>
      </c>
      <c r="I2153" s="4" t="s">
        <v>16</v>
      </c>
      <c r="J2153" s="4" t="s">
        <v>42</v>
      </c>
      <c r="K2153" s="4"/>
      <c r="L2153" s="4" t="str">
        <f>VLOOKUP(A2153,'Customer Names'!$A$2:$B$2336,2,FALSE)</f>
        <v>Palombaro</v>
      </c>
      <c r="M2153" s="4">
        <f>DATEDIF(E2153,$K$2,"y")</f>
        <v>59</v>
      </c>
      <c r="N2153" s="4">
        <f>VLOOKUP(A2153,'Medical Examinations'!$A$2:$B$2336,2,FALSE)</f>
        <v>33.42</v>
      </c>
      <c r="O2153" s="4">
        <f>VLOOKUP(A2153,'Medical Examinations'!$A$1:$J$2336,3,FALSE)</f>
        <v>10.67</v>
      </c>
      <c r="P2153" s="4" t="str">
        <f>VLOOKUP(A2153,'Medical Examinations'!$A$1:$J$2336,4,FALSE)</f>
        <v>No</v>
      </c>
      <c r="Q2153" s="4" t="str">
        <f>VLOOKUP(A2153,'Medical Examinations'!$A$1:$J$2336,5,FALSE)</f>
        <v>No</v>
      </c>
      <c r="R2153" s="4">
        <f>VLOOKUP(A2153,'Medical Examinations'!$A$1:$J$2336,7,FALSE)</f>
        <v>0</v>
      </c>
      <c r="S2153" s="4" t="str">
        <f>VLOOKUP(A2153,'Medical Examinations'!$A$1:$J$2336,6,FALSE)</f>
        <v>No</v>
      </c>
      <c r="T2153" s="4" t="str">
        <f>VLOOKUP(A2155,'Medical Examinations'!$A$1:$J$2336,8,FALSE)</f>
        <v>Yes</v>
      </c>
      <c r="U2153" s="4" t="str">
        <f>VLOOKUP(A2153,'Medical Examinations'!$A$1:$J$2336,9,FALSE)</f>
        <v>Obesity</v>
      </c>
      <c r="V2153" s="4" t="str">
        <f>VLOOKUP(A2153,'Medical Examinations'!$A$1:$J$2336,10,FALSE)</f>
        <v>Diabetes</v>
      </c>
      <c r="W2153" s="4"/>
      <c r="X2153" s="4"/>
    </row>
    <row r="2154" spans="1:24" ht="15.75" thickBot="1" x14ac:dyDescent="0.3">
      <c r="A2154" s="4" t="s">
        <v>2190</v>
      </c>
      <c r="B2154" s="5">
        <v>1992</v>
      </c>
      <c r="C2154" s="4" t="s">
        <v>10</v>
      </c>
      <c r="D2154" s="5">
        <v>4</v>
      </c>
      <c r="E2154" s="5" t="str">
        <f>CONCATENATE(D2154," ",C2154," ",B2154)</f>
        <v>4 Jul 1992</v>
      </c>
      <c r="F2154" s="4" t="str">
        <f>IF(M2154&lt;=30,"20-30",IF(M2154&lt;=40,"31-40",IF(M2154&lt;=50,"41-50","51+")))</f>
        <v>31-40</v>
      </c>
      <c r="G2154" s="19">
        <v>36837.47</v>
      </c>
      <c r="H2154" s="4" t="s">
        <v>11</v>
      </c>
      <c r="I2154" s="4" t="s">
        <v>12</v>
      </c>
      <c r="J2154" s="4" t="s">
        <v>42</v>
      </c>
      <c r="K2154" s="4"/>
      <c r="L2154" s="4" t="str">
        <f>VLOOKUP(A2154,'Customer Names'!$A$2:$B$2336,2,FALSE)</f>
        <v>Eggleston</v>
      </c>
      <c r="M2154" s="4">
        <f>DATEDIF(E2154,$K$2,"y")</f>
        <v>32</v>
      </c>
      <c r="N2154" s="4">
        <f>VLOOKUP(A2154,'Medical Examinations'!$A$2:$B$2336,2,FALSE)</f>
        <v>35.299999999999997</v>
      </c>
      <c r="O2154" s="4">
        <f>VLOOKUP(A2154,'Medical Examinations'!$A$1:$J$2336,3,FALSE)</f>
        <v>6.09</v>
      </c>
      <c r="P2154" s="4" t="str">
        <f>VLOOKUP(A2154,'Medical Examinations'!$A$1:$J$2336,4,FALSE)</f>
        <v>No</v>
      </c>
      <c r="Q2154" s="4" t="str">
        <f>VLOOKUP(A2154,'Medical Examinations'!$A$1:$J$2336,5,FALSE)</f>
        <v>No</v>
      </c>
      <c r="R2154" s="4">
        <f>VLOOKUP(A2154,'Medical Examinations'!$A$1:$J$2336,7,FALSE)</f>
        <v>1</v>
      </c>
      <c r="S2154" s="4" t="str">
        <f>VLOOKUP(A2154,'Medical Examinations'!$A$1:$J$2336,6,FALSE)</f>
        <v>No</v>
      </c>
      <c r="T2154" s="4" t="str">
        <f>VLOOKUP(A2156,'Medical Examinations'!$A$1:$J$2336,8,FALSE)</f>
        <v>Yes</v>
      </c>
      <c r="U2154" s="4" t="str">
        <f>VLOOKUP(A2154,'Medical Examinations'!$A$1:$J$2336,9,FALSE)</f>
        <v>Obesity</v>
      </c>
      <c r="V2154" s="4" t="str">
        <f>VLOOKUP(A2154,'Medical Examinations'!$A$1:$J$2336,10,FALSE)</f>
        <v>Prediabetes</v>
      </c>
      <c r="W2154" s="4"/>
      <c r="X2154" s="4"/>
    </row>
    <row r="2155" spans="1:24" ht="15.75" thickBot="1" x14ac:dyDescent="0.3">
      <c r="A2155" s="4" t="s">
        <v>2191</v>
      </c>
      <c r="B2155" s="5">
        <v>1972</v>
      </c>
      <c r="C2155" s="4" t="s">
        <v>30</v>
      </c>
      <c r="D2155" s="5">
        <v>5</v>
      </c>
      <c r="E2155" s="5" t="str">
        <f>CONCATENATE(D2155," ",C2155," ",B2155)</f>
        <v>5 Dec 1972</v>
      </c>
      <c r="F2155" s="4" t="str">
        <f>IF(M2155&lt;=30,"20-30",IF(M2155&lt;=40,"31-40",IF(M2155&lt;=50,"41-50","51+")))</f>
        <v>51+</v>
      </c>
      <c r="G2155" s="19">
        <v>36889.99</v>
      </c>
      <c r="H2155" s="4" t="s">
        <v>16</v>
      </c>
      <c r="I2155" s="4" t="s">
        <v>12</v>
      </c>
      <c r="J2155" s="4" t="s">
        <v>42</v>
      </c>
      <c r="K2155" s="4"/>
      <c r="L2155" s="4" t="str">
        <f>VLOOKUP(A2155,'Customer Names'!$A$2:$B$2336,2,FALSE)</f>
        <v>Fredsall</v>
      </c>
      <c r="M2155" s="4">
        <f>DATEDIF(E2155,$K$2,"y")</f>
        <v>52</v>
      </c>
      <c r="N2155" s="4">
        <f>VLOOKUP(A2155,'Medical Examinations'!$A$2:$B$2336,2,FALSE)</f>
        <v>39</v>
      </c>
      <c r="O2155" s="4">
        <f>VLOOKUP(A2155,'Medical Examinations'!$A$1:$J$2336,3,FALSE)</f>
        <v>5.7</v>
      </c>
      <c r="P2155" s="4" t="str">
        <f>VLOOKUP(A2155,'Medical Examinations'!$A$1:$J$2336,4,FALSE)</f>
        <v>No</v>
      </c>
      <c r="Q2155" s="4" t="str">
        <f>VLOOKUP(A2155,'Medical Examinations'!$A$1:$J$2336,5,FALSE)</f>
        <v>No</v>
      </c>
      <c r="R2155" s="4">
        <f>VLOOKUP(A2155,'Medical Examinations'!$A$1:$J$2336,7,FALSE)</f>
        <v>2</v>
      </c>
      <c r="S2155" s="4" t="str">
        <f>VLOOKUP(A2155,'Medical Examinations'!$A$1:$J$2336,6,FALSE)</f>
        <v>No</v>
      </c>
      <c r="T2155" s="4" t="str">
        <f>VLOOKUP(A2157,'Medical Examinations'!$A$1:$J$2336,8,FALSE)</f>
        <v>No</v>
      </c>
      <c r="U2155" s="4" t="str">
        <f>VLOOKUP(A2155,'Medical Examinations'!$A$1:$J$2336,9,FALSE)</f>
        <v>Obesity</v>
      </c>
      <c r="V2155" s="4" t="str">
        <f>VLOOKUP(A2155,'Medical Examinations'!$A$1:$J$2336,10,FALSE)</f>
        <v>Prediabetes</v>
      </c>
      <c r="W2155" s="4"/>
      <c r="X2155" s="4"/>
    </row>
    <row r="2156" spans="1:24" ht="15.75" thickBot="1" x14ac:dyDescent="0.3">
      <c r="A2156" s="4" t="s">
        <v>2192</v>
      </c>
      <c r="B2156" s="5">
        <v>2003</v>
      </c>
      <c r="C2156" s="4" t="s">
        <v>18</v>
      </c>
      <c r="D2156" s="5">
        <v>21</v>
      </c>
      <c r="E2156" s="5" t="str">
        <f>CONCATENATE(D2156," ",C2156," ",B2156)</f>
        <v>21 Jun 2003</v>
      </c>
      <c r="F2156" s="4" t="str">
        <f>IF(M2156&lt;=30,"20-30",IF(M2156&lt;=40,"31-40",IF(M2156&lt;=50,"41-50","51+")))</f>
        <v>20-30</v>
      </c>
      <c r="G2156" s="19">
        <v>36898.730000000003</v>
      </c>
      <c r="H2156" s="4" t="s">
        <v>11</v>
      </c>
      <c r="I2156" s="4" t="s">
        <v>16</v>
      </c>
      <c r="J2156" s="4" t="s">
        <v>23</v>
      </c>
      <c r="K2156" s="4"/>
      <c r="L2156" s="4" t="str">
        <f>VLOOKUP(A2156,'Customer Names'!$A$2:$B$2336,2,FALSE)</f>
        <v>Samuelson</v>
      </c>
      <c r="M2156" s="4">
        <f>DATEDIF(E2156,$K$2,"y")</f>
        <v>21</v>
      </c>
      <c r="N2156" s="4">
        <f>VLOOKUP(A2156,'Medical Examinations'!$A$2:$B$2336,2,FALSE)</f>
        <v>32.49</v>
      </c>
      <c r="O2156" s="4">
        <f>VLOOKUP(A2156,'Medical Examinations'!$A$1:$J$2336,3,FALSE)</f>
        <v>4.29</v>
      </c>
      <c r="P2156" s="4" t="str">
        <f>VLOOKUP(A2156,'Medical Examinations'!$A$1:$J$2336,4,FALSE)</f>
        <v>No</v>
      </c>
      <c r="Q2156" s="4" t="str">
        <f>VLOOKUP(A2156,'Medical Examinations'!$A$1:$J$2336,5,FALSE)</f>
        <v>No</v>
      </c>
      <c r="R2156" s="4">
        <f>VLOOKUP(A2156,'Medical Examinations'!$A$1:$J$2336,7,FALSE)</f>
        <v>1</v>
      </c>
      <c r="S2156" s="4" t="str">
        <f>VLOOKUP(A2156,'Medical Examinations'!$A$1:$J$2336,6,FALSE)</f>
        <v>Yes</v>
      </c>
      <c r="T2156" s="4" t="str">
        <f>VLOOKUP(A2158,'Medical Examinations'!$A$1:$J$2336,8,FALSE)</f>
        <v>Yes</v>
      </c>
      <c r="U2156" s="4" t="str">
        <f>VLOOKUP(A2156,'Medical Examinations'!$A$1:$J$2336,9,FALSE)</f>
        <v>Obesity</v>
      </c>
      <c r="V2156" s="4" t="str">
        <f>VLOOKUP(A2156,'Medical Examinations'!$A$1:$J$2336,10,FALSE)</f>
        <v>Normal</v>
      </c>
      <c r="W2156" s="4"/>
      <c r="X2156" s="4"/>
    </row>
    <row r="2157" spans="1:24" ht="15.75" thickBot="1" x14ac:dyDescent="0.3">
      <c r="A2157" s="4" t="s">
        <v>2193</v>
      </c>
      <c r="B2157" s="5">
        <v>1963</v>
      </c>
      <c r="C2157" s="4" t="s">
        <v>10</v>
      </c>
      <c r="D2157" s="5">
        <v>24</v>
      </c>
      <c r="E2157" s="5" t="str">
        <f>CONCATENATE(D2157," ",C2157," ",B2157)</f>
        <v>24 Jul 1963</v>
      </c>
      <c r="F2157" s="4" t="str">
        <f>IF(M2157&lt;=30,"20-30",IF(M2157&lt;=40,"31-40",IF(M2157&lt;=50,"41-50","51+")))</f>
        <v>51+</v>
      </c>
      <c r="G2157" s="19">
        <v>36910.61</v>
      </c>
      <c r="H2157" s="4" t="s">
        <v>11</v>
      </c>
      <c r="I2157" s="4" t="s">
        <v>11</v>
      </c>
      <c r="J2157" s="4" t="s">
        <v>42</v>
      </c>
      <c r="K2157" s="4"/>
      <c r="L2157" s="4" t="str">
        <f>VLOOKUP(A2157,'Customer Names'!$A$2:$B$2336,2,FALSE)</f>
        <v>King</v>
      </c>
      <c r="M2157" s="4">
        <f>DATEDIF(E2157,$K$2,"y")</f>
        <v>61</v>
      </c>
      <c r="N2157" s="4">
        <f>VLOOKUP(A2157,'Medical Examinations'!$A$2:$B$2336,2,FALSE)</f>
        <v>34.799999999999997</v>
      </c>
      <c r="O2157" s="4">
        <f>VLOOKUP(A2157,'Medical Examinations'!$A$1:$J$2336,3,FALSE)</f>
        <v>11.4</v>
      </c>
      <c r="P2157" s="4" t="str">
        <f>VLOOKUP(A2157,'Medical Examinations'!$A$1:$J$2336,4,FALSE)</f>
        <v>Yes</v>
      </c>
      <c r="Q2157" s="4" t="str">
        <f>VLOOKUP(A2157,'Medical Examinations'!$A$1:$J$2336,5,FALSE)</f>
        <v>No</v>
      </c>
      <c r="R2157" s="4">
        <f>VLOOKUP(A2157,'Medical Examinations'!$A$1:$J$2336,7,FALSE)</f>
        <v>1</v>
      </c>
      <c r="S2157" s="4" t="str">
        <f>VLOOKUP(A2157,'Medical Examinations'!$A$1:$J$2336,6,FALSE)</f>
        <v>Yes</v>
      </c>
      <c r="T2157" s="4" t="str">
        <f>VLOOKUP(A2159,'Medical Examinations'!$A$1:$J$2336,8,FALSE)</f>
        <v>Yes</v>
      </c>
      <c r="U2157" s="4" t="str">
        <f>VLOOKUP(A2157,'Medical Examinations'!$A$1:$J$2336,9,FALSE)</f>
        <v>Obesity</v>
      </c>
      <c r="V2157" s="4" t="str">
        <f>VLOOKUP(A2157,'Medical Examinations'!$A$1:$J$2336,10,FALSE)</f>
        <v>Diabetes</v>
      </c>
      <c r="W2157" s="4"/>
      <c r="X2157" s="4"/>
    </row>
    <row r="2158" spans="1:24" ht="15.75" thickBot="1" x14ac:dyDescent="0.3">
      <c r="A2158" s="4" t="s">
        <v>2194</v>
      </c>
      <c r="B2158" s="5">
        <v>1991</v>
      </c>
      <c r="C2158" s="4" t="s">
        <v>18</v>
      </c>
      <c r="D2158" s="5">
        <v>10</v>
      </c>
      <c r="E2158" s="5" t="str">
        <f>CONCATENATE(D2158," ",C2158," ",B2158)</f>
        <v>10 Jun 1991</v>
      </c>
      <c r="F2158" s="4" t="str">
        <f>IF(M2158&lt;=30,"20-30",IF(M2158&lt;=40,"31-40",IF(M2158&lt;=50,"41-50","51+")))</f>
        <v>31-40</v>
      </c>
      <c r="G2158" s="19">
        <v>36911.99</v>
      </c>
      <c r="H2158" s="4" t="s">
        <v>11</v>
      </c>
      <c r="I2158" s="4" t="s">
        <v>11</v>
      </c>
      <c r="J2158" s="4" t="s">
        <v>42</v>
      </c>
      <c r="K2158" s="4"/>
      <c r="L2158" s="4" t="str">
        <f>VLOOKUP(A2158,'Customer Names'!$A$2:$B$2336,2,FALSE)</f>
        <v>Knispel</v>
      </c>
      <c r="M2158" s="4">
        <f>DATEDIF(E2158,$K$2,"y")</f>
        <v>33</v>
      </c>
      <c r="N2158" s="4">
        <f>VLOOKUP(A2158,'Medical Examinations'!$A$2:$B$2336,2,FALSE)</f>
        <v>48.86</v>
      </c>
      <c r="O2158" s="4">
        <f>VLOOKUP(A2158,'Medical Examinations'!$A$1:$J$2336,3,FALSE)</f>
        <v>6.09</v>
      </c>
      <c r="P2158" s="4" t="str">
        <f>VLOOKUP(A2158,'Medical Examinations'!$A$1:$J$2336,4,FALSE)</f>
        <v>No</v>
      </c>
      <c r="Q2158" s="4" t="str">
        <f>VLOOKUP(A2158,'Medical Examinations'!$A$1:$J$2336,5,FALSE)</f>
        <v>No</v>
      </c>
      <c r="R2158" s="4">
        <f>VLOOKUP(A2158,'Medical Examinations'!$A$1:$J$2336,7,FALSE)</f>
        <v>0</v>
      </c>
      <c r="S2158" s="4" t="str">
        <f>VLOOKUP(A2158,'Medical Examinations'!$A$1:$J$2336,6,FALSE)</f>
        <v>No</v>
      </c>
      <c r="T2158" s="4" t="str">
        <f>VLOOKUP(A2160,'Medical Examinations'!$A$1:$J$2336,8,FALSE)</f>
        <v>Yes</v>
      </c>
      <c r="U2158" s="4" t="str">
        <f>VLOOKUP(A2158,'Medical Examinations'!$A$1:$J$2336,9,FALSE)</f>
        <v>Obesity</v>
      </c>
      <c r="V2158" s="4" t="str">
        <f>VLOOKUP(A2158,'Medical Examinations'!$A$1:$J$2336,10,FALSE)</f>
        <v>Prediabetes</v>
      </c>
      <c r="W2158" s="4"/>
      <c r="X2158" s="4"/>
    </row>
    <row r="2159" spans="1:24" ht="15.75" thickBot="1" x14ac:dyDescent="0.3">
      <c r="A2159" s="4" t="s">
        <v>2195</v>
      </c>
      <c r="B2159" s="5">
        <v>1968</v>
      </c>
      <c r="C2159" s="4" t="s">
        <v>36</v>
      </c>
      <c r="D2159" s="5">
        <v>22</v>
      </c>
      <c r="E2159" s="5" t="str">
        <f>CONCATENATE(D2159," ",C2159," ",B2159)</f>
        <v>22 Oct 1968</v>
      </c>
      <c r="F2159" s="4" t="str">
        <f>IF(M2159&lt;=30,"20-30",IF(M2159&lt;=40,"31-40",IF(M2159&lt;=50,"41-50","51+")))</f>
        <v>51+</v>
      </c>
      <c r="G2159" s="19">
        <v>36922.61</v>
      </c>
      <c r="H2159" s="4" t="s">
        <v>11</v>
      </c>
      <c r="I2159" s="4" t="s">
        <v>16</v>
      </c>
      <c r="J2159" s="4" t="s">
        <v>42</v>
      </c>
      <c r="K2159" s="4"/>
      <c r="L2159" s="4" t="str">
        <f>VLOOKUP(A2159,'Customer Names'!$A$2:$B$2336,2,FALSE)</f>
        <v>Price-Dierksen</v>
      </c>
      <c r="M2159" s="4">
        <f>DATEDIF(E2159,$K$2,"y")</f>
        <v>56</v>
      </c>
      <c r="N2159" s="4">
        <f>VLOOKUP(A2159,'Medical Examinations'!$A$2:$B$2336,2,FALSE)</f>
        <v>35.68</v>
      </c>
      <c r="O2159" s="4">
        <f>VLOOKUP(A2159,'Medical Examinations'!$A$1:$J$2336,3,FALSE)</f>
        <v>10.039999999999999</v>
      </c>
      <c r="P2159" s="4" t="str">
        <f>VLOOKUP(A2159,'Medical Examinations'!$A$1:$J$2336,4,FALSE)</f>
        <v>No</v>
      </c>
      <c r="Q2159" s="4" t="str">
        <f>VLOOKUP(A2159,'Medical Examinations'!$A$1:$J$2336,5,FALSE)</f>
        <v>No</v>
      </c>
      <c r="R2159" s="4">
        <f>VLOOKUP(A2159,'Medical Examinations'!$A$1:$J$2336,7,FALSE)</f>
        <v>0</v>
      </c>
      <c r="S2159" s="4" t="str">
        <f>VLOOKUP(A2159,'Medical Examinations'!$A$1:$J$2336,6,FALSE)</f>
        <v>No</v>
      </c>
      <c r="T2159" s="4" t="str">
        <f>VLOOKUP(A2161,'Medical Examinations'!$A$1:$J$2336,8,FALSE)</f>
        <v>Yes</v>
      </c>
      <c r="U2159" s="4" t="str">
        <f>VLOOKUP(A2159,'Medical Examinations'!$A$1:$J$2336,9,FALSE)</f>
        <v>Obesity</v>
      </c>
      <c r="V2159" s="4" t="str">
        <f>VLOOKUP(A2159,'Medical Examinations'!$A$1:$J$2336,10,FALSE)</f>
        <v>Diabetes</v>
      </c>
      <c r="W2159" s="4"/>
      <c r="X2159" s="4"/>
    </row>
    <row r="2160" spans="1:24" ht="15.75" thickBot="1" x14ac:dyDescent="0.3">
      <c r="A2160" s="4" t="s">
        <v>2196</v>
      </c>
      <c r="B2160" s="5">
        <v>1977</v>
      </c>
      <c r="C2160" s="4" t="s">
        <v>34</v>
      </c>
      <c r="D2160" s="5">
        <v>13</v>
      </c>
      <c r="E2160" s="5" t="str">
        <f>CONCATENATE(D2160," ",C2160," ",B2160)</f>
        <v>13 Aug 1977</v>
      </c>
      <c r="F2160" s="4" t="str">
        <f>IF(M2160&lt;=30,"20-30",IF(M2160&lt;=40,"31-40",IF(M2160&lt;=50,"41-50","51+")))</f>
        <v>41-50</v>
      </c>
      <c r="G2160" s="19">
        <v>36935.64</v>
      </c>
      <c r="H2160" s="4" t="s">
        <v>11</v>
      </c>
      <c r="I2160" s="4" t="s">
        <v>16</v>
      </c>
      <c r="J2160" s="4" t="s">
        <v>42</v>
      </c>
      <c r="K2160" s="4"/>
      <c r="L2160" s="4" t="str">
        <f>VLOOKUP(A2160,'Customer Names'!$A$2:$B$2336,2,FALSE)</f>
        <v>Karkos</v>
      </c>
      <c r="M2160" s="4">
        <f>DATEDIF(E2160,$K$2,"y")</f>
        <v>47</v>
      </c>
      <c r="N2160" s="4">
        <f>VLOOKUP(A2160,'Medical Examinations'!$A$2:$B$2336,2,FALSE)</f>
        <v>39.729999999999997</v>
      </c>
      <c r="O2160" s="4">
        <f>VLOOKUP(A2160,'Medical Examinations'!$A$1:$J$2336,3,FALSE)</f>
        <v>6.24</v>
      </c>
      <c r="P2160" s="4" t="str">
        <f>VLOOKUP(A2160,'Medical Examinations'!$A$1:$J$2336,4,FALSE)</f>
        <v>No</v>
      </c>
      <c r="Q2160" s="4" t="str">
        <f>VLOOKUP(A2160,'Medical Examinations'!$A$1:$J$2336,5,FALSE)</f>
        <v>No</v>
      </c>
      <c r="R2160" s="4">
        <f>VLOOKUP(A2160,'Medical Examinations'!$A$1:$J$2336,7,FALSE)</f>
        <v>0</v>
      </c>
      <c r="S2160" s="4" t="str">
        <f>VLOOKUP(A2160,'Medical Examinations'!$A$1:$J$2336,6,FALSE)</f>
        <v>No</v>
      </c>
      <c r="T2160" s="4" t="str">
        <f>VLOOKUP(A2162,'Medical Examinations'!$A$1:$J$2336,8,FALSE)</f>
        <v>Yes</v>
      </c>
      <c r="U2160" s="4" t="str">
        <f>VLOOKUP(A2160,'Medical Examinations'!$A$1:$J$2336,9,FALSE)</f>
        <v>Obesity</v>
      </c>
      <c r="V2160" s="4" t="str">
        <f>VLOOKUP(A2160,'Medical Examinations'!$A$1:$J$2336,10,FALSE)</f>
        <v>Prediabetes</v>
      </c>
      <c r="W2160" s="4"/>
      <c r="X2160" s="4"/>
    </row>
    <row r="2161" spans="1:24" ht="15.75" thickBot="1" x14ac:dyDescent="0.3">
      <c r="A2161" s="4" t="s">
        <v>2197</v>
      </c>
      <c r="B2161" s="5">
        <v>1992</v>
      </c>
      <c r="C2161" s="4" t="s">
        <v>34</v>
      </c>
      <c r="D2161" s="5">
        <v>25</v>
      </c>
      <c r="E2161" s="5" t="str">
        <f>CONCATENATE(D2161," ",C2161," ",B2161)</f>
        <v>25 Aug 1992</v>
      </c>
      <c r="F2161" s="4" t="str">
        <f>IF(M2161&lt;=30,"20-30",IF(M2161&lt;=40,"31-40",IF(M2161&lt;=50,"41-50","51+")))</f>
        <v>31-40</v>
      </c>
      <c r="G2161" s="19">
        <v>36950.26</v>
      </c>
      <c r="H2161" s="4" t="s">
        <v>16</v>
      </c>
      <c r="I2161" s="4" t="s">
        <v>16</v>
      </c>
      <c r="J2161" s="4" t="s">
        <v>13</v>
      </c>
      <c r="K2161" s="4"/>
      <c r="L2161" s="4" t="str">
        <f>VLOOKUP(A2161,'Customer Names'!$A$2:$B$2336,2,FALSE)</f>
        <v>Ricardi</v>
      </c>
      <c r="M2161" s="4">
        <f>DATEDIF(E2161,$K$2,"y")</f>
        <v>32</v>
      </c>
      <c r="N2161" s="4">
        <f>VLOOKUP(A2161,'Medical Examinations'!$A$2:$B$2336,2,FALSE)</f>
        <v>35.53</v>
      </c>
      <c r="O2161" s="4">
        <f>VLOOKUP(A2161,'Medical Examinations'!$A$1:$J$2336,3,FALSE)</f>
        <v>4.6100000000000003</v>
      </c>
      <c r="P2161" s="4" t="str">
        <f>VLOOKUP(A2161,'Medical Examinations'!$A$1:$J$2336,4,FALSE)</f>
        <v>No</v>
      </c>
      <c r="Q2161" s="4" t="str">
        <f>VLOOKUP(A2161,'Medical Examinations'!$A$1:$J$2336,5,FALSE)</f>
        <v>No</v>
      </c>
      <c r="R2161" s="4">
        <f>VLOOKUP(A2161,'Medical Examinations'!$A$1:$J$2336,7,FALSE)</f>
        <v>1</v>
      </c>
      <c r="S2161" s="4" t="str">
        <f>VLOOKUP(A2161,'Medical Examinations'!$A$1:$J$2336,6,FALSE)</f>
        <v>No</v>
      </c>
      <c r="T2161" s="4" t="str">
        <f>VLOOKUP(A2163,'Medical Examinations'!$A$1:$J$2336,8,FALSE)</f>
        <v>Yes</v>
      </c>
      <c r="U2161" s="4" t="str">
        <f>VLOOKUP(A2161,'Medical Examinations'!$A$1:$J$2336,9,FALSE)</f>
        <v>Obesity</v>
      </c>
      <c r="V2161" s="4" t="str">
        <f>VLOOKUP(A2161,'Medical Examinations'!$A$1:$J$2336,10,FALSE)</f>
        <v>Normal</v>
      </c>
      <c r="W2161" s="4"/>
      <c r="X2161" s="4"/>
    </row>
    <row r="2162" spans="1:24" ht="15.75" thickBot="1" x14ac:dyDescent="0.3">
      <c r="A2162" s="4" t="s">
        <v>2198</v>
      </c>
      <c r="B2162" s="5">
        <v>1992</v>
      </c>
      <c r="C2162" s="4" t="s">
        <v>20</v>
      </c>
      <c r="D2162" s="5">
        <v>13</v>
      </c>
      <c r="E2162" s="5" t="str">
        <f>CONCATENATE(D2162," ",C2162," ",B2162)</f>
        <v>13 Sep 1992</v>
      </c>
      <c r="F2162" s="4" t="str">
        <f>IF(M2162&lt;=30,"20-30",IF(M2162&lt;=40,"31-40",IF(M2162&lt;=50,"41-50","51+")))</f>
        <v>31-40</v>
      </c>
      <c r="G2162" s="19">
        <v>36976.449999999997</v>
      </c>
      <c r="H2162" s="4" t="s">
        <v>11</v>
      </c>
      <c r="I2162" s="4" t="s">
        <v>12</v>
      </c>
      <c r="J2162" s="4" t="s">
        <v>42</v>
      </c>
      <c r="K2162" s="4"/>
      <c r="L2162" s="4" t="str">
        <f>VLOOKUP(A2162,'Customer Names'!$A$2:$B$2336,2,FALSE)</f>
        <v>Rankin</v>
      </c>
      <c r="M2162" s="4">
        <f>DATEDIF(E2162,$K$2,"y")</f>
        <v>32</v>
      </c>
      <c r="N2162" s="4">
        <f>VLOOKUP(A2162,'Medical Examinations'!$A$2:$B$2336,2,FALSE)</f>
        <v>54.4</v>
      </c>
      <c r="O2162" s="4">
        <f>VLOOKUP(A2162,'Medical Examinations'!$A$1:$J$2336,3,FALSE)</f>
        <v>5.22</v>
      </c>
      <c r="P2162" s="4" t="str">
        <f>VLOOKUP(A2162,'Medical Examinations'!$A$1:$J$2336,4,FALSE)</f>
        <v>No</v>
      </c>
      <c r="Q2162" s="4" t="str">
        <f>VLOOKUP(A2162,'Medical Examinations'!$A$1:$J$2336,5,FALSE)</f>
        <v>No</v>
      </c>
      <c r="R2162" s="4">
        <f>VLOOKUP(A2162,'Medical Examinations'!$A$1:$J$2336,7,FALSE)</f>
        <v>1</v>
      </c>
      <c r="S2162" s="4" t="str">
        <f>VLOOKUP(A2162,'Medical Examinations'!$A$1:$J$2336,6,FALSE)</f>
        <v>No</v>
      </c>
      <c r="T2162" s="4" t="str">
        <f>VLOOKUP(A2164,'Medical Examinations'!$A$1:$J$2336,8,FALSE)</f>
        <v>Yes</v>
      </c>
      <c r="U2162" s="4" t="str">
        <f>VLOOKUP(A2162,'Medical Examinations'!$A$1:$J$2336,9,FALSE)</f>
        <v>Obesity</v>
      </c>
      <c r="V2162" s="4" t="str">
        <f>VLOOKUP(A2162,'Medical Examinations'!$A$1:$J$2336,10,FALSE)</f>
        <v>Normal</v>
      </c>
      <c r="W2162" s="4"/>
      <c r="X2162" s="4"/>
    </row>
    <row r="2163" spans="1:24" ht="15.75" thickBot="1" x14ac:dyDescent="0.3">
      <c r="A2163" s="4" t="s">
        <v>2199</v>
      </c>
      <c r="B2163" s="5">
        <v>1991</v>
      </c>
      <c r="C2163" s="4" t="s">
        <v>15</v>
      </c>
      <c r="D2163" s="5">
        <v>1</v>
      </c>
      <c r="E2163" s="5" t="str">
        <f>CONCATENATE(D2163," ",C2163," ",B2163)</f>
        <v>1 Nov 1991</v>
      </c>
      <c r="F2163" s="4" t="str">
        <f>IF(M2163&lt;=30,"20-30",IF(M2163&lt;=40,"31-40",IF(M2163&lt;=50,"41-50","51+")))</f>
        <v>31-40</v>
      </c>
      <c r="G2163" s="19">
        <v>37040.879999999997</v>
      </c>
      <c r="H2163" s="4" t="s">
        <v>11</v>
      </c>
      <c r="I2163" s="4" t="s">
        <v>11</v>
      </c>
      <c r="J2163" s="4" t="s">
        <v>42</v>
      </c>
      <c r="K2163" s="4"/>
      <c r="L2163" s="4" t="str">
        <f>VLOOKUP(A2163,'Customer Names'!$A$2:$B$2336,2,FALSE)</f>
        <v>Scheer</v>
      </c>
      <c r="M2163" s="4">
        <f>DATEDIF(E2163,$K$2,"y")</f>
        <v>33</v>
      </c>
      <c r="N2163" s="4">
        <f>VLOOKUP(A2163,'Medical Examinations'!$A$2:$B$2336,2,FALSE)</f>
        <v>49.24</v>
      </c>
      <c r="O2163" s="4">
        <f>VLOOKUP(A2163,'Medical Examinations'!$A$1:$J$2336,3,FALSE)</f>
        <v>4.45</v>
      </c>
      <c r="P2163" s="4" t="str">
        <f>VLOOKUP(A2163,'Medical Examinations'!$A$1:$J$2336,4,FALSE)</f>
        <v>No</v>
      </c>
      <c r="Q2163" s="4" t="str">
        <f>VLOOKUP(A2163,'Medical Examinations'!$A$1:$J$2336,5,FALSE)</f>
        <v>No</v>
      </c>
      <c r="R2163" s="4">
        <f>VLOOKUP(A2163,'Medical Examinations'!$A$1:$J$2336,7,FALSE)</f>
        <v>0</v>
      </c>
      <c r="S2163" s="4" t="str">
        <f>VLOOKUP(A2163,'Medical Examinations'!$A$1:$J$2336,6,FALSE)</f>
        <v>No</v>
      </c>
      <c r="T2163" s="4" t="str">
        <f>VLOOKUP(A2165,'Medical Examinations'!$A$1:$J$2336,8,FALSE)</f>
        <v>Yes</v>
      </c>
      <c r="U2163" s="4" t="str">
        <f>VLOOKUP(A2163,'Medical Examinations'!$A$1:$J$2336,9,FALSE)</f>
        <v>Obesity</v>
      </c>
      <c r="V2163" s="4" t="str">
        <f>VLOOKUP(A2163,'Medical Examinations'!$A$1:$J$2336,10,FALSE)</f>
        <v>Normal</v>
      </c>
      <c r="W2163" s="4"/>
      <c r="X2163" s="4"/>
    </row>
    <row r="2164" spans="1:24" ht="15.75" thickBot="1" x14ac:dyDescent="0.3">
      <c r="A2164" s="4" t="s">
        <v>2200</v>
      </c>
      <c r="B2164" s="5">
        <v>1988</v>
      </c>
      <c r="C2164" s="4" t="s">
        <v>30</v>
      </c>
      <c r="D2164" s="5">
        <v>17</v>
      </c>
      <c r="E2164" s="5" t="str">
        <f>CONCATENATE(D2164," ",C2164," ",B2164)</f>
        <v>17 Dec 1988</v>
      </c>
      <c r="F2164" s="4" t="str">
        <f>IF(M2164&lt;=30,"20-30",IF(M2164&lt;=40,"31-40",IF(M2164&lt;=50,"41-50","51+")))</f>
        <v>31-40</v>
      </c>
      <c r="G2164" s="19">
        <v>37076.370000000003</v>
      </c>
      <c r="H2164" s="4" t="s">
        <v>11</v>
      </c>
      <c r="I2164" s="4" t="s">
        <v>16</v>
      </c>
      <c r="J2164" s="4" t="s">
        <v>42</v>
      </c>
      <c r="K2164" s="4"/>
      <c r="L2164" s="4" t="str">
        <f>VLOOKUP(A2164,'Customer Names'!$A$2:$B$2336,2,FALSE)</f>
        <v>Hanley</v>
      </c>
      <c r="M2164" s="4">
        <f>DATEDIF(E2164,$K$2,"y")</f>
        <v>36</v>
      </c>
      <c r="N2164" s="4">
        <f>VLOOKUP(A2164,'Medical Examinations'!$A$2:$B$2336,2,FALSE)</f>
        <v>47.46</v>
      </c>
      <c r="O2164" s="4">
        <f>VLOOKUP(A2164,'Medical Examinations'!$A$1:$J$2336,3,FALSE)</f>
        <v>6.24</v>
      </c>
      <c r="P2164" s="4" t="str">
        <f>VLOOKUP(A2164,'Medical Examinations'!$A$1:$J$2336,4,FALSE)</f>
        <v>Yes</v>
      </c>
      <c r="Q2164" s="4" t="str">
        <f>VLOOKUP(A2164,'Medical Examinations'!$A$1:$J$2336,5,FALSE)</f>
        <v>No</v>
      </c>
      <c r="R2164" s="4">
        <f>VLOOKUP(A2164,'Medical Examinations'!$A$1:$J$2336,7,FALSE)</f>
        <v>1</v>
      </c>
      <c r="S2164" s="4" t="str">
        <f>VLOOKUP(A2164,'Medical Examinations'!$A$1:$J$2336,6,FALSE)</f>
        <v>No</v>
      </c>
      <c r="T2164" s="4" t="str">
        <f>VLOOKUP(A2166,'Medical Examinations'!$A$1:$J$2336,8,FALSE)</f>
        <v>Yes</v>
      </c>
      <c r="U2164" s="4" t="str">
        <f>VLOOKUP(A2164,'Medical Examinations'!$A$1:$J$2336,9,FALSE)</f>
        <v>Obesity</v>
      </c>
      <c r="V2164" s="4" t="str">
        <f>VLOOKUP(A2164,'Medical Examinations'!$A$1:$J$2336,10,FALSE)</f>
        <v>Prediabetes</v>
      </c>
      <c r="W2164" s="4"/>
      <c r="X2164" s="4"/>
    </row>
    <row r="2165" spans="1:24" ht="15.75" thickBot="1" x14ac:dyDescent="0.3">
      <c r="A2165" s="4" t="s">
        <v>2201</v>
      </c>
      <c r="B2165" s="5">
        <v>1989</v>
      </c>
      <c r="C2165" s="4" t="s">
        <v>18</v>
      </c>
      <c r="D2165" s="5">
        <v>10</v>
      </c>
      <c r="E2165" s="5" t="str">
        <f>CONCATENATE(D2165," ",C2165," ",B2165)</f>
        <v>10 Jun 1989</v>
      </c>
      <c r="F2165" s="4" t="str">
        <f>IF(M2165&lt;=30,"20-30",IF(M2165&lt;=40,"31-40",IF(M2165&lt;=50,"41-50","51+")))</f>
        <v>31-40</v>
      </c>
      <c r="G2165" s="19">
        <v>37079.370000000003</v>
      </c>
      <c r="H2165" s="4" t="s">
        <v>11</v>
      </c>
      <c r="I2165" s="4" t="s">
        <v>12</v>
      </c>
      <c r="J2165" s="4" t="s">
        <v>42</v>
      </c>
      <c r="K2165" s="4"/>
      <c r="L2165" s="4" t="str">
        <f>VLOOKUP(A2165,'Customer Names'!$A$2:$B$2336,2,FALSE)</f>
        <v>Nguyen</v>
      </c>
      <c r="M2165" s="4">
        <f>DATEDIF(E2165,$K$2,"y")</f>
        <v>35</v>
      </c>
      <c r="N2165" s="4">
        <f>VLOOKUP(A2165,'Medical Examinations'!$A$2:$B$2336,2,FALSE)</f>
        <v>33.5</v>
      </c>
      <c r="O2165" s="4">
        <f>VLOOKUP(A2165,'Medical Examinations'!$A$1:$J$2336,3,FALSE)</f>
        <v>5.4</v>
      </c>
      <c r="P2165" s="4" t="str">
        <f>VLOOKUP(A2165,'Medical Examinations'!$A$1:$J$2336,4,FALSE)</f>
        <v>No</v>
      </c>
      <c r="Q2165" s="4" t="str">
        <f>VLOOKUP(A2165,'Medical Examinations'!$A$1:$J$2336,5,FALSE)</f>
        <v>No</v>
      </c>
      <c r="R2165" s="4">
        <f>VLOOKUP(A2165,'Medical Examinations'!$A$1:$J$2336,7,FALSE)</f>
        <v>0</v>
      </c>
      <c r="S2165" s="4" t="str">
        <f>VLOOKUP(A2165,'Medical Examinations'!$A$1:$J$2336,6,FALSE)</f>
        <v>No</v>
      </c>
      <c r="T2165" s="4" t="str">
        <f>VLOOKUP(A2167,'Medical Examinations'!$A$1:$J$2336,8,FALSE)</f>
        <v>Yes</v>
      </c>
      <c r="U2165" s="4" t="str">
        <f>VLOOKUP(A2165,'Medical Examinations'!$A$1:$J$2336,9,FALSE)</f>
        <v>Obesity</v>
      </c>
      <c r="V2165" s="4" t="str">
        <f>VLOOKUP(A2165,'Medical Examinations'!$A$1:$J$2336,10,FALSE)</f>
        <v>Normal</v>
      </c>
      <c r="W2165" s="4"/>
      <c r="X2165" s="4"/>
    </row>
    <row r="2166" spans="1:24" ht="15.75" thickBot="1" x14ac:dyDescent="0.3">
      <c r="A2166" s="4" t="s">
        <v>2202</v>
      </c>
      <c r="B2166" s="5">
        <v>1995</v>
      </c>
      <c r="C2166" s="4" t="s">
        <v>36</v>
      </c>
      <c r="D2166" s="5">
        <v>30</v>
      </c>
      <c r="E2166" s="5" t="str">
        <f>CONCATENATE(D2166," ",C2166," ",B2166)</f>
        <v>30 Oct 1995</v>
      </c>
      <c r="F2166" s="4" t="str">
        <f>IF(M2166&lt;=30,"20-30",IF(M2166&lt;=40,"31-40",IF(M2166&lt;=50,"41-50","51+")))</f>
        <v>20-30</v>
      </c>
      <c r="G2166" s="19">
        <v>37133.9</v>
      </c>
      <c r="H2166" s="4" t="s">
        <v>11</v>
      </c>
      <c r="I2166" s="4" t="s">
        <v>11</v>
      </c>
      <c r="J2166" s="4" t="s">
        <v>13</v>
      </c>
      <c r="K2166" s="4"/>
      <c r="L2166" s="4" t="str">
        <f>VLOOKUP(A2166,'Customer Names'!$A$2:$B$2336,2,FALSE)</f>
        <v>Busby</v>
      </c>
      <c r="M2166" s="4">
        <f>DATEDIF(E2166,$K$2,"y")</f>
        <v>29</v>
      </c>
      <c r="N2166" s="4">
        <f>VLOOKUP(A2166,'Medical Examinations'!$A$2:$B$2336,2,FALSE)</f>
        <v>36.08</v>
      </c>
      <c r="O2166" s="4">
        <f>VLOOKUP(A2166,'Medical Examinations'!$A$1:$J$2336,3,FALSE)</f>
        <v>6.1</v>
      </c>
      <c r="P2166" s="4" t="str">
        <f>VLOOKUP(A2166,'Medical Examinations'!$A$1:$J$2336,4,FALSE)</f>
        <v>Yes</v>
      </c>
      <c r="Q2166" s="4" t="str">
        <f>VLOOKUP(A2166,'Medical Examinations'!$A$1:$J$2336,5,FALSE)</f>
        <v>No</v>
      </c>
      <c r="R2166" s="4">
        <f>VLOOKUP(A2166,'Medical Examinations'!$A$1:$J$2336,7,FALSE)</f>
        <v>1</v>
      </c>
      <c r="S2166" s="4" t="str">
        <f>VLOOKUP(A2166,'Medical Examinations'!$A$1:$J$2336,6,FALSE)</f>
        <v>No</v>
      </c>
      <c r="T2166" s="4" t="str">
        <f>VLOOKUP(A2168,'Medical Examinations'!$A$1:$J$2336,8,FALSE)</f>
        <v>Yes</v>
      </c>
      <c r="U2166" s="4" t="str">
        <f>VLOOKUP(A2166,'Medical Examinations'!$A$1:$J$2336,9,FALSE)</f>
        <v>Obesity</v>
      </c>
      <c r="V2166" s="4" t="str">
        <f>VLOOKUP(A2166,'Medical Examinations'!$A$1:$J$2336,10,FALSE)</f>
        <v>Prediabetes</v>
      </c>
      <c r="W2166" s="4"/>
      <c r="X2166" s="4"/>
    </row>
    <row r="2167" spans="1:24" ht="15.75" thickBot="1" x14ac:dyDescent="0.3">
      <c r="A2167" s="4" t="s">
        <v>2203</v>
      </c>
      <c r="B2167" s="5">
        <v>2000</v>
      </c>
      <c r="C2167" s="4" t="s">
        <v>20</v>
      </c>
      <c r="D2167" s="5">
        <v>5</v>
      </c>
      <c r="E2167" s="5" t="str">
        <f>CONCATENATE(D2167," ",C2167," ",B2167)</f>
        <v>5 Sep 2000</v>
      </c>
      <c r="F2167" s="4" t="str">
        <f>IF(M2167&lt;=30,"20-30",IF(M2167&lt;=40,"31-40",IF(M2167&lt;=50,"41-50","51+")))</f>
        <v>20-30</v>
      </c>
      <c r="G2167" s="19">
        <v>37165.160000000003</v>
      </c>
      <c r="H2167" s="4" t="s">
        <v>16</v>
      </c>
      <c r="I2167" s="4" t="s">
        <v>12</v>
      </c>
      <c r="J2167" s="6" t="s">
        <v>39</v>
      </c>
      <c r="K2167" s="4"/>
      <c r="L2167" s="4" t="str">
        <f>VLOOKUP(A2167,'Customer Names'!$A$2:$B$2336,2,FALSE)</f>
        <v>Torphy</v>
      </c>
      <c r="M2167" s="4">
        <f>DATEDIF(E2167,$K$2,"y")</f>
        <v>24</v>
      </c>
      <c r="N2167" s="4">
        <f>VLOOKUP(A2167,'Medical Examinations'!$A$2:$B$2336,2,FALSE)</f>
        <v>37.619999999999997</v>
      </c>
      <c r="O2167" s="4">
        <f>VLOOKUP(A2167,'Medical Examinations'!$A$1:$J$2336,3,FALSE)</f>
        <v>6.32</v>
      </c>
      <c r="P2167" s="4" t="str">
        <f>VLOOKUP(A2167,'Medical Examinations'!$A$1:$J$2336,4,FALSE)</f>
        <v>Yes</v>
      </c>
      <c r="Q2167" s="4" t="str">
        <f>VLOOKUP(A2167,'Medical Examinations'!$A$1:$J$2336,5,FALSE)</f>
        <v>Yes</v>
      </c>
      <c r="R2167" s="4">
        <f>VLOOKUP(A2167,'Medical Examinations'!$A$1:$J$2336,7,FALSE)</f>
        <v>2</v>
      </c>
      <c r="S2167" s="4" t="str">
        <f>VLOOKUP(A2167,'Medical Examinations'!$A$1:$J$2336,6,FALSE)</f>
        <v>No</v>
      </c>
      <c r="T2167" s="4" t="str">
        <f>VLOOKUP(A2169,'Medical Examinations'!$A$1:$J$2336,8,FALSE)</f>
        <v>Yes</v>
      </c>
      <c r="U2167" s="4" t="str">
        <f>VLOOKUP(A2167,'Medical Examinations'!$A$1:$J$2336,9,FALSE)</f>
        <v>Obesity</v>
      </c>
      <c r="V2167" s="4" t="str">
        <f>VLOOKUP(A2167,'Medical Examinations'!$A$1:$J$2336,10,FALSE)</f>
        <v>Prediabetes</v>
      </c>
      <c r="W2167" s="4"/>
      <c r="X2167" s="4"/>
    </row>
    <row r="2168" spans="1:24" ht="15.75" thickBot="1" x14ac:dyDescent="0.3">
      <c r="A2168" s="4" t="s">
        <v>2204</v>
      </c>
      <c r="B2168" s="5">
        <v>1990</v>
      </c>
      <c r="C2168" s="4" t="s">
        <v>36</v>
      </c>
      <c r="D2168" s="5">
        <v>17</v>
      </c>
      <c r="E2168" s="5" t="str">
        <f>CONCATENATE(D2168," ",C2168," ",B2168)</f>
        <v>17 Oct 1990</v>
      </c>
      <c r="F2168" s="4" t="str">
        <f>IF(M2168&lt;=30,"20-30",IF(M2168&lt;=40,"31-40",IF(M2168&lt;=50,"41-50","51+")))</f>
        <v>31-40</v>
      </c>
      <c r="G2168" s="19">
        <v>37251.22</v>
      </c>
      <c r="H2168" s="4" t="s">
        <v>11</v>
      </c>
      <c r="I2168" s="4" t="s">
        <v>11</v>
      </c>
      <c r="J2168" s="4" t="s">
        <v>42</v>
      </c>
      <c r="K2168" s="4"/>
      <c r="L2168" s="4" t="str">
        <f>VLOOKUP(A2168,'Customer Names'!$A$2:$B$2336,2,FALSE)</f>
        <v>Yost</v>
      </c>
      <c r="M2168" s="4">
        <f>DATEDIF(E2168,$K$2,"y")</f>
        <v>34</v>
      </c>
      <c r="N2168" s="4">
        <f>VLOOKUP(A2168,'Medical Examinations'!$A$2:$B$2336,2,FALSE)</f>
        <v>49.49</v>
      </c>
      <c r="O2168" s="4">
        <f>VLOOKUP(A2168,'Medical Examinations'!$A$1:$J$2336,3,FALSE)</f>
        <v>4.5</v>
      </c>
      <c r="P2168" s="4" t="str">
        <f>VLOOKUP(A2168,'Medical Examinations'!$A$1:$J$2336,4,FALSE)</f>
        <v>No</v>
      </c>
      <c r="Q2168" s="4" t="str">
        <f>VLOOKUP(A2168,'Medical Examinations'!$A$1:$J$2336,5,FALSE)</f>
        <v>No</v>
      </c>
      <c r="R2168" s="4">
        <f>VLOOKUP(A2168,'Medical Examinations'!$A$1:$J$2336,7,FALSE)</f>
        <v>0</v>
      </c>
      <c r="S2168" s="4" t="str">
        <f>VLOOKUP(A2168,'Medical Examinations'!$A$1:$J$2336,6,FALSE)</f>
        <v>No</v>
      </c>
      <c r="T2168" s="4" t="str">
        <f>VLOOKUP(A2170,'Medical Examinations'!$A$1:$J$2336,8,FALSE)</f>
        <v>Yes</v>
      </c>
      <c r="U2168" s="4" t="str">
        <f>VLOOKUP(A2168,'Medical Examinations'!$A$1:$J$2336,9,FALSE)</f>
        <v>Obesity</v>
      </c>
      <c r="V2168" s="4" t="str">
        <f>VLOOKUP(A2168,'Medical Examinations'!$A$1:$J$2336,10,FALSE)</f>
        <v>Normal</v>
      </c>
      <c r="W2168" s="4"/>
      <c r="X2168" s="4"/>
    </row>
    <row r="2169" spans="1:24" ht="15.75" thickBot="1" x14ac:dyDescent="0.3">
      <c r="A2169" s="4" t="s">
        <v>2205</v>
      </c>
      <c r="B2169" s="5">
        <v>1985</v>
      </c>
      <c r="C2169" s="4" t="s">
        <v>15</v>
      </c>
      <c r="D2169" s="5">
        <v>17</v>
      </c>
      <c r="E2169" s="5" t="str">
        <f>CONCATENATE(D2169," ",C2169," ",B2169)</f>
        <v>17 Nov 1985</v>
      </c>
      <c r="F2169" s="4" t="str">
        <f>IF(M2169&lt;=30,"20-30",IF(M2169&lt;=40,"31-40",IF(M2169&lt;=50,"41-50","51+")))</f>
        <v>31-40</v>
      </c>
      <c r="G2169" s="19">
        <v>37270.15</v>
      </c>
      <c r="H2169" s="4" t="s">
        <v>11</v>
      </c>
      <c r="I2169" s="4" t="s">
        <v>16</v>
      </c>
      <c r="J2169" s="4" t="s">
        <v>247</v>
      </c>
      <c r="K2169" s="4"/>
      <c r="L2169" s="4" t="str">
        <f>VLOOKUP(A2169,'Customer Names'!$A$2:$B$2336,2,FALSE)</f>
        <v>Scofield</v>
      </c>
      <c r="M2169" s="4">
        <f>DATEDIF(E2169,$K$2,"y")</f>
        <v>39</v>
      </c>
      <c r="N2169" s="4">
        <f>VLOOKUP(A2169,'Medical Examinations'!$A$2:$B$2336,2,FALSE)</f>
        <v>30.78</v>
      </c>
      <c r="O2169" s="4">
        <f>VLOOKUP(A2169,'Medical Examinations'!$A$1:$J$2336,3,FALSE)</f>
        <v>4.67</v>
      </c>
      <c r="P2169" s="4" t="str">
        <f>VLOOKUP(A2169,'Medical Examinations'!$A$1:$J$2336,4,FALSE)</f>
        <v>Yes</v>
      </c>
      <c r="Q2169" s="4" t="str">
        <f>VLOOKUP(A2169,'Medical Examinations'!$A$1:$J$2336,5,FALSE)</f>
        <v>No</v>
      </c>
      <c r="R2169" s="4">
        <f>VLOOKUP(A2169,'Medical Examinations'!$A$1:$J$2336,7,FALSE)</f>
        <v>0</v>
      </c>
      <c r="S2169" s="4" t="str">
        <f>VLOOKUP(A2169,'Medical Examinations'!$A$1:$J$2336,6,FALSE)</f>
        <v>No</v>
      </c>
      <c r="T2169" s="4" t="str">
        <f>VLOOKUP(A2171,'Medical Examinations'!$A$1:$J$2336,8,FALSE)</f>
        <v>Yes</v>
      </c>
      <c r="U2169" s="4" t="str">
        <f>VLOOKUP(A2169,'Medical Examinations'!$A$1:$J$2336,9,FALSE)</f>
        <v>Obesity</v>
      </c>
      <c r="V2169" s="4" t="str">
        <f>VLOOKUP(A2169,'Medical Examinations'!$A$1:$J$2336,10,FALSE)</f>
        <v>Normal</v>
      </c>
      <c r="W2169" s="4"/>
      <c r="X2169" s="4"/>
    </row>
    <row r="2170" spans="1:24" ht="15.75" thickBot="1" x14ac:dyDescent="0.3">
      <c r="A2170" s="4" t="s">
        <v>2206</v>
      </c>
      <c r="B2170" s="5">
        <v>1975</v>
      </c>
      <c r="C2170" s="4" t="s">
        <v>15</v>
      </c>
      <c r="D2170" s="5">
        <v>9</v>
      </c>
      <c r="E2170" s="5" t="str">
        <f>CONCATENATE(D2170," ",C2170," ",B2170)</f>
        <v>9 Nov 1975</v>
      </c>
      <c r="F2170" s="4" t="str">
        <f>IF(M2170&lt;=30,"20-30",IF(M2170&lt;=40,"31-40",IF(M2170&lt;=50,"41-50","51+")))</f>
        <v>41-50</v>
      </c>
      <c r="G2170" s="19">
        <v>37272.339999999997</v>
      </c>
      <c r="H2170" s="4" t="s">
        <v>11</v>
      </c>
      <c r="I2170" s="4" t="s">
        <v>12</v>
      </c>
      <c r="J2170" s="4" t="s">
        <v>42</v>
      </c>
      <c r="K2170" s="4"/>
      <c r="L2170" s="4" t="str">
        <f>VLOOKUP(A2170,'Customer Names'!$A$2:$B$2336,2,FALSE)</f>
        <v>Tremblay</v>
      </c>
      <c r="M2170" s="4">
        <f>DATEDIF(E2170,$K$2,"y")</f>
        <v>49</v>
      </c>
      <c r="N2170" s="4">
        <f>VLOOKUP(A2170,'Medical Examinations'!$A$2:$B$2336,2,FALSE)</f>
        <v>40.61</v>
      </c>
      <c r="O2170" s="4">
        <f>VLOOKUP(A2170,'Medical Examinations'!$A$1:$J$2336,3,FALSE)</f>
        <v>8</v>
      </c>
      <c r="P2170" s="4" t="str">
        <f>VLOOKUP(A2170,'Medical Examinations'!$A$1:$J$2336,4,FALSE)</f>
        <v>Yes</v>
      </c>
      <c r="Q2170" s="4" t="str">
        <f>VLOOKUP(A2170,'Medical Examinations'!$A$1:$J$2336,5,FALSE)</f>
        <v>No</v>
      </c>
      <c r="R2170" s="4">
        <f>VLOOKUP(A2170,'Medical Examinations'!$A$1:$J$2336,7,FALSE)</f>
        <v>1</v>
      </c>
      <c r="S2170" s="4" t="str">
        <f>VLOOKUP(A2170,'Medical Examinations'!$A$1:$J$2336,6,FALSE)</f>
        <v>No</v>
      </c>
      <c r="T2170" s="4" t="str">
        <f>VLOOKUP(A2172,'Medical Examinations'!$A$1:$J$2336,8,FALSE)</f>
        <v>Yes</v>
      </c>
      <c r="U2170" s="4" t="str">
        <f>VLOOKUP(A2170,'Medical Examinations'!$A$1:$J$2336,9,FALSE)</f>
        <v>Obesity</v>
      </c>
      <c r="V2170" s="4" t="str">
        <f>VLOOKUP(A2170,'Medical Examinations'!$A$1:$J$2336,10,FALSE)</f>
        <v>Diabetes</v>
      </c>
      <c r="W2170" s="4"/>
      <c r="X2170" s="4"/>
    </row>
    <row r="2171" spans="1:24" ht="15.75" thickBot="1" x14ac:dyDescent="0.3">
      <c r="A2171" s="4" t="s">
        <v>2207</v>
      </c>
      <c r="B2171" s="5">
        <v>1969</v>
      </c>
      <c r="C2171" s="4" t="s">
        <v>36</v>
      </c>
      <c r="D2171" s="5">
        <v>30</v>
      </c>
      <c r="E2171" s="5" t="str">
        <f>CONCATENATE(D2171," ",C2171," ",B2171)</f>
        <v>30 Oct 1969</v>
      </c>
      <c r="F2171" s="4" t="str">
        <f>IF(M2171&lt;=30,"20-30",IF(M2171&lt;=40,"31-40",IF(M2171&lt;=50,"41-50","51+")))</f>
        <v>51+</v>
      </c>
      <c r="G2171" s="19">
        <v>37277.269999999997</v>
      </c>
      <c r="H2171" s="4" t="s">
        <v>16</v>
      </c>
      <c r="I2171" s="4" t="s">
        <v>12</v>
      </c>
      <c r="J2171" s="4" t="s">
        <v>42</v>
      </c>
      <c r="K2171" s="4"/>
      <c r="L2171" s="4" t="str">
        <f>VLOOKUP(A2171,'Customer Names'!$A$2:$B$2336,2,FALSE)</f>
        <v>Wittmann</v>
      </c>
      <c r="M2171" s="4">
        <f>DATEDIF(E2171,$K$2,"y")</f>
        <v>55</v>
      </c>
      <c r="N2171" s="4">
        <f>VLOOKUP(A2171,'Medical Examinations'!$A$2:$B$2336,2,FALSE)</f>
        <v>37.869999999999997</v>
      </c>
      <c r="O2171" s="4">
        <f>VLOOKUP(A2171,'Medical Examinations'!$A$1:$J$2336,3,FALSE)</f>
        <v>4.29</v>
      </c>
      <c r="P2171" s="4" t="str">
        <f>VLOOKUP(A2171,'Medical Examinations'!$A$1:$J$2336,4,FALSE)</f>
        <v>Yes</v>
      </c>
      <c r="Q2171" s="4" t="str">
        <f>VLOOKUP(A2171,'Medical Examinations'!$A$1:$J$2336,5,FALSE)</f>
        <v>No</v>
      </c>
      <c r="R2171" s="4">
        <f>VLOOKUP(A2171,'Medical Examinations'!$A$1:$J$2336,7,FALSE)</f>
        <v>1</v>
      </c>
      <c r="S2171" s="4" t="str">
        <f>VLOOKUP(A2171,'Medical Examinations'!$A$1:$J$2336,6,FALSE)</f>
        <v>Yes</v>
      </c>
      <c r="T2171" s="4" t="str">
        <f>VLOOKUP(A2173,'Medical Examinations'!$A$1:$J$2336,8,FALSE)</f>
        <v>Yes</v>
      </c>
      <c r="U2171" s="4" t="str">
        <f>VLOOKUP(A2171,'Medical Examinations'!$A$1:$J$2336,9,FALSE)</f>
        <v>Obesity</v>
      </c>
      <c r="V2171" s="4" t="str">
        <f>VLOOKUP(A2171,'Medical Examinations'!$A$1:$J$2336,10,FALSE)</f>
        <v>Normal</v>
      </c>
      <c r="W2171" s="4"/>
      <c r="X2171" s="4"/>
    </row>
    <row r="2172" spans="1:24" ht="15.75" thickBot="1" x14ac:dyDescent="0.3">
      <c r="A2172" s="4" t="s">
        <v>2208</v>
      </c>
      <c r="B2172" s="5">
        <v>1979</v>
      </c>
      <c r="C2172" s="4" t="s">
        <v>34</v>
      </c>
      <c r="D2172" s="5">
        <v>3</v>
      </c>
      <c r="E2172" s="5" t="str">
        <f>CONCATENATE(D2172," ",C2172," ",B2172)</f>
        <v>3 Aug 1979</v>
      </c>
      <c r="F2172" s="4" t="str">
        <f>IF(M2172&lt;=30,"20-30",IF(M2172&lt;=40,"31-40",IF(M2172&lt;=50,"41-50","51+")))</f>
        <v>41-50</v>
      </c>
      <c r="G2172" s="19">
        <v>37425.94</v>
      </c>
      <c r="H2172" s="4" t="s">
        <v>11</v>
      </c>
      <c r="I2172" s="4" t="s">
        <v>16</v>
      </c>
      <c r="J2172" s="4" t="s">
        <v>42</v>
      </c>
      <c r="K2172" s="4"/>
      <c r="L2172" s="4" t="str">
        <f>VLOOKUP(A2172,'Customer Names'!$A$2:$B$2336,2,FALSE)</f>
        <v>Trenk</v>
      </c>
      <c r="M2172" s="4">
        <f>DATEDIF(E2172,$K$2,"y")</f>
        <v>45</v>
      </c>
      <c r="N2172" s="4">
        <f>VLOOKUP(A2172,'Medical Examinations'!$A$2:$B$2336,2,FALSE)</f>
        <v>42.69</v>
      </c>
      <c r="O2172" s="4">
        <f>VLOOKUP(A2172,'Medical Examinations'!$A$1:$J$2336,3,FALSE)</f>
        <v>4.8899999999999997</v>
      </c>
      <c r="P2172" s="4" t="str">
        <f>VLOOKUP(A2172,'Medical Examinations'!$A$1:$J$2336,4,FALSE)</f>
        <v>No</v>
      </c>
      <c r="Q2172" s="4" t="str">
        <f>VLOOKUP(A2172,'Medical Examinations'!$A$1:$J$2336,5,FALSE)</f>
        <v>No</v>
      </c>
      <c r="R2172" s="4">
        <f>VLOOKUP(A2172,'Medical Examinations'!$A$1:$J$2336,7,FALSE)</f>
        <v>1</v>
      </c>
      <c r="S2172" s="4" t="str">
        <f>VLOOKUP(A2172,'Medical Examinations'!$A$1:$J$2336,6,FALSE)</f>
        <v>Yes</v>
      </c>
      <c r="T2172" s="4" t="str">
        <f>VLOOKUP(A2174,'Medical Examinations'!$A$1:$J$2336,8,FALSE)</f>
        <v>Yes</v>
      </c>
      <c r="U2172" s="4" t="str">
        <f>VLOOKUP(A2172,'Medical Examinations'!$A$1:$J$2336,9,FALSE)</f>
        <v>Obesity</v>
      </c>
      <c r="V2172" s="4" t="str">
        <f>VLOOKUP(A2172,'Medical Examinations'!$A$1:$J$2336,10,FALSE)</f>
        <v>Normal</v>
      </c>
      <c r="W2172" s="4"/>
      <c r="X2172" s="4"/>
    </row>
    <row r="2173" spans="1:24" ht="15.75" thickBot="1" x14ac:dyDescent="0.3">
      <c r="A2173" s="4" t="s">
        <v>2209</v>
      </c>
      <c r="B2173" s="5">
        <v>2002</v>
      </c>
      <c r="C2173" s="4" t="s">
        <v>20</v>
      </c>
      <c r="D2173" s="5">
        <v>27</v>
      </c>
      <c r="E2173" s="5" t="str">
        <f>CONCATENATE(D2173," ",C2173," ",B2173)</f>
        <v>27 Sep 2002</v>
      </c>
      <c r="F2173" s="4" t="str">
        <f>IF(M2173&lt;=30,"20-30",IF(M2173&lt;=40,"31-40",IF(M2173&lt;=50,"41-50","51+")))</f>
        <v>20-30</v>
      </c>
      <c r="G2173" s="19">
        <v>37465.339999999997</v>
      </c>
      <c r="H2173" s="4" t="s">
        <v>16</v>
      </c>
      <c r="I2173" s="4" t="s">
        <v>11</v>
      </c>
      <c r="J2173" s="4" t="s">
        <v>23</v>
      </c>
      <c r="K2173" s="4"/>
      <c r="L2173" s="4" t="str">
        <f>VLOOKUP(A2173,'Customer Names'!$A$2:$B$2336,2,FALSE)</f>
        <v>Brimble</v>
      </c>
      <c r="M2173" s="4">
        <f>DATEDIF(E2173,$K$2,"y")</f>
        <v>22</v>
      </c>
      <c r="N2173" s="4">
        <f>VLOOKUP(A2173,'Medical Examinations'!$A$2:$B$2336,2,FALSE)</f>
        <v>35.625</v>
      </c>
      <c r="O2173" s="4">
        <f>VLOOKUP(A2173,'Medical Examinations'!$A$1:$J$2336,3,FALSE)</f>
        <v>8.9</v>
      </c>
      <c r="P2173" s="4" t="str">
        <f>VLOOKUP(A2173,'Medical Examinations'!$A$1:$J$2336,4,FALSE)</f>
        <v>No</v>
      </c>
      <c r="Q2173" s="4" t="str">
        <f>VLOOKUP(A2173,'Medical Examinations'!$A$1:$J$2336,5,FALSE)</f>
        <v>No</v>
      </c>
      <c r="R2173" s="4">
        <f>VLOOKUP(A2173,'Medical Examinations'!$A$1:$J$2336,7,FALSE)</f>
        <v>0</v>
      </c>
      <c r="S2173" s="4" t="str">
        <f>VLOOKUP(A2173,'Medical Examinations'!$A$1:$J$2336,6,FALSE)</f>
        <v>No</v>
      </c>
      <c r="T2173" s="4" t="str">
        <f>VLOOKUP(A2175,'Medical Examinations'!$A$1:$J$2336,8,FALSE)</f>
        <v>Yes</v>
      </c>
      <c r="U2173" s="4" t="str">
        <f>VLOOKUP(A2173,'Medical Examinations'!$A$1:$J$2336,9,FALSE)</f>
        <v>Obesity</v>
      </c>
      <c r="V2173" s="4" t="str">
        <f>VLOOKUP(A2173,'Medical Examinations'!$A$1:$J$2336,10,FALSE)</f>
        <v>Diabetes</v>
      </c>
      <c r="W2173" s="4"/>
      <c r="X2173" s="4"/>
    </row>
    <row r="2174" spans="1:24" ht="15.75" thickBot="1" x14ac:dyDescent="0.3">
      <c r="A2174" s="4" t="s">
        <v>2210</v>
      </c>
      <c r="B2174" s="5">
        <v>2000</v>
      </c>
      <c r="C2174" s="4" t="s">
        <v>36</v>
      </c>
      <c r="D2174" s="5">
        <v>12</v>
      </c>
      <c r="E2174" s="5" t="str">
        <f>CONCATENATE(D2174," ",C2174," ",B2174)</f>
        <v>12 Oct 2000</v>
      </c>
      <c r="F2174" s="4" t="str">
        <f>IF(M2174&lt;=30,"20-30",IF(M2174&lt;=40,"31-40",IF(M2174&lt;=50,"41-50","51+")))</f>
        <v>20-30</v>
      </c>
      <c r="G2174" s="19">
        <v>37484.449999999997</v>
      </c>
      <c r="H2174" s="4" t="s">
        <v>16</v>
      </c>
      <c r="I2174" s="4" t="s">
        <v>16</v>
      </c>
      <c r="J2174" s="4" t="s">
        <v>13</v>
      </c>
      <c r="K2174" s="4"/>
      <c r="L2174" s="4" t="str">
        <f>VLOOKUP(A2174,'Customer Names'!$A$2:$B$2336,2,FALSE)</f>
        <v>Nishimura</v>
      </c>
      <c r="M2174" s="4">
        <f>DATEDIF(E2174,$K$2,"y")</f>
        <v>24</v>
      </c>
      <c r="N2174" s="4">
        <f>VLOOKUP(A2174,'Medical Examinations'!$A$2:$B$2336,2,FALSE)</f>
        <v>37.07</v>
      </c>
      <c r="O2174" s="4">
        <f>VLOOKUP(A2174,'Medical Examinations'!$A$1:$J$2336,3,FALSE)</f>
        <v>4.28</v>
      </c>
      <c r="P2174" s="4" t="str">
        <f>VLOOKUP(A2174,'Medical Examinations'!$A$1:$J$2336,4,FALSE)</f>
        <v>No</v>
      </c>
      <c r="Q2174" s="4" t="str">
        <f>VLOOKUP(A2174,'Medical Examinations'!$A$1:$J$2336,5,FALSE)</f>
        <v>Yes</v>
      </c>
      <c r="R2174" s="4">
        <f>VLOOKUP(A2174,'Medical Examinations'!$A$1:$J$2336,7,FALSE)</f>
        <v>1</v>
      </c>
      <c r="S2174" s="4" t="str">
        <f>VLOOKUP(A2174,'Medical Examinations'!$A$1:$J$2336,6,FALSE)</f>
        <v>No</v>
      </c>
      <c r="T2174" s="4" t="str">
        <f>VLOOKUP(A2176,'Medical Examinations'!$A$1:$J$2336,8,FALSE)</f>
        <v>Yes</v>
      </c>
      <c r="U2174" s="4" t="str">
        <f>VLOOKUP(A2174,'Medical Examinations'!$A$1:$J$2336,9,FALSE)</f>
        <v>Obesity</v>
      </c>
      <c r="V2174" s="4" t="str">
        <f>VLOOKUP(A2174,'Medical Examinations'!$A$1:$J$2336,10,FALSE)</f>
        <v>Normal</v>
      </c>
      <c r="W2174" s="4"/>
      <c r="X2174" s="4"/>
    </row>
    <row r="2175" spans="1:24" ht="15.75" thickBot="1" x14ac:dyDescent="0.3">
      <c r="A2175" s="4" t="s">
        <v>2211</v>
      </c>
      <c r="B2175" s="5">
        <v>1990</v>
      </c>
      <c r="C2175" s="4" t="s">
        <v>15</v>
      </c>
      <c r="D2175" s="5">
        <v>16</v>
      </c>
      <c r="E2175" s="5" t="str">
        <f>CONCATENATE(D2175," ",C2175," ",B2175)</f>
        <v>16 Nov 1990</v>
      </c>
      <c r="F2175" s="4" t="str">
        <f>IF(M2175&lt;=30,"20-30",IF(M2175&lt;=40,"31-40",IF(M2175&lt;=50,"41-50","51+")))</f>
        <v>31-40</v>
      </c>
      <c r="G2175" s="19">
        <v>37607.53</v>
      </c>
      <c r="H2175" s="4" t="s">
        <v>16</v>
      </c>
      <c r="I2175" s="4" t="s">
        <v>11</v>
      </c>
      <c r="J2175" s="4" t="s">
        <v>166</v>
      </c>
      <c r="K2175" s="4"/>
      <c r="L2175" s="4" t="str">
        <f>VLOOKUP(A2175,'Customer Names'!$A$2:$B$2336,2,FALSE)</f>
        <v>Gorman</v>
      </c>
      <c r="M2175" s="4">
        <f>DATEDIF(E2175,$K$2,"y")</f>
        <v>34</v>
      </c>
      <c r="N2175" s="4">
        <f>VLOOKUP(A2175,'Medical Examinations'!$A$2:$B$2336,2,FALSE)</f>
        <v>33.630000000000003</v>
      </c>
      <c r="O2175" s="4">
        <f>VLOOKUP(A2175,'Medical Examinations'!$A$1:$J$2336,3,FALSE)</f>
        <v>5.42</v>
      </c>
      <c r="P2175" s="4" t="str">
        <f>VLOOKUP(A2175,'Medical Examinations'!$A$1:$J$2336,4,FALSE)</f>
        <v>No</v>
      </c>
      <c r="Q2175" s="4" t="str">
        <f>VLOOKUP(A2175,'Medical Examinations'!$A$1:$J$2336,5,FALSE)</f>
        <v>No</v>
      </c>
      <c r="R2175" s="4">
        <f>VLOOKUP(A2175,'Medical Examinations'!$A$1:$J$2336,7,FALSE)</f>
        <v>0</v>
      </c>
      <c r="S2175" s="4" t="str">
        <f>VLOOKUP(A2175,'Medical Examinations'!$A$1:$J$2336,6,FALSE)</f>
        <v>No</v>
      </c>
      <c r="T2175" s="4" t="str">
        <f>VLOOKUP(A2177,'Medical Examinations'!$A$1:$J$2336,8,FALSE)</f>
        <v>Yes</v>
      </c>
      <c r="U2175" s="4" t="str">
        <f>VLOOKUP(A2175,'Medical Examinations'!$A$1:$J$2336,9,FALSE)</f>
        <v>Obesity</v>
      </c>
      <c r="V2175" s="4" t="str">
        <f>VLOOKUP(A2175,'Medical Examinations'!$A$1:$J$2336,10,FALSE)</f>
        <v>Normal</v>
      </c>
      <c r="W2175" s="4"/>
      <c r="X2175" s="4"/>
    </row>
    <row r="2176" spans="1:24" ht="15.75" thickBot="1" x14ac:dyDescent="0.3">
      <c r="A2176" s="4" t="s">
        <v>2212</v>
      </c>
      <c r="B2176" s="5">
        <v>1982</v>
      </c>
      <c r="C2176" s="4" t="s">
        <v>18</v>
      </c>
      <c r="D2176" s="5">
        <v>20</v>
      </c>
      <c r="E2176" s="5" t="str">
        <f>CONCATENATE(D2176," ",C2176," ",B2176)</f>
        <v>20 Jun 1982</v>
      </c>
      <c r="F2176" s="4" t="str">
        <f>IF(M2176&lt;=30,"20-30",IF(M2176&lt;=40,"31-40",IF(M2176&lt;=50,"41-50","51+")))</f>
        <v>41-50</v>
      </c>
      <c r="G2176" s="19">
        <v>37650.74</v>
      </c>
      <c r="H2176" s="4" t="s">
        <v>11</v>
      </c>
      <c r="I2176" s="4" t="s">
        <v>11</v>
      </c>
      <c r="J2176" s="4" t="s">
        <v>23</v>
      </c>
      <c r="K2176" s="4"/>
      <c r="L2176" s="4" t="str">
        <f>VLOOKUP(A2176,'Customer Names'!$A$2:$B$2336,2,FALSE)</f>
        <v>McClelland</v>
      </c>
      <c r="M2176" s="4">
        <f>DATEDIF(E2176,$K$2,"y")</f>
        <v>42</v>
      </c>
      <c r="N2176" s="4">
        <f>VLOOKUP(A2176,'Medical Examinations'!$A$2:$B$2336,2,FALSE)</f>
        <v>42.82</v>
      </c>
      <c r="O2176" s="4">
        <f>VLOOKUP(A2176,'Medical Examinations'!$A$1:$J$2336,3,FALSE)</f>
        <v>4.21</v>
      </c>
      <c r="P2176" s="4" t="str">
        <f>VLOOKUP(A2176,'Medical Examinations'!$A$1:$J$2336,4,FALSE)</f>
        <v>No</v>
      </c>
      <c r="Q2176" s="4" t="str">
        <f>VLOOKUP(A2176,'Medical Examinations'!$A$1:$J$2336,5,FALSE)</f>
        <v>No</v>
      </c>
      <c r="R2176" s="4">
        <f>VLOOKUP(A2176,'Medical Examinations'!$A$1:$J$2336,7,FALSE)</f>
        <v>0</v>
      </c>
      <c r="S2176" s="4" t="str">
        <f>VLOOKUP(A2176,'Medical Examinations'!$A$1:$J$2336,6,FALSE)</f>
        <v>No</v>
      </c>
      <c r="T2176" s="4" t="str">
        <f>VLOOKUP(A2178,'Medical Examinations'!$A$1:$J$2336,8,FALSE)</f>
        <v>Yes</v>
      </c>
      <c r="U2176" s="4" t="str">
        <f>VLOOKUP(A2176,'Medical Examinations'!$A$1:$J$2336,9,FALSE)</f>
        <v>Obesity</v>
      </c>
      <c r="V2176" s="4" t="str">
        <f>VLOOKUP(A2176,'Medical Examinations'!$A$1:$J$2336,10,FALSE)</f>
        <v>Normal</v>
      </c>
      <c r="W2176" s="4"/>
      <c r="X2176" s="4"/>
    </row>
    <row r="2177" spans="1:24" ht="15.75" thickBot="1" x14ac:dyDescent="0.3">
      <c r="A2177" s="4" t="s">
        <v>2213</v>
      </c>
      <c r="B2177" s="5">
        <v>1970</v>
      </c>
      <c r="C2177" s="4" t="s">
        <v>36</v>
      </c>
      <c r="D2177" s="5">
        <v>28</v>
      </c>
      <c r="E2177" s="5" t="str">
        <f>CONCATENATE(D2177," ",C2177," ",B2177)</f>
        <v>28 Oct 1970</v>
      </c>
      <c r="F2177" s="4" t="str">
        <f>IF(M2177&lt;=30,"20-30",IF(M2177&lt;=40,"31-40",IF(M2177&lt;=50,"41-50","51+")))</f>
        <v>51+</v>
      </c>
      <c r="G2177" s="19">
        <v>37675.06</v>
      </c>
      <c r="H2177" s="4" t="s">
        <v>11</v>
      </c>
      <c r="I2177" s="4" t="s">
        <v>12</v>
      </c>
      <c r="J2177" s="4" t="s">
        <v>42</v>
      </c>
      <c r="K2177" s="4"/>
      <c r="L2177" s="4" t="str">
        <f>VLOOKUP(A2177,'Customer Names'!$A$2:$B$2336,2,FALSE)</f>
        <v>Tanguay</v>
      </c>
      <c r="M2177" s="4">
        <f>DATEDIF(E2177,$K$2,"y")</f>
        <v>54</v>
      </c>
      <c r="N2177" s="4">
        <f>VLOOKUP(A2177,'Medical Examinations'!$A$2:$B$2336,2,FALSE)</f>
        <v>39.799999999999997</v>
      </c>
      <c r="O2177" s="4">
        <f>VLOOKUP(A2177,'Medical Examinations'!$A$1:$J$2336,3,FALSE)</f>
        <v>10.54</v>
      </c>
      <c r="P2177" s="4" t="str">
        <f>VLOOKUP(A2177,'Medical Examinations'!$A$1:$J$2336,4,FALSE)</f>
        <v>Yes</v>
      </c>
      <c r="Q2177" s="4" t="str">
        <f>VLOOKUP(A2177,'Medical Examinations'!$A$1:$J$2336,5,FALSE)</f>
        <v>No</v>
      </c>
      <c r="R2177" s="4">
        <f>VLOOKUP(A2177,'Medical Examinations'!$A$1:$J$2336,7,FALSE)</f>
        <v>2</v>
      </c>
      <c r="S2177" s="4" t="str">
        <f>VLOOKUP(A2177,'Medical Examinations'!$A$1:$J$2336,6,FALSE)</f>
        <v>No</v>
      </c>
      <c r="T2177" s="4" t="str">
        <f>VLOOKUP(A2179,'Medical Examinations'!$A$1:$J$2336,8,FALSE)</f>
        <v>Yes</v>
      </c>
      <c r="U2177" s="4" t="str">
        <f>VLOOKUP(A2177,'Medical Examinations'!$A$1:$J$2336,9,FALSE)</f>
        <v>Obesity</v>
      </c>
      <c r="V2177" s="4" t="str">
        <f>VLOOKUP(A2177,'Medical Examinations'!$A$1:$J$2336,10,FALSE)</f>
        <v>Diabetes</v>
      </c>
      <c r="W2177" s="4"/>
      <c r="X2177" s="4"/>
    </row>
    <row r="2178" spans="1:24" ht="15.75" thickBot="1" x14ac:dyDescent="0.3">
      <c r="A2178" s="4" t="s">
        <v>2214</v>
      </c>
      <c r="B2178" s="5">
        <v>1988</v>
      </c>
      <c r="C2178" s="4" t="s">
        <v>36</v>
      </c>
      <c r="D2178" s="5">
        <v>10</v>
      </c>
      <c r="E2178" s="5" t="str">
        <f>CONCATENATE(D2178," ",C2178," ",B2178)</f>
        <v>10 Oct 1988</v>
      </c>
      <c r="F2178" s="4" t="str">
        <f>IF(M2178&lt;=30,"20-30",IF(M2178&lt;=40,"31-40",IF(M2178&lt;=50,"41-50","51+")))</f>
        <v>31-40</v>
      </c>
      <c r="G2178" s="19">
        <v>37701.879999999997</v>
      </c>
      <c r="H2178" s="4" t="s">
        <v>11</v>
      </c>
      <c r="I2178" s="4" t="s">
        <v>12</v>
      </c>
      <c r="J2178" s="4" t="s">
        <v>249</v>
      </c>
      <c r="K2178" s="4"/>
      <c r="L2178" s="4" t="str">
        <f>VLOOKUP(A2178,'Customer Names'!$A$2:$B$2336,2,FALSE)</f>
        <v>Duliba</v>
      </c>
      <c r="M2178" s="4">
        <f>DATEDIF(E2178,$K$2,"y")</f>
        <v>36</v>
      </c>
      <c r="N2178" s="4">
        <f>VLOOKUP(A2178,'Medical Examinations'!$A$2:$B$2336,2,FALSE)</f>
        <v>31.92</v>
      </c>
      <c r="O2178" s="4">
        <f>VLOOKUP(A2178,'Medical Examinations'!$A$1:$J$2336,3,FALSE)</f>
        <v>5.12</v>
      </c>
      <c r="P2178" s="4" t="str">
        <f>VLOOKUP(A2178,'Medical Examinations'!$A$1:$J$2336,4,FALSE)</f>
        <v>Yes</v>
      </c>
      <c r="Q2178" s="4" t="str">
        <f>VLOOKUP(A2178,'Medical Examinations'!$A$1:$J$2336,5,FALSE)</f>
        <v>No</v>
      </c>
      <c r="R2178" s="4">
        <f>VLOOKUP(A2178,'Medical Examinations'!$A$1:$J$2336,7,FALSE)</f>
        <v>1</v>
      </c>
      <c r="S2178" s="4" t="str">
        <f>VLOOKUP(A2178,'Medical Examinations'!$A$1:$J$2336,6,FALSE)</f>
        <v>No</v>
      </c>
      <c r="T2178" s="4" t="str">
        <f>VLOOKUP(A2180,'Medical Examinations'!$A$1:$J$2336,8,FALSE)</f>
        <v>Yes</v>
      </c>
      <c r="U2178" s="4" t="str">
        <f>VLOOKUP(A2178,'Medical Examinations'!$A$1:$J$2336,9,FALSE)</f>
        <v>Obesity</v>
      </c>
      <c r="V2178" s="4" t="str">
        <f>VLOOKUP(A2178,'Medical Examinations'!$A$1:$J$2336,10,FALSE)</f>
        <v>Normal</v>
      </c>
      <c r="W2178" s="4"/>
      <c r="X2178" s="4"/>
    </row>
    <row r="2179" spans="1:24" ht="15.75" thickBot="1" x14ac:dyDescent="0.3">
      <c r="A2179" s="4" t="s">
        <v>2215</v>
      </c>
      <c r="B2179" s="5">
        <v>1976</v>
      </c>
      <c r="C2179" s="4" t="s">
        <v>20</v>
      </c>
      <c r="D2179" s="5">
        <v>18</v>
      </c>
      <c r="E2179" s="5" t="str">
        <f>CONCATENATE(D2179," ",C2179," ",B2179)</f>
        <v>18 Sep 1976</v>
      </c>
      <c r="F2179" s="4" t="str">
        <f>IF(M2179&lt;=30,"20-30",IF(M2179&lt;=40,"31-40",IF(M2179&lt;=50,"41-50","51+")))</f>
        <v>41-50</v>
      </c>
      <c r="G2179" s="19">
        <v>37735.199999999997</v>
      </c>
      <c r="H2179" s="4" t="s">
        <v>11</v>
      </c>
      <c r="I2179" s="4" t="s">
        <v>11</v>
      </c>
      <c r="J2179" s="4" t="s">
        <v>42</v>
      </c>
      <c r="K2179" s="4"/>
      <c r="L2179" s="4" t="str">
        <f>VLOOKUP(A2179,'Customer Names'!$A$2:$B$2336,2,FALSE)</f>
        <v>Sampson</v>
      </c>
      <c r="M2179" s="4">
        <f>DATEDIF(E2179,$K$2,"y")</f>
        <v>48</v>
      </c>
      <c r="N2179" s="4">
        <f>VLOOKUP(A2179,'Medical Examinations'!$A$2:$B$2336,2,FALSE)</f>
        <v>41.33</v>
      </c>
      <c r="O2179" s="4">
        <f>VLOOKUP(A2179,'Medical Examinations'!$A$1:$J$2336,3,FALSE)</f>
        <v>4.01</v>
      </c>
      <c r="P2179" s="4" t="str">
        <f>VLOOKUP(A2179,'Medical Examinations'!$A$1:$J$2336,4,FALSE)</f>
        <v>Yes</v>
      </c>
      <c r="Q2179" s="4" t="str">
        <f>VLOOKUP(A2179,'Medical Examinations'!$A$1:$J$2336,5,FALSE)</f>
        <v>No</v>
      </c>
      <c r="R2179" s="4">
        <f>VLOOKUP(A2179,'Medical Examinations'!$A$1:$J$2336,7,FALSE)</f>
        <v>0</v>
      </c>
      <c r="S2179" s="4" t="str">
        <f>VLOOKUP(A2179,'Medical Examinations'!$A$1:$J$2336,6,FALSE)</f>
        <v>No</v>
      </c>
      <c r="T2179" s="4" t="str">
        <f>VLOOKUP(A2181,'Medical Examinations'!$A$1:$J$2336,8,FALSE)</f>
        <v>Yes</v>
      </c>
      <c r="U2179" s="4" t="str">
        <f>VLOOKUP(A2179,'Medical Examinations'!$A$1:$J$2336,9,FALSE)</f>
        <v>Obesity</v>
      </c>
      <c r="V2179" s="4" t="str">
        <f>VLOOKUP(A2179,'Medical Examinations'!$A$1:$J$2336,10,FALSE)</f>
        <v>Normal</v>
      </c>
      <c r="W2179" s="4"/>
      <c r="X2179" s="4"/>
    </row>
    <row r="2180" spans="1:24" ht="15.75" thickBot="1" x14ac:dyDescent="0.3">
      <c r="A2180" s="4" t="s">
        <v>2216</v>
      </c>
      <c r="B2180" s="5">
        <v>1986</v>
      </c>
      <c r="C2180" s="4" t="s">
        <v>34</v>
      </c>
      <c r="D2180" s="5">
        <v>15</v>
      </c>
      <c r="E2180" s="5" t="str">
        <f>CONCATENATE(D2180," ",C2180," ",B2180)</f>
        <v>15 Aug 1986</v>
      </c>
      <c r="F2180" s="4" t="str">
        <f>IF(M2180&lt;=30,"20-30",IF(M2180&lt;=40,"31-40",IF(M2180&lt;=50,"41-50","51+")))</f>
        <v>31-40</v>
      </c>
      <c r="G2180" s="19">
        <v>37742.58</v>
      </c>
      <c r="H2180" s="4" t="s">
        <v>16</v>
      </c>
      <c r="I2180" s="4" t="s">
        <v>16</v>
      </c>
      <c r="J2180" s="4" t="s">
        <v>13</v>
      </c>
      <c r="K2180" s="4"/>
      <c r="L2180" s="4" t="str">
        <f>VLOOKUP(A2180,'Customer Names'!$A$2:$B$2336,2,FALSE)</f>
        <v>Glaz</v>
      </c>
      <c r="M2180" s="4">
        <f>DATEDIF(E2180,$K$2,"y")</f>
        <v>38</v>
      </c>
      <c r="N2180" s="4">
        <f>VLOOKUP(A2180,'Medical Examinations'!$A$2:$B$2336,2,FALSE)</f>
        <v>34.43</v>
      </c>
      <c r="O2180" s="4">
        <f>VLOOKUP(A2180,'Medical Examinations'!$A$1:$J$2336,3,FALSE)</f>
        <v>10.82</v>
      </c>
      <c r="P2180" s="4" t="str">
        <f>VLOOKUP(A2180,'Medical Examinations'!$A$1:$J$2336,4,FALSE)</f>
        <v>Yes</v>
      </c>
      <c r="Q2180" s="4" t="str">
        <f>VLOOKUP(A2180,'Medical Examinations'!$A$1:$J$2336,5,FALSE)</f>
        <v>No</v>
      </c>
      <c r="R2180" s="4">
        <f>VLOOKUP(A2180,'Medical Examinations'!$A$1:$J$2336,7,FALSE)</f>
        <v>1</v>
      </c>
      <c r="S2180" s="4" t="str">
        <f>VLOOKUP(A2180,'Medical Examinations'!$A$1:$J$2336,6,FALSE)</f>
        <v>No</v>
      </c>
      <c r="T2180" s="4" t="str">
        <f>VLOOKUP(A2182,'Medical Examinations'!$A$1:$J$2336,8,FALSE)</f>
        <v>Yes</v>
      </c>
      <c r="U2180" s="4" t="str">
        <f>VLOOKUP(A2180,'Medical Examinations'!$A$1:$J$2336,9,FALSE)</f>
        <v>Obesity</v>
      </c>
      <c r="V2180" s="4" t="str">
        <f>VLOOKUP(A2180,'Medical Examinations'!$A$1:$J$2336,10,FALSE)</f>
        <v>Diabetes</v>
      </c>
      <c r="W2180" s="4"/>
      <c r="X2180" s="4"/>
    </row>
    <row r="2181" spans="1:24" ht="15.75" thickBot="1" x14ac:dyDescent="0.3">
      <c r="A2181" s="4" t="s">
        <v>2217</v>
      </c>
      <c r="B2181" s="5">
        <v>1983</v>
      </c>
      <c r="C2181" s="4" t="s">
        <v>10</v>
      </c>
      <c r="D2181" s="5">
        <v>26</v>
      </c>
      <c r="E2181" s="5" t="str">
        <f>CONCATENATE(D2181," ",C2181," ",B2181)</f>
        <v>26 Jul 1983</v>
      </c>
      <c r="F2181" s="4" t="str">
        <f>IF(M2181&lt;=30,"20-30",IF(M2181&lt;=40,"31-40",IF(M2181&lt;=50,"41-50","51+")))</f>
        <v>41-50</v>
      </c>
      <c r="G2181" s="19">
        <v>37800.980000000003</v>
      </c>
      <c r="H2181" s="4" t="s">
        <v>11</v>
      </c>
      <c r="I2181" s="4" t="s">
        <v>11</v>
      </c>
      <c r="J2181" s="4" t="s">
        <v>42</v>
      </c>
      <c r="K2181" s="4"/>
      <c r="L2181" s="4" t="str">
        <f>VLOOKUP(A2181,'Customer Names'!$A$2:$B$2336,2,FALSE)</f>
        <v>Thill</v>
      </c>
      <c r="M2181" s="4">
        <f>DATEDIF(E2181,$K$2,"y")</f>
        <v>41</v>
      </c>
      <c r="N2181" s="4">
        <f>VLOOKUP(A2181,'Medical Examinations'!$A$2:$B$2336,2,FALSE)</f>
        <v>45.81</v>
      </c>
      <c r="O2181" s="4">
        <f>VLOOKUP(A2181,'Medical Examinations'!$A$1:$J$2336,3,FALSE)</f>
        <v>4.76</v>
      </c>
      <c r="P2181" s="4" t="str">
        <f>VLOOKUP(A2181,'Medical Examinations'!$A$1:$J$2336,4,FALSE)</f>
        <v>Yes</v>
      </c>
      <c r="Q2181" s="4" t="str">
        <f>VLOOKUP(A2181,'Medical Examinations'!$A$1:$J$2336,5,FALSE)</f>
        <v>No</v>
      </c>
      <c r="R2181" s="4">
        <f>VLOOKUP(A2181,'Medical Examinations'!$A$1:$J$2336,7,FALSE)</f>
        <v>1</v>
      </c>
      <c r="S2181" s="4" t="str">
        <f>VLOOKUP(A2181,'Medical Examinations'!$A$1:$J$2336,6,FALSE)</f>
        <v>Yes</v>
      </c>
      <c r="T2181" s="4" t="str">
        <f>VLOOKUP(A2183,'Medical Examinations'!$A$1:$J$2336,8,FALSE)</f>
        <v>Yes</v>
      </c>
      <c r="U2181" s="4" t="str">
        <f>VLOOKUP(A2181,'Medical Examinations'!$A$1:$J$2336,9,FALSE)</f>
        <v>Obesity</v>
      </c>
      <c r="V2181" s="4" t="str">
        <f>VLOOKUP(A2181,'Medical Examinations'!$A$1:$J$2336,10,FALSE)</f>
        <v>Normal</v>
      </c>
      <c r="W2181" s="4"/>
      <c r="X2181" s="4"/>
    </row>
    <row r="2182" spans="1:24" ht="15.75" thickBot="1" x14ac:dyDescent="0.3">
      <c r="A2182" s="4" t="s">
        <v>2218</v>
      </c>
      <c r="B2182" s="5">
        <v>1979</v>
      </c>
      <c r="C2182" s="4" t="s">
        <v>20</v>
      </c>
      <c r="D2182" s="5">
        <v>9</v>
      </c>
      <c r="E2182" s="5" t="str">
        <f>CONCATENATE(D2182," ",C2182," ",B2182)</f>
        <v>9 Sep 1979</v>
      </c>
      <c r="F2182" s="4" t="str">
        <f>IF(M2182&lt;=30,"20-30",IF(M2182&lt;=40,"31-40",IF(M2182&lt;=50,"41-50","51+")))</f>
        <v>41-50</v>
      </c>
      <c r="G2182" s="19">
        <v>37829.72</v>
      </c>
      <c r="H2182" s="4" t="s">
        <v>16</v>
      </c>
      <c r="I2182" s="4" t="s">
        <v>11</v>
      </c>
      <c r="J2182" s="4" t="s">
        <v>42</v>
      </c>
      <c r="K2182" s="4"/>
      <c r="L2182" s="4" t="str">
        <f>VLOOKUP(A2182,'Customer Names'!$A$2:$B$2336,2,FALSE)</f>
        <v>Jurek</v>
      </c>
      <c r="M2182" s="4">
        <f>DATEDIF(E2182,$K$2,"y")</f>
        <v>45</v>
      </c>
      <c r="N2182" s="4">
        <f>VLOOKUP(A2182,'Medical Examinations'!$A$2:$B$2336,2,FALSE)</f>
        <v>27.8</v>
      </c>
      <c r="O2182" s="4">
        <f>VLOOKUP(A2182,'Medical Examinations'!$A$1:$J$2336,3,FALSE)</f>
        <v>4.3600000000000003</v>
      </c>
      <c r="P2182" s="4" t="str">
        <f>VLOOKUP(A2182,'Medical Examinations'!$A$1:$J$2336,4,FALSE)</f>
        <v>No</v>
      </c>
      <c r="Q2182" s="4" t="str">
        <f>VLOOKUP(A2182,'Medical Examinations'!$A$1:$J$2336,5,FALSE)</f>
        <v>No</v>
      </c>
      <c r="R2182" s="4">
        <f>VLOOKUP(A2182,'Medical Examinations'!$A$1:$J$2336,7,FALSE)</f>
        <v>1</v>
      </c>
      <c r="S2182" s="4" t="str">
        <f>VLOOKUP(A2182,'Medical Examinations'!$A$1:$J$2336,6,FALSE)</f>
        <v>Yes</v>
      </c>
      <c r="T2182" s="4" t="str">
        <f>VLOOKUP(A2184,'Medical Examinations'!$A$1:$J$2336,8,FALSE)</f>
        <v>Yes</v>
      </c>
      <c r="U2182" s="4" t="str">
        <f>VLOOKUP(A2182,'Medical Examinations'!$A$1:$J$2336,9,FALSE)</f>
        <v>Overweight</v>
      </c>
      <c r="V2182" s="4" t="str">
        <f>VLOOKUP(A2182,'Medical Examinations'!$A$1:$J$2336,10,FALSE)</f>
        <v>Normal</v>
      </c>
      <c r="W2182" s="4"/>
      <c r="X2182" s="4"/>
    </row>
    <row r="2183" spans="1:24" ht="15.75" thickBot="1" x14ac:dyDescent="0.3">
      <c r="A2183" s="4" t="s">
        <v>2219</v>
      </c>
      <c r="B2183" s="5">
        <v>1998</v>
      </c>
      <c r="C2183" s="4" t="s">
        <v>10</v>
      </c>
      <c r="D2183" s="5">
        <v>29</v>
      </c>
      <c r="E2183" s="5" t="str">
        <f>CONCATENATE(D2183," ",C2183," ",B2183)</f>
        <v>29 Jul 1998</v>
      </c>
      <c r="F2183" s="4" t="str">
        <f>IF(M2183&lt;=30,"20-30",IF(M2183&lt;=40,"31-40",IF(M2183&lt;=50,"41-50","51+")))</f>
        <v>20-30</v>
      </c>
      <c r="G2183" s="19">
        <v>38126.25</v>
      </c>
      <c r="H2183" s="4" t="s">
        <v>16</v>
      </c>
      <c r="I2183" s="4" t="s">
        <v>12</v>
      </c>
      <c r="J2183" s="4" t="s">
        <v>13</v>
      </c>
      <c r="K2183" s="4"/>
      <c r="L2183" s="4" t="str">
        <f>VLOOKUP(A2183,'Customer Names'!$A$2:$B$2336,2,FALSE)</f>
        <v>Arnstein</v>
      </c>
      <c r="M2183" s="4">
        <f>DATEDIF(E2183,$K$2,"y")</f>
        <v>26</v>
      </c>
      <c r="N2183" s="4">
        <f>VLOOKUP(A2183,'Medical Examinations'!$A$2:$B$2336,2,FALSE)</f>
        <v>40.15</v>
      </c>
      <c r="O2183" s="4">
        <f>VLOOKUP(A2183,'Medical Examinations'!$A$1:$J$2336,3,FALSE)</f>
        <v>5.76</v>
      </c>
      <c r="P2183" s="4" t="str">
        <f>VLOOKUP(A2183,'Medical Examinations'!$A$1:$J$2336,4,FALSE)</f>
        <v>No</v>
      </c>
      <c r="Q2183" s="4" t="str">
        <f>VLOOKUP(A2183,'Medical Examinations'!$A$1:$J$2336,5,FALSE)</f>
        <v>No</v>
      </c>
      <c r="R2183" s="4">
        <f>VLOOKUP(A2183,'Medical Examinations'!$A$1:$J$2336,7,FALSE)</f>
        <v>1</v>
      </c>
      <c r="S2183" s="4" t="str">
        <f>VLOOKUP(A2183,'Medical Examinations'!$A$1:$J$2336,6,FALSE)</f>
        <v>No</v>
      </c>
      <c r="T2183" s="4" t="str">
        <f>VLOOKUP(A2185,'Medical Examinations'!$A$1:$J$2336,8,FALSE)</f>
        <v>Yes</v>
      </c>
      <c r="U2183" s="4" t="str">
        <f>VLOOKUP(A2183,'Medical Examinations'!$A$1:$J$2336,9,FALSE)</f>
        <v>Obesity</v>
      </c>
      <c r="V2183" s="4" t="str">
        <f>VLOOKUP(A2183,'Medical Examinations'!$A$1:$J$2336,10,FALSE)</f>
        <v>Prediabetes</v>
      </c>
      <c r="W2183" s="4"/>
      <c r="X2183" s="4"/>
    </row>
    <row r="2184" spans="1:24" ht="15.75" thickBot="1" x14ac:dyDescent="0.3">
      <c r="A2184" s="4" t="s">
        <v>2220</v>
      </c>
      <c r="B2184" s="5">
        <v>1972</v>
      </c>
      <c r="C2184" s="4" t="s">
        <v>15</v>
      </c>
      <c r="D2184" s="5">
        <v>19</v>
      </c>
      <c r="E2184" s="5" t="str">
        <f>CONCATENATE(D2184," ",C2184," ",B2184)</f>
        <v>19 Nov 1972</v>
      </c>
      <c r="F2184" s="4" t="str">
        <f>IF(M2184&lt;=30,"20-30",IF(M2184&lt;=40,"31-40",IF(M2184&lt;=50,"41-50","51+")))</f>
        <v>51+</v>
      </c>
      <c r="G2184" s="19">
        <v>38189.1</v>
      </c>
      <c r="H2184" s="4" t="s">
        <v>11</v>
      </c>
      <c r="I2184" s="4" t="s">
        <v>11</v>
      </c>
      <c r="J2184" s="4" t="s">
        <v>42</v>
      </c>
      <c r="K2184" s="4"/>
      <c r="L2184" s="4" t="str">
        <f>VLOOKUP(A2184,'Customer Names'!$A$2:$B$2336,2,FALSE)</f>
        <v>Conlon</v>
      </c>
      <c r="M2184" s="4">
        <f>DATEDIF(E2184,$K$2,"y")</f>
        <v>52</v>
      </c>
      <c r="N2184" s="4">
        <f>VLOOKUP(A2184,'Medical Examinations'!$A$2:$B$2336,2,FALSE)</f>
        <v>42.83</v>
      </c>
      <c r="O2184" s="4">
        <f>VLOOKUP(A2184,'Medical Examinations'!$A$1:$J$2336,3,FALSE)</f>
        <v>6.04</v>
      </c>
      <c r="P2184" s="4" t="str">
        <f>VLOOKUP(A2184,'Medical Examinations'!$A$1:$J$2336,4,FALSE)</f>
        <v>No</v>
      </c>
      <c r="Q2184" s="4" t="str">
        <f>VLOOKUP(A2184,'Medical Examinations'!$A$1:$J$2336,5,FALSE)</f>
        <v>No</v>
      </c>
      <c r="R2184" s="4">
        <f>VLOOKUP(A2184,'Medical Examinations'!$A$1:$J$2336,7,FALSE)</f>
        <v>2</v>
      </c>
      <c r="S2184" s="4" t="str">
        <f>VLOOKUP(A2184,'Medical Examinations'!$A$1:$J$2336,6,FALSE)</f>
        <v>No</v>
      </c>
      <c r="T2184" s="4" t="str">
        <f>VLOOKUP(A2186,'Medical Examinations'!$A$1:$J$2336,8,FALSE)</f>
        <v>Yes</v>
      </c>
      <c r="U2184" s="4" t="str">
        <f>VLOOKUP(A2184,'Medical Examinations'!$A$1:$J$2336,9,FALSE)</f>
        <v>Obesity</v>
      </c>
      <c r="V2184" s="4" t="str">
        <f>VLOOKUP(A2184,'Medical Examinations'!$A$1:$J$2336,10,FALSE)</f>
        <v>Prediabetes</v>
      </c>
      <c r="W2184" s="4"/>
      <c r="X2184" s="4"/>
    </row>
    <row r="2185" spans="1:24" ht="15.75" thickBot="1" x14ac:dyDescent="0.3">
      <c r="A2185" s="4" t="s">
        <v>2221</v>
      </c>
      <c r="B2185" s="5">
        <v>1989</v>
      </c>
      <c r="C2185" s="4" t="s">
        <v>20</v>
      </c>
      <c r="D2185" s="5">
        <v>8</v>
      </c>
      <c r="E2185" s="5" t="str">
        <f>CONCATENATE(D2185," ",C2185," ",B2185)</f>
        <v>8 Sep 1989</v>
      </c>
      <c r="F2185" s="4" t="str">
        <f>IF(M2185&lt;=30,"20-30",IF(M2185&lt;=40,"31-40",IF(M2185&lt;=50,"41-50","51+")))</f>
        <v>31-40</v>
      </c>
      <c r="G2185" s="19">
        <v>38237.339999999997</v>
      </c>
      <c r="H2185" s="4" t="s">
        <v>11</v>
      </c>
      <c r="I2185" s="4" t="s">
        <v>12</v>
      </c>
      <c r="J2185" s="4" t="s">
        <v>42</v>
      </c>
      <c r="K2185" s="4"/>
      <c r="L2185" s="4" t="str">
        <f>VLOOKUP(A2185,'Customer Names'!$A$2:$B$2336,2,FALSE)</f>
        <v>Meers</v>
      </c>
      <c r="M2185" s="4">
        <f>DATEDIF(E2185,$K$2,"y")</f>
        <v>35</v>
      </c>
      <c r="N2185" s="4">
        <f>VLOOKUP(A2185,'Medical Examinations'!$A$2:$B$2336,2,FALSE)</f>
        <v>51.64</v>
      </c>
      <c r="O2185" s="4">
        <f>VLOOKUP(A2185,'Medical Examinations'!$A$1:$J$2336,3,FALSE)</f>
        <v>5.65</v>
      </c>
      <c r="P2185" s="4" t="str">
        <f>VLOOKUP(A2185,'Medical Examinations'!$A$1:$J$2336,4,FALSE)</f>
        <v>No</v>
      </c>
      <c r="Q2185" s="4" t="str">
        <f>VLOOKUP(A2185,'Medical Examinations'!$A$1:$J$2336,5,FALSE)</f>
        <v>No</v>
      </c>
      <c r="R2185" s="4">
        <f>VLOOKUP(A2185,'Medical Examinations'!$A$1:$J$2336,7,FALSE)</f>
        <v>0</v>
      </c>
      <c r="S2185" s="4" t="str">
        <f>VLOOKUP(A2185,'Medical Examinations'!$A$1:$J$2336,6,FALSE)</f>
        <v>No</v>
      </c>
      <c r="T2185" s="4" t="str">
        <f>VLOOKUP(A2187,'Medical Examinations'!$A$1:$J$2336,8,FALSE)</f>
        <v>Yes</v>
      </c>
      <c r="U2185" s="4" t="str">
        <f>VLOOKUP(A2185,'Medical Examinations'!$A$1:$J$2336,9,FALSE)</f>
        <v>Obesity</v>
      </c>
      <c r="V2185" s="4" t="str">
        <f>VLOOKUP(A2185,'Medical Examinations'!$A$1:$J$2336,10,FALSE)</f>
        <v>Normal</v>
      </c>
      <c r="W2185" s="4"/>
      <c r="X2185" s="4"/>
    </row>
    <row r="2186" spans="1:24" ht="15.75" thickBot="1" x14ac:dyDescent="0.3">
      <c r="A2186" s="4" t="s">
        <v>2222</v>
      </c>
      <c r="B2186" s="5">
        <v>1964</v>
      </c>
      <c r="C2186" s="4" t="s">
        <v>18</v>
      </c>
      <c r="D2186" s="5">
        <v>16</v>
      </c>
      <c r="E2186" s="5" t="str">
        <f>CONCATENATE(D2186," ",C2186," ",B2186)</f>
        <v>16 Jun 1964</v>
      </c>
      <c r="F2186" s="4" t="str">
        <f>IF(M2186&lt;=30,"20-30",IF(M2186&lt;=40,"31-40",IF(M2186&lt;=50,"41-50","51+")))</f>
        <v>51+</v>
      </c>
      <c r="G2186" s="19">
        <v>38241.74</v>
      </c>
      <c r="H2186" s="4" t="s">
        <v>11</v>
      </c>
      <c r="I2186" s="4" t="s">
        <v>12</v>
      </c>
      <c r="J2186" s="4" t="s">
        <v>42</v>
      </c>
      <c r="K2186" s="4"/>
      <c r="L2186" s="4" t="str">
        <f>VLOOKUP(A2186,'Customer Names'!$A$2:$B$2336,2,FALSE)</f>
        <v>Yesian</v>
      </c>
      <c r="M2186" s="4">
        <f>DATEDIF(E2186,$K$2,"y")</f>
        <v>60</v>
      </c>
      <c r="N2186" s="4">
        <f>VLOOKUP(A2186,'Medical Examinations'!$A$2:$B$2336,2,FALSE)</f>
        <v>36.54</v>
      </c>
      <c r="O2186" s="4">
        <f>VLOOKUP(A2186,'Medical Examinations'!$A$1:$J$2336,3,FALSE)</f>
        <v>4.46</v>
      </c>
      <c r="P2186" s="4" t="str">
        <f>VLOOKUP(A2186,'Medical Examinations'!$A$1:$J$2336,4,FALSE)</f>
        <v>Yes</v>
      </c>
      <c r="Q2186" s="4" t="str">
        <f>VLOOKUP(A2186,'Medical Examinations'!$A$1:$J$2336,5,FALSE)</f>
        <v>No</v>
      </c>
      <c r="R2186" s="4">
        <f>VLOOKUP(A2186,'Medical Examinations'!$A$1:$J$2336,7,FALSE)</f>
        <v>1</v>
      </c>
      <c r="S2186" s="4" t="str">
        <f>VLOOKUP(A2186,'Medical Examinations'!$A$1:$J$2336,6,FALSE)</f>
        <v>No</v>
      </c>
      <c r="T2186" s="4" t="str">
        <f>VLOOKUP(A2188,'Medical Examinations'!$A$1:$J$2336,8,FALSE)</f>
        <v>Yes</v>
      </c>
      <c r="U2186" s="4" t="str">
        <f>VLOOKUP(A2186,'Medical Examinations'!$A$1:$J$2336,9,FALSE)</f>
        <v>Obesity</v>
      </c>
      <c r="V2186" s="4" t="str">
        <f>VLOOKUP(A2186,'Medical Examinations'!$A$1:$J$2336,10,FALSE)</f>
        <v>Normal</v>
      </c>
      <c r="W2186" s="4"/>
      <c r="X2186" s="4"/>
    </row>
    <row r="2187" spans="1:24" ht="15.75" thickBot="1" x14ac:dyDescent="0.3">
      <c r="A2187" s="4" t="s">
        <v>2223</v>
      </c>
      <c r="B2187" s="5">
        <v>1980</v>
      </c>
      <c r="C2187" s="4" t="s">
        <v>34</v>
      </c>
      <c r="D2187" s="5">
        <v>16</v>
      </c>
      <c r="E2187" s="5" t="str">
        <f>CONCATENATE(D2187," ",C2187," ",B2187)</f>
        <v>16 Aug 1980</v>
      </c>
      <c r="F2187" s="4" t="str">
        <f>IF(M2187&lt;=30,"20-30",IF(M2187&lt;=40,"31-40",IF(M2187&lt;=50,"41-50","51+")))</f>
        <v>41-50</v>
      </c>
      <c r="G2187" s="19">
        <v>38245.589999999997</v>
      </c>
      <c r="H2187" s="4" t="s">
        <v>16</v>
      </c>
      <c r="I2187" s="4" t="s">
        <v>11</v>
      </c>
      <c r="J2187" s="4" t="s">
        <v>13</v>
      </c>
      <c r="K2187" s="4"/>
      <c r="L2187" s="4" t="str">
        <f>VLOOKUP(A2187,'Customer Names'!$A$2:$B$2336,2,FALSE)</f>
        <v>Sutter</v>
      </c>
      <c r="M2187" s="4">
        <f>DATEDIF(E2187,$K$2,"y")</f>
        <v>44</v>
      </c>
      <c r="N2187" s="4">
        <f>VLOOKUP(A2187,'Medical Examinations'!$A$2:$B$2336,2,FALSE)</f>
        <v>26.07</v>
      </c>
      <c r="O2187" s="4">
        <f>VLOOKUP(A2187,'Medical Examinations'!$A$1:$J$2336,3,FALSE)</f>
        <v>5.32</v>
      </c>
      <c r="P2187" s="4" t="str">
        <f>VLOOKUP(A2187,'Medical Examinations'!$A$1:$J$2336,4,FALSE)</f>
        <v>No</v>
      </c>
      <c r="Q2187" s="4" t="str">
        <f>VLOOKUP(A2187,'Medical Examinations'!$A$1:$J$2336,5,FALSE)</f>
        <v>No</v>
      </c>
      <c r="R2187" s="4">
        <f>VLOOKUP(A2187,'Medical Examinations'!$A$1:$J$2336,7,FALSE)</f>
        <v>0</v>
      </c>
      <c r="S2187" s="4" t="str">
        <f>VLOOKUP(A2187,'Medical Examinations'!$A$1:$J$2336,6,FALSE)</f>
        <v>No</v>
      </c>
      <c r="T2187" s="4" t="str">
        <f>VLOOKUP(A2189,'Medical Examinations'!$A$1:$J$2336,8,FALSE)</f>
        <v>Yes</v>
      </c>
      <c r="U2187" s="4" t="str">
        <f>VLOOKUP(A2187,'Medical Examinations'!$A$1:$J$2336,9,FALSE)</f>
        <v>Overweight</v>
      </c>
      <c r="V2187" s="4" t="str">
        <f>VLOOKUP(A2187,'Medical Examinations'!$A$1:$J$2336,10,FALSE)</f>
        <v>Normal</v>
      </c>
      <c r="W2187" s="4"/>
      <c r="X2187" s="4"/>
    </row>
    <row r="2188" spans="1:24" ht="15.75" thickBot="1" x14ac:dyDescent="0.3">
      <c r="A2188" s="4" t="s">
        <v>2224</v>
      </c>
      <c r="B2188" s="5">
        <v>1989</v>
      </c>
      <c r="C2188" s="4" t="s">
        <v>36</v>
      </c>
      <c r="D2188" s="5">
        <v>30</v>
      </c>
      <c r="E2188" s="5" t="str">
        <f>CONCATENATE(D2188," ",C2188," ",B2188)</f>
        <v>30 Oct 1989</v>
      </c>
      <c r="F2188" s="4" t="str">
        <f>IF(M2188&lt;=30,"20-30",IF(M2188&lt;=40,"31-40",IF(M2188&lt;=50,"41-50","51+")))</f>
        <v>31-40</v>
      </c>
      <c r="G2188" s="19">
        <v>38282.75</v>
      </c>
      <c r="H2188" s="4" t="s">
        <v>16</v>
      </c>
      <c r="I2188" s="4" t="s">
        <v>11</v>
      </c>
      <c r="J2188" s="4" t="s">
        <v>13</v>
      </c>
      <c r="K2188" s="4"/>
      <c r="L2188" s="4" t="str">
        <f>VLOOKUP(A2188,'Customer Names'!$A$2:$B$2336,2,FALSE)</f>
        <v>Shanahan</v>
      </c>
      <c r="M2188" s="4">
        <f>DATEDIF(E2188,$K$2,"y")</f>
        <v>35</v>
      </c>
      <c r="N2188" s="4">
        <f>VLOOKUP(A2188,'Medical Examinations'!$A$2:$B$2336,2,FALSE)</f>
        <v>35.75</v>
      </c>
      <c r="O2188" s="4">
        <f>VLOOKUP(A2188,'Medical Examinations'!$A$1:$J$2336,3,FALSE)</f>
        <v>4.1900000000000004</v>
      </c>
      <c r="P2188" s="4" t="str">
        <f>VLOOKUP(A2188,'Medical Examinations'!$A$1:$J$2336,4,FALSE)</f>
        <v>No</v>
      </c>
      <c r="Q2188" s="4" t="str">
        <f>VLOOKUP(A2188,'Medical Examinations'!$A$1:$J$2336,5,FALSE)</f>
        <v>No</v>
      </c>
      <c r="R2188" s="4">
        <f>VLOOKUP(A2188,'Medical Examinations'!$A$1:$J$2336,7,FALSE)</f>
        <v>0</v>
      </c>
      <c r="S2188" s="4" t="str">
        <f>VLOOKUP(A2188,'Medical Examinations'!$A$1:$J$2336,6,FALSE)</f>
        <v>No</v>
      </c>
      <c r="T2188" s="4" t="str">
        <f>VLOOKUP(A2190,'Medical Examinations'!$A$1:$J$2336,8,FALSE)</f>
        <v>Yes</v>
      </c>
      <c r="U2188" s="4" t="str">
        <f>VLOOKUP(A2188,'Medical Examinations'!$A$1:$J$2336,9,FALSE)</f>
        <v>Obesity</v>
      </c>
      <c r="V2188" s="4" t="str">
        <f>VLOOKUP(A2188,'Medical Examinations'!$A$1:$J$2336,10,FALSE)</f>
        <v>Normal</v>
      </c>
      <c r="W2188" s="4"/>
      <c r="X2188" s="4"/>
    </row>
    <row r="2189" spans="1:24" ht="15.75" thickBot="1" x14ac:dyDescent="0.3">
      <c r="A2189" s="4" t="s">
        <v>2225</v>
      </c>
      <c r="B2189" s="5">
        <v>1980</v>
      </c>
      <c r="C2189" s="4" t="s">
        <v>18</v>
      </c>
      <c r="D2189" s="5">
        <v>12</v>
      </c>
      <c r="E2189" s="5" t="str">
        <f>CONCATENATE(D2189," ",C2189," ",B2189)</f>
        <v>12 Jun 1980</v>
      </c>
      <c r="F2189" s="4" t="str">
        <f>IF(M2189&lt;=30,"20-30",IF(M2189&lt;=40,"31-40",IF(M2189&lt;=50,"41-50","51+")))</f>
        <v>41-50</v>
      </c>
      <c r="G2189" s="19">
        <v>38313.129999999997</v>
      </c>
      <c r="H2189" s="4" t="s">
        <v>16</v>
      </c>
      <c r="I2189" s="4" t="s">
        <v>12</v>
      </c>
      <c r="J2189" s="4" t="s">
        <v>42</v>
      </c>
      <c r="K2189" s="4"/>
      <c r="L2189" s="4" t="str">
        <f>VLOOKUP(A2189,'Customer Names'!$A$2:$B$2336,2,FALSE)</f>
        <v>Bardeesy</v>
      </c>
      <c r="M2189" s="4">
        <f>DATEDIF(E2189,$K$2,"y")</f>
        <v>44</v>
      </c>
      <c r="N2189" s="4">
        <f>VLOOKUP(A2189,'Medical Examinations'!$A$2:$B$2336,2,FALSE)</f>
        <v>46.45</v>
      </c>
      <c r="O2189" s="4">
        <f>VLOOKUP(A2189,'Medical Examinations'!$A$1:$J$2336,3,FALSE)</f>
        <v>5.62</v>
      </c>
      <c r="P2189" s="4" t="str">
        <f>VLOOKUP(A2189,'Medical Examinations'!$A$1:$J$2336,4,FALSE)</f>
        <v>No</v>
      </c>
      <c r="Q2189" s="4" t="str">
        <f>VLOOKUP(A2189,'Medical Examinations'!$A$1:$J$2336,5,FALSE)</f>
        <v>No</v>
      </c>
      <c r="R2189" s="4">
        <f>VLOOKUP(A2189,'Medical Examinations'!$A$1:$J$2336,7,FALSE)</f>
        <v>0</v>
      </c>
      <c r="S2189" s="4" t="str">
        <f>VLOOKUP(A2189,'Medical Examinations'!$A$1:$J$2336,6,FALSE)</f>
        <v>No</v>
      </c>
      <c r="T2189" s="4" t="str">
        <f>VLOOKUP(A2191,'Medical Examinations'!$A$1:$J$2336,8,FALSE)</f>
        <v>Yes</v>
      </c>
      <c r="U2189" s="4" t="str">
        <f>VLOOKUP(A2189,'Medical Examinations'!$A$1:$J$2336,9,FALSE)</f>
        <v>Obesity</v>
      </c>
      <c r="V2189" s="4" t="str">
        <f>VLOOKUP(A2189,'Medical Examinations'!$A$1:$J$2336,10,FALSE)</f>
        <v>Normal</v>
      </c>
      <c r="W2189" s="4"/>
      <c r="X2189" s="4"/>
    </row>
    <row r="2190" spans="1:24" ht="15.75" thickBot="1" x14ac:dyDescent="0.3">
      <c r="A2190" s="4" t="s">
        <v>2226</v>
      </c>
      <c r="B2190" s="5">
        <v>2002</v>
      </c>
      <c r="C2190" s="4" t="s">
        <v>20</v>
      </c>
      <c r="D2190" s="5">
        <v>17</v>
      </c>
      <c r="E2190" s="5" t="str">
        <f>CONCATENATE(D2190," ",C2190," ",B2190)</f>
        <v>17 Sep 2002</v>
      </c>
      <c r="F2190" s="4" t="str">
        <f>IF(M2190&lt;=30,"20-30",IF(M2190&lt;=40,"31-40",IF(M2190&lt;=50,"41-50","51+")))</f>
        <v>20-30</v>
      </c>
      <c r="G2190" s="19">
        <v>38344.57</v>
      </c>
      <c r="H2190" s="4" t="s">
        <v>16</v>
      </c>
      <c r="I2190" s="4" t="s">
        <v>12</v>
      </c>
      <c r="J2190" s="4" t="s">
        <v>42</v>
      </c>
      <c r="K2190" s="4"/>
      <c r="L2190" s="4" t="str">
        <f>VLOOKUP(A2190,'Customer Names'!$A$2:$B$2336,2,FALSE)</f>
        <v>Meyer</v>
      </c>
      <c r="M2190" s="4">
        <f>DATEDIF(E2190,$K$2,"y")</f>
        <v>22</v>
      </c>
      <c r="N2190" s="4">
        <f>VLOOKUP(A2190,'Medical Examinations'!$A$2:$B$2336,2,FALSE)</f>
        <v>39.4</v>
      </c>
      <c r="O2190" s="4">
        <f>VLOOKUP(A2190,'Medical Examinations'!$A$1:$J$2336,3,FALSE)</f>
        <v>6.76</v>
      </c>
      <c r="P2190" s="4" t="str">
        <f>VLOOKUP(A2190,'Medical Examinations'!$A$1:$J$2336,4,FALSE)</f>
        <v>No</v>
      </c>
      <c r="Q2190" s="4" t="str">
        <f>VLOOKUP(A2190,'Medical Examinations'!$A$1:$J$2336,5,FALSE)</f>
        <v>No</v>
      </c>
      <c r="R2190" s="4">
        <f>VLOOKUP(A2190,'Medical Examinations'!$A$1:$J$2336,7,FALSE)</f>
        <v>0</v>
      </c>
      <c r="S2190" s="4" t="str">
        <f>VLOOKUP(A2190,'Medical Examinations'!$A$1:$J$2336,6,FALSE)</f>
        <v>No</v>
      </c>
      <c r="T2190" s="4" t="str">
        <f>VLOOKUP(A2192,'Medical Examinations'!$A$1:$J$2336,8,FALSE)</f>
        <v>Yes</v>
      </c>
      <c r="U2190" s="4" t="str">
        <f>VLOOKUP(A2190,'Medical Examinations'!$A$1:$J$2336,9,FALSE)</f>
        <v>Obesity</v>
      </c>
      <c r="V2190" s="4" t="str">
        <f>VLOOKUP(A2190,'Medical Examinations'!$A$1:$J$2336,10,FALSE)</f>
        <v>Diabetes</v>
      </c>
      <c r="W2190" s="4"/>
      <c r="X2190" s="4"/>
    </row>
    <row r="2191" spans="1:24" ht="15.75" thickBot="1" x14ac:dyDescent="0.3">
      <c r="A2191" s="4" t="s">
        <v>2227</v>
      </c>
      <c r="B2191" s="5">
        <v>1970</v>
      </c>
      <c r="C2191" s="4" t="s">
        <v>34</v>
      </c>
      <c r="D2191" s="5">
        <v>22</v>
      </c>
      <c r="E2191" s="5" t="str">
        <f>CONCATENATE(D2191," ",C2191," ",B2191)</f>
        <v>22 Aug 1970</v>
      </c>
      <c r="F2191" s="4" t="str">
        <f>IF(M2191&lt;=30,"20-30",IF(M2191&lt;=40,"31-40",IF(M2191&lt;=50,"41-50","51+")))</f>
        <v>51+</v>
      </c>
      <c r="G2191" s="19">
        <v>38389.79</v>
      </c>
      <c r="H2191" s="4" t="s">
        <v>11</v>
      </c>
      <c r="I2191" s="4" t="s">
        <v>12</v>
      </c>
      <c r="J2191" s="4" t="s">
        <v>42</v>
      </c>
      <c r="K2191" s="4"/>
      <c r="L2191" s="4" t="str">
        <f>VLOOKUP(A2191,'Customer Names'!$A$2:$B$2336,2,FALSE)</f>
        <v>Curtis</v>
      </c>
      <c r="M2191" s="4">
        <f>DATEDIF(E2191,$K$2,"y")</f>
        <v>54</v>
      </c>
      <c r="N2191" s="4">
        <f>VLOOKUP(A2191,'Medical Examinations'!$A$2:$B$2336,2,FALSE)</f>
        <v>41.52</v>
      </c>
      <c r="O2191" s="4">
        <f>VLOOKUP(A2191,'Medical Examinations'!$A$1:$J$2336,3,FALSE)</f>
        <v>11.82</v>
      </c>
      <c r="P2191" s="4" t="str">
        <f>VLOOKUP(A2191,'Medical Examinations'!$A$1:$J$2336,4,FALSE)</f>
        <v>Yes</v>
      </c>
      <c r="Q2191" s="4" t="str">
        <f>VLOOKUP(A2191,'Medical Examinations'!$A$1:$J$2336,5,FALSE)</f>
        <v>No</v>
      </c>
      <c r="R2191" s="4">
        <f>VLOOKUP(A2191,'Medical Examinations'!$A$1:$J$2336,7,FALSE)</f>
        <v>2</v>
      </c>
      <c r="S2191" s="4" t="str">
        <f>VLOOKUP(A2191,'Medical Examinations'!$A$1:$J$2336,6,FALSE)</f>
        <v>No</v>
      </c>
      <c r="T2191" s="4" t="str">
        <f>VLOOKUP(A2193,'Medical Examinations'!$A$1:$J$2336,8,FALSE)</f>
        <v>Yes</v>
      </c>
      <c r="U2191" s="4" t="str">
        <f>VLOOKUP(A2191,'Medical Examinations'!$A$1:$J$2336,9,FALSE)</f>
        <v>Obesity</v>
      </c>
      <c r="V2191" s="4" t="str">
        <f>VLOOKUP(A2191,'Medical Examinations'!$A$1:$J$2336,10,FALSE)</f>
        <v>Diabetes</v>
      </c>
      <c r="W2191" s="4"/>
      <c r="X2191" s="4"/>
    </row>
    <row r="2192" spans="1:24" ht="15.75" thickBot="1" x14ac:dyDescent="0.3">
      <c r="A2192" s="4" t="s">
        <v>2228</v>
      </c>
      <c r="B2192" s="5">
        <v>1971</v>
      </c>
      <c r="C2192" s="4" t="s">
        <v>30</v>
      </c>
      <c r="D2192" s="5">
        <v>23</v>
      </c>
      <c r="E2192" s="5" t="str">
        <f>CONCATENATE(D2192," ",C2192," ",B2192)</f>
        <v>23 Dec 1971</v>
      </c>
      <c r="F2192" s="4" t="str">
        <f>IF(M2192&lt;=30,"20-30",IF(M2192&lt;=40,"31-40",IF(M2192&lt;=50,"41-50","51+")))</f>
        <v>51+</v>
      </c>
      <c r="G2192" s="19">
        <v>38405.26</v>
      </c>
      <c r="H2192" s="4" t="s">
        <v>11</v>
      </c>
      <c r="I2192" s="4" t="s">
        <v>16</v>
      </c>
      <c r="J2192" s="4" t="s">
        <v>42</v>
      </c>
      <c r="K2192" s="4"/>
      <c r="L2192" s="4" t="str">
        <f>VLOOKUP(A2192,'Customer Names'!$A$2:$B$2336,2,FALSE)</f>
        <v>Bilbrey</v>
      </c>
      <c r="M2192" s="4">
        <f>DATEDIF(E2192,$K$2,"y")</f>
        <v>53</v>
      </c>
      <c r="N2192" s="4">
        <f>VLOOKUP(A2192,'Medical Examinations'!$A$2:$B$2336,2,FALSE)</f>
        <v>42.71</v>
      </c>
      <c r="O2192" s="4">
        <f>VLOOKUP(A2192,'Medical Examinations'!$A$1:$J$2336,3,FALSE)</f>
        <v>10.52</v>
      </c>
      <c r="P2192" s="4" t="str">
        <f>VLOOKUP(A2192,'Medical Examinations'!$A$1:$J$2336,4,FALSE)</f>
        <v>No</v>
      </c>
      <c r="Q2192" s="4" t="str">
        <f>VLOOKUP(A2192,'Medical Examinations'!$A$1:$J$2336,5,FALSE)</f>
        <v>No</v>
      </c>
      <c r="R2192" s="4">
        <f>VLOOKUP(A2192,'Medical Examinations'!$A$1:$J$2336,7,FALSE)</f>
        <v>0</v>
      </c>
      <c r="S2192" s="4" t="str">
        <f>VLOOKUP(A2192,'Medical Examinations'!$A$1:$J$2336,6,FALSE)</f>
        <v>No</v>
      </c>
      <c r="T2192" s="4" t="str">
        <f>VLOOKUP(A2194,'Medical Examinations'!$A$1:$J$2336,8,FALSE)</f>
        <v>Yes</v>
      </c>
      <c r="U2192" s="4" t="str">
        <f>VLOOKUP(A2192,'Medical Examinations'!$A$1:$J$2336,9,FALSE)</f>
        <v>Obesity</v>
      </c>
      <c r="V2192" s="4" t="str">
        <f>VLOOKUP(A2192,'Medical Examinations'!$A$1:$J$2336,10,FALSE)</f>
        <v>Diabetes</v>
      </c>
      <c r="W2192" s="4"/>
      <c r="X2192" s="4"/>
    </row>
    <row r="2193" spans="1:24" ht="15.75" thickBot="1" x14ac:dyDescent="0.3">
      <c r="A2193" s="4" t="s">
        <v>2229</v>
      </c>
      <c r="B2193" s="5">
        <v>1986</v>
      </c>
      <c r="C2193" s="4" t="s">
        <v>18</v>
      </c>
      <c r="D2193" s="5">
        <v>21</v>
      </c>
      <c r="E2193" s="5" t="str">
        <f>CONCATENATE(D2193," ",C2193," ",B2193)</f>
        <v>21 Jun 1986</v>
      </c>
      <c r="F2193" s="4" t="str">
        <f>IF(M2193&lt;=30,"20-30",IF(M2193&lt;=40,"31-40",IF(M2193&lt;=50,"41-50","51+")))</f>
        <v>31-40</v>
      </c>
      <c r="G2193" s="19">
        <v>38415.47</v>
      </c>
      <c r="H2193" s="4" t="s">
        <v>16</v>
      </c>
      <c r="I2193" s="4" t="s">
        <v>11</v>
      </c>
      <c r="J2193" s="4" t="s">
        <v>42</v>
      </c>
      <c r="K2193" s="4"/>
      <c r="L2193" s="4" t="str">
        <f>VLOOKUP(A2193,'Customer Names'!$A$2:$B$2336,2,FALSE)</f>
        <v>Anderson</v>
      </c>
      <c r="M2193" s="4">
        <f>DATEDIF(E2193,$K$2,"y")</f>
        <v>38</v>
      </c>
      <c r="N2193" s="4">
        <f>VLOOKUP(A2193,'Medical Examinations'!$A$2:$B$2336,2,FALSE)</f>
        <v>33.4</v>
      </c>
      <c r="O2193" s="4">
        <f>VLOOKUP(A2193,'Medical Examinations'!$A$1:$J$2336,3,FALSE)</f>
        <v>10.73</v>
      </c>
      <c r="P2193" s="4" t="str">
        <f>VLOOKUP(A2193,'Medical Examinations'!$A$1:$J$2336,4,FALSE)</f>
        <v>Yes</v>
      </c>
      <c r="Q2193" s="4" t="str">
        <f>VLOOKUP(A2193,'Medical Examinations'!$A$1:$J$2336,5,FALSE)</f>
        <v>No</v>
      </c>
      <c r="R2193" s="4">
        <f>VLOOKUP(A2193,'Medical Examinations'!$A$1:$J$2336,7,FALSE)</f>
        <v>1</v>
      </c>
      <c r="S2193" s="4" t="str">
        <f>VLOOKUP(A2193,'Medical Examinations'!$A$1:$J$2336,6,FALSE)</f>
        <v>No</v>
      </c>
      <c r="T2193" s="4" t="str">
        <f>VLOOKUP(A2195,'Medical Examinations'!$A$1:$J$2336,8,FALSE)</f>
        <v>Yes</v>
      </c>
      <c r="U2193" s="4" t="str">
        <f>VLOOKUP(A2193,'Medical Examinations'!$A$1:$J$2336,9,FALSE)</f>
        <v>Obesity</v>
      </c>
      <c r="V2193" s="4" t="str">
        <f>VLOOKUP(A2193,'Medical Examinations'!$A$1:$J$2336,10,FALSE)</f>
        <v>Diabetes</v>
      </c>
      <c r="W2193" s="4"/>
      <c r="X2193" s="4"/>
    </row>
    <row r="2194" spans="1:24" ht="15.75" thickBot="1" x14ac:dyDescent="0.3">
      <c r="A2194" s="4" t="s">
        <v>2230</v>
      </c>
      <c r="B2194" s="5">
        <v>1999</v>
      </c>
      <c r="C2194" s="4" t="s">
        <v>15</v>
      </c>
      <c r="D2194" s="5">
        <v>12</v>
      </c>
      <c r="E2194" s="5" t="str">
        <f>CONCATENATE(D2194," ",C2194," ",B2194)</f>
        <v>12 Nov 1999</v>
      </c>
      <c r="F2194" s="4" t="str">
        <f>IF(M2194&lt;=30,"20-30",IF(M2194&lt;=40,"31-40",IF(M2194&lt;=50,"41-50","51+")))</f>
        <v>20-30</v>
      </c>
      <c r="G2194" s="19">
        <v>38511.629999999997</v>
      </c>
      <c r="H2194" s="4" t="s">
        <v>11</v>
      </c>
      <c r="I2194" s="4" t="s">
        <v>11</v>
      </c>
      <c r="J2194" s="4" t="s">
        <v>247</v>
      </c>
      <c r="K2194" s="4"/>
      <c r="L2194" s="4" t="str">
        <f>VLOOKUP(A2194,'Customer Names'!$A$2:$B$2336,2,FALSE)</f>
        <v>Braund</v>
      </c>
      <c r="M2194" s="4">
        <f>DATEDIF(E2194,$K$2,"y")</f>
        <v>25</v>
      </c>
      <c r="N2194" s="4">
        <f>VLOOKUP(A2194,'Medical Examinations'!$A$2:$B$2336,2,FALSE)</f>
        <v>36.67</v>
      </c>
      <c r="O2194" s="4">
        <f>VLOOKUP(A2194,'Medical Examinations'!$A$1:$J$2336,3,FALSE)</f>
        <v>6.27</v>
      </c>
      <c r="P2194" s="4" t="str">
        <f>VLOOKUP(A2194,'Medical Examinations'!$A$1:$J$2336,4,FALSE)</f>
        <v>No</v>
      </c>
      <c r="Q2194" s="4" t="str">
        <f>VLOOKUP(A2194,'Medical Examinations'!$A$1:$J$2336,5,FALSE)</f>
        <v>No</v>
      </c>
      <c r="R2194" s="4">
        <f>VLOOKUP(A2194,'Medical Examinations'!$A$1:$J$2336,7,FALSE)</f>
        <v>0</v>
      </c>
      <c r="S2194" s="4" t="str">
        <f>VLOOKUP(A2194,'Medical Examinations'!$A$1:$J$2336,6,FALSE)</f>
        <v>No</v>
      </c>
      <c r="T2194" s="4" t="str">
        <f>VLOOKUP(A2196,'Medical Examinations'!$A$1:$J$2336,8,FALSE)</f>
        <v>Yes</v>
      </c>
      <c r="U2194" s="4" t="str">
        <f>VLOOKUP(A2194,'Medical Examinations'!$A$1:$J$2336,9,FALSE)</f>
        <v>Obesity</v>
      </c>
      <c r="V2194" s="4" t="str">
        <f>VLOOKUP(A2194,'Medical Examinations'!$A$1:$J$2336,10,FALSE)</f>
        <v>Prediabetes</v>
      </c>
      <c r="W2194" s="4"/>
      <c r="X2194" s="4"/>
    </row>
    <row r="2195" spans="1:24" ht="15.75" thickBot="1" x14ac:dyDescent="0.3">
      <c r="A2195" s="4" t="s">
        <v>2231</v>
      </c>
      <c r="B2195" s="5">
        <v>1990</v>
      </c>
      <c r="C2195" s="4" t="s">
        <v>10</v>
      </c>
      <c r="D2195" s="5">
        <v>13</v>
      </c>
      <c r="E2195" s="5" t="str">
        <f>CONCATENATE(D2195," ",C2195," ",B2195)</f>
        <v>13 Jul 1990</v>
      </c>
      <c r="F2195" s="4" t="str">
        <f>IF(M2195&lt;=30,"20-30",IF(M2195&lt;=40,"31-40",IF(M2195&lt;=50,"41-50","51+")))</f>
        <v>31-40</v>
      </c>
      <c r="G2195" s="19">
        <v>38652.089999999997</v>
      </c>
      <c r="H2195" s="4" t="s">
        <v>11</v>
      </c>
      <c r="I2195" s="4" t="s">
        <v>11</v>
      </c>
      <c r="J2195" s="4" t="s">
        <v>42</v>
      </c>
      <c r="K2195" s="4"/>
      <c r="L2195" s="4" t="str">
        <f>VLOOKUP(A2195,'Customer Names'!$A$2:$B$2336,2,FALSE)</f>
        <v>Kropelnicki</v>
      </c>
      <c r="M2195" s="4">
        <f>DATEDIF(E2195,$K$2,"y")</f>
        <v>34</v>
      </c>
      <c r="N2195" s="4">
        <f>VLOOKUP(A2195,'Medical Examinations'!$A$2:$B$2336,2,FALSE)</f>
        <v>53.62</v>
      </c>
      <c r="O2195" s="4">
        <f>VLOOKUP(A2195,'Medical Examinations'!$A$1:$J$2336,3,FALSE)</f>
        <v>5.21</v>
      </c>
      <c r="P2195" s="4" t="str">
        <f>VLOOKUP(A2195,'Medical Examinations'!$A$1:$J$2336,4,FALSE)</f>
        <v>No</v>
      </c>
      <c r="Q2195" s="4" t="str">
        <f>VLOOKUP(A2195,'Medical Examinations'!$A$1:$J$2336,5,FALSE)</f>
        <v>No</v>
      </c>
      <c r="R2195" s="4">
        <f>VLOOKUP(A2195,'Medical Examinations'!$A$1:$J$2336,7,FALSE)</f>
        <v>0</v>
      </c>
      <c r="S2195" s="4" t="str">
        <f>VLOOKUP(A2195,'Medical Examinations'!$A$1:$J$2336,6,FALSE)</f>
        <v>No</v>
      </c>
      <c r="T2195" s="4" t="str">
        <f>VLOOKUP(A2197,'Medical Examinations'!$A$1:$J$2336,8,FALSE)</f>
        <v>Yes</v>
      </c>
      <c r="U2195" s="4" t="str">
        <f>VLOOKUP(A2195,'Medical Examinations'!$A$1:$J$2336,9,FALSE)</f>
        <v>Obesity</v>
      </c>
      <c r="V2195" s="4" t="str">
        <f>VLOOKUP(A2195,'Medical Examinations'!$A$1:$J$2336,10,FALSE)</f>
        <v>Normal</v>
      </c>
      <c r="W2195" s="4"/>
      <c r="X2195" s="4"/>
    </row>
    <row r="2196" spans="1:24" ht="15.75" thickBot="1" x14ac:dyDescent="0.3">
      <c r="A2196" s="4" t="s">
        <v>2232</v>
      </c>
      <c r="B2196" s="5">
        <v>1986</v>
      </c>
      <c r="C2196" s="4" t="s">
        <v>10</v>
      </c>
      <c r="D2196" s="5">
        <v>20</v>
      </c>
      <c r="E2196" s="5" t="str">
        <f>CONCATENATE(D2196," ",C2196," ",B2196)</f>
        <v>20 Jul 1986</v>
      </c>
      <c r="F2196" s="4" t="str">
        <f>IF(M2196&lt;=30,"20-30",IF(M2196&lt;=40,"31-40",IF(M2196&lt;=50,"41-50","51+")))</f>
        <v>31-40</v>
      </c>
      <c r="G2196" s="19">
        <v>38709.18</v>
      </c>
      <c r="H2196" s="4" t="s">
        <v>16</v>
      </c>
      <c r="I2196" s="4" t="s">
        <v>12</v>
      </c>
      <c r="J2196" s="4" t="s">
        <v>13</v>
      </c>
      <c r="K2196" s="4"/>
      <c r="L2196" s="4" t="str">
        <f>VLOOKUP(A2196,'Customer Names'!$A$2:$B$2336,2,FALSE)</f>
        <v>Atkins</v>
      </c>
      <c r="M2196" s="4">
        <f>DATEDIF(E2196,$K$2,"y")</f>
        <v>38</v>
      </c>
      <c r="N2196" s="4">
        <f>VLOOKUP(A2196,'Medical Examinations'!$A$2:$B$2336,2,FALSE)</f>
        <v>35.200000000000003</v>
      </c>
      <c r="O2196" s="4">
        <f>VLOOKUP(A2196,'Medical Examinations'!$A$1:$J$2336,3,FALSE)</f>
        <v>8.01</v>
      </c>
      <c r="P2196" s="4" t="str">
        <f>VLOOKUP(A2196,'Medical Examinations'!$A$1:$J$2336,4,FALSE)</f>
        <v>Yes</v>
      </c>
      <c r="Q2196" s="4" t="str">
        <f>VLOOKUP(A2196,'Medical Examinations'!$A$1:$J$2336,5,FALSE)</f>
        <v>No</v>
      </c>
      <c r="R2196" s="4">
        <f>VLOOKUP(A2196,'Medical Examinations'!$A$1:$J$2336,7,FALSE)</f>
        <v>1</v>
      </c>
      <c r="S2196" s="4" t="str">
        <f>VLOOKUP(A2196,'Medical Examinations'!$A$1:$J$2336,6,FALSE)</f>
        <v>No</v>
      </c>
      <c r="T2196" s="4" t="str">
        <f>VLOOKUP(A2198,'Medical Examinations'!$A$1:$J$2336,8,FALSE)</f>
        <v>Yes</v>
      </c>
      <c r="U2196" s="4" t="str">
        <f>VLOOKUP(A2196,'Medical Examinations'!$A$1:$J$2336,9,FALSE)</f>
        <v>Obesity</v>
      </c>
      <c r="V2196" s="4" t="str">
        <f>VLOOKUP(A2196,'Medical Examinations'!$A$1:$J$2336,10,FALSE)</f>
        <v>Diabetes</v>
      </c>
      <c r="W2196" s="4"/>
      <c r="X2196" s="4"/>
    </row>
    <row r="2197" spans="1:24" ht="15.75" thickBot="1" x14ac:dyDescent="0.3">
      <c r="A2197" s="4" t="s">
        <v>2233</v>
      </c>
      <c r="B2197" s="5">
        <v>1991</v>
      </c>
      <c r="C2197" s="4" t="s">
        <v>15</v>
      </c>
      <c r="D2197" s="5">
        <v>2</v>
      </c>
      <c r="E2197" s="5" t="str">
        <f>CONCATENATE(D2197," ",C2197," ",B2197)</f>
        <v>2 Nov 1991</v>
      </c>
      <c r="F2197" s="4" t="str">
        <f>IF(M2197&lt;=30,"20-30",IF(M2197&lt;=40,"31-40",IF(M2197&lt;=50,"41-50","51+")))</f>
        <v>31-40</v>
      </c>
      <c r="G2197" s="19">
        <v>38711</v>
      </c>
      <c r="H2197" s="4" t="s">
        <v>11</v>
      </c>
      <c r="I2197" s="4" t="s">
        <v>11</v>
      </c>
      <c r="J2197" s="4" t="s">
        <v>42</v>
      </c>
      <c r="K2197" s="4"/>
      <c r="L2197" s="4" t="str">
        <f>VLOOKUP(A2197,'Customer Names'!$A$2:$B$2336,2,FALSE)</f>
        <v>Canaday</v>
      </c>
      <c r="M2197" s="4">
        <f>DATEDIF(E2197,$K$2,"y")</f>
        <v>33</v>
      </c>
      <c r="N2197" s="4">
        <f>VLOOKUP(A2197,'Medical Examinations'!$A$2:$B$2336,2,FALSE)</f>
        <v>36.299999999999997</v>
      </c>
      <c r="O2197" s="4">
        <f>VLOOKUP(A2197,'Medical Examinations'!$A$1:$J$2336,3,FALSE)</f>
        <v>5.39</v>
      </c>
      <c r="P2197" s="4" t="str">
        <f>VLOOKUP(A2197,'Medical Examinations'!$A$1:$J$2336,4,FALSE)</f>
        <v>No</v>
      </c>
      <c r="Q2197" s="4" t="str">
        <f>VLOOKUP(A2197,'Medical Examinations'!$A$1:$J$2336,5,FALSE)</f>
        <v>No</v>
      </c>
      <c r="R2197" s="4">
        <f>VLOOKUP(A2197,'Medical Examinations'!$A$1:$J$2336,7,FALSE)</f>
        <v>0</v>
      </c>
      <c r="S2197" s="4" t="str">
        <f>VLOOKUP(A2197,'Medical Examinations'!$A$1:$J$2336,6,FALSE)</f>
        <v>No</v>
      </c>
      <c r="T2197" s="4" t="str">
        <f>VLOOKUP(A2199,'Medical Examinations'!$A$1:$J$2336,8,FALSE)</f>
        <v>Yes</v>
      </c>
      <c r="U2197" s="4" t="str">
        <f>VLOOKUP(A2197,'Medical Examinations'!$A$1:$J$2336,9,FALSE)</f>
        <v>Obesity</v>
      </c>
      <c r="V2197" s="4" t="str">
        <f>VLOOKUP(A2197,'Medical Examinations'!$A$1:$J$2336,10,FALSE)</f>
        <v>Normal</v>
      </c>
      <c r="W2197" s="4"/>
      <c r="X2197" s="4"/>
    </row>
    <row r="2198" spans="1:24" ht="15.75" thickBot="1" x14ac:dyDescent="0.3">
      <c r="A2198" s="4" t="s">
        <v>2234</v>
      </c>
      <c r="B2198" s="5">
        <v>1976</v>
      </c>
      <c r="C2198" s="4" t="s">
        <v>18</v>
      </c>
      <c r="D2198" s="5">
        <v>15</v>
      </c>
      <c r="E2198" s="5" t="str">
        <f>CONCATENATE(D2198," ",C2198," ",B2198)</f>
        <v>15 Jun 1976</v>
      </c>
      <c r="F2198" s="4" t="str">
        <f>IF(M2198&lt;=30,"20-30",IF(M2198&lt;=40,"31-40",IF(M2198&lt;=50,"41-50","51+")))</f>
        <v>41-50</v>
      </c>
      <c r="G2198" s="19">
        <v>38740.120000000003</v>
      </c>
      <c r="H2198" s="4" t="s">
        <v>11</v>
      </c>
      <c r="I2198" s="4" t="s">
        <v>11</v>
      </c>
      <c r="J2198" s="4" t="s">
        <v>23</v>
      </c>
      <c r="K2198" s="4"/>
      <c r="L2198" s="4" t="str">
        <f>VLOOKUP(A2198,'Customer Names'!$A$2:$B$2336,2,FALSE)</f>
        <v>Mroz</v>
      </c>
      <c r="M2198" s="4">
        <f>DATEDIF(E2198,$K$2,"y")</f>
        <v>48</v>
      </c>
      <c r="N2198" s="4">
        <f>VLOOKUP(A2198,'Medical Examinations'!$A$2:$B$2336,2,FALSE)</f>
        <v>42.89</v>
      </c>
      <c r="O2198" s="4">
        <f>VLOOKUP(A2198,'Medical Examinations'!$A$1:$J$2336,3,FALSE)</f>
        <v>5.28</v>
      </c>
      <c r="P2198" s="4" t="str">
        <f>VLOOKUP(A2198,'Medical Examinations'!$A$1:$J$2336,4,FALSE)</f>
        <v>Yes</v>
      </c>
      <c r="Q2198" s="4" t="str">
        <f>VLOOKUP(A2198,'Medical Examinations'!$A$1:$J$2336,5,FALSE)</f>
        <v>No</v>
      </c>
      <c r="R2198" s="4">
        <f>VLOOKUP(A2198,'Medical Examinations'!$A$1:$J$2336,7,FALSE)</f>
        <v>0</v>
      </c>
      <c r="S2198" s="4" t="str">
        <f>VLOOKUP(A2198,'Medical Examinations'!$A$1:$J$2336,6,FALSE)</f>
        <v>No</v>
      </c>
      <c r="T2198" s="4" t="str">
        <f>VLOOKUP(A2200,'Medical Examinations'!$A$1:$J$2336,8,FALSE)</f>
        <v>Yes</v>
      </c>
      <c r="U2198" s="4" t="str">
        <f>VLOOKUP(A2198,'Medical Examinations'!$A$1:$J$2336,9,FALSE)</f>
        <v>Obesity</v>
      </c>
      <c r="V2198" s="4" t="str">
        <f>VLOOKUP(A2198,'Medical Examinations'!$A$1:$J$2336,10,FALSE)</f>
        <v>Normal</v>
      </c>
      <c r="W2198" s="4"/>
      <c r="X2198" s="4"/>
    </row>
    <row r="2199" spans="1:24" ht="15.75" thickBot="1" x14ac:dyDescent="0.3">
      <c r="A2199" s="4" t="s">
        <v>2235</v>
      </c>
      <c r="B2199" s="5">
        <v>1991</v>
      </c>
      <c r="C2199" s="4" t="s">
        <v>15</v>
      </c>
      <c r="D2199" s="5">
        <v>8</v>
      </c>
      <c r="E2199" s="5" t="str">
        <f>CONCATENATE(D2199," ",C2199," ",B2199)</f>
        <v>8 Nov 1991</v>
      </c>
      <c r="F2199" s="4" t="str">
        <f>IF(M2199&lt;=30,"20-30",IF(M2199&lt;=40,"31-40",IF(M2199&lt;=50,"41-50","51+")))</f>
        <v>31-40</v>
      </c>
      <c r="G2199" s="19">
        <v>38746.36</v>
      </c>
      <c r="H2199" s="4" t="s">
        <v>16</v>
      </c>
      <c r="I2199" s="4" t="s">
        <v>11</v>
      </c>
      <c r="J2199" s="4" t="s">
        <v>23</v>
      </c>
      <c r="K2199" s="4"/>
      <c r="L2199" s="4" t="str">
        <f>VLOOKUP(A2199,'Customer Names'!$A$2:$B$2336,2,FALSE)</f>
        <v>Washburn</v>
      </c>
      <c r="M2199" s="4">
        <f>DATEDIF(E2199,$K$2,"y")</f>
        <v>33</v>
      </c>
      <c r="N2199" s="4">
        <f>VLOOKUP(A2199,'Medical Examinations'!$A$2:$B$2336,2,FALSE)</f>
        <v>34.39</v>
      </c>
      <c r="O2199" s="4">
        <f>VLOOKUP(A2199,'Medical Examinations'!$A$1:$J$2336,3,FALSE)</f>
        <v>5.78</v>
      </c>
      <c r="P2199" s="4" t="str">
        <f>VLOOKUP(A2199,'Medical Examinations'!$A$1:$J$2336,4,FALSE)</f>
        <v>No</v>
      </c>
      <c r="Q2199" s="4" t="str">
        <f>VLOOKUP(A2199,'Medical Examinations'!$A$1:$J$2336,5,FALSE)</f>
        <v>No</v>
      </c>
      <c r="R2199" s="4">
        <f>VLOOKUP(A2199,'Medical Examinations'!$A$1:$J$2336,7,FALSE)</f>
        <v>0</v>
      </c>
      <c r="S2199" s="4" t="str">
        <f>VLOOKUP(A2199,'Medical Examinations'!$A$1:$J$2336,6,FALSE)</f>
        <v>No</v>
      </c>
      <c r="T2199" s="4" t="str">
        <f>VLOOKUP(A2201,'Medical Examinations'!$A$1:$J$2336,8,FALSE)</f>
        <v>Yes</v>
      </c>
      <c r="U2199" s="4" t="str">
        <f>VLOOKUP(A2199,'Medical Examinations'!$A$1:$J$2336,9,FALSE)</f>
        <v>Obesity</v>
      </c>
      <c r="V2199" s="4" t="str">
        <f>VLOOKUP(A2199,'Medical Examinations'!$A$1:$J$2336,10,FALSE)</f>
        <v>Prediabetes</v>
      </c>
      <c r="W2199" s="4"/>
      <c r="X2199" s="4"/>
    </row>
    <row r="2200" spans="1:24" ht="15.75" thickBot="1" x14ac:dyDescent="0.3">
      <c r="A2200" s="4" t="s">
        <v>2236</v>
      </c>
      <c r="B2200" s="5">
        <v>2004</v>
      </c>
      <c r="C2200" s="4" t="s">
        <v>30</v>
      </c>
      <c r="D2200" s="5">
        <v>5</v>
      </c>
      <c r="E2200" s="5" t="str">
        <f>CONCATENATE(D2200," ",C2200," ",B2200)</f>
        <v>5 Dec 2004</v>
      </c>
      <c r="F2200" s="4" t="str">
        <f>IF(M2200&lt;=30,"20-30",IF(M2200&lt;=40,"31-40",IF(M2200&lt;=50,"41-50","51+")))</f>
        <v>20-30</v>
      </c>
      <c r="G2200" s="19">
        <v>38792.69</v>
      </c>
      <c r="H2200" s="4" t="s">
        <v>11</v>
      </c>
      <c r="I2200" s="4" t="s">
        <v>11</v>
      </c>
      <c r="J2200" s="4" t="s">
        <v>13</v>
      </c>
      <c r="K2200" s="4"/>
      <c r="L2200" s="4" t="str">
        <f>VLOOKUP(A2200,'Customer Names'!$A$2:$B$2336,2,FALSE)</f>
        <v>Walhovd</v>
      </c>
      <c r="M2200" s="4">
        <f>DATEDIF(E2200,$K$2,"y")</f>
        <v>20</v>
      </c>
      <c r="N2200" s="4">
        <f>VLOOKUP(A2200,'Medical Examinations'!$A$2:$B$2336,2,FALSE)</f>
        <v>42.24</v>
      </c>
      <c r="O2200" s="4">
        <f>VLOOKUP(A2200,'Medical Examinations'!$A$1:$J$2336,3,FALSE)</f>
        <v>5.55</v>
      </c>
      <c r="P2200" s="4" t="str">
        <f>VLOOKUP(A2200,'Medical Examinations'!$A$1:$J$2336,4,FALSE)</f>
        <v>No</v>
      </c>
      <c r="Q2200" s="4" t="str">
        <f>VLOOKUP(A2200,'Medical Examinations'!$A$1:$J$2336,5,FALSE)</f>
        <v>Yes</v>
      </c>
      <c r="R2200" s="4">
        <f>VLOOKUP(A2200,'Medical Examinations'!$A$1:$J$2336,7,FALSE)</f>
        <v>1</v>
      </c>
      <c r="S2200" s="4" t="str">
        <f>VLOOKUP(A2200,'Medical Examinations'!$A$1:$J$2336,6,FALSE)</f>
        <v>No</v>
      </c>
      <c r="T2200" s="4" t="str">
        <f>VLOOKUP(A2202,'Medical Examinations'!$A$1:$J$2336,8,FALSE)</f>
        <v>Yes</v>
      </c>
      <c r="U2200" s="4" t="str">
        <f>VLOOKUP(A2200,'Medical Examinations'!$A$1:$J$2336,9,FALSE)</f>
        <v>Obesity</v>
      </c>
      <c r="V2200" s="4" t="str">
        <f>VLOOKUP(A2200,'Medical Examinations'!$A$1:$J$2336,10,FALSE)</f>
        <v>Normal</v>
      </c>
      <c r="W2200" s="4"/>
      <c r="X2200" s="4"/>
    </row>
    <row r="2201" spans="1:24" ht="15.75" thickBot="1" x14ac:dyDescent="0.3">
      <c r="A2201" s="4" t="s">
        <v>2237</v>
      </c>
      <c r="B2201" s="5">
        <v>1979</v>
      </c>
      <c r="C2201" s="4" t="s">
        <v>30</v>
      </c>
      <c r="D2201" s="5">
        <v>3</v>
      </c>
      <c r="E2201" s="5" t="str">
        <f>CONCATENATE(D2201," ",C2201," ",B2201)</f>
        <v>3 Dec 1979</v>
      </c>
      <c r="F2201" s="4" t="str">
        <f>IF(M2201&lt;=30,"20-30",IF(M2201&lt;=40,"31-40",IF(M2201&lt;=50,"41-50","51+")))</f>
        <v>41-50</v>
      </c>
      <c r="G2201" s="19">
        <v>38836.980000000003</v>
      </c>
      <c r="H2201" s="4" t="s">
        <v>11</v>
      </c>
      <c r="I2201" s="4" t="s">
        <v>16</v>
      </c>
      <c r="J2201" s="4" t="s">
        <v>42</v>
      </c>
      <c r="K2201" s="4"/>
      <c r="L2201" s="4" t="str">
        <f>VLOOKUP(A2201,'Customer Names'!$A$2:$B$2336,2,FALSE)</f>
        <v>Neufeld</v>
      </c>
      <c r="M2201" s="4">
        <f>DATEDIF(E2201,$K$2,"y")</f>
        <v>45</v>
      </c>
      <c r="N2201" s="4">
        <f>VLOOKUP(A2201,'Medical Examinations'!$A$2:$B$2336,2,FALSE)</f>
        <v>46.85</v>
      </c>
      <c r="O2201" s="4">
        <f>VLOOKUP(A2201,'Medical Examinations'!$A$1:$J$2336,3,FALSE)</f>
        <v>4.25</v>
      </c>
      <c r="P2201" s="4" t="str">
        <f>VLOOKUP(A2201,'Medical Examinations'!$A$1:$J$2336,4,FALSE)</f>
        <v>No</v>
      </c>
      <c r="Q2201" s="4" t="str">
        <f>VLOOKUP(A2201,'Medical Examinations'!$A$1:$J$2336,5,FALSE)</f>
        <v>No</v>
      </c>
      <c r="R2201" s="4">
        <f>VLOOKUP(A2201,'Medical Examinations'!$A$1:$J$2336,7,FALSE)</f>
        <v>1</v>
      </c>
      <c r="S2201" s="4" t="str">
        <f>VLOOKUP(A2201,'Medical Examinations'!$A$1:$J$2336,6,FALSE)</f>
        <v>Yes</v>
      </c>
      <c r="T2201" s="4" t="str">
        <f>VLOOKUP(A2203,'Medical Examinations'!$A$1:$J$2336,8,FALSE)</f>
        <v>Yes</v>
      </c>
      <c r="U2201" s="4" t="str">
        <f>VLOOKUP(A2201,'Medical Examinations'!$A$1:$J$2336,9,FALSE)</f>
        <v>Obesity</v>
      </c>
      <c r="V2201" s="4" t="str">
        <f>VLOOKUP(A2201,'Medical Examinations'!$A$1:$J$2336,10,FALSE)</f>
        <v>Normal</v>
      </c>
      <c r="W2201" s="4"/>
      <c r="X2201" s="4"/>
    </row>
    <row r="2202" spans="1:24" ht="15.75" thickBot="1" x14ac:dyDescent="0.3">
      <c r="A2202" s="4" t="s">
        <v>2238</v>
      </c>
      <c r="B2202" s="5">
        <v>1964</v>
      </c>
      <c r="C2202" s="4" t="s">
        <v>18</v>
      </c>
      <c r="D2202" s="5">
        <v>6</v>
      </c>
      <c r="E2202" s="5" t="str">
        <f>CONCATENATE(D2202," ",C2202," ",B2202)</f>
        <v>6 Jun 1964</v>
      </c>
      <c r="F2202" s="4" t="str">
        <f>IF(M2202&lt;=30,"20-30",IF(M2202&lt;=40,"31-40",IF(M2202&lt;=50,"41-50","51+")))</f>
        <v>51+</v>
      </c>
      <c r="G2202" s="19">
        <v>38869.25</v>
      </c>
      <c r="H2202" s="4" t="s">
        <v>11</v>
      </c>
      <c r="I2202" s="4" t="s">
        <v>11</v>
      </c>
      <c r="J2202" s="4" t="s">
        <v>42</v>
      </c>
      <c r="K2202" s="4"/>
      <c r="L2202" s="4" t="str">
        <f>VLOOKUP(A2202,'Customer Names'!$A$2:$B$2336,2,FALSE)</f>
        <v>Tavella</v>
      </c>
      <c r="M2202" s="4">
        <f>DATEDIF(E2202,$K$2,"y")</f>
        <v>60</v>
      </c>
      <c r="N2202" s="4">
        <f>VLOOKUP(A2202,'Medical Examinations'!$A$2:$B$2336,2,FALSE)</f>
        <v>38.39</v>
      </c>
      <c r="O2202" s="4">
        <f>VLOOKUP(A2202,'Medical Examinations'!$A$1:$J$2336,3,FALSE)</f>
        <v>5.1100000000000003</v>
      </c>
      <c r="P2202" s="4" t="str">
        <f>VLOOKUP(A2202,'Medical Examinations'!$A$1:$J$2336,4,FALSE)</f>
        <v>Yes</v>
      </c>
      <c r="Q2202" s="4" t="str">
        <f>VLOOKUP(A2202,'Medical Examinations'!$A$1:$J$2336,5,FALSE)</f>
        <v>No</v>
      </c>
      <c r="R2202" s="4">
        <f>VLOOKUP(A2202,'Medical Examinations'!$A$1:$J$2336,7,FALSE)</f>
        <v>1</v>
      </c>
      <c r="S2202" s="4" t="str">
        <f>VLOOKUP(A2202,'Medical Examinations'!$A$1:$J$2336,6,FALSE)</f>
        <v>No</v>
      </c>
      <c r="T2202" s="4" t="str">
        <f>VLOOKUP(A2204,'Medical Examinations'!$A$1:$J$2336,8,FALSE)</f>
        <v>Yes</v>
      </c>
      <c r="U2202" s="4" t="str">
        <f>VLOOKUP(A2202,'Medical Examinations'!$A$1:$J$2336,9,FALSE)</f>
        <v>Obesity</v>
      </c>
      <c r="V2202" s="4" t="str">
        <f>VLOOKUP(A2202,'Medical Examinations'!$A$1:$J$2336,10,FALSE)</f>
        <v>Normal</v>
      </c>
      <c r="W2202" s="4"/>
      <c r="X2202" s="4"/>
    </row>
    <row r="2203" spans="1:24" ht="15.75" thickBot="1" x14ac:dyDescent="0.3">
      <c r="A2203" s="4" t="s">
        <v>2239</v>
      </c>
      <c r="B2203" s="5">
        <v>1967</v>
      </c>
      <c r="C2203" s="4" t="s">
        <v>10</v>
      </c>
      <c r="D2203" s="5">
        <v>30</v>
      </c>
      <c r="E2203" s="5" t="str">
        <f>CONCATENATE(D2203," ",C2203," ",B2203)</f>
        <v>30 Jul 1967</v>
      </c>
      <c r="F2203" s="4" t="str">
        <f>IF(M2203&lt;=30,"20-30",IF(M2203&lt;=40,"31-40",IF(M2203&lt;=50,"41-50","51+")))</f>
        <v>51+</v>
      </c>
      <c r="G2203" s="19">
        <v>38893.360000000001</v>
      </c>
      <c r="H2203" s="4" t="s">
        <v>16</v>
      </c>
      <c r="I2203" s="4" t="s">
        <v>11</v>
      </c>
      <c r="J2203" s="4" t="s">
        <v>42</v>
      </c>
      <c r="K2203" s="4"/>
      <c r="L2203" s="4" t="str">
        <f>VLOOKUP(A2203,'Customer Names'!$A$2:$B$2336,2,FALSE)</f>
        <v>Lynch</v>
      </c>
      <c r="M2203" s="4">
        <f>DATEDIF(E2203,$K$2,"y")</f>
        <v>57</v>
      </c>
      <c r="N2203" s="4">
        <f>VLOOKUP(A2203,'Medical Examinations'!$A$2:$B$2336,2,FALSE)</f>
        <v>41.12</v>
      </c>
      <c r="O2203" s="4">
        <f>VLOOKUP(A2203,'Medical Examinations'!$A$1:$J$2336,3,FALSE)</f>
        <v>7.54</v>
      </c>
      <c r="P2203" s="4" t="str">
        <f>VLOOKUP(A2203,'Medical Examinations'!$A$1:$J$2336,4,FALSE)</f>
        <v>Yes</v>
      </c>
      <c r="Q2203" s="4" t="str">
        <f>VLOOKUP(A2203,'Medical Examinations'!$A$1:$J$2336,5,FALSE)</f>
        <v>No</v>
      </c>
      <c r="R2203" s="4">
        <f>VLOOKUP(A2203,'Medical Examinations'!$A$1:$J$2336,7,FALSE)</f>
        <v>0</v>
      </c>
      <c r="S2203" s="4" t="str">
        <f>VLOOKUP(A2203,'Medical Examinations'!$A$1:$J$2336,6,FALSE)</f>
        <v>No</v>
      </c>
      <c r="T2203" s="4" t="str">
        <f>VLOOKUP(A2205,'Medical Examinations'!$A$1:$J$2336,8,FALSE)</f>
        <v>Yes</v>
      </c>
      <c r="U2203" s="4" t="str">
        <f>VLOOKUP(A2203,'Medical Examinations'!$A$1:$J$2336,9,FALSE)</f>
        <v>Obesity</v>
      </c>
      <c r="V2203" s="4" t="str">
        <f>VLOOKUP(A2203,'Medical Examinations'!$A$1:$J$2336,10,FALSE)</f>
        <v>Diabetes</v>
      </c>
      <c r="W2203" s="4"/>
      <c r="X2203" s="4"/>
    </row>
    <row r="2204" spans="1:24" ht="15.75" thickBot="1" x14ac:dyDescent="0.3">
      <c r="A2204" s="4" t="s">
        <v>2240</v>
      </c>
      <c r="B2204" s="5">
        <v>1987</v>
      </c>
      <c r="C2204" s="4" t="s">
        <v>18</v>
      </c>
      <c r="D2204" s="5">
        <v>16</v>
      </c>
      <c r="E2204" s="5" t="str">
        <f>CONCATENATE(D2204," ",C2204," ",B2204)</f>
        <v>16 Jun 1987</v>
      </c>
      <c r="F2204" s="4" t="str">
        <f>IF(M2204&lt;=30,"20-30",IF(M2204&lt;=40,"31-40",IF(M2204&lt;=50,"41-50","51+")))</f>
        <v>31-40</v>
      </c>
      <c r="G2204" s="19">
        <v>38924.04</v>
      </c>
      <c r="H2204" s="4" t="s">
        <v>11</v>
      </c>
      <c r="I2204" s="4" t="s">
        <v>11</v>
      </c>
      <c r="J2204" s="4" t="s">
        <v>42</v>
      </c>
      <c r="K2204" s="4"/>
      <c r="L2204" s="4" t="str">
        <f>VLOOKUP(A2204,'Customer Names'!$A$2:$B$2336,2,FALSE)</f>
        <v>Taormina</v>
      </c>
      <c r="M2204" s="4">
        <f>DATEDIF(E2204,$K$2,"y")</f>
        <v>37</v>
      </c>
      <c r="N2204" s="4">
        <f>VLOOKUP(A2204,'Medical Examinations'!$A$2:$B$2336,2,FALSE)</f>
        <v>52.15</v>
      </c>
      <c r="O2204" s="4">
        <f>VLOOKUP(A2204,'Medical Examinations'!$A$1:$J$2336,3,FALSE)</f>
        <v>5.65</v>
      </c>
      <c r="P2204" s="4" t="str">
        <f>VLOOKUP(A2204,'Medical Examinations'!$A$1:$J$2336,4,FALSE)</f>
        <v>No</v>
      </c>
      <c r="Q2204" s="4" t="str">
        <f>VLOOKUP(A2204,'Medical Examinations'!$A$1:$J$2336,5,FALSE)</f>
        <v>No</v>
      </c>
      <c r="R2204" s="4">
        <f>VLOOKUP(A2204,'Medical Examinations'!$A$1:$J$2336,7,FALSE)</f>
        <v>1</v>
      </c>
      <c r="S2204" s="4" t="str">
        <f>VLOOKUP(A2204,'Medical Examinations'!$A$1:$J$2336,6,FALSE)</f>
        <v>No</v>
      </c>
      <c r="T2204" s="4" t="str">
        <f>VLOOKUP(A2206,'Medical Examinations'!$A$1:$J$2336,8,FALSE)</f>
        <v>Yes</v>
      </c>
      <c r="U2204" s="4" t="str">
        <f>VLOOKUP(A2204,'Medical Examinations'!$A$1:$J$2336,9,FALSE)</f>
        <v>Obesity</v>
      </c>
      <c r="V2204" s="4" t="str">
        <f>VLOOKUP(A2204,'Medical Examinations'!$A$1:$J$2336,10,FALSE)</f>
        <v>Normal</v>
      </c>
      <c r="W2204" s="4"/>
      <c r="X2204" s="4"/>
    </row>
    <row r="2205" spans="1:24" ht="15.75" thickBot="1" x14ac:dyDescent="0.3">
      <c r="A2205" s="4" t="s">
        <v>2241</v>
      </c>
      <c r="B2205" s="5">
        <v>1976</v>
      </c>
      <c r="C2205" s="4" t="s">
        <v>30</v>
      </c>
      <c r="D2205" s="5">
        <v>15</v>
      </c>
      <c r="E2205" s="5" t="str">
        <f>CONCATENATE(D2205," ",C2205," ",B2205)</f>
        <v>15 Dec 1976</v>
      </c>
      <c r="F2205" s="4" t="str">
        <f>IF(M2205&lt;=30,"20-30",IF(M2205&lt;=40,"31-40",IF(M2205&lt;=50,"41-50","51+")))</f>
        <v>41-50</v>
      </c>
      <c r="G2205" s="19">
        <v>38932.559999999998</v>
      </c>
      <c r="H2205" s="4" t="s">
        <v>11</v>
      </c>
      <c r="I2205" s="4" t="s">
        <v>12</v>
      </c>
      <c r="J2205" s="4" t="s">
        <v>42</v>
      </c>
      <c r="K2205" s="4"/>
      <c r="L2205" s="4" t="str">
        <f>VLOOKUP(A2205,'Customer Names'!$A$2:$B$2336,2,FALSE)</f>
        <v>Ellis</v>
      </c>
      <c r="M2205" s="4">
        <f>DATEDIF(E2205,$K$2,"y")</f>
        <v>48</v>
      </c>
      <c r="N2205" s="4">
        <f>VLOOKUP(A2205,'Medical Examinations'!$A$2:$B$2336,2,FALSE)</f>
        <v>44.86</v>
      </c>
      <c r="O2205" s="4">
        <f>VLOOKUP(A2205,'Medical Examinations'!$A$1:$J$2336,3,FALSE)</f>
        <v>4.38</v>
      </c>
      <c r="P2205" s="4" t="str">
        <f>VLOOKUP(A2205,'Medical Examinations'!$A$1:$J$2336,4,FALSE)</f>
        <v>Yes</v>
      </c>
      <c r="Q2205" s="4" t="str">
        <f>VLOOKUP(A2205,'Medical Examinations'!$A$1:$J$2336,5,FALSE)</f>
        <v>No</v>
      </c>
      <c r="R2205" s="4">
        <f>VLOOKUP(A2205,'Medical Examinations'!$A$1:$J$2336,7,FALSE)</f>
        <v>0</v>
      </c>
      <c r="S2205" s="4" t="str">
        <f>VLOOKUP(A2205,'Medical Examinations'!$A$1:$J$2336,6,FALSE)</f>
        <v>No</v>
      </c>
      <c r="T2205" s="4" t="str">
        <f>VLOOKUP(A2207,'Medical Examinations'!$A$1:$J$2336,8,FALSE)</f>
        <v>Yes</v>
      </c>
      <c r="U2205" s="4" t="str">
        <f>VLOOKUP(A2205,'Medical Examinations'!$A$1:$J$2336,9,FALSE)</f>
        <v>Obesity</v>
      </c>
      <c r="V2205" s="4" t="str">
        <f>VLOOKUP(A2205,'Medical Examinations'!$A$1:$J$2336,10,FALSE)</f>
        <v>Normal</v>
      </c>
      <c r="W2205" s="4"/>
      <c r="X2205" s="4"/>
    </row>
    <row r="2206" spans="1:24" ht="15.75" thickBot="1" x14ac:dyDescent="0.3">
      <c r="A2206" s="4" t="s">
        <v>2242</v>
      </c>
      <c r="B2206" s="5">
        <v>1980</v>
      </c>
      <c r="C2206" s="4" t="s">
        <v>20</v>
      </c>
      <c r="D2206" s="5">
        <v>24</v>
      </c>
      <c r="E2206" s="5" t="str">
        <f>CONCATENATE(D2206," ",C2206," ",B2206)</f>
        <v>24 Sep 1980</v>
      </c>
      <c r="F2206" s="4" t="str">
        <f>IF(M2206&lt;=30,"20-30",IF(M2206&lt;=40,"31-40",IF(M2206&lt;=50,"41-50","51+")))</f>
        <v>41-50</v>
      </c>
      <c r="G2206" s="19">
        <v>38947.43</v>
      </c>
      <c r="H2206" s="4" t="s">
        <v>11</v>
      </c>
      <c r="I2206" s="4" t="s">
        <v>12</v>
      </c>
      <c r="J2206" s="4" t="s">
        <v>42</v>
      </c>
      <c r="K2206" s="4"/>
      <c r="L2206" s="4" t="str">
        <f>VLOOKUP(A2206,'Customer Names'!$A$2:$B$2336,2,FALSE)</f>
        <v>Wright</v>
      </c>
      <c r="M2206" s="4">
        <f>DATEDIF(E2206,$K$2,"y")</f>
        <v>44</v>
      </c>
      <c r="N2206" s="4">
        <f>VLOOKUP(A2206,'Medical Examinations'!$A$2:$B$2336,2,FALSE)</f>
        <v>48.32</v>
      </c>
      <c r="O2206" s="4">
        <f>VLOOKUP(A2206,'Medical Examinations'!$A$1:$J$2336,3,FALSE)</f>
        <v>5.77</v>
      </c>
      <c r="P2206" s="4" t="str">
        <f>VLOOKUP(A2206,'Medical Examinations'!$A$1:$J$2336,4,FALSE)</f>
        <v>No</v>
      </c>
      <c r="Q2206" s="4" t="str">
        <f>VLOOKUP(A2206,'Medical Examinations'!$A$1:$J$2336,5,FALSE)</f>
        <v>No</v>
      </c>
      <c r="R2206" s="4">
        <f>VLOOKUP(A2206,'Medical Examinations'!$A$1:$J$2336,7,FALSE)</f>
        <v>0</v>
      </c>
      <c r="S2206" s="4" t="str">
        <f>VLOOKUP(A2206,'Medical Examinations'!$A$1:$J$2336,6,FALSE)</f>
        <v>No</v>
      </c>
      <c r="T2206" s="4" t="str">
        <f>VLOOKUP(A2208,'Medical Examinations'!$A$1:$J$2336,8,FALSE)</f>
        <v>Yes</v>
      </c>
      <c r="U2206" s="4" t="str">
        <f>VLOOKUP(A2206,'Medical Examinations'!$A$1:$J$2336,9,FALSE)</f>
        <v>Obesity</v>
      </c>
      <c r="V2206" s="4" t="str">
        <f>VLOOKUP(A2206,'Medical Examinations'!$A$1:$J$2336,10,FALSE)</f>
        <v>Prediabetes</v>
      </c>
      <c r="W2206" s="4"/>
      <c r="X2206" s="4"/>
    </row>
    <row r="2207" spans="1:24" ht="15.75" thickBot="1" x14ac:dyDescent="0.3">
      <c r="A2207" s="4" t="s">
        <v>2243</v>
      </c>
      <c r="B2207" s="5">
        <v>1978</v>
      </c>
      <c r="C2207" s="4" t="s">
        <v>36</v>
      </c>
      <c r="D2207" s="5">
        <v>12</v>
      </c>
      <c r="E2207" s="5" t="str">
        <f>CONCATENATE(D2207," ",C2207," ",B2207)</f>
        <v>12 Oct 1978</v>
      </c>
      <c r="F2207" s="4" t="str">
        <f>IF(M2207&lt;=30,"20-30",IF(M2207&lt;=40,"31-40",IF(M2207&lt;=50,"41-50","51+")))</f>
        <v>41-50</v>
      </c>
      <c r="G2207" s="19">
        <v>38998.550000000003</v>
      </c>
      <c r="H2207" s="4" t="s">
        <v>16</v>
      </c>
      <c r="I2207" s="4" t="s">
        <v>16</v>
      </c>
      <c r="J2207" s="4" t="s">
        <v>42</v>
      </c>
      <c r="K2207" s="4"/>
      <c r="L2207" s="4" t="str">
        <f>VLOOKUP(A2207,'Customer Names'!$A$2:$B$2336,2,FALSE)</f>
        <v>Oppedal</v>
      </c>
      <c r="M2207" s="4">
        <f>DATEDIF(E2207,$K$2,"y")</f>
        <v>46</v>
      </c>
      <c r="N2207" s="4">
        <f>VLOOKUP(A2207,'Medical Examinations'!$A$2:$B$2336,2,FALSE)</f>
        <v>30.2</v>
      </c>
      <c r="O2207" s="4">
        <f>VLOOKUP(A2207,'Medical Examinations'!$A$1:$J$2336,3,FALSE)</f>
        <v>9.58</v>
      </c>
      <c r="P2207" s="4" t="str">
        <f>VLOOKUP(A2207,'Medical Examinations'!$A$1:$J$2336,4,FALSE)</f>
        <v>No</v>
      </c>
      <c r="Q2207" s="4" t="str">
        <f>VLOOKUP(A2207,'Medical Examinations'!$A$1:$J$2336,5,FALSE)</f>
        <v>No</v>
      </c>
      <c r="R2207" s="4">
        <f>VLOOKUP(A2207,'Medical Examinations'!$A$1:$J$2336,7,FALSE)</f>
        <v>0</v>
      </c>
      <c r="S2207" s="4" t="str">
        <f>VLOOKUP(A2207,'Medical Examinations'!$A$1:$J$2336,6,FALSE)</f>
        <v>No</v>
      </c>
      <c r="T2207" s="4" t="str">
        <f>VLOOKUP(A2209,'Medical Examinations'!$A$1:$J$2336,8,FALSE)</f>
        <v>Yes</v>
      </c>
      <c r="U2207" s="4" t="str">
        <f>VLOOKUP(A2207,'Medical Examinations'!$A$1:$J$2336,9,FALSE)</f>
        <v>Obesity</v>
      </c>
      <c r="V2207" s="4" t="str">
        <f>VLOOKUP(A2207,'Medical Examinations'!$A$1:$J$2336,10,FALSE)</f>
        <v>Diabetes</v>
      </c>
      <c r="W2207" s="4"/>
      <c r="X2207" s="4"/>
    </row>
    <row r="2208" spans="1:24" ht="15.75" thickBot="1" x14ac:dyDescent="0.3">
      <c r="A2208" s="4" t="s">
        <v>2244</v>
      </c>
      <c r="B2208" s="5">
        <v>1985</v>
      </c>
      <c r="C2208" s="4" t="s">
        <v>20</v>
      </c>
      <c r="D2208" s="5">
        <v>20</v>
      </c>
      <c r="E2208" s="5" t="str">
        <f>CONCATENATE(D2208," ",C2208," ",B2208)</f>
        <v>20 Sep 1985</v>
      </c>
      <c r="F2208" s="4" t="str">
        <f>IF(M2208&lt;=30,"20-30",IF(M2208&lt;=40,"31-40",IF(M2208&lt;=50,"41-50","51+")))</f>
        <v>31-40</v>
      </c>
      <c r="G2208" s="19">
        <v>39047.29</v>
      </c>
      <c r="H2208" s="4" t="s">
        <v>16</v>
      </c>
      <c r="I2208" s="4" t="s">
        <v>12</v>
      </c>
      <c r="J2208" s="4" t="s">
        <v>356</v>
      </c>
      <c r="K2208" s="4"/>
      <c r="L2208" s="4" t="str">
        <f>VLOOKUP(A2208,'Customer Names'!$A$2:$B$2336,2,FALSE)</f>
        <v>Wolf</v>
      </c>
      <c r="M2208" s="4">
        <f>DATEDIF(E2208,$K$2,"y")</f>
        <v>39</v>
      </c>
      <c r="N2208" s="4">
        <f>VLOOKUP(A2208,'Medical Examinations'!$A$2:$B$2336,2,FALSE)</f>
        <v>34.200000000000003</v>
      </c>
      <c r="O2208" s="4">
        <f>VLOOKUP(A2208,'Medical Examinations'!$A$1:$J$2336,3,FALSE)</f>
        <v>5.91</v>
      </c>
      <c r="P2208" s="4" t="str">
        <f>VLOOKUP(A2208,'Medical Examinations'!$A$1:$J$2336,4,FALSE)</f>
        <v>Yes</v>
      </c>
      <c r="Q2208" s="4" t="str">
        <f>VLOOKUP(A2208,'Medical Examinations'!$A$1:$J$2336,5,FALSE)</f>
        <v>No</v>
      </c>
      <c r="R2208" s="4">
        <f>VLOOKUP(A2208,'Medical Examinations'!$A$1:$J$2336,7,FALSE)</f>
        <v>0</v>
      </c>
      <c r="S2208" s="4" t="str">
        <f>VLOOKUP(A2208,'Medical Examinations'!$A$1:$J$2336,6,FALSE)</f>
        <v>No</v>
      </c>
      <c r="T2208" s="4" t="str">
        <f>VLOOKUP(A2210,'Medical Examinations'!$A$1:$J$2336,8,FALSE)</f>
        <v>Yes</v>
      </c>
      <c r="U2208" s="4" t="str">
        <f>VLOOKUP(A2208,'Medical Examinations'!$A$1:$J$2336,9,FALSE)</f>
        <v>Obesity</v>
      </c>
      <c r="V2208" s="4" t="str">
        <f>VLOOKUP(A2208,'Medical Examinations'!$A$1:$J$2336,10,FALSE)</f>
        <v>Prediabetes</v>
      </c>
      <c r="W2208" s="4"/>
      <c r="X2208" s="4"/>
    </row>
    <row r="2209" spans="1:24" ht="15.75" thickBot="1" x14ac:dyDescent="0.3">
      <c r="A2209" s="4" t="s">
        <v>2245</v>
      </c>
      <c r="B2209" s="5">
        <v>1982</v>
      </c>
      <c r="C2209" s="4" t="s">
        <v>34</v>
      </c>
      <c r="D2209" s="5">
        <v>4</v>
      </c>
      <c r="E2209" s="5" t="str">
        <f>CONCATENATE(D2209," ",C2209," ",B2209)</f>
        <v>4 Aug 1982</v>
      </c>
      <c r="F2209" s="4" t="str">
        <f>IF(M2209&lt;=30,"20-30",IF(M2209&lt;=40,"31-40",IF(M2209&lt;=50,"41-50","51+")))</f>
        <v>41-50</v>
      </c>
      <c r="G2209" s="19">
        <v>39125.33</v>
      </c>
      <c r="H2209" s="4" t="s">
        <v>16</v>
      </c>
      <c r="I2209" s="4" t="s">
        <v>16</v>
      </c>
      <c r="J2209" s="4" t="s">
        <v>168</v>
      </c>
      <c r="K2209" s="4"/>
      <c r="L2209" s="4" t="str">
        <f>VLOOKUP(A2209,'Customer Names'!$A$2:$B$2336,2,FALSE)</f>
        <v>Tice</v>
      </c>
      <c r="M2209" s="4">
        <f>DATEDIF(E2209,$K$2,"y")</f>
        <v>42</v>
      </c>
      <c r="N2209" s="4">
        <f>VLOOKUP(A2209,'Medical Examinations'!$A$2:$B$2336,2,FALSE)</f>
        <v>32.774999999999999</v>
      </c>
      <c r="O2209" s="4">
        <f>VLOOKUP(A2209,'Medical Examinations'!$A$1:$J$2336,3,FALSE)</f>
        <v>4.72</v>
      </c>
      <c r="P2209" s="4" t="str">
        <f>VLOOKUP(A2209,'Medical Examinations'!$A$1:$J$2336,4,FALSE)</f>
        <v>No</v>
      </c>
      <c r="Q2209" s="4" t="str">
        <f>VLOOKUP(A2209,'Medical Examinations'!$A$1:$J$2336,5,FALSE)</f>
        <v>No</v>
      </c>
      <c r="R2209" s="4">
        <f>VLOOKUP(A2209,'Medical Examinations'!$A$1:$J$2336,7,FALSE)</f>
        <v>0</v>
      </c>
      <c r="S2209" s="4" t="str">
        <f>VLOOKUP(A2209,'Medical Examinations'!$A$1:$J$2336,6,FALSE)</f>
        <v>No</v>
      </c>
      <c r="T2209" s="4" t="str">
        <f>VLOOKUP(A2211,'Medical Examinations'!$A$1:$J$2336,8,FALSE)</f>
        <v>Yes</v>
      </c>
      <c r="U2209" s="4" t="str">
        <f>VLOOKUP(A2209,'Medical Examinations'!$A$1:$J$2336,9,FALSE)</f>
        <v>Obesity</v>
      </c>
      <c r="V2209" s="4" t="str">
        <f>VLOOKUP(A2209,'Medical Examinations'!$A$1:$J$2336,10,FALSE)</f>
        <v>Normal</v>
      </c>
      <c r="W2209" s="4"/>
      <c r="X2209" s="4"/>
    </row>
    <row r="2210" spans="1:24" ht="15.75" thickBot="1" x14ac:dyDescent="0.3">
      <c r="A2210" s="4" t="s">
        <v>2246</v>
      </c>
      <c r="B2210" s="5">
        <v>1962</v>
      </c>
      <c r="C2210" s="4" t="s">
        <v>10</v>
      </c>
      <c r="D2210" s="5">
        <v>7</v>
      </c>
      <c r="E2210" s="5" t="str">
        <f>CONCATENATE(D2210," ",C2210," ",B2210)</f>
        <v>7 Jul 1962</v>
      </c>
      <c r="F2210" s="4" t="str">
        <f>IF(M2210&lt;=30,"20-30",IF(M2210&lt;=40,"31-40",IF(M2210&lt;=50,"41-50","51+")))</f>
        <v>51+</v>
      </c>
      <c r="G2210" s="19">
        <v>39221.120000000003</v>
      </c>
      <c r="H2210" s="4" t="s">
        <v>11</v>
      </c>
      <c r="I2210" s="4" t="s">
        <v>16</v>
      </c>
      <c r="J2210" s="4" t="s">
        <v>42</v>
      </c>
      <c r="K2210" s="4"/>
      <c r="L2210" s="4" t="str">
        <f>VLOOKUP(A2210,'Customer Names'!$A$2:$B$2336,2,FALSE)</f>
        <v>Navarro Castro</v>
      </c>
      <c r="M2210" s="4">
        <f>DATEDIF(E2210,$K$2,"y")</f>
        <v>62</v>
      </c>
      <c r="N2210" s="4">
        <f>VLOOKUP(A2210,'Medical Examinations'!$A$2:$B$2336,2,FALSE)</f>
        <v>38.299999999999997</v>
      </c>
      <c r="O2210" s="4">
        <f>VLOOKUP(A2210,'Medical Examinations'!$A$1:$J$2336,3,FALSE)</f>
        <v>9.51</v>
      </c>
      <c r="P2210" s="4" t="str">
        <f>VLOOKUP(A2210,'Medical Examinations'!$A$1:$J$2336,4,FALSE)</f>
        <v>No</v>
      </c>
      <c r="Q2210" s="4" t="str">
        <f>VLOOKUP(A2210,'Medical Examinations'!$A$1:$J$2336,5,FALSE)</f>
        <v>No</v>
      </c>
      <c r="R2210" s="4">
        <f>VLOOKUP(A2210,'Medical Examinations'!$A$1:$J$2336,7,FALSE)</f>
        <v>0</v>
      </c>
      <c r="S2210" s="4" t="str">
        <f>VLOOKUP(A2210,'Medical Examinations'!$A$1:$J$2336,6,FALSE)</f>
        <v>No</v>
      </c>
      <c r="T2210" s="4" t="str">
        <f>VLOOKUP(A2212,'Medical Examinations'!$A$1:$J$2336,8,FALSE)</f>
        <v>Yes</v>
      </c>
      <c r="U2210" s="4" t="str">
        <f>VLOOKUP(A2210,'Medical Examinations'!$A$1:$J$2336,9,FALSE)</f>
        <v>Obesity</v>
      </c>
      <c r="V2210" s="4" t="str">
        <f>VLOOKUP(A2210,'Medical Examinations'!$A$1:$J$2336,10,FALSE)</f>
        <v>Diabetes</v>
      </c>
      <c r="W2210" s="4"/>
      <c r="X2210" s="4"/>
    </row>
    <row r="2211" spans="1:24" ht="15.75" thickBot="1" x14ac:dyDescent="0.3">
      <c r="A2211" s="4" t="s">
        <v>2247</v>
      </c>
      <c r="B2211" s="5">
        <v>1992</v>
      </c>
      <c r="C2211" s="4" t="s">
        <v>15</v>
      </c>
      <c r="D2211" s="5">
        <v>30</v>
      </c>
      <c r="E2211" s="5" t="str">
        <f>CONCATENATE(D2211," ",C2211," ",B2211)</f>
        <v>30 Nov 1992</v>
      </c>
      <c r="F2211" s="4" t="str">
        <f>IF(M2211&lt;=30,"20-30",IF(M2211&lt;=40,"31-40",IF(M2211&lt;=50,"41-50","51+")))</f>
        <v>31-40</v>
      </c>
      <c r="G2211" s="19">
        <v>39241.440000000002</v>
      </c>
      <c r="H2211" s="4" t="s">
        <v>16</v>
      </c>
      <c r="I2211" s="4" t="s">
        <v>12</v>
      </c>
      <c r="J2211" s="4" t="s">
        <v>42</v>
      </c>
      <c r="K2211" s="4"/>
      <c r="L2211" s="4" t="str">
        <f>VLOOKUP(A2211,'Customer Names'!$A$2:$B$2336,2,FALSE)</f>
        <v>Bejar</v>
      </c>
      <c r="M2211" s="4">
        <f>DATEDIF(E2211,$K$2,"y")</f>
        <v>32</v>
      </c>
      <c r="N2211" s="4">
        <f>VLOOKUP(A2211,'Medical Examinations'!$A$2:$B$2336,2,FALSE)</f>
        <v>37.799999999999997</v>
      </c>
      <c r="O2211" s="4">
        <f>VLOOKUP(A2211,'Medical Examinations'!$A$1:$J$2336,3,FALSE)</f>
        <v>6.29</v>
      </c>
      <c r="P2211" s="4" t="str">
        <f>VLOOKUP(A2211,'Medical Examinations'!$A$1:$J$2336,4,FALSE)</f>
        <v>No</v>
      </c>
      <c r="Q2211" s="4" t="str">
        <f>VLOOKUP(A2211,'Medical Examinations'!$A$1:$J$2336,5,FALSE)</f>
        <v>No</v>
      </c>
      <c r="R2211" s="4">
        <f>VLOOKUP(A2211,'Medical Examinations'!$A$1:$J$2336,7,FALSE)</f>
        <v>1</v>
      </c>
      <c r="S2211" s="4" t="str">
        <f>VLOOKUP(A2211,'Medical Examinations'!$A$1:$J$2336,6,FALSE)</f>
        <v>No</v>
      </c>
      <c r="T2211" s="4" t="str">
        <f>VLOOKUP(A2213,'Medical Examinations'!$A$1:$J$2336,8,FALSE)</f>
        <v>Yes</v>
      </c>
      <c r="U2211" s="4" t="str">
        <f>VLOOKUP(A2211,'Medical Examinations'!$A$1:$J$2336,9,FALSE)</f>
        <v>Obesity</v>
      </c>
      <c r="V2211" s="4" t="str">
        <f>VLOOKUP(A2211,'Medical Examinations'!$A$1:$J$2336,10,FALSE)</f>
        <v>Prediabetes</v>
      </c>
      <c r="W2211" s="4"/>
      <c r="X2211" s="4"/>
    </row>
    <row r="2212" spans="1:24" ht="15.75" thickBot="1" x14ac:dyDescent="0.3">
      <c r="A2212" s="4" t="s">
        <v>2248</v>
      </c>
      <c r="B2212" s="5">
        <v>1982</v>
      </c>
      <c r="C2212" s="4" t="s">
        <v>34</v>
      </c>
      <c r="D2212" s="5">
        <v>16</v>
      </c>
      <c r="E2212" s="5" t="str">
        <f>CONCATENATE(D2212," ",C2212," ",B2212)</f>
        <v>16 Aug 1982</v>
      </c>
      <c r="F2212" s="4" t="str">
        <f>IF(M2212&lt;=30,"20-30",IF(M2212&lt;=40,"31-40",IF(M2212&lt;=50,"41-50","51+")))</f>
        <v>41-50</v>
      </c>
      <c r="G2212" s="19">
        <v>39315.279999999999</v>
      </c>
      <c r="H2212" s="4" t="s">
        <v>11</v>
      </c>
      <c r="I2212" s="4" t="s">
        <v>12</v>
      </c>
      <c r="J2212" s="4" t="s">
        <v>42</v>
      </c>
      <c r="K2212" s="4"/>
      <c r="L2212" s="4" t="str">
        <f>VLOOKUP(A2212,'Customer Names'!$A$2:$B$2336,2,FALSE)</f>
        <v>Lawton</v>
      </c>
      <c r="M2212" s="4">
        <f>DATEDIF(E2212,$K$2,"y")</f>
        <v>42</v>
      </c>
      <c r="N2212" s="4">
        <f>VLOOKUP(A2212,'Medical Examinations'!$A$2:$B$2336,2,FALSE)</f>
        <v>49.13</v>
      </c>
      <c r="O2212" s="4">
        <f>VLOOKUP(A2212,'Medical Examinations'!$A$1:$J$2336,3,FALSE)</f>
        <v>4.54</v>
      </c>
      <c r="P2212" s="4" t="str">
        <f>VLOOKUP(A2212,'Medical Examinations'!$A$1:$J$2336,4,FALSE)</f>
        <v>No</v>
      </c>
      <c r="Q2212" s="4" t="str">
        <f>VLOOKUP(A2212,'Medical Examinations'!$A$1:$J$2336,5,FALSE)</f>
        <v>No</v>
      </c>
      <c r="R2212" s="4">
        <f>VLOOKUP(A2212,'Medical Examinations'!$A$1:$J$2336,7,FALSE)</f>
        <v>0</v>
      </c>
      <c r="S2212" s="4" t="str">
        <f>VLOOKUP(A2212,'Medical Examinations'!$A$1:$J$2336,6,FALSE)</f>
        <v>No</v>
      </c>
      <c r="T2212" s="4" t="str">
        <f>VLOOKUP(A2214,'Medical Examinations'!$A$1:$J$2336,8,FALSE)</f>
        <v>Yes</v>
      </c>
      <c r="U2212" s="4" t="str">
        <f>VLOOKUP(A2212,'Medical Examinations'!$A$1:$J$2336,9,FALSE)</f>
        <v>Obesity</v>
      </c>
      <c r="V2212" s="4" t="str">
        <f>VLOOKUP(A2212,'Medical Examinations'!$A$1:$J$2336,10,FALSE)</f>
        <v>Normal</v>
      </c>
      <c r="W2212" s="4"/>
      <c r="X2212" s="4"/>
    </row>
    <row r="2213" spans="1:24" ht="15.75" thickBot="1" x14ac:dyDescent="0.3">
      <c r="A2213" s="4" t="s">
        <v>2249</v>
      </c>
      <c r="B2213" s="5">
        <v>1978</v>
      </c>
      <c r="C2213" s="4" t="s">
        <v>34</v>
      </c>
      <c r="D2213" s="5">
        <v>5</v>
      </c>
      <c r="E2213" s="5" t="str">
        <f>CONCATENATE(D2213," ",C2213," ",B2213)</f>
        <v>5 Aug 1978</v>
      </c>
      <c r="F2213" s="4" t="str">
        <f>IF(M2213&lt;=30,"20-30",IF(M2213&lt;=40,"31-40",IF(M2213&lt;=50,"41-50","51+")))</f>
        <v>41-50</v>
      </c>
      <c r="G2213" s="19">
        <v>39352.6</v>
      </c>
      <c r="H2213" s="4" t="s">
        <v>11</v>
      </c>
      <c r="I2213" s="4" t="s">
        <v>12</v>
      </c>
      <c r="J2213" s="4" t="s">
        <v>42</v>
      </c>
      <c r="K2213" s="4"/>
      <c r="L2213" s="4" t="str">
        <f>VLOOKUP(A2213,'Customer Names'!$A$2:$B$2336,2,FALSE)</f>
        <v>Kells</v>
      </c>
      <c r="M2213" s="4">
        <f>DATEDIF(E2213,$K$2,"y")</f>
        <v>46</v>
      </c>
      <c r="N2213" s="4">
        <f>VLOOKUP(A2213,'Medical Examinations'!$A$2:$B$2336,2,FALSE)</f>
        <v>48</v>
      </c>
      <c r="O2213" s="4">
        <f>VLOOKUP(A2213,'Medical Examinations'!$A$1:$J$2336,3,FALSE)</f>
        <v>10.54</v>
      </c>
      <c r="P2213" s="4" t="str">
        <f>VLOOKUP(A2213,'Medical Examinations'!$A$1:$J$2336,4,FALSE)</f>
        <v>No</v>
      </c>
      <c r="Q2213" s="4" t="str">
        <f>VLOOKUP(A2213,'Medical Examinations'!$A$1:$J$2336,5,FALSE)</f>
        <v>No</v>
      </c>
      <c r="R2213" s="4">
        <f>VLOOKUP(A2213,'Medical Examinations'!$A$1:$J$2336,7,FALSE)</f>
        <v>0</v>
      </c>
      <c r="S2213" s="4" t="str">
        <f>VLOOKUP(A2213,'Medical Examinations'!$A$1:$J$2336,6,FALSE)</f>
        <v>No</v>
      </c>
      <c r="T2213" s="4" t="str">
        <f>VLOOKUP(A2215,'Medical Examinations'!$A$1:$J$2336,8,FALSE)</f>
        <v>Yes</v>
      </c>
      <c r="U2213" s="4" t="str">
        <f>VLOOKUP(A2213,'Medical Examinations'!$A$1:$J$2336,9,FALSE)</f>
        <v>Obesity</v>
      </c>
      <c r="V2213" s="4" t="str">
        <f>VLOOKUP(A2213,'Medical Examinations'!$A$1:$J$2336,10,FALSE)</f>
        <v>Diabetes</v>
      </c>
      <c r="W2213" s="4"/>
      <c r="X2213" s="4"/>
    </row>
    <row r="2214" spans="1:24" ht="15.75" thickBot="1" x14ac:dyDescent="0.3">
      <c r="A2214" s="4" t="s">
        <v>2250</v>
      </c>
      <c r="B2214" s="5">
        <v>1966</v>
      </c>
      <c r="C2214" s="4" t="s">
        <v>18</v>
      </c>
      <c r="D2214" s="5">
        <v>24</v>
      </c>
      <c r="E2214" s="5" t="str">
        <f>CONCATENATE(D2214," ",C2214," ",B2214)</f>
        <v>24 Jun 1966</v>
      </c>
      <c r="F2214" s="4" t="str">
        <f>IF(M2214&lt;=30,"20-30",IF(M2214&lt;=40,"31-40",IF(M2214&lt;=50,"41-50","51+")))</f>
        <v>51+</v>
      </c>
      <c r="G2214" s="19">
        <v>39396.86</v>
      </c>
      <c r="H2214" s="4" t="s">
        <v>11</v>
      </c>
      <c r="I2214" s="4" t="s">
        <v>11</v>
      </c>
      <c r="J2214" s="4" t="s">
        <v>42</v>
      </c>
      <c r="K2214" s="4"/>
      <c r="L2214" s="4" t="str">
        <f>VLOOKUP(A2214,'Customer Names'!$A$2:$B$2336,2,FALSE)</f>
        <v>Defranco</v>
      </c>
      <c r="M2214" s="4">
        <f>DATEDIF(E2214,$K$2,"y")</f>
        <v>58</v>
      </c>
      <c r="N2214" s="4">
        <f>VLOOKUP(A2214,'Medical Examinations'!$A$2:$B$2336,2,FALSE)</f>
        <v>41.46</v>
      </c>
      <c r="O2214" s="4">
        <f>VLOOKUP(A2214,'Medical Examinations'!$A$1:$J$2336,3,FALSE)</f>
        <v>4.99</v>
      </c>
      <c r="P2214" s="4" t="str">
        <f>VLOOKUP(A2214,'Medical Examinations'!$A$1:$J$2336,4,FALSE)</f>
        <v>Yes</v>
      </c>
      <c r="Q2214" s="4" t="str">
        <f>VLOOKUP(A2214,'Medical Examinations'!$A$1:$J$2336,5,FALSE)</f>
        <v>No</v>
      </c>
      <c r="R2214" s="4">
        <f>VLOOKUP(A2214,'Medical Examinations'!$A$1:$J$2336,7,FALSE)</f>
        <v>2</v>
      </c>
      <c r="S2214" s="4" t="str">
        <f>VLOOKUP(A2214,'Medical Examinations'!$A$1:$J$2336,6,FALSE)</f>
        <v>No</v>
      </c>
      <c r="T2214" s="4" t="str">
        <f>VLOOKUP(A2216,'Medical Examinations'!$A$1:$J$2336,8,FALSE)</f>
        <v>Yes</v>
      </c>
      <c r="U2214" s="4" t="str">
        <f>VLOOKUP(A2214,'Medical Examinations'!$A$1:$J$2336,9,FALSE)</f>
        <v>Obesity</v>
      </c>
      <c r="V2214" s="4" t="str">
        <f>VLOOKUP(A2214,'Medical Examinations'!$A$1:$J$2336,10,FALSE)</f>
        <v>Normal</v>
      </c>
      <c r="W2214" s="4"/>
      <c r="X2214" s="4"/>
    </row>
    <row r="2215" spans="1:24" ht="15.75" thickBot="1" x14ac:dyDescent="0.3">
      <c r="A2215" s="4" t="s">
        <v>2251</v>
      </c>
      <c r="B2215" s="5">
        <v>1978</v>
      </c>
      <c r="C2215" s="4" t="s">
        <v>10</v>
      </c>
      <c r="D2215" s="5">
        <v>12</v>
      </c>
      <c r="E2215" s="5" t="str">
        <f>CONCATENATE(D2215," ",C2215," ",B2215)</f>
        <v>12 Jul 1978</v>
      </c>
      <c r="F2215" s="4" t="str">
        <f>IF(M2215&lt;=30,"20-30",IF(M2215&lt;=40,"31-40",IF(M2215&lt;=50,"41-50","51+")))</f>
        <v>41-50</v>
      </c>
      <c r="G2215" s="19">
        <v>39556.49</v>
      </c>
      <c r="H2215" s="4" t="s">
        <v>16</v>
      </c>
      <c r="I2215" s="4" t="s">
        <v>11</v>
      </c>
      <c r="J2215" s="4" t="s">
        <v>164</v>
      </c>
      <c r="K2215" s="4"/>
      <c r="L2215" s="4" t="str">
        <f>VLOOKUP(A2215,'Customer Names'!$A$2:$B$2336,2,FALSE)</f>
        <v>Segal</v>
      </c>
      <c r="M2215" s="4">
        <f>DATEDIF(E2215,$K$2,"y")</f>
        <v>46</v>
      </c>
      <c r="N2215" s="4">
        <f>VLOOKUP(A2215,'Medical Examinations'!$A$2:$B$2336,2,FALSE)</f>
        <v>31.35</v>
      </c>
      <c r="O2215" s="4">
        <f>VLOOKUP(A2215,'Medical Examinations'!$A$1:$J$2336,3,FALSE)</f>
        <v>9.5399999999999991</v>
      </c>
      <c r="P2215" s="4" t="str">
        <f>VLOOKUP(A2215,'Medical Examinations'!$A$1:$J$2336,4,FALSE)</f>
        <v>No</v>
      </c>
      <c r="Q2215" s="4" t="str">
        <f>VLOOKUP(A2215,'Medical Examinations'!$A$1:$J$2336,5,FALSE)</f>
        <v>No</v>
      </c>
      <c r="R2215" s="4">
        <f>VLOOKUP(A2215,'Medical Examinations'!$A$1:$J$2336,7,FALSE)</f>
        <v>0</v>
      </c>
      <c r="S2215" s="4" t="str">
        <f>VLOOKUP(A2215,'Medical Examinations'!$A$1:$J$2336,6,FALSE)</f>
        <v>No</v>
      </c>
      <c r="T2215" s="4" t="str">
        <f>VLOOKUP(A2217,'Medical Examinations'!$A$1:$J$2336,8,FALSE)</f>
        <v>Yes</v>
      </c>
      <c r="U2215" s="4" t="str">
        <f>VLOOKUP(A2215,'Medical Examinations'!$A$1:$J$2336,9,FALSE)</f>
        <v>Obesity</v>
      </c>
      <c r="V2215" s="4" t="str">
        <f>VLOOKUP(A2215,'Medical Examinations'!$A$1:$J$2336,10,FALSE)</f>
        <v>Diabetes</v>
      </c>
      <c r="W2215" s="4"/>
      <c r="X2215" s="4"/>
    </row>
    <row r="2216" spans="1:24" ht="15.75" thickBot="1" x14ac:dyDescent="0.3">
      <c r="A2216" s="4" t="s">
        <v>2252</v>
      </c>
      <c r="B2216" s="5">
        <v>1981</v>
      </c>
      <c r="C2216" s="4" t="s">
        <v>10</v>
      </c>
      <c r="D2216" s="5">
        <v>5</v>
      </c>
      <c r="E2216" s="5" t="str">
        <f>CONCATENATE(D2216," ",C2216," ",B2216)</f>
        <v>5 Jul 1981</v>
      </c>
      <c r="F2216" s="4" t="str">
        <f>IF(M2216&lt;=30,"20-30",IF(M2216&lt;=40,"31-40",IF(M2216&lt;=50,"41-50","51+")))</f>
        <v>41-50</v>
      </c>
      <c r="G2216" s="19">
        <v>39597.410000000003</v>
      </c>
      <c r="H2216" s="4" t="s">
        <v>16</v>
      </c>
      <c r="I2216" s="4" t="s">
        <v>11</v>
      </c>
      <c r="J2216" s="4" t="s">
        <v>356</v>
      </c>
      <c r="K2216" s="4"/>
      <c r="L2216" s="4" t="str">
        <f>VLOOKUP(A2216,'Customer Names'!$A$2:$B$2336,2,FALSE)</f>
        <v>Syed</v>
      </c>
      <c r="M2216" s="4">
        <f>DATEDIF(E2216,$K$2,"y")</f>
        <v>43</v>
      </c>
      <c r="N2216" s="4">
        <f>VLOOKUP(A2216,'Medical Examinations'!$A$2:$B$2336,2,FALSE)</f>
        <v>30.78</v>
      </c>
      <c r="O2216" s="4">
        <f>VLOOKUP(A2216,'Medical Examinations'!$A$1:$J$2336,3,FALSE)</f>
        <v>8.4499999999999993</v>
      </c>
      <c r="P2216" s="4" t="str">
        <f>VLOOKUP(A2216,'Medical Examinations'!$A$1:$J$2336,4,FALSE)</f>
        <v>Yes</v>
      </c>
      <c r="Q2216" s="4" t="str">
        <f>VLOOKUP(A2216,'Medical Examinations'!$A$1:$J$2336,5,FALSE)</f>
        <v>No</v>
      </c>
      <c r="R2216" s="4">
        <f>VLOOKUP(A2216,'Medical Examinations'!$A$1:$J$2336,7,FALSE)</f>
        <v>0</v>
      </c>
      <c r="S2216" s="4" t="str">
        <f>VLOOKUP(A2216,'Medical Examinations'!$A$1:$J$2336,6,FALSE)</f>
        <v>No</v>
      </c>
      <c r="T2216" s="4" t="str">
        <f>VLOOKUP(A2218,'Medical Examinations'!$A$1:$J$2336,8,FALSE)</f>
        <v>Yes</v>
      </c>
      <c r="U2216" s="4" t="str">
        <f>VLOOKUP(A2216,'Medical Examinations'!$A$1:$J$2336,9,FALSE)</f>
        <v>Obesity</v>
      </c>
      <c r="V2216" s="4" t="str">
        <f>VLOOKUP(A2216,'Medical Examinations'!$A$1:$J$2336,10,FALSE)</f>
        <v>Diabetes</v>
      </c>
      <c r="W2216" s="4"/>
      <c r="X2216" s="4"/>
    </row>
    <row r="2217" spans="1:24" ht="15.75" thickBot="1" x14ac:dyDescent="0.3">
      <c r="A2217" s="4" t="s">
        <v>2253</v>
      </c>
      <c r="B2217" s="5">
        <v>1995</v>
      </c>
      <c r="C2217" s="4" t="s">
        <v>34</v>
      </c>
      <c r="D2217" s="5">
        <v>7</v>
      </c>
      <c r="E2217" s="5" t="str">
        <f>CONCATENATE(D2217," ",C2217," ",B2217)</f>
        <v>7 Aug 1995</v>
      </c>
      <c r="F2217" s="4" t="str">
        <f>IF(M2217&lt;=30,"20-30",IF(M2217&lt;=40,"31-40",IF(M2217&lt;=50,"41-50","51+")))</f>
        <v>20-30</v>
      </c>
      <c r="G2217" s="19">
        <v>39611.760000000002</v>
      </c>
      <c r="H2217" s="4" t="s">
        <v>16</v>
      </c>
      <c r="I2217" s="4" t="s">
        <v>12</v>
      </c>
      <c r="J2217" s="4" t="s">
        <v>13</v>
      </c>
      <c r="K2217" s="4"/>
      <c r="L2217" s="4" t="str">
        <f>VLOOKUP(A2217,'Customer Names'!$A$2:$B$2336,2,FALSE)</f>
        <v>Keflezighi</v>
      </c>
      <c r="M2217" s="4">
        <f>DATEDIF(E2217,$K$2,"y")</f>
        <v>29</v>
      </c>
      <c r="N2217" s="4">
        <f>VLOOKUP(A2217,'Medical Examinations'!$A$2:$B$2336,2,FALSE)</f>
        <v>42.13</v>
      </c>
      <c r="O2217" s="4">
        <f>VLOOKUP(A2217,'Medical Examinations'!$A$1:$J$2336,3,FALSE)</f>
        <v>5.2</v>
      </c>
      <c r="P2217" s="4" t="str">
        <f>VLOOKUP(A2217,'Medical Examinations'!$A$1:$J$2336,4,FALSE)</f>
        <v>Yes</v>
      </c>
      <c r="Q2217" s="4" t="str">
        <f>VLOOKUP(A2217,'Medical Examinations'!$A$1:$J$2336,5,FALSE)</f>
        <v>No</v>
      </c>
      <c r="R2217" s="4">
        <f>VLOOKUP(A2217,'Medical Examinations'!$A$1:$J$2336,7,FALSE)</f>
        <v>1</v>
      </c>
      <c r="S2217" s="4" t="str">
        <f>VLOOKUP(A2217,'Medical Examinations'!$A$1:$J$2336,6,FALSE)</f>
        <v>No</v>
      </c>
      <c r="T2217" s="4" t="str">
        <f>VLOOKUP(A2219,'Medical Examinations'!$A$1:$J$2336,8,FALSE)</f>
        <v>Yes</v>
      </c>
      <c r="U2217" s="4" t="str">
        <f>VLOOKUP(A2217,'Medical Examinations'!$A$1:$J$2336,9,FALSE)</f>
        <v>Obesity</v>
      </c>
      <c r="V2217" s="4" t="str">
        <f>VLOOKUP(A2217,'Medical Examinations'!$A$1:$J$2336,10,FALSE)</f>
        <v>Normal</v>
      </c>
      <c r="W2217" s="4"/>
      <c r="X2217" s="4"/>
    </row>
    <row r="2218" spans="1:24" ht="15.75" thickBot="1" x14ac:dyDescent="0.3">
      <c r="A2218" s="4" t="s">
        <v>2254</v>
      </c>
      <c r="B2218" s="5">
        <v>1977</v>
      </c>
      <c r="C2218" s="4" t="s">
        <v>30</v>
      </c>
      <c r="D2218" s="5">
        <v>17</v>
      </c>
      <c r="E2218" s="5" t="str">
        <f>CONCATENATE(D2218," ",C2218," ",B2218)</f>
        <v>17 Dec 1977</v>
      </c>
      <c r="F2218" s="4" t="str">
        <f>IF(M2218&lt;=30,"20-30",IF(M2218&lt;=40,"31-40",IF(M2218&lt;=50,"41-50","51+")))</f>
        <v>41-50</v>
      </c>
      <c r="G2218" s="19">
        <v>39670.44</v>
      </c>
      <c r="H2218" s="4" t="s">
        <v>11</v>
      </c>
      <c r="I2218" s="4" t="s">
        <v>16</v>
      </c>
      <c r="J2218" s="4" t="s">
        <v>23</v>
      </c>
      <c r="K2218" s="4"/>
      <c r="L2218" s="4" t="str">
        <f>VLOOKUP(A2218,'Customer Names'!$A$2:$B$2336,2,FALSE)</f>
        <v>McGoogan</v>
      </c>
      <c r="M2218" s="4">
        <f>DATEDIF(E2218,$K$2,"y")</f>
        <v>47</v>
      </c>
      <c r="N2218" s="4">
        <f>VLOOKUP(A2218,'Medical Examinations'!$A$2:$B$2336,2,FALSE)</f>
        <v>46.39</v>
      </c>
      <c r="O2218" s="4">
        <f>VLOOKUP(A2218,'Medical Examinations'!$A$1:$J$2336,3,FALSE)</f>
        <v>5.09</v>
      </c>
      <c r="P2218" s="4" t="str">
        <f>VLOOKUP(A2218,'Medical Examinations'!$A$1:$J$2336,4,FALSE)</f>
        <v>No</v>
      </c>
      <c r="Q2218" s="4" t="str">
        <f>VLOOKUP(A2218,'Medical Examinations'!$A$1:$J$2336,5,FALSE)</f>
        <v>No</v>
      </c>
      <c r="R2218" s="4">
        <f>VLOOKUP(A2218,'Medical Examinations'!$A$1:$J$2336,7,FALSE)</f>
        <v>0</v>
      </c>
      <c r="S2218" s="4" t="str">
        <f>VLOOKUP(A2218,'Medical Examinations'!$A$1:$J$2336,6,FALSE)</f>
        <v>No</v>
      </c>
      <c r="T2218" s="4" t="str">
        <f>VLOOKUP(A2220,'Medical Examinations'!$A$1:$J$2336,8,FALSE)</f>
        <v>Yes</v>
      </c>
      <c r="U2218" s="4" t="str">
        <f>VLOOKUP(A2218,'Medical Examinations'!$A$1:$J$2336,9,FALSE)</f>
        <v>Obesity</v>
      </c>
      <c r="V2218" s="4" t="str">
        <f>VLOOKUP(A2218,'Medical Examinations'!$A$1:$J$2336,10,FALSE)</f>
        <v>Normal</v>
      </c>
      <c r="W2218" s="4"/>
      <c r="X2218" s="4"/>
    </row>
    <row r="2219" spans="1:24" ht="15.75" thickBot="1" x14ac:dyDescent="0.3">
      <c r="A2219" s="4" t="s">
        <v>2255</v>
      </c>
      <c r="B2219" s="5">
        <v>1968</v>
      </c>
      <c r="C2219" s="4" t="s">
        <v>20</v>
      </c>
      <c r="D2219" s="5">
        <v>29</v>
      </c>
      <c r="E2219" s="5" t="str">
        <f>CONCATENATE(D2219," ",C2219," ",B2219)</f>
        <v>29 Sep 1968</v>
      </c>
      <c r="F2219" s="4" t="str">
        <f>IF(M2219&lt;=30,"20-30",IF(M2219&lt;=40,"31-40",IF(M2219&lt;=50,"41-50","51+")))</f>
        <v>51+</v>
      </c>
      <c r="G2219" s="19">
        <v>39721.93</v>
      </c>
      <c r="H2219" s="4" t="s">
        <v>11</v>
      </c>
      <c r="I2219" s="4" t="s">
        <v>11</v>
      </c>
      <c r="J2219" s="4" t="s">
        <v>42</v>
      </c>
      <c r="K2219" s="4"/>
      <c r="L2219" s="4" t="str">
        <f>VLOOKUP(A2219,'Customer Names'!$A$2:$B$2336,2,FALSE)</f>
        <v>Clubb</v>
      </c>
      <c r="M2219" s="4">
        <f>DATEDIF(E2219,$K$2,"y")</f>
        <v>56</v>
      </c>
      <c r="N2219" s="4">
        <f>VLOOKUP(A2219,'Medical Examinations'!$A$2:$B$2336,2,FALSE)</f>
        <v>44.32</v>
      </c>
      <c r="O2219" s="4">
        <f>VLOOKUP(A2219,'Medical Examinations'!$A$1:$J$2336,3,FALSE)</f>
        <v>10.55</v>
      </c>
      <c r="P2219" s="4" t="str">
        <f>VLOOKUP(A2219,'Medical Examinations'!$A$1:$J$2336,4,FALSE)</f>
        <v>No</v>
      </c>
      <c r="Q2219" s="4" t="str">
        <f>VLOOKUP(A2219,'Medical Examinations'!$A$1:$J$2336,5,FALSE)</f>
        <v>No</v>
      </c>
      <c r="R2219" s="4">
        <f>VLOOKUP(A2219,'Medical Examinations'!$A$1:$J$2336,7,FALSE)</f>
        <v>0</v>
      </c>
      <c r="S2219" s="4" t="str">
        <f>VLOOKUP(A2219,'Medical Examinations'!$A$1:$J$2336,6,FALSE)</f>
        <v>No</v>
      </c>
      <c r="T2219" s="4" t="str">
        <f>VLOOKUP(A2221,'Medical Examinations'!$A$1:$J$2336,8,FALSE)</f>
        <v>Yes</v>
      </c>
      <c r="U2219" s="4" t="str">
        <f>VLOOKUP(A2219,'Medical Examinations'!$A$1:$J$2336,9,FALSE)</f>
        <v>Obesity</v>
      </c>
      <c r="V2219" s="4" t="str">
        <f>VLOOKUP(A2219,'Medical Examinations'!$A$1:$J$2336,10,FALSE)</f>
        <v>Diabetes</v>
      </c>
      <c r="W2219" s="4"/>
      <c r="X2219" s="4"/>
    </row>
    <row r="2220" spans="1:24" ht="15.75" thickBot="1" x14ac:dyDescent="0.3">
      <c r="A2220" s="4" t="s">
        <v>2256</v>
      </c>
      <c r="B2220" s="5">
        <v>2003</v>
      </c>
      <c r="C2220" s="4" t="s">
        <v>10</v>
      </c>
      <c r="D2220" s="5">
        <v>16</v>
      </c>
      <c r="E2220" s="5" t="str">
        <f>CONCATENATE(D2220," ",C2220," ",B2220)</f>
        <v>16 Jul 2003</v>
      </c>
      <c r="F2220" s="4" t="str">
        <f>IF(M2220&lt;=30,"20-30",IF(M2220&lt;=40,"31-40",IF(M2220&lt;=50,"41-50","51+")))</f>
        <v>20-30</v>
      </c>
      <c r="G2220" s="19">
        <v>39722.75</v>
      </c>
      <c r="H2220" s="4" t="s">
        <v>16</v>
      </c>
      <c r="I2220" s="4" t="s">
        <v>16</v>
      </c>
      <c r="J2220" s="4" t="s">
        <v>13</v>
      </c>
      <c r="K2220" s="4"/>
      <c r="L2220" s="4" t="str">
        <f>VLOOKUP(A2220,'Customer Names'!$A$2:$B$2336,2,FALSE)</f>
        <v>Stroffolino</v>
      </c>
      <c r="M2220" s="4">
        <f>DATEDIF(E2220,$K$2,"y")</f>
        <v>21</v>
      </c>
      <c r="N2220" s="4">
        <f>VLOOKUP(A2220,'Medical Examinations'!$A$2:$B$2336,2,FALSE)</f>
        <v>44.88</v>
      </c>
      <c r="O2220" s="4">
        <f>VLOOKUP(A2220,'Medical Examinations'!$A$1:$J$2336,3,FALSE)</f>
        <v>6.04</v>
      </c>
      <c r="P2220" s="4" t="str">
        <f>VLOOKUP(A2220,'Medical Examinations'!$A$1:$J$2336,4,FALSE)</f>
        <v>No</v>
      </c>
      <c r="Q2220" s="4" t="str">
        <f>VLOOKUP(A2220,'Medical Examinations'!$A$1:$J$2336,5,FALSE)</f>
        <v>No</v>
      </c>
      <c r="R2220" s="4">
        <f>VLOOKUP(A2220,'Medical Examinations'!$A$1:$J$2336,7,FALSE)</f>
        <v>1</v>
      </c>
      <c r="S2220" s="4" t="str">
        <f>VLOOKUP(A2220,'Medical Examinations'!$A$1:$J$2336,6,FALSE)</f>
        <v>Yes</v>
      </c>
      <c r="T2220" s="4" t="str">
        <f>VLOOKUP(A2222,'Medical Examinations'!$A$1:$J$2336,8,FALSE)</f>
        <v>Yes</v>
      </c>
      <c r="U2220" s="4" t="str">
        <f>VLOOKUP(A2220,'Medical Examinations'!$A$1:$J$2336,9,FALSE)</f>
        <v>Obesity</v>
      </c>
      <c r="V2220" s="4" t="str">
        <f>VLOOKUP(A2220,'Medical Examinations'!$A$1:$J$2336,10,FALSE)</f>
        <v>Prediabetes</v>
      </c>
      <c r="W2220" s="4"/>
      <c r="X2220" s="4"/>
    </row>
    <row r="2221" spans="1:24" ht="15.75" thickBot="1" x14ac:dyDescent="0.3">
      <c r="A2221" s="4" t="s">
        <v>2257</v>
      </c>
      <c r="B2221" s="5">
        <v>1977</v>
      </c>
      <c r="C2221" s="4" t="s">
        <v>34</v>
      </c>
      <c r="D2221" s="5">
        <v>12</v>
      </c>
      <c r="E2221" s="5" t="str">
        <f>CONCATENATE(D2221," ",C2221," ",B2221)</f>
        <v>12 Aug 1977</v>
      </c>
      <c r="F2221" s="4" t="str">
        <f>IF(M2221&lt;=30,"20-30",IF(M2221&lt;=40,"31-40",IF(M2221&lt;=50,"41-50","51+")))</f>
        <v>41-50</v>
      </c>
      <c r="G2221" s="19">
        <v>39725.519999999997</v>
      </c>
      <c r="H2221" s="4" t="s">
        <v>11</v>
      </c>
      <c r="I2221" s="4" t="s">
        <v>16</v>
      </c>
      <c r="J2221" s="4" t="s">
        <v>23</v>
      </c>
      <c r="K2221" s="4"/>
      <c r="L2221" s="4" t="str">
        <f>VLOOKUP(A2221,'Customer Names'!$A$2:$B$2336,2,FALSE)</f>
        <v>Alleman</v>
      </c>
      <c r="M2221" s="4">
        <f>DATEDIF(E2221,$K$2,"y")</f>
        <v>47</v>
      </c>
      <c r="N2221" s="4">
        <f>VLOOKUP(A2221,'Medical Examinations'!$A$2:$B$2336,2,FALSE)</f>
        <v>30.495000000000001</v>
      </c>
      <c r="O2221" s="4">
        <f>VLOOKUP(A2221,'Medical Examinations'!$A$1:$J$2336,3,FALSE)</f>
        <v>6.29</v>
      </c>
      <c r="P2221" s="4" t="str">
        <f>VLOOKUP(A2221,'Medical Examinations'!$A$1:$J$2336,4,FALSE)</f>
        <v>No</v>
      </c>
      <c r="Q2221" s="4" t="str">
        <f>VLOOKUP(A2221,'Medical Examinations'!$A$1:$J$2336,5,FALSE)</f>
        <v>No</v>
      </c>
      <c r="R2221" s="4">
        <f>VLOOKUP(A2221,'Medical Examinations'!$A$1:$J$2336,7,FALSE)</f>
        <v>0</v>
      </c>
      <c r="S2221" s="4" t="str">
        <f>VLOOKUP(A2221,'Medical Examinations'!$A$1:$J$2336,6,FALSE)</f>
        <v>No</v>
      </c>
      <c r="T2221" s="4" t="str">
        <f>VLOOKUP(A2223,'Medical Examinations'!$A$1:$J$2336,8,FALSE)</f>
        <v>Yes</v>
      </c>
      <c r="U2221" s="4" t="str">
        <f>VLOOKUP(A2221,'Medical Examinations'!$A$1:$J$2336,9,FALSE)</f>
        <v>Obesity</v>
      </c>
      <c r="V2221" s="4" t="str">
        <f>VLOOKUP(A2221,'Medical Examinations'!$A$1:$J$2336,10,FALSE)</f>
        <v>Prediabetes</v>
      </c>
      <c r="W2221" s="4"/>
      <c r="X2221" s="4"/>
    </row>
    <row r="2222" spans="1:24" ht="15.75" thickBot="1" x14ac:dyDescent="0.3">
      <c r="A2222" s="4" t="s">
        <v>2258</v>
      </c>
      <c r="B2222" s="5">
        <v>1973</v>
      </c>
      <c r="C2222" s="4" t="s">
        <v>30</v>
      </c>
      <c r="D2222" s="5">
        <v>17</v>
      </c>
      <c r="E2222" s="5" t="str">
        <f>CONCATENATE(D2222," ",C2222," ",B2222)</f>
        <v>17 Dec 1973</v>
      </c>
      <c r="F2222" s="4" t="str">
        <f>IF(M2222&lt;=30,"20-30",IF(M2222&lt;=40,"31-40",IF(M2222&lt;=50,"41-50","51+")))</f>
        <v>51+</v>
      </c>
      <c r="G2222" s="19">
        <v>39727.61</v>
      </c>
      <c r="H2222" s="4" t="s">
        <v>16</v>
      </c>
      <c r="I2222" s="4" t="s">
        <v>11</v>
      </c>
      <c r="J2222" s="4" t="s">
        <v>42</v>
      </c>
      <c r="K2222" s="4"/>
      <c r="L2222" s="4" t="str">
        <f>VLOOKUP(A2222,'Customer Names'!$A$2:$B$2336,2,FALSE)</f>
        <v>Cardinal</v>
      </c>
      <c r="M2222" s="4">
        <f>DATEDIF(E2222,$K$2,"y")</f>
        <v>51</v>
      </c>
      <c r="N2222" s="4">
        <f>VLOOKUP(A2222,'Medical Examinations'!$A$2:$B$2336,2,FALSE)</f>
        <v>30.9</v>
      </c>
      <c r="O2222" s="4">
        <f>VLOOKUP(A2222,'Medical Examinations'!$A$1:$J$2336,3,FALSE)</f>
        <v>9.4</v>
      </c>
      <c r="P2222" s="4" t="str">
        <f>VLOOKUP(A2222,'Medical Examinations'!$A$1:$J$2336,4,FALSE)</f>
        <v>No</v>
      </c>
      <c r="Q2222" s="4" t="str">
        <f>VLOOKUP(A2222,'Medical Examinations'!$A$1:$J$2336,5,FALSE)</f>
        <v>No</v>
      </c>
      <c r="R2222" s="4">
        <f>VLOOKUP(A2222,'Medical Examinations'!$A$1:$J$2336,7,FALSE)</f>
        <v>2</v>
      </c>
      <c r="S2222" s="4" t="str">
        <f>VLOOKUP(A2222,'Medical Examinations'!$A$1:$J$2336,6,FALSE)</f>
        <v>No</v>
      </c>
      <c r="T2222" s="4" t="str">
        <f>VLOOKUP(A2224,'Medical Examinations'!$A$1:$J$2336,8,FALSE)</f>
        <v>Yes</v>
      </c>
      <c r="U2222" s="4" t="str">
        <f>VLOOKUP(A2222,'Medical Examinations'!$A$1:$J$2336,9,FALSE)</f>
        <v>Obesity</v>
      </c>
      <c r="V2222" s="4" t="str">
        <f>VLOOKUP(A2222,'Medical Examinations'!$A$1:$J$2336,10,FALSE)</f>
        <v>Diabetes</v>
      </c>
      <c r="W2222" s="4"/>
      <c r="X2222" s="4"/>
    </row>
    <row r="2223" spans="1:24" ht="15.75" thickBot="1" x14ac:dyDescent="0.3">
      <c r="A2223" s="4" t="s">
        <v>2259</v>
      </c>
      <c r="B2223" s="5">
        <v>1987</v>
      </c>
      <c r="C2223" s="4" t="s">
        <v>10</v>
      </c>
      <c r="D2223" s="5">
        <v>24</v>
      </c>
      <c r="E2223" s="5" t="str">
        <f>CONCATENATE(D2223," ",C2223," ",B2223)</f>
        <v>24 Jul 1987</v>
      </c>
      <c r="F2223" s="4" t="str">
        <f>IF(M2223&lt;=30,"20-30",IF(M2223&lt;=40,"31-40",IF(M2223&lt;=50,"41-50","51+")))</f>
        <v>31-40</v>
      </c>
      <c r="G2223" s="19">
        <v>39774.28</v>
      </c>
      <c r="H2223" s="4" t="s">
        <v>16</v>
      </c>
      <c r="I2223" s="4" t="s">
        <v>16</v>
      </c>
      <c r="J2223" s="4" t="s">
        <v>276</v>
      </c>
      <c r="K2223" s="4"/>
      <c r="L2223" s="4" t="str">
        <f>VLOOKUP(A2223,'Customer Names'!$A$2:$B$2336,2,FALSE)</f>
        <v>Zywicki</v>
      </c>
      <c r="M2223" s="4">
        <f>DATEDIF(E2223,$K$2,"y")</f>
        <v>37</v>
      </c>
      <c r="N2223" s="4">
        <f>VLOOKUP(A2223,'Medical Examinations'!$A$2:$B$2336,2,FALSE)</f>
        <v>36.67</v>
      </c>
      <c r="O2223" s="4">
        <f>VLOOKUP(A2223,'Medical Examinations'!$A$1:$J$2336,3,FALSE)</f>
        <v>5.18</v>
      </c>
      <c r="P2223" s="4" t="str">
        <f>VLOOKUP(A2223,'Medical Examinations'!$A$1:$J$2336,4,FALSE)</f>
        <v>No</v>
      </c>
      <c r="Q2223" s="4" t="str">
        <f>VLOOKUP(A2223,'Medical Examinations'!$A$1:$J$2336,5,FALSE)</f>
        <v>No</v>
      </c>
      <c r="R2223" s="4">
        <f>VLOOKUP(A2223,'Medical Examinations'!$A$1:$J$2336,7,FALSE)</f>
        <v>1</v>
      </c>
      <c r="S2223" s="4" t="str">
        <f>VLOOKUP(A2223,'Medical Examinations'!$A$1:$J$2336,6,FALSE)</f>
        <v>No</v>
      </c>
      <c r="T2223" s="4" t="str">
        <f>VLOOKUP(A2225,'Medical Examinations'!$A$1:$J$2336,8,FALSE)</f>
        <v>Yes</v>
      </c>
      <c r="U2223" s="4" t="str">
        <f>VLOOKUP(A2223,'Medical Examinations'!$A$1:$J$2336,9,FALSE)</f>
        <v>Obesity</v>
      </c>
      <c r="V2223" s="4" t="str">
        <f>VLOOKUP(A2223,'Medical Examinations'!$A$1:$J$2336,10,FALSE)</f>
        <v>Normal</v>
      </c>
      <c r="W2223" s="4"/>
      <c r="X2223" s="4"/>
    </row>
    <row r="2224" spans="1:24" ht="15.75" thickBot="1" x14ac:dyDescent="0.3">
      <c r="A2224" s="4" t="s">
        <v>2260</v>
      </c>
      <c r="B2224" s="5">
        <v>1985</v>
      </c>
      <c r="C2224" s="4" t="s">
        <v>10</v>
      </c>
      <c r="D2224" s="5">
        <v>17</v>
      </c>
      <c r="E2224" s="5" t="str">
        <f>CONCATENATE(D2224," ",C2224," ",B2224)</f>
        <v>17 Jul 1985</v>
      </c>
      <c r="F2224" s="4" t="str">
        <f>IF(M2224&lt;=30,"20-30",IF(M2224&lt;=40,"31-40",IF(M2224&lt;=50,"41-50","51+")))</f>
        <v>31-40</v>
      </c>
      <c r="G2224" s="19">
        <v>39836.519999999997</v>
      </c>
      <c r="H2224" s="4" t="s">
        <v>11</v>
      </c>
      <c r="I2224" s="4" t="s">
        <v>16</v>
      </c>
      <c r="J2224" s="4" t="s">
        <v>42</v>
      </c>
      <c r="K2224" s="4"/>
      <c r="L2224" s="4" t="str">
        <f>VLOOKUP(A2224,'Customer Names'!$A$2:$B$2336,2,FALSE)</f>
        <v>Groner</v>
      </c>
      <c r="M2224" s="4">
        <f>DATEDIF(E2224,$K$2,"y")</f>
        <v>39</v>
      </c>
      <c r="N2224" s="4">
        <f>VLOOKUP(A2224,'Medical Examinations'!$A$2:$B$2336,2,FALSE)</f>
        <v>34.799999999999997</v>
      </c>
      <c r="O2224" s="4">
        <f>VLOOKUP(A2224,'Medical Examinations'!$A$1:$J$2336,3,FALSE)</f>
        <v>4.72</v>
      </c>
      <c r="P2224" s="4" t="str">
        <f>VLOOKUP(A2224,'Medical Examinations'!$A$1:$J$2336,4,FALSE)</f>
        <v>Yes</v>
      </c>
      <c r="Q2224" s="4" t="str">
        <f>VLOOKUP(A2224,'Medical Examinations'!$A$1:$J$2336,5,FALSE)</f>
        <v>No</v>
      </c>
      <c r="R2224" s="4">
        <f>VLOOKUP(A2224,'Medical Examinations'!$A$1:$J$2336,7,FALSE)</f>
        <v>0</v>
      </c>
      <c r="S2224" s="4" t="str">
        <f>VLOOKUP(A2224,'Medical Examinations'!$A$1:$J$2336,6,FALSE)</f>
        <v>No</v>
      </c>
      <c r="T2224" s="4" t="str">
        <f>VLOOKUP(A2226,'Medical Examinations'!$A$1:$J$2336,8,FALSE)</f>
        <v>Yes</v>
      </c>
      <c r="U2224" s="4" t="str">
        <f>VLOOKUP(A2224,'Medical Examinations'!$A$1:$J$2336,9,FALSE)</f>
        <v>Obesity</v>
      </c>
      <c r="V2224" s="4" t="str">
        <f>VLOOKUP(A2224,'Medical Examinations'!$A$1:$J$2336,10,FALSE)</f>
        <v>Normal</v>
      </c>
      <c r="W2224" s="4"/>
      <c r="X2224" s="4"/>
    </row>
    <row r="2225" spans="1:24" ht="15.75" thickBot="1" x14ac:dyDescent="0.3">
      <c r="A2225" s="4" t="s">
        <v>2261</v>
      </c>
      <c r="B2225" s="5">
        <v>1983</v>
      </c>
      <c r="C2225" s="4" t="s">
        <v>18</v>
      </c>
      <c r="D2225" s="5">
        <v>1</v>
      </c>
      <c r="E2225" s="5" t="str">
        <f>CONCATENATE(D2225," ",C2225," ",B2225)</f>
        <v>1 Jun 1983</v>
      </c>
      <c r="F2225" s="4" t="str">
        <f>IF(M2225&lt;=30,"20-30",IF(M2225&lt;=40,"31-40",IF(M2225&lt;=50,"41-50","51+")))</f>
        <v>41-50</v>
      </c>
      <c r="G2225" s="19">
        <v>39865.699999999997</v>
      </c>
      <c r="H2225" s="4" t="s">
        <v>11</v>
      </c>
      <c r="I2225" s="4" t="s">
        <v>11</v>
      </c>
      <c r="J2225" s="4" t="s">
        <v>42</v>
      </c>
      <c r="K2225" s="4"/>
      <c r="L2225" s="4" t="str">
        <f>VLOOKUP(A2225,'Customer Names'!$A$2:$B$2336,2,FALSE)</f>
        <v>Antonopoulos</v>
      </c>
      <c r="M2225" s="4">
        <f>DATEDIF(E2225,$K$2,"y")</f>
        <v>41</v>
      </c>
      <c r="N2225" s="4">
        <f>VLOOKUP(A2225,'Medical Examinations'!$A$2:$B$2336,2,FALSE)</f>
        <v>51.51</v>
      </c>
      <c r="O2225" s="4">
        <f>VLOOKUP(A2225,'Medical Examinations'!$A$1:$J$2336,3,FALSE)</f>
        <v>6.26</v>
      </c>
      <c r="P2225" s="4" t="str">
        <f>VLOOKUP(A2225,'Medical Examinations'!$A$1:$J$2336,4,FALSE)</f>
        <v>Yes</v>
      </c>
      <c r="Q2225" s="4" t="str">
        <f>VLOOKUP(A2225,'Medical Examinations'!$A$1:$J$2336,5,FALSE)</f>
        <v>No</v>
      </c>
      <c r="R2225" s="4">
        <f>VLOOKUP(A2225,'Medical Examinations'!$A$1:$J$2336,7,FALSE)</f>
        <v>1</v>
      </c>
      <c r="S2225" s="4" t="str">
        <f>VLOOKUP(A2225,'Medical Examinations'!$A$1:$J$2336,6,FALSE)</f>
        <v>Yes</v>
      </c>
      <c r="T2225" s="4" t="str">
        <f>VLOOKUP(A2227,'Medical Examinations'!$A$1:$J$2336,8,FALSE)</f>
        <v>Yes</v>
      </c>
      <c r="U2225" s="4" t="str">
        <f>VLOOKUP(A2225,'Medical Examinations'!$A$1:$J$2336,9,FALSE)</f>
        <v>Obesity</v>
      </c>
      <c r="V2225" s="4" t="str">
        <f>VLOOKUP(A2225,'Medical Examinations'!$A$1:$J$2336,10,FALSE)</f>
        <v>Prediabetes</v>
      </c>
      <c r="W2225" s="4"/>
      <c r="X2225" s="4"/>
    </row>
    <row r="2226" spans="1:24" ht="15.75" thickBot="1" x14ac:dyDescent="0.3">
      <c r="A2226" s="4" t="s">
        <v>2262</v>
      </c>
      <c r="B2226" s="5">
        <v>1985</v>
      </c>
      <c r="C2226" s="4" t="s">
        <v>34</v>
      </c>
      <c r="D2226" s="5">
        <v>22</v>
      </c>
      <c r="E2226" s="5" t="str">
        <f>CONCATENATE(D2226," ",C2226," ",B2226)</f>
        <v>22 Aug 1985</v>
      </c>
      <c r="F2226" s="4" t="str">
        <f>IF(M2226&lt;=30,"20-30",IF(M2226&lt;=40,"31-40",IF(M2226&lt;=50,"41-50","51+")))</f>
        <v>31-40</v>
      </c>
      <c r="G2226" s="19">
        <v>39871.699999999997</v>
      </c>
      <c r="H2226" s="4" t="s">
        <v>16</v>
      </c>
      <c r="I2226" s="4" t="s">
        <v>11</v>
      </c>
      <c r="J2226" s="4" t="s">
        <v>13</v>
      </c>
      <c r="K2226" s="4"/>
      <c r="L2226" s="4" t="str">
        <f>VLOOKUP(A2226,'Customer Names'!$A$2:$B$2336,2,FALSE)</f>
        <v>Robinson</v>
      </c>
      <c r="M2226" s="4">
        <f>DATEDIF(E2226,$K$2,"y")</f>
        <v>39</v>
      </c>
      <c r="N2226" s="4">
        <f>VLOOKUP(A2226,'Medical Examinations'!$A$2:$B$2336,2,FALSE)</f>
        <v>37.07</v>
      </c>
      <c r="O2226" s="4">
        <f>VLOOKUP(A2226,'Medical Examinations'!$A$1:$J$2336,3,FALSE)</f>
        <v>6.14</v>
      </c>
      <c r="P2226" s="4" t="str">
        <f>VLOOKUP(A2226,'Medical Examinations'!$A$1:$J$2336,4,FALSE)</f>
        <v>Yes</v>
      </c>
      <c r="Q2226" s="4" t="str">
        <f>VLOOKUP(A2226,'Medical Examinations'!$A$1:$J$2336,5,FALSE)</f>
        <v>No</v>
      </c>
      <c r="R2226" s="4">
        <f>VLOOKUP(A2226,'Medical Examinations'!$A$1:$J$2336,7,FALSE)</f>
        <v>0</v>
      </c>
      <c r="S2226" s="4" t="str">
        <f>VLOOKUP(A2226,'Medical Examinations'!$A$1:$J$2336,6,FALSE)</f>
        <v>No</v>
      </c>
      <c r="T2226" s="4" t="str">
        <f>VLOOKUP(A2228,'Medical Examinations'!$A$1:$J$2336,8,FALSE)</f>
        <v>Yes</v>
      </c>
      <c r="U2226" s="4" t="str">
        <f>VLOOKUP(A2226,'Medical Examinations'!$A$1:$J$2336,9,FALSE)</f>
        <v>Obesity</v>
      </c>
      <c r="V2226" s="4" t="str">
        <f>VLOOKUP(A2226,'Medical Examinations'!$A$1:$J$2336,10,FALSE)</f>
        <v>Prediabetes</v>
      </c>
      <c r="W2226" s="4"/>
      <c r="X2226" s="4"/>
    </row>
    <row r="2227" spans="1:24" ht="15.75" thickBot="1" x14ac:dyDescent="0.3">
      <c r="A2227" s="4" t="s">
        <v>2263</v>
      </c>
      <c r="B2227" s="5">
        <v>1975</v>
      </c>
      <c r="C2227" s="4" t="s">
        <v>30</v>
      </c>
      <c r="D2227" s="5">
        <v>2</v>
      </c>
      <c r="E2227" s="5" t="str">
        <f>CONCATENATE(D2227," ",C2227," ",B2227)</f>
        <v>2 Dec 1975</v>
      </c>
      <c r="F2227" s="4" t="str">
        <f>IF(M2227&lt;=30,"20-30",IF(M2227&lt;=40,"31-40",IF(M2227&lt;=50,"41-50","51+")))</f>
        <v>41-50</v>
      </c>
      <c r="G2227" s="19">
        <v>39963.120000000003</v>
      </c>
      <c r="H2227" s="4" t="s">
        <v>11</v>
      </c>
      <c r="I2227" s="4" t="s">
        <v>11</v>
      </c>
      <c r="J2227" s="4" t="s">
        <v>42</v>
      </c>
      <c r="K2227" s="4"/>
      <c r="L2227" s="4" t="str">
        <f>VLOOKUP(A2227,'Customer Names'!$A$2:$B$2336,2,FALSE)</f>
        <v>Rasmussen</v>
      </c>
      <c r="M2227" s="4">
        <f>DATEDIF(E2227,$K$2,"y")</f>
        <v>49</v>
      </c>
      <c r="N2227" s="4">
        <f>VLOOKUP(A2227,'Medical Examinations'!$A$2:$B$2336,2,FALSE)</f>
        <v>48.93</v>
      </c>
      <c r="O2227" s="4">
        <f>VLOOKUP(A2227,'Medical Examinations'!$A$1:$J$2336,3,FALSE)</f>
        <v>11.17</v>
      </c>
      <c r="P2227" s="4" t="str">
        <f>VLOOKUP(A2227,'Medical Examinations'!$A$1:$J$2336,4,FALSE)</f>
        <v>Yes</v>
      </c>
      <c r="Q2227" s="4" t="str">
        <f>VLOOKUP(A2227,'Medical Examinations'!$A$1:$J$2336,5,FALSE)</f>
        <v>No</v>
      </c>
      <c r="R2227" s="4">
        <f>VLOOKUP(A2227,'Medical Examinations'!$A$1:$J$2336,7,FALSE)</f>
        <v>1</v>
      </c>
      <c r="S2227" s="4" t="str">
        <f>VLOOKUP(A2227,'Medical Examinations'!$A$1:$J$2336,6,FALSE)</f>
        <v>No</v>
      </c>
      <c r="T2227" s="4" t="str">
        <f>VLOOKUP(A2229,'Medical Examinations'!$A$1:$J$2336,8,FALSE)</f>
        <v>Yes</v>
      </c>
      <c r="U2227" s="4" t="str">
        <f>VLOOKUP(A2227,'Medical Examinations'!$A$1:$J$2336,9,FALSE)</f>
        <v>Obesity</v>
      </c>
      <c r="V2227" s="4" t="str">
        <f>VLOOKUP(A2227,'Medical Examinations'!$A$1:$J$2336,10,FALSE)</f>
        <v>Diabetes</v>
      </c>
      <c r="W2227" s="4"/>
      <c r="X2227" s="4"/>
    </row>
    <row r="2228" spans="1:24" ht="15.75" thickBot="1" x14ac:dyDescent="0.3">
      <c r="A2228" s="4" t="s">
        <v>2264</v>
      </c>
      <c r="B2228" s="5">
        <v>1987</v>
      </c>
      <c r="C2228" s="4" t="s">
        <v>34</v>
      </c>
      <c r="D2228" s="5">
        <v>8</v>
      </c>
      <c r="E2228" s="5" t="str">
        <f>CONCATENATE(D2228," ",C2228," ",B2228)</f>
        <v>8 Aug 1987</v>
      </c>
      <c r="F2228" s="4" t="str">
        <f>IF(M2228&lt;=30,"20-30",IF(M2228&lt;=40,"31-40",IF(M2228&lt;=50,"41-50","51+")))</f>
        <v>31-40</v>
      </c>
      <c r="G2228" s="19">
        <v>39983.43</v>
      </c>
      <c r="H2228" s="4" t="s">
        <v>11</v>
      </c>
      <c r="I2228" s="4" t="s">
        <v>12</v>
      </c>
      <c r="J2228" s="4" t="s">
        <v>23</v>
      </c>
      <c r="K2228" s="4"/>
      <c r="L2228" s="4" t="str">
        <f>VLOOKUP(A2228,'Customer Names'!$A$2:$B$2336,2,FALSE)</f>
        <v>Potter</v>
      </c>
      <c r="M2228" s="4">
        <f>DATEDIF(E2228,$K$2,"y")</f>
        <v>37</v>
      </c>
      <c r="N2228" s="4">
        <f>VLOOKUP(A2228,'Medical Examinations'!$A$2:$B$2336,2,FALSE)</f>
        <v>34.104999999999997</v>
      </c>
      <c r="O2228" s="4">
        <f>VLOOKUP(A2228,'Medical Examinations'!$A$1:$J$2336,3,FALSE)</f>
        <v>5.07</v>
      </c>
      <c r="P2228" s="4" t="str">
        <f>VLOOKUP(A2228,'Medical Examinations'!$A$1:$J$2336,4,FALSE)</f>
        <v>No</v>
      </c>
      <c r="Q2228" s="4" t="str">
        <f>VLOOKUP(A2228,'Medical Examinations'!$A$1:$J$2336,5,FALSE)</f>
        <v>No</v>
      </c>
      <c r="R2228" s="4">
        <f>VLOOKUP(A2228,'Medical Examinations'!$A$1:$J$2336,7,FALSE)</f>
        <v>1</v>
      </c>
      <c r="S2228" s="4" t="str">
        <f>VLOOKUP(A2228,'Medical Examinations'!$A$1:$J$2336,6,FALSE)</f>
        <v>No</v>
      </c>
      <c r="T2228" s="4" t="str">
        <f>VLOOKUP(A2230,'Medical Examinations'!$A$1:$J$2336,8,FALSE)</f>
        <v>Yes</v>
      </c>
      <c r="U2228" s="4" t="str">
        <f>VLOOKUP(A2228,'Medical Examinations'!$A$1:$J$2336,9,FALSE)</f>
        <v>Obesity</v>
      </c>
      <c r="V2228" s="4" t="str">
        <f>VLOOKUP(A2228,'Medical Examinations'!$A$1:$J$2336,10,FALSE)</f>
        <v>Normal</v>
      </c>
      <c r="W2228" s="4"/>
      <c r="X2228" s="4"/>
    </row>
    <row r="2229" spans="1:24" ht="15.75" thickBot="1" x14ac:dyDescent="0.3">
      <c r="A2229" s="4" t="s">
        <v>2265</v>
      </c>
      <c r="B2229" s="5">
        <v>1982</v>
      </c>
      <c r="C2229" s="4" t="s">
        <v>30</v>
      </c>
      <c r="D2229" s="5">
        <v>25</v>
      </c>
      <c r="E2229" s="5" t="str">
        <f>CONCATENATE(D2229," ",C2229," ",B2229)</f>
        <v>25 Dec 1982</v>
      </c>
      <c r="F2229" s="4" t="str">
        <f>IF(M2229&lt;=30,"20-30",IF(M2229&lt;=40,"31-40",IF(M2229&lt;=50,"41-50","51+")))</f>
        <v>41-50</v>
      </c>
      <c r="G2229" s="19">
        <v>40003.33</v>
      </c>
      <c r="H2229" s="4" t="s">
        <v>16</v>
      </c>
      <c r="I2229" s="4" t="s">
        <v>16</v>
      </c>
      <c r="J2229" s="4" t="s">
        <v>23</v>
      </c>
      <c r="K2229" s="4"/>
      <c r="L2229" s="4" t="str">
        <f>VLOOKUP(A2229,'Customer Names'!$A$2:$B$2336,2,FALSE)</f>
        <v>Ganley</v>
      </c>
      <c r="M2229" s="4">
        <f>DATEDIF(E2229,$K$2,"y")</f>
        <v>42</v>
      </c>
      <c r="N2229" s="4">
        <f>VLOOKUP(A2229,'Medical Examinations'!$A$2:$B$2336,2,FALSE)</f>
        <v>32.774999999999999</v>
      </c>
      <c r="O2229" s="4">
        <f>VLOOKUP(A2229,'Medical Examinations'!$A$1:$J$2336,3,FALSE)</f>
        <v>5.53</v>
      </c>
      <c r="P2229" s="4" t="str">
        <f>VLOOKUP(A2229,'Medical Examinations'!$A$1:$J$2336,4,FALSE)</f>
        <v>No</v>
      </c>
      <c r="Q2229" s="4" t="str">
        <f>VLOOKUP(A2229,'Medical Examinations'!$A$1:$J$2336,5,FALSE)</f>
        <v>No</v>
      </c>
      <c r="R2229" s="4">
        <f>VLOOKUP(A2229,'Medical Examinations'!$A$1:$J$2336,7,FALSE)</f>
        <v>0</v>
      </c>
      <c r="S2229" s="4" t="str">
        <f>VLOOKUP(A2229,'Medical Examinations'!$A$1:$J$2336,6,FALSE)</f>
        <v>No</v>
      </c>
      <c r="T2229" s="4" t="str">
        <f>VLOOKUP(A2231,'Medical Examinations'!$A$1:$J$2336,8,FALSE)</f>
        <v>Yes</v>
      </c>
      <c r="U2229" s="4" t="str">
        <f>VLOOKUP(A2229,'Medical Examinations'!$A$1:$J$2336,9,FALSE)</f>
        <v>Obesity</v>
      </c>
      <c r="V2229" s="4" t="str">
        <f>VLOOKUP(A2229,'Medical Examinations'!$A$1:$J$2336,10,FALSE)</f>
        <v>Normal</v>
      </c>
      <c r="W2229" s="4"/>
      <c r="X2229" s="4"/>
    </row>
    <row r="2230" spans="1:24" ht="15.75" thickBot="1" x14ac:dyDescent="0.3">
      <c r="A2230" s="4" t="s">
        <v>2266</v>
      </c>
      <c r="B2230" s="5">
        <v>1978</v>
      </c>
      <c r="C2230" s="4" t="s">
        <v>30</v>
      </c>
      <c r="D2230" s="5">
        <v>20</v>
      </c>
      <c r="E2230" s="5" t="str">
        <f>CONCATENATE(D2230," ",C2230," ",B2230)</f>
        <v>20 Dec 1978</v>
      </c>
      <c r="F2230" s="4" t="str">
        <f>IF(M2230&lt;=30,"20-30",IF(M2230&lt;=40,"31-40",IF(M2230&lt;=50,"41-50","51+")))</f>
        <v>41-50</v>
      </c>
      <c r="G2230" s="19">
        <v>40054.730000000003</v>
      </c>
      <c r="H2230" s="4" t="s">
        <v>16</v>
      </c>
      <c r="I2230" s="4" t="s">
        <v>12</v>
      </c>
      <c r="J2230" s="4" t="s">
        <v>42</v>
      </c>
      <c r="K2230" s="4"/>
      <c r="L2230" s="4" t="str">
        <f>VLOOKUP(A2230,'Customer Names'!$A$2:$B$2336,2,FALSE)</f>
        <v>Sugathadasa</v>
      </c>
      <c r="M2230" s="4">
        <f>DATEDIF(E2230,$K$2,"y")</f>
        <v>46</v>
      </c>
      <c r="N2230" s="4">
        <f>VLOOKUP(A2230,'Medical Examinations'!$A$2:$B$2336,2,FALSE)</f>
        <v>50.07</v>
      </c>
      <c r="O2230" s="4">
        <f>VLOOKUP(A2230,'Medical Examinations'!$A$1:$J$2336,3,FALSE)</f>
        <v>9.27</v>
      </c>
      <c r="P2230" s="4" t="str">
        <f>VLOOKUP(A2230,'Medical Examinations'!$A$1:$J$2336,4,FALSE)</f>
        <v>No</v>
      </c>
      <c r="Q2230" s="4" t="str">
        <f>VLOOKUP(A2230,'Medical Examinations'!$A$1:$J$2336,5,FALSE)</f>
        <v>No</v>
      </c>
      <c r="R2230" s="4">
        <f>VLOOKUP(A2230,'Medical Examinations'!$A$1:$J$2336,7,FALSE)</f>
        <v>0</v>
      </c>
      <c r="S2230" s="4" t="str">
        <f>VLOOKUP(A2230,'Medical Examinations'!$A$1:$J$2336,6,FALSE)</f>
        <v>No</v>
      </c>
      <c r="T2230" s="4" t="str">
        <f>VLOOKUP(A2232,'Medical Examinations'!$A$1:$J$2336,8,FALSE)</f>
        <v>Yes</v>
      </c>
      <c r="U2230" s="4" t="str">
        <f>VLOOKUP(A2230,'Medical Examinations'!$A$1:$J$2336,9,FALSE)</f>
        <v>Obesity</v>
      </c>
      <c r="V2230" s="4" t="str">
        <f>VLOOKUP(A2230,'Medical Examinations'!$A$1:$J$2336,10,FALSE)</f>
        <v>Diabetes</v>
      </c>
      <c r="W2230" s="4"/>
      <c r="X2230" s="4"/>
    </row>
    <row r="2231" spans="1:24" ht="15.75" thickBot="1" x14ac:dyDescent="0.3">
      <c r="A2231" s="4" t="s">
        <v>2267</v>
      </c>
      <c r="B2231" s="5">
        <v>1966</v>
      </c>
      <c r="C2231" s="4" t="s">
        <v>34</v>
      </c>
      <c r="D2231" s="5">
        <v>12</v>
      </c>
      <c r="E2231" s="5" t="str">
        <f>CONCATENATE(D2231," ",C2231," ",B2231)</f>
        <v>12 Aug 1966</v>
      </c>
      <c r="F2231" s="4" t="str">
        <f>IF(M2231&lt;=30,"20-30",IF(M2231&lt;=40,"31-40",IF(M2231&lt;=50,"41-50","51+")))</f>
        <v>51+</v>
      </c>
      <c r="G2231" s="19">
        <v>40069.440000000002</v>
      </c>
      <c r="H2231" s="4" t="s">
        <v>16</v>
      </c>
      <c r="I2231" s="4" t="s">
        <v>12</v>
      </c>
      <c r="J2231" s="4" t="s">
        <v>42</v>
      </c>
      <c r="K2231" s="4"/>
      <c r="L2231" s="4" t="str">
        <f>VLOOKUP(A2231,'Customer Names'!$A$2:$B$2336,2,FALSE)</f>
        <v>Loudon-Brown</v>
      </c>
      <c r="M2231" s="4">
        <f>DATEDIF(E2231,$K$2,"y")</f>
        <v>58</v>
      </c>
      <c r="N2231" s="4">
        <f>VLOOKUP(A2231,'Medical Examinations'!$A$2:$B$2336,2,FALSE)</f>
        <v>43.83</v>
      </c>
      <c r="O2231" s="4">
        <f>VLOOKUP(A2231,'Medical Examinations'!$A$1:$J$2336,3,FALSE)</f>
        <v>6.03</v>
      </c>
      <c r="P2231" s="4" t="str">
        <f>VLOOKUP(A2231,'Medical Examinations'!$A$1:$J$2336,4,FALSE)</f>
        <v>Yes</v>
      </c>
      <c r="Q2231" s="4" t="str">
        <f>VLOOKUP(A2231,'Medical Examinations'!$A$1:$J$2336,5,FALSE)</f>
        <v>No</v>
      </c>
      <c r="R2231" s="4">
        <f>VLOOKUP(A2231,'Medical Examinations'!$A$1:$J$2336,7,FALSE)</f>
        <v>2</v>
      </c>
      <c r="S2231" s="4" t="str">
        <f>VLOOKUP(A2231,'Medical Examinations'!$A$1:$J$2336,6,FALSE)</f>
        <v>No</v>
      </c>
      <c r="T2231" s="4" t="str">
        <f>VLOOKUP(A2233,'Medical Examinations'!$A$1:$J$2336,8,FALSE)</f>
        <v>Yes</v>
      </c>
      <c r="U2231" s="4" t="str">
        <f>VLOOKUP(A2231,'Medical Examinations'!$A$1:$J$2336,9,FALSE)</f>
        <v>Obesity</v>
      </c>
      <c r="V2231" s="4" t="str">
        <f>VLOOKUP(A2231,'Medical Examinations'!$A$1:$J$2336,10,FALSE)</f>
        <v>Prediabetes</v>
      </c>
      <c r="W2231" s="4"/>
      <c r="X2231" s="4"/>
    </row>
    <row r="2232" spans="1:24" ht="15.75" thickBot="1" x14ac:dyDescent="0.3">
      <c r="A2232" s="4" t="s">
        <v>2268</v>
      </c>
      <c r="B2232" s="5">
        <v>1983</v>
      </c>
      <c r="C2232" s="4" t="s">
        <v>36</v>
      </c>
      <c r="D2232" s="5">
        <v>14</v>
      </c>
      <c r="E2232" s="5" t="str">
        <f>CONCATENATE(D2232," ",C2232," ",B2232)</f>
        <v>14 Oct 1983</v>
      </c>
      <c r="F2232" s="4" t="str">
        <f>IF(M2232&lt;=30,"20-30",IF(M2232&lt;=40,"31-40",IF(M2232&lt;=50,"41-50","51+")))</f>
        <v>41-50</v>
      </c>
      <c r="G2232" s="19">
        <v>40103.89</v>
      </c>
      <c r="H2232" s="4" t="s">
        <v>16</v>
      </c>
      <c r="I2232" s="4" t="s">
        <v>11</v>
      </c>
      <c r="J2232" s="4" t="s">
        <v>42</v>
      </c>
      <c r="K2232" s="4"/>
      <c r="L2232" s="4" t="str">
        <f>VLOOKUP(A2232,'Customer Names'!$A$2:$B$2336,2,FALSE)</f>
        <v>Yitref</v>
      </c>
      <c r="M2232" s="4">
        <f>DATEDIF(E2232,$K$2,"y")</f>
        <v>41</v>
      </c>
      <c r="N2232" s="4">
        <f>VLOOKUP(A2232,'Medical Examinations'!$A$2:$B$2336,2,FALSE)</f>
        <v>35.299999999999997</v>
      </c>
      <c r="O2232" s="4">
        <f>VLOOKUP(A2232,'Medical Examinations'!$A$1:$J$2336,3,FALSE)</f>
        <v>5.82</v>
      </c>
      <c r="P2232" s="4" t="str">
        <f>VLOOKUP(A2232,'Medical Examinations'!$A$1:$J$2336,4,FALSE)</f>
        <v>Yes</v>
      </c>
      <c r="Q2232" s="4" t="str">
        <f>VLOOKUP(A2232,'Medical Examinations'!$A$1:$J$2336,5,FALSE)</f>
        <v>No</v>
      </c>
      <c r="R2232" s="4">
        <f>VLOOKUP(A2232,'Medical Examinations'!$A$1:$J$2336,7,FALSE)</f>
        <v>1</v>
      </c>
      <c r="S2232" s="4" t="str">
        <f>VLOOKUP(A2232,'Medical Examinations'!$A$1:$J$2336,6,FALSE)</f>
        <v>Yes</v>
      </c>
      <c r="T2232" s="4" t="str">
        <f>VLOOKUP(A2234,'Medical Examinations'!$A$1:$J$2336,8,FALSE)</f>
        <v>Yes</v>
      </c>
      <c r="U2232" s="4" t="str">
        <f>VLOOKUP(A2232,'Medical Examinations'!$A$1:$J$2336,9,FALSE)</f>
        <v>Obesity</v>
      </c>
      <c r="V2232" s="4" t="str">
        <f>VLOOKUP(A2232,'Medical Examinations'!$A$1:$J$2336,10,FALSE)</f>
        <v>Prediabetes</v>
      </c>
      <c r="W2232" s="4"/>
      <c r="X2232" s="4"/>
    </row>
    <row r="2233" spans="1:24" ht="15.75" thickBot="1" x14ac:dyDescent="0.3">
      <c r="A2233" s="4" t="s">
        <v>2269</v>
      </c>
      <c r="B2233" s="5">
        <v>1985</v>
      </c>
      <c r="C2233" s="4" t="s">
        <v>36</v>
      </c>
      <c r="D2233" s="5">
        <v>21</v>
      </c>
      <c r="E2233" s="5" t="str">
        <f>CONCATENATE(D2233," ",C2233," ",B2233)</f>
        <v>21 Oct 1985</v>
      </c>
      <c r="F2233" s="4" t="str">
        <f>IF(M2233&lt;=30,"20-30",IF(M2233&lt;=40,"31-40",IF(M2233&lt;=50,"41-50","51+")))</f>
        <v>31-40</v>
      </c>
      <c r="G2233" s="19">
        <v>40182.25</v>
      </c>
      <c r="H2233" s="4" t="s">
        <v>16</v>
      </c>
      <c r="I2233" s="4" t="s">
        <v>11</v>
      </c>
      <c r="J2233" s="4" t="s">
        <v>42</v>
      </c>
      <c r="K2233" s="4"/>
      <c r="L2233" s="4" t="str">
        <f>VLOOKUP(A2233,'Customer Names'!$A$2:$B$2336,2,FALSE)</f>
        <v>Maldonado</v>
      </c>
      <c r="M2233" s="4">
        <f>DATEDIF(E2233,$K$2,"y")</f>
        <v>39</v>
      </c>
      <c r="N2233" s="4">
        <f>VLOOKUP(A2233,'Medical Examinations'!$A$2:$B$2336,2,FALSE)</f>
        <v>34.1</v>
      </c>
      <c r="O2233" s="4">
        <f>VLOOKUP(A2233,'Medical Examinations'!$A$1:$J$2336,3,FALSE)</f>
        <v>4.43</v>
      </c>
      <c r="P2233" s="4" t="str">
        <f>VLOOKUP(A2233,'Medical Examinations'!$A$1:$J$2336,4,FALSE)</f>
        <v>Yes</v>
      </c>
      <c r="Q2233" s="4" t="str">
        <f>VLOOKUP(A2233,'Medical Examinations'!$A$1:$J$2336,5,FALSE)</f>
        <v>No</v>
      </c>
      <c r="R2233" s="4">
        <f>VLOOKUP(A2233,'Medical Examinations'!$A$1:$J$2336,7,FALSE)</f>
        <v>0</v>
      </c>
      <c r="S2233" s="4" t="str">
        <f>VLOOKUP(A2233,'Medical Examinations'!$A$1:$J$2336,6,FALSE)</f>
        <v>No</v>
      </c>
      <c r="T2233" s="4" t="str">
        <f>VLOOKUP(A2235,'Medical Examinations'!$A$1:$J$2336,8,FALSE)</f>
        <v>Yes</v>
      </c>
      <c r="U2233" s="4" t="str">
        <f>VLOOKUP(A2233,'Medical Examinations'!$A$1:$J$2336,9,FALSE)</f>
        <v>Obesity</v>
      </c>
      <c r="V2233" s="4" t="str">
        <f>VLOOKUP(A2233,'Medical Examinations'!$A$1:$J$2336,10,FALSE)</f>
        <v>Normal</v>
      </c>
      <c r="W2233" s="4"/>
      <c r="X2233" s="4"/>
    </row>
    <row r="2234" spans="1:24" ht="15.75" thickBot="1" x14ac:dyDescent="0.3">
      <c r="A2234" s="4" t="s">
        <v>2270</v>
      </c>
      <c r="B2234" s="5">
        <v>1979</v>
      </c>
      <c r="C2234" s="4" t="s">
        <v>34</v>
      </c>
      <c r="D2234" s="5">
        <v>18</v>
      </c>
      <c r="E2234" s="5" t="str">
        <f>CONCATENATE(D2234," ",C2234," ",B2234)</f>
        <v>18 Aug 1979</v>
      </c>
      <c r="F2234" s="4" t="str">
        <f>IF(M2234&lt;=30,"20-30",IF(M2234&lt;=40,"31-40",IF(M2234&lt;=50,"41-50","51+")))</f>
        <v>41-50</v>
      </c>
      <c r="G2234" s="19">
        <v>40204.83</v>
      </c>
      <c r="H2234" s="4" t="s">
        <v>16</v>
      </c>
      <c r="I2234" s="4" t="s">
        <v>12</v>
      </c>
      <c r="J2234" s="4" t="s">
        <v>23</v>
      </c>
      <c r="K2234" s="4"/>
      <c r="L2234" s="4" t="str">
        <f>VLOOKUP(A2234,'Customer Names'!$A$2:$B$2336,2,FALSE)</f>
        <v>Burns</v>
      </c>
      <c r="M2234" s="4">
        <f>DATEDIF(E2234,$K$2,"y")</f>
        <v>45</v>
      </c>
      <c r="N2234" s="4">
        <f>VLOOKUP(A2234,'Medical Examinations'!$A$2:$B$2336,2,FALSE)</f>
        <v>49.48</v>
      </c>
      <c r="O2234" s="4">
        <f>VLOOKUP(A2234,'Medical Examinations'!$A$1:$J$2336,3,FALSE)</f>
        <v>4.96</v>
      </c>
      <c r="P2234" s="4" t="str">
        <f>VLOOKUP(A2234,'Medical Examinations'!$A$1:$J$2336,4,FALSE)</f>
        <v>No</v>
      </c>
      <c r="Q2234" s="4" t="str">
        <f>VLOOKUP(A2234,'Medical Examinations'!$A$1:$J$2336,5,FALSE)</f>
        <v>No</v>
      </c>
      <c r="R2234" s="4">
        <f>VLOOKUP(A2234,'Medical Examinations'!$A$1:$J$2336,7,FALSE)</f>
        <v>1</v>
      </c>
      <c r="S2234" s="4" t="str">
        <f>VLOOKUP(A2234,'Medical Examinations'!$A$1:$J$2336,6,FALSE)</f>
        <v>Yes</v>
      </c>
      <c r="T2234" s="4" t="str">
        <f>VLOOKUP(A2236,'Medical Examinations'!$A$1:$J$2336,8,FALSE)</f>
        <v>Yes</v>
      </c>
      <c r="U2234" s="4" t="str">
        <f>VLOOKUP(A2234,'Medical Examinations'!$A$1:$J$2336,9,FALSE)</f>
        <v>Obesity</v>
      </c>
      <c r="V2234" s="4" t="str">
        <f>VLOOKUP(A2234,'Medical Examinations'!$A$1:$J$2336,10,FALSE)</f>
        <v>Normal</v>
      </c>
      <c r="W2234" s="4"/>
      <c r="X2234" s="4"/>
    </row>
    <row r="2235" spans="1:24" ht="15.75" thickBot="1" x14ac:dyDescent="0.3">
      <c r="A2235" s="4" t="s">
        <v>2271</v>
      </c>
      <c r="B2235" s="5">
        <v>1981</v>
      </c>
      <c r="C2235" s="4" t="s">
        <v>10</v>
      </c>
      <c r="D2235" s="5">
        <v>28</v>
      </c>
      <c r="E2235" s="5" t="str">
        <f>CONCATENATE(D2235," ",C2235," ",B2235)</f>
        <v>28 Jul 1981</v>
      </c>
      <c r="F2235" s="4" t="str">
        <f>IF(M2235&lt;=30,"20-30",IF(M2235&lt;=40,"31-40",IF(M2235&lt;=50,"41-50","51+")))</f>
        <v>41-50</v>
      </c>
      <c r="G2235" s="19">
        <v>40208.559999999998</v>
      </c>
      <c r="H2235" s="4" t="s">
        <v>16</v>
      </c>
      <c r="I2235" s="4" t="s">
        <v>11</v>
      </c>
      <c r="J2235" s="4" t="s">
        <v>42</v>
      </c>
      <c r="K2235" s="4"/>
      <c r="L2235" s="4" t="str">
        <f>VLOOKUP(A2235,'Customer Names'!$A$2:$B$2336,2,FALSE)</f>
        <v>Aviv</v>
      </c>
      <c r="M2235" s="4">
        <f>DATEDIF(E2235,$K$2,"y")</f>
        <v>43</v>
      </c>
      <c r="N2235" s="4">
        <f>VLOOKUP(A2235,'Medical Examinations'!$A$2:$B$2336,2,FALSE)</f>
        <v>53.81</v>
      </c>
      <c r="O2235" s="4">
        <f>VLOOKUP(A2235,'Medical Examinations'!$A$1:$J$2336,3,FALSE)</f>
        <v>8.77</v>
      </c>
      <c r="P2235" s="4" t="str">
        <f>VLOOKUP(A2235,'Medical Examinations'!$A$1:$J$2336,4,FALSE)</f>
        <v>Yes</v>
      </c>
      <c r="Q2235" s="4" t="str">
        <f>VLOOKUP(A2235,'Medical Examinations'!$A$1:$J$2336,5,FALSE)</f>
        <v>No</v>
      </c>
      <c r="R2235" s="4">
        <f>VLOOKUP(A2235,'Medical Examinations'!$A$1:$J$2336,7,FALSE)</f>
        <v>0</v>
      </c>
      <c r="S2235" s="4" t="str">
        <f>VLOOKUP(A2235,'Medical Examinations'!$A$1:$J$2336,6,FALSE)</f>
        <v>No</v>
      </c>
      <c r="T2235" s="4" t="str">
        <f>VLOOKUP(A2237,'Medical Examinations'!$A$1:$J$2336,8,FALSE)</f>
        <v>Yes</v>
      </c>
      <c r="U2235" s="4" t="str">
        <f>VLOOKUP(A2235,'Medical Examinations'!$A$1:$J$2336,9,FALSE)</f>
        <v>Obesity</v>
      </c>
      <c r="V2235" s="4" t="str">
        <f>VLOOKUP(A2235,'Medical Examinations'!$A$1:$J$2336,10,FALSE)</f>
        <v>Diabetes</v>
      </c>
      <c r="W2235" s="4"/>
      <c r="X2235" s="4"/>
    </row>
    <row r="2236" spans="1:24" ht="15.75" thickBot="1" x14ac:dyDescent="0.3">
      <c r="A2236" s="4" t="s">
        <v>2272</v>
      </c>
      <c r="B2236" s="5">
        <v>1981</v>
      </c>
      <c r="C2236" s="4" t="s">
        <v>36</v>
      </c>
      <c r="D2236" s="5">
        <v>4</v>
      </c>
      <c r="E2236" s="5" t="str">
        <f>CONCATENATE(D2236," ",C2236," ",B2236)</f>
        <v>4 Oct 1981</v>
      </c>
      <c r="F2236" s="4" t="str">
        <f>IF(M2236&lt;=30,"20-30",IF(M2236&lt;=40,"31-40",IF(M2236&lt;=50,"41-50","51+")))</f>
        <v>41-50</v>
      </c>
      <c r="G2236" s="19">
        <v>40273.65</v>
      </c>
      <c r="H2236" s="4" t="s">
        <v>16</v>
      </c>
      <c r="I2236" s="4" t="s">
        <v>12</v>
      </c>
      <c r="J2236" s="4" t="s">
        <v>13</v>
      </c>
      <c r="K2236" s="4"/>
      <c r="L2236" s="4" t="str">
        <f>VLOOKUP(A2236,'Customer Names'!$A$2:$B$2336,2,FALSE)</f>
        <v>Benestad</v>
      </c>
      <c r="M2236" s="4">
        <f>DATEDIF(E2236,$K$2,"y")</f>
        <v>43</v>
      </c>
      <c r="N2236" s="4">
        <f>VLOOKUP(A2236,'Medical Examinations'!$A$2:$B$2336,2,FALSE)</f>
        <v>35.75</v>
      </c>
      <c r="O2236" s="4">
        <f>VLOOKUP(A2236,'Medical Examinations'!$A$1:$J$2336,3,FALSE)</f>
        <v>8</v>
      </c>
      <c r="P2236" s="4" t="str">
        <f>VLOOKUP(A2236,'Medical Examinations'!$A$1:$J$2336,4,FALSE)</f>
        <v>Yes</v>
      </c>
      <c r="Q2236" s="4" t="str">
        <f>VLOOKUP(A2236,'Medical Examinations'!$A$1:$J$2336,5,FALSE)</f>
        <v>No</v>
      </c>
      <c r="R2236" s="4">
        <f>VLOOKUP(A2236,'Medical Examinations'!$A$1:$J$2336,7,FALSE)</f>
        <v>0</v>
      </c>
      <c r="S2236" s="4" t="str">
        <f>VLOOKUP(A2236,'Medical Examinations'!$A$1:$J$2336,6,FALSE)</f>
        <v>No</v>
      </c>
      <c r="T2236" s="4" t="str">
        <f>VLOOKUP(A2238,'Medical Examinations'!$A$1:$J$2336,8,FALSE)</f>
        <v>Yes</v>
      </c>
      <c r="U2236" s="4" t="str">
        <f>VLOOKUP(A2236,'Medical Examinations'!$A$1:$J$2336,9,FALSE)</f>
        <v>Obesity</v>
      </c>
      <c r="V2236" s="4" t="str">
        <f>VLOOKUP(A2236,'Medical Examinations'!$A$1:$J$2336,10,FALSE)</f>
        <v>Diabetes</v>
      </c>
      <c r="W2236" s="4"/>
      <c r="X2236" s="4"/>
    </row>
    <row r="2237" spans="1:24" ht="15.75" thickBot="1" x14ac:dyDescent="0.3">
      <c r="A2237" s="4" t="s">
        <v>2273</v>
      </c>
      <c r="B2237" s="5">
        <v>1977</v>
      </c>
      <c r="C2237" s="4" t="s">
        <v>18</v>
      </c>
      <c r="D2237" s="5">
        <v>27</v>
      </c>
      <c r="E2237" s="5" t="str">
        <f>CONCATENATE(D2237," ",C2237," ",B2237)</f>
        <v>27 Jun 1977</v>
      </c>
      <c r="F2237" s="4" t="str">
        <f>IF(M2237&lt;=30,"20-30",IF(M2237&lt;=40,"31-40",IF(M2237&lt;=50,"41-50","51+")))</f>
        <v>41-50</v>
      </c>
      <c r="G2237" s="19">
        <v>40284.379999999997</v>
      </c>
      <c r="H2237" s="4" t="s">
        <v>16</v>
      </c>
      <c r="I2237" s="4" t="s">
        <v>12</v>
      </c>
      <c r="J2237" s="4" t="s">
        <v>23</v>
      </c>
      <c r="K2237" s="4"/>
      <c r="L2237" s="4" t="str">
        <f>VLOOKUP(A2237,'Customer Names'!$A$2:$B$2336,2,FALSE)</f>
        <v>Gollins</v>
      </c>
      <c r="M2237" s="4">
        <f>DATEDIF(E2237,$K$2,"y")</f>
        <v>47</v>
      </c>
      <c r="N2237" s="4">
        <f>VLOOKUP(A2237,'Medical Examinations'!$A$2:$B$2336,2,FALSE)</f>
        <v>48.2</v>
      </c>
      <c r="O2237" s="4">
        <f>VLOOKUP(A2237,'Medical Examinations'!$A$1:$J$2336,3,FALSE)</f>
        <v>4.84</v>
      </c>
      <c r="P2237" s="4" t="str">
        <f>VLOOKUP(A2237,'Medical Examinations'!$A$1:$J$2336,4,FALSE)</f>
        <v>No</v>
      </c>
      <c r="Q2237" s="4" t="str">
        <f>VLOOKUP(A2237,'Medical Examinations'!$A$1:$J$2336,5,FALSE)</f>
        <v>No</v>
      </c>
      <c r="R2237" s="4">
        <f>VLOOKUP(A2237,'Medical Examinations'!$A$1:$J$2336,7,FALSE)</f>
        <v>0</v>
      </c>
      <c r="S2237" s="4" t="str">
        <f>VLOOKUP(A2237,'Medical Examinations'!$A$1:$J$2336,6,FALSE)</f>
        <v>No</v>
      </c>
      <c r="T2237" s="4" t="str">
        <f>VLOOKUP(A2239,'Medical Examinations'!$A$1:$J$2336,8,FALSE)</f>
        <v>Yes</v>
      </c>
      <c r="U2237" s="4" t="str">
        <f>VLOOKUP(A2237,'Medical Examinations'!$A$1:$J$2336,9,FALSE)</f>
        <v>Obesity</v>
      </c>
      <c r="V2237" s="4" t="str">
        <f>VLOOKUP(A2237,'Medical Examinations'!$A$1:$J$2336,10,FALSE)</f>
        <v>Normal</v>
      </c>
      <c r="W2237" s="4"/>
      <c r="X2237" s="4"/>
    </row>
    <row r="2238" spans="1:24" ht="15.75" thickBot="1" x14ac:dyDescent="0.3">
      <c r="A2238" s="4" t="s">
        <v>2274</v>
      </c>
      <c r="B2238" s="5">
        <v>1962</v>
      </c>
      <c r="C2238" s="4" t="s">
        <v>20</v>
      </c>
      <c r="D2238" s="5">
        <v>4</v>
      </c>
      <c r="E2238" s="5" t="str">
        <f>CONCATENATE(D2238," ",C2238," ",B2238)</f>
        <v>4 Sep 1962</v>
      </c>
      <c r="F2238" s="4" t="str">
        <f>IF(M2238&lt;=30,"20-30",IF(M2238&lt;=40,"31-40",IF(M2238&lt;=50,"41-50","51+")))</f>
        <v>51+</v>
      </c>
      <c r="G2238" s="19">
        <v>40309.93</v>
      </c>
      <c r="H2238" s="4" t="s">
        <v>16</v>
      </c>
      <c r="I2238" s="4" t="s">
        <v>12</v>
      </c>
      <c r="J2238" s="4" t="s">
        <v>42</v>
      </c>
      <c r="K2238" s="4"/>
      <c r="L2238" s="4" t="str">
        <f>VLOOKUP(A2238,'Customer Names'!$A$2:$B$2336,2,FALSE)</f>
        <v>Gage</v>
      </c>
      <c r="M2238" s="4">
        <f>DATEDIF(E2238,$K$2,"y")</f>
        <v>62</v>
      </c>
      <c r="N2238" s="4">
        <f>VLOOKUP(A2238,'Medical Examinations'!$A$2:$B$2336,2,FALSE)</f>
        <v>41.51</v>
      </c>
      <c r="O2238" s="4">
        <f>VLOOKUP(A2238,'Medical Examinations'!$A$1:$J$2336,3,FALSE)</f>
        <v>6.92</v>
      </c>
      <c r="P2238" s="4" t="str">
        <f>VLOOKUP(A2238,'Medical Examinations'!$A$1:$J$2336,4,FALSE)</f>
        <v>No</v>
      </c>
      <c r="Q2238" s="4" t="str">
        <f>VLOOKUP(A2238,'Medical Examinations'!$A$1:$J$2336,5,FALSE)</f>
        <v>No</v>
      </c>
      <c r="R2238" s="4">
        <f>VLOOKUP(A2238,'Medical Examinations'!$A$1:$J$2336,7,FALSE)</f>
        <v>0</v>
      </c>
      <c r="S2238" s="4" t="str">
        <f>VLOOKUP(A2238,'Medical Examinations'!$A$1:$J$2336,6,FALSE)</f>
        <v>No</v>
      </c>
      <c r="T2238" s="4" t="str">
        <f>VLOOKUP(A2240,'Medical Examinations'!$A$1:$J$2336,8,FALSE)</f>
        <v>Yes</v>
      </c>
      <c r="U2238" s="4" t="str">
        <f>VLOOKUP(A2238,'Medical Examinations'!$A$1:$J$2336,9,FALSE)</f>
        <v>Obesity</v>
      </c>
      <c r="V2238" s="4" t="str">
        <f>VLOOKUP(A2238,'Medical Examinations'!$A$1:$J$2336,10,FALSE)</f>
        <v>Diabetes</v>
      </c>
      <c r="W2238" s="4"/>
      <c r="X2238" s="4"/>
    </row>
    <row r="2239" spans="1:24" ht="15.75" thickBot="1" x14ac:dyDescent="0.3">
      <c r="A2239" s="4" t="s">
        <v>2275</v>
      </c>
      <c r="B2239" s="5">
        <v>1966</v>
      </c>
      <c r="C2239" s="4" t="s">
        <v>34</v>
      </c>
      <c r="D2239" s="5">
        <v>12</v>
      </c>
      <c r="E2239" s="5" t="str">
        <f>CONCATENATE(D2239," ",C2239," ",B2239)</f>
        <v>12 Aug 1966</v>
      </c>
      <c r="F2239" s="4" t="str">
        <f>IF(M2239&lt;=30,"20-30",IF(M2239&lt;=40,"31-40",IF(M2239&lt;=50,"41-50","51+")))</f>
        <v>51+</v>
      </c>
      <c r="G2239" s="19">
        <v>40373.74</v>
      </c>
      <c r="H2239" s="4" t="s">
        <v>16</v>
      </c>
      <c r="I2239" s="4" t="s">
        <v>12</v>
      </c>
      <c r="J2239" s="4" t="s">
        <v>42</v>
      </c>
      <c r="K2239" s="4"/>
      <c r="L2239" s="4" t="str">
        <f>VLOOKUP(A2239,'Customer Names'!$A$2:$B$2336,2,FALSE)</f>
        <v>Ramsey</v>
      </c>
      <c r="M2239" s="4">
        <f>DATEDIF(E2239,$K$2,"y")</f>
        <v>58</v>
      </c>
      <c r="N2239" s="4">
        <f>VLOOKUP(A2239,'Medical Examinations'!$A$2:$B$2336,2,FALSE)</f>
        <v>44.34</v>
      </c>
      <c r="O2239" s="4">
        <f>VLOOKUP(A2239,'Medical Examinations'!$A$1:$J$2336,3,FALSE)</f>
        <v>4.0199999999999996</v>
      </c>
      <c r="P2239" s="4" t="str">
        <f>VLOOKUP(A2239,'Medical Examinations'!$A$1:$J$2336,4,FALSE)</f>
        <v>Yes</v>
      </c>
      <c r="Q2239" s="4" t="str">
        <f>VLOOKUP(A2239,'Medical Examinations'!$A$1:$J$2336,5,FALSE)</f>
        <v>No</v>
      </c>
      <c r="R2239" s="4">
        <f>VLOOKUP(A2239,'Medical Examinations'!$A$1:$J$2336,7,FALSE)</f>
        <v>2</v>
      </c>
      <c r="S2239" s="4" t="str">
        <f>VLOOKUP(A2239,'Medical Examinations'!$A$1:$J$2336,6,FALSE)</f>
        <v>No</v>
      </c>
      <c r="T2239" s="4" t="str">
        <f>VLOOKUP(A2241,'Medical Examinations'!$A$1:$J$2336,8,FALSE)</f>
        <v>Yes</v>
      </c>
      <c r="U2239" s="4" t="str">
        <f>VLOOKUP(A2239,'Medical Examinations'!$A$1:$J$2336,9,FALSE)</f>
        <v>Obesity</v>
      </c>
      <c r="V2239" s="4" t="str">
        <f>VLOOKUP(A2239,'Medical Examinations'!$A$1:$J$2336,10,FALSE)</f>
        <v>Normal</v>
      </c>
      <c r="W2239" s="4"/>
      <c r="X2239" s="4"/>
    </row>
    <row r="2240" spans="1:24" ht="15.75" thickBot="1" x14ac:dyDescent="0.3">
      <c r="A2240" s="4" t="s">
        <v>2276</v>
      </c>
      <c r="B2240" s="5">
        <v>1985</v>
      </c>
      <c r="C2240" s="4" t="s">
        <v>15</v>
      </c>
      <c r="D2240" s="5">
        <v>3</v>
      </c>
      <c r="E2240" s="5" t="str">
        <f>CONCATENATE(D2240," ",C2240," ",B2240)</f>
        <v>3 Nov 1985</v>
      </c>
      <c r="F2240" s="4" t="str">
        <f>IF(M2240&lt;=30,"20-30",IF(M2240&lt;=40,"31-40",IF(M2240&lt;=50,"41-50","51+")))</f>
        <v>31-40</v>
      </c>
      <c r="G2240" s="19">
        <v>40419.019999999997</v>
      </c>
      <c r="H2240" s="4" t="s">
        <v>16</v>
      </c>
      <c r="I2240" s="4" t="s">
        <v>11</v>
      </c>
      <c r="J2240" s="4" t="s">
        <v>13</v>
      </c>
      <c r="K2240" s="4"/>
      <c r="L2240" s="4" t="str">
        <f>VLOOKUP(A2240,'Customer Names'!$A$2:$B$2336,2,FALSE)</f>
        <v>Van Hout</v>
      </c>
      <c r="M2240" s="4">
        <f>DATEDIF(E2240,$K$2,"y")</f>
        <v>39</v>
      </c>
      <c r="N2240" s="4">
        <f>VLOOKUP(A2240,'Medical Examinations'!$A$2:$B$2336,2,FALSE)</f>
        <v>38.39</v>
      </c>
      <c r="O2240" s="4">
        <f>VLOOKUP(A2240,'Medical Examinations'!$A$1:$J$2336,3,FALSE)</f>
        <v>4.1100000000000003</v>
      </c>
      <c r="P2240" s="4" t="str">
        <f>VLOOKUP(A2240,'Medical Examinations'!$A$1:$J$2336,4,FALSE)</f>
        <v>Yes</v>
      </c>
      <c r="Q2240" s="4" t="str">
        <f>VLOOKUP(A2240,'Medical Examinations'!$A$1:$J$2336,5,FALSE)</f>
        <v>No</v>
      </c>
      <c r="R2240" s="4">
        <f>VLOOKUP(A2240,'Medical Examinations'!$A$1:$J$2336,7,FALSE)</f>
        <v>0</v>
      </c>
      <c r="S2240" s="4" t="str">
        <f>VLOOKUP(A2240,'Medical Examinations'!$A$1:$J$2336,6,FALSE)</f>
        <v>No</v>
      </c>
      <c r="T2240" s="4" t="str">
        <f>VLOOKUP(A2242,'Medical Examinations'!$A$1:$J$2336,8,FALSE)</f>
        <v>Yes</v>
      </c>
      <c r="U2240" s="4" t="str">
        <f>VLOOKUP(A2240,'Medical Examinations'!$A$1:$J$2336,9,FALSE)</f>
        <v>Obesity</v>
      </c>
      <c r="V2240" s="4" t="str">
        <f>VLOOKUP(A2240,'Medical Examinations'!$A$1:$J$2336,10,FALSE)</f>
        <v>Normal</v>
      </c>
      <c r="W2240" s="4"/>
      <c r="X2240" s="4"/>
    </row>
    <row r="2241" spans="1:24" ht="15.75" thickBot="1" x14ac:dyDescent="0.3">
      <c r="A2241" s="4" t="s">
        <v>2277</v>
      </c>
      <c r="B2241" s="5">
        <v>1975</v>
      </c>
      <c r="C2241" s="4" t="s">
        <v>10</v>
      </c>
      <c r="D2241" s="5">
        <v>10</v>
      </c>
      <c r="E2241" s="5" t="str">
        <f>CONCATENATE(D2241," ",C2241," ",B2241)</f>
        <v>10 Jul 1975</v>
      </c>
      <c r="F2241" s="4" t="str">
        <f>IF(M2241&lt;=30,"20-30",IF(M2241&lt;=40,"31-40",IF(M2241&lt;=50,"41-50","51+")))</f>
        <v>41-50</v>
      </c>
      <c r="G2241" s="19">
        <v>40590.550000000003</v>
      </c>
      <c r="H2241" s="4" t="s">
        <v>16</v>
      </c>
      <c r="I2241" s="4" t="s">
        <v>12</v>
      </c>
      <c r="J2241" s="4" t="s">
        <v>23</v>
      </c>
      <c r="K2241" s="4"/>
      <c r="L2241" s="4" t="str">
        <f>VLOOKUP(A2241,'Customer Names'!$A$2:$B$2336,2,FALSE)</f>
        <v>Boland</v>
      </c>
      <c r="M2241" s="4">
        <f>DATEDIF(E2241,$K$2,"y")</f>
        <v>49</v>
      </c>
      <c r="N2241" s="4">
        <f>VLOOKUP(A2241,'Medical Examinations'!$A$2:$B$2336,2,FALSE)</f>
        <v>48.99</v>
      </c>
      <c r="O2241" s="4">
        <f>VLOOKUP(A2241,'Medical Examinations'!$A$1:$J$2336,3,FALSE)</f>
        <v>9.7799999999999994</v>
      </c>
      <c r="P2241" s="4" t="str">
        <f>VLOOKUP(A2241,'Medical Examinations'!$A$1:$J$2336,4,FALSE)</f>
        <v>Yes</v>
      </c>
      <c r="Q2241" s="4" t="str">
        <f>VLOOKUP(A2241,'Medical Examinations'!$A$1:$J$2336,5,FALSE)</f>
        <v>No</v>
      </c>
      <c r="R2241" s="4">
        <f>VLOOKUP(A2241,'Medical Examinations'!$A$1:$J$2336,7,FALSE)</f>
        <v>1</v>
      </c>
      <c r="S2241" s="4" t="str">
        <f>VLOOKUP(A2241,'Medical Examinations'!$A$1:$J$2336,6,FALSE)</f>
        <v>No</v>
      </c>
      <c r="T2241" s="4" t="str">
        <f>VLOOKUP(A2243,'Medical Examinations'!$A$1:$J$2336,8,FALSE)</f>
        <v>Yes</v>
      </c>
      <c r="U2241" s="4" t="str">
        <f>VLOOKUP(A2241,'Medical Examinations'!$A$1:$J$2336,9,FALSE)</f>
        <v>Obesity</v>
      </c>
      <c r="V2241" s="4" t="str">
        <f>VLOOKUP(A2241,'Medical Examinations'!$A$1:$J$2336,10,FALSE)</f>
        <v>Diabetes</v>
      </c>
      <c r="W2241" s="4"/>
      <c r="X2241" s="4"/>
    </row>
    <row r="2242" spans="1:24" ht="15.75" thickBot="1" x14ac:dyDescent="0.3">
      <c r="A2242" s="4" t="s">
        <v>2278</v>
      </c>
      <c r="B2242" s="5">
        <v>1970</v>
      </c>
      <c r="C2242" s="4" t="s">
        <v>20</v>
      </c>
      <c r="D2242" s="5">
        <v>25</v>
      </c>
      <c r="E2242" s="5" t="str">
        <f>CONCATENATE(D2242," ",C2242," ",B2242)</f>
        <v>25 Sep 1970</v>
      </c>
      <c r="F2242" s="4" t="str">
        <f>IF(M2242&lt;=30,"20-30",IF(M2242&lt;=40,"31-40",IF(M2242&lt;=50,"41-50","51+")))</f>
        <v>51+</v>
      </c>
      <c r="G2242" s="19">
        <v>40692.910000000003</v>
      </c>
      <c r="H2242" s="4" t="s">
        <v>16</v>
      </c>
      <c r="I2242" s="4" t="s">
        <v>16</v>
      </c>
      <c r="J2242" s="4" t="s">
        <v>42</v>
      </c>
      <c r="K2242" s="4"/>
      <c r="L2242" s="4" t="str">
        <f>VLOOKUP(A2242,'Customer Names'!$A$2:$B$2336,2,FALSE)</f>
        <v>Kratz</v>
      </c>
      <c r="M2242" s="4">
        <f>DATEDIF(E2242,$K$2,"y")</f>
        <v>54</v>
      </c>
      <c r="N2242" s="4">
        <f>VLOOKUP(A2242,'Medical Examinations'!$A$2:$B$2336,2,FALSE)</f>
        <v>48.31</v>
      </c>
      <c r="O2242" s="4">
        <f>VLOOKUP(A2242,'Medical Examinations'!$A$1:$J$2336,3,FALSE)</f>
        <v>9.58</v>
      </c>
      <c r="P2242" s="4" t="str">
        <f>VLOOKUP(A2242,'Medical Examinations'!$A$1:$J$2336,4,FALSE)</f>
        <v>Yes</v>
      </c>
      <c r="Q2242" s="4" t="str">
        <f>VLOOKUP(A2242,'Medical Examinations'!$A$1:$J$2336,5,FALSE)</f>
        <v>No</v>
      </c>
      <c r="R2242" s="4">
        <f>VLOOKUP(A2242,'Medical Examinations'!$A$1:$J$2336,7,FALSE)</f>
        <v>2</v>
      </c>
      <c r="S2242" s="4" t="str">
        <f>VLOOKUP(A2242,'Medical Examinations'!$A$1:$J$2336,6,FALSE)</f>
        <v>No</v>
      </c>
      <c r="T2242" s="4" t="str">
        <f>VLOOKUP(A2244,'Medical Examinations'!$A$1:$J$2336,8,FALSE)</f>
        <v>Yes</v>
      </c>
      <c r="U2242" s="4" t="str">
        <f>VLOOKUP(A2242,'Medical Examinations'!$A$1:$J$2336,9,FALSE)</f>
        <v>Obesity</v>
      </c>
      <c r="V2242" s="4" t="str">
        <f>VLOOKUP(A2242,'Medical Examinations'!$A$1:$J$2336,10,FALSE)</f>
        <v>Diabetes</v>
      </c>
      <c r="W2242" s="4"/>
      <c r="X2242" s="4"/>
    </row>
    <row r="2243" spans="1:24" ht="15.75" thickBot="1" x14ac:dyDescent="0.3">
      <c r="A2243" s="4" t="s">
        <v>2279</v>
      </c>
      <c r="B2243" s="5">
        <v>1976</v>
      </c>
      <c r="C2243" s="4" t="s">
        <v>30</v>
      </c>
      <c r="D2243" s="5">
        <v>26</v>
      </c>
      <c r="E2243" s="5" t="str">
        <f>CONCATENATE(D2243," ",C2243," ",B2243)</f>
        <v>26 Dec 1976</v>
      </c>
      <c r="F2243" s="4" t="str">
        <f>IF(M2243&lt;=30,"20-30",IF(M2243&lt;=40,"31-40",IF(M2243&lt;=50,"41-50","51+")))</f>
        <v>41-50</v>
      </c>
      <c r="G2243" s="19">
        <v>40720.550000000003</v>
      </c>
      <c r="H2243" s="4" t="s">
        <v>16</v>
      </c>
      <c r="I2243" s="4" t="s">
        <v>12</v>
      </c>
      <c r="J2243" s="4" t="s">
        <v>23</v>
      </c>
      <c r="K2243" s="4"/>
      <c r="L2243" s="4" t="str">
        <f>VLOOKUP(A2243,'Customer Names'!$A$2:$B$2336,2,FALSE)</f>
        <v>Saunders</v>
      </c>
      <c r="M2243" s="4">
        <f>DATEDIF(E2243,$K$2,"y")</f>
        <v>48</v>
      </c>
      <c r="N2243" s="4">
        <f>VLOOKUP(A2243,'Medical Examinations'!$A$2:$B$2336,2,FALSE)</f>
        <v>30.495000000000001</v>
      </c>
      <c r="O2243" s="4">
        <f>VLOOKUP(A2243,'Medical Examinations'!$A$1:$J$2336,3,FALSE)</f>
        <v>4.57</v>
      </c>
      <c r="P2243" s="4" t="str">
        <f>VLOOKUP(A2243,'Medical Examinations'!$A$1:$J$2336,4,FALSE)</f>
        <v>Yes</v>
      </c>
      <c r="Q2243" s="4" t="str">
        <f>VLOOKUP(A2243,'Medical Examinations'!$A$1:$J$2336,5,FALSE)</f>
        <v>No</v>
      </c>
      <c r="R2243" s="4">
        <f>VLOOKUP(A2243,'Medical Examinations'!$A$1:$J$2336,7,FALSE)</f>
        <v>0</v>
      </c>
      <c r="S2243" s="4" t="str">
        <f>VLOOKUP(A2243,'Medical Examinations'!$A$1:$J$2336,6,FALSE)</f>
        <v>No</v>
      </c>
      <c r="T2243" s="4" t="str">
        <f>VLOOKUP(A2245,'Medical Examinations'!$A$1:$J$2336,8,FALSE)</f>
        <v>Yes</v>
      </c>
      <c r="U2243" s="4" t="str">
        <f>VLOOKUP(A2243,'Medical Examinations'!$A$1:$J$2336,9,FALSE)</f>
        <v>Obesity</v>
      </c>
      <c r="V2243" s="4" t="str">
        <f>VLOOKUP(A2243,'Medical Examinations'!$A$1:$J$2336,10,FALSE)</f>
        <v>Normal</v>
      </c>
      <c r="W2243" s="4"/>
      <c r="X2243" s="4"/>
    </row>
    <row r="2244" spans="1:24" ht="15.75" thickBot="1" x14ac:dyDescent="0.3">
      <c r="A2244" s="4" t="s">
        <v>2280</v>
      </c>
      <c r="B2244" s="5">
        <v>1972</v>
      </c>
      <c r="C2244" s="4" t="s">
        <v>18</v>
      </c>
      <c r="D2244" s="5">
        <v>10</v>
      </c>
      <c r="E2244" s="5" t="str">
        <f>CONCATENATE(D2244," ",C2244," ",B2244)</f>
        <v>10 Jun 1972</v>
      </c>
      <c r="F2244" s="4" t="str">
        <f>IF(M2244&lt;=30,"20-30",IF(M2244&lt;=40,"31-40",IF(M2244&lt;=50,"41-50","51+")))</f>
        <v>51+</v>
      </c>
      <c r="G2244" s="19">
        <v>40817.85</v>
      </c>
      <c r="H2244" s="4" t="s">
        <v>16</v>
      </c>
      <c r="I2244" s="4" t="s">
        <v>12</v>
      </c>
      <c r="J2244" s="4" t="s">
        <v>42</v>
      </c>
      <c r="K2244" s="4"/>
      <c r="L2244" s="4" t="str">
        <f>VLOOKUP(A2244,'Customer Names'!$A$2:$B$2336,2,FALSE)</f>
        <v>Farina</v>
      </c>
      <c r="M2244" s="4">
        <f>DATEDIF(E2244,$K$2,"y")</f>
        <v>52</v>
      </c>
      <c r="N2244" s="4">
        <f>VLOOKUP(A2244,'Medical Examinations'!$A$2:$B$2336,2,FALSE)</f>
        <v>50.58</v>
      </c>
      <c r="O2244" s="4">
        <f>VLOOKUP(A2244,'Medical Examinations'!$A$1:$J$2336,3,FALSE)</f>
        <v>5.12</v>
      </c>
      <c r="P2244" s="4" t="str">
        <f>VLOOKUP(A2244,'Medical Examinations'!$A$1:$J$2336,4,FALSE)</f>
        <v>No</v>
      </c>
      <c r="Q2244" s="4" t="str">
        <f>VLOOKUP(A2244,'Medical Examinations'!$A$1:$J$2336,5,FALSE)</f>
        <v>No</v>
      </c>
      <c r="R2244" s="4">
        <f>VLOOKUP(A2244,'Medical Examinations'!$A$1:$J$2336,7,FALSE)</f>
        <v>2</v>
      </c>
      <c r="S2244" s="4" t="str">
        <f>VLOOKUP(A2244,'Medical Examinations'!$A$1:$J$2336,6,FALSE)</f>
        <v>No</v>
      </c>
      <c r="T2244" s="4" t="str">
        <f>VLOOKUP(A2246,'Medical Examinations'!$A$1:$J$2336,8,FALSE)</f>
        <v>Yes</v>
      </c>
      <c r="U2244" s="4" t="str">
        <f>VLOOKUP(A2244,'Medical Examinations'!$A$1:$J$2336,9,FALSE)</f>
        <v>Obesity</v>
      </c>
      <c r="V2244" s="4" t="str">
        <f>VLOOKUP(A2244,'Medical Examinations'!$A$1:$J$2336,10,FALSE)</f>
        <v>Normal</v>
      </c>
      <c r="W2244" s="4"/>
      <c r="X2244" s="4"/>
    </row>
    <row r="2245" spans="1:24" ht="15.75" thickBot="1" x14ac:dyDescent="0.3">
      <c r="A2245" s="4" t="s">
        <v>2281</v>
      </c>
      <c r="B2245" s="5">
        <v>1999</v>
      </c>
      <c r="C2245" s="4" t="s">
        <v>10</v>
      </c>
      <c r="D2245" s="5">
        <v>2</v>
      </c>
      <c r="E2245" s="5" t="str">
        <f>CONCATENATE(D2245," ",C2245," ",B2245)</f>
        <v>2 Jul 1999</v>
      </c>
      <c r="F2245" s="4" t="str">
        <f>IF(M2245&lt;=30,"20-30",IF(M2245&lt;=40,"31-40",IF(M2245&lt;=50,"41-50","51+")))</f>
        <v>20-30</v>
      </c>
      <c r="G2245" s="19">
        <v>40904.199999999997</v>
      </c>
      <c r="H2245" s="4" t="s">
        <v>16</v>
      </c>
      <c r="I2245" s="4" t="s">
        <v>16</v>
      </c>
      <c r="J2245" s="4" t="s">
        <v>247</v>
      </c>
      <c r="K2245" s="4"/>
      <c r="L2245" s="4" t="str">
        <f>VLOOKUP(A2245,'Customer Names'!$A$2:$B$2336,2,FALSE)</f>
        <v>Derian</v>
      </c>
      <c r="M2245" s="4">
        <f>DATEDIF(E2245,$K$2,"y")</f>
        <v>25</v>
      </c>
      <c r="N2245" s="4">
        <f>VLOOKUP(A2245,'Medical Examinations'!$A$2:$B$2336,2,FALSE)</f>
        <v>42.75</v>
      </c>
      <c r="O2245" s="4">
        <f>VLOOKUP(A2245,'Medical Examinations'!$A$1:$J$2336,3,FALSE)</f>
        <v>4.22</v>
      </c>
      <c r="P2245" s="4" t="str">
        <f>VLOOKUP(A2245,'Medical Examinations'!$A$1:$J$2336,4,FALSE)</f>
        <v>No</v>
      </c>
      <c r="Q2245" s="4" t="str">
        <f>VLOOKUP(A2245,'Medical Examinations'!$A$1:$J$2336,5,FALSE)</f>
        <v>No</v>
      </c>
      <c r="R2245" s="4">
        <f>VLOOKUP(A2245,'Medical Examinations'!$A$1:$J$2336,7,FALSE)</f>
        <v>0</v>
      </c>
      <c r="S2245" s="4" t="str">
        <f>VLOOKUP(A2245,'Medical Examinations'!$A$1:$J$2336,6,FALSE)</f>
        <v>No</v>
      </c>
      <c r="T2245" s="4" t="str">
        <f>VLOOKUP(A2247,'Medical Examinations'!$A$1:$J$2336,8,FALSE)</f>
        <v>Yes</v>
      </c>
      <c r="U2245" s="4" t="str">
        <f>VLOOKUP(A2245,'Medical Examinations'!$A$1:$J$2336,9,FALSE)</f>
        <v>Obesity</v>
      </c>
      <c r="V2245" s="4" t="str">
        <f>VLOOKUP(A2245,'Medical Examinations'!$A$1:$J$2336,10,FALSE)</f>
        <v>Normal</v>
      </c>
      <c r="W2245" s="4"/>
      <c r="X2245" s="4"/>
    </row>
    <row r="2246" spans="1:24" ht="15.75" thickBot="1" x14ac:dyDescent="0.3">
      <c r="A2246" s="4" t="s">
        <v>2282</v>
      </c>
      <c r="B2246" s="5">
        <v>1992</v>
      </c>
      <c r="C2246" s="4" t="s">
        <v>34</v>
      </c>
      <c r="D2246" s="5">
        <v>4</v>
      </c>
      <c r="E2246" s="5" t="str">
        <f>CONCATENATE(D2246," ",C2246," ",B2246)</f>
        <v>4 Aug 1992</v>
      </c>
      <c r="F2246" s="4" t="str">
        <f>IF(M2246&lt;=30,"20-30",IF(M2246&lt;=40,"31-40",IF(M2246&lt;=50,"41-50","51+")))</f>
        <v>31-40</v>
      </c>
      <c r="G2246" s="19">
        <v>40932.43</v>
      </c>
      <c r="H2246" s="4" t="s">
        <v>16</v>
      </c>
      <c r="I2246" s="4" t="s">
        <v>11</v>
      </c>
      <c r="J2246" s="4" t="s">
        <v>13</v>
      </c>
      <c r="K2246" s="4"/>
      <c r="L2246" s="4" t="str">
        <f>VLOOKUP(A2246,'Customer Names'!$A$2:$B$2336,2,FALSE)</f>
        <v>Cutler</v>
      </c>
      <c r="M2246" s="4">
        <f>DATEDIF(E2246,$K$2,"y")</f>
        <v>32</v>
      </c>
      <c r="N2246" s="4">
        <f>VLOOKUP(A2246,'Medical Examinations'!$A$2:$B$2336,2,FALSE)</f>
        <v>39.049999999999997</v>
      </c>
      <c r="O2246" s="4">
        <f>VLOOKUP(A2246,'Medical Examinations'!$A$1:$J$2336,3,FALSE)</f>
        <v>6.06</v>
      </c>
      <c r="P2246" s="4" t="str">
        <f>VLOOKUP(A2246,'Medical Examinations'!$A$1:$J$2336,4,FALSE)</f>
        <v>No</v>
      </c>
      <c r="Q2246" s="4" t="str">
        <f>VLOOKUP(A2246,'Medical Examinations'!$A$1:$J$2336,5,FALSE)</f>
        <v>No</v>
      </c>
      <c r="R2246" s="4">
        <f>VLOOKUP(A2246,'Medical Examinations'!$A$1:$J$2336,7,FALSE)</f>
        <v>1</v>
      </c>
      <c r="S2246" s="4" t="str">
        <f>VLOOKUP(A2246,'Medical Examinations'!$A$1:$J$2336,6,FALSE)</f>
        <v>No</v>
      </c>
      <c r="T2246" s="4" t="str">
        <f>VLOOKUP(A2248,'Medical Examinations'!$A$1:$J$2336,8,FALSE)</f>
        <v>Yes</v>
      </c>
      <c r="U2246" s="4" t="str">
        <f>VLOOKUP(A2246,'Medical Examinations'!$A$1:$J$2336,9,FALSE)</f>
        <v>Obesity</v>
      </c>
      <c r="V2246" s="4" t="str">
        <f>VLOOKUP(A2246,'Medical Examinations'!$A$1:$J$2336,10,FALSE)</f>
        <v>Prediabetes</v>
      </c>
      <c r="W2246" s="4"/>
      <c r="X2246" s="4"/>
    </row>
    <row r="2247" spans="1:24" ht="15.75" thickBot="1" x14ac:dyDescent="0.3">
      <c r="A2247" s="4" t="s">
        <v>2283</v>
      </c>
      <c r="B2247" s="5">
        <v>1979</v>
      </c>
      <c r="C2247" s="4" t="s">
        <v>20</v>
      </c>
      <c r="D2247" s="5">
        <v>16</v>
      </c>
      <c r="E2247" s="5" t="str">
        <f>CONCATENATE(D2247," ",C2247," ",B2247)</f>
        <v>16 Sep 1979</v>
      </c>
      <c r="F2247" s="4" t="str">
        <f>IF(M2247&lt;=30,"20-30",IF(M2247&lt;=40,"31-40",IF(M2247&lt;=50,"41-50","51+")))</f>
        <v>41-50</v>
      </c>
      <c r="G2247" s="19">
        <v>40941.29</v>
      </c>
      <c r="H2247" s="4" t="s">
        <v>16</v>
      </c>
      <c r="I2247" s="4" t="s">
        <v>11</v>
      </c>
      <c r="J2247" s="4" t="s">
        <v>13</v>
      </c>
      <c r="K2247" s="4"/>
      <c r="L2247" s="4" t="str">
        <f>VLOOKUP(A2247,'Customer Names'!$A$2:$B$2336,2,FALSE)</f>
        <v>Mitchell</v>
      </c>
      <c r="M2247" s="4">
        <f>DATEDIF(E2247,$K$2,"y")</f>
        <v>45</v>
      </c>
      <c r="N2247" s="4">
        <f>VLOOKUP(A2247,'Medical Examinations'!$A$2:$B$2336,2,FALSE)</f>
        <v>32.56</v>
      </c>
      <c r="O2247" s="4">
        <f>VLOOKUP(A2247,'Medical Examinations'!$A$1:$J$2336,3,FALSE)</f>
        <v>5.41</v>
      </c>
      <c r="P2247" s="4" t="str">
        <f>VLOOKUP(A2247,'Medical Examinations'!$A$1:$J$2336,4,FALSE)</f>
        <v>No</v>
      </c>
      <c r="Q2247" s="4" t="str">
        <f>VLOOKUP(A2247,'Medical Examinations'!$A$1:$J$2336,5,FALSE)</f>
        <v>No</v>
      </c>
      <c r="R2247" s="4">
        <f>VLOOKUP(A2247,'Medical Examinations'!$A$1:$J$2336,7,FALSE)</f>
        <v>1</v>
      </c>
      <c r="S2247" s="4" t="str">
        <f>VLOOKUP(A2247,'Medical Examinations'!$A$1:$J$2336,6,FALSE)</f>
        <v>Yes</v>
      </c>
      <c r="T2247" s="4" t="str">
        <f>VLOOKUP(A2249,'Medical Examinations'!$A$1:$J$2336,8,FALSE)</f>
        <v>Yes</v>
      </c>
      <c r="U2247" s="4" t="str">
        <f>VLOOKUP(A2247,'Medical Examinations'!$A$1:$J$2336,9,FALSE)</f>
        <v>Obesity</v>
      </c>
      <c r="V2247" s="4" t="str">
        <f>VLOOKUP(A2247,'Medical Examinations'!$A$1:$J$2336,10,FALSE)</f>
        <v>Normal</v>
      </c>
      <c r="W2247" s="4"/>
      <c r="X2247" s="4"/>
    </row>
    <row r="2248" spans="1:24" ht="15.75" thickBot="1" x14ac:dyDescent="0.3">
      <c r="A2248" s="4" t="s">
        <v>2284</v>
      </c>
      <c r="B2248" s="5">
        <v>1983</v>
      </c>
      <c r="C2248" s="4" t="s">
        <v>20</v>
      </c>
      <c r="D2248" s="5">
        <v>8</v>
      </c>
      <c r="E2248" s="5" t="str">
        <f>CONCATENATE(D2248," ",C2248," ",B2248)</f>
        <v>8 Sep 1983</v>
      </c>
      <c r="F2248" s="4" t="str">
        <f>IF(M2248&lt;=30,"20-30",IF(M2248&lt;=40,"31-40",IF(M2248&lt;=50,"41-50","51+")))</f>
        <v>41-50</v>
      </c>
      <c r="G2248" s="19">
        <v>40961.29</v>
      </c>
      <c r="H2248" s="4" t="s">
        <v>16</v>
      </c>
      <c r="I2248" s="4" t="s">
        <v>11</v>
      </c>
      <c r="J2248" s="4" t="s">
        <v>42</v>
      </c>
      <c r="K2248" s="4"/>
      <c r="L2248" s="4" t="str">
        <f>VLOOKUP(A2248,'Customer Names'!$A$2:$B$2336,2,FALSE)</f>
        <v>Driscoll</v>
      </c>
      <c r="M2248" s="4">
        <f>DATEDIF(E2248,$K$2,"y")</f>
        <v>41</v>
      </c>
      <c r="N2248" s="4">
        <f>VLOOKUP(A2248,'Medical Examinations'!$A$2:$B$2336,2,FALSE)</f>
        <v>54.74</v>
      </c>
      <c r="O2248" s="4">
        <f>VLOOKUP(A2248,'Medical Examinations'!$A$1:$J$2336,3,FALSE)</f>
        <v>5.84</v>
      </c>
      <c r="P2248" s="4" t="str">
        <f>VLOOKUP(A2248,'Medical Examinations'!$A$1:$J$2336,4,FALSE)</f>
        <v>Yes</v>
      </c>
      <c r="Q2248" s="4" t="str">
        <f>VLOOKUP(A2248,'Medical Examinations'!$A$1:$J$2336,5,FALSE)</f>
        <v>No</v>
      </c>
      <c r="R2248" s="4">
        <f>VLOOKUP(A2248,'Medical Examinations'!$A$1:$J$2336,7,FALSE)</f>
        <v>1</v>
      </c>
      <c r="S2248" s="4" t="str">
        <f>VLOOKUP(A2248,'Medical Examinations'!$A$1:$J$2336,6,FALSE)</f>
        <v>Yes</v>
      </c>
      <c r="T2248" s="4" t="str">
        <f>VLOOKUP(A2250,'Medical Examinations'!$A$1:$J$2336,8,FALSE)</f>
        <v>Yes</v>
      </c>
      <c r="U2248" s="4" t="str">
        <f>VLOOKUP(A2248,'Medical Examinations'!$A$1:$J$2336,9,FALSE)</f>
        <v>Obesity</v>
      </c>
      <c r="V2248" s="4" t="str">
        <f>VLOOKUP(A2248,'Medical Examinations'!$A$1:$J$2336,10,FALSE)</f>
        <v>Prediabetes</v>
      </c>
      <c r="W2248" s="4"/>
      <c r="X2248" s="4"/>
    </row>
    <row r="2249" spans="1:24" ht="15.75" thickBot="1" x14ac:dyDescent="0.3">
      <c r="A2249" s="4" t="s">
        <v>2285</v>
      </c>
      <c r="B2249" s="5">
        <v>1974</v>
      </c>
      <c r="C2249" s="4" t="s">
        <v>18</v>
      </c>
      <c r="D2249" s="5">
        <v>5</v>
      </c>
      <c r="E2249" s="5" t="str">
        <f>CONCATENATE(D2249," ",C2249," ",B2249)</f>
        <v>5 Jun 1974</v>
      </c>
      <c r="F2249" s="4" t="str">
        <f>IF(M2249&lt;=30,"20-30",IF(M2249&lt;=40,"31-40",IF(M2249&lt;=50,"41-50","51+")))</f>
        <v>41-50</v>
      </c>
      <c r="G2249" s="19">
        <v>40974.160000000003</v>
      </c>
      <c r="H2249" s="4" t="s">
        <v>16</v>
      </c>
      <c r="I2249" s="4" t="s">
        <v>11</v>
      </c>
      <c r="J2249" s="4" t="s">
        <v>13</v>
      </c>
      <c r="K2249" s="4"/>
      <c r="L2249" s="4" t="str">
        <f>VLOOKUP(A2249,'Customer Names'!$A$2:$B$2336,2,FALSE)</f>
        <v>Schell</v>
      </c>
      <c r="M2249" s="4">
        <f>DATEDIF(E2249,$K$2,"y")</f>
        <v>50</v>
      </c>
      <c r="N2249" s="4">
        <f>VLOOKUP(A2249,'Medical Examinations'!$A$2:$B$2336,2,FALSE)</f>
        <v>33.11</v>
      </c>
      <c r="O2249" s="4">
        <f>VLOOKUP(A2249,'Medical Examinations'!$A$1:$J$2336,3,FALSE)</f>
        <v>10.51</v>
      </c>
      <c r="P2249" s="4" t="str">
        <f>VLOOKUP(A2249,'Medical Examinations'!$A$1:$J$2336,4,FALSE)</f>
        <v>No</v>
      </c>
      <c r="Q2249" s="4" t="str">
        <f>VLOOKUP(A2249,'Medical Examinations'!$A$1:$J$2336,5,FALSE)</f>
        <v>No</v>
      </c>
      <c r="R2249" s="4">
        <f>VLOOKUP(A2249,'Medical Examinations'!$A$1:$J$2336,7,FALSE)</f>
        <v>0</v>
      </c>
      <c r="S2249" s="4" t="str">
        <f>VLOOKUP(A2249,'Medical Examinations'!$A$1:$J$2336,6,FALSE)</f>
        <v>No</v>
      </c>
      <c r="T2249" s="4" t="str">
        <f>VLOOKUP(A2251,'Medical Examinations'!$A$1:$J$2336,8,FALSE)</f>
        <v>Yes</v>
      </c>
      <c r="U2249" s="4" t="str">
        <f>VLOOKUP(A2249,'Medical Examinations'!$A$1:$J$2336,9,FALSE)</f>
        <v>Obesity</v>
      </c>
      <c r="V2249" s="4" t="str">
        <f>VLOOKUP(A2249,'Medical Examinations'!$A$1:$J$2336,10,FALSE)</f>
        <v>Diabetes</v>
      </c>
      <c r="W2249" s="4"/>
      <c r="X2249" s="4"/>
    </row>
    <row r="2250" spans="1:24" ht="15.75" thickBot="1" x14ac:dyDescent="0.3">
      <c r="A2250" s="4" t="s">
        <v>2286</v>
      </c>
      <c r="B2250" s="5">
        <v>1979</v>
      </c>
      <c r="C2250" s="4" t="s">
        <v>36</v>
      </c>
      <c r="D2250" s="5">
        <v>11</v>
      </c>
      <c r="E2250" s="5" t="str">
        <f>CONCATENATE(D2250," ",C2250," ",B2250)</f>
        <v>11 Oct 1979</v>
      </c>
      <c r="F2250" s="4" t="str">
        <f>IF(M2250&lt;=30,"20-30",IF(M2250&lt;=40,"31-40",IF(M2250&lt;=50,"41-50","51+")))</f>
        <v>41-50</v>
      </c>
      <c r="G2250" s="19">
        <v>41034.22</v>
      </c>
      <c r="H2250" s="4" t="s">
        <v>16</v>
      </c>
      <c r="I2250" s="4" t="s">
        <v>12</v>
      </c>
      <c r="J2250" s="4" t="s">
        <v>356</v>
      </c>
      <c r="K2250" s="4"/>
      <c r="L2250" s="4" t="str">
        <f>VLOOKUP(A2250,'Customer Names'!$A$2:$B$2336,2,FALSE)</f>
        <v>Parendo</v>
      </c>
      <c r="M2250" s="4">
        <f>DATEDIF(E2250,$K$2,"y")</f>
        <v>45</v>
      </c>
      <c r="N2250" s="4">
        <f>VLOOKUP(A2250,'Medical Examinations'!$A$2:$B$2336,2,FALSE)</f>
        <v>34.96</v>
      </c>
      <c r="O2250" s="4">
        <f>VLOOKUP(A2250,'Medical Examinations'!$A$1:$J$2336,3,FALSE)</f>
        <v>4.34</v>
      </c>
      <c r="P2250" s="4" t="str">
        <f>VLOOKUP(A2250,'Medical Examinations'!$A$1:$J$2336,4,FALSE)</f>
        <v>No</v>
      </c>
      <c r="Q2250" s="4" t="str">
        <f>VLOOKUP(A2250,'Medical Examinations'!$A$1:$J$2336,5,FALSE)</f>
        <v>No</v>
      </c>
      <c r="R2250" s="4">
        <f>VLOOKUP(A2250,'Medical Examinations'!$A$1:$J$2336,7,FALSE)</f>
        <v>1</v>
      </c>
      <c r="S2250" s="4" t="str">
        <f>VLOOKUP(A2250,'Medical Examinations'!$A$1:$J$2336,6,FALSE)</f>
        <v>Yes</v>
      </c>
      <c r="T2250" s="4" t="str">
        <f>VLOOKUP(A2252,'Medical Examinations'!$A$1:$J$2336,8,FALSE)</f>
        <v>Yes</v>
      </c>
      <c r="U2250" s="4" t="str">
        <f>VLOOKUP(A2250,'Medical Examinations'!$A$1:$J$2336,9,FALSE)</f>
        <v>Obesity</v>
      </c>
      <c r="V2250" s="4" t="str">
        <f>VLOOKUP(A2250,'Medical Examinations'!$A$1:$J$2336,10,FALSE)</f>
        <v>Normal</v>
      </c>
      <c r="W2250" s="4"/>
      <c r="X2250" s="4"/>
    </row>
    <row r="2251" spans="1:24" ht="15.75" thickBot="1" x14ac:dyDescent="0.3">
      <c r="A2251" s="4" t="s">
        <v>2287</v>
      </c>
      <c r="B2251" s="5">
        <v>1972</v>
      </c>
      <c r="C2251" s="4" t="s">
        <v>34</v>
      </c>
      <c r="D2251" s="5">
        <v>12</v>
      </c>
      <c r="E2251" s="5" t="str">
        <f>CONCATENATE(D2251," ",C2251," ",B2251)</f>
        <v>12 Aug 1972</v>
      </c>
      <c r="F2251" s="4" t="str">
        <f>IF(M2251&lt;=30,"20-30",IF(M2251&lt;=40,"31-40",IF(M2251&lt;=50,"41-50","51+")))</f>
        <v>51+</v>
      </c>
      <c r="G2251" s="19">
        <v>41055.29</v>
      </c>
      <c r="H2251" s="4" t="s">
        <v>16</v>
      </c>
      <c r="I2251" s="4" t="s">
        <v>11</v>
      </c>
      <c r="J2251" s="4" t="s">
        <v>42</v>
      </c>
      <c r="K2251" s="4"/>
      <c r="L2251" s="4" t="str">
        <f>VLOOKUP(A2251,'Customer Names'!$A$2:$B$2336,2,FALSE)</f>
        <v>Regnier</v>
      </c>
      <c r="M2251" s="4">
        <f>DATEDIF(E2251,$K$2,"y")</f>
        <v>52</v>
      </c>
      <c r="N2251" s="4">
        <f>VLOOKUP(A2251,'Medical Examinations'!$A$2:$B$2336,2,FALSE)</f>
        <v>51.28</v>
      </c>
      <c r="O2251" s="4">
        <f>VLOOKUP(A2251,'Medical Examinations'!$A$1:$J$2336,3,FALSE)</f>
        <v>4.68</v>
      </c>
      <c r="P2251" s="4" t="str">
        <f>VLOOKUP(A2251,'Medical Examinations'!$A$1:$J$2336,4,FALSE)</f>
        <v>No</v>
      </c>
      <c r="Q2251" s="4" t="str">
        <f>VLOOKUP(A2251,'Medical Examinations'!$A$1:$J$2336,5,FALSE)</f>
        <v>No</v>
      </c>
      <c r="R2251" s="4">
        <f>VLOOKUP(A2251,'Medical Examinations'!$A$1:$J$2336,7,FALSE)</f>
        <v>2</v>
      </c>
      <c r="S2251" s="4" t="str">
        <f>VLOOKUP(A2251,'Medical Examinations'!$A$1:$J$2336,6,FALSE)</f>
        <v>No</v>
      </c>
      <c r="T2251" s="4" t="str">
        <f>VLOOKUP(A2253,'Medical Examinations'!$A$1:$J$2336,8,FALSE)</f>
        <v>Yes</v>
      </c>
      <c r="U2251" s="4" t="str">
        <f>VLOOKUP(A2251,'Medical Examinations'!$A$1:$J$2336,9,FALSE)</f>
        <v>Obesity</v>
      </c>
      <c r="V2251" s="4" t="str">
        <f>VLOOKUP(A2251,'Medical Examinations'!$A$1:$J$2336,10,FALSE)</f>
        <v>Normal</v>
      </c>
      <c r="W2251" s="4"/>
      <c r="X2251" s="4"/>
    </row>
    <row r="2252" spans="1:24" ht="15.75" thickBot="1" x14ac:dyDescent="0.3">
      <c r="A2252" s="4" t="s">
        <v>2288</v>
      </c>
      <c r="B2252" s="5">
        <v>1972</v>
      </c>
      <c r="C2252" s="4" t="s">
        <v>20</v>
      </c>
      <c r="D2252" s="5">
        <v>6</v>
      </c>
      <c r="E2252" s="5" t="str">
        <f>CONCATENATE(D2252," ",C2252," ",B2252)</f>
        <v>6 Sep 1972</v>
      </c>
      <c r="F2252" s="4" t="str">
        <f>IF(M2252&lt;=30,"20-30",IF(M2252&lt;=40,"31-40",IF(M2252&lt;=50,"41-50","51+")))</f>
        <v>51+</v>
      </c>
      <c r="G2252" s="19">
        <v>41097.160000000003</v>
      </c>
      <c r="H2252" s="4" t="s">
        <v>16</v>
      </c>
      <c r="I2252" s="4" t="s">
        <v>12</v>
      </c>
      <c r="J2252" s="4" t="s">
        <v>168</v>
      </c>
      <c r="K2252" s="4"/>
      <c r="L2252" s="4" t="str">
        <f>VLOOKUP(A2252,'Customer Names'!$A$2:$B$2336,2,FALSE)</f>
        <v>Heagy</v>
      </c>
      <c r="M2252" s="4">
        <f>DATEDIF(E2252,$K$2,"y")</f>
        <v>52</v>
      </c>
      <c r="N2252" s="4">
        <f>VLOOKUP(A2252,'Medical Examinations'!$A$2:$B$2336,2,FALSE)</f>
        <v>31.824999999999999</v>
      </c>
      <c r="O2252" s="4">
        <f>VLOOKUP(A2252,'Medical Examinations'!$A$1:$J$2336,3,FALSE)</f>
        <v>4.0599999999999996</v>
      </c>
      <c r="P2252" s="4" t="str">
        <f>VLOOKUP(A2252,'Medical Examinations'!$A$1:$J$2336,4,FALSE)</f>
        <v>No</v>
      </c>
      <c r="Q2252" s="4" t="str">
        <f>VLOOKUP(A2252,'Medical Examinations'!$A$1:$J$2336,5,FALSE)</f>
        <v>No</v>
      </c>
      <c r="R2252" s="4">
        <f>VLOOKUP(A2252,'Medical Examinations'!$A$1:$J$2336,7,FALSE)</f>
        <v>2</v>
      </c>
      <c r="S2252" s="4" t="str">
        <f>VLOOKUP(A2252,'Medical Examinations'!$A$1:$J$2336,6,FALSE)</f>
        <v>No</v>
      </c>
      <c r="T2252" s="4" t="str">
        <f>VLOOKUP(A2254,'Medical Examinations'!$A$1:$J$2336,8,FALSE)</f>
        <v>Yes</v>
      </c>
      <c r="U2252" s="4" t="str">
        <f>VLOOKUP(A2252,'Medical Examinations'!$A$1:$J$2336,9,FALSE)</f>
        <v>Obesity</v>
      </c>
      <c r="V2252" s="4" t="str">
        <f>VLOOKUP(A2252,'Medical Examinations'!$A$1:$J$2336,10,FALSE)</f>
        <v>Normal</v>
      </c>
      <c r="W2252" s="4"/>
      <c r="X2252" s="4"/>
    </row>
    <row r="2253" spans="1:24" ht="15.75" thickBot="1" x14ac:dyDescent="0.3">
      <c r="A2253" s="4" t="s">
        <v>2289</v>
      </c>
      <c r="B2253" s="5">
        <v>1969</v>
      </c>
      <c r="C2253" s="4" t="s">
        <v>34</v>
      </c>
      <c r="D2253" s="5">
        <v>8</v>
      </c>
      <c r="E2253" s="5" t="str">
        <f>CONCATENATE(D2253," ",C2253," ",B2253)</f>
        <v>8 Aug 1969</v>
      </c>
      <c r="F2253" s="4" t="str">
        <f>IF(M2253&lt;=30,"20-30",IF(M2253&lt;=40,"31-40",IF(M2253&lt;=50,"41-50","51+")))</f>
        <v>51+</v>
      </c>
      <c r="G2253" s="19">
        <v>41191.57</v>
      </c>
      <c r="H2253" s="4" t="s">
        <v>16</v>
      </c>
      <c r="I2253" s="4" t="s">
        <v>11</v>
      </c>
      <c r="J2253" s="4" t="s">
        <v>42</v>
      </c>
      <c r="K2253" s="4"/>
      <c r="L2253" s="4" t="str">
        <f>VLOOKUP(A2253,'Customer Names'!$A$2:$B$2336,2,FALSE)</f>
        <v>Thoma</v>
      </c>
      <c r="M2253" s="4">
        <f>DATEDIF(E2253,$K$2,"y")</f>
        <v>55</v>
      </c>
      <c r="N2253" s="4">
        <f>VLOOKUP(A2253,'Medical Examinations'!$A$2:$B$2336,2,FALSE)</f>
        <v>49.41</v>
      </c>
      <c r="O2253" s="4">
        <f>VLOOKUP(A2253,'Medical Examinations'!$A$1:$J$2336,3,FALSE)</f>
        <v>4.2300000000000004</v>
      </c>
      <c r="P2253" s="4" t="str">
        <f>VLOOKUP(A2253,'Medical Examinations'!$A$1:$J$2336,4,FALSE)</f>
        <v>Yes</v>
      </c>
      <c r="Q2253" s="4" t="str">
        <f>VLOOKUP(A2253,'Medical Examinations'!$A$1:$J$2336,5,FALSE)</f>
        <v>No</v>
      </c>
      <c r="R2253" s="4">
        <f>VLOOKUP(A2253,'Medical Examinations'!$A$1:$J$2336,7,FALSE)</f>
        <v>1</v>
      </c>
      <c r="S2253" s="4" t="str">
        <f>VLOOKUP(A2253,'Medical Examinations'!$A$1:$J$2336,6,FALSE)</f>
        <v>Yes</v>
      </c>
      <c r="T2253" s="4" t="str">
        <f>VLOOKUP(A2255,'Medical Examinations'!$A$1:$J$2336,8,FALSE)</f>
        <v>Yes</v>
      </c>
      <c r="U2253" s="4" t="str">
        <f>VLOOKUP(A2253,'Medical Examinations'!$A$1:$J$2336,9,FALSE)</f>
        <v>Obesity</v>
      </c>
      <c r="V2253" s="4" t="str">
        <f>VLOOKUP(A2253,'Medical Examinations'!$A$1:$J$2336,10,FALSE)</f>
        <v>Normal</v>
      </c>
      <c r="W2253" s="4"/>
      <c r="X2253" s="4"/>
    </row>
    <row r="2254" spans="1:24" ht="15.75" thickBot="1" x14ac:dyDescent="0.3">
      <c r="A2254" s="4" t="s">
        <v>2290</v>
      </c>
      <c r="B2254" s="5">
        <v>1964</v>
      </c>
      <c r="C2254" s="4" t="s">
        <v>18</v>
      </c>
      <c r="D2254" s="5">
        <v>6</v>
      </c>
      <c r="E2254" s="5" t="str">
        <f>CONCATENATE(D2254," ",C2254," ",B2254)</f>
        <v>6 Jun 1964</v>
      </c>
      <c r="F2254" s="4" t="str">
        <f>IF(M2254&lt;=30,"20-30",IF(M2254&lt;=40,"31-40",IF(M2254&lt;=50,"41-50","51+")))</f>
        <v>51+</v>
      </c>
      <c r="G2254" s="19">
        <v>41250.39</v>
      </c>
      <c r="H2254" s="4" t="s">
        <v>16</v>
      </c>
      <c r="I2254" s="4" t="s">
        <v>12</v>
      </c>
      <c r="J2254" s="4" t="s">
        <v>42</v>
      </c>
      <c r="K2254" s="4"/>
      <c r="L2254" s="4" t="str">
        <f>VLOOKUP(A2254,'Customer Names'!$A$2:$B$2336,2,FALSE)</f>
        <v>Magee</v>
      </c>
      <c r="M2254" s="4">
        <f>DATEDIF(E2254,$K$2,"y")</f>
        <v>60</v>
      </c>
      <c r="N2254" s="4">
        <f>VLOOKUP(A2254,'Medical Examinations'!$A$2:$B$2336,2,FALSE)</f>
        <v>45.41</v>
      </c>
      <c r="O2254" s="4">
        <f>VLOOKUP(A2254,'Medical Examinations'!$A$1:$J$2336,3,FALSE)</f>
        <v>4.03</v>
      </c>
      <c r="P2254" s="4" t="str">
        <f>VLOOKUP(A2254,'Medical Examinations'!$A$1:$J$2336,4,FALSE)</f>
        <v>Yes</v>
      </c>
      <c r="Q2254" s="4" t="str">
        <f>VLOOKUP(A2254,'Medical Examinations'!$A$1:$J$2336,5,FALSE)</f>
        <v>No</v>
      </c>
      <c r="R2254" s="4">
        <f>VLOOKUP(A2254,'Medical Examinations'!$A$1:$J$2336,7,FALSE)</f>
        <v>1</v>
      </c>
      <c r="S2254" s="4" t="str">
        <f>VLOOKUP(A2254,'Medical Examinations'!$A$1:$J$2336,6,FALSE)</f>
        <v>No</v>
      </c>
      <c r="T2254" s="4" t="str">
        <f>VLOOKUP(A2256,'Medical Examinations'!$A$1:$J$2336,8,FALSE)</f>
        <v>Yes</v>
      </c>
      <c r="U2254" s="4" t="str">
        <f>VLOOKUP(A2254,'Medical Examinations'!$A$1:$J$2336,9,FALSE)</f>
        <v>Obesity</v>
      </c>
      <c r="V2254" s="4" t="str">
        <f>VLOOKUP(A2254,'Medical Examinations'!$A$1:$J$2336,10,FALSE)</f>
        <v>Normal</v>
      </c>
      <c r="W2254" s="4"/>
      <c r="X2254" s="4"/>
    </row>
    <row r="2255" spans="1:24" ht="15.75" thickBot="1" x14ac:dyDescent="0.3">
      <c r="A2255" s="4" t="s">
        <v>2291</v>
      </c>
      <c r="B2255" s="5">
        <v>1977</v>
      </c>
      <c r="C2255" s="4" t="s">
        <v>34</v>
      </c>
      <c r="D2255" s="5">
        <v>27</v>
      </c>
      <c r="E2255" s="5" t="str">
        <f>CONCATENATE(D2255," ",C2255," ",B2255)</f>
        <v>27 Aug 1977</v>
      </c>
      <c r="F2255" s="4" t="str">
        <f>IF(M2255&lt;=30,"20-30",IF(M2255&lt;=40,"31-40",IF(M2255&lt;=50,"41-50","51+")))</f>
        <v>41-50</v>
      </c>
      <c r="G2255" s="19">
        <v>41271.5</v>
      </c>
      <c r="H2255" s="4" t="s">
        <v>16</v>
      </c>
      <c r="I2255" s="4" t="s">
        <v>11</v>
      </c>
      <c r="J2255" s="4" t="s">
        <v>42</v>
      </c>
      <c r="K2255" s="4"/>
      <c r="L2255" s="4" t="str">
        <f>VLOOKUP(A2255,'Customer Names'!$A$2:$B$2336,2,FALSE)</f>
        <v>Brickley</v>
      </c>
      <c r="M2255" s="4">
        <f>DATEDIF(E2255,$K$2,"y")</f>
        <v>47</v>
      </c>
      <c r="N2255" s="4">
        <f>VLOOKUP(A2255,'Medical Examinations'!$A$2:$B$2336,2,FALSE)</f>
        <v>52.9</v>
      </c>
      <c r="O2255" s="4">
        <f>VLOOKUP(A2255,'Medical Examinations'!$A$1:$J$2336,3,FALSE)</f>
        <v>5.34</v>
      </c>
      <c r="P2255" s="4" t="str">
        <f>VLOOKUP(A2255,'Medical Examinations'!$A$1:$J$2336,4,FALSE)</f>
        <v>No</v>
      </c>
      <c r="Q2255" s="4" t="str">
        <f>VLOOKUP(A2255,'Medical Examinations'!$A$1:$J$2336,5,FALSE)</f>
        <v>No</v>
      </c>
      <c r="R2255" s="4">
        <f>VLOOKUP(A2255,'Medical Examinations'!$A$1:$J$2336,7,FALSE)</f>
        <v>0</v>
      </c>
      <c r="S2255" s="4" t="str">
        <f>VLOOKUP(A2255,'Medical Examinations'!$A$1:$J$2336,6,FALSE)</f>
        <v>No</v>
      </c>
      <c r="T2255" s="4" t="str">
        <f>VLOOKUP(A2257,'Medical Examinations'!$A$1:$J$2336,8,FALSE)</f>
        <v>Yes</v>
      </c>
      <c r="U2255" s="4" t="str">
        <f>VLOOKUP(A2255,'Medical Examinations'!$A$1:$J$2336,9,FALSE)</f>
        <v>Obesity</v>
      </c>
      <c r="V2255" s="4" t="str">
        <f>VLOOKUP(A2255,'Medical Examinations'!$A$1:$J$2336,10,FALSE)</f>
        <v>Normal</v>
      </c>
      <c r="W2255" s="4"/>
      <c r="X2255" s="4"/>
    </row>
    <row r="2256" spans="1:24" ht="15.75" thickBot="1" x14ac:dyDescent="0.3">
      <c r="A2256" s="4" t="s">
        <v>2292</v>
      </c>
      <c r="B2256" s="5">
        <v>1964</v>
      </c>
      <c r="C2256" s="4" t="s">
        <v>36</v>
      </c>
      <c r="D2256" s="5">
        <v>7</v>
      </c>
      <c r="E2256" s="5" t="str">
        <f>CONCATENATE(D2256," ",C2256," ",B2256)</f>
        <v>7 Oct 1964</v>
      </c>
      <c r="F2256" s="4" t="str">
        <f>IF(M2256&lt;=30,"20-30",IF(M2256&lt;=40,"31-40",IF(M2256&lt;=50,"41-50","51+")))</f>
        <v>51+</v>
      </c>
      <c r="G2256" s="19">
        <v>41331.79</v>
      </c>
      <c r="H2256" s="4" t="s">
        <v>16</v>
      </c>
      <c r="I2256" s="4" t="s">
        <v>11</v>
      </c>
      <c r="J2256" s="4" t="s">
        <v>42</v>
      </c>
      <c r="K2256" s="4"/>
      <c r="L2256" s="4" t="str">
        <f>VLOOKUP(A2256,'Customer Names'!$A$2:$B$2336,2,FALSE)</f>
        <v>Meyer</v>
      </c>
      <c r="M2256" s="4">
        <f>DATEDIF(E2256,$K$2,"y")</f>
        <v>60</v>
      </c>
      <c r="N2256" s="4">
        <f>VLOOKUP(A2256,'Medical Examinations'!$A$2:$B$2336,2,FALSE)</f>
        <v>45.65</v>
      </c>
      <c r="O2256" s="4">
        <f>VLOOKUP(A2256,'Medical Examinations'!$A$1:$J$2336,3,FALSE)</f>
        <v>5.1100000000000003</v>
      </c>
      <c r="P2256" s="4" t="str">
        <f>VLOOKUP(A2256,'Medical Examinations'!$A$1:$J$2336,4,FALSE)</f>
        <v>Yes</v>
      </c>
      <c r="Q2256" s="4" t="str">
        <f>VLOOKUP(A2256,'Medical Examinations'!$A$1:$J$2336,5,FALSE)</f>
        <v>No</v>
      </c>
      <c r="R2256" s="4">
        <f>VLOOKUP(A2256,'Medical Examinations'!$A$1:$J$2336,7,FALSE)</f>
        <v>1</v>
      </c>
      <c r="S2256" s="4" t="str">
        <f>VLOOKUP(A2256,'Medical Examinations'!$A$1:$J$2336,6,FALSE)</f>
        <v>No</v>
      </c>
      <c r="T2256" s="4" t="str">
        <f>VLOOKUP(A2258,'Medical Examinations'!$A$1:$J$2336,8,FALSE)</f>
        <v>Yes</v>
      </c>
      <c r="U2256" s="4" t="str">
        <f>VLOOKUP(A2256,'Medical Examinations'!$A$1:$J$2336,9,FALSE)</f>
        <v>Obesity</v>
      </c>
      <c r="V2256" s="4" t="str">
        <f>VLOOKUP(A2256,'Medical Examinations'!$A$1:$J$2336,10,FALSE)</f>
        <v>Normal</v>
      </c>
      <c r="W2256" s="4"/>
      <c r="X2256" s="4"/>
    </row>
    <row r="2257" spans="1:24" ht="15.75" thickBot="1" x14ac:dyDescent="0.3">
      <c r="A2257" s="4" t="s">
        <v>2293</v>
      </c>
      <c r="B2257" s="5">
        <v>1971</v>
      </c>
      <c r="C2257" s="4" t="s">
        <v>36</v>
      </c>
      <c r="D2257" s="5">
        <v>16</v>
      </c>
      <c r="E2257" s="5" t="str">
        <f>CONCATENATE(D2257," ",C2257," ",B2257)</f>
        <v>16 Oct 1971</v>
      </c>
      <c r="F2257" s="4" t="str">
        <f>IF(M2257&lt;=30,"20-30",IF(M2257&lt;=40,"31-40",IF(M2257&lt;=50,"41-50","51+")))</f>
        <v>51+</v>
      </c>
      <c r="G2257" s="19">
        <v>41351.879999999997</v>
      </c>
      <c r="H2257" s="4" t="s">
        <v>16</v>
      </c>
      <c r="I2257" s="4" t="s">
        <v>11</v>
      </c>
      <c r="J2257" s="4" t="s">
        <v>42</v>
      </c>
      <c r="K2257" s="4"/>
      <c r="L2257" s="4" t="str">
        <f>VLOOKUP(A2257,'Customer Names'!$A$2:$B$2336,2,FALSE)</f>
        <v>Holtzapple</v>
      </c>
      <c r="M2257" s="4">
        <f>DATEDIF(E2257,$K$2,"y")</f>
        <v>53</v>
      </c>
      <c r="N2257" s="4">
        <f>VLOOKUP(A2257,'Medical Examinations'!$A$2:$B$2336,2,FALSE)</f>
        <v>51.01</v>
      </c>
      <c r="O2257" s="4">
        <f>VLOOKUP(A2257,'Medical Examinations'!$A$1:$J$2336,3,FALSE)</f>
        <v>9.1999999999999993</v>
      </c>
      <c r="P2257" s="4" t="str">
        <f>VLOOKUP(A2257,'Medical Examinations'!$A$1:$J$2336,4,FALSE)</f>
        <v>No</v>
      </c>
      <c r="Q2257" s="4" t="str">
        <f>VLOOKUP(A2257,'Medical Examinations'!$A$1:$J$2336,5,FALSE)</f>
        <v>No</v>
      </c>
      <c r="R2257" s="4">
        <f>VLOOKUP(A2257,'Medical Examinations'!$A$1:$J$2336,7,FALSE)</f>
        <v>0</v>
      </c>
      <c r="S2257" s="4" t="str">
        <f>VLOOKUP(A2257,'Medical Examinations'!$A$1:$J$2336,6,FALSE)</f>
        <v>No</v>
      </c>
      <c r="T2257" s="4" t="str">
        <f>VLOOKUP(A2259,'Medical Examinations'!$A$1:$J$2336,8,FALSE)</f>
        <v>Yes</v>
      </c>
      <c r="U2257" s="4" t="str">
        <f>VLOOKUP(A2257,'Medical Examinations'!$A$1:$J$2336,9,FALSE)</f>
        <v>Obesity</v>
      </c>
      <c r="V2257" s="4" t="str">
        <f>VLOOKUP(A2257,'Medical Examinations'!$A$1:$J$2336,10,FALSE)</f>
        <v>Diabetes</v>
      </c>
      <c r="W2257" s="4"/>
      <c r="X2257" s="4"/>
    </row>
    <row r="2258" spans="1:24" ht="15.75" thickBot="1" x14ac:dyDescent="0.3">
      <c r="A2258" s="4" t="s">
        <v>2294</v>
      </c>
      <c r="B2258" s="5">
        <v>1967</v>
      </c>
      <c r="C2258" s="4" t="s">
        <v>30</v>
      </c>
      <c r="D2258" s="5">
        <v>22</v>
      </c>
      <c r="E2258" s="5" t="str">
        <f>CONCATENATE(D2258," ",C2258," ",B2258)</f>
        <v>22 Dec 1967</v>
      </c>
      <c r="F2258" s="4" t="str">
        <f>IF(M2258&lt;=30,"20-30",IF(M2258&lt;=40,"31-40",IF(M2258&lt;=50,"41-50","51+")))</f>
        <v>51+</v>
      </c>
      <c r="G2258" s="19">
        <v>41505.15</v>
      </c>
      <c r="H2258" s="4" t="s">
        <v>16</v>
      </c>
      <c r="I2258" s="4" t="s">
        <v>11</v>
      </c>
      <c r="J2258" s="4" t="s">
        <v>42</v>
      </c>
      <c r="K2258" s="4"/>
      <c r="L2258" s="4" t="str">
        <f>VLOOKUP(A2258,'Customer Names'!$A$2:$B$2336,2,FALSE)</f>
        <v>Cochran</v>
      </c>
      <c r="M2258" s="4">
        <f>DATEDIF(E2258,$K$2,"y")</f>
        <v>57</v>
      </c>
      <c r="N2258" s="4">
        <f>VLOOKUP(A2258,'Medical Examinations'!$A$2:$B$2336,2,FALSE)</f>
        <v>48.82</v>
      </c>
      <c r="O2258" s="4">
        <f>VLOOKUP(A2258,'Medical Examinations'!$A$1:$J$2336,3,FALSE)</f>
        <v>6.67</v>
      </c>
      <c r="P2258" s="4" t="str">
        <f>VLOOKUP(A2258,'Medical Examinations'!$A$1:$J$2336,4,FALSE)</f>
        <v>Yes</v>
      </c>
      <c r="Q2258" s="4" t="str">
        <f>VLOOKUP(A2258,'Medical Examinations'!$A$1:$J$2336,5,FALSE)</f>
        <v>No</v>
      </c>
      <c r="R2258" s="4">
        <f>VLOOKUP(A2258,'Medical Examinations'!$A$1:$J$2336,7,FALSE)</f>
        <v>0</v>
      </c>
      <c r="S2258" s="4" t="str">
        <f>VLOOKUP(A2258,'Medical Examinations'!$A$1:$J$2336,6,FALSE)</f>
        <v>No</v>
      </c>
      <c r="T2258" s="4" t="str">
        <f>VLOOKUP(A2260,'Medical Examinations'!$A$1:$J$2336,8,FALSE)</f>
        <v>Yes</v>
      </c>
      <c r="U2258" s="4" t="str">
        <f>VLOOKUP(A2258,'Medical Examinations'!$A$1:$J$2336,9,FALSE)</f>
        <v>Obesity</v>
      </c>
      <c r="V2258" s="4" t="str">
        <f>VLOOKUP(A2258,'Medical Examinations'!$A$1:$J$2336,10,FALSE)</f>
        <v>Diabetes</v>
      </c>
      <c r="W2258" s="4"/>
      <c r="X2258" s="4"/>
    </row>
    <row r="2259" spans="1:24" ht="15.75" thickBot="1" x14ac:dyDescent="0.3">
      <c r="A2259" s="4" t="s">
        <v>2295</v>
      </c>
      <c r="B2259" s="5">
        <v>1974</v>
      </c>
      <c r="C2259" s="4" t="s">
        <v>15</v>
      </c>
      <c r="D2259" s="5">
        <v>24</v>
      </c>
      <c r="E2259" s="5" t="str">
        <f>CONCATENATE(D2259," ",C2259," ",B2259)</f>
        <v>24 Nov 1974</v>
      </c>
      <c r="F2259" s="4" t="str">
        <f>IF(M2259&lt;=30,"20-30",IF(M2259&lt;=40,"31-40",IF(M2259&lt;=50,"41-50","51+")))</f>
        <v>41-50</v>
      </c>
      <c r="G2259" s="19">
        <v>41636.199999999997</v>
      </c>
      <c r="H2259" s="4" t="s">
        <v>16</v>
      </c>
      <c r="I2259" s="4" t="s">
        <v>16</v>
      </c>
      <c r="J2259" s="4" t="s">
        <v>42</v>
      </c>
      <c r="K2259" s="4"/>
      <c r="L2259" s="4" t="str">
        <f>VLOOKUP(A2259,'Customer Names'!$A$2:$B$2336,2,FALSE)</f>
        <v>Vegas</v>
      </c>
      <c r="M2259" s="4">
        <f>DATEDIF(E2259,$K$2,"y")</f>
        <v>50</v>
      </c>
      <c r="N2259" s="4">
        <f>VLOOKUP(A2259,'Medical Examinations'!$A$2:$B$2336,2,FALSE)</f>
        <v>54.12</v>
      </c>
      <c r="O2259" s="4">
        <f>VLOOKUP(A2259,'Medical Examinations'!$A$1:$J$2336,3,FALSE)</f>
        <v>11.57</v>
      </c>
      <c r="P2259" s="4" t="str">
        <f>VLOOKUP(A2259,'Medical Examinations'!$A$1:$J$2336,4,FALSE)</f>
        <v>No</v>
      </c>
      <c r="Q2259" s="4" t="str">
        <f>VLOOKUP(A2259,'Medical Examinations'!$A$1:$J$2336,5,FALSE)</f>
        <v>No</v>
      </c>
      <c r="R2259" s="4">
        <f>VLOOKUP(A2259,'Medical Examinations'!$A$1:$J$2336,7,FALSE)</f>
        <v>0</v>
      </c>
      <c r="S2259" s="4" t="str">
        <f>VLOOKUP(A2259,'Medical Examinations'!$A$1:$J$2336,6,FALSE)</f>
        <v>No</v>
      </c>
      <c r="T2259" s="4" t="str">
        <f>VLOOKUP(A2261,'Medical Examinations'!$A$1:$J$2336,8,FALSE)</f>
        <v>Yes</v>
      </c>
      <c r="U2259" s="4" t="str">
        <f>VLOOKUP(A2259,'Medical Examinations'!$A$1:$J$2336,9,FALSE)</f>
        <v>Obesity</v>
      </c>
      <c r="V2259" s="4" t="str">
        <f>VLOOKUP(A2259,'Medical Examinations'!$A$1:$J$2336,10,FALSE)</f>
        <v>Diabetes</v>
      </c>
      <c r="W2259" s="4"/>
      <c r="X2259" s="4"/>
    </row>
    <row r="2260" spans="1:24" ht="15.75" thickBot="1" x14ac:dyDescent="0.3">
      <c r="A2260" s="4" t="s">
        <v>2296</v>
      </c>
      <c r="B2260" s="5">
        <v>1976</v>
      </c>
      <c r="C2260" s="4" t="s">
        <v>36</v>
      </c>
      <c r="D2260" s="5">
        <v>29</v>
      </c>
      <c r="E2260" s="5" t="str">
        <f>CONCATENATE(D2260," ",C2260," ",B2260)</f>
        <v>29 Oct 1976</v>
      </c>
      <c r="F2260" s="4" t="str">
        <f>IF(M2260&lt;=30,"20-30",IF(M2260&lt;=40,"31-40",IF(M2260&lt;=50,"41-50","51+")))</f>
        <v>41-50</v>
      </c>
      <c r="G2260" s="19">
        <v>41661.599999999999</v>
      </c>
      <c r="H2260" s="4" t="s">
        <v>16</v>
      </c>
      <c r="I2260" s="4" t="s">
        <v>12</v>
      </c>
      <c r="J2260" s="4" t="s">
        <v>42</v>
      </c>
      <c r="K2260" s="4"/>
      <c r="L2260" s="4" t="str">
        <f>VLOOKUP(A2260,'Customer Names'!$A$2:$B$2336,2,FALSE)</f>
        <v>Cloutier-Simons</v>
      </c>
      <c r="M2260" s="4">
        <f>DATEDIF(E2260,$K$2,"y")</f>
        <v>48</v>
      </c>
      <c r="N2260" s="4">
        <f>VLOOKUP(A2260,'Medical Examinations'!$A$2:$B$2336,2,FALSE)</f>
        <v>34.6</v>
      </c>
      <c r="O2260" s="4">
        <f>VLOOKUP(A2260,'Medical Examinations'!$A$1:$J$2336,3,FALSE)</f>
        <v>5.99</v>
      </c>
      <c r="P2260" s="4" t="str">
        <f>VLOOKUP(A2260,'Medical Examinations'!$A$1:$J$2336,4,FALSE)</f>
        <v>Yes</v>
      </c>
      <c r="Q2260" s="4" t="str">
        <f>VLOOKUP(A2260,'Medical Examinations'!$A$1:$J$2336,5,FALSE)</f>
        <v>No</v>
      </c>
      <c r="R2260" s="4">
        <f>VLOOKUP(A2260,'Medical Examinations'!$A$1:$J$2336,7,FALSE)</f>
        <v>0</v>
      </c>
      <c r="S2260" s="4" t="str">
        <f>VLOOKUP(A2260,'Medical Examinations'!$A$1:$J$2336,6,FALSE)</f>
        <v>No</v>
      </c>
      <c r="T2260" s="4" t="str">
        <f>VLOOKUP(A2262,'Medical Examinations'!$A$1:$J$2336,8,FALSE)</f>
        <v>Yes</v>
      </c>
      <c r="U2260" s="4" t="str">
        <f>VLOOKUP(A2260,'Medical Examinations'!$A$1:$J$2336,9,FALSE)</f>
        <v>Obesity</v>
      </c>
      <c r="V2260" s="4" t="str">
        <f>VLOOKUP(A2260,'Medical Examinations'!$A$1:$J$2336,10,FALSE)</f>
        <v>Prediabetes</v>
      </c>
      <c r="W2260" s="4"/>
      <c r="X2260" s="4"/>
    </row>
    <row r="2261" spans="1:24" ht="15.75" thickBot="1" x14ac:dyDescent="0.3">
      <c r="A2261" s="4" t="s">
        <v>2297</v>
      </c>
      <c r="B2261" s="5">
        <v>1975</v>
      </c>
      <c r="C2261" s="4" t="s">
        <v>15</v>
      </c>
      <c r="D2261" s="5">
        <v>14</v>
      </c>
      <c r="E2261" s="5" t="str">
        <f>CONCATENATE(D2261," ",C2261," ",B2261)</f>
        <v>14 Nov 1975</v>
      </c>
      <c r="F2261" s="4" t="str">
        <f>IF(M2261&lt;=30,"20-30",IF(M2261&lt;=40,"31-40",IF(M2261&lt;=50,"41-50","51+")))</f>
        <v>41-50</v>
      </c>
      <c r="G2261" s="19">
        <v>41676.080000000002</v>
      </c>
      <c r="H2261" s="4" t="s">
        <v>16</v>
      </c>
      <c r="I2261" s="4" t="s">
        <v>11</v>
      </c>
      <c r="J2261" s="4" t="s">
        <v>13</v>
      </c>
      <c r="K2261" s="4"/>
      <c r="L2261" s="4" t="str">
        <f>VLOOKUP(A2261,'Customer Names'!$A$2:$B$2336,2,FALSE)</f>
        <v>Marmillod</v>
      </c>
      <c r="M2261" s="4">
        <f>DATEDIF(E2261,$K$2,"y")</f>
        <v>49</v>
      </c>
      <c r="N2261" s="4">
        <f>VLOOKUP(A2261,'Medical Examinations'!$A$2:$B$2336,2,FALSE)</f>
        <v>36.19</v>
      </c>
      <c r="O2261" s="4">
        <f>VLOOKUP(A2261,'Medical Examinations'!$A$1:$J$2336,3,FALSE)</f>
        <v>11.51</v>
      </c>
      <c r="P2261" s="4" t="str">
        <f>VLOOKUP(A2261,'Medical Examinations'!$A$1:$J$2336,4,FALSE)</f>
        <v>Yes</v>
      </c>
      <c r="Q2261" s="4" t="str">
        <f>VLOOKUP(A2261,'Medical Examinations'!$A$1:$J$2336,5,FALSE)</f>
        <v>No</v>
      </c>
      <c r="R2261" s="4">
        <f>VLOOKUP(A2261,'Medical Examinations'!$A$1:$J$2336,7,FALSE)</f>
        <v>1</v>
      </c>
      <c r="S2261" s="4" t="str">
        <f>VLOOKUP(A2261,'Medical Examinations'!$A$1:$J$2336,6,FALSE)</f>
        <v>No</v>
      </c>
      <c r="T2261" s="4" t="str">
        <f>VLOOKUP(A2263,'Medical Examinations'!$A$1:$J$2336,8,FALSE)</f>
        <v>Yes</v>
      </c>
      <c r="U2261" s="4" t="str">
        <f>VLOOKUP(A2261,'Medical Examinations'!$A$1:$J$2336,9,FALSE)</f>
        <v>Obesity</v>
      </c>
      <c r="V2261" s="4" t="str">
        <f>VLOOKUP(A2261,'Medical Examinations'!$A$1:$J$2336,10,FALSE)</f>
        <v>Diabetes</v>
      </c>
      <c r="W2261" s="4"/>
      <c r="X2261" s="4"/>
    </row>
    <row r="2262" spans="1:24" ht="15.75" thickBot="1" x14ac:dyDescent="0.3">
      <c r="A2262" s="4" t="s">
        <v>2298</v>
      </c>
      <c r="B2262" s="5">
        <v>1975</v>
      </c>
      <c r="C2262" s="4" t="s">
        <v>20</v>
      </c>
      <c r="D2262" s="5">
        <v>29</v>
      </c>
      <c r="E2262" s="5" t="str">
        <f>CONCATENATE(D2262," ",C2262," ",B2262)</f>
        <v>29 Sep 1975</v>
      </c>
      <c r="F2262" s="4" t="str">
        <f>IF(M2262&lt;=30,"20-30",IF(M2262&lt;=40,"31-40",IF(M2262&lt;=50,"41-50","51+")))</f>
        <v>41-50</v>
      </c>
      <c r="G2262" s="19">
        <v>41681.86</v>
      </c>
      <c r="H2262" s="4" t="s">
        <v>16</v>
      </c>
      <c r="I2262" s="4" t="s">
        <v>16</v>
      </c>
      <c r="J2262" s="4" t="s">
        <v>42</v>
      </c>
      <c r="K2262" s="4"/>
      <c r="L2262" s="4" t="str">
        <f>VLOOKUP(A2262,'Customer Names'!$A$2:$B$2336,2,FALSE)</f>
        <v>Caldwell</v>
      </c>
      <c r="M2262" s="4">
        <f>DATEDIF(E2262,$K$2,"y")</f>
        <v>49</v>
      </c>
      <c r="N2262" s="4">
        <f>VLOOKUP(A2262,'Medical Examinations'!$A$2:$B$2336,2,FALSE)</f>
        <v>53.61</v>
      </c>
      <c r="O2262" s="4">
        <f>VLOOKUP(A2262,'Medical Examinations'!$A$1:$J$2336,3,FALSE)</f>
        <v>10.92</v>
      </c>
      <c r="P2262" s="4" t="str">
        <f>VLOOKUP(A2262,'Medical Examinations'!$A$1:$J$2336,4,FALSE)</f>
        <v>Yes</v>
      </c>
      <c r="Q2262" s="4" t="str">
        <f>VLOOKUP(A2262,'Medical Examinations'!$A$1:$J$2336,5,FALSE)</f>
        <v>No</v>
      </c>
      <c r="R2262" s="4">
        <f>VLOOKUP(A2262,'Medical Examinations'!$A$1:$J$2336,7,FALSE)</f>
        <v>1</v>
      </c>
      <c r="S2262" s="4" t="str">
        <f>VLOOKUP(A2262,'Medical Examinations'!$A$1:$J$2336,6,FALSE)</f>
        <v>No</v>
      </c>
      <c r="T2262" s="4" t="str">
        <f>VLOOKUP(A2264,'Medical Examinations'!$A$1:$J$2336,8,FALSE)</f>
        <v>Yes</v>
      </c>
      <c r="U2262" s="4" t="str">
        <f>VLOOKUP(A2262,'Medical Examinations'!$A$1:$J$2336,9,FALSE)</f>
        <v>Obesity</v>
      </c>
      <c r="V2262" s="4" t="str">
        <f>VLOOKUP(A2262,'Medical Examinations'!$A$1:$J$2336,10,FALSE)</f>
        <v>Diabetes</v>
      </c>
      <c r="W2262" s="4"/>
      <c r="X2262" s="4"/>
    </row>
    <row r="2263" spans="1:24" ht="15.75" thickBot="1" x14ac:dyDescent="0.3">
      <c r="A2263" s="4" t="s">
        <v>2299</v>
      </c>
      <c r="B2263" s="5">
        <v>1962</v>
      </c>
      <c r="C2263" s="4" t="s">
        <v>20</v>
      </c>
      <c r="D2263" s="5">
        <v>22</v>
      </c>
      <c r="E2263" s="5" t="str">
        <f>CONCATENATE(D2263," ",C2263," ",B2263)</f>
        <v>22 Sep 1962</v>
      </c>
      <c r="F2263" s="4" t="str">
        <f>IF(M2263&lt;=30,"20-30",IF(M2263&lt;=40,"31-40",IF(M2263&lt;=50,"41-50","51+")))</f>
        <v>51+</v>
      </c>
      <c r="G2263" s="19">
        <v>41794.629999999997</v>
      </c>
      <c r="H2263" s="4" t="s">
        <v>16</v>
      </c>
      <c r="I2263" s="4" t="s">
        <v>12</v>
      </c>
      <c r="J2263" s="4" t="s">
        <v>42</v>
      </c>
      <c r="K2263" s="4"/>
      <c r="L2263" s="4" t="str">
        <f>VLOOKUP(A2263,'Customer Names'!$A$2:$B$2336,2,FALSE)</f>
        <v>Stiger</v>
      </c>
      <c r="M2263" s="4">
        <f>DATEDIF(E2263,$K$2,"y")</f>
        <v>62</v>
      </c>
      <c r="N2263" s="4">
        <f>VLOOKUP(A2263,'Medical Examinations'!$A$2:$B$2336,2,FALSE)</f>
        <v>45.5</v>
      </c>
      <c r="O2263" s="4">
        <f>VLOOKUP(A2263,'Medical Examinations'!$A$1:$J$2336,3,FALSE)</f>
        <v>7.96</v>
      </c>
      <c r="P2263" s="4" t="str">
        <f>VLOOKUP(A2263,'Medical Examinations'!$A$1:$J$2336,4,FALSE)</f>
        <v>No</v>
      </c>
      <c r="Q2263" s="4" t="str">
        <f>VLOOKUP(A2263,'Medical Examinations'!$A$1:$J$2336,5,FALSE)</f>
        <v>No</v>
      </c>
      <c r="R2263" s="4">
        <f>VLOOKUP(A2263,'Medical Examinations'!$A$1:$J$2336,7,FALSE)</f>
        <v>0</v>
      </c>
      <c r="S2263" s="4" t="str">
        <f>VLOOKUP(A2263,'Medical Examinations'!$A$1:$J$2336,6,FALSE)</f>
        <v>No</v>
      </c>
      <c r="T2263" s="4" t="str">
        <f>VLOOKUP(A2265,'Medical Examinations'!$A$1:$J$2336,8,FALSE)</f>
        <v>Yes</v>
      </c>
      <c r="U2263" s="4" t="str">
        <f>VLOOKUP(A2263,'Medical Examinations'!$A$1:$J$2336,9,FALSE)</f>
        <v>Obesity</v>
      </c>
      <c r="V2263" s="4" t="str">
        <f>VLOOKUP(A2263,'Medical Examinations'!$A$1:$J$2336,10,FALSE)</f>
        <v>Diabetes</v>
      </c>
      <c r="W2263" s="4"/>
      <c r="X2263" s="4"/>
    </row>
    <row r="2264" spans="1:24" ht="15.75" thickBot="1" x14ac:dyDescent="0.3">
      <c r="A2264" s="4" t="s">
        <v>2300</v>
      </c>
      <c r="B2264" s="5">
        <v>1966</v>
      </c>
      <c r="C2264" s="4" t="s">
        <v>20</v>
      </c>
      <c r="D2264" s="5">
        <v>21</v>
      </c>
      <c r="E2264" s="5" t="str">
        <f>CONCATENATE(D2264," ",C2264," ",B2264)</f>
        <v>21 Sep 1966</v>
      </c>
      <c r="F2264" s="4" t="str">
        <f>IF(M2264&lt;=30,"20-30",IF(M2264&lt;=40,"31-40",IF(M2264&lt;=50,"41-50","51+")))</f>
        <v>51+</v>
      </c>
      <c r="G2264" s="19">
        <v>41886.54</v>
      </c>
      <c r="H2264" s="4" t="s">
        <v>16</v>
      </c>
      <c r="I2264" s="4" t="s">
        <v>12</v>
      </c>
      <c r="J2264" s="4" t="s">
        <v>42</v>
      </c>
      <c r="K2264" s="4"/>
      <c r="L2264" s="4" t="str">
        <f>VLOOKUP(A2264,'Customer Names'!$A$2:$B$2336,2,FALSE)</f>
        <v>Lacey</v>
      </c>
      <c r="M2264" s="4">
        <f>DATEDIF(E2264,$K$2,"y")</f>
        <v>58</v>
      </c>
      <c r="N2264" s="4">
        <f>VLOOKUP(A2264,'Medical Examinations'!$A$2:$B$2336,2,FALSE)</f>
        <v>48.8</v>
      </c>
      <c r="O2264" s="4">
        <f>VLOOKUP(A2264,'Medical Examinations'!$A$1:$J$2336,3,FALSE)</f>
        <v>6.22</v>
      </c>
      <c r="P2264" s="4" t="str">
        <f>VLOOKUP(A2264,'Medical Examinations'!$A$1:$J$2336,4,FALSE)</f>
        <v>Yes</v>
      </c>
      <c r="Q2264" s="4" t="str">
        <f>VLOOKUP(A2264,'Medical Examinations'!$A$1:$J$2336,5,FALSE)</f>
        <v>No</v>
      </c>
      <c r="R2264" s="4">
        <f>VLOOKUP(A2264,'Medical Examinations'!$A$1:$J$2336,7,FALSE)</f>
        <v>2</v>
      </c>
      <c r="S2264" s="4" t="str">
        <f>VLOOKUP(A2264,'Medical Examinations'!$A$1:$J$2336,6,FALSE)</f>
        <v>No</v>
      </c>
      <c r="T2264" s="4" t="str">
        <f>VLOOKUP(A2266,'Medical Examinations'!$A$1:$J$2336,8,FALSE)</f>
        <v>Yes</v>
      </c>
      <c r="U2264" s="4" t="str">
        <f>VLOOKUP(A2264,'Medical Examinations'!$A$1:$J$2336,9,FALSE)</f>
        <v>Obesity</v>
      </c>
      <c r="V2264" s="4" t="str">
        <f>VLOOKUP(A2264,'Medical Examinations'!$A$1:$J$2336,10,FALSE)</f>
        <v>Prediabetes</v>
      </c>
      <c r="W2264" s="4"/>
      <c r="X2264" s="4"/>
    </row>
    <row r="2265" spans="1:24" ht="15.75" thickBot="1" x14ac:dyDescent="0.3">
      <c r="A2265" s="4" t="s">
        <v>2301</v>
      </c>
      <c r="B2265" s="5">
        <v>1972</v>
      </c>
      <c r="C2265" s="4" t="s">
        <v>18</v>
      </c>
      <c r="D2265" s="5">
        <v>8</v>
      </c>
      <c r="E2265" s="5" t="str">
        <f>CONCATENATE(D2265," ",C2265," ",B2265)</f>
        <v>8 Jun 1972</v>
      </c>
      <c r="F2265" s="4" t="str">
        <f>IF(M2265&lt;=30,"20-30",IF(M2265&lt;=40,"31-40",IF(M2265&lt;=50,"41-50","51+")))</f>
        <v>51+</v>
      </c>
      <c r="G2265" s="19">
        <v>41919.1</v>
      </c>
      <c r="H2265" s="4" t="s">
        <v>16</v>
      </c>
      <c r="I2265" s="4" t="s">
        <v>16</v>
      </c>
      <c r="J2265" s="4" t="s">
        <v>168</v>
      </c>
      <c r="K2265" s="4"/>
      <c r="L2265" s="4" t="str">
        <f>VLOOKUP(A2265,'Customer Names'!$A$2:$B$2336,2,FALSE)</f>
        <v>Rangel</v>
      </c>
      <c r="M2265" s="4">
        <f>DATEDIF(E2265,$K$2,"y")</f>
        <v>52</v>
      </c>
      <c r="N2265" s="4">
        <f>VLOOKUP(A2265,'Medical Examinations'!$A$2:$B$2336,2,FALSE)</f>
        <v>32.299999999999997</v>
      </c>
      <c r="O2265" s="4">
        <f>VLOOKUP(A2265,'Medical Examinations'!$A$1:$J$2336,3,FALSE)</f>
        <v>4.76</v>
      </c>
      <c r="P2265" s="4" t="str">
        <f>VLOOKUP(A2265,'Medical Examinations'!$A$1:$J$2336,4,FALSE)</f>
        <v>No</v>
      </c>
      <c r="Q2265" s="4" t="str">
        <f>VLOOKUP(A2265,'Medical Examinations'!$A$1:$J$2336,5,FALSE)</f>
        <v>No</v>
      </c>
      <c r="R2265" s="4">
        <f>VLOOKUP(A2265,'Medical Examinations'!$A$1:$J$2336,7,FALSE)</f>
        <v>2</v>
      </c>
      <c r="S2265" s="4" t="str">
        <f>VLOOKUP(A2265,'Medical Examinations'!$A$1:$J$2336,6,FALSE)</f>
        <v>No</v>
      </c>
      <c r="T2265" s="4" t="str">
        <f>VLOOKUP(A2267,'Medical Examinations'!$A$1:$J$2336,8,FALSE)</f>
        <v>Yes</v>
      </c>
      <c r="U2265" s="4" t="str">
        <f>VLOOKUP(A2265,'Medical Examinations'!$A$1:$J$2336,9,FALSE)</f>
        <v>Obesity</v>
      </c>
      <c r="V2265" s="4" t="str">
        <f>VLOOKUP(A2265,'Medical Examinations'!$A$1:$J$2336,10,FALSE)</f>
        <v>Normal</v>
      </c>
      <c r="W2265" s="4"/>
      <c r="X2265" s="4"/>
    </row>
    <row r="2266" spans="1:24" ht="15.75" thickBot="1" x14ac:dyDescent="0.3">
      <c r="A2266" s="4" t="s">
        <v>2302</v>
      </c>
      <c r="B2266" s="5">
        <v>1984</v>
      </c>
      <c r="C2266" s="4" t="s">
        <v>15</v>
      </c>
      <c r="D2266" s="5">
        <v>10</v>
      </c>
      <c r="E2266" s="5" t="str">
        <f>CONCATENATE(D2266," ",C2266," ",B2266)</f>
        <v>10 Nov 1984</v>
      </c>
      <c r="F2266" s="4" t="str">
        <f>IF(M2266&lt;=30,"20-30",IF(M2266&lt;=40,"31-40",IF(M2266&lt;=50,"41-50","51+")))</f>
        <v>31-40</v>
      </c>
      <c r="G2266" s="19">
        <v>41949.24</v>
      </c>
      <c r="H2266" s="4" t="s">
        <v>16</v>
      </c>
      <c r="I2266" s="4" t="s">
        <v>16</v>
      </c>
      <c r="J2266" s="4" t="s">
        <v>13</v>
      </c>
      <c r="K2266" s="4"/>
      <c r="L2266" s="4" t="str">
        <f>VLOOKUP(A2266,'Customer Names'!$A$2:$B$2336,2,FALSE)</f>
        <v>Turner</v>
      </c>
      <c r="M2266" s="4">
        <f>DATEDIF(E2266,$K$2,"y")</f>
        <v>40</v>
      </c>
      <c r="N2266" s="4">
        <f>VLOOKUP(A2266,'Medical Examinations'!$A$2:$B$2336,2,FALSE)</f>
        <v>38.39</v>
      </c>
      <c r="O2266" s="4">
        <f>VLOOKUP(A2266,'Medical Examinations'!$A$1:$J$2336,3,FALSE)</f>
        <v>4.25</v>
      </c>
      <c r="P2266" s="4" t="str">
        <f>VLOOKUP(A2266,'Medical Examinations'!$A$1:$J$2336,4,FALSE)</f>
        <v>No</v>
      </c>
      <c r="Q2266" s="4" t="str">
        <f>VLOOKUP(A2266,'Medical Examinations'!$A$1:$J$2336,5,FALSE)</f>
        <v>No</v>
      </c>
      <c r="R2266" s="4">
        <f>VLOOKUP(A2266,'Medical Examinations'!$A$1:$J$2336,7,FALSE)</f>
        <v>1</v>
      </c>
      <c r="S2266" s="4" t="str">
        <f>VLOOKUP(A2266,'Medical Examinations'!$A$1:$J$2336,6,FALSE)</f>
        <v>No</v>
      </c>
      <c r="T2266" s="4" t="str">
        <f>VLOOKUP(A2268,'Medical Examinations'!$A$1:$J$2336,8,FALSE)</f>
        <v>Yes</v>
      </c>
      <c r="U2266" s="4" t="str">
        <f>VLOOKUP(A2266,'Medical Examinations'!$A$1:$J$2336,9,FALSE)</f>
        <v>Obesity</v>
      </c>
      <c r="V2266" s="4" t="str">
        <f>VLOOKUP(A2266,'Medical Examinations'!$A$1:$J$2336,10,FALSE)</f>
        <v>Normal</v>
      </c>
      <c r="W2266" s="4"/>
      <c r="X2266" s="4"/>
    </row>
    <row r="2267" spans="1:24" ht="15.75" thickBot="1" x14ac:dyDescent="0.3">
      <c r="A2267" s="4" t="s">
        <v>2303</v>
      </c>
      <c r="B2267" s="5">
        <v>1968</v>
      </c>
      <c r="C2267" s="4" t="s">
        <v>30</v>
      </c>
      <c r="D2267" s="5">
        <v>19</v>
      </c>
      <c r="E2267" s="5" t="str">
        <f>CONCATENATE(D2267," ",C2267," ",B2267)</f>
        <v>19 Dec 1968</v>
      </c>
      <c r="F2267" s="4" t="str">
        <f>IF(M2267&lt;=30,"20-30",IF(M2267&lt;=40,"31-40",IF(M2267&lt;=50,"41-50","51+")))</f>
        <v>51+</v>
      </c>
      <c r="G2267" s="19">
        <v>41999.519999999997</v>
      </c>
      <c r="H2267" s="4" t="s">
        <v>16</v>
      </c>
      <c r="I2267" s="4" t="s">
        <v>12</v>
      </c>
      <c r="J2267" s="4" t="s">
        <v>13</v>
      </c>
      <c r="K2267" s="4"/>
      <c r="L2267" s="4" t="str">
        <f>VLOOKUP(A2267,'Customer Names'!$A$2:$B$2336,2,FALSE)</f>
        <v>Lee</v>
      </c>
      <c r="M2267" s="4">
        <f>DATEDIF(E2267,$K$2,"y")</f>
        <v>56</v>
      </c>
      <c r="N2267" s="4">
        <f>VLOOKUP(A2267,'Medical Examinations'!$A$2:$B$2336,2,FALSE)</f>
        <v>30.8</v>
      </c>
      <c r="O2267" s="4">
        <f>VLOOKUP(A2267,'Medical Examinations'!$A$1:$J$2336,3,FALSE)</f>
        <v>9.77</v>
      </c>
      <c r="P2267" s="4" t="str">
        <f>VLOOKUP(A2267,'Medical Examinations'!$A$1:$J$2336,4,FALSE)</f>
        <v>No</v>
      </c>
      <c r="Q2267" s="4" t="str">
        <f>VLOOKUP(A2267,'Medical Examinations'!$A$1:$J$2336,5,FALSE)</f>
        <v>No</v>
      </c>
      <c r="R2267" s="4">
        <f>VLOOKUP(A2267,'Medical Examinations'!$A$1:$J$2336,7,FALSE)</f>
        <v>0</v>
      </c>
      <c r="S2267" s="4" t="str">
        <f>VLOOKUP(A2267,'Medical Examinations'!$A$1:$J$2336,6,FALSE)</f>
        <v>No</v>
      </c>
      <c r="T2267" s="4" t="str">
        <f>VLOOKUP(A2269,'Medical Examinations'!$A$1:$J$2336,8,FALSE)</f>
        <v>Yes</v>
      </c>
      <c r="U2267" s="4" t="str">
        <f>VLOOKUP(A2267,'Medical Examinations'!$A$1:$J$2336,9,FALSE)</f>
        <v>Obesity</v>
      </c>
      <c r="V2267" s="4" t="str">
        <f>VLOOKUP(A2267,'Medical Examinations'!$A$1:$J$2336,10,FALSE)</f>
        <v>Diabetes</v>
      </c>
      <c r="W2267" s="4"/>
      <c r="X2267" s="4"/>
    </row>
    <row r="2268" spans="1:24" ht="15.75" thickBot="1" x14ac:dyDescent="0.3">
      <c r="A2268" s="4" t="s">
        <v>2304</v>
      </c>
      <c r="B2268" s="5">
        <v>1976</v>
      </c>
      <c r="C2268" s="4" t="s">
        <v>15</v>
      </c>
      <c r="D2268" s="5">
        <v>28</v>
      </c>
      <c r="E2268" s="5" t="str">
        <f>CONCATENATE(D2268," ",C2268," ",B2268)</f>
        <v>28 Nov 1976</v>
      </c>
      <c r="F2268" s="4" t="str">
        <f>IF(M2268&lt;=30,"20-30",IF(M2268&lt;=40,"31-40",IF(M2268&lt;=50,"41-50","51+")))</f>
        <v>41-50</v>
      </c>
      <c r="G2268" s="19">
        <v>42111.66</v>
      </c>
      <c r="H2268" s="4" t="s">
        <v>16</v>
      </c>
      <c r="I2268" s="4" t="s">
        <v>16</v>
      </c>
      <c r="J2268" s="4" t="s">
        <v>247</v>
      </c>
      <c r="K2268" s="4"/>
      <c r="L2268" s="4" t="str">
        <f>VLOOKUP(A2268,'Customer Names'!$A$2:$B$2336,2,FALSE)</f>
        <v>Mutz</v>
      </c>
      <c r="M2268" s="4">
        <f>DATEDIF(E2268,$K$2,"y")</f>
        <v>48</v>
      </c>
      <c r="N2268" s="4">
        <f>VLOOKUP(A2268,'Medical Examinations'!$A$2:$B$2336,2,FALSE)</f>
        <v>35.53</v>
      </c>
      <c r="O2268" s="4">
        <f>VLOOKUP(A2268,'Medical Examinations'!$A$1:$J$2336,3,FALSE)</f>
        <v>4.3600000000000003</v>
      </c>
      <c r="P2268" s="4" t="str">
        <f>VLOOKUP(A2268,'Medical Examinations'!$A$1:$J$2336,4,FALSE)</f>
        <v>Yes</v>
      </c>
      <c r="Q2268" s="4" t="str">
        <f>VLOOKUP(A2268,'Medical Examinations'!$A$1:$J$2336,5,FALSE)</f>
        <v>No</v>
      </c>
      <c r="R2268" s="4">
        <f>VLOOKUP(A2268,'Medical Examinations'!$A$1:$J$2336,7,FALSE)</f>
        <v>0</v>
      </c>
      <c r="S2268" s="4" t="str">
        <f>VLOOKUP(A2268,'Medical Examinations'!$A$1:$J$2336,6,FALSE)</f>
        <v>No</v>
      </c>
      <c r="T2268" s="4" t="str">
        <f>VLOOKUP(A2270,'Medical Examinations'!$A$1:$J$2336,8,FALSE)</f>
        <v>Yes</v>
      </c>
      <c r="U2268" s="4" t="str">
        <f>VLOOKUP(A2268,'Medical Examinations'!$A$1:$J$2336,9,FALSE)</f>
        <v>Obesity</v>
      </c>
      <c r="V2268" s="4" t="str">
        <f>VLOOKUP(A2268,'Medical Examinations'!$A$1:$J$2336,10,FALSE)</f>
        <v>Normal</v>
      </c>
      <c r="W2268" s="4"/>
      <c r="X2268" s="4"/>
    </row>
    <row r="2269" spans="1:24" ht="15.75" thickBot="1" x14ac:dyDescent="0.3">
      <c r="A2269" s="4" t="s">
        <v>2305</v>
      </c>
      <c r="B2269" s="5">
        <v>1997</v>
      </c>
      <c r="C2269" s="4" t="s">
        <v>30</v>
      </c>
      <c r="D2269" s="5">
        <v>9</v>
      </c>
      <c r="E2269" s="5" t="str">
        <f>CONCATENATE(D2269," ",C2269," ",B2269)</f>
        <v>9 Dec 1997</v>
      </c>
      <c r="F2269" s="4" t="str">
        <f>IF(M2269&lt;=30,"20-30",IF(M2269&lt;=40,"31-40",IF(M2269&lt;=50,"41-50","51+")))</f>
        <v>20-30</v>
      </c>
      <c r="G2269" s="19">
        <v>42112.24</v>
      </c>
      <c r="H2269" s="4" t="s">
        <v>16</v>
      </c>
      <c r="I2269" s="4" t="s">
        <v>12</v>
      </c>
      <c r="J2269" s="4" t="s">
        <v>13</v>
      </c>
      <c r="K2269" s="4"/>
      <c r="L2269" s="4" t="str">
        <f>VLOOKUP(A2269,'Customer Names'!$A$2:$B$2336,2,FALSE)</f>
        <v>Johnson</v>
      </c>
      <c r="M2269" s="4">
        <f>DATEDIF(E2269,$K$2,"y")</f>
        <v>27</v>
      </c>
      <c r="N2269" s="4">
        <f>VLOOKUP(A2269,'Medical Examinations'!$A$2:$B$2336,2,FALSE)</f>
        <v>45.54</v>
      </c>
      <c r="O2269" s="4">
        <f>VLOOKUP(A2269,'Medical Examinations'!$A$1:$J$2336,3,FALSE)</f>
        <v>5.4</v>
      </c>
      <c r="P2269" s="4" t="str">
        <f>VLOOKUP(A2269,'Medical Examinations'!$A$1:$J$2336,4,FALSE)</f>
        <v>Yes</v>
      </c>
      <c r="Q2269" s="4" t="str">
        <f>VLOOKUP(A2269,'Medical Examinations'!$A$1:$J$2336,5,FALSE)</f>
        <v>No</v>
      </c>
      <c r="R2269" s="4">
        <f>VLOOKUP(A2269,'Medical Examinations'!$A$1:$J$2336,7,FALSE)</f>
        <v>1</v>
      </c>
      <c r="S2269" s="4" t="str">
        <f>VLOOKUP(A2269,'Medical Examinations'!$A$1:$J$2336,6,FALSE)</f>
        <v>Yes</v>
      </c>
      <c r="T2269" s="4" t="str">
        <f>VLOOKUP(A2271,'Medical Examinations'!$A$1:$J$2336,8,FALSE)</f>
        <v>Yes</v>
      </c>
      <c r="U2269" s="4" t="str">
        <f>VLOOKUP(A2269,'Medical Examinations'!$A$1:$J$2336,9,FALSE)</f>
        <v>Obesity</v>
      </c>
      <c r="V2269" s="4" t="str">
        <f>VLOOKUP(A2269,'Medical Examinations'!$A$1:$J$2336,10,FALSE)</f>
        <v>Normal</v>
      </c>
      <c r="W2269" s="4"/>
      <c r="X2269" s="4"/>
    </row>
    <row r="2270" spans="1:24" ht="15.75" thickBot="1" x14ac:dyDescent="0.3">
      <c r="A2270" s="4" t="s">
        <v>2306</v>
      </c>
      <c r="B2270" s="5">
        <v>1979</v>
      </c>
      <c r="C2270" s="4" t="s">
        <v>10</v>
      </c>
      <c r="D2270" s="5">
        <v>3</v>
      </c>
      <c r="E2270" s="5" t="str">
        <f>CONCATENATE(D2270," ",C2270," ",B2270)</f>
        <v>3 Jul 1979</v>
      </c>
      <c r="F2270" s="4" t="str">
        <f>IF(M2270&lt;=30,"20-30",IF(M2270&lt;=40,"31-40",IF(M2270&lt;=50,"41-50","51+")))</f>
        <v>41-50</v>
      </c>
      <c r="G2270" s="19">
        <v>42124.52</v>
      </c>
      <c r="H2270" s="4" t="s">
        <v>16</v>
      </c>
      <c r="I2270" s="4" t="s">
        <v>16</v>
      </c>
      <c r="J2270" s="4" t="s">
        <v>13</v>
      </c>
      <c r="K2270" s="4"/>
      <c r="L2270" s="4" t="str">
        <f>VLOOKUP(A2270,'Customer Names'!$A$2:$B$2336,2,FALSE)</f>
        <v>Ducharme</v>
      </c>
      <c r="M2270" s="4">
        <f>DATEDIF(E2270,$K$2,"y")</f>
        <v>45</v>
      </c>
      <c r="N2270" s="4">
        <f>VLOOKUP(A2270,'Medical Examinations'!$A$2:$B$2336,2,FALSE)</f>
        <v>35.97</v>
      </c>
      <c r="O2270" s="4">
        <f>VLOOKUP(A2270,'Medical Examinations'!$A$1:$J$2336,3,FALSE)</f>
        <v>6.12</v>
      </c>
      <c r="P2270" s="4" t="str">
        <f>VLOOKUP(A2270,'Medical Examinations'!$A$1:$J$2336,4,FALSE)</f>
        <v>No</v>
      </c>
      <c r="Q2270" s="4" t="str">
        <f>VLOOKUP(A2270,'Medical Examinations'!$A$1:$J$2336,5,FALSE)</f>
        <v>No</v>
      </c>
      <c r="R2270" s="4">
        <f>VLOOKUP(A2270,'Medical Examinations'!$A$1:$J$2336,7,FALSE)</f>
        <v>1</v>
      </c>
      <c r="S2270" s="4" t="str">
        <f>VLOOKUP(A2270,'Medical Examinations'!$A$1:$J$2336,6,FALSE)</f>
        <v>Yes</v>
      </c>
      <c r="T2270" s="4" t="str">
        <f>VLOOKUP(A2272,'Medical Examinations'!$A$1:$J$2336,8,FALSE)</f>
        <v>Yes</v>
      </c>
      <c r="U2270" s="4" t="str">
        <f>VLOOKUP(A2270,'Medical Examinations'!$A$1:$J$2336,9,FALSE)</f>
        <v>Obesity</v>
      </c>
      <c r="V2270" s="4" t="str">
        <f>VLOOKUP(A2270,'Medical Examinations'!$A$1:$J$2336,10,FALSE)</f>
        <v>Prediabetes</v>
      </c>
      <c r="W2270" s="4"/>
      <c r="X2270" s="4"/>
    </row>
    <row r="2271" spans="1:24" ht="15.75" thickBot="1" x14ac:dyDescent="0.3">
      <c r="A2271" s="4" t="s">
        <v>2307</v>
      </c>
      <c r="B2271" s="5">
        <v>1973</v>
      </c>
      <c r="C2271" s="4" t="s">
        <v>20</v>
      </c>
      <c r="D2271" s="5">
        <v>18</v>
      </c>
      <c r="E2271" s="5" t="str">
        <f>CONCATENATE(D2271," ",C2271," ",B2271)</f>
        <v>18 Sep 1973</v>
      </c>
      <c r="F2271" s="4" t="str">
        <f>IF(M2271&lt;=30,"20-30",IF(M2271&lt;=40,"31-40",IF(M2271&lt;=50,"41-50","51+")))</f>
        <v>51+</v>
      </c>
      <c r="G2271" s="19">
        <v>42188.15</v>
      </c>
      <c r="H2271" s="4" t="s">
        <v>16</v>
      </c>
      <c r="I2271" s="4" t="s">
        <v>16</v>
      </c>
      <c r="J2271" s="4" t="s">
        <v>42</v>
      </c>
      <c r="K2271" s="4"/>
      <c r="L2271" s="4" t="str">
        <f>VLOOKUP(A2271,'Customer Names'!$A$2:$B$2336,2,FALSE)</f>
        <v>Hyland</v>
      </c>
      <c r="M2271" s="4">
        <f>DATEDIF(E2271,$K$2,"y")</f>
        <v>51</v>
      </c>
      <c r="N2271" s="4">
        <f>VLOOKUP(A2271,'Medical Examinations'!$A$2:$B$2336,2,FALSE)</f>
        <v>54.99</v>
      </c>
      <c r="O2271" s="4">
        <f>VLOOKUP(A2271,'Medical Examinations'!$A$1:$J$2336,3,FALSE)</f>
        <v>8.68</v>
      </c>
      <c r="P2271" s="4" t="str">
        <f>VLOOKUP(A2271,'Medical Examinations'!$A$1:$J$2336,4,FALSE)</f>
        <v>No</v>
      </c>
      <c r="Q2271" s="4" t="str">
        <f>VLOOKUP(A2271,'Medical Examinations'!$A$1:$J$2336,5,FALSE)</f>
        <v>No</v>
      </c>
      <c r="R2271" s="4">
        <f>VLOOKUP(A2271,'Medical Examinations'!$A$1:$J$2336,7,FALSE)</f>
        <v>2</v>
      </c>
      <c r="S2271" s="4" t="str">
        <f>VLOOKUP(A2271,'Medical Examinations'!$A$1:$J$2336,6,FALSE)</f>
        <v>No</v>
      </c>
      <c r="T2271" s="4" t="str">
        <f>VLOOKUP(A2273,'Medical Examinations'!$A$1:$J$2336,8,FALSE)</f>
        <v>Yes</v>
      </c>
      <c r="U2271" s="4" t="str">
        <f>VLOOKUP(A2271,'Medical Examinations'!$A$1:$J$2336,9,FALSE)</f>
        <v>Obesity</v>
      </c>
      <c r="V2271" s="4" t="str">
        <f>VLOOKUP(A2271,'Medical Examinations'!$A$1:$J$2336,10,FALSE)</f>
        <v>Diabetes</v>
      </c>
      <c r="W2271" s="4"/>
      <c r="X2271" s="4"/>
    </row>
    <row r="2272" spans="1:24" ht="15.75" thickBot="1" x14ac:dyDescent="0.3">
      <c r="A2272" s="4" t="s">
        <v>2308</v>
      </c>
      <c r="B2272" s="5">
        <v>1975</v>
      </c>
      <c r="C2272" s="4" t="s">
        <v>34</v>
      </c>
      <c r="D2272" s="5">
        <v>15</v>
      </c>
      <c r="E2272" s="5" t="str">
        <f>CONCATENATE(D2272," ",C2272," ",B2272)</f>
        <v>15 Aug 1975</v>
      </c>
      <c r="F2272" s="4" t="str">
        <f>IF(M2272&lt;=30,"20-30",IF(M2272&lt;=40,"31-40",IF(M2272&lt;=50,"41-50","51+")))</f>
        <v>41-50</v>
      </c>
      <c r="G2272" s="19">
        <v>42211.14</v>
      </c>
      <c r="H2272" s="4" t="s">
        <v>16</v>
      </c>
      <c r="I2272" s="4" t="s">
        <v>12</v>
      </c>
      <c r="J2272" s="4" t="s">
        <v>13</v>
      </c>
      <c r="K2272" s="4"/>
      <c r="L2272" s="4" t="str">
        <f>VLOOKUP(A2272,'Customer Names'!$A$2:$B$2336,2,FALSE)</f>
        <v>Smith</v>
      </c>
      <c r="M2272" s="4">
        <f>DATEDIF(E2272,$K$2,"y")</f>
        <v>49</v>
      </c>
      <c r="N2272" s="4">
        <f>VLOOKUP(A2272,'Medical Examinations'!$A$2:$B$2336,2,FALSE)</f>
        <v>36.08</v>
      </c>
      <c r="O2272" s="4">
        <f>VLOOKUP(A2272,'Medical Examinations'!$A$1:$J$2336,3,FALSE)</f>
        <v>8.8000000000000007</v>
      </c>
      <c r="P2272" s="4" t="str">
        <f>VLOOKUP(A2272,'Medical Examinations'!$A$1:$J$2336,4,FALSE)</f>
        <v>Yes</v>
      </c>
      <c r="Q2272" s="4" t="str">
        <f>VLOOKUP(A2272,'Medical Examinations'!$A$1:$J$2336,5,FALSE)</f>
        <v>No</v>
      </c>
      <c r="R2272" s="4">
        <f>VLOOKUP(A2272,'Medical Examinations'!$A$1:$J$2336,7,FALSE)</f>
        <v>1</v>
      </c>
      <c r="S2272" s="4" t="str">
        <f>VLOOKUP(A2272,'Medical Examinations'!$A$1:$J$2336,6,FALSE)</f>
        <v>No</v>
      </c>
      <c r="T2272" s="4" t="str">
        <f>VLOOKUP(A2274,'Medical Examinations'!$A$1:$J$2336,8,FALSE)</f>
        <v>Yes</v>
      </c>
      <c r="U2272" s="4" t="str">
        <f>VLOOKUP(A2272,'Medical Examinations'!$A$1:$J$2336,9,FALSE)</f>
        <v>Obesity</v>
      </c>
      <c r="V2272" s="4" t="str">
        <f>VLOOKUP(A2272,'Medical Examinations'!$A$1:$J$2336,10,FALSE)</f>
        <v>Diabetes</v>
      </c>
      <c r="W2272" s="4"/>
      <c r="X2272" s="4"/>
    </row>
    <row r="2273" spans="1:24" ht="15.75" thickBot="1" x14ac:dyDescent="0.3">
      <c r="A2273" s="4" t="s">
        <v>2309</v>
      </c>
      <c r="B2273" s="5">
        <v>1967</v>
      </c>
      <c r="C2273" s="4" t="s">
        <v>18</v>
      </c>
      <c r="D2273" s="5">
        <v>28</v>
      </c>
      <c r="E2273" s="5" t="str">
        <f>CONCATENATE(D2273," ",C2273," ",B2273)</f>
        <v>28 Jun 1967</v>
      </c>
      <c r="F2273" s="4" t="str">
        <f>IF(M2273&lt;=30,"20-30",IF(M2273&lt;=40,"31-40",IF(M2273&lt;=50,"41-50","51+")))</f>
        <v>51+</v>
      </c>
      <c r="G2273" s="19">
        <v>42303.69</v>
      </c>
      <c r="H2273" s="4" t="s">
        <v>16</v>
      </c>
      <c r="I2273" s="4" t="s">
        <v>11</v>
      </c>
      <c r="J2273" s="4" t="s">
        <v>168</v>
      </c>
      <c r="K2273" s="4"/>
      <c r="L2273" s="4" t="str">
        <f>VLOOKUP(A2273,'Customer Names'!$A$2:$B$2336,2,FALSE)</f>
        <v>Blitzer</v>
      </c>
      <c r="M2273" s="4">
        <f>DATEDIF(E2273,$K$2,"y")</f>
        <v>57</v>
      </c>
      <c r="N2273" s="4">
        <f>VLOOKUP(A2273,'Medical Examinations'!$A$2:$B$2336,2,FALSE)</f>
        <v>30.684999999999999</v>
      </c>
      <c r="O2273" s="4">
        <f>VLOOKUP(A2273,'Medical Examinations'!$A$1:$J$2336,3,FALSE)</f>
        <v>7.02</v>
      </c>
      <c r="P2273" s="4" t="str">
        <f>VLOOKUP(A2273,'Medical Examinations'!$A$1:$J$2336,4,FALSE)</f>
        <v>Yes</v>
      </c>
      <c r="Q2273" s="4" t="str">
        <f>VLOOKUP(A2273,'Medical Examinations'!$A$1:$J$2336,5,FALSE)</f>
        <v>No</v>
      </c>
      <c r="R2273" s="4">
        <f>VLOOKUP(A2273,'Medical Examinations'!$A$1:$J$2336,7,FALSE)</f>
        <v>0</v>
      </c>
      <c r="S2273" s="4" t="str">
        <f>VLOOKUP(A2273,'Medical Examinations'!$A$1:$J$2336,6,FALSE)</f>
        <v>No</v>
      </c>
      <c r="T2273" s="4" t="str">
        <f>VLOOKUP(A2275,'Medical Examinations'!$A$1:$J$2336,8,FALSE)</f>
        <v>Yes</v>
      </c>
      <c r="U2273" s="4" t="str">
        <f>VLOOKUP(A2273,'Medical Examinations'!$A$1:$J$2336,9,FALSE)</f>
        <v>Obesity</v>
      </c>
      <c r="V2273" s="4" t="str">
        <f>VLOOKUP(A2273,'Medical Examinations'!$A$1:$J$2336,10,FALSE)</f>
        <v>Diabetes</v>
      </c>
      <c r="W2273" s="4"/>
      <c r="X2273" s="4"/>
    </row>
    <row r="2274" spans="1:24" ht="15.75" thickBot="1" x14ac:dyDescent="0.3">
      <c r="A2274" s="4" t="s">
        <v>2310</v>
      </c>
      <c r="B2274" s="5">
        <v>1968</v>
      </c>
      <c r="C2274" s="4" t="s">
        <v>34</v>
      </c>
      <c r="D2274" s="5">
        <v>3</v>
      </c>
      <c r="E2274" s="5" t="str">
        <f>CONCATENATE(D2274," ",C2274," ",B2274)</f>
        <v>3 Aug 1968</v>
      </c>
      <c r="F2274" s="4" t="str">
        <f>IF(M2274&lt;=30,"20-30",IF(M2274&lt;=40,"31-40",IF(M2274&lt;=50,"41-50","51+")))</f>
        <v>51+</v>
      </c>
      <c r="G2274" s="19">
        <v>42478.6</v>
      </c>
      <c r="H2274" s="4" t="s">
        <v>16</v>
      </c>
      <c r="I2274" s="4" t="s">
        <v>11</v>
      </c>
      <c r="J2274" s="4" t="s">
        <v>42</v>
      </c>
      <c r="K2274" s="4"/>
      <c r="L2274" s="4" t="str">
        <f>VLOOKUP(A2274,'Customer Names'!$A$2:$B$2336,2,FALSE)</f>
        <v>Dunn</v>
      </c>
      <c r="M2274" s="4">
        <f>DATEDIF(E2274,$K$2,"y")</f>
        <v>56</v>
      </c>
      <c r="N2274" s="4">
        <f>VLOOKUP(A2274,'Medical Examinations'!$A$2:$B$2336,2,FALSE)</f>
        <v>52.06</v>
      </c>
      <c r="O2274" s="4">
        <f>VLOOKUP(A2274,'Medical Examinations'!$A$1:$J$2336,3,FALSE)</f>
        <v>11.47</v>
      </c>
      <c r="P2274" s="4" t="str">
        <f>VLOOKUP(A2274,'Medical Examinations'!$A$1:$J$2336,4,FALSE)</f>
        <v>No</v>
      </c>
      <c r="Q2274" s="4" t="str">
        <f>VLOOKUP(A2274,'Medical Examinations'!$A$1:$J$2336,5,FALSE)</f>
        <v>No</v>
      </c>
      <c r="R2274" s="4">
        <f>VLOOKUP(A2274,'Medical Examinations'!$A$1:$J$2336,7,FALSE)</f>
        <v>0</v>
      </c>
      <c r="S2274" s="4" t="str">
        <f>VLOOKUP(A2274,'Medical Examinations'!$A$1:$J$2336,6,FALSE)</f>
        <v>No</v>
      </c>
      <c r="T2274" s="4" t="str">
        <f>VLOOKUP(A2276,'Medical Examinations'!$A$1:$J$2336,8,FALSE)</f>
        <v>Yes</v>
      </c>
      <c r="U2274" s="4" t="str">
        <f>VLOOKUP(A2274,'Medical Examinations'!$A$1:$J$2336,9,FALSE)</f>
        <v>Obesity</v>
      </c>
      <c r="V2274" s="4" t="str">
        <f>VLOOKUP(A2274,'Medical Examinations'!$A$1:$J$2336,10,FALSE)</f>
        <v>Diabetes</v>
      </c>
      <c r="W2274" s="4"/>
      <c r="X2274" s="4"/>
    </row>
    <row r="2275" spans="1:24" ht="15.75" thickBot="1" x14ac:dyDescent="0.3">
      <c r="A2275" s="4" t="s">
        <v>2311</v>
      </c>
      <c r="B2275" s="5">
        <v>1967</v>
      </c>
      <c r="C2275" s="4" t="s">
        <v>18</v>
      </c>
      <c r="D2275" s="5">
        <v>27</v>
      </c>
      <c r="E2275" s="5" t="str">
        <f>CONCATENATE(D2275," ",C2275," ",B2275)</f>
        <v>27 Jun 1967</v>
      </c>
      <c r="F2275" s="4" t="str">
        <f>IF(M2275&lt;=30,"20-30",IF(M2275&lt;=40,"31-40",IF(M2275&lt;=50,"41-50","51+")))</f>
        <v>51+</v>
      </c>
      <c r="G2275" s="19">
        <v>42538.720000000001</v>
      </c>
      <c r="H2275" s="4" t="s">
        <v>16</v>
      </c>
      <c r="I2275" s="4" t="s">
        <v>12</v>
      </c>
      <c r="J2275" s="4" t="s">
        <v>42</v>
      </c>
      <c r="K2275" s="4"/>
      <c r="L2275" s="4" t="str">
        <f>VLOOKUP(A2275,'Customer Names'!$A$2:$B$2336,2,FALSE)</f>
        <v>Gollotto</v>
      </c>
      <c r="M2275" s="4">
        <f>DATEDIF(E2275,$K$2,"y")</f>
        <v>57</v>
      </c>
      <c r="N2275" s="4">
        <f>VLOOKUP(A2275,'Medical Examinations'!$A$2:$B$2336,2,FALSE)</f>
        <v>51.48</v>
      </c>
      <c r="O2275" s="4">
        <f>VLOOKUP(A2275,'Medical Examinations'!$A$1:$J$2336,3,FALSE)</f>
        <v>9.33</v>
      </c>
      <c r="P2275" s="4" t="str">
        <f>VLOOKUP(A2275,'Medical Examinations'!$A$1:$J$2336,4,FALSE)</f>
        <v>Yes</v>
      </c>
      <c r="Q2275" s="4" t="str">
        <f>VLOOKUP(A2275,'Medical Examinations'!$A$1:$J$2336,5,FALSE)</f>
        <v>No</v>
      </c>
      <c r="R2275" s="4">
        <f>VLOOKUP(A2275,'Medical Examinations'!$A$1:$J$2336,7,FALSE)</f>
        <v>0</v>
      </c>
      <c r="S2275" s="4" t="str">
        <f>VLOOKUP(A2275,'Medical Examinations'!$A$1:$J$2336,6,FALSE)</f>
        <v>No</v>
      </c>
      <c r="T2275" s="4" t="str">
        <f>VLOOKUP(A2277,'Medical Examinations'!$A$1:$J$2336,8,FALSE)</f>
        <v>Yes</v>
      </c>
      <c r="U2275" s="4" t="str">
        <f>VLOOKUP(A2275,'Medical Examinations'!$A$1:$J$2336,9,FALSE)</f>
        <v>Obesity</v>
      </c>
      <c r="V2275" s="4" t="str">
        <f>VLOOKUP(A2275,'Medical Examinations'!$A$1:$J$2336,10,FALSE)</f>
        <v>Diabetes</v>
      </c>
      <c r="W2275" s="4"/>
      <c r="X2275" s="4"/>
    </row>
    <row r="2276" spans="1:24" ht="15.75" thickBot="1" x14ac:dyDescent="0.3">
      <c r="A2276" s="4" t="s">
        <v>2312</v>
      </c>
      <c r="B2276" s="5">
        <v>1979</v>
      </c>
      <c r="C2276" s="4" t="s">
        <v>30</v>
      </c>
      <c r="D2276" s="5">
        <v>27</v>
      </c>
      <c r="E2276" s="5" t="str">
        <f>CONCATENATE(D2276," ",C2276," ",B2276)</f>
        <v>27 Dec 1979</v>
      </c>
      <c r="F2276" s="4" t="str">
        <f>IF(M2276&lt;=30,"20-30",IF(M2276&lt;=40,"31-40",IF(M2276&lt;=50,"41-50","51+")))</f>
        <v>41-50</v>
      </c>
      <c r="G2276" s="19">
        <v>42560.43</v>
      </c>
      <c r="H2276" s="4" t="s">
        <v>16</v>
      </c>
      <c r="I2276" s="4" t="s">
        <v>12</v>
      </c>
      <c r="J2276" s="4" t="s">
        <v>13</v>
      </c>
      <c r="K2276" s="4"/>
      <c r="L2276" s="4" t="str">
        <f>VLOOKUP(A2276,'Customer Names'!$A$2:$B$2336,2,FALSE)</f>
        <v>Rieth</v>
      </c>
      <c r="M2276" s="4">
        <f>DATEDIF(E2276,$K$2,"y")</f>
        <v>45</v>
      </c>
      <c r="N2276" s="4">
        <f>VLOOKUP(A2276,'Medical Examinations'!$A$2:$B$2336,2,FALSE)</f>
        <v>38.06</v>
      </c>
      <c r="O2276" s="4">
        <f>VLOOKUP(A2276,'Medical Examinations'!$A$1:$J$2336,3,FALSE)</f>
        <v>6.04</v>
      </c>
      <c r="P2276" s="4" t="str">
        <f>VLOOKUP(A2276,'Medical Examinations'!$A$1:$J$2336,4,FALSE)</f>
        <v>No</v>
      </c>
      <c r="Q2276" s="4" t="str">
        <f>VLOOKUP(A2276,'Medical Examinations'!$A$1:$J$2336,5,FALSE)</f>
        <v>No</v>
      </c>
      <c r="R2276" s="4">
        <f>VLOOKUP(A2276,'Medical Examinations'!$A$1:$J$2336,7,FALSE)</f>
        <v>1</v>
      </c>
      <c r="S2276" s="4" t="str">
        <f>VLOOKUP(A2276,'Medical Examinations'!$A$1:$J$2336,6,FALSE)</f>
        <v>Yes</v>
      </c>
      <c r="T2276" s="4" t="str">
        <f>VLOOKUP(A2278,'Medical Examinations'!$A$1:$J$2336,8,FALSE)</f>
        <v>Yes</v>
      </c>
      <c r="U2276" s="4" t="str">
        <f>VLOOKUP(A2276,'Medical Examinations'!$A$1:$J$2336,9,FALSE)</f>
        <v>Obesity</v>
      </c>
      <c r="V2276" s="4" t="str">
        <f>VLOOKUP(A2276,'Medical Examinations'!$A$1:$J$2336,10,FALSE)</f>
        <v>Prediabetes</v>
      </c>
      <c r="W2276" s="4"/>
      <c r="X2276" s="4"/>
    </row>
    <row r="2277" spans="1:24" ht="15.75" thickBot="1" x14ac:dyDescent="0.3">
      <c r="A2277" s="4" t="s">
        <v>2313</v>
      </c>
      <c r="B2277" s="5">
        <v>1971</v>
      </c>
      <c r="C2277" s="4" t="s">
        <v>15</v>
      </c>
      <c r="D2277" s="5">
        <v>3</v>
      </c>
      <c r="E2277" s="5" t="str">
        <f>CONCATENATE(D2277," ",C2277," ",B2277)</f>
        <v>3 Nov 1971</v>
      </c>
      <c r="F2277" s="4" t="str">
        <f>IF(M2277&lt;=30,"20-30",IF(M2277&lt;=40,"31-40",IF(M2277&lt;=50,"41-50","51+")))</f>
        <v>51+</v>
      </c>
      <c r="G2277" s="19">
        <v>42644.2</v>
      </c>
      <c r="H2277" s="4" t="s">
        <v>16</v>
      </c>
      <c r="I2277" s="4" t="s">
        <v>12</v>
      </c>
      <c r="J2277" s="4" t="s">
        <v>42</v>
      </c>
      <c r="K2277" s="4"/>
      <c r="L2277" s="4" t="str">
        <f>VLOOKUP(A2277,'Customer Names'!$A$2:$B$2336,2,FALSE)</f>
        <v>Voghel</v>
      </c>
      <c r="M2277" s="4">
        <f>DATEDIF(E2277,$K$2,"y")</f>
        <v>53</v>
      </c>
      <c r="N2277" s="4">
        <f>VLOOKUP(A2277,'Medical Examinations'!$A$2:$B$2336,2,FALSE)</f>
        <v>54.82</v>
      </c>
      <c r="O2277" s="4">
        <f>VLOOKUP(A2277,'Medical Examinations'!$A$1:$J$2336,3,FALSE)</f>
        <v>10.61</v>
      </c>
      <c r="P2277" s="4" t="str">
        <f>VLOOKUP(A2277,'Medical Examinations'!$A$1:$J$2336,4,FALSE)</f>
        <v>No</v>
      </c>
      <c r="Q2277" s="4" t="str">
        <f>VLOOKUP(A2277,'Medical Examinations'!$A$1:$J$2336,5,FALSE)</f>
        <v>No</v>
      </c>
      <c r="R2277" s="4">
        <f>VLOOKUP(A2277,'Medical Examinations'!$A$1:$J$2336,7,FALSE)</f>
        <v>0</v>
      </c>
      <c r="S2277" s="4" t="str">
        <f>VLOOKUP(A2277,'Medical Examinations'!$A$1:$J$2336,6,FALSE)</f>
        <v>No</v>
      </c>
      <c r="T2277" s="4" t="str">
        <f>VLOOKUP(A2279,'Medical Examinations'!$A$1:$J$2336,8,FALSE)</f>
        <v>Yes</v>
      </c>
      <c r="U2277" s="4" t="str">
        <f>VLOOKUP(A2277,'Medical Examinations'!$A$1:$J$2336,9,FALSE)</f>
        <v>Obesity</v>
      </c>
      <c r="V2277" s="4" t="str">
        <f>VLOOKUP(A2277,'Medical Examinations'!$A$1:$J$2336,10,FALSE)</f>
        <v>Diabetes</v>
      </c>
      <c r="W2277" s="4"/>
      <c r="X2277" s="4"/>
    </row>
    <row r="2278" spans="1:24" ht="15.75" thickBot="1" x14ac:dyDescent="0.3">
      <c r="A2278" s="4" t="s">
        <v>2314</v>
      </c>
      <c r="B2278" s="5">
        <v>1977</v>
      </c>
      <c r="C2278" s="4" t="s">
        <v>36</v>
      </c>
      <c r="D2278" s="5">
        <v>21</v>
      </c>
      <c r="E2278" s="5" t="str">
        <f>CONCATENATE(D2278," ",C2278," ",B2278)</f>
        <v>21 Oct 1977</v>
      </c>
      <c r="F2278" s="4" t="str">
        <f>IF(M2278&lt;=30,"20-30",IF(M2278&lt;=40,"31-40",IF(M2278&lt;=50,"41-50","51+")))</f>
        <v>41-50</v>
      </c>
      <c r="G2278" s="19">
        <v>42760.5</v>
      </c>
      <c r="H2278" s="4" t="s">
        <v>16</v>
      </c>
      <c r="I2278" s="4" t="s">
        <v>11</v>
      </c>
      <c r="J2278" s="4" t="s">
        <v>23</v>
      </c>
      <c r="K2278" s="4"/>
      <c r="L2278" s="4" t="str">
        <f>VLOOKUP(A2278,'Customer Names'!$A$2:$B$2336,2,FALSE)</f>
        <v>Rayner</v>
      </c>
      <c r="M2278" s="4">
        <f>DATEDIF(E2278,$K$2,"y")</f>
        <v>47</v>
      </c>
      <c r="N2278" s="4">
        <f>VLOOKUP(A2278,'Medical Examinations'!$A$2:$B$2336,2,FALSE)</f>
        <v>36.479999999999997</v>
      </c>
      <c r="O2278" s="4">
        <f>VLOOKUP(A2278,'Medical Examinations'!$A$1:$J$2336,3,FALSE)</f>
        <v>6.2</v>
      </c>
      <c r="P2278" s="4" t="str">
        <f>VLOOKUP(A2278,'Medical Examinations'!$A$1:$J$2336,4,FALSE)</f>
        <v>No</v>
      </c>
      <c r="Q2278" s="4" t="str">
        <f>VLOOKUP(A2278,'Medical Examinations'!$A$1:$J$2336,5,FALSE)</f>
        <v>No</v>
      </c>
      <c r="R2278" s="4">
        <f>VLOOKUP(A2278,'Medical Examinations'!$A$1:$J$2336,7,FALSE)</f>
        <v>0</v>
      </c>
      <c r="S2278" s="4" t="str">
        <f>VLOOKUP(A2278,'Medical Examinations'!$A$1:$J$2336,6,FALSE)</f>
        <v>No</v>
      </c>
      <c r="T2278" s="4" t="str">
        <f>VLOOKUP(A2280,'Medical Examinations'!$A$1:$J$2336,8,FALSE)</f>
        <v>Yes</v>
      </c>
      <c r="U2278" s="4" t="str">
        <f>VLOOKUP(A2278,'Medical Examinations'!$A$1:$J$2336,9,FALSE)</f>
        <v>Obesity</v>
      </c>
      <c r="V2278" s="4" t="str">
        <f>VLOOKUP(A2278,'Medical Examinations'!$A$1:$J$2336,10,FALSE)</f>
        <v>Prediabetes</v>
      </c>
      <c r="W2278" s="4"/>
      <c r="X2278" s="4"/>
    </row>
    <row r="2279" spans="1:24" ht="15.75" thickBot="1" x14ac:dyDescent="0.3">
      <c r="A2279" s="4" t="s">
        <v>2315</v>
      </c>
      <c r="B2279" s="5">
        <v>1965</v>
      </c>
      <c r="C2279" s="4" t="s">
        <v>36</v>
      </c>
      <c r="D2279" s="5">
        <v>29</v>
      </c>
      <c r="E2279" s="5" t="str">
        <f>CONCATENATE(D2279," ",C2279," ",B2279)</f>
        <v>29 Oct 1965</v>
      </c>
      <c r="F2279" s="4" t="str">
        <f>IF(M2279&lt;=30,"20-30",IF(M2279&lt;=40,"31-40",IF(M2279&lt;=50,"41-50","51+")))</f>
        <v>51+</v>
      </c>
      <c r="G2279" s="19">
        <v>42764.12</v>
      </c>
      <c r="H2279" s="4" t="s">
        <v>16</v>
      </c>
      <c r="I2279" s="4" t="s">
        <v>11</v>
      </c>
      <c r="J2279" s="4" t="s">
        <v>42</v>
      </c>
      <c r="K2279" s="4"/>
      <c r="L2279" s="4" t="str">
        <f>VLOOKUP(A2279,'Customer Names'!$A$2:$B$2336,2,FALSE)</f>
        <v>Lusardi</v>
      </c>
      <c r="M2279" s="4">
        <f>DATEDIF(E2279,$K$2,"y")</f>
        <v>59</v>
      </c>
      <c r="N2279" s="4">
        <f>VLOOKUP(A2279,'Medical Examinations'!$A$2:$B$2336,2,FALSE)</f>
        <v>50.63</v>
      </c>
      <c r="O2279" s="4">
        <f>VLOOKUP(A2279,'Medical Examinations'!$A$1:$J$2336,3,FALSE)</f>
        <v>11.89</v>
      </c>
      <c r="P2279" s="4" t="str">
        <f>VLOOKUP(A2279,'Medical Examinations'!$A$1:$J$2336,4,FALSE)</f>
        <v>No</v>
      </c>
      <c r="Q2279" s="4" t="str">
        <f>VLOOKUP(A2279,'Medical Examinations'!$A$1:$J$2336,5,FALSE)</f>
        <v>No</v>
      </c>
      <c r="R2279" s="4">
        <f>VLOOKUP(A2279,'Medical Examinations'!$A$1:$J$2336,7,FALSE)</f>
        <v>0</v>
      </c>
      <c r="S2279" s="4" t="str">
        <f>VLOOKUP(A2279,'Medical Examinations'!$A$1:$J$2336,6,FALSE)</f>
        <v>No</v>
      </c>
      <c r="T2279" s="4" t="str">
        <f>VLOOKUP(A2281,'Medical Examinations'!$A$1:$J$2336,8,FALSE)</f>
        <v>Yes</v>
      </c>
      <c r="U2279" s="4" t="str">
        <f>VLOOKUP(A2279,'Medical Examinations'!$A$1:$J$2336,9,FALSE)</f>
        <v>Obesity</v>
      </c>
      <c r="V2279" s="4" t="str">
        <f>VLOOKUP(A2279,'Medical Examinations'!$A$1:$J$2336,10,FALSE)</f>
        <v>Diabetes</v>
      </c>
      <c r="W2279" s="4"/>
      <c r="X2279" s="4"/>
    </row>
    <row r="2280" spans="1:24" ht="15.75" thickBot="1" x14ac:dyDescent="0.3">
      <c r="A2280" s="4" t="s">
        <v>2316</v>
      </c>
      <c r="B2280" s="5">
        <v>1972</v>
      </c>
      <c r="C2280" s="4" t="s">
        <v>20</v>
      </c>
      <c r="D2280" s="5">
        <v>10</v>
      </c>
      <c r="E2280" s="5" t="str">
        <f>CONCATENATE(D2280," ",C2280," ",B2280)</f>
        <v>10 Sep 1972</v>
      </c>
      <c r="F2280" s="4" t="str">
        <f>IF(M2280&lt;=30,"20-30",IF(M2280&lt;=40,"31-40",IF(M2280&lt;=50,"41-50","51+")))</f>
        <v>51+</v>
      </c>
      <c r="G2280" s="19">
        <v>42856.84</v>
      </c>
      <c r="H2280" s="4" t="s">
        <v>16</v>
      </c>
      <c r="I2280" s="4" t="s">
        <v>16</v>
      </c>
      <c r="J2280" s="4" t="s">
        <v>42</v>
      </c>
      <c r="K2280" s="4"/>
      <c r="L2280" s="4" t="str">
        <f>VLOOKUP(A2280,'Customer Names'!$A$2:$B$2336,2,FALSE)</f>
        <v>Schorr</v>
      </c>
      <c r="M2280" s="4">
        <f>DATEDIF(E2280,$K$2,"y")</f>
        <v>52</v>
      </c>
      <c r="N2280" s="4">
        <f>VLOOKUP(A2280,'Medical Examinations'!$A$2:$B$2336,2,FALSE)</f>
        <v>34.200000000000003</v>
      </c>
      <c r="O2280" s="4">
        <f>VLOOKUP(A2280,'Medical Examinations'!$A$1:$J$2336,3,FALSE)</f>
        <v>5.75</v>
      </c>
      <c r="P2280" s="4" t="str">
        <f>VLOOKUP(A2280,'Medical Examinations'!$A$1:$J$2336,4,FALSE)</f>
        <v>No</v>
      </c>
      <c r="Q2280" s="4" t="str">
        <f>VLOOKUP(A2280,'Medical Examinations'!$A$1:$J$2336,5,FALSE)</f>
        <v>No</v>
      </c>
      <c r="R2280" s="4">
        <f>VLOOKUP(A2280,'Medical Examinations'!$A$1:$J$2336,7,FALSE)</f>
        <v>2</v>
      </c>
      <c r="S2280" s="4" t="str">
        <f>VLOOKUP(A2280,'Medical Examinations'!$A$1:$J$2336,6,FALSE)</f>
        <v>No</v>
      </c>
      <c r="T2280" s="4" t="str">
        <f>VLOOKUP(A2282,'Medical Examinations'!$A$1:$J$2336,8,FALSE)</f>
        <v>Yes</v>
      </c>
      <c r="U2280" s="4" t="str">
        <f>VLOOKUP(A2280,'Medical Examinations'!$A$1:$J$2336,9,FALSE)</f>
        <v>Obesity</v>
      </c>
      <c r="V2280" s="4" t="str">
        <f>VLOOKUP(A2280,'Medical Examinations'!$A$1:$J$2336,10,FALSE)</f>
        <v>Prediabetes</v>
      </c>
      <c r="W2280" s="4"/>
      <c r="X2280" s="4"/>
    </row>
    <row r="2281" spans="1:24" ht="15.75" thickBot="1" x14ac:dyDescent="0.3">
      <c r="A2281" s="4" t="s">
        <v>2317</v>
      </c>
      <c r="B2281" s="5">
        <v>1975</v>
      </c>
      <c r="C2281" s="4" t="s">
        <v>36</v>
      </c>
      <c r="D2281" s="5">
        <v>23</v>
      </c>
      <c r="E2281" s="5" t="str">
        <f>CONCATENATE(D2281," ",C2281," ",B2281)</f>
        <v>23 Oct 1975</v>
      </c>
      <c r="F2281" s="4" t="str">
        <f>IF(M2281&lt;=30,"20-30",IF(M2281&lt;=40,"31-40",IF(M2281&lt;=50,"41-50","51+")))</f>
        <v>41-50</v>
      </c>
      <c r="G2281" s="19">
        <v>42969.85</v>
      </c>
      <c r="H2281" s="4" t="s">
        <v>16</v>
      </c>
      <c r="I2281" s="4" t="s">
        <v>12</v>
      </c>
      <c r="J2281" s="4" t="s">
        <v>13</v>
      </c>
      <c r="K2281" s="4"/>
      <c r="L2281" s="4" t="str">
        <f>VLOOKUP(A2281,'Customer Names'!$A$2:$B$2336,2,FALSE)</f>
        <v>Vishik</v>
      </c>
      <c r="M2281" s="4">
        <f>DATEDIF(E2281,$K$2,"y")</f>
        <v>49</v>
      </c>
      <c r="N2281" s="4">
        <f>VLOOKUP(A2281,'Medical Examinations'!$A$2:$B$2336,2,FALSE)</f>
        <v>36.630000000000003</v>
      </c>
      <c r="O2281" s="4">
        <f>VLOOKUP(A2281,'Medical Examinations'!$A$1:$J$2336,3,FALSE)</f>
        <v>7.72</v>
      </c>
      <c r="P2281" s="4" t="str">
        <f>VLOOKUP(A2281,'Medical Examinations'!$A$1:$J$2336,4,FALSE)</f>
        <v>Yes</v>
      </c>
      <c r="Q2281" s="4" t="str">
        <f>VLOOKUP(A2281,'Medical Examinations'!$A$1:$J$2336,5,FALSE)</f>
        <v>No</v>
      </c>
      <c r="R2281" s="4">
        <f>VLOOKUP(A2281,'Medical Examinations'!$A$1:$J$2336,7,FALSE)</f>
        <v>1</v>
      </c>
      <c r="S2281" s="4" t="str">
        <f>VLOOKUP(A2281,'Medical Examinations'!$A$1:$J$2336,6,FALSE)</f>
        <v>No</v>
      </c>
      <c r="T2281" s="4" t="str">
        <f>VLOOKUP(A2283,'Medical Examinations'!$A$1:$J$2336,8,FALSE)</f>
        <v>Yes</v>
      </c>
      <c r="U2281" s="4" t="str">
        <f>VLOOKUP(A2281,'Medical Examinations'!$A$1:$J$2336,9,FALSE)</f>
        <v>Obesity</v>
      </c>
      <c r="V2281" s="4" t="str">
        <f>VLOOKUP(A2281,'Medical Examinations'!$A$1:$J$2336,10,FALSE)</f>
        <v>Diabetes</v>
      </c>
      <c r="W2281" s="4"/>
      <c r="X2281" s="4"/>
    </row>
    <row r="2282" spans="1:24" ht="15.75" thickBot="1" x14ac:dyDescent="0.3">
      <c r="A2282" s="4" t="s">
        <v>2318</v>
      </c>
      <c r="B2282" s="5">
        <v>1978</v>
      </c>
      <c r="C2282" s="4" t="s">
        <v>15</v>
      </c>
      <c r="D2282" s="5">
        <v>4</v>
      </c>
      <c r="E2282" s="5" t="str">
        <f>CONCATENATE(D2282," ",C2282," ",B2282)</f>
        <v>4 Nov 1978</v>
      </c>
      <c r="F2282" s="4" t="str">
        <f>IF(M2282&lt;=30,"20-30",IF(M2282&lt;=40,"31-40",IF(M2282&lt;=50,"41-50","51+")))</f>
        <v>41-50</v>
      </c>
      <c r="G2282" s="19">
        <v>42983.46</v>
      </c>
      <c r="H2282" s="4" t="s">
        <v>16</v>
      </c>
      <c r="I2282" s="4" t="s">
        <v>11</v>
      </c>
      <c r="J2282" s="4" t="s">
        <v>23</v>
      </c>
      <c r="K2282" s="4"/>
      <c r="L2282" s="4" t="str">
        <f>VLOOKUP(A2282,'Customer Names'!$A$2:$B$2336,2,FALSE)</f>
        <v>Dalmata</v>
      </c>
      <c r="M2282" s="4">
        <f>DATEDIF(E2282,$K$2,"y")</f>
        <v>46</v>
      </c>
      <c r="N2282" s="4">
        <f>VLOOKUP(A2282,'Medical Examinations'!$A$2:$B$2336,2,FALSE)</f>
        <v>38.950000000000003</v>
      </c>
      <c r="O2282" s="4">
        <f>VLOOKUP(A2282,'Medical Examinations'!$A$1:$J$2336,3,FALSE)</f>
        <v>11.95</v>
      </c>
      <c r="P2282" s="4" t="str">
        <f>VLOOKUP(A2282,'Medical Examinations'!$A$1:$J$2336,4,FALSE)</f>
        <v>No</v>
      </c>
      <c r="Q2282" s="4" t="str">
        <f>VLOOKUP(A2282,'Medical Examinations'!$A$1:$J$2336,5,FALSE)</f>
        <v>No</v>
      </c>
      <c r="R2282" s="4">
        <f>VLOOKUP(A2282,'Medical Examinations'!$A$1:$J$2336,7,FALSE)</f>
        <v>0</v>
      </c>
      <c r="S2282" s="4" t="str">
        <f>VLOOKUP(A2282,'Medical Examinations'!$A$1:$J$2336,6,FALSE)</f>
        <v>No</v>
      </c>
      <c r="T2282" s="4" t="str">
        <f>VLOOKUP(A2284,'Medical Examinations'!$A$1:$J$2336,8,FALSE)</f>
        <v>Yes</v>
      </c>
      <c r="U2282" s="4" t="str">
        <f>VLOOKUP(A2282,'Medical Examinations'!$A$1:$J$2336,9,FALSE)</f>
        <v>Obesity</v>
      </c>
      <c r="V2282" s="4" t="str">
        <f>VLOOKUP(A2282,'Medical Examinations'!$A$1:$J$2336,10,FALSE)</f>
        <v>Diabetes</v>
      </c>
      <c r="W2282" s="4"/>
      <c r="X2282" s="4"/>
    </row>
    <row r="2283" spans="1:24" ht="15.75" thickBot="1" x14ac:dyDescent="0.3">
      <c r="A2283" s="4" t="s">
        <v>2319</v>
      </c>
      <c r="B2283" s="5">
        <v>1965</v>
      </c>
      <c r="C2283" s="4" t="s">
        <v>15</v>
      </c>
      <c r="D2283" s="5">
        <v>29</v>
      </c>
      <c r="E2283" s="5" t="str">
        <f>CONCATENATE(D2283," ",C2283," ",B2283)</f>
        <v>29 Nov 1965</v>
      </c>
      <c r="F2283" s="4" t="str">
        <f>IF(M2283&lt;=30,"20-30",IF(M2283&lt;=40,"31-40",IF(M2283&lt;=50,"41-50","51+")))</f>
        <v>51+</v>
      </c>
      <c r="G2283" s="19">
        <v>43073.760000000002</v>
      </c>
      <c r="H2283" s="4" t="s">
        <v>11</v>
      </c>
      <c r="I2283" s="4" t="s">
        <v>11</v>
      </c>
      <c r="J2283" s="4" t="s">
        <v>42</v>
      </c>
      <c r="K2283" s="4"/>
      <c r="L2283" s="4" t="str">
        <f>VLOOKUP(A2283,'Customer Names'!$A$2:$B$2336,2,FALSE)</f>
        <v>Clifford</v>
      </c>
      <c r="M2283" s="4">
        <f>DATEDIF(E2283,$K$2,"y")</f>
        <v>59</v>
      </c>
      <c r="N2283" s="4">
        <f>VLOOKUP(A2283,'Medical Examinations'!$A$2:$B$2336,2,FALSE)</f>
        <v>51.93</v>
      </c>
      <c r="O2283" s="4">
        <f>VLOOKUP(A2283,'Medical Examinations'!$A$1:$J$2336,3,FALSE)</f>
        <v>11.05</v>
      </c>
      <c r="P2283" s="4" t="str">
        <f>VLOOKUP(A2283,'Medical Examinations'!$A$1:$J$2336,4,FALSE)</f>
        <v>No</v>
      </c>
      <c r="Q2283" s="4" t="str">
        <f>VLOOKUP(A2283,'Medical Examinations'!$A$1:$J$2336,5,FALSE)</f>
        <v>No</v>
      </c>
      <c r="R2283" s="4">
        <f>VLOOKUP(A2283,'Medical Examinations'!$A$1:$J$2336,7,FALSE)</f>
        <v>0</v>
      </c>
      <c r="S2283" s="4" t="str">
        <f>VLOOKUP(A2283,'Medical Examinations'!$A$1:$J$2336,6,FALSE)</f>
        <v>No</v>
      </c>
      <c r="T2283" s="4" t="str">
        <f>VLOOKUP(A2285,'Medical Examinations'!$A$1:$J$2336,8,FALSE)</f>
        <v>Yes</v>
      </c>
      <c r="U2283" s="4" t="str">
        <f>VLOOKUP(A2283,'Medical Examinations'!$A$1:$J$2336,9,FALSE)</f>
        <v>Obesity</v>
      </c>
      <c r="V2283" s="4" t="str">
        <f>VLOOKUP(A2283,'Medical Examinations'!$A$1:$J$2336,10,FALSE)</f>
        <v>Diabetes</v>
      </c>
      <c r="W2283" s="4"/>
      <c r="X2283" s="4"/>
    </row>
    <row r="2284" spans="1:24" ht="15.75" thickBot="1" x14ac:dyDescent="0.3">
      <c r="A2284" s="4" t="s">
        <v>2320</v>
      </c>
      <c r="B2284" s="5">
        <v>1969</v>
      </c>
      <c r="C2284" s="4" t="s">
        <v>30</v>
      </c>
      <c r="D2284" s="5">
        <v>3</v>
      </c>
      <c r="E2284" s="5" t="str">
        <f>CONCATENATE(D2284," ",C2284," ",B2284)</f>
        <v>3 Dec 1969</v>
      </c>
      <c r="F2284" s="4" t="str">
        <f>IF(M2284&lt;=30,"20-30",IF(M2284&lt;=40,"31-40",IF(M2284&lt;=50,"41-50","51+")))</f>
        <v>51+</v>
      </c>
      <c r="G2284" s="19">
        <v>43254.42</v>
      </c>
      <c r="H2284" s="4" t="s">
        <v>11</v>
      </c>
      <c r="I2284" s="4" t="s">
        <v>11</v>
      </c>
      <c r="J2284" s="4" t="s">
        <v>168</v>
      </c>
      <c r="K2284" s="4"/>
      <c r="L2284" s="4" t="str">
        <f>VLOOKUP(A2284,'Customer Names'!$A$2:$B$2336,2,FALSE)</f>
        <v>Campa</v>
      </c>
      <c r="M2284" s="4">
        <f>DATEDIF(E2284,$K$2,"y")</f>
        <v>55</v>
      </c>
      <c r="N2284" s="4">
        <f>VLOOKUP(A2284,'Medical Examinations'!$A$2:$B$2336,2,FALSE)</f>
        <v>34.104999999999997</v>
      </c>
      <c r="O2284" s="4">
        <f>VLOOKUP(A2284,'Medical Examinations'!$A$1:$J$2336,3,FALSE)</f>
        <v>5.03</v>
      </c>
      <c r="P2284" s="4" t="str">
        <f>VLOOKUP(A2284,'Medical Examinations'!$A$1:$J$2336,4,FALSE)</f>
        <v>Yes</v>
      </c>
      <c r="Q2284" s="4" t="str">
        <f>VLOOKUP(A2284,'Medical Examinations'!$A$1:$J$2336,5,FALSE)</f>
        <v>No</v>
      </c>
      <c r="R2284" s="4">
        <f>VLOOKUP(A2284,'Medical Examinations'!$A$1:$J$2336,7,FALSE)</f>
        <v>1</v>
      </c>
      <c r="S2284" s="4" t="str">
        <f>VLOOKUP(A2284,'Medical Examinations'!$A$1:$J$2336,6,FALSE)</f>
        <v>Yes</v>
      </c>
      <c r="T2284" s="4" t="str">
        <f>VLOOKUP(A2286,'Medical Examinations'!$A$1:$J$2336,8,FALSE)</f>
        <v>Yes</v>
      </c>
      <c r="U2284" s="4" t="str">
        <f>VLOOKUP(A2284,'Medical Examinations'!$A$1:$J$2336,9,FALSE)</f>
        <v>Obesity</v>
      </c>
      <c r="V2284" s="4" t="str">
        <f>VLOOKUP(A2284,'Medical Examinations'!$A$1:$J$2336,10,FALSE)</f>
        <v>Normal</v>
      </c>
      <c r="W2284" s="4"/>
      <c r="X2284" s="4"/>
    </row>
    <row r="2285" spans="1:24" ht="15.75" thickBot="1" x14ac:dyDescent="0.3">
      <c r="A2285" s="4" t="s">
        <v>2321</v>
      </c>
      <c r="B2285" s="5">
        <v>1965</v>
      </c>
      <c r="C2285" s="4" t="s">
        <v>34</v>
      </c>
      <c r="D2285" s="5">
        <v>22</v>
      </c>
      <c r="E2285" s="5" t="str">
        <f>CONCATENATE(D2285," ",C2285," ",B2285)</f>
        <v>22 Aug 1965</v>
      </c>
      <c r="F2285" s="4" t="str">
        <f>IF(M2285&lt;=30,"20-30",IF(M2285&lt;=40,"31-40",IF(M2285&lt;=50,"41-50","51+")))</f>
        <v>51+</v>
      </c>
      <c r="G2285" s="19">
        <v>43578.94</v>
      </c>
      <c r="H2285" s="4" t="s">
        <v>11</v>
      </c>
      <c r="I2285" s="4" t="s">
        <v>11</v>
      </c>
      <c r="J2285" s="4" t="s">
        <v>23</v>
      </c>
      <c r="K2285" s="4"/>
      <c r="L2285" s="4" t="str">
        <f>VLOOKUP(A2285,'Customer Names'!$A$2:$B$2336,2,FALSE)</f>
        <v>Wang</v>
      </c>
      <c r="M2285" s="4">
        <f>DATEDIF(E2285,$K$2,"y")</f>
        <v>59</v>
      </c>
      <c r="N2285" s="4">
        <f>VLOOKUP(A2285,'Medical Examinations'!$A$2:$B$2336,2,FALSE)</f>
        <v>31.16</v>
      </c>
      <c r="O2285" s="4">
        <f>VLOOKUP(A2285,'Medical Examinations'!$A$1:$J$2336,3,FALSE)</f>
        <v>9.34</v>
      </c>
      <c r="P2285" s="4" t="str">
        <f>VLOOKUP(A2285,'Medical Examinations'!$A$1:$J$2336,4,FALSE)</f>
        <v>No</v>
      </c>
      <c r="Q2285" s="4" t="str">
        <f>VLOOKUP(A2285,'Medical Examinations'!$A$1:$J$2336,5,FALSE)</f>
        <v>No</v>
      </c>
      <c r="R2285" s="4">
        <f>VLOOKUP(A2285,'Medical Examinations'!$A$1:$J$2336,7,FALSE)</f>
        <v>0</v>
      </c>
      <c r="S2285" s="4" t="str">
        <f>VLOOKUP(A2285,'Medical Examinations'!$A$1:$J$2336,6,FALSE)</f>
        <v>No</v>
      </c>
      <c r="T2285" s="4" t="str">
        <f>VLOOKUP(A2287,'Medical Examinations'!$A$1:$J$2336,8,FALSE)</f>
        <v>Yes</v>
      </c>
      <c r="U2285" s="4" t="str">
        <f>VLOOKUP(A2285,'Medical Examinations'!$A$1:$J$2336,9,FALSE)</f>
        <v>Obesity</v>
      </c>
      <c r="V2285" s="4" t="str">
        <f>VLOOKUP(A2285,'Medical Examinations'!$A$1:$J$2336,10,FALSE)</f>
        <v>Diabetes</v>
      </c>
      <c r="W2285" s="4"/>
      <c r="X2285" s="4"/>
    </row>
    <row r="2286" spans="1:24" ht="15.75" thickBot="1" x14ac:dyDescent="0.3">
      <c r="A2286" s="4" t="s">
        <v>2322</v>
      </c>
      <c r="B2286" s="5">
        <v>1986</v>
      </c>
      <c r="C2286" s="4" t="s">
        <v>30</v>
      </c>
      <c r="D2286" s="5">
        <v>29</v>
      </c>
      <c r="E2286" s="5" t="str">
        <f>CONCATENATE(D2286," ",C2286," ",B2286)</f>
        <v>29 Dec 1986</v>
      </c>
      <c r="F2286" s="4" t="str">
        <f>IF(M2286&lt;=30,"20-30",IF(M2286&lt;=40,"31-40",IF(M2286&lt;=50,"41-50","51+")))</f>
        <v>31-40</v>
      </c>
      <c r="G2286" s="19">
        <v>43753.34</v>
      </c>
      <c r="H2286" s="4" t="s">
        <v>11</v>
      </c>
      <c r="I2286" s="4" t="s">
        <v>16</v>
      </c>
      <c r="J2286" s="4" t="s">
        <v>164</v>
      </c>
      <c r="K2286" s="4"/>
      <c r="L2286" s="4" t="str">
        <f>VLOOKUP(A2286,'Customer Names'!$A$2:$B$2336,2,FALSE)</f>
        <v>Sobrilsky</v>
      </c>
      <c r="M2286" s="4">
        <f>DATEDIF(E2286,$K$2,"y")</f>
        <v>38</v>
      </c>
      <c r="N2286" s="4">
        <f>VLOOKUP(A2286,'Medical Examinations'!$A$2:$B$2336,2,FALSE)</f>
        <v>41.895000000000003</v>
      </c>
      <c r="O2286" s="4">
        <f>VLOOKUP(A2286,'Medical Examinations'!$A$1:$J$2336,3,FALSE)</f>
        <v>10.87</v>
      </c>
      <c r="P2286" s="4" t="str">
        <f>VLOOKUP(A2286,'Medical Examinations'!$A$1:$J$2336,4,FALSE)</f>
        <v>Yes</v>
      </c>
      <c r="Q2286" s="4" t="str">
        <f>VLOOKUP(A2286,'Medical Examinations'!$A$1:$J$2336,5,FALSE)</f>
        <v>No</v>
      </c>
      <c r="R2286" s="4">
        <f>VLOOKUP(A2286,'Medical Examinations'!$A$1:$J$2336,7,FALSE)</f>
        <v>1</v>
      </c>
      <c r="S2286" s="4" t="str">
        <f>VLOOKUP(A2286,'Medical Examinations'!$A$1:$J$2336,6,FALSE)</f>
        <v>No</v>
      </c>
      <c r="T2286" s="4" t="str">
        <f>VLOOKUP(A2288,'Medical Examinations'!$A$1:$J$2336,8,FALSE)</f>
        <v>Yes</v>
      </c>
      <c r="U2286" s="4" t="str">
        <f>VLOOKUP(A2286,'Medical Examinations'!$A$1:$J$2336,9,FALSE)</f>
        <v>Obesity</v>
      </c>
      <c r="V2286" s="4" t="str">
        <f>VLOOKUP(A2286,'Medical Examinations'!$A$1:$J$2336,10,FALSE)</f>
        <v>Diabetes</v>
      </c>
      <c r="W2286" s="4"/>
      <c r="X2286" s="4"/>
    </row>
    <row r="2287" spans="1:24" ht="15.75" thickBot="1" x14ac:dyDescent="0.3">
      <c r="A2287" s="4" t="s">
        <v>2323</v>
      </c>
      <c r="B2287" s="5">
        <v>1966</v>
      </c>
      <c r="C2287" s="4" t="s">
        <v>36</v>
      </c>
      <c r="D2287" s="5">
        <v>25</v>
      </c>
      <c r="E2287" s="5" t="str">
        <f>CONCATENATE(D2287," ",C2287," ",B2287)</f>
        <v>25 Oct 1966</v>
      </c>
      <c r="F2287" s="4" t="str">
        <f>IF(M2287&lt;=30,"20-30",IF(M2287&lt;=40,"31-40",IF(M2287&lt;=50,"41-50","51+")))</f>
        <v>51+</v>
      </c>
      <c r="G2287" s="19">
        <v>43813.87</v>
      </c>
      <c r="H2287" s="4" t="s">
        <v>11</v>
      </c>
      <c r="I2287" s="4" t="s">
        <v>11</v>
      </c>
      <c r="J2287" s="4" t="s">
        <v>13</v>
      </c>
      <c r="K2287" s="4"/>
      <c r="L2287" s="4" t="str">
        <f>VLOOKUP(A2287,'Customer Names'!$A$2:$B$2336,2,FALSE)</f>
        <v>Beckett</v>
      </c>
      <c r="M2287" s="4">
        <f>DATEDIF(E2287,$K$2,"y")</f>
        <v>58</v>
      </c>
      <c r="N2287" s="4">
        <f>VLOOKUP(A2287,'Medical Examinations'!$A$2:$B$2336,2,FALSE)</f>
        <v>31.79</v>
      </c>
      <c r="O2287" s="4">
        <f>VLOOKUP(A2287,'Medical Examinations'!$A$1:$J$2336,3,FALSE)</f>
        <v>5.51</v>
      </c>
      <c r="P2287" s="4" t="str">
        <f>VLOOKUP(A2287,'Medical Examinations'!$A$1:$J$2336,4,FALSE)</f>
        <v>Yes</v>
      </c>
      <c r="Q2287" s="4" t="str">
        <f>VLOOKUP(A2287,'Medical Examinations'!$A$1:$J$2336,5,FALSE)</f>
        <v>No</v>
      </c>
      <c r="R2287" s="4">
        <f>VLOOKUP(A2287,'Medical Examinations'!$A$1:$J$2336,7,FALSE)</f>
        <v>2</v>
      </c>
      <c r="S2287" s="4" t="str">
        <f>VLOOKUP(A2287,'Medical Examinations'!$A$1:$J$2336,6,FALSE)</f>
        <v>No</v>
      </c>
      <c r="T2287" s="4" t="str">
        <f>VLOOKUP(A2289,'Medical Examinations'!$A$1:$J$2336,8,FALSE)</f>
        <v>Yes</v>
      </c>
      <c r="U2287" s="4" t="str">
        <f>VLOOKUP(A2287,'Medical Examinations'!$A$1:$J$2336,9,FALSE)</f>
        <v>Obesity</v>
      </c>
      <c r="V2287" s="4" t="str">
        <f>VLOOKUP(A2287,'Medical Examinations'!$A$1:$J$2336,10,FALSE)</f>
        <v>Normal</v>
      </c>
      <c r="W2287" s="4"/>
      <c r="X2287" s="4"/>
    </row>
    <row r="2288" spans="1:24" ht="15.75" thickBot="1" x14ac:dyDescent="0.3">
      <c r="A2288" s="4" t="s">
        <v>2324</v>
      </c>
      <c r="B2288" s="5">
        <v>1966</v>
      </c>
      <c r="C2288" s="4" t="s">
        <v>10</v>
      </c>
      <c r="D2288" s="5">
        <v>2</v>
      </c>
      <c r="E2288" s="5" t="str">
        <f>CONCATENATE(D2288," ",C2288," ",B2288)</f>
        <v>2 Jul 1966</v>
      </c>
      <c r="F2288" s="4" t="str">
        <f>IF(M2288&lt;=30,"20-30",IF(M2288&lt;=40,"31-40",IF(M2288&lt;=50,"41-50","51+")))</f>
        <v>51+</v>
      </c>
      <c r="G2288" s="19">
        <v>43817.45</v>
      </c>
      <c r="H2288" s="4" t="s">
        <v>11</v>
      </c>
      <c r="I2288" s="4" t="s">
        <v>12</v>
      </c>
      <c r="J2288" s="4" t="s">
        <v>23</v>
      </c>
      <c r="K2288" s="4"/>
      <c r="L2288" s="4" t="str">
        <f>VLOOKUP(A2288,'Customer Names'!$A$2:$B$2336,2,FALSE)</f>
        <v>De Simone</v>
      </c>
      <c r="M2288" s="4">
        <f>DATEDIF(E2288,$K$2,"y")</f>
        <v>58</v>
      </c>
      <c r="N2288" s="4">
        <f>VLOOKUP(A2288,'Medical Examinations'!$A$2:$B$2336,2,FALSE)</f>
        <v>53.09</v>
      </c>
      <c r="O2288" s="4">
        <f>VLOOKUP(A2288,'Medical Examinations'!$A$1:$J$2336,3,FALSE)</f>
        <v>4.82</v>
      </c>
      <c r="P2288" s="4" t="str">
        <f>VLOOKUP(A2288,'Medical Examinations'!$A$1:$J$2336,4,FALSE)</f>
        <v>Yes</v>
      </c>
      <c r="Q2288" s="4" t="str">
        <f>VLOOKUP(A2288,'Medical Examinations'!$A$1:$J$2336,5,FALSE)</f>
        <v>No</v>
      </c>
      <c r="R2288" s="4">
        <f>VLOOKUP(A2288,'Medical Examinations'!$A$1:$J$2336,7,FALSE)</f>
        <v>2</v>
      </c>
      <c r="S2288" s="4" t="str">
        <f>VLOOKUP(A2288,'Medical Examinations'!$A$1:$J$2336,6,FALSE)</f>
        <v>No</v>
      </c>
      <c r="T2288" s="4" t="str">
        <f>VLOOKUP(A2290,'Medical Examinations'!$A$1:$J$2336,8,FALSE)</f>
        <v>Yes</v>
      </c>
      <c r="U2288" s="4" t="str">
        <f>VLOOKUP(A2288,'Medical Examinations'!$A$1:$J$2336,9,FALSE)</f>
        <v>Obesity</v>
      </c>
      <c r="V2288" s="4" t="str">
        <f>VLOOKUP(A2288,'Medical Examinations'!$A$1:$J$2336,10,FALSE)</f>
        <v>Normal</v>
      </c>
      <c r="W2288" s="4"/>
      <c r="X2288" s="4"/>
    </row>
    <row r="2289" spans="1:24" ht="15.75" thickBot="1" x14ac:dyDescent="0.3">
      <c r="A2289" s="4" t="s">
        <v>2325</v>
      </c>
      <c r="B2289" s="5">
        <v>1980</v>
      </c>
      <c r="C2289" s="4" t="s">
        <v>15</v>
      </c>
      <c r="D2289" s="5">
        <v>10</v>
      </c>
      <c r="E2289" s="5" t="str">
        <f>CONCATENATE(D2289," ",C2289," ",B2289)</f>
        <v>10 Nov 1980</v>
      </c>
      <c r="F2289" s="4" t="str">
        <f>IF(M2289&lt;=30,"20-30",IF(M2289&lt;=40,"31-40",IF(M2289&lt;=50,"41-50","51+")))</f>
        <v>41-50</v>
      </c>
      <c r="G2289" s="19">
        <v>43896.38</v>
      </c>
      <c r="H2289" s="4" t="s">
        <v>11</v>
      </c>
      <c r="I2289" s="4" t="s">
        <v>16</v>
      </c>
      <c r="J2289" s="4" t="s">
        <v>13</v>
      </c>
      <c r="K2289" s="4"/>
      <c r="L2289" s="4" t="str">
        <f>VLOOKUP(A2289,'Customer Names'!$A$2:$B$2336,2,FALSE)</f>
        <v>Peters</v>
      </c>
      <c r="M2289" s="4">
        <f>DATEDIF(E2289,$K$2,"y")</f>
        <v>44</v>
      </c>
      <c r="N2289" s="4">
        <f>VLOOKUP(A2289,'Medical Examinations'!$A$2:$B$2336,2,FALSE)</f>
        <v>40.369999999999997</v>
      </c>
      <c r="O2289" s="4">
        <f>VLOOKUP(A2289,'Medical Examinations'!$A$1:$J$2336,3,FALSE)</f>
        <v>4.47</v>
      </c>
      <c r="P2289" s="4" t="str">
        <f>VLOOKUP(A2289,'Medical Examinations'!$A$1:$J$2336,4,FALSE)</f>
        <v>No</v>
      </c>
      <c r="Q2289" s="4" t="str">
        <f>VLOOKUP(A2289,'Medical Examinations'!$A$1:$J$2336,5,FALSE)</f>
        <v>No</v>
      </c>
      <c r="R2289" s="4">
        <f>VLOOKUP(A2289,'Medical Examinations'!$A$1:$J$2336,7,FALSE)</f>
        <v>0</v>
      </c>
      <c r="S2289" s="4" t="str">
        <f>VLOOKUP(A2289,'Medical Examinations'!$A$1:$J$2336,6,FALSE)</f>
        <v>No</v>
      </c>
      <c r="T2289" s="4" t="str">
        <f>VLOOKUP(A2291,'Medical Examinations'!$A$1:$J$2336,8,FALSE)</f>
        <v>Yes</v>
      </c>
      <c r="U2289" s="4" t="str">
        <f>VLOOKUP(A2289,'Medical Examinations'!$A$1:$J$2336,9,FALSE)</f>
        <v>Obesity</v>
      </c>
      <c r="V2289" s="4" t="str">
        <f>VLOOKUP(A2289,'Medical Examinations'!$A$1:$J$2336,10,FALSE)</f>
        <v>Normal</v>
      </c>
      <c r="W2289" s="4"/>
      <c r="X2289" s="4"/>
    </row>
    <row r="2290" spans="1:24" ht="15.75" thickBot="1" x14ac:dyDescent="0.3">
      <c r="A2290" s="4" t="s">
        <v>2326</v>
      </c>
      <c r="B2290" s="5">
        <v>1966</v>
      </c>
      <c r="C2290" s="4" t="s">
        <v>36</v>
      </c>
      <c r="D2290" s="5">
        <v>5</v>
      </c>
      <c r="E2290" s="5" t="str">
        <f>CONCATENATE(D2290," ",C2290," ",B2290)</f>
        <v>5 Oct 1966</v>
      </c>
      <c r="F2290" s="4" t="str">
        <f>IF(M2290&lt;=30,"20-30",IF(M2290&lt;=40,"31-40",IF(M2290&lt;=50,"41-50","51+")))</f>
        <v>51+</v>
      </c>
      <c r="G2290" s="19">
        <v>43921.18</v>
      </c>
      <c r="H2290" s="4" t="s">
        <v>11</v>
      </c>
      <c r="I2290" s="4" t="s">
        <v>11</v>
      </c>
      <c r="J2290" s="4" t="s">
        <v>23</v>
      </c>
      <c r="K2290" s="4"/>
      <c r="L2290" s="4" t="str">
        <f>VLOOKUP(A2290,'Customer Names'!$A$2:$B$2336,2,FALSE)</f>
        <v>O'Grady</v>
      </c>
      <c r="M2290" s="4">
        <f>DATEDIF(E2290,$K$2,"y")</f>
        <v>58</v>
      </c>
      <c r="N2290" s="4">
        <f>VLOOKUP(A2290,'Medical Examinations'!$A$2:$B$2336,2,FALSE)</f>
        <v>33.630000000000003</v>
      </c>
      <c r="O2290" s="4">
        <f>VLOOKUP(A2290,'Medical Examinations'!$A$1:$J$2336,3,FALSE)</f>
        <v>4.43</v>
      </c>
      <c r="P2290" s="4" t="str">
        <f>VLOOKUP(A2290,'Medical Examinations'!$A$1:$J$2336,4,FALSE)</f>
        <v>Yes</v>
      </c>
      <c r="Q2290" s="4" t="str">
        <f>VLOOKUP(A2290,'Medical Examinations'!$A$1:$J$2336,5,FALSE)</f>
        <v>No</v>
      </c>
      <c r="R2290" s="4">
        <f>VLOOKUP(A2290,'Medical Examinations'!$A$1:$J$2336,7,FALSE)</f>
        <v>2</v>
      </c>
      <c r="S2290" s="4" t="str">
        <f>VLOOKUP(A2290,'Medical Examinations'!$A$1:$J$2336,6,FALSE)</f>
        <v>No</v>
      </c>
      <c r="T2290" s="4" t="str">
        <f>VLOOKUP(A2292,'Medical Examinations'!$A$1:$J$2336,8,FALSE)</f>
        <v>Yes</v>
      </c>
      <c r="U2290" s="4" t="str">
        <f>VLOOKUP(A2290,'Medical Examinations'!$A$1:$J$2336,9,FALSE)</f>
        <v>Obesity</v>
      </c>
      <c r="V2290" s="4" t="str">
        <f>VLOOKUP(A2290,'Medical Examinations'!$A$1:$J$2336,10,FALSE)</f>
        <v>Normal</v>
      </c>
      <c r="W2290" s="4"/>
      <c r="X2290" s="4"/>
    </row>
    <row r="2291" spans="1:24" ht="15.75" thickBot="1" x14ac:dyDescent="0.3">
      <c r="A2291" s="4" t="s">
        <v>2327</v>
      </c>
      <c r="B2291" s="5">
        <v>1988</v>
      </c>
      <c r="C2291" s="4" t="s">
        <v>10</v>
      </c>
      <c r="D2291" s="5">
        <v>16</v>
      </c>
      <c r="E2291" s="5" t="str">
        <f>CONCATENATE(D2291," ",C2291," ",B2291)</f>
        <v>16 Jul 1988</v>
      </c>
      <c r="F2291" s="4" t="str">
        <f>IF(M2291&lt;=30,"20-30",IF(M2291&lt;=40,"31-40",IF(M2291&lt;=50,"41-50","51+")))</f>
        <v>31-40</v>
      </c>
      <c r="G2291" s="19">
        <v>43943.88</v>
      </c>
      <c r="H2291" s="4" t="s">
        <v>11</v>
      </c>
      <c r="I2291" s="4" t="s">
        <v>16</v>
      </c>
      <c r="J2291" s="4" t="s">
        <v>23</v>
      </c>
      <c r="K2291" s="4"/>
      <c r="L2291" s="4" t="str">
        <f>VLOOKUP(A2291,'Customer Names'!$A$2:$B$2336,2,FALSE)</f>
        <v>Rohne</v>
      </c>
      <c r="M2291" s="4">
        <f>DATEDIF(E2291,$K$2,"y")</f>
        <v>36</v>
      </c>
      <c r="N2291" s="4">
        <f>VLOOKUP(A2291,'Medical Examinations'!$A$2:$B$2336,2,FALSE)</f>
        <v>30.21</v>
      </c>
      <c r="O2291" s="4">
        <f>VLOOKUP(A2291,'Medical Examinations'!$A$1:$J$2336,3,FALSE)</f>
        <v>5.34</v>
      </c>
      <c r="P2291" s="4" t="str">
        <f>VLOOKUP(A2291,'Medical Examinations'!$A$1:$J$2336,4,FALSE)</f>
        <v>Yes</v>
      </c>
      <c r="Q2291" s="4" t="str">
        <f>VLOOKUP(A2291,'Medical Examinations'!$A$1:$J$2336,5,FALSE)</f>
        <v>No</v>
      </c>
      <c r="R2291" s="4">
        <f>VLOOKUP(A2291,'Medical Examinations'!$A$1:$J$2336,7,FALSE)</f>
        <v>1</v>
      </c>
      <c r="S2291" s="4" t="str">
        <f>VLOOKUP(A2291,'Medical Examinations'!$A$1:$J$2336,6,FALSE)</f>
        <v>No</v>
      </c>
      <c r="T2291" s="4" t="str">
        <f>VLOOKUP(A2293,'Medical Examinations'!$A$1:$J$2336,8,FALSE)</f>
        <v>Yes</v>
      </c>
      <c r="U2291" s="4" t="str">
        <f>VLOOKUP(A2291,'Medical Examinations'!$A$1:$J$2336,9,FALSE)</f>
        <v>Obesity</v>
      </c>
      <c r="V2291" s="4" t="str">
        <f>VLOOKUP(A2291,'Medical Examinations'!$A$1:$J$2336,10,FALSE)</f>
        <v>Normal</v>
      </c>
      <c r="W2291" s="4"/>
      <c r="X2291" s="4"/>
    </row>
    <row r="2292" spans="1:24" ht="15.75" thickBot="1" x14ac:dyDescent="0.3">
      <c r="A2292" s="4" t="s">
        <v>2328</v>
      </c>
      <c r="B2292" s="5">
        <v>1975</v>
      </c>
      <c r="C2292" s="4" t="s">
        <v>18</v>
      </c>
      <c r="D2292" s="5">
        <v>1</v>
      </c>
      <c r="E2292" s="5" t="str">
        <f>CONCATENATE(D2292," ",C2292," ",B2292)</f>
        <v>1 Jun 1975</v>
      </c>
      <c r="F2292" s="4" t="str">
        <f>IF(M2292&lt;=30,"20-30",IF(M2292&lt;=40,"31-40",IF(M2292&lt;=50,"41-50","51+")))</f>
        <v>41-50</v>
      </c>
      <c r="G2292" s="19">
        <v>44202.65</v>
      </c>
      <c r="H2292" s="4" t="s">
        <v>11</v>
      </c>
      <c r="I2292" s="4" t="s">
        <v>11</v>
      </c>
      <c r="J2292" s="4" t="s">
        <v>13</v>
      </c>
      <c r="K2292" s="4"/>
      <c r="L2292" s="4" t="str">
        <f>VLOOKUP(A2292,'Customer Names'!$A$2:$B$2336,2,FALSE)</f>
        <v>Januszewski</v>
      </c>
      <c r="M2292" s="4">
        <f>DATEDIF(E2292,$K$2,"y")</f>
        <v>49</v>
      </c>
      <c r="N2292" s="4">
        <f>VLOOKUP(A2292,'Medical Examinations'!$A$2:$B$2336,2,FALSE)</f>
        <v>38.94</v>
      </c>
      <c r="O2292" s="4">
        <f>VLOOKUP(A2292,'Medical Examinations'!$A$1:$J$2336,3,FALSE)</f>
        <v>8.49</v>
      </c>
      <c r="P2292" s="4" t="str">
        <f>VLOOKUP(A2292,'Medical Examinations'!$A$1:$J$2336,4,FALSE)</f>
        <v>Yes</v>
      </c>
      <c r="Q2292" s="4" t="str">
        <f>VLOOKUP(A2292,'Medical Examinations'!$A$1:$J$2336,5,FALSE)</f>
        <v>No</v>
      </c>
      <c r="R2292" s="4">
        <f>VLOOKUP(A2292,'Medical Examinations'!$A$1:$J$2336,7,FALSE)</f>
        <v>1</v>
      </c>
      <c r="S2292" s="4" t="str">
        <f>VLOOKUP(A2292,'Medical Examinations'!$A$1:$J$2336,6,FALSE)</f>
        <v>No</v>
      </c>
      <c r="T2292" s="4" t="str">
        <f>VLOOKUP(A2294,'Medical Examinations'!$A$1:$J$2336,8,FALSE)</f>
        <v>Yes</v>
      </c>
      <c r="U2292" s="4" t="str">
        <f>VLOOKUP(A2292,'Medical Examinations'!$A$1:$J$2336,9,FALSE)</f>
        <v>Obesity</v>
      </c>
      <c r="V2292" s="4" t="str">
        <f>VLOOKUP(A2292,'Medical Examinations'!$A$1:$J$2336,10,FALSE)</f>
        <v>Diabetes</v>
      </c>
      <c r="W2292" s="4"/>
      <c r="X2292" s="4"/>
    </row>
    <row r="2293" spans="1:24" ht="15.75" thickBot="1" x14ac:dyDescent="0.3">
      <c r="A2293" s="4" t="s">
        <v>2329</v>
      </c>
      <c r="B2293" s="5">
        <v>1968</v>
      </c>
      <c r="C2293" s="4" t="s">
        <v>15</v>
      </c>
      <c r="D2293" s="5">
        <v>24</v>
      </c>
      <c r="E2293" s="5" t="str">
        <f>CONCATENATE(D2293," ",C2293," ",B2293)</f>
        <v>24 Nov 1968</v>
      </c>
      <c r="F2293" s="4" t="str">
        <f>IF(M2293&lt;=30,"20-30",IF(M2293&lt;=40,"31-40",IF(M2293&lt;=50,"41-50","51+")))</f>
        <v>51+</v>
      </c>
      <c r="G2293" s="19">
        <v>44260.75</v>
      </c>
      <c r="H2293" s="4" t="s">
        <v>11</v>
      </c>
      <c r="I2293" s="4" t="s">
        <v>16</v>
      </c>
      <c r="J2293" s="4" t="s">
        <v>13</v>
      </c>
      <c r="K2293" s="4"/>
      <c r="L2293" s="4" t="str">
        <f>VLOOKUP(A2293,'Customer Names'!$A$2:$B$2336,2,FALSE)</f>
        <v>McElwain</v>
      </c>
      <c r="M2293" s="4">
        <f>DATEDIF(E2293,$K$2,"y")</f>
        <v>56</v>
      </c>
      <c r="N2293" s="4">
        <f>VLOOKUP(A2293,'Medical Examinations'!$A$2:$B$2336,2,FALSE)</f>
        <v>34.21</v>
      </c>
      <c r="O2293" s="4">
        <f>VLOOKUP(A2293,'Medical Examinations'!$A$1:$J$2336,3,FALSE)</f>
        <v>8.34</v>
      </c>
      <c r="P2293" s="4" t="str">
        <f>VLOOKUP(A2293,'Medical Examinations'!$A$1:$J$2336,4,FALSE)</f>
        <v>No</v>
      </c>
      <c r="Q2293" s="4" t="str">
        <f>VLOOKUP(A2293,'Medical Examinations'!$A$1:$J$2336,5,FALSE)</f>
        <v>No</v>
      </c>
      <c r="R2293" s="4">
        <f>VLOOKUP(A2293,'Medical Examinations'!$A$1:$J$2336,7,FALSE)</f>
        <v>0</v>
      </c>
      <c r="S2293" s="4" t="str">
        <f>VLOOKUP(A2293,'Medical Examinations'!$A$1:$J$2336,6,FALSE)</f>
        <v>No</v>
      </c>
      <c r="T2293" s="4" t="str">
        <f>VLOOKUP(A2295,'Medical Examinations'!$A$1:$J$2336,8,FALSE)</f>
        <v>Yes</v>
      </c>
      <c r="U2293" s="4" t="str">
        <f>VLOOKUP(A2293,'Medical Examinations'!$A$1:$J$2336,9,FALSE)</f>
        <v>Obesity</v>
      </c>
      <c r="V2293" s="4" t="str">
        <f>VLOOKUP(A2293,'Medical Examinations'!$A$1:$J$2336,10,FALSE)</f>
        <v>Diabetes</v>
      </c>
      <c r="W2293" s="4"/>
      <c r="X2293" s="4"/>
    </row>
    <row r="2294" spans="1:24" ht="15.75" thickBot="1" x14ac:dyDescent="0.3">
      <c r="A2294" s="4" t="s">
        <v>2330</v>
      </c>
      <c r="B2294" s="5">
        <v>1971</v>
      </c>
      <c r="C2294" s="4" t="s">
        <v>36</v>
      </c>
      <c r="D2294" s="5">
        <v>29</v>
      </c>
      <c r="E2294" s="5" t="str">
        <f>CONCATENATE(D2294," ",C2294," ",B2294)</f>
        <v>29 Oct 1971</v>
      </c>
      <c r="F2294" s="4" t="str">
        <f>IF(M2294&lt;=30,"20-30",IF(M2294&lt;=40,"31-40",IF(M2294&lt;=50,"41-50","51+")))</f>
        <v>51+</v>
      </c>
      <c r="G2294" s="19">
        <v>44400.41</v>
      </c>
      <c r="H2294" s="4" t="s">
        <v>11</v>
      </c>
      <c r="I2294" s="4" t="s">
        <v>11</v>
      </c>
      <c r="J2294" s="4" t="s">
        <v>13</v>
      </c>
      <c r="K2294" s="4"/>
      <c r="L2294" s="4" t="str">
        <f>VLOOKUP(A2294,'Customer Names'!$A$2:$B$2336,2,FALSE)</f>
        <v>Aha</v>
      </c>
      <c r="M2294" s="4">
        <f>DATEDIF(E2294,$K$2,"y")</f>
        <v>53</v>
      </c>
      <c r="N2294" s="4">
        <f>VLOOKUP(A2294,'Medical Examinations'!$A$2:$B$2336,2,FALSE)</f>
        <v>38.06</v>
      </c>
      <c r="O2294" s="4">
        <f>VLOOKUP(A2294,'Medical Examinations'!$A$1:$J$2336,3,FALSE)</f>
        <v>6.98</v>
      </c>
      <c r="P2294" s="4" t="str">
        <f>VLOOKUP(A2294,'Medical Examinations'!$A$1:$J$2336,4,FALSE)</f>
        <v>No</v>
      </c>
      <c r="Q2294" s="4" t="str">
        <f>VLOOKUP(A2294,'Medical Examinations'!$A$1:$J$2336,5,FALSE)</f>
        <v>No</v>
      </c>
      <c r="R2294" s="4">
        <f>VLOOKUP(A2294,'Medical Examinations'!$A$1:$J$2336,7,FALSE)</f>
        <v>0</v>
      </c>
      <c r="S2294" s="4" t="str">
        <f>VLOOKUP(A2294,'Medical Examinations'!$A$1:$J$2336,6,FALSE)</f>
        <v>No</v>
      </c>
      <c r="T2294" s="4" t="str">
        <f>VLOOKUP(A2296,'Medical Examinations'!$A$1:$J$2336,8,FALSE)</f>
        <v>Yes</v>
      </c>
      <c r="U2294" s="4" t="str">
        <f>VLOOKUP(A2294,'Medical Examinations'!$A$1:$J$2336,9,FALSE)</f>
        <v>Obesity</v>
      </c>
      <c r="V2294" s="4" t="str">
        <f>VLOOKUP(A2294,'Medical Examinations'!$A$1:$J$2336,10,FALSE)</f>
        <v>Diabetes</v>
      </c>
      <c r="W2294" s="4"/>
      <c r="X2294" s="4"/>
    </row>
    <row r="2295" spans="1:24" ht="15.75" thickBot="1" x14ac:dyDescent="0.3">
      <c r="A2295" s="4" t="s">
        <v>2331</v>
      </c>
      <c r="B2295" s="5">
        <v>1967</v>
      </c>
      <c r="C2295" s="4" t="s">
        <v>20</v>
      </c>
      <c r="D2295" s="5">
        <v>14</v>
      </c>
      <c r="E2295" s="5" t="str">
        <f>CONCATENATE(D2295," ",C2295," ",B2295)</f>
        <v>14 Sep 1967</v>
      </c>
      <c r="F2295" s="4" t="str">
        <f>IF(M2295&lt;=30,"20-30",IF(M2295&lt;=40,"31-40",IF(M2295&lt;=50,"41-50","51+")))</f>
        <v>51+</v>
      </c>
      <c r="G2295" s="19">
        <v>44423.8</v>
      </c>
      <c r="H2295" s="4" t="s">
        <v>11</v>
      </c>
      <c r="I2295" s="4" t="s">
        <v>12</v>
      </c>
      <c r="J2295" s="4" t="s">
        <v>13</v>
      </c>
      <c r="K2295" s="4"/>
      <c r="L2295" s="4" t="str">
        <f>VLOOKUP(A2295,'Customer Names'!$A$2:$B$2336,2,FALSE)</f>
        <v>Peters</v>
      </c>
      <c r="M2295" s="4">
        <f>DATEDIF(E2295,$K$2,"y")</f>
        <v>57</v>
      </c>
      <c r="N2295" s="4">
        <f>VLOOKUP(A2295,'Medical Examinations'!$A$2:$B$2336,2,FALSE)</f>
        <v>35.200000000000003</v>
      </c>
      <c r="O2295" s="4">
        <f>VLOOKUP(A2295,'Medical Examinations'!$A$1:$J$2336,3,FALSE)</f>
        <v>11.68</v>
      </c>
      <c r="P2295" s="4" t="str">
        <f>VLOOKUP(A2295,'Medical Examinations'!$A$1:$J$2336,4,FALSE)</f>
        <v>Yes</v>
      </c>
      <c r="Q2295" s="4" t="str">
        <f>VLOOKUP(A2295,'Medical Examinations'!$A$1:$J$2336,5,FALSE)</f>
        <v>No</v>
      </c>
      <c r="R2295" s="4">
        <f>VLOOKUP(A2295,'Medical Examinations'!$A$1:$J$2336,7,FALSE)</f>
        <v>0</v>
      </c>
      <c r="S2295" s="4" t="str">
        <f>VLOOKUP(A2295,'Medical Examinations'!$A$1:$J$2336,6,FALSE)</f>
        <v>No</v>
      </c>
      <c r="T2295" s="4" t="str">
        <f>VLOOKUP(A2297,'Medical Examinations'!$A$1:$J$2336,8,FALSE)</f>
        <v>Yes</v>
      </c>
      <c r="U2295" s="4" t="str">
        <f>VLOOKUP(A2295,'Medical Examinations'!$A$1:$J$2336,9,FALSE)</f>
        <v>Obesity</v>
      </c>
      <c r="V2295" s="4" t="str">
        <f>VLOOKUP(A2295,'Medical Examinations'!$A$1:$J$2336,10,FALSE)</f>
        <v>Diabetes</v>
      </c>
      <c r="W2295" s="4"/>
      <c r="X2295" s="4"/>
    </row>
    <row r="2296" spans="1:24" ht="15.75" thickBot="1" x14ac:dyDescent="0.3">
      <c r="A2296" s="4" t="s">
        <v>2332</v>
      </c>
      <c r="B2296" s="5">
        <v>2000</v>
      </c>
      <c r="C2296" s="4" t="s">
        <v>34</v>
      </c>
      <c r="D2296" s="5">
        <v>2</v>
      </c>
      <c r="E2296" s="5" t="str">
        <f>CONCATENATE(D2296," ",C2296," ",B2296)</f>
        <v>2 Aug 2000</v>
      </c>
      <c r="F2296" s="4" t="str">
        <f>IF(M2296&lt;=30,"20-30",IF(M2296&lt;=40,"31-40",IF(M2296&lt;=50,"41-50","51+")))</f>
        <v>20-30</v>
      </c>
      <c r="G2296" s="19">
        <v>44501.4</v>
      </c>
      <c r="H2296" s="4" t="s">
        <v>11</v>
      </c>
      <c r="I2296" s="4" t="s">
        <v>12</v>
      </c>
      <c r="J2296" s="4" t="s">
        <v>13</v>
      </c>
      <c r="K2296" s="4"/>
      <c r="L2296" s="4" t="str">
        <f>VLOOKUP(A2296,'Customer Names'!$A$2:$B$2336,2,FALSE)</f>
        <v>Jenkins</v>
      </c>
      <c r="M2296" s="4">
        <f>DATEDIF(E2296,$K$2,"y")</f>
        <v>24</v>
      </c>
      <c r="N2296" s="4">
        <f>VLOOKUP(A2296,'Medical Examinations'!$A$2:$B$2336,2,FALSE)</f>
        <v>52.58</v>
      </c>
      <c r="O2296" s="4">
        <f>VLOOKUP(A2296,'Medical Examinations'!$A$1:$J$2336,3,FALSE)</f>
        <v>4.1900000000000004</v>
      </c>
      <c r="P2296" s="4" t="str">
        <f>VLOOKUP(A2296,'Medical Examinations'!$A$1:$J$2336,4,FALSE)</f>
        <v>No</v>
      </c>
      <c r="Q2296" s="4" t="str">
        <f>VLOOKUP(A2296,'Medical Examinations'!$A$1:$J$2336,5,FALSE)</f>
        <v>Yes</v>
      </c>
      <c r="R2296" s="4">
        <f>VLOOKUP(A2296,'Medical Examinations'!$A$1:$J$2336,7,FALSE)</f>
        <v>1</v>
      </c>
      <c r="S2296" s="4" t="str">
        <f>VLOOKUP(A2296,'Medical Examinations'!$A$1:$J$2336,6,FALSE)</f>
        <v>No</v>
      </c>
      <c r="T2296" s="4" t="str">
        <f>VLOOKUP(A2298,'Medical Examinations'!$A$1:$J$2336,8,FALSE)</f>
        <v>Yes</v>
      </c>
      <c r="U2296" s="4" t="str">
        <f>VLOOKUP(A2296,'Medical Examinations'!$A$1:$J$2336,9,FALSE)</f>
        <v>Obesity</v>
      </c>
      <c r="V2296" s="4" t="str">
        <f>VLOOKUP(A2296,'Medical Examinations'!$A$1:$J$2336,10,FALSE)</f>
        <v>Normal</v>
      </c>
      <c r="W2296" s="4"/>
      <c r="X2296" s="4"/>
    </row>
    <row r="2297" spans="1:24" ht="15.75" thickBot="1" x14ac:dyDescent="0.3">
      <c r="A2297" s="4" t="s">
        <v>2333</v>
      </c>
      <c r="B2297" s="5">
        <v>1993</v>
      </c>
      <c r="C2297" s="4" t="s">
        <v>36</v>
      </c>
      <c r="D2297" s="5">
        <v>11</v>
      </c>
      <c r="E2297" s="5" t="str">
        <f>CONCATENATE(D2297," ",C2297," ",B2297)</f>
        <v>11 Oct 1993</v>
      </c>
      <c r="F2297" s="4" t="str">
        <f>IF(M2297&lt;=30,"20-30",IF(M2297&lt;=40,"31-40",IF(M2297&lt;=50,"41-50","51+")))</f>
        <v>31-40</v>
      </c>
      <c r="G2297" s="19">
        <v>44585.46</v>
      </c>
      <c r="H2297" s="4" t="s">
        <v>11</v>
      </c>
      <c r="I2297" s="4" t="s">
        <v>11</v>
      </c>
      <c r="J2297" s="4" t="s">
        <v>42</v>
      </c>
      <c r="K2297" s="4"/>
      <c r="L2297" s="4" t="str">
        <f>VLOOKUP(A2297,'Customer Names'!$A$2:$B$2336,2,FALSE)</f>
        <v>Fisher</v>
      </c>
      <c r="M2297" s="4">
        <f>DATEDIF(E2297,$K$2,"y")</f>
        <v>31</v>
      </c>
      <c r="N2297" s="4">
        <f>VLOOKUP(A2297,'Medical Examinations'!$A$2:$B$2336,2,FALSE)</f>
        <v>35.5</v>
      </c>
      <c r="O2297" s="4">
        <f>VLOOKUP(A2297,'Medical Examinations'!$A$1:$J$2336,3,FALSE)</f>
        <v>5.14</v>
      </c>
      <c r="P2297" s="4" t="str">
        <f>VLOOKUP(A2297,'Medical Examinations'!$A$1:$J$2336,4,FALSE)</f>
        <v>No</v>
      </c>
      <c r="Q2297" s="4" t="str">
        <f>VLOOKUP(A2297,'Medical Examinations'!$A$1:$J$2336,5,FALSE)</f>
        <v>No</v>
      </c>
      <c r="R2297" s="4">
        <f>VLOOKUP(A2297,'Medical Examinations'!$A$1:$J$2336,7,FALSE)</f>
        <v>1</v>
      </c>
      <c r="S2297" s="4" t="str">
        <f>VLOOKUP(A2297,'Medical Examinations'!$A$1:$J$2336,6,FALSE)</f>
        <v>Yes</v>
      </c>
      <c r="T2297" s="4" t="str">
        <f>VLOOKUP(A2299,'Medical Examinations'!$A$1:$J$2336,8,FALSE)</f>
        <v>Yes</v>
      </c>
      <c r="U2297" s="4" t="str">
        <f>VLOOKUP(A2297,'Medical Examinations'!$A$1:$J$2336,9,FALSE)</f>
        <v>Obesity</v>
      </c>
      <c r="V2297" s="4" t="str">
        <f>VLOOKUP(A2297,'Medical Examinations'!$A$1:$J$2336,10,FALSE)</f>
        <v>Normal</v>
      </c>
      <c r="W2297" s="4"/>
      <c r="X2297" s="4"/>
    </row>
    <row r="2298" spans="1:24" ht="15.75" thickBot="1" x14ac:dyDescent="0.3">
      <c r="A2298" s="4" t="s">
        <v>2334</v>
      </c>
      <c r="B2298" s="5">
        <v>1971</v>
      </c>
      <c r="C2298" s="4" t="s">
        <v>34</v>
      </c>
      <c r="D2298" s="5">
        <v>13</v>
      </c>
      <c r="E2298" s="5" t="str">
        <f>CONCATENATE(D2298," ",C2298," ",B2298)</f>
        <v>13 Aug 1971</v>
      </c>
      <c r="F2298" s="4" t="str">
        <f>IF(M2298&lt;=30,"20-30",IF(M2298&lt;=40,"31-40",IF(M2298&lt;=50,"41-50","51+")))</f>
        <v>51+</v>
      </c>
      <c r="G2298" s="19">
        <v>44641.2</v>
      </c>
      <c r="H2298" s="4" t="s">
        <v>11</v>
      </c>
      <c r="I2298" s="4" t="s">
        <v>12</v>
      </c>
      <c r="J2298" s="4" t="s">
        <v>247</v>
      </c>
      <c r="K2298" s="4"/>
      <c r="L2298" s="4" t="str">
        <f>VLOOKUP(A2298,'Customer Names'!$A$2:$B$2336,2,FALSE)</f>
        <v>Vanwechel</v>
      </c>
      <c r="M2298" s="4">
        <f>DATEDIF(E2298,$K$2,"y")</f>
        <v>53</v>
      </c>
      <c r="N2298" s="4">
        <f>VLOOKUP(A2298,'Medical Examinations'!$A$2:$B$2336,2,FALSE)</f>
        <v>34.96</v>
      </c>
      <c r="O2298" s="4">
        <f>VLOOKUP(A2298,'Medical Examinations'!$A$1:$J$2336,3,FALSE)</f>
        <v>6.52</v>
      </c>
      <c r="P2298" s="4" t="str">
        <f>VLOOKUP(A2298,'Medical Examinations'!$A$1:$J$2336,4,FALSE)</f>
        <v>No</v>
      </c>
      <c r="Q2298" s="4" t="str">
        <f>VLOOKUP(A2298,'Medical Examinations'!$A$1:$J$2336,5,FALSE)</f>
        <v>No</v>
      </c>
      <c r="R2298" s="4">
        <f>VLOOKUP(A2298,'Medical Examinations'!$A$1:$J$2336,7,FALSE)</f>
        <v>0</v>
      </c>
      <c r="S2298" s="4" t="str">
        <f>VLOOKUP(A2298,'Medical Examinations'!$A$1:$J$2336,6,FALSE)</f>
        <v>No</v>
      </c>
      <c r="T2298" s="4" t="str">
        <f>VLOOKUP(A2300,'Medical Examinations'!$A$1:$J$2336,8,FALSE)</f>
        <v>Yes</v>
      </c>
      <c r="U2298" s="4" t="str">
        <f>VLOOKUP(A2298,'Medical Examinations'!$A$1:$J$2336,9,FALSE)</f>
        <v>Obesity</v>
      </c>
      <c r="V2298" s="4" t="str">
        <f>VLOOKUP(A2298,'Medical Examinations'!$A$1:$J$2336,10,FALSE)</f>
        <v>Diabetes</v>
      </c>
      <c r="W2298" s="4"/>
      <c r="X2298" s="4"/>
    </row>
    <row r="2299" spans="1:24" ht="15.75" thickBot="1" x14ac:dyDescent="0.3">
      <c r="A2299" s="4" t="s">
        <v>2335</v>
      </c>
      <c r="B2299" s="5">
        <v>1962</v>
      </c>
      <c r="C2299" s="4" t="s">
        <v>30</v>
      </c>
      <c r="D2299" s="5">
        <v>17</v>
      </c>
      <c r="E2299" s="5" t="str">
        <f>CONCATENATE(D2299," ",C2299," ",B2299)</f>
        <v>17 Dec 1962</v>
      </c>
      <c r="F2299" s="4" t="str">
        <f>IF(M2299&lt;=30,"20-30",IF(M2299&lt;=40,"31-40",IF(M2299&lt;=50,"41-50","51+")))</f>
        <v>51+</v>
      </c>
      <c r="G2299" s="19">
        <v>45008.959999999999</v>
      </c>
      <c r="H2299" s="4" t="s">
        <v>11</v>
      </c>
      <c r="I2299" s="4" t="s">
        <v>11</v>
      </c>
      <c r="J2299" s="4" t="s">
        <v>13</v>
      </c>
      <c r="K2299" s="4"/>
      <c r="L2299" s="4" t="str">
        <f>VLOOKUP(A2299,'Customer Names'!$A$2:$B$2336,2,FALSE)</f>
        <v>Grummon</v>
      </c>
      <c r="M2299" s="4">
        <f>DATEDIF(E2299,$K$2,"y")</f>
        <v>62</v>
      </c>
      <c r="N2299" s="4">
        <f>VLOOKUP(A2299,'Medical Examinations'!$A$2:$B$2336,2,FALSE)</f>
        <v>32.450000000000003</v>
      </c>
      <c r="O2299" s="4">
        <f>VLOOKUP(A2299,'Medical Examinations'!$A$1:$J$2336,3,FALSE)</f>
        <v>11.91</v>
      </c>
      <c r="P2299" s="4" t="str">
        <f>VLOOKUP(A2299,'Medical Examinations'!$A$1:$J$2336,4,FALSE)</f>
        <v>No</v>
      </c>
      <c r="Q2299" s="4" t="str">
        <f>VLOOKUP(A2299,'Medical Examinations'!$A$1:$J$2336,5,FALSE)</f>
        <v>No</v>
      </c>
      <c r="R2299" s="4">
        <f>VLOOKUP(A2299,'Medical Examinations'!$A$1:$J$2336,7,FALSE)</f>
        <v>0</v>
      </c>
      <c r="S2299" s="4" t="str">
        <f>VLOOKUP(A2299,'Medical Examinations'!$A$1:$J$2336,6,FALSE)</f>
        <v>No</v>
      </c>
      <c r="T2299" s="4" t="str">
        <f>VLOOKUP(A2301,'Medical Examinations'!$A$1:$J$2336,8,FALSE)</f>
        <v>Yes</v>
      </c>
      <c r="U2299" s="4" t="str">
        <f>VLOOKUP(A2299,'Medical Examinations'!$A$1:$J$2336,9,FALSE)</f>
        <v>Obesity</v>
      </c>
      <c r="V2299" s="4" t="str">
        <f>VLOOKUP(A2299,'Medical Examinations'!$A$1:$J$2336,10,FALSE)</f>
        <v>Diabetes</v>
      </c>
      <c r="W2299" s="4"/>
      <c r="X2299" s="4"/>
    </row>
    <row r="2300" spans="1:24" ht="15.75" thickBot="1" x14ac:dyDescent="0.3">
      <c r="A2300" s="4" t="s">
        <v>2336</v>
      </c>
      <c r="B2300" s="5">
        <v>1974</v>
      </c>
      <c r="C2300" s="4" t="s">
        <v>34</v>
      </c>
      <c r="D2300" s="5">
        <v>9</v>
      </c>
      <c r="E2300" s="5" t="str">
        <f>CONCATENATE(D2300," ",C2300," ",B2300)</f>
        <v>9 Aug 1974</v>
      </c>
      <c r="F2300" s="4" t="str">
        <f>IF(M2300&lt;=30,"20-30",IF(M2300&lt;=40,"31-40",IF(M2300&lt;=50,"41-50","51+")))</f>
        <v>41-50</v>
      </c>
      <c r="G2300" s="19">
        <v>45702.02</v>
      </c>
      <c r="H2300" s="4" t="s">
        <v>11</v>
      </c>
      <c r="I2300" s="4" t="s">
        <v>11</v>
      </c>
      <c r="J2300" s="4" t="s">
        <v>23</v>
      </c>
      <c r="K2300" s="4"/>
      <c r="L2300" s="4" t="str">
        <f>VLOOKUP(A2300,'Customer Names'!$A$2:$B$2336,2,FALSE)</f>
        <v>Eason</v>
      </c>
      <c r="M2300" s="4">
        <f>DATEDIF(E2300,$K$2,"y")</f>
        <v>50</v>
      </c>
      <c r="N2300" s="4">
        <f>VLOOKUP(A2300,'Medical Examinations'!$A$2:$B$2336,2,FALSE)</f>
        <v>40.564999999999998</v>
      </c>
      <c r="O2300" s="4">
        <f>VLOOKUP(A2300,'Medical Examinations'!$A$1:$J$2336,3,FALSE)</f>
        <v>7.37</v>
      </c>
      <c r="P2300" s="4" t="str">
        <f>VLOOKUP(A2300,'Medical Examinations'!$A$1:$J$2336,4,FALSE)</f>
        <v>No</v>
      </c>
      <c r="Q2300" s="4" t="str">
        <f>VLOOKUP(A2300,'Medical Examinations'!$A$1:$J$2336,5,FALSE)</f>
        <v>No</v>
      </c>
      <c r="R2300" s="4">
        <f>VLOOKUP(A2300,'Medical Examinations'!$A$1:$J$2336,7,FALSE)</f>
        <v>0</v>
      </c>
      <c r="S2300" s="4" t="str">
        <f>VLOOKUP(A2300,'Medical Examinations'!$A$1:$J$2336,6,FALSE)</f>
        <v>No</v>
      </c>
      <c r="T2300" s="4" t="str">
        <f>VLOOKUP(A2302,'Medical Examinations'!$A$1:$J$2336,8,FALSE)</f>
        <v>Yes</v>
      </c>
      <c r="U2300" s="4" t="str">
        <f>VLOOKUP(A2300,'Medical Examinations'!$A$1:$J$2336,9,FALSE)</f>
        <v>Obesity</v>
      </c>
      <c r="V2300" s="4" t="str">
        <f>VLOOKUP(A2300,'Medical Examinations'!$A$1:$J$2336,10,FALSE)</f>
        <v>Diabetes</v>
      </c>
      <c r="W2300" s="4"/>
      <c r="X2300" s="4"/>
    </row>
    <row r="2301" spans="1:24" ht="15.75" thickBot="1" x14ac:dyDescent="0.3">
      <c r="A2301" s="4" t="s">
        <v>2337</v>
      </c>
      <c r="B2301" s="5">
        <v>1960</v>
      </c>
      <c r="C2301" s="4" t="s">
        <v>30</v>
      </c>
      <c r="D2301" s="5">
        <v>21</v>
      </c>
      <c r="E2301" s="5" t="str">
        <f>CONCATENATE(D2301," ",C2301," ",B2301)</f>
        <v>21 Dec 1960</v>
      </c>
      <c r="F2301" s="4" t="str">
        <f>IF(M2301&lt;=30,"20-30",IF(M2301&lt;=40,"31-40",IF(M2301&lt;=50,"41-50","51+")))</f>
        <v>51+</v>
      </c>
      <c r="G2301" s="19">
        <v>45710.21</v>
      </c>
      <c r="H2301" s="4" t="s">
        <v>11</v>
      </c>
      <c r="I2301" s="4" t="s">
        <v>11</v>
      </c>
      <c r="J2301" s="4" t="s">
        <v>168</v>
      </c>
      <c r="K2301" s="4"/>
      <c r="L2301" s="4" t="str">
        <f>VLOOKUP(A2301,'Customer Names'!$A$2:$B$2336,2,FALSE)</f>
        <v>Lachance</v>
      </c>
      <c r="M2301" s="4">
        <f>DATEDIF(E2301,$K$2,"y")</f>
        <v>64</v>
      </c>
      <c r="N2301" s="4">
        <f>VLOOKUP(A2301,'Medical Examinations'!$A$2:$B$2336,2,FALSE)</f>
        <v>32.015000000000001</v>
      </c>
      <c r="O2301" s="4">
        <f>VLOOKUP(A2301,'Medical Examinations'!$A$1:$J$2336,3,FALSE)</f>
        <v>11.75</v>
      </c>
      <c r="P2301" s="4" t="str">
        <f>VLOOKUP(A2301,'Medical Examinations'!$A$1:$J$2336,4,FALSE)</f>
        <v>No</v>
      </c>
      <c r="Q2301" s="4" t="str">
        <f>VLOOKUP(A2301,'Medical Examinations'!$A$1:$J$2336,5,FALSE)</f>
        <v>No</v>
      </c>
      <c r="R2301" s="4">
        <f>VLOOKUP(A2301,'Medical Examinations'!$A$1:$J$2336,7,FALSE)</f>
        <v>0</v>
      </c>
      <c r="S2301" s="4" t="str">
        <f>VLOOKUP(A2301,'Medical Examinations'!$A$1:$J$2336,6,FALSE)</f>
        <v>No</v>
      </c>
      <c r="T2301" s="4" t="str">
        <f>VLOOKUP(A2303,'Medical Examinations'!$A$1:$J$2336,8,FALSE)</f>
        <v>Yes</v>
      </c>
      <c r="U2301" s="4" t="str">
        <f>VLOOKUP(A2301,'Medical Examinations'!$A$1:$J$2336,9,FALSE)</f>
        <v>Obesity</v>
      </c>
      <c r="V2301" s="4" t="str">
        <f>VLOOKUP(A2301,'Medical Examinations'!$A$1:$J$2336,10,FALSE)</f>
        <v>Diabetes</v>
      </c>
      <c r="W2301" s="4"/>
      <c r="X2301" s="4"/>
    </row>
    <row r="2302" spans="1:24" ht="15.75" thickBot="1" x14ac:dyDescent="0.3">
      <c r="A2302" s="4" t="s">
        <v>2338</v>
      </c>
      <c r="B2302" s="5">
        <v>1979</v>
      </c>
      <c r="C2302" s="4" t="s">
        <v>34</v>
      </c>
      <c r="D2302" s="5">
        <v>12</v>
      </c>
      <c r="E2302" s="5" t="str">
        <f>CONCATENATE(D2302," ",C2302," ",B2302)</f>
        <v>12 Aug 1979</v>
      </c>
      <c r="F2302" s="4" t="str">
        <f>IF(M2302&lt;=30,"20-30",IF(M2302&lt;=40,"31-40",IF(M2302&lt;=50,"41-50","51+")))</f>
        <v>41-50</v>
      </c>
      <c r="G2302" s="19">
        <v>45863.21</v>
      </c>
      <c r="H2302" s="4" t="s">
        <v>11</v>
      </c>
      <c r="I2302" s="4" t="s">
        <v>16</v>
      </c>
      <c r="J2302" s="4" t="s">
        <v>13</v>
      </c>
      <c r="K2302" s="4"/>
      <c r="L2302" s="4" t="str">
        <f>VLOOKUP(A2302,'Customer Names'!$A$2:$B$2336,2,FALSE)</f>
        <v>Bruestle</v>
      </c>
      <c r="M2302" s="4">
        <f>DATEDIF(E2302,$K$2,"y")</f>
        <v>45</v>
      </c>
      <c r="N2302" s="4">
        <f>VLOOKUP(A2302,'Medical Examinations'!$A$2:$B$2336,2,FALSE)</f>
        <v>46.2</v>
      </c>
      <c r="O2302" s="4">
        <f>VLOOKUP(A2302,'Medical Examinations'!$A$1:$J$2336,3,FALSE)</f>
        <v>6.09</v>
      </c>
      <c r="P2302" s="4" t="str">
        <f>VLOOKUP(A2302,'Medical Examinations'!$A$1:$J$2336,4,FALSE)</f>
        <v>No</v>
      </c>
      <c r="Q2302" s="4" t="str">
        <f>VLOOKUP(A2302,'Medical Examinations'!$A$1:$J$2336,5,FALSE)</f>
        <v>No</v>
      </c>
      <c r="R2302" s="4">
        <f>VLOOKUP(A2302,'Medical Examinations'!$A$1:$J$2336,7,FALSE)</f>
        <v>1</v>
      </c>
      <c r="S2302" s="4" t="str">
        <f>VLOOKUP(A2302,'Medical Examinations'!$A$1:$J$2336,6,FALSE)</f>
        <v>Yes</v>
      </c>
      <c r="T2302" s="4" t="str">
        <f>VLOOKUP(A2304,'Medical Examinations'!$A$1:$J$2336,8,FALSE)</f>
        <v>Yes</v>
      </c>
      <c r="U2302" s="4" t="str">
        <f>VLOOKUP(A2302,'Medical Examinations'!$A$1:$J$2336,9,FALSE)</f>
        <v>Obesity</v>
      </c>
      <c r="V2302" s="4" t="str">
        <f>VLOOKUP(A2302,'Medical Examinations'!$A$1:$J$2336,10,FALSE)</f>
        <v>Prediabetes</v>
      </c>
      <c r="W2302" s="4"/>
      <c r="X2302" s="4"/>
    </row>
    <row r="2303" spans="1:24" ht="15.75" thickBot="1" x14ac:dyDescent="0.3">
      <c r="A2303" s="4" t="s">
        <v>2339</v>
      </c>
      <c r="B2303" s="5">
        <v>1985</v>
      </c>
      <c r="C2303" s="4" t="s">
        <v>20</v>
      </c>
      <c r="D2303" s="5">
        <v>30</v>
      </c>
      <c r="E2303" s="5" t="str">
        <f>CONCATENATE(D2303," ",C2303," ",B2303)</f>
        <v>30 Sep 1985</v>
      </c>
      <c r="F2303" s="4" t="str">
        <f>IF(M2303&lt;=30,"20-30",IF(M2303&lt;=40,"31-40",IF(M2303&lt;=50,"41-50","51+")))</f>
        <v>31-40</v>
      </c>
      <c r="G2303" s="19">
        <v>46113.51</v>
      </c>
      <c r="H2303" s="4" t="s">
        <v>11</v>
      </c>
      <c r="I2303" s="4" t="s">
        <v>12</v>
      </c>
      <c r="J2303" s="4" t="s">
        <v>42</v>
      </c>
      <c r="K2303" s="4"/>
      <c r="L2303" s="4" t="str">
        <f>VLOOKUP(A2303,'Customer Names'!$A$2:$B$2336,2,FALSE)</f>
        <v>Kincaid</v>
      </c>
      <c r="M2303" s="4">
        <f>DATEDIF(E2303,$K$2,"y")</f>
        <v>39</v>
      </c>
      <c r="N2303" s="4">
        <f>VLOOKUP(A2303,'Medical Examinations'!$A$2:$B$2336,2,FALSE)</f>
        <v>47.6</v>
      </c>
      <c r="O2303" s="4">
        <f>VLOOKUP(A2303,'Medical Examinations'!$A$1:$J$2336,3,FALSE)</f>
        <v>5.95</v>
      </c>
      <c r="P2303" s="4" t="str">
        <f>VLOOKUP(A2303,'Medical Examinations'!$A$1:$J$2336,4,FALSE)</f>
        <v>Yes</v>
      </c>
      <c r="Q2303" s="4" t="str">
        <f>VLOOKUP(A2303,'Medical Examinations'!$A$1:$J$2336,5,FALSE)</f>
        <v>No</v>
      </c>
      <c r="R2303" s="4">
        <f>VLOOKUP(A2303,'Medical Examinations'!$A$1:$J$2336,7,FALSE)</f>
        <v>0</v>
      </c>
      <c r="S2303" s="4" t="str">
        <f>VLOOKUP(A2303,'Medical Examinations'!$A$1:$J$2336,6,FALSE)</f>
        <v>No</v>
      </c>
      <c r="T2303" s="4" t="str">
        <f>VLOOKUP(A2305,'Medical Examinations'!$A$1:$J$2336,8,FALSE)</f>
        <v>Yes</v>
      </c>
      <c r="U2303" s="4" t="str">
        <f>VLOOKUP(A2303,'Medical Examinations'!$A$1:$J$2336,9,FALSE)</f>
        <v>Obesity</v>
      </c>
      <c r="V2303" s="4" t="str">
        <f>VLOOKUP(A2303,'Medical Examinations'!$A$1:$J$2336,10,FALSE)</f>
        <v>Prediabetes</v>
      </c>
      <c r="W2303" s="4"/>
      <c r="X2303" s="4"/>
    </row>
    <row r="2304" spans="1:24" ht="15.75" thickBot="1" x14ac:dyDescent="0.3">
      <c r="A2304" s="4" t="s">
        <v>2340</v>
      </c>
      <c r="B2304" s="5">
        <v>1962</v>
      </c>
      <c r="C2304" s="4" t="s">
        <v>30</v>
      </c>
      <c r="D2304" s="5">
        <v>4</v>
      </c>
      <c r="E2304" s="5" t="str">
        <f>CONCATENATE(D2304," ",C2304," ",B2304)</f>
        <v>4 Dec 1962</v>
      </c>
      <c r="F2304" s="4" t="str">
        <f>IF(M2304&lt;=30,"20-30",IF(M2304&lt;=40,"31-40",IF(M2304&lt;=50,"41-50","51+")))</f>
        <v>51+</v>
      </c>
      <c r="G2304" s="19">
        <v>46130.53</v>
      </c>
      <c r="H2304" s="4" t="s">
        <v>16</v>
      </c>
      <c r="I2304" s="4" t="s">
        <v>16</v>
      </c>
      <c r="J2304" s="4" t="s">
        <v>23</v>
      </c>
      <c r="K2304" s="4"/>
      <c r="L2304" s="4" t="str">
        <f>VLOOKUP(A2304,'Customer Names'!$A$2:$B$2336,2,FALSE)</f>
        <v>Prindiville</v>
      </c>
      <c r="M2304" s="4">
        <f>DATEDIF(E2304,$K$2,"y")</f>
        <v>62</v>
      </c>
      <c r="N2304" s="4">
        <f>VLOOKUP(A2304,'Medical Examinations'!$A$2:$B$2336,2,FALSE)</f>
        <v>31.35</v>
      </c>
      <c r="O2304" s="4">
        <f>VLOOKUP(A2304,'Medical Examinations'!$A$1:$J$2336,3,FALSE)</f>
        <v>6.86</v>
      </c>
      <c r="P2304" s="4" t="str">
        <f>VLOOKUP(A2304,'Medical Examinations'!$A$1:$J$2336,4,FALSE)</f>
        <v>No</v>
      </c>
      <c r="Q2304" s="4" t="str">
        <f>VLOOKUP(A2304,'Medical Examinations'!$A$1:$J$2336,5,FALSE)</f>
        <v>No</v>
      </c>
      <c r="R2304" s="4">
        <f>VLOOKUP(A2304,'Medical Examinations'!$A$1:$J$2336,7,FALSE)</f>
        <v>0</v>
      </c>
      <c r="S2304" s="4" t="str">
        <f>VLOOKUP(A2304,'Medical Examinations'!$A$1:$J$2336,6,FALSE)</f>
        <v>No</v>
      </c>
      <c r="T2304" s="4" t="str">
        <f>VLOOKUP(A2306,'Medical Examinations'!$A$1:$J$2336,8,FALSE)</f>
        <v>Yes</v>
      </c>
      <c r="U2304" s="4" t="str">
        <f>VLOOKUP(A2304,'Medical Examinations'!$A$1:$J$2336,9,FALSE)</f>
        <v>Obesity</v>
      </c>
      <c r="V2304" s="4" t="str">
        <f>VLOOKUP(A2304,'Medical Examinations'!$A$1:$J$2336,10,FALSE)</f>
        <v>Diabetes</v>
      </c>
      <c r="W2304" s="4"/>
      <c r="X2304" s="4"/>
    </row>
    <row r="2305" spans="1:24" ht="15.75" thickBot="1" x14ac:dyDescent="0.3">
      <c r="A2305" s="4" t="s">
        <v>2341</v>
      </c>
      <c r="B2305" s="5">
        <v>1976</v>
      </c>
      <c r="C2305" s="4" t="s">
        <v>30</v>
      </c>
      <c r="D2305" s="5">
        <v>2</v>
      </c>
      <c r="E2305" s="5" t="str">
        <f>CONCATENATE(D2305," ",C2305," ",B2305)</f>
        <v>2 Dec 1976</v>
      </c>
      <c r="F2305" s="4" t="str">
        <f>IF(M2305&lt;=30,"20-30",IF(M2305&lt;=40,"31-40",IF(M2305&lt;=50,"41-50","51+")))</f>
        <v>41-50</v>
      </c>
      <c r="G2305" s="19">
        <v>46151.12</v>
      </c>
      <c r="H2305" s="4" t="s">
        <v>16</v>
      </c>
      <c r="I2305" s="4" t="s">
        <v>12</v>
      </c>
      <c r="J2305" s="4" t="s">
        <v>13</v>
      </c>
      <c r="K2305" s="4"/>
      <c r="L2305" s="4" t="str">
        <f>VLOOKUP(A2305,'Customer Names'!$A$2:$B$2336,2,FALSE)</f>
        <v>Welch</v>
      </c>
      <c r="M2305" s="4">
        <f>DATEDIF(E2305,$K$2,"y")</f>
        <v>48</v>
      </c>
      <c r="N2305" s="4">
        <f>VLOOKUP(A2305,'Medical Examinations'!$A$2:$B$2336,2,FALSE)</f>
        <v>42.35</v>
      </c>
      <c r="O2305" s="4">
        <f>VLOOKUP(A2305,'Medical Examinations'!$A$1:$J$2336,3,FALSE)</f>
        <v>5.08</v>
      </c>
      <c r="P2305" s="4" t="str">
        <f>VLOOKUP(A2305,'Medical Examinations'!$A$1:$J$2336,4,FALSE)</f>
        <v>Yes</v>
      </c>
      <c r="Q2305" s="4" t="str">
        <f>VLOOKUP(A2305,'Medical Examinations'!$A$1:$J$2336,5,FALSE)</f>
        <v>No</v>
      </c>
      <c r="R2305" s="4">
        <f>VLOOKUP(A2305,'Medical Examinations'!$A$1:$J$2336,7,FALSE)</f>
        <v>0</v>
      </c>
      <c r="S2305" s="4" t="str">
        <f>VLOOKUP(A2305,'Medical Examinations'!$A$1:$J$2336,6,FALSE)</f>
        <v>No</v>
      </c>
      <c r="T2305" s="4" t="str">
        <f>VLOOKUP(A2307,'Medical Examinations'!$A$1:$J$2336,8,FALSE)</f>
        <v>Yes</v>
      </c>
      <c r="U2305" s="4" t="str">
        <f>VLOOKUP(A2305,'Medical Examinations'!$A$1:$J$2336,9,FALSE)</f>
        <v>Obesity</v>
      </c>
      <c r="V2305" s="4" t="str">
        <f>VLOOKUP(A2305,'Medical Examinations'!$A$1:$J$2336,10,FALSE)</f>
        <v>Normal</v>
      </c>
      <c r="W2305" s="4"/>
      <c r="X2305" s="4"/>
    </row>
    <row r="2306" spans="1:24" ht="15.75" thickBot="1" x14ac:dyDescent="0.3">
      <c r="A2306" s="4" t="s">
        <v>2342</v>
      </c>
      <c r="B2306" s="5">
        <v>1978</v>
      </c>
      <c r="C2306" s="4" t="s">
        <v>34</v>
      </c>
      <c r="D2306" s="5">
        <v>17</v>
      </c>
      <c r="E2306" s="5" t="str">
        <f>CONCATENATE(D2306," ",C2306," ",B2306)</f>
        <v>17 Aug 1978</v>
      </c>
      <c r="F2306" s="4" t="str">
        <f>IF(M2306&lt;=30,"20-30",IF(M2306&lt;=40,"31-40",IF(M2306&lt;=50,"41-50","51+")))</f>
        <v>41-50</v>
      </c>
      <c r="G2306" s="19">
        <v>46200.99</v>
      </c>
      <c r="H2306" s="4" t="s">
        <v>16</v>
      </c>
      <c r="I2306" s="4" t="s">
        <v>16</v>
      </c>
      <c r="J2306" s="4" t="s">
        <v>13</v>
      </c>
      <c r="K2306" s="4"/>
      <c r="L2306" s="4" t="str">
        <f>VLOOKUP(A2306,'Customer Names'!$A$2:$B$2336,2,FALSE)</f>
        <v>Gareri</v>
      </c>
      <c r="M2306" s="4">
        <f>DATEDIF(E2306,$K$2,"y")</f>
        <v>46</v>
      </c>
      <c r="N2306" s="4">
        <f>VLOOKUP(A2306,'Medical Examinations'!$A$2:$B$2336,2,FALSE)</f>
        <v>43.89</v>
      </c>
      <c r="O2306" s="4">
        <f>VLOOKUP(A2306,'Medical Examinations'!$A$1:$J$2336,3,FALSE)</f>
        <v>8.7100000000000009</v>
      </c>
      <c r="P2306" s="4" t="str">
        <f>VLOOKUP(A2306,'Medical Examinations'!$A$1:$J$2336,4,FALSE)</f>
        <v>No</v>
      </c>
      <c r="Q2306" s="4" t="str">
        <f>VLOOKUP(A2306,'Medical Examinations'!$A$1:$J$2336,5,FALSE)</f>
        <v>No</v>
      </c>
      <c r="R2306" s="4">
        <f>VLOOKUP(A2306,'Medical Examinations'!$A$1:$J$2336,7,FALSE)</f>
        <v>0</v>
      </c>
      <c r="S2306" s="4" t="str">
        <f>VLOOKUP(A2306,'Medical Examinations'!$A$1:$J$2336,6,FALSE)</f>
        <v>No</v>
      </c>
      <c r="T2306" s="4" t="str">
        <f>VLOOKUP(A2308,'Medical Examinations'!$A$1:$J$2336,8,FALSE)</f>
        <v>Yes</v>
      </c>
      <c r="U2306" s="4" t="str">
        <f>VLOOKUP(A2306,'Medical Examinations'!$A$1:$J$2336,9,FALSE)</f>
        <v>Obesity</v>
      </c>
      <c r="V2306" s="4" t="str">
        <f>VLOOKUP(A2306,'Medical Examinations'!$A$1:$J$2336,10,FALSE)</f>
        <v>Diabetes</v>
      </c>
      <c r="W2306" s="4"/>
      <c r="X2306" s="4"/>
    </row>
    <row r="2307" spans="1:24" ht="15.75" thickBot="1" x14ac:dyDescent="0.3">
      <c r="A2307" s="4" t="s">
        <v>2343</v>
      </c>
      <c r="B2307" s="5">
        <v>1971</v>
      </c>
      <c r="C2307" s="4" t="s">
        <v>30</v>
      </c>
      <c r="D2307" s="5">
        <v>6</v>
      </c>
      <c r="E2307" s="5" t="str">
        <f>CONCATENATE(D2307," ",C2307," ",B2307)</f>
        <v>6 Dec 1971</v>
      </c>
      <c r="F2307" s="4" t="str">
        <f>IF(M2307&lt;=30,"20-30",IF(M2307&lt;=40,"31-40",IF(M2307&lt;=50,"41-50","51+")))</f>
        <v>51+</v>
      </c>
      <c r="G2307" s="19">
        <v>46255.11</v>
      </c>
      <c r="H2307" s="4" t="s">
        <v>16</v>
      </c>
      <c r="I2307" s="4" t="s">
        <v>12</v>
      </c>
      <c r="J2307" s="4" t="s">
        <v>247</v>
      </c>
      <c r="K2307" s="4"/>
      <c r="L2307" s="4" t="str">
        <f>VLOOKUP(A2307,'Customer Names'!$A$2:$B$2336,2,FALSE)</f>
        <v>Sachrajda</v>
      </c>
      <c r="M2307" s="4">
        <f>DATEDIF(E2307,$K$2,"y")</f>
        <v>53</v>
      </c>
      <c r="N2307" s="4">
        <f>VLOOKUP(A2307,'Medical Examinations'!$A$2:$B$2336,2,FALSE)</f>
        <v>37.049999999999997</v>
      </c>
      <c r="O2307" s="4">
        <f>VLOOKUP(A2307,'Medical Examinations'!$A$1:$J$2336,3,FALSE)</f>
        <v>8.44</v>
      </c>
      <c r="P2307" s="4" t="str">
        <f>VLOOKUP(A2307,'Medical Examinations'!$A$1:$J$2336,4,FALSE)</f>
        <v>No</v>
      </c>
      <c r="Q2307" s="4" t="str">
        <f>VLOOKUP(A2307,'Medical Examinations'!$A$1:$J$2336,5,FALSE)</f>
        <v>No</v>
      </c>
      <c r="R2307" s="4">
        <f>VLOOKUP(A2307,'Medical Examinations'!$A$1:$J$2336,7,FALSE)</f>
        <v>0</v>
      </c>
      <c r="S2307" s="4" t="str">
        <f>VLOOKUP(A2307,'Medical Examinations'!$A$1:$J$2336,6,FALSE)</f>
        <v>No</v>
      </c>
      <c r="T2307" s="4" t="str">
        <f>VLOOKUP(A2309,'Medical Examinations'!$A$1:$J$2336,8,FALSE)</f>
        <v>Yes</v>
      </c>
      <c r="U2307" s="4" t="str">
        <f>VLOOKUP(A2307,'Medical Examinations'!$A$1:$J$2336,9,FALSE)</f>
        <v>Obesity</v>
      </c>
      <c r="V2307" s="4" t="str">
        <f>VLOOKUP(A2307,'Medical Examinations'!$A$1:$J$2336,10,FALSE)</f>
        <v>Diabetes</v>
      </c>
      <c r="W2307" s="4"/>
      <c r="X2307" s="4"/>
    </row>
    <row r="2308" spans="1:24" ht="15.75" thickBot="1" x14ac:dyDescent="0.3">
      <c r="A2308" s="4" t="s">
        <v>2344</v>
      </c>
      <c r="B2308" s="5">
        <v>1961</v>
      </c>
      <c r="C2308" s="4" t="s">
        <v>34</v>
      </c>
      <c r="D2308" s="5">
        <v>8</v>
      </c>
      <c r="E2308" s="5" t="str">
        <f>CONCATENATE(D2308," ",C2308," ",B2308)</f>
        <v>8 Aug 1961</v>
      </c>
      <c r="F2308" s="4" t="str">
        <f>IF(M2308&lt;=30,"20-30",IF(M2308&lt;=40,"31-40",IF(M2308&lt;=50,"41-50","51+")))</f>
        <v>51+</v>
      </c>
      <c r="G2308" s="19">
        <v>46599.11</v>
      </c>
      <c r="H2308" s="4" t="s">
        <v>16</v>
      </c>
      <c r="I2308" s="4" t="s">
        <v>16</v>
      </c>
      <c r="J2308" s="4" t="s">
        <v>13</v>
      </c>
      <c r="K2308" s="4"/>
      <c r="L2308" s="4" t="str">
        <f>VLOOKUP(A2308,'Customer Names'!$A$2:$B$2336,2,FALSE)</f>
        <v>Cox</v>
      </c>
      <c r="M2308" s="4">
        <f>DATEDIF(E2308,$K$2,"y")</f>
        <v>63</v>
      </c>
      <c r="N2308" s="4">
        <f>VLOOKUP(A2308,'Medical Examinations'!$A$2:$B$2336,2,FALSE)</f>
        <v>35.86</v>
      </c>
      <c r="O2308" s="4">
        <f>VLOOKUP(A2308,'Medical Examinations'!$A$1:$J$2336,3,FALSE)</f>
        <v>6.74</v>
      </c>
      <c r="P2308" s="4" t="str">
        <f>VLOOKUP(A2308,'Medical Examinations'!$A$1:$J$2336,4,FALSE)</f>
        <v>Yes</v>
      </c>
      <c r="Q2308" s="4" t="str">
        <f>VLOOKUP(A2308,'Medical Examinations'!$A$1:$J$2336,5,FALSE)</f>
        <v>No</v>
      </c>
      <c r="R2308" s="4">
        <f>VLOOKUP(A2308,'Medical Examinations'!$A$1:$J$2336,7,FALSE)</f>
        <v>2</v>
      </c>
      <c r="S2308" s="4" t="str">
        <f>VLOOKUP(A2308,'Medical Examinations'!$A$1:$J$2336,6,FALSE)</f>
        <v>No</v>
      </c>
      <c r="T2308" s="4" t="str">
        <f>VLOOKUP(A2310,'Medical Examinations'!$A$1:$J$2336,8,FALSE)</f>
        <v>Yes</v>
      </c>
      <c r="U2308" s="4" t="str">
        <f>VLOOKUP(A2308,'Medical Examinations'!$A$1:$J$2336,9,FALSE)</f>
        <v>Obesity</v>
      </c>
      <c r="V2308" s="4" t="str">
        <f>VLOOKUP(A2308,'Medical Examinations'!$A$1:$J$2336,10,FALSE)</f>
        <v>Diabetes</v>
      </c>
      <c r="W2308" s="4"/>
      <c r="X2308" s="4"/>
    </row>
    <row r="2309" spans="1:24" ht="15.75" thickBot="1" x14ac:dyDescent="0.3">
      <c r="A2309" s="4" t="s">
        <v>2345</v>
      </c>
      <c r="B2309" s="5">
        <v>1969</v>
      </c>
      <c r="C2309" s="4" t="s">
        <v>18</v>
      </c>
      <c r="D2309" s="5">
        <v>23</v>
      </c>
      <c r="E2309" s="5" t="str">
        <f>CONCATENATE(D2309," ",C2309," ",B2309)</f>
        <v>23 Jun 1969</v>
      </c>
      <c r="F2309" s="4" t="str">
        <f>IF(M2309&lt;=30,"20-30",IF(M2309&lt;=40,"31-40",IF(M2309&lt;=50,"41-50","51+")))</f>
        <v>51+</v>
      </c>
      <c r="G2309" s="19">
        <v>46661.440000000002</v>
      </c>
      <c r="H2309" s="4" t="s">
        <v>16</v>
      </c>
      <c r="I2309" s="4" t="s">
        <v>12</v>
      </c>
      <c r="J2309" s="4" t="s">
        <v>23</v>
      </c>
      <c r="K2309" s="4"/>
      <c r="L2309" s="4" t="str">
        <f>VLOOKUP(A2309,'Customer Names'!$A$2:$B$2336,2,FALSE)</f>
        <v>Hamm</v>
      </c>
      <c r="M2309" s="4">
        <f>DATEDIF(E2309,$K$2,"y")</f>
        <v>55</v>
      </c>
      <c r="N2309" s="4">
        <f>VLOOKUP(A2309,'Medical Examinations'!$A$2:$B$2336,2,FALSE)</f>
        <v>36.86</v>
      </c>
      <c r="O2309" s="4">
        <f>VLOOKUP(A2309,'Medical Examinations'!$A$1:$J$2336,3,FALSE)</f>
        <v>5.19</v>
      </c>
      <c r="P2309" s="4" t="str">
        <f>VLOOKUP(A2309,'Medical Examinations'!$A$1:$J$2336,4,FALSE)</f>
        <v>Yes</v>
      </c>
      <c r="Q2309" s="4" t="str">
        <f>VLOOKUP(A2309,'Medical Examinations'!$A$1:$J$2336,5,FALSE)</f>
        <v>No</v>
      </c>
      <c r="R2309" s="4">
        <f>VLOOKUP(A2309,'Medical Examinations'!$A$1:$J$2336,7,FALSE)</f>
        <v>1</v>
      </c>
      <c r="S2309" s="4" t="str">
        <f>VLOOKUP(A2309,'Medical Examinations'!$A$1:$J$2336,6,FALSE)</f>
        <v>Yes</v>
      </c>
      <c r="T2309" s="4" t="str">
        <f>VLOOKUP(A2311,'Medical Examinations'!$A$1:$J$2336,8,FALSE)</f>
        <v>Yes</v>
      </c>
      <c r="U2309" s="4" t="str">
        <f>VLOOKUP(A2309,'Medical Examinations'!$A$1:$J$2336,9,FALSE)</f>
        <v>Obesity</v>
      </c>
      <c r="V2309" s="4" t="str">
        <f>VLOOKUP(A2309,'Medical Examinations'!$A$1:$J$2336,10,FALSE)</f>
        <v>Normal</v>
      </c>
      <c r="W2309" s="4"/>
      <c r="X2309" s="4"/>
    </row>
    <row r="2310" spans="1:24" ht="15.75" thickBot="1" x14ac:dyDescent="0.3">
      <c r="A2310" s="4" t="s">
        <v>2346</v>
      </c>
      <c r="B2310" s="5">
        <v>1960</v>
      </c>
      <c r="C2310" s="4" t="s">
        <v>15</v>
      </c>
      <c r="D2310" s="5">
        <v>17</v>
      </c>
      <c r="E2310" s="5" t="str">
        <f>CONCATENATE(D2310," ",C2310," ",B2310)</f>
        <v>17 Nov 1960</v>
      </c>
      <c r="F2310" s="4" t="str">
        <f>IF(M2310&lt;=30,"20-30",IF(M2310&lt;=40,"31-40",IF(M2310&lt;=50,"41-50","51+")))</f>
        <v>51+</v>
      </c>
      <c r="G2310" s="19">
        <v>46718.16</v>
      </c>
      <c r="H2310" s="4" t="s">
        <v>16</v>
      </c>
      <c r="I2310" s="4" t="s">
        <v>16</v>
      </c>
      <c r="J2310" s="4" t="s">
        <v>23</v>
      </c>
      <c r="K2310" s="4"/>
      <c r="L2310" s="4" t="str">
        <f>VLOOKUP(A2310,'Customer Names'!$A$2:$B$2336,2,FALSE)</f>
        <v>Cater-Cyker</v>
      </c>
      <c r="M2310" s="4">
        <f>DATEDIF(E2310,$K$2,"y")</f>
        <v>64</v>
      </c>
      <c r="N2310" s="4">
        <f>VLOOKUP(A2310,'Medical Examinations'!$A$2:$B$2336,2,FALSE)</f>
        <v>30.875</v>
      </c>
      <c r="O2310" s="4">
        <f>VLOOKUP(A2310,'Medical Examinations'!$A$1:$J$2336,3,FALSE)</f>
        <v>11.88</v>
      </c>
      <c r="P2310" s="4" t="str">
        <f>VLOOKUP(A2310,'Medical Examinations'!$A$1:$J$2336,4,FALSE)</f>
        <v>No</v>
      </c>
      <c r="Q2310" s="4" t="str">
        <f>VLOOKUP(A2310,'Medical Examinations'!$A$1:$J$2336,5,FALSE)</f>
        <v>No</v>
      </c>
      <c r="R2310" s="4">
        <f>VLOOKUP(A2310,'Medical Examinations'!$A$1:$J$2336,7,FALSE)</f>
        <v>0</v>
      </c>
      <c r="S2310" s="4" t="str">
        <f>VLOOKUP(A2310,'Medical Examinations'!$A$1:$J$2336,6,FALSE)</f>
        <v>No</v>
      </c>
      <c r="T2310" s="4" t="str">
        <f>VLOOKUP(A2312,'Medical Examinations'!$A$1:$J$2336,8,FALSE)</f>
        <v>Yes</v>
      </c>
      <c r="U2310" s="4" t="str">
        <f>VLOOKUP(A2310,'Medical Examinations'!$A$1:$J$2336,9,FALSE)</f>
        <v>Obesity</v>
      </c>
      <c r="V2310" s="4" t="str">
        <f>VLOOKUP(A2310,'Medical Examinations'!$A$1:$J$2336,10,FALSE)</f>
        <v>Diabetes</v>
      </c>
      <c r="W2310" s="4"/>
      <c r="X2310" s="4"/>
    </row>
    <row r="2311" spans="1:24" ht="15.75" thickBot="1" x14ac:dyDescent="0.3">
      <c r="A2311" s="4" t="s">
        <v>2347</v>
      </c>
      <c r="B2311" s="5">
        <v>1958</v>
      </c>
      <c r="C2311" s="4" t="s">
        <v>20</v>
      </c>
      <c r="D2311" s="5">
        <v>15</v>
      </c>
      <c r="E2311" s="5" t="str">
        <f>CONCATENATE(D2311," ",C2311," ",B2311)</f>
        <v>15 Sep 1958</v>
      </c>
      <c r="F2311" s="4" t="str">
        <f>IF(M2311&lt;=30,"20-30",IF(M2311&lt;=40,"31-40",IF(M2311&lt;=50,"41-50","51+")))</f>
        <v>51+</v>
      </c>
      <c r="G2311" s="19">
        <v>46889.26</v>
      </c>
      <c r="H2311" s="4" t="s">
        <v>11</v>
      </c>
      <c r="I2311" s="4" t="s">
        <v>12</v>
      </c>
      <c r="J2311" s="4" t="s">
        <v>13</v>
      </c>
      <c r="K2311" s="4"/>
      <c r="L2311" s="4" t="str">
        <f>VLOOKUP(A2311,'Customer Names'!$A$2:$B$2336,2,FALSE)</f>
        <v>Airoldi</v>
      </c>
      <c r="M2311" s="4">
        <f>DATEDIF(E2311,$K$2,"y")</f>
        <v>66</v>
      </c>
      <c r="N2311" s="4">
        <f>VLOOKUP(A2311,'Medical Examinations'!$A$2:$B$2336,2,FALSE)</f>
        <v>33.880000000000003</v>
      </c>
      <c r="O2311" s="4">
        <f>VLOOKUP(A2311,'Medical Examinations'!$A$1:$J$2336,3,FALSE)</f>
        <v>7.01</v>
      </c>
      <c r="P2311" s="4" t="str">
        <f>VLOOKUP(A2311,'Medical Examinations'!$A$1:$J$2336,4,FALSE)</f>
        <v>No</v>
      </c>
      <c r="Q2311" s="4" t="str">
        <f>VLOOKUP(A2311,'Medical Examinations'!$A$1:$J$2336,5,FALSE)</f>
        <v>No</v>
      </c>
      <c r="R2311" s="4">
        <f>VLOOKUP(A2311,'Medical Examinations'!$A$1:$J$2336,7,FALSE)</f>
        <v>3</v>
      </c>
      <c r="S2311" s="4" t="str">
        <f>VLOOKUP(A2311,'Medical Examinations'!$A$1:$J$2336,6,FALSE)</f>
        <v>No</v>
      </c>
      <c r="T2311" s="4" t="str">
        <f>VLOOKUP(A2313,'Medical Examinations'!$A$1:$J$2336,8,FALSE)</f>
        <v>Yes</v>
      </c>
      <c r="U2311" s="4" t="str">
        <f>VLOOKUP(A2311,'Medical Examinations'!$A$1:$J$2336,9,FALSE)</f>
        <v>Obesity</v>
      </c>
      <c r="V2311" s="4" t="str">
        <f>VLOOKUP(A2311,'Medical Examinations'!$A$1:$J$2336,10,FALSE)</f>
        <v>Diabetes</v>
      </c>
      <c r="W2311" s="4"/>
      <c r="X2311" s="4"/>
    </row>
    <row r="2312" spans="1:24" ht="15.75" thickBot="1" x14ac:dyDescent="0.3">
      <c r="A2312" s="4" t="s">
        <v>2348</v>
      </c>
      <c r="B2312" s="5">
        <v>1959</v>
      </c>
      <c r="C2312" s="4" t="s">
        <v>10</v>
      </c>
      <c r="D2312" s="5">
        <v>14</v>
      </c>
      <c r="E2312" s="5" t="str">
        <f>CONCATENATE(D2312," ",C2312," ",B2312)</f>
        <v>14 Jul 1959</v>
      </c>
      <c r="F2312" s="4" t="str">
        <f>IF(M2312&lt;=30,"20-30",IF(M2312&lt;=40,"31-40",IF(M2312&lt;=50,"41-50","51+")))</f>
        <v>51+</v>
      </c>
      <c r="G2312" s="19">
        <v>47055.53</v>
      </c>
      <c r="H2312" s="4" t="s">
        <v>11</v>
      </c>
      <c r="I2312" s="4" t="s">
        <v>16</v>
      </c>
      <c r="J2312" s="4" t="s">
        <v>13</v>
      </c>
      <c r="K2312" s="4"/>
      <c r="L2312" s="4" t="str">
        <f>VLOOKUP(A2312,'Customer Names'!$A$2:$B$2336,2,FALSE)</f>
        <v>Garcia</v>
      </c>
      <c r="M2312" s="4">
        <f>DATEDIF(E2312,$K$2,"y")</f>
        <v>65</v>
      </c>
      <c r="N2312" s="4">
        <f>VLOOKUP(A2312,'Medical Examinations'!$A$2:$B$2336,2,FALSE)</f>
        <v>35.090000000000003</v>
      </c>
      <c r="O2312" s="4">
        <f>VLOOKUP(A2312,'Medical Examinations'!$A$1:$J$2336,3,FALSE)</f>
        <v>4.38</v>
      </c>
      <c r="P2312" s="4" t="str">
        <f>VLOOKUP(A2312,'Medical Examinations'!$A$1:$J$2336,4,FALSE)</f>
        <v>Yes</v>
      </c>
      <c r="Q2312" s="4" t="str">
        <f>VLOOKUP(A2312,'Medical Examinations'!$A$1:$J$2336,5,FALSE)</f>
        <v>No</v>
      </c>
      <c r="R2312" s="4">
        <f>VLOOKUP(A2312,'Medical Examinations'!$A$1:$J$2336,7,FALSE)</f>
        <v>2</v>
      </c>
      <c r="S2312" s="4" t="str">
        <f>VLOOKUP(A2312,'Medical Examinations'!$A$1:$J$2336,6,FALSE)</f>
        <v>No</v>
      </c>
      <c r="T2312" s="4" t="str">
        <f>VLOOKUP(A2314,'Medical Examinations'!$A$1:$J$2336,8,FALSE)</f>
        <v>Yes</v>
      </c>
      <c r="U2312" s="4" t="str">
        <f>VLOOKUP(A2312,'Medical Examinations'!$A$1:$J$2336,9,FALSE)</f>
        <v>Obesity</v>
      </c>
      <c r="V2312" s="4" t="str">
        <f>VLOOKUP(A2312,'Medical Examinations'!$A$1:$J$2336,10,FALSE)</f>
        <v>Normal</v>
      </c>
      <c r="W2312" s="4"/>
      <c r="X2312" s="4"/>
    </row>
    <row r="2313" spans="1:24" ht="15.75" thickBot="1" x14ac:dyDescent="0.3">
      <c r="A2313" s="4" t="s">
        <v>2349</v>
      </c>
      <c r="B2313" s="5">
        <v>1970</v>
      </c>
      <c r="C2313" s="4" t="s">
        <v>30</v>
      </c>
      <c r="D2313" s="5">
        <v>28</v>
      </c>
      <c r="E2313" s="5" t="str">
        <f>CONCATENATE(D2313," ",C2313," ",B2313)</f>
        <v>28 Dec 1970</v>
      </c>
      <c r="F2313" s="4" t="str">
        <f>IF(M2313&lt;=30,"20-30",IF(M2313&lt;=40,"31-40",IF(M2313&lt;=50,"41-50","51+")))</f>
        <v>51+</v>
      </c>
      <c r="G2313" s="19">
        <v>47269.85</v>
      </c>
      <c r="H2313" s="4" t="s">
        <v>16</v>
      </c>
      <c r="I2313" s="4" t="s">
        <v>11</v>
      </c>
      <c r="J2313" s="4" t="s">
        <v>13</v>
      </c>
      <c r="K2313" s="4"/>
      <c r="L2313" s="4" t="str">
        <f>VLOOKUP(A2313,'Customer Names'!$A$2:$B$2336,2,FALSE)</f>
        <v>Mauricette</v>
      </c>
      <c r="M2313" s="4">
        <f>DATEDIF(E2313,$K$2,"y")</f>
        <v>54</v>
      </c>
      <c r="N2313" s="4">
        <f>VLOOKUP(A2313,'Medical Examinations'!$A$2:$B$2336,2,FALSE)</f>
        <v>41.8</v>
      </c>
      <c r="O2313" s="4">
        <f>VLOOKUP(A2313,'Medical Examinations'!$A$1:$J$2336,3,FALSE)</f>
        <v>7.89</v>
      </c>
      <c r="P2313" s="4" t="str">
        <f>VLOOKUP(A2313,'Medical Examinations'!$A$1:$J$2336,4,FALSE)</f>
        <v>Yes</v>
      </c>
      <c r="Q2313" s="4" t="str">
        <f>VLOOKUP(A2313,'Medical Examinations'!$A$1:$J$2336,5,FALSE)</f>
        <v>No</v>
      </c>
      <c r="R2313" s="4">
        <f>VLOOKUP(A2313,'Medical Examinations'!$A$1:$J$2336,7,FALSE)</f>
        <v>2</v>
      </c>
      <c r="S2313" s="4" t="str">
        <f>VLOOKUP(A2313,'Medical Examinations'!$A$1:$J$2336,6,FALSE)</f>
        <v>No</v>
      </c>
      <c r="T2313" s="4" t="str">
        <f>VLOOKUP(A2315,'Medical Examinations'!$A$1:$J$2336,8,FALSE)</f>
        <v>Yes</v>
      </c>
      <c r="U2313" s="4" t="str">
        <f>VLOOKUP(A2313,'Medical Examinations'!$A$1:$J$2336,9,FALSE)</f>
        <v>Obesity</v>
      </c>
      <c r="V2313" s="4" t="str">
        <f>VLOOKUP(A2313,'Medical Examinations'!$A$1:$J$2336,10,FALSE)</f>
        <v>Diabetes</v>
      </c>
      <c r="W2313" s="4"/>
      <c r="X2313" s="4"/>
    </row>
    <row r="2314" spans="1:24" ht="15.75" thickBot="1" x14ac:dyDescent="0.3">
      <c r="A2314" s="4" t="s">
        <v>2350</v>
      </c>
      <c r="B2314" s="5">
        <v>1958</v>
      </c>
      <c r="C2314" s="4" t="s">
        <v>20</v>
      </c>
      <c r="D2314" s="5">
        <v>3</v>
      </c>
      <c r="E2314" s="5" t="str">
        <f>CONCATENATE(D2314," ",C2314," ",B2314)</f>
        <v>3 Sep 1958</v>
      </c>
      <c r="F2314" s="4" t="str">
        <f>IF(M2314&lt;=30,"20-30",IF(M2314&lt;=40,"31-40",IF(M2314&lt;=50,"41-50","51+")))</f>
        <v>51+</v>
      </c>
      <c r="G2314" s="19">
        <v>47291.06</v>
      </c>
      <c r="H2314" s="4" t="s">
        <v>11</v>
      </c>
      <c r="I2314" s="4" t="s">
        <v>16</v>
      </c>
      <c r="J2314" s="4" t="s">
        <v>42</v>
      </c>
      <c r="K2314" s="4"/>
      <c r="L2314" s="4" t="str">
        <f>VLOOKUP(A2314,'Customer Names'!$A$2:$B$2336,2,FALSE)</f>
        <v>Tassello</v>
      </c>
      <c r="M2314" s="4">
        <f>DATEDIF(E2314,$K$2,"y")</f>
        <v>66</v>
      </c>
      <c r="N2314" s="4">
        <f>VLOOKUP(A2314,'Medical Examinations'!$A$2:$B$2336,2,FALSE)</f>
        <v>31.3</v>
      </c>
      <c r="O2314" s="4">
        <f>VLOOKUP(A2314,'Medical Examinations'!$A$1:$J$2336,3,FALSE)</f>
        <v>11.38</v>
      </c>
      <c r="P2314" s="4" t="str">
        <f>VLOOKUP(A2314,'Medical Examinations'!$A$1:$J$2336,4,FALSE)</f>
        <v>No</v>
      </c>
      <c r="Q2314" s="4" t="str">
        <f>VLOOKUP(A2314,'Medical Examinations'!$A$1:$J$2336,5,FALSE)</f>
        <v>No</v>
      </c>
      <c r="R2314" s="4">
        <f>VLOOKUP(A2314,'Medical Examinations'!$A$1:$J$2336,7,FALSE)</f>
        <v>3</v>
      </c>
      <c r="S2314" s="4" t="str">
        <f>VLOOKUP(A2314,'Medical Examinations'!$A$1:$J$2336,6,FALSE)</f>
        <v>No</v>
      </c>
      <c r="T2314" s="4" t="str">
        <f>VLOOKUP(A2316,'Medical Examinations'!$A$1:$J$2336,8,FALSE)</f>
        <v>Yes</v>
      </c>
      <c r="U2314" s="4" t="str">
        <f>VLOOKUP(A2314,'Medical Examinations'!$A$1:$J$2336,9,FALSE)</f>
        <v>Obesity</v>
      </c>
      <c r="V2314" s="4" t="str">
        <f>VLOOKUP(A2314,'Medical Examinations'!$A$1:$J$2336,10,FALSE)</f>
        <v>Diabetes</v>
      </c>
      <c r="W2314" s="4"/>
      <c r="X2314" s="4"/>
    </row>
    <row r="2315" spans="1:24" ht="15.75" thickBot="1" x14ac:dyDescent="0.3">
      <c r="A2315" s="4" t="s">
        <v>2351</v>
      </c>
      <c r="B2315" s="5">
        <v>1959</v>
      </c>
      <c r="C2315" s="4" t="s">
        <v>36</v>
      </c>
      <c r="D2315" s="5">
        <v>4</v>
      </c>
      <c r="E2315" s="5" t="str">
        <f>CONCATENATE(D2315," ",C2315," ",B2315)</f>
        <v>4 Oct 1959</v>
      </c>
      <c r="F2315" s="4" t="str">
        <f>IF(M2315&lt;=30,"20-30",IF(M2315&lt;=40,"31-40",IF(M2315&lt;=50,"41-50","51+")))</f>
        <v>51+</v>
      </c>
      <c r="G2315" s="19">
        <v>47305.31</v>
      </c>
      <c r="H2315" s="4" t="s">
        <v>11</v>
      </c>
      <c r="I2315" s="4" t="s">
        <v>16</v>
      </c>
      <c r="J2315" s="4" t="s">
        <v>42</v>
      </c>
      <c r="K2315" s="4"/>
      <c r="L2315" s="4" t="str">
        <f>VLOOKUP(A2315,'Customer Names'!$A$2:$B$2336,2,FALSE)</f>
        <v>Hribar</v>
      </c>
      <c r="M2315" s="4">
        <f>DATEDIF(E2315,$K$2,"y")</f>
        <v>65</v>
      </c>
      <c r="N2315" s="4">
        <f>VLOOKUP(A2315,'Medical Examinations'!$A$2:$B$2336,2,FALSE)</f>
        <v>32.200000000000003</v>
      </c>
      <c r="O2315" s="4">
        <f>VLOOKUP(A2315,'Medical Examinations'!$A$1:$J$2336,3,FALSE)</f>
        <v>6.22</v>
      </c>
      <c r="P2315" s="4" t="str">
        <f>VLOOKUP(A2315,'Medical Examinations'!$A$1:$J$2336,4,FALSE)</f>
        <v>Yes</v>
      </c>
      <c r="Q2315" s="4" t="str">
        <f>VLOOKUP(A2315,'Medical Examinations'!$A$1:$J$2336,5,FALSE)</f>
        <v>No</v>
      </c>
      <c r="R2315" s="4">
        <f>VLOOKUP(A2315,'Medical Examinations'!$A$1:$J$2336,7,FALSE)</f>
        <v>2</v>
      </c>
      <c r="S2315" s="4" t="str">
        <f>VLOOKUP(A2315,'Medical Examinations'!$A$1:$J$2336,6,FALSE)</f>
        <v>No</v>
      </c>
      <c r="T2315" s="4" t="str">
        <f>VLOOKUP(A2317,'Medical Examinations'!$A$1:$J$2336,8,FALSE)</f>
        <v>Yes</v>
      </c>
      <c r="U2315" s="4" t="str">
        <f>VLOOKUP(A2315,'Medical Examinations'!$A$1:$J$2336,9,FALSE)</f>
        <v>Obesity</v>
      </c>
      <c r="V2315" s="4" t="str">
        <f>VLOOKUP(A2315,'Medical Examinations'!$A$1:$J$2336,10,FALSE)</f>
        <v>Prediabetes</v>
      </c>
      <c r="W2315" s="4"/>
      <c r="X2315" s="4"/>
    </row>
    <row r="2316" spans="1:24" ht="15.75" thickBot="1" x14ac:dyDescent="0.3">
      <c r="A2316" s="4" t="s">
        <v>2352</v>
      </c>
      <c r="B2316" s="5">
        <v>1961</v>
      </c>
      <c r="C2316" s="4" t="s">
        <v>18</v>
      </c>
      <c r="D2316" s="5">
        <v>13</v>
      </c>
      <c r="E2316" s="5" t="str">
        <f>CONCATENATE(D2316," ",C2316," ",B2316)</f>
        <v>13 Jun 1961</v>
      </c>
      <c r="F2316" s="4" t="str">
        <f>IF(M2316&lt;=30,"20-30",IF(M2316&lt;=40,"31-40",IF(M2316&lt;=50,"41-50","51+")))</f>
        <v>51+</v>
      </c>
      <c r="G2316" s="19">
        <v>47403.88</v>
      </c>
      <c r="H2316" s="4" t="s">
        <v>16</v>
      </c>
      <c r="I2316" s="4" t="s">
        <v>12</v>
      </c>
      <c r="J2316" s="4" t="s">
        <v>42</v>
      </c>
      <c r="K2316" s="4"/>
      <c r="L2316" s="4" t="str">
        <f>VLOOKUP(A2316,'Customer Names'!$A$2:$B$2336,2,FALSE)</f>
        <v>Fennon</v>
      </c>
      <c r="M2316" s="4">
        <f>DATEDIF(E2316,$K$2,"y")</f>
        <v>63</v>
      </c>
      <c r="N2316" s="4">
        <f>VLOOKUP(A2316,'Medical Examinations'!$A$2:$B$2336,2,FALSE)</f>
        <v>36.299999999999997</v>
      </c>
      <c r="O2316" s="4">
        <f>VLOOKUP(A2316,'Medical Examinations'!$A$1:$J$2336,3,FALSE)</f>
        <v>11.5</v>
      </c>
      <c r="P2316" s="4" t="str">
        <f>VLOOKUP(A2316,'Medical Examinations'!$A$1:$J$2336,4,FALSE)</f>
        <v>Yes</v>
      </c>
      <c r="Q2316" s="4" t="str">
        <f>VLOOKUP(A2316,'Medical Examinations'!$A$1:$J$2336,5,FALSE)</f>
        <v>No</v>
      </c>
      <c r="R2316" s="4">
        <f>VLOOKUP(A2316,'Medical Examinations'!$A$1:$J$2336,7,FALSE)</f>
        <v>2</v>
      </c>
      <c r="S2316" s="4" t="str">
        <f>VLOOKUP(A2316,'Medical Examinations'!$A$1:$J$2336,6,FALSE)</f>
        <v>No</v>
      </c>
      <c r="T2316" s="4" t="str">
        <f>VLOOKUP(A2318,'Medical Examinations'!$A$1:$J$2336,8,FALSE)</f>
        <v>Yes</v>
      </c>
      <c r="U2316" s="4" t="str">
        <f>VLOOKUP(A2316,'Medical Examinations'!$A$1:$J$2336,9,FALSE)</f>
        <v>Obesity</v>
      </c>
      <c r="V2316" s="4" t="str">
        <f>VLOOKUP(A2316,'Medical Examinations'!$A$1:$J$2336,10,FALSE)</f>
        <v>Diabetes</v>
      </c>
      <c r="W2316" s="4"/>
      <c r="X2316" s="4"/>
    </row>
    <row r="2317" spans="1:24" ht="15.75" thickBot="1" x14ac:dyDescent="0.3">
      <c r="A2317" s="4" t="s">
        <v>2353</v>
      </c>
      <c r="B2317" s="5">
        <v>1971</v>
      </c>
      <c r="C2317" s="4" t="s">
        <v>20</v>
      </c>
      <c r="D2317" s="5">
        <v>27</v>
      </c>
      <c r="E2317" s="5" t="str">
        <f>CONCATENATE(D2317," ",C2317," ",B2317)</f>
        <v>27 Sep 1971</v>
      </c>
      <c r="F2317" s="4" t="str">
        <f>IF(M2317&lt;=30,"20-30",IF(M2317&lt;=40,"31-40",IF(M2317&lt;=50,"41-50","51+")))</f>
        <v>51+</v>
      </c>
      <c r="G2317" s="19">
        <v>47462.89</v>
      </c>
      <c r="H2317" s="4" t="s">
        <v>16</v>
      </c>
      <c r="I2317" s="4" t="s">
        <v>11</v>
      </c>
      <c r="J2317" s="4" t="s">
        <v>13</v>
      </c>
      <c r="K2317" s="4"/>
      <c r="L2317" s="4" t="str">
        <f>VLOOKUP(A2317,'Customer Names'!$A$2:$B$2336,2,FALSE)</f>
        <v>Flor</v>
      </c>
      <c r="M2317" s="4">
        <f>DATEDIF(E2317,$K$2,"y")</f>
        <v>53</v>
      </c>
      <c r="N2317" s="4">
        <f>VLOOKUP(A2317,'Medical Examinations'!$A$2:$B$2336,2,FALSE)</f>
        <v>42.9</v>
      </c>
      <c r="O2317" s="4">
        <f>VLOOKUP(A2317,'Medical Examinations'!$A$1:$J$2336,3,FALSE)</f>
        <v>11.41</v>
      </c>
      <c r="P2317" s="4" t="str">
        <f>VLOOKUP(A2317,'Medical Examinations'!$A$1:$J$2336,4,FALSE)</f>
        <v>No</v>
      </c>
      <c r="Q2317" s="4" t="str">
        <f>VLOOKUP(A2317,'Medical Examinations'!$A$1:$J$2336,5,FALSE)</f>
        <v>No</v>
      </c>
      <c r="R2317" s="4">
        <f>VLOOKUP(A2317,'Medical Examinations'!$A$1:$J$2336,7,FALSE)</f>
        <v>0</v>
      </c>
      <c r="S2317" s="4" t="str">
        <f>VLOOKUP(A2317,'Medical Examinations'!$A$1:$J$2336,6,FALSE)</f>
        <v>No</v>
      </c>
      <c r="T2317" s="4" t="str">
        <f>VLOOKUP(A2319,'Medical Examinations'!$A$1:$J$2336,8,FALSE)</f>
        <v>Yes</v>
      </c>
      <c r="U2317" s="4" t="str">
        <f>VLOOKUP(A2317,'Medical Examinations'!$A$1:$J$2336,9,FALSE)</f>
        <v>Obesity</v>
      </c>
      <c r="V2317" s="4" t="str">
        <f>VLOOKUP(A2317,'Medical Examinations'!$A$1:$J$2336,10,FALSE)</f>
        <v>Diabetes</v>
      </c>
      <c r="W2317" s="4"/>
      <c r="X2317" s="4"/>
    </row>
    <row r="2318" spans="1:24" ht="15.75" thickBot="1" x14ac:dyDescent="0.3">
      <c r="A2318" s="4" t="s">
        <v>2354</v>
      </c>
      <c r="B2318" s="5">
        <v>1964</v>
      </c>
      <c r="C2318" s="4" t="s">
        <v>15</v>
      </c>
      <c r="D2318" s="5">
        <v>7</v>
      </c>
      <c r="E2318" s="5" t="str">
        <f>CONCATENATE(D2318," ",C2318," ",B2318)</f>
        <v>7 Nov 1964</v>
      </c>
      <c r="F2318" s="4" t="str">
        <f>IF(M2318&lt;=30,"20-30",IF(M2318&lt;=40,"31-40",IF(M2318&lt;=50,"41-50","51+")))</f>
        <v>51+</v>
      </c>
      <c r="G2318" s="19">
        <v>47496.49</v>
      </c>
      <c r="H2318" s="4" t="s">
        <v>16</v>
      </c>
      <c r="I2318" s="4" t="s">
        <v>12</v>
      </c>
      <c r="J2318" s="4" t="s">
        <v>23</v>
      </c>
      <c r="K2318" s="4"/>
      <c r="L2318" s="4" t="str">
        <f>VLOOKUP(A2318,'Customer Names'!$A$2:$B$2336,2,FALSE)</f>
        <v>Boudalia</v>
      </c>
      <c r="M2318" s="4">
        <f>DATEDIF(E2318,$K$2,"y")</f>
        <v>60</v>
      </c>
      <c r="N2318" s="4">
        <f>VLOOKUP(A2318,'Medical Examinations'!$A$2:$B$2336,2,FALSE)</f>
        <v>36.954999999999998</v>
      </c>
      <c r="O2318" s="4">
        <f>VLOOKUP(A2318,'Medical Examinations'!$A$1:$J$2336,3,FALSE)</f>
        <v>4.72</v>
      </c>
      <c r="P2318" s="4" t="str">
        <f>VLOOKUP(A2318,'Medical Examinations'!$A$1:$J$2336,4,FALSE)</f>
        <v>Yes</v>
      </c>
      <c r="Q2318" s="4" t="str">
        <f>VLOOKUP(A2318,'Medical Examinations'!$A$1:$J$2336,5,FALSE)</f>
        <v>No</v>
      </c>
      <c r="R2318" s="4">
        <f>VLOOKUP(A2318,'Medical Examinations'!$A$1:$J$2336,7,FALSE)</f>
        <v>1</v>
      </c>
      <c r="S2318" s="4" t="str">
        <f>VLOOKUP(A2318,'Medical Examinations'!$A$1:$J$2336,6,FALSE)</f>
        <v>No</v>
      </c>
      <c r="T2318" s="4" t="str">
        <f>VLOOKUP(A2320,'Medical Examinations'!$A$1:$J$2336,8,FALSE)</f>
        <v>Yes</v>
      </c>
      <c r="U2318" s="4" t="str">
        <f>VLOOKUP(A2318,'Medical Examinations'!$A$1:$J$2336,9,FALSE)</f>
        <v>Obesity</v>
      </c>
      <c r="V2318" s="4" t="str">
        <f>VLOOKUP(A2318,'Medical Examinations'!$A$1:$J$2336,10,FALSE)</f>
        <v>Normal</v>
      </c>
      <c r="W2318" s="4"/>
      <c r="X2318" s="4"/>
    </row>
    <row r="2319" spans="1:24" ht="15.75" thickBot="1" x14ac:dyDescent="0.3">
      <c r="A2319" s="4" t="s">
        <v>2355</v>
      </c>
      <c r="B2319" s="5">
        <v>1963</v>
      </c>
      <c r="C2319" s="4" t="s">
        <v>34</v>
      </c>
      <c r="D2319" s="5">
        <v>5</v>
      </c>
      <c r="E2319" s="5" t="str">
        <f>CONCATENATE(D2319," ",C2319," ",B2319)</f>
        <v>5 Aug 1963</v>
      </c>
      <c r="F2319" s="4" t="str">
        <f>IF(M2319&lt;=30,"20-30",IF(M2319&lt;=40,"31-40",IF(M2319&lt;=50,"41-50","51+")))</f>
        <v>51+</v>
      </c>
      <c r="G2319" s="19">
        <v>47896.79</v>
      </c>
      <c r="H2319" s="4" t="s">
        <v>16</v>
      </c>
      <c r="I2319" s="4" t="s">
        <v>12</v>
      </c>
      <c r="J2319" s="4" t="s">
        <v>247</v>
      </c>
      <c r="K2319" s="4"/>
      <c r="L2319" s="4" t="str">
        <f>VLOOKUP(A2319,'Customer Names'!$A$2:$B$2336,2,FALSE)</f>
        <v>Noordstar</v>
      </c>
      <c r="M2319" s="4">
        <f>DATEDIF(E2319,$K$2,"y")</f>
        <v>61</v>
      </c>
      <c r="N2319" s="4">
        <f>VLOOKUP(A2319,'Medical Examinations'!$A$2:$B$2336,2,FALSE)</f>
        <v>36.765000000000001</v>
      </c>
      <c r="O2319" s="4">
        <f>VLOOKUP(A2319,'Medical Examinations'!$A$1:$J$2336,3,FALSE)</f>
        <v>7.29</v>
      </c>
      <c r="P2319" s="4" t="str">
        <f>VLOOKUP(A2319,'Medical Examinations'!$A$1:$J$2336,4,FALSE)</f>
        <v>Yes</v>
      </c>
      <c r="Q2319" s="4" t="str">
        <f>VLOOKUP(A2319,'Medical Examinations'!$A$1:$J$2336,5,FALSE)</f>
        <v>No</v>
      </c>
      <c r="R2319" s="4">
        <f>VLOOKUP(A2319,'Medical Examinations'!$A$1:$J$2336,7,FALSE)</f>
        <v>1</v>
      </c>
      <c r="S2319" s="4" t="str">
        <f>VLOOKUP(A2319,'Medical Examinations'!$A$1:$J$2336,6,FALSE)</f>
        <v>Yes</v>
      </c>
      <c r="T2319" s="4" t="str">
        <f>VLOOKUP(A2321,'Medical Examinations'!$A$1:$J$2336,8,FALSE)</f>
        <v>Yes</v>
      </c>
      <c r="U2319" s="4" t="str">
        <f>VLOOKUP(A2319,'Medical Examinations'!$A$1:$J$2336,9,FALSE)</f>
        <v>Obesity</v>
      </c>
      <c r="V2319" s="4" t="str">
        <f>VLOOKUP(A2319,'Medical Examinations'!$A$1:$J$2336,10,FALSE)</f>
        <v>Diabetes</v>
      </c>
      <c r="W2319" s="4"/>
      <c r="X2319" s="4"/>
    </row>
    <row r="2320" spans="1:24" ht="15.75" thickBot="1" x14ac:dyDescent="0.3">
      <c r="A2320" s="4" t="s">
        <v>2356</v>
      </c>
      <c r="B2320" s="5">
        <v>1958</v>
      </c>
      <c r="C2320" s="4" t="s">
        <v>15</v>
      </c>
      <c r="D2320" s="5">
        <v>16</v>
      </c>
      <c r="E2320" s="5" t="str">
        <f>CONCATENATE(D2320," ",C2320," ",B2320)</f>
        <v>16 Nov 1958</v>
      </c>
      <c r="F2320" s="4" t="str">
        <f>IF(M2320&lt;=30,"20-30",IF(M2320&lt;=40,"31-40",IF(M2320&lt;=50,"41-50","51+")))</f>
        <v>51+</v>
      </c>
      <c r="G2320" s="19">
        <v>47928.03</v>
      </c>
      <c r="H2320" s="4" t="s">
        <v>11</v>
      </c>
      <c r="I2320" s="4" t="s">
        <v>12</v>
      </c>
      <c r="J2320" s="4" t="s">
        <v>42</v>
      </c>
      <c r="K2320" s="4"/>
      <c r="L2320" s="4" t="str">
        <f>VLOOKUP(A2320,'Customer Names'!$A$2:$B$2336,2,FALSE)</f>
        <v>Cronin</v>
      </c>
      <c r="M2320" s="4">
        <f>DATEDIF(E2320,$K$2,"y")</f>
        <v>66</v>
      </c>
      <c r="N2320" s="4">
        <f>VLOOKUP(A2320,'Medical Examinations'!$A$2:$B$2336,2,FALSE)</f>
        <v>33.799999999999997</v>
      </c>
      <c r="O2320" s="4">
        <f>VLOOKUP(A2320,'Medical Examinations'!$A$1:$J$2336,3,FALSE)</f>
        <v>7.67</v>
      </c>
      <c r="P2320" s="4" t="str">
        <f>VLOOKUP(A2320,'Medical Examinations'!$A$1:$J$2336,4,FALSE)</f>
        <v>No</v>
      </c>
      <c r="Q2320" s="4" t="str">
        <f>VLOOKUP(A2320,'Medical Examinations'!$A$1:$J$2336,5,FALSE)</f>
        <v>No</v>
      </c>
      <c r="R2320" s="4">
        <f>VLOOKUP(A2320,'Medical Examinations'!$A$1:$J$2336,7,FALSE)</f>
        <v>3</v>
      </c>
      <c r="S2320" s="4" t="str">
        <f>VLOOKUP(A2320,'Medical Examinations'!$A$1:$J$2336,6,FALSE)</f>
        <v>No</v>
      </c>
      <c r="T2320" s="4" t="str">
        <f>VLOOKUP(A2322,'Medical Examinations'!$A$1:$J$2336,8,FALSE)</f>
        <v>Yes</v>
      </c>
      <c r="U2320" s="4" t="str">
        <f>VLOOKUP(A2320,'Medical Examinations'!$A$1:$J$2336,9,FALSE)</f>
        <v>Obesity</v>
      </c>
      <c r="V2320" s="4" t="str">
        <f>VLOOKUP(A2320,'Medical Examinations'!$A$1:$J$2336,10,FALSE)</f>
        <v>Diabetes</v>
      </c>
      <c r="W2320" s="4"/>
      <c r="X2320" s="4"/>
    </row>
    <row r="2321" spans="1:24" ht="15.75" thickBot="1" x14ac:dyDescent="0.3">
      <c r="A2321" s="4" t="s">
        <v>2357</v>
      </c>
      <c r="B2321" s="5">
        <v>1962</v>
      </c>
      <c r="C2321" s="4" t="s">
        <v>34</v>
      </c>
      <c r="D2321" s="5">
        <v>27</v>
      </c>
      <c r="E2321" s="5" t="str">
        <f>CONCATENATE(D2321," ",C2321," ",B2321)</f>
        <v>27 Aug 1962</v>
      </c>
      <c r="F2321" s="4" t="str">
        <f>IF(M2321&lt;=30,"20-30",IF(M2321&lt;=40,"31-40",IF(M2321&lt;=50,"41-50","51+")))</f>
        <v>51+</v>
      </c>
      <c r="G2321" s="19">
        <v>48173.36</v>
      </c>
      <c r="H2321" s="4" t="s">
        <v>16</v>
      </c>
      <c r="I2321" s="4" t="s">
        <v>12</v>
      </c>
      <c r="J2321" s="4" t="s">
        <v>42</v>
      </c>
      <c r="K2321" s="4"/>
      <c r="L2321" s="4" t="str">
        <f>VLOOKUP(A2321,'Customer Names'!$A$2:$B$2336,2,FALSE)</f>
        <v>Viau-Dupuis</v>
      </c>
      <c r="M2321" s="4">
        <f>DATEDIF(E2321,$K$2,"y")</f>
        <v>62</v>
      </c>
      <c r="N2321" s="4">
        <f>VLOOKUP(A2321,'Medical Examinations'!$A$2:$B$2336,2,FALSE)</f>
        <v>39.9</v>
      </c>
      <c r="O2321" s="4">
        <f>VLOOKUP(A2321,'Medical Examinations'!$A$1:$J$2336,3,FALSE)</f>
        <v>11.32</v>
      </c>
      <c r="P2321" s="4" t="str">
        <f>VLOOKUP(A2321,'Medical Examinations'!$A$1:$J$2336,4,FALSE)</f>
        <v>No</v>
      </c>
      <c r="Q2321" s="4" t="str">
        <f>VLOOKUP(A2321,'Medical Examinations'!$A$1:$J$2336,5,FALSE)</f>
        <v>No</v>
      </c>
      <c r="R2321" s="4">
        <f>VLOOKUP(A2321,'Medical Examinations'!$A$1:$J$2336,7,FALSE)</f>
        <v>0</v>
      </c>
      <c r="S2321" s="4" t="str">
        <f>VLOOKUP(A2321,'Medical Examinations'!$A$1:$J$2336,6,FALSE)</f>
        <v>No</v>
      </c>
      <c r="T2321" s="4" t="str">
        <f>VLOOKUP(A2323,'Medical Examinations'!$A$1:$J$2336,8,FALSE)</f>
        <v>Yes</v>
      </c>
      <c r="U2321" s="4" t="str">
        <f>VLOOKUP(A2321,'Medical Examinations'!$A$1:$J$2336,9,FALSE)</f>
        <v>Obesity</v>
      </c>
      <c r="V2321" s="4" t="str">
        <f>VLOOKUP(A2321,'Medical Examinations'!$A$1:$J$2336,10,FALSE)</f>
        <v>Diabetes</v>
      </c>
      <c r="W2321" s="4"/>
      <c r="X2321" s="4"/>
    </row>
    <row r="2322" spans="1:24" ht="15.75" thickBot="1" x14ac:dyDescent="0.3">
      <c r="A2322" s="4" t="s">
        <v>2358</v>
      </c>
      <c r="B2322" s="5">
        <v>1961</v>
      </c>
      <c r="C2322" s="4" t="s">
        <v>30</v>
      </c>
      <c r="D2322" s="5">
        <v>21</v>
      </c>
      <c r="E2322" s="5" t="str">
        <f>CONCATENATE(D2322," ",C2322," ",B2322)</f>
        <v>21 Dec 1961</v>
      </c>
      <c r="F2322" s="4" t="str">
        <f>IF(M2322&lt;=30,"20-30",IF(M2322&lt;=40,"31-40",IF(M2322&lt;=50,"41-50","51+")))</f>
        <v>51+</v>
      </c>
      <c r="G2322" s="19">
        <v>48517.56</v>
      </c>
      <c r="H2322" s="4" t="s">
        <v>16</v>
      </c>
      <c r="I2322" s="4" t="s">
        <v>12</v>
      </c>
      <c r="J2322" s="4" t="s">
        <v>247</v>
      </c>
      <c r="K2322" s="4"/>
      <c r="L2322" s="4" t="str">
        <f>VLOOKUP(A2322,'Customer Names'!$A$2:$B$2336,2,FALSE)</f>
        <v>Rios</v>
      </c>
      <c r="M2322" s="4">
        <f>DATEDIF(E2322,$K$2,"y")</f>
        <v>63</v>
      </c>
      <c r="N2322" s="4">
        <f>VLOOKUP(A2322,'Medical Examinations'!$A$2:$B$2336,2,FALSE)</f>
        <v>36.384999999999998</v>
      </c>
      <c r="O2322" s="4">
        <f>VLOOKUP(A2322,'Medical Examinations'!$A$1:$J$2336,3,FALSE)</f>
        <v>7.59</v>
      </c>
      <c r="P2322" s="4" t="str">
        <f>VLOOKUP(A2322,'Medical Examinations'!$A$1:$J$2336,4,FALSE)</f>
        <v>Yes</v>
      </c>
      <c r="Q2322" s="4" t="str">
        <f>VLOOKUP(A2322,'Medical Examinations'!$A$1:$J$2336,5,FALSE)</f>
        <v>No</v>
      </c>
      <c r="R2322" s="4">
        <f>VLOOKUP(A2322,'Medical Examinations'!$A$1:$J$2336,7,FALSE)</f>
        <v>2</v>
      </c>
      <c r="S2322" s="4" t="str">
        <f>VLOOKUP(A2322,'Medical Examinations'!$A$1:$J$2336,6,FALSE)</f>
        <v>No</v>
      </c>
      <c r="T2322" s="4" t="str">
        <f>VLOOKUP(A2324,'Medical Examinations'!$A$1:$J$2336,8,FALSE)</f>
        <v>Yes</v>
      </c>
      <c r="U2322" s="4" t="str">
        <f>VLOOKUP(A2322,'Medical Examinations'!$A$1:$J$2336,9,FALSE)</f>
        <v>Obesity</v>
      </c>
      <c r="V2322" s="4" t="str">
        <f>VLOOKUP(A2322,'Medical Examinations'!$A$1:$J$2336,10,FALSE)</f>
        <v>Diabetes</v>
      </c>
      <c r="W2322" s="4"/>
      <c r="X2322" s="4"/>
    </row>
    <row r="2323" spans="1:24" ht="15.75" thickBot="1" x14ac:dyDescent="0.3">
      <c r="A2323" s="4" t="s">
        <v>2359</v>
      </c>
      <c r="B2323" s="5">
        <v>1968</v>
      </c>
      <c r="C2323" s="4" t="s">
        <v>30</v>
      </c>
      <c r="D2323" s="5">
        <v>1</v>
      </c>
      <c r="E2323" s="5" t="str">
        <f>CONCATENATE(D2323," ",C2323," ",B2323)</f>
        <v>1 Dec 1968</v>
      </c>
      <c r="F2323" s="4" t="str">
        <f>IF(M2323&lt;=30,"20-30",IF(M2323&lt;=40,"31-40",IF(M2323&lt;=50,"41-50","51+")))</f>
        <v>51+</v>
      </c>
      <c r="G2323" s="19">
        <v>48549.18</v>
      </c>
      <c r="H2323" s="4" t="s">
        <v>16</v>
      </c>
      <c r="I2323" s="4" t="s">
        <v>12</v>
      </c>
      <c r="J2323" s="4" t="s">
        <v>168</v>
      </c>
      <c r="K2323" s="4"/>
      <c r="L2323" s="4" t="str">
        <f>VLOOKUP(A2323,'Customer Names'!$A$2:$B$2336,2,FALSE)</f>
        <v>Tenorio</v>
      </c>
      <c r="M2323" s="4">
        <f>DATEDIF(E2323,$K$2,"y")</f>
        <v>56</v>
      </c>
      <c r="N2323" s="4">
        <f>VLOOKUP(A2323,'Medical Examinations'!$A$2:$B$2336,2,FALSE)</f>
        <v>40.564999999999998</v>
      </c>
      <c r="O2323" s="4">
        <f>VLOOKUP(A2323,'Medical Examinations'!$A$1:$J$2336,3,FALSE)</f>
        <v>7.02</v>
      </c>
      <c r="P2323" s="4" t="str">
        <f>VLOOKUP(A2323,'Medical Examinations'!$A$1:$J$2336,4,FALSE)</f>
        <v>No</v>
      </c>
      <c r="Q2323" s="4" t="str">
        <f>VLOOKUP(A2323,'Medical Examinations'!$A$1:$J$2336,5,FALSE)</f>
        <v>No</v>
      </c>
      <c r="R2323" s="4">
        <f>VLOOKUP(A2323,'Medical Examinations'!$A$1:$J$2336,7,FALSE)</f>
        <v>0</v>
      </c>
      <c r="S2323" s="4" t="str">
        <f>VLOOKUP(A2323,'Medical Examinations'!$A$1:$J$2336,6,FALSE)</f>
        <v>No</v>
      </c>
      <c r="T2323" s="4" t="str">
        <f>VLOOKUP(A2325,'Medical Examinations'!$A$1:$J$2336,8,FALSE)</f>
        <v>Yes</v>
      </c>
      <c r="U2323" s="4" t="str">
        <f>VLOOKUP(A2323,'Medical Examinations'!$A$1:$J$2336,9,FALSE)</f>
        <v>Obesity</v>
      </c>
      <c r="V2323" s="4" t="str">
        <f>VLOOKUP(A2323,'Medical Examinations'!$A$1:$J$2336,10,FALSE)</f>
        <v>Diabetes</v>
      </c>
      <c r="W2323" s="4"/>
      <c r="X2323" s="4"/>
    </row>
    <row r="2324" spans="1:24" ht="15.75" thickBot="1" x14ac:dyDescent="0.3">
      <c r="A2324" s="4" t="s">
        <v>2360</v>
      </c>
      <c r="B2324" s="5">
        <v>1962</v>
      </c>
      <c r="C2324" s="4" t="s">
        <v>36</v>
      </c>
      <c r="D2324" s="5">
        <v>11</v>
      </c>
      <c r="E2324" s="5" t="str">
        <f>CONCATENATE(D2324," ",C2324," ",B2324)</f>
        <v>11 Oct 1962</v>
      </c>
      <c r="F2324" s="4" t="str">
        <f>IF(M2324&lt;=30,"20-30",IF(M2324&lt;=40,"31-40",IF(M2324&lt;=50,"41-50","51+")))</f>
        <v>51+</v>
      </c>
      <c r="G2324" s="19">
        <v>48673.56</v>
      </c>
      <c r="H2324" s="4" t="s">
        <v>16</v>
      </c>
      <c r="I2324" s="4" t="s">
        <v>11</v>
      </c>
      <c r="J2324" s="4" t="s">
        <v>13</v>
      </c>
      <c r="K2324" s="4"/>
      <c r="L2324" s="4" t="str">
        <f>VLOOKUP(A2324,'Customer Names'!$A$2:$B$2336,2,FALSE)</f>
        <v>Foster</v>
      </c>
      <c r="M2324" s="4">
        <f>DATEDIF(E2324,$K$2,"y")</f>
        <v>62</v>
      </c>
      <c r="N2324" s="4">
        <f>VLOOKUP(A2324,'Medical Examinations'!$A$2:$B$2336,2,FALSE)</f>
        <v>40.92</v>
      </c>
      <c r="O2324" s="4">
        <f>VLOOKUP(A2324,'Medical Examinations'!$A$1:$J$2336,3,FALSE)</f>
        <v>8.41</v>
      </c>
      <c r="P2324" s="4" t="str">
        <f>VLOOKUP(A2324,'Medical Examinations'!$A$1:$J$2336,4,FALSE)</f>
        <v>No</v>
      </c>
      <c r="Q2324" s="4" t="str">
        <f>VLOOKUP(A2324,'Medical Examinations'!$A$1:$J$2336,5,FALSE)</f>
        <v>No</v>
      </c>
      <c r="R2324" s="4">
        <f>VLOOKUP(A2324,'Medical Examinations'!$A$1:$J$2336,7,FALSE)</f>
        <v>0</v>
      </c>
      <c r="S2324" s="4" t="str">
        <f>VLOOKUP(A2324,'Medical Examinations'!$A$1:$J$2336,6,FALSE)</f>
        <v>No</v>
      </c>
      <c r="T2324" s="4" t="str">
        <f>VLOOKUP(A2326,'Medical Examinations'!$A$1:$J$2336,8,FALSE)</f>
        <v>Yes</v>
      </c>
      <c r="U2324" s="4" t="str">
        <f>VLOOKUP(A2324,'Medical Examinations'!$A$1:$J$2336,9,FALSE)</f>
        <v>Obesity</v>
      </c>
      <c r="V2324" s="4" t="str">
        <f>VLOOKUP(A2324,'Medical Examinations'!$A$1:$J$2336,10,FALSE)</f>
        <v>Diabetes</v>
      </c>
      <c r="W2324" s="4"/>
      <c r="X2324" s="4"/>
    </row>
    <row r="2325" spans="1:24" ht="15.75" thickBot="1" x14ac:dyDescent="0.3">
      <c r="A2325" s="4" t="s">
        <v>2361</v>
      </c>
      <c r="B2325" s="5">
        <v>1965</v>
      </c>
      <c r="C2325" s="4" t="s">
        <v>36</v>
      </c>
      <c r="D2325" s="5">
        <v>27</v>
      </c>
      <c r="E2325" s="5" t="str">
        <f>CONCATENATE(D2325," ",C2325," ",B2325)</f>
        <v>27 Oct 1965</v>
      </c>
      <c r="F2325" s="4" t="str">
        <f>IF(M2325&lt;=30,"20-30",IF(M2325&lt;=40,"31-40",IF(M2325&lt;=50,"41-50","51+")))</f>
        <v>51+</v>
      </c>
      <c r="G2325" s="19">
        <v>48675.519999999997</v>
      </c>
      <c r="H2325" s="4" t="s">
        <v>16</v>
      </c>
      <c r="I2325" s="4" t="s">
        <v>11</v>
      </c>
      <c r="J2325" s="4" t="s">
        <v>13</v>
      </c>
      <c r="K2325" s="4"/>
      <c r="L2325" s="4" t="str">
        <f>VLOOKUP(A2325,'Customer Names'!$A$2:$B$2336,2,FALSE)</f>
        <v>Franz</v>
      </c>
      <c r="M2325" s="4">
        <f>DATEDIF(E2325,$K$2,"y")</f>
        <v>59</v>
      </c>
      <c r="N2325" s="4">
        <f>VLOOKUP(A2325,'Medical Examinations'!$A$2:$B$2336,2,FALSE)</f>
        <v>42.13</v>
      </c>
      <c r="O2325" s="4">
        <f>VLOOKUP(A2325,'Medical Examinations'!$A$1:$J$2336,3,FALSE)</f>
        <v>11.9</v>
      </c>
      <c r="P2325" s="4" t="str">
        <f>VLOOKUP(A2325,'Medical Examinations'!$A$1:$J$2336,4,FALSE)</f>
        <v>No</v>
      </c>
      <c r="Q2325" s="4" t="str">
        <f>VLOOKUP(A2325,'Medical Examinations'!$A$1:$J$2336,5,FALSE)</f>
        <v>No</v>
      </c>
      <c r="R2325" s="4">
        <f>VLOOKUP(A2325,'Medical Examinations'!$A$1:$J$2336,7,FALSE)</f>
        <v>0</v>
      </c>
      <c r="S2325" s="4" t="str">
        <f>VLOOKUP(A2325,'Medical Examinations'!$A$1:$J$2336,6,FALSE)</f>
        <v>No</v>
      </c>
      <c r="T2325" s="4" t="str">
        <f>VLOOKUP(A2327,'Medical Examinations'!$A$1:$J$2336,8,FALSE)</f>
        <v>Yes</v>
      </c>
      <c r="U2325" s="4" t="str">
        <f>VLOOKUP(A2325,'Medical Examinations'!$A$1:$J$2336,9,FALSE)</f>
        <v>Obesity</v>
      </c>
      <c r="V2325" s="4" t="str">
        <f>VLOOKUP(A2325,'Medical Examinations'!$A$1:$J$2336,10,FALSE)</f>
        <v>Diabetes</v>
      </c>
      <c r="W2325" s="4"/>
      <c r="X2325" s="4"/>
    </row>
    <row r="2326" spans="1:24" ht="15.75" thickBot="1" x14ac:dyDescent="0.3">
      <c r="A2326" s="4" t="s">
        <v>2362</v>
      </c>
      <c r="B2326" s="5">
        <v>1959</v>
      </c>
      <c r="C2326" s="4" t="s">
        <v>10</v>
      </c>
      <c r="D2326" s="5">
        <v>22</v>
      </c>
      <c r="E2326" s="5" t="str">
        <f>CONCATENATE(D2326," ",C2326," ",B2326)</f>
        <v>22 Jul 1959</v>
      </c>
      <c r="F2326" s="4" t="str">
        <f>IF(M2326&lt;=30,"20-30",IF(M2326&lt;=40,"31-40",IF(M2326&lt;=50,"41-50","51+")))</f>
        <v>51+</v>
      </c>
      <c r="G2326" s="19">
        <v>48824.45</v>
      </c>
      <c r="H2326" s="4" t="s">
        <v>11</v>
      </c>
      <c r="I2326" s="4" t="s">
        <v>16</v>
      </c>
      <c r="J2326" s="4" t="s">
        <v>42</v>
      </c>
      <c r="K2326" s="4"/>
      <c r="L2326" s="4" t="str">
        <f>VLOOKUP(A2326,'Customer Names'!$A$2:$B$2336,2,FALSE)</f>
        <v>Fierro Vargas</v>
      </c>
      <c r="M2326" s="4">
        <f>DATEDIF(E2326,$K$2,"y")</f>
        <v>65</v>
      </c>
      <c r="N2326" s="4">
        <f>VLOOKUP(A2326,'Medical Examinations'!$A$2:$B$2336,2,FALSE)</f>
        <v>37.700000000000003</v>
      </c>
      <c r="O2326" s="4">
        <f>VLOOKUP(A2326,'Medical Examinations'!$A$1:$J$2336,3,FALSE)</f>
        <v>5.96</v>
      </c>
      <c r="P2326" s="4" t="str">
        <f>VLOOKUP(A2326,'Medical Examinations'!$A$1:$J$2336,4,FALSE)</f>
        <v>Yes</v>
      </c>
      <c r="Q2326" s="4" t="str">
        <f>VLOOKUP(A2326,'Medical Examinations'!$A$1:$J$2336,5,FALSE)</f>
        <v>No</v>
      </c>
      <c r="R2326" s="4">
        <f>VLOOKUP(A2326,'Medical Examinations'!$A$1:$J$2336,7,FALSE)</f>
        <v>2</v>
      </c>
      <c r="S2326" s="4" t="str">
        <f>VLOOKUP(A2326,'Medical Examinations'!$A$1:$J$2336,6,FALSE)</f>
        <v>No</v>
      </c>
      <c r="T2326" s="4" t="str">
        <f>VLOOKUP(A2328,'Medical Examinations'!$A$1:$J$2336,8,FALSE)</f>
        <v>Yes</v>
      </c>
      <c r="U2326" s="4" t="str">
        <f>VLOOKUP(A2326,'Medical Examinations'!$A$1:$J$2336,9,FALSE)</f>
        <v>Obesity</v>
      </c>
      <c r="V2326" s="4" t="str">
        <f>VLOOKUP(A2326,'Medical Examinations'!$A$1:$J$2336,10,FALSE)</f>
        <v>Prediabetes</v>
      </c>
      <c r="W2326" s="4"/>
      <c r="X2326" s="4"/>
    </row>
    <row r="2327" spans="1:24" ht="15.75" thickBot="1" x14ac:dyDescent="0.3">
      <c r="A2327" s="4" t="s">
        <v>2363</v>
      </c>
      <c r="B2327" s="5">
        <v>1978</v>
      </c>
      <c r="C2327" s="4" t="s">
        <v>30</v>
      </c>
      <c r="D2327" s="5">
        <v>29</v>
      </c>
      <c r="E2327" s="5" t="str">
        <f>CONCATENATE(D2327," ",C2327," ",B2327)</f>
        <v>29 Dec 1978</v>
      </c>
      <c r="F2327" s="4" t="str">
        <f>IF(M2327&lt;=30,"20-30",IF(M2327&lt;=40,"31-40",IF(M2327&lt;=50,"41-50","51+")))</f>
        <v>41-50</v>
      </c>
      <c r="G2327" s="19">
        <v>48885.14</v>
      </c>
      <c r="H2327" s="4" t="s">
        <v>16</v>
      </c>
      <c r="I2327" s="4" t="s">
        <v>11</v>
      </c>
      <c r="J2327" s="4" t="s">
        <v>13</v>
      </c>
      <c r="K2327" s="4"/>
      <c r="L2327" s="4" t="str">
        <f>VLOOKUP(A2327,'Customer Names'!$A$2:$B$2336,2,FALSE)</f>
        <v>Benner</v>
      </c>
      <c r="M2327" s="4">
        <f>DATEDIF(E2327,$K$2,"y")</f>
        <v>46</v>
      </c>
      <c r="N2327" s="4">
        <f>VLOOKUP(A2327,'Medical Examinations'!$A$2:$B$2336,2,FALSE)</f>
        <v>38.06</v>
      </c>
      <c r="O2327" s="4">
        <f>VLOOKUP(A2327,'Medical Examinations'!$A$1:$J$2336,3,FALSE)</f>
        <v>10.79</v>
      </c>
      <c r="P2327" s="4" t="str">
        <f>VLOOKUP(A2327,'Medical Examinations'!$A$1:$J$2336,4,FALSE)</f>
        <v>No</v>
      </c>
      <c r="Q2327" s="4" t="str">
        <f>VLOOKUP(A2327,'Medical Examinations'!$A$1:$J$2336,5,FALSE)</f>
        <v>No</v>
      </c>
      <c r="R2327" s="4">
        <f>VLOOKUP(A2327,'Medical Examinations'!$A$1:$J$2336,7,FALSE)</f>
        <v>0</v>
      </c>
      <c r="S2327" s="4" t="str">
        <f>VLOOKUP(A2327,'Medical Examinations'!$A$1:$J$2336,6,FALSE)</f>
        <v>No</v>
      </c>
      <c r="T2327" s="4" t="str">
        <f>VLOOKUP(A2329,'Medical Examinations'!$A$1:$J$2336,8,FALSE)</f>
        <v>Yes</v>
      </c>
      <c r="U2327" s="4" t="str">
        <f>VLOOKUP(A2327,'Medical Examinations'!$A$1:$J$2336,9,FALSE)</f>
        <v>Obesity</v>
      </c>
      <c r="V2327" s="4" t="str">
        <f>VLOOKUP(A2327,'Medical Examinations'!$A$1:$J$2336,10,FALSE)</f>
        <v>Diabetes</v>
      </c>
      <c r="W2327" s="4"/>
      <c r="X2327" s="4"/>
    </row>
    <row r="2328" spans="1:24" ht="15.75" thickBot="1" x14ac:dyDescent="0.3">
      <c r="A2328" s="4" t="s">
        <v>2364</v>
      </c>
      <c r="B2328" s="5">
        <v>1963</v>
      </c>
      <c r="C2328" s="4" t="s">
        <v>20</v>
      </c>
      <c r="D2328" s="5">
        <v>4</v>
      </c>
      <c r="E2328" s="5" t="str">
        <f>CONCATENATE(D2328," ",C2328," ",B2328)</f>
        <v>4 Sep 1963</v>
      </c>
      <c r="F2328" s="4" t="str">
        <f>IF(M2328&lt;=30,"20-30",IF(M2328&lt;=40,"31-40",IF(M2328&lt;=50,"41-50","51+")))</f>
        <v>51+</v>
      </c>
      <c r="G2328" s="19">
        <v>48970.25</v>
      </c>
      <c r="H2328" s="4" t="s">
        <v>16</v>
      </c>
      <c r="I2328" s="4" t="s">
        <v>11</v>
      </c>
      <c r="J2328" s="4" t="s">
        <v>13</v>
      </c>
      <c r="K2328" s="4"/>
      <c r="L2328" s="4" t="str">
        <f>VLOOKUP(A2328,'Customer Names'!$A$2:$B$2336,2,FALSE)</f>
        <v>Moran</v>
      </c>
      <c r="M2328" s="4">
        <f>DATEDIF(E2328,$K$2,"y")</f>
        <v>61</v>
      </c>
      <c r="N2328" s="4">
        <f>VLOOKUP(A2328,'Medical Examinations'!$A$2:$B$2336,2,FALSE)</f>
        <v>41.14</v>
      </c>
      <c r="O2328" s="4">
        <f>VLOOKUP(A2328,'Medical Examinations'!$A$1:$J$2336,3,FALSE)</f>
        <v>9.58</v>
      </c>
      <c r="P2328" s="4" t="str">
        <f>VLOOKUP(A2328,'Medical Examinations'!$A$1:$J$2336,4,FALSE)</f>
        <v>Yes</v>
      </c>
      <c r="Q2328" s="4" t="str">
        <f>VLOOKUP(A2328,'Medical Examinations'!$A$1:$J$2336,5,FALSE)</f>
        <v>No</v>
      </c>
      <c r="R2328" s="4">
        <f>VLOOKUP(A2328,'Medical Examinations'!$A$1:$J$2336,7,FALSE)</f>
        <v>1</v>
      </c>
      <c r="S2328" s="4" t="str">
        <f>VLOOKUP(A2328,'Medical Examinations'!$A$1:$J$2336,6,FALSE)</f>
        <v>Yes</v>
      </c>
      <c r="T2328" s="4" t="str">
        <f>VLOOKUP(A2330,'Medical Examinations'!$A$1:$J$2336,8,FALSE)</f>
        <v>Yes</v>
      </c>
      <c r="U2328" s="4" t="str">
        <f>VLOOKUP(A2328,'Medical Examinations'!$A$1:$J$2336,9,FALSE)</f>
        <v>Obesity</v>
      </c>
      <c r="V2328" s="4" t="str">
        <f>VLOOKUP(A2328,'Medical Examinations'!$A$1:$J$2336,10,FALSE)</f>
        <v>Diabetes</v>
      </c>
      <c r="W2328" s="4"/>
      <c r="X2328" s="4"/>
    </row>
    <row r="2329" spans="1:24" ht="15.75" thickBot="1" x14ac:dyDescent="0.3">
      <c r="A2329" s="4" t="s">
        <v>2365</v>
      </c>
      <c r="B2329" s="5">
        <v>1958</v>
      </c>
      <c r="C2329" s="4" t="s">
        <v>18</v>
      </c>
      <c r="D2329" s="5">
        <v>27</v>
      </c>
      <c r="E2329" s="5" t="str">
        <f>CONCATENATE(D2329," ",C2329," ",B2329)</f>
        <v>27 Jun 1958</v>
      </c>
      <c r="F2329" s="4" t="str">
        <f>IF(M2329&lt;=30,"20-30",IF(M2329&lt;=40,"31-40",IF(M2329&lt;=50,"41-50","51+")))</f>
        <v>51+</v>
      </c>
      <c r="G2329" s="19">
        <v>49577.66</v>
      </c>
      <c r="H2329" s="4" t="s">
        <v>11</v>
      </c>
      <c r="I2329" s="4" t="s">
        <v>11</v>
      </c>
      <c r="J2329" s="4" t="s">
        <v>13</v>
      </c>
      <c r="K2329" s="4"/>
      <c r="L2329" s="4" t="str">
        <f>VLOOKUP(A2329,'Customer Names'!$A$2:$B$2336,2,FALSE)</f>
        <v>Hallman</v>
      </c>
      <c r="M2329" s="4">
        <f>DATEDIF(E2329,$K$2,"y")</f>
        <v>66</v>
      </c>
      <c r="N2329" s="4">
        <f>VLOOKUP(A2329,'Medical Examinations'!$A$2:$B$2336,2,FALSE)</f>
        <v>36.96</v>
      </c>
      <c r="O2329" s="4">
        <f>VLOOKUP(A2329,'Medical Examinations'!$A$1:$J$2336,3,FALSE)</f>
        <v>7.93</v>
      </c>
      <c r="P2329" s="4" t="str">
        <f>VLOOKUP(A2329,'Medical Examinations'!$A$1:$J$2336,4,FALSE)</f>
        <v>No</v>
      </c>
      <c r="Q2329" s="4" t="str">
        <f>VLOOKUP(A2329,'Medical Examinations'!$A$1:$J$2336,5,FALSE)</f>
        <v>No</v>
      </c>
      <c r="R2329" s="4">
        <f>VLOOKUP(A2329,'Medical Examinations'!$A$1:$J$2336,7,FALSE)</f>
        <v>3</v>
      </c>
      <c r="S2329" s="4" t="str">
        <f>VLOOKUP(A2329,'Medical Examinations'!$A$1:$J$2336,6,FALSE)</f>
        <v>No</v>
      </c>
      <c r="T2329" s="4" t="str">
        <f>VLOOKUP(A2331,'Medical Examinations'!$A$1:$J$2336,8,FALSE)</f>
        <v>Yes</v>
      </c>
      <c r="U2329" s="4" t="str">
        <f>VLOOKUP(A2329,'Medical Examinations'!$A$1:$J$2336,9,FALSE)</f>
        <v>Obesity</v>
      </c>
      <c r="V2329" s="4" t="str">
        <f>VLOOKUP(A2329,'Medical Examinations'!$A$1:$J$2336,10,FALSE)</f>
        <v>Diabetes</v>
      </c>
      <c r="W2329" s="4"/>
      <c r="X2329" s="4"/>
    </row>
    <row r="2330" spans="1:24" ht="15.75" thickBot="1" x14ac:dyDescent="0.3">
      <c r="A2330" s="4" t="s">
        <v>2366</v>
      </c>
      <c r="B2330" s="5">
        <v>1994</v>
      </c>
      <c r="C2330" s="4" t="s">
        <v>36</v>
      </c>
      <c r="D2330" s="5">
        <v>27</v>
      </c>
      <c r="E2330" s="5" t="str">
        <f>CONCATENATE(D2330," ",C2330," ",B2330)</f>
        <v>27 Oct 1994</v>
      </c>
      <c r="F2330" s="4" t="str">
        <f>IF(M2330&lt;=30,"20-30",IF(M2330&lt;=40,"31-40",IF(M2330&lt;=50,"41-50","51+")))</f>
        <v>20-30</v>
      </c>
      <c r="G2330" s="19">
        <v>51194.559999999998</v>
      </c>
      <c r="H2330" s="4" t="s">
        <v>16</v>
      </c>
      <c r="I2330" s="4" t="s">
        <v>12</v>
      </c>
      <c r="J2330" s="4" t="s">
        <v>42</v>
      </c>
      <c r="K2330" s="4"/>
      <c r="L2330" s="4" t="str">
        <f>VLOOKUP(A2330,'Customer Names'!$A$2:$B$2336,2,FALSE)</f>
        <v>Macpherson</v>
      </c>
      <c r="M2330" s="4">
        <f>DATEDIF(E2330,$K$2,"y")</f>
        <v>30</v>
      </c>
      <c r="N2330" s="4">
        <f>VLOOKUP(A2330,'Medical Examinations'!$A$2:$B$2336,2,FALSE)</f>
        <v>36.4</v>
      </c>
      <c r="O2330" s="4">
        <f>VLOOKUP(A2330,'Medical Examinations'!$A$1:$J$2336,3,FALSE)</f>
        <v>6.07</v>
      </c>
      <c r="P2330" s="4" t="str">
        <f>VLOOKUP(A2330,'Medical Examinations'!$A$1:$J$2336,4,FALSE)</f>
        <v>No</v>
      </c>
      <c r="Q2330" s="4" t="str">
        <f>VLOOKUP(A2330,'Medical Examinations'!$A$1:$J$2336,5,FALSE)</f>
        <v>No</v>
      </c>
      <c r="R2330" s="4">
        <f>VLOOKUP(A2330,'Medical Examinations'!$A$1:$J$2336,7,FALSE)</f>
        <v>0</v>
      </c>
      <c r="S2330" s="4" t="str">
        <f>VLOOKUP(A2330,'Medical Examinations'!$A$1:$J$2336,6,FALSE)</f>
        <v>No</v>
      </c>
      <c r="T2330" s="4" t="str">
        <f>VLOOKUP(A2332,'Medical Examinations'!$A$1:$J$2336,8,FALSE)</f>
        <v>Yes</v>
      </c>
      <c r="U2330" s="4" t="str">
        <f>VLOOKUP(A2330,'Medical Examinations'!$A$1:$J$2336,9,FALSE)</f>
        <v>Obesity</v>
      </c>
      <c r="V2330" s="4" t="str">
        <f>VLOOKUP(A2330,'Medical Examinations'!$A$1:$J$2336,10,FALSE)</f>
        <v>Prediabetes</v>
      </c>
      <c r="W2330" s="4"/>
      <c r="X2330" s="4"/>
    </row>
    <row r="2331" spans="1:24" ht="15.75" thickBot="1" x14ac:dyDescent="0.3">
      <c r="A2331" s="4" t="s">
        <v>2367</v>
      </c>
      <c r="B2331" s="5">
        <v>1962</v>
      </c>
      <c r="C2331" s="4" t="s">
        <v>34</v>
      </c>
      <c r="D2331" s="5">
        <v>4</v>
      </c>
      <c r="E2331" s="5" t="str">
        <f>CONCATENATE(D2331," ",C2331," ",B2331)</f>
        <v>4 Aug 1962</v>
      </c>
      <c r="F2331" s="4" t="str">
        <f>IF(M2331&lt;=30,"20-30",IF(M2331&lt;=40,"31-40",IF(M2331&lt;=50,"41-50","51+")))</f>
        <v>51+</v>
      </c>
      <c r="G2331" s="19">
        <v>52590.83</v>
      </c>
      <c r="H2331" s="4" t="s">
        <v>16</v>
      </c>
      <c r="I2331" s="4" t="s">
        <v>12</v>
      </c>
      <c r="J2331" s="4" t="s">
        <v>42</v>
      </c>
      <c r="K2331" s="4"/>
      <c r="L2331" s="4" t="str">
        <f>VLOOKUP(A2331,'Customer Names'!$A$2:$B$2336,2,FALSE)</f>
        <v>Baker</v>
      </c>
      <c r="M2331" s="4">
        <f>DATEDIF(E2331,$K$2,"y")</f>
        <v>62</v>
      </c>
      <c r="N2331" s="4">
        <f>VLOOKUP(A2331,'Medical Examinations'!$A$2:$B$2336,2,FALSE)</f>
        <v>32.799999999999997</v>
      </c>
      <c r="O2331" s="4">
        <f>VLOOKUP(A2331,'Medical Examinations'!$A$1:$J$2336,3,FALSE)</f>
        <v>6.59</v>
      </c>
      <c r="P2331" s="4" t="str">
        <f>VLOOKUP(A2331,'Medical Examinations'!$A$1:$J$2336,4,FALSE)</f>
        <v>No</v>
      </c>
      <c r="Q2331" s="4" t="str">
        <f>VLOOKUP(A2331,'Medical Examinations'!$A$1:$J$2336,5,FALSE)</f>
        <v>No</v>
      </c>
      <c r="R2331" s="4">
        <f>VLOOKUP(A2331,'Medical Examinations'!$A$1:$J$2336,7,FALSE)</f>
        <v>0</v>
      </c>
      <c r="S2331" s="4" t="str">
        <f>VLOOKUP(A2331,'Medical Examinations'!$A$1:$J$2336,6,FALSE)</f>
        <v>No</v>
      </c>
      <c r="T2331" s="4" t="str">
        <f>VLOOKUP(A2333,'Medical Examinations'!$A$1:$J$2336,8,FALSE)</f>
        <v>Yes</v>
      </c>
      <c r="U2331" s="4" t="str">
        <f>VLOOKUP(A2331,'Medical Examinations'!$A$1:$J$2336,9,FALSE)</f>
        <v>Obesity</v>
      </c>
      <c r="V2331" s="4" t="str">
        <f>VLOOKUP(A2331,'Medical Examinations'!$A$1:$J$2336,10,FALSE)</f>
        <v>Diabetes</v>
      </c>
      <c r="W2331" s="4"/>
      <c r="X2331" s="4"/>
    </row>
    <row r="2332" spans="1:24" ht="15.75" thickBot="1" x14ac:dyDescent="0.3">
      <c r="A2332" s="4" t="s">
        <v>2368</v>
      </c>
      <c r="B2332" s="5">
        <v>1989</v>
      </c>
      <c r="C2332" s="4" t="s">
        <v>18</v>
      </c>
      <c r="D2332" s="5">
        <v>19</v>
      </c>
      <c r="E2332" s="5" t="str">
        <f>CONCATENATE(D2332," ",C2332," ",B2332)</f>
        <v>19 Jun 1989</v>
      </c>
      <c r="F2332" s="4" t="str">
        <f>IF(M2332&lt;=30,"20-30",IF(M2332&lt;=40,"31-40",IF(M2332&lt;=50,"41-50","51+")))</f>
        <v>31-40</v>
      </c>
      <c r="G2332" s="19">
        <v>55135.4</v>
      </c>
      <c r="H2332" s="4" t="s">
        <v>16</v>
      </c>
      <c r="I2332" s="4" t="s">
        <v>11</v>
      </c>
      <c r="J2332" s="4" t="s">
        <v>23</v>
      </c>
      <c r="K2332" s="4"/>
      <c r="L2332" s="4" t="str">
        <f>VLOOKUP(A2332,'Customer Names'!$A$2:$B$2336,2,FALSE)</f>
        <v>Kadala</v>
      </c>
      <c r="M2332" s="4">
        <f>DATEDIF(E2332,$K$2,"y")</f>
        <v>35</v>
      </c>
      <c r="N2332" s="4">
        <f>VLOOKUP(A2332,'Medical Examinations'!$A$2:$B$2336,2,FALSE)</f>
        <v>35.53</v>
      </c>
      <c r="O2332" s="4">
        <f>VLOOKUP(A2332,'Medical Examinations'!$A$1:$J$2336,3,FALSE)</f>
        <v>5.45</v>
      </c>
      <c r="P2332" s="4" t="str">
        <f>VLOOKUP(A2332,'Medical Examinations'!$A$1:$J$2336,4,FALSE)</f>
        <v>No</v>
      </c>
      <c r="Q2332" s="4" t="str">
        <f>VLOOKUP(A2332,'Medical Examinations'!$A$1:$J$2336,5,FALSE)</f>
        <v>No</v>
      </c>
      <c r="R2332" s="4">
        <f>VLOOKUP(A2332,'Medical Examinations'!$A$1:$J$2336,7,FALSE)</f>
        <v>0</v>
      </c>
      <c r="S2332" s="4" t="str">
        <f>VLOOKUP(A2332,'Medical Examinations'!$A$1:$J$2336,6,FALSE)</f>
        <v>No</v>
      </c>
      <c r="T2332" s="4" t="str">
        <f>VLOOKUP(A2334,'Medical Examinations'!$A$1:$J$2336,8,FALSE)</f>
        <v>Yes</v>
      </c>
      <c r="U2332" s="4" t="str">
        <f>VLOOKUP(A2332,'Medical Examinations'!$A$1:$J$2336,9,FALSE)</f>
        <v>Obesity</v>
      </c>
      <c r="V2332" s="4" t="str">
        <f>VLOOKUP(A2332,'Medical Examinations'!$A$1:$J$2336,10,FALSE)</f>
        <v>Normal</v>
      </c>
      <c r="W2332" s="4"/>
      <c r="X2332" s="4"/>
    </row>
    <row r="2333" spans="1:24" ht="15.75" thickBot="1" x14ac:dyDescent="0.3">
      <c r="A2333" s="4" t="s">
        <v>2369</v>
      </c>
      <c r="B2333" s="5">
        <v>1991</v>
      </c>
      <c r="C2333" s="4" t="s">
        <v>18</v>
      </c>
      <c r="D2333" s="5">
        <v>6</v>
      </c>
      <c r="E2333" s="5" t="str">
        <f>CONCATENATE(D2333," ",C2333," ",B2333)</f>
        <v>6 Jun 1991</v>
      </c>
      <c r="F2333" s="4" t="str">
        <f>IF(M2333&lt;=30,"20-30",IF(M2333&lt;=40,"31-40",IF(M2333&lt;=50,"41-50","51+")))</f>
        <v>31-40</v>
      </c>
      <c r="G2333" s="19">
        <v>58571.07</v>
      </c>
      <c r="H2333" s="4" t="s">
        <v>16</v>
      </c>
      <c r="I2333" s="4" t="s">
        <v>12</v>
      </c>
      <c r="J2333" s="4" t="s">
        <v>247</v>
      </c>
      <c r="K2333" s="4"/>
      <c r="L2333" s="4" t="str">
        <f>VLOOKUP(A2333,'Customer Names'!$A$2:$B$2336,2,FALSE)</f>
        <v>Osborne</v>
      </c>
      <c r="M2333" s="4">
        <f>DATEDIF(E2333,$K$2,"y")</f>
        <v>33</v>
      </c>
      <c r="N2333" s="4">
        <f>VLOOKUP(A2333,'Medical Examinations'!$A$2:$B$2336,2,FALSE)</f>
        <v>38.094999999999999</v>
      </c>
      <c r="O2333" s="4">
        <f>VLOOKUP(A2333,'Medical Examinations'!$A$1:$J$2336,3,FALSE)</f>
        <v>6.05</v>
      </c>
      <c r="P2333" s="4" t="str">
        <f>VLOOKUP(A2333,'Medical Examinations'!$A$1:$J$2336,4,FALSE)</f>
        <v>No</v>
      </c>
      <c r="Q2333" s="4" t="str">
        <f>VLOOKUP(A2333,'Medical Examinations'!$A$1:$J$2336,5,FALSE)</f>
        <v>No</v>
      </c>
      <c r="R2333" s="4">
        <f>VLOOKUP(A2333,'Medical Examinations'!$A$1:$J$2336,7,FALSE)</f>
        <v>0</v>
      </c>
      <c r="S2333" s="4" t="str">
        <f>VLOOKUP(A2333,'Medical Examinations'!$A$1:$J$2336,6,FALSE)</f>
        <v>No</v>
      </c>
      <c r="T2333" s="4" t="str">
        <f>VLOOKUP(A2335,'Medical Examinations'!$A$1:$J$2336,8,FALSE)</f>
        <v>Yes</v>
      </c>
      <c r="U2333" s="4" t="str">
        <f>VLOOKUP(A2333,'Medical Examinations'!$A$1:$J$2336,9,FALSE)</f>
        <v>Obesity</v>
      </c>
      <c r="V2333" s="4" t="str">
        <f>VLOOKUP(A2333,'Medical Examinations'!$A$1:$J$2336,10,FALSE)</f>
        <v>Prediabetes</v>
      </c>
      <c r="W2333" s="4"/>
      <c r="X2333" s="4"/>
    </row>
    <row r="2334" spans="1:24" ht="15.75" thickBot="1" x14ac:dyDescent="0.3">
      <c r="A2334" s="4" t="s">
        <v>2370</v>
      </c>
      <c r="B2334" s="5">
        <v>1970</v>
      </c>
      <c r="C2334" s="4" t="s">
        <v>20</v>
      </c>
      <c r="D2334" s="5">
        <v>11</v>
      </c>
      <c r="E2334" s="5" t="str">
        <f>CONCATENATE(D2334," ",C2334," ",B2334)</f>
        <v>11 Sep 1970</v>
      </c>
      <c r="F2334" s="4" t="str">
        <f>IF(M2334&lt;=30,"20-30",IF(M2334&lt;=40,"31-40",IF(M2334&lt;=50,"41-50","51+")))</f>
        <v>51+</v>
      </c>
      <c r="G2334" s="19">
        <v>60021.4</v>
      </c>
      <c r="H2334" s="4" t="s">
        <v>16</v>
      </c>
      <c r="I2334" s="4" t="s">
        <v>16</v>
      </c>
      <c r="J2334" s="4" t="s">
        <v>23</v>
      </c>
      <c r="K2334" s="4"/>
      <c r="L2334" s="4" t="str">
        <f>VLOOKUP(A2334,'Customer Names'!$A$2:$B$2336,2,FALSE)</f>
        <v>Lu</v>
      </c>
      <c r="M2334" s="4">
        <f>DATEDIF(E2334,$K$2,"y")</f>
        <v>54</v>
      </c>
      <c r="N2334" s="4">
        <f>VLOOKUP(A2334,'Medical Examinations'!$A$2:$B$2336,2,FALSE)</f>
        <v>34.484999999999999</v>
      </c>
      <c r="O2334" s="4">
        <f>VLOOKUP(A2334,'Medical Examinations'!$A$1:$J$2336,3,FALSE)</f>
        <v>11.87</v>
      </c>
      <c r="P2334" s="4" t="str">
        <f>VLOOKUP(A2334,'Medical Examinations'!$A$1:$J$2336,4,FALSE)</f>
        <v>Yes</v>
      </c>
      <c r="Q2334" s="4" t="str">
        <f>VLOOKUP(A2334,'Medical Examinations'!$A$1:$J$2336,5,FALSE)</f>
        <v>No</v>
      </c>
      <c r="R2334" s="4">
        <f>VLOOKUP(A2334,'Medical Examinations'!$A$1:$J$2336,7,FALSE)</f>
        <v>2</v>
      </c>
      <c r="S2334" s="4" t="str">
        <f>VLOOKUP(A2334,'Medical Examinations'!$A$1:$J$2336,6,FALSE)</f>
        <v>No</v>
      </c>
      <c r="T2334" s="4" t="str">
        <f>VLOOKUP(A2336,'Medical Examinations'!$A$1:$J$2336,8,FALSE)</f>
        <v>Yes</v>
      </c>
      <c r="U2334" s="4" t="str">
        <f>VLOOKUP(A2334,'Medical Examinations'!$A$1:$J$2336,9,FALSE)</f>
        <v>Obesity</v>
      </c>
      <c r="V2334" s="4" t="str">
        <f>VLOOKUP(A2334,'Medical Examinations'!$A$1:$J$2336,10,FALSE)</f>
        <v>Diabetes</v>
      </c>
      <c r="W2334" s="4"/>
      <c r="X2334" s="4"/>
    </row>
    <row r="2335" spans="1:24" ht="15.75" thickBot="1" x14ac:dyDescent="0.3">
      <c r="A2335" s="4" t="s">
        <v>2371</v>
      </c>
      <c r="B2335" s="5">
        <v>1977</v>
      </c>
      <c r="C2335" s="4" t="s">
        <v>18</v>
      </c>
      <c r="D2335" s="5">
        <v>8</v>
      </c>
      <c r="E2335" s="5" t="str">
        <f>CONCATENATE(D2335," ",C2335," ",B2335)</f>
        <v>8 Jun 1977</v>
      </c>
      <c r="F2335" s="4" t="str">
        <f>IF(M2335&lt;=30,"20-30",IF(M2335&lt;=40,"31-40",IF(M2335&lt;=50,"41-50","51+")))</f>
        <v>41-50</v>
      </c>
      <c r="G2335" s="19">
        <v>62592.87</v>
      </c>
      <c r="H2335" s="4" t="s">
        <v>11</v>
      </c>
      <c r="I2335" s="4" t="s">
        <v>12</v>
      </c>
      <c r="J2335" s="4" t="s">
        <v>13</v>
      </c>
      <c r="K2335" s="4"/>
      <c r="L2335" s="4" t="str">
        <f>VLOOKUP(A2335,'Customer Names'!$A$2:$B$2336,2,FALSE)</f>
        <v>Lehner</v>
      </c>
      <c r="M2335" s="4">
        <f>DATEDIF(E2335,$K$2,"y")</f>
        <v>47</v>
      </c>
      <c r="N2335" s="4">
        <f>VLOOKUP(A2335,'Medical Examinations'!$A$2:$B$2336,2,FALSE)</f>
        <v>30.36</v>
      </c>
      <c r="O2335" s="4">
        <f>VLOOKUP(A2335,'Medical Examinations'!$A$1:$J$2336,3,FALSE)</f>
        <v>5.77</v>
      </c>
      <c r="P2335" s="4" t="str">
        <f>VLOOKUP(A2335,'Medical Examinations'!$A$1:$J$2336,4,FALSE)</f>
        <v>No</v>
      </c>
      <c r="Q2335" s="4" t="str">
        <f>VLOOKUP(A2335,'Medical Examinations'!$A$1:$J$2336,5,FALSE)</f>
        <v>No</v>
      </c>
      <c r="R2335" s="4">
        <f>VLOOKUP(A2335,'Medical Examinations'!$A$1:$J$2336,7,FALSE)</f>
        <v>0</v>
      </c>
      <c r="S2335" s="4" t="str">
        <f>VLOOKUP(A2335,'Medical Examinations'!$A$1:$J$2336,6,FALSE)</f>
        <v>No</v>
      </c>
      <c r="T2335" t="s">
        <v>2380</v>
      </c>
      <c r="U2335" s="4" t="str">
        <f>VLOOKUP(A2335,'Medical Examinations'!$A$1:$J$2336,9,FALSE)</f>
        <v>Obesity</v>
      </c>
      <c r="V2335" s="4" t="str">
        <f>VLOOKUP(A2335,'Medical Examinations'!$A$1:$J$2336,10,FALSE)</f>
        <v>Prediabetes</v>
      </c>
      <c r="W2335" s="4"/>
      <c r="X2335" s="4"/>
    </row>
    <row r="2336" spans="1:24" ht="15.75" thickBot="1" x14ac:dyDescent="0.3">
      <c r="A2336" s="4" t="s">
        <v>2372</v>
      </c>
      <c r="B2336" s="5">
        <v>1968</v>
      </c>
      <c r="C2336" s="4" t="s">
        <v>36</v>
      </c>
      <c r="D2336" s="5">
        <v>12</v>
      </c>
      <c r="E2336" s="5" t="str">
        <f>CONCATENATE(D2336," ",C2336," ",B2336)</f>
        <v>12 Oct 1968</v>
      </c>
      <c r="F2336" s="4" t="str">
        <f>IF(M2336&lt;=30,"20-30",IF(M2336&lt;=40,"31-40",IF(M2336&lt;=50,"41-50","51+")))</f>
        <v>51+</v>
      </c>
      <c r="G2336" s="19">
        <v>63770.43</v>
      </c>
      <c r="H2336" s="4" t="s">
        <v>16</v>
      </c>
      <c r="I2336" s="4" t="s">
        <v>12</v>
      </c>
      <c r="J2336" s="4" t="s">
        <v>13</v>
      </c>
      <c r="K2336" s="4"/>
      <c r="L2336" s="4" t="str">
        <f>VLOOKUP(A2336,'Customer Names'!$A$2:$B$2336,2,FALSE)</f>
        <v>Hawks</v>
      </c>
      <c r="M2336" s="4">
        <f>DATEDIF(E2336,$K$2,"y")</f>
        <v>56</v>
      </c>
      <c r="N2336" s="4">
        <f>VLOOKUP(A2336,'Medical Examinations'!$A$2:$B$2336,2,FALSE)</f>
        <v>47.41</v>
      </c>
      <c r="O2336" s="4">
        <f>VLOOKUP(A2336,'Medical Examinations'!$A$1:$J$2336,3,FALSE)</f>
        <v>7.47</v>
      </c>
      <c r="P2336" s="4" t="str">
        <f>VLOOKUP(A2336,'Medical Examinations'!$A$1:$J$2336,4,FALSE)</f>
        <v>No</v>
      </c>
      <c r="Q2336" s="4" t="str">
        <f>VLOOKUP(A2336,'Medical Examinations'!$A$1:$J$2336,5,FALSE)</f>
        <v>No</v>
      </c>
      <c r="R2336" s="4">
        <f>VLOOKUP(A2336,'Medical Examinations'!$A$1:$J$2336,7,FALSE)</f>
        <v>0</v>
      </c>
      <c r="S2336" s="4" t="str">
        <f>VLOOKUP(A2336,'Medical Examinations'!$A$1:$J$2336,6,FALSE)</f>
        <v>No</v>
      </c>
      <c r="T2336" t="s">
        <v>2380</v>
      </c>
      <c r="U2336" s="4" t="str">
        <f>VLOOKUP(A2336,'Medical Examinations'!$A$1:$J$2336,9,FALSE)</f>
        <v>Obesity</v>
      </c>
      <c r="V2336" s="4" t="str">
        <f>VLOOKUP(A2336,'Medical Examinations'!$A$1:$J$2336,10,FALSE)</f>
        <v>Diabetes</v>
      </c>
      <c r="W2336" s="4"/>
      <c r="X2336" s="4"/>
    </row>
    <row r="2337" spans="1:15" ht="15.75" thickBot="1" x14ac:dyDescent="0.3">
      <c r="A2337">
        <f>COUNTBLANK(A2:A2336)</f>
        <v>0</v>
      </c>
      <c r="O2337" s="4"/>
    </row>
    <row r="2341" spans="1:15" x14ac:dyDescent="0.25">
      <c r="J2341">
        <f>COUNTIF(H2:H2336,"tier_1")</f>
        <v>0</v>
      </c>
    </row>
  </sheetData>
  <autoFilter ref="N1:V2337" xr:uid="{FB5ED667-D613-490D-97B7-3E68EDE78D47}"/>
  <pageMargins left="0.7" right="0.7" top="0.75" bottom="0.75" header="0.3" footer="0.3"/>
  <ignoredErrors>
    <ignoredError sqref="O2:O46 P2:P46 Q2:Q46 T2:T46 U2:U46 V2:V46 R2:R46 S2:S46 O47:O294 P47:P294 Q47:Q294 T47:T48 U47:U294 V47:V294 R47:R294 S47:S294 O2126:O2153 P2126:P2153 Q2126:Q2153 T2124:T2151 U2126:U2153 V2126:V2153 R2126:R2153 S2126:S2153 O2154:O2196 P2154:P2196 Q2154:Q2196 T2152:T2194 U2154:U2196 V2154:V2196 R2154:R2196 S2154:S2196 O2197:O2336 P2197:P2336 Q2197:Q2336 T2195:T2334 U2197:U2336 V2197:V2336 R2197:R2336 S2197:S2336 O2096:O2125 P2096:P2125 Q2096:Q2125 T2094:T2123 U2096:U2125 V2096:V2125 R2096:R2125 S2096:S2125 O295:O730 P295:P730 Q295:Q730 T295:T730 U295:U730 V295:V730 R295:R730 S295:S730 O731:O1861 P731:P1861 Q731:Q1861 T731:T1701 U731:U1861 V731:V1861 R731:R1861 S731:S1861 O1862:O2095 P1862:P2095 Q1862:Q2095 T1860:T2093 U1862:U2095 V1862:V2095 R1862:R2095 S1862:S2095 T50:T294 T1702:T1775 T1776:T1859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EBB4-21C7-443B-BA95-DD0EA921DC77}">
  <dimension ref="A1:U19"/>
  <sheetViews>
    <sheetView showGridLines="0" tabSelected="1" workbookViewId="0">
      <selection activeCell="U20" sqref="U20"/>
    </sheetView>
  </sheetViews>
  <sheetFormatPr defaultRowHeight="15" x14ac:dyDescent="0.25"/>
  <sheetData>
    <row r="1" spans="1:21" ht="30.75" x14ac:dyDescent="0.45">
      <c r="A1" s="26" t="s">
        <v>6016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23.25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1:2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1:2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2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2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2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1:2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pans="1:2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1:2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Names</vt:lpstr>
      <vt:lpstr>Medical Examinations</vt:lpstr>
      <vt:lpstr>Hospitalisation Details</vt:lpstr>
      <vt:lpstr>Analysis</vt:lpstr>
      <vt:lpstr>Healthcare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alpha</cp:lastModifiedBy>
  <dcterms:created xsi:type="dcterms:W3CDTF">2025-04-27T07:02:10Z</dcterms:created>
  <dcterms:modified xsi:type="dcterms:W3CDTF">2025-04-28T12:16:33Z</dcterms:modified>
</cp:coreProperties>
</file>